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.parham\OneDrive\Documents\KnowledgeDynamics\Prog\"/>
    </mc:Choice>
  </mc:AlternateContent>
  <bookViews>
    <workbookView xWindow="240" yWindow="90" windowWidth="14355" windowHeight="12330" activeTab="1"/>
  </bookViews>
  <sheets>
    <sheet name="Konly" sheetId="20" r:id="rId1"/>
    <sheet name="KN" sheetId="22" r:id="rId2"/>
    <sheet name="Model-Konly" sheetId="21" r:id="rId3"/>
    <sheet name="Model-KN" sheetId="16" r:id="rId4"/>
  </sheets>
  <definedNames>
    <definedName name="solver_adj" localSheetId="3" hidden="1">'Model-KN'!$H$2,'Model-KN'!$H$3,'Model-KN'!$H$11,'Model-KN'!$H$12,'Model-KN'!$H$9</definedName>
    <definedName name="solver_adj" localSheetId="2" hidden="1">'Model-Konly'!$H$2,'Model-Konly'!$H$3,'Model-Konly'!$H$4,'Model-Konly'!$H$7,'Model-Konly'!$H$8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3</definedName>
    <definedName name="solver_eng" localSheetId="2" hidden="1">3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'Model-KN'!$H$11</definedName>
    <definedName name="solver_lhs1" localSheetId="2" hidden="1">'Model-Konly'!$H$2</definedName>
    <definedName name="solver_lhs10" localSheetId="3" hidden="1">'Model-KN'!$T$12</definedName>
    <definedName name="solver_lhs10" localSheetId="2" hidden="1">'Model-Konly'!$H$8</definedName>
    <definedName name="solver_lhs11" localSheetId="2" hidden="1">'Model-Konly'!$H$9</definedName>
    <definedName name="solver_lhs12" localSheetId="2" hidden="1">'Model-Konly'!$H$9</definedName>
    <definedName name="solver_lhs13" localSheetId="2" hidden="1">'Model-Konly'!$L$12</definedName>
    <definedName name="solver_lhs14" localSheetId="2" hidden="1">'Model-Konly'!$L$13</definedName>
    <definedName name="solver_lhs15" localSheetId="2" hidden="1">'Model-Konly'!$Q$5</definedName>
    <definedName name="solver_lhs16" localSheetId="2" hidden="1">'Model-Konly'!$T$5</definedName>
    <definedName name="solver_lhs2" localSheetId="3" hidden="1">'Model-KN'!$H$12</definedName>
    <definedName name="solver_lhs2" localSheetId="2" hidden="1">'Model-Konly'!$H$2</definedName>
    <definedName name="solver_lhs3" localSheetId="3" hidden="1">'Model-KN'!$H$2</definedName>
    <definedName name="solver_lhs3" localSheetId="2" hidden="1">'Model-Konly'!$H$3</definedName>
    <definedName name="solver_lhs4" localSheetId="3" hidden="1">'Model-KN'!$H$3</definedName>
    <definedName name="solver_lhs4" localSheetId="2" hidden="1">'Model-Konly'!$H$3</definedName>
    <definedName name="solver_lhs5" localSheetId="3" hidden="1">'Model-KN'!$H$8</definedName>
    <definedName name="solver_lhs5" localSheetId="2" hidden="1">'Model-Konly'!$H$4</definedName>
    <definedName name="solver_lhs6" localSheetId="3" hidden="1">'Model-KN'!$H$9</definedName>
    <definedName name="solver_lhs6" localSheetId="2" hidden="1">'Model-Konly'!$H$4</definedName>
    <definedName name="solver_lhs7" localSheetId="3" hidden="1">'Model-KN'!$N$20</definedName>
    <definedName name="solver_lhs7" localSheetId="2" hidden="1">'Model-Konly'!$H$7</definedName>
    <definedName name="solver_lhs8" localSheetId="3" hidden="1">'Model-KN'!$N$21</definedName>
    <definedName name="solver_lhs8" localSheetId="2" hidden="1">'Model-Konly'!$H$7</definedName>
    <definedName name="solver_lhs9" localSheetId="3" hidden="1">'Model-KN'!$Q$9</definedName>
    <definedName name="solver_lhs9" localSheetId="2" hidden="1">'Model-Konly'!$H$8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10</definedName>
    <definedName name="solver_num" localSheetId="2" hidden="1">16</definedName>
    <definedName name="solver_nwt" localSheetId="3" hidden="1">1</definedName>
    <definedName name="solver_nwt" localSheetId="2" hidden="1">1</definedName>
    <definedName name="solver_opt" localSheetId="3" hidden="1">'Model-KN'!$N$23</definedName>
    <definedName name="solver_opt" localSheetId="2" hidden="1">'Model-Konly'!$N$12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10" localSheetId="3" hidden="1">3</definedName>
    <definedName name="solver_rel10" localSheetId="2" hidden="1">3</definedName>
    <definedName name="solver_rel11" localSheetId="2" hidden="1">1</definedName>
    <definedName name="solver_rel12" localSheetId="2" hidden="1">3</definedName>
    <definedName name="solver_rel13" localSheetId="2" hidden="1">2</definedName>
    <definedName name="solver_rel14" localSheetId="2" hidden="1">3</definedName>
    <definedName name="solver_rel15" localSheetId="2" hidden="1">3</definedName>
    <definedName name="solver_rel16" localSheetId="2" hidden="1">3</definedName>
    <definedName name="solver_rel2" localSheetId="3" hidden="1">1</definedName>
    <definedName name="solver_rel2" localSheetId="2" hidden="1">3</definedName>
    <definedName name="solver_rel3" localSheetId="3" hidden="1">1</definedName>
    <definedName name="solver_rel3" localSheetId="2" hidden="1">1</definedName>
    <definedName name="solver_rel4" localSheetId="3" hidden="1">1</definedName>
    <definedName name="solver_rel4" localSheetId="2" hidden="1">3</definedName>
    <definedName name="solver_rel5" localSheetId="3" hidden="1">1</definedName>
    <definedName name="solver_rel5" localSheetId="2" hidden="1">1</definedName>
    <definedName name="solver_rel6" localSheetId="3" hidden="1">1</definedName>
    <definedName name="solver_rel6" localSheetId="2" hidden="1">3</definedName>
    <definedName name="solver_rel7" localSheetId="3" hidden="1">3</definedName>
    <definedName name="solver_rel7" localSheetId="2" hidden="1">1</definedName>
    <definedName name="solver_rel8" localSheetId="3" hidden="1">3</definedName>
    <definedName name="solver_rel8" localSheetId="2" hidden="1">3</definedName>
    <definedName name="solver_rel9" localSheetId="3" hidden="1">3</definedName>
    <definedName name="solver_rel9" localSheetId="2" hidden="1">1</definedName>
    <definedName name="solver_rhs1" localSheetId="3" hidden="1">5</definedName>
    <definedName name="solver_rhs1" localSheetId="2" hidden="1">0.9</definedName>
    <definedName name="solver_rhs10" localSheetId="3" hidden="1">0</definedName>
    <definedName name="solver_rhs10" localSheetId="2" hidden="1">0.05</definedName>
    <definedName name="solver_rhs11" localSheetId="2" hidden="1">1</definedName>
    <definedName name="solver_rhs12" localSheetId="2" hidden="1">0</definedName>
    <definedName name="solver_rhs13" localSheetId="2" hidden="1">'Model-Konly'!$L$1</definedName>
    <definedName name="solver_rhs14" localSheetId="2" hidden="1">0</definedName>
    <definedName name="solver_rhs15" localSheetId="2" hidden="1">0</definedName>
    <definedName name="solver_rhs16" localSheetId="2" hidden="1">0</definedName>
    <definedName name="solver_rhs2" localSheetId="3" hidden="1">1</definedName>
    <definedName name="solver_rhs2" localSheetId="2" hidden="1">0.1</definedName>
    <definedName name="solver_rhs3" localSheetId="3" hidden="1">1</definedName>
    <definedName name="solver_rhs3" localSheetId="2" hidden="1">2</definedName>
    <definedName name="solver_rhs4" localSheetId="3" hidden="1">1</definedName>
    <definedName name="solver_rhs4" localSheetId="2" hidden="1">-1</definedName>
    <definedName name="solver_rhs5" localSheetId="3" hidden="1">5</definedName>
    <definedName name="solver_rhs5" localSheetId="2" hidden="1">0.99</definedName>
    <definedName name="solver_rhs6" localSheetId="3" hidden="1">1</definedName>
    <definedName name="solver_rhs6" localSheetId="2" hidden="1">0.8</definedName>
    <definedName name="solver_rhs7" localSheetId="3" hidden="1">0</definedName>
    <definedName name="solver_rhs7" localSheetId="2" hidden="1">3</definedName>
    <definedName name="solver_rhs8" localSheetId="3" hidden="1">0</definedName>
    <definedName name="solver_rhs8" localSheetId="2" hidden="1">-3</definedName>
    <definedName name="solver_rhs9" localSheetId="3" hidden="1">0</definedName>
    <definedName name="solver_rhs9" localSheetId="2" hidden="1">0.95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R108" i="22" l="1"/>
  <c r="R99" i="22"/>
  <c r="R90" i="22"/>
  <c r="R81" i="22"/>
  <c r="R66" i="22"/>
  <c r="R65" i="22"/>
  <c r="R58" i="22"/>
  <c r="R57" i="22"/>
  <c r="R51" i="22"/>
  <c r="R50" i="22"/>
  <c r="R49" i="22"/>
  <c r="R43" i="22"/>
  <c r="R42" i="22"/>
  <c r="R41" i="22"/>
  <c r="R11" i="22"/>
  <c r="R10" i="22"/>
  <c r="R9" i="22"/>
  <c r="R4" i="22"/>
  <c r="R3" i="22"/>
  <c r="R5" i="22"/>
  <c r="I631" i="22"/>
  <c r="I630" i="22"/>
  <c r="I629" i="22"/>
  <c r="I628" i="22"/>
  <c r="I627" i="22"/>
  <c r="I626" i="22"/>
  <c r="I625" i="22"/>
  <c r="I624" i="22"/>
  <c r="I623" i="22"/>
  <c r="I622" i="22"/>
  <c r="I621" i="22"/>
  <c r="I620" i="22"/>
  <c r="I619" i="22"/>
  <c r="I618" i="22"/>
  <c r="I617" i="22"/>
  <c r="I616" i="22"/>
  <c r="I615" i="22"/>
  <c r="I614" i="22"/>
  <c r="I613" i="22"/>
  <c r="I612" i="22"/>
  <c r="I611" i="22"/>
  <c r="I610" i="22"/>
  <c r="I609" i="22"/>
  <c r="I608" i="22"/>
  <c r="I607" i="22"/>
  <c r="I606" i="22"/>
  <c r="I605" i="22"/>
  <c r="I604" i="22"/>
  <c r="I603" i="22"/>
  <c r="I602" i="22"/>
  <c r="I601" i="22"/>
  <c r="I600" i="22"/>
  <c r="I599" i="22"/>
  <c r="I598" i="22"/>
  <c r="I597" i="22"/>
  <c r="I596" i="22"/>
  <c r="I595" i="22"/>
  <c r="I594" i="22"/>
  <c r="I593" i="22"/>
  <c r="I592" i="22"/>
  <c r="I591" i="22"/>
  <c r="I590" i="22"/>
  <c r="I589" i="22"/>
  <c r="I588" i="22"/>
  <c r="I587" i="22"/>
  <c r="I586" i="22"/>
  <c r="I585" i="22"/>
  <c r="I584" i="22"/>
  <c r="I583" i="22"/>
  <c r="I582" i="22"/>
  <c r="I581" i="22"/>
  <c r="I580" i="22"/>
  <c r="I579" i="22"/>
  <c r="I578" i="22"/>
  <c r="I577" i="22"/>
  <c r="I576" i="22"/>
  <c r="I575" i="22"/>
  <c r="I574" i="22"/>
  <c r="I573" i="22"/>
  <c r="I572" i="22"/>
  <c r="I571" i="22"/>
  <c r="I570" i="22"/>
  <c r="I569" i="22"/>
  <c r="I568" i="22"/>
  <c r="I567" i="22"/>
  <c r="I566" i="22"/>
  <c r="I565" i="22"/>
  <c r="I564" i="22"/>
  <c r="I563" i="22"/>
  <c r="I562" i="22"/>
  <c r="I561" i="22"/>
  <c r="I560" i="22"/>
  <c r="I559" i="22"/>
  <c r="I558" i="22"/>
  <c r="I557" i="22"/>
  <c r="I556" i="22"/>
  <c r="I555" i="22"/>
  <c r="I554" i="22"/>
  <c r="I553" i="22"/>
  <c r="I552" i="22"/>
  <c r="I551" i="22"/>
  <c r="I550" i="22"/>
  <c r="I549" i="22"/>
  <c r="I548" i="22"/>
  <c r="I547" i="22"/>
  <c r="I546" i="22"/>
  <c r="I545" i="22"/>
  <c r="I544" i="22"/>
  <c r="I543" i="22"/>
  <c r="I542" i="22"/>
  <c r="I541" i="22"/>
  <c r="I540" i="22"/>
  <c r="I539" i="22"/>
  <c r="I538" i="22"/>
  <c r="I537" i="22"/>
  <c r="I536" i="22"/>
  <c r="I535" i="22"/>
  <c r="I534" i="22"/>
  <c r="I533" i="22"/>
  <c r="I532" i="22"/>
  <c r="I531" i="22"/>
  <c r="I530" i="22"/>
  <c r="I529" i="22"/>
  <c r="I528" i="22"/>
  <c r="I527" i="22"/>
  <c r="I526" i="22"/>
  <c r="I525" i="22"/>
  <c r="I524" i="22"/>
  <c r="I523" i="22"/>
  <c r="I522" i="22"/>
  <c r="I521" i="22"/>
  <c r="I520" i="22"/>
  <c r="I519" i="22"/>
  <c r="I518" i="22"/>
  <c r="I517" i="22"/>
  <c r="I516" i="22"/>
  <c r="I515" i="22"/>
  <c r="I514" i="22"/>
  <c r="I513" i="22"/>
  <c r="I512" i="22"/>
  <c r="I511" i="22"/>
  <c r="I510" i="22"/>
  <c r="I509" i="22"/>
  <c r="I508" i="22"/>
  <c r="I507" i="22"/>
  <c r="I506" i="22"/>
  <c r="I505" i="22"/>
  <c r="I504" i="22"/>
  <c r="I503" i="22"/>
  <c r="I502" i="22"/>
  <c r="I501" i="22"/>
  <c r="I500" i="22"/>
  <c r="I499" i="22"/>
  <c r="I498" i="22"/>
  <c r="I497" i="22"/>
  <c r="I496" i="22"/>
  <c r="I495" i="22"/>
  <c r="I494" i="22"/>
  <c r="I493" i="22"/>
  <c r="I492" i="22"/>
  <c r="I491" i="22"/>
  <c r="I490" i="22"/>
  <c r="I489" i="22"/>
  <c r="I488" i="22"/>
  <c r="I487" i="22"/>
  <c r="I486" i="22"/>
  <c r="I485" i="22"/>
  <c r="I484" i="22"/>
  <c r="I483" i="22"/>
  <c r="I482" i="22"/>
  <c r="I481" i="22"/>
  <c r="I480" i="22"/>
  <c r="I479" i="22"/>
  <c r="I478" i="22"/>
  <c r="I477" i="22"/>
  <c r="I476" i="22"/>
  <c r="I475" i="22"/>
  <c r="I474" i="22"/>
  <c r="I473" i="22"/>
  <c r="I472" i="22"/>
  <c r="I471" i="22"/>
  <c r="I470" i="22"/>
  <c r="I469" i="22"/>
  <c r="I468" i="22"/>
  <c r="I467" i="22"/>
  <c r="I466" i="22"/>
  <c r="I465" i="22"/>
  <c r="I464" i="22"/>
  <c r="I463" i="22"/>
  <c r="I462" i="22"/>
  <c r="I461" i="22"/>
  <c r="I460" i="22"/>
  <c r="I459" i="22"/>
  <c r="I458" i="22"/>
  <c r="I457" i="22"/>
  <c r="I456" i="22"/>
  <c r="I455" i="22"/>
  <c r="I454" i="22"/>
  <c r="I453" i="22"/>
  <c r="I452" i="22"/>
  <c r="I451" i="22"/>
  <c r="I450" i="22"/>
  <c r="I449" i="22"/>
  <c r="I448" i="22"/>
  <c r="I447" i="22"/>
  <c r="I446" i="22"/>
  <c r="I445" i="22"/>
  <c r="I444" i="22"/>
  <c r="I443" i="22"/>
  <c r="I442" i="22"/>
  <c r="I441" i="22"/>
  <c r="I440" i="22"/>
  <c r="I439" i="22"/>
  <c r="I438" i="22"/>
  <c r="I437" i="22"/>
  <c r="I436" i="22"/>
  <c r="I435" i="22"/>
  <c r="I434" i="22"/>
  <c r="I433" i="22"/>
  <c r="I432" i="22"/>
  <c r="I431" i="22"/>
  <c r="I430" i="22"/>
  <c r="I429" i="22"/>
  <c r="I428" i="22"/>
  <c r="I427" i="22"/>
  <c r="I426" i="22"/>
  <c r="I425" i="22"/>
  <c r="I424" i="22"/>
  <c r="I423" i="22"/>
  <c r="I422" i="22"/>
  <c r="I421" i="22"/>
  <c r="I420" i="22"/>
  <c r="I419" i="22"/>
  <c r="I418" i="22"/>
  <c r="I417" i="22"/>
  <c r="I416" i="22"/>
  <c r="I415" i="22"/>
  <c r="I414" i="22"/>
  <c r="I413" i="22"/>
  <c r="I412" i="22"/>
  <c r="I411" i="22"/>
  <c r="I410" i="22"/>
  <c r="I409" i="22"/>
  <c r="I408" i="22"/>
  <c r="I407" i="22"/>
  <c r="I406" i="22"/>
  <c r="I405" i="22"/>
  <c r="I404" i="22"/>
  <c r="I403" i="22"/>
  <c r="I402" i="22"/>
  <c r="I401" i="22"/>
  <c r="I400" i="22"/>
  <c r="I399" i="22"/>
  <c r="I398" i="22"/>
  <c r="I397" i="22"/>
  <c r="I396" i="22"/>
  <c r="I395" i="22"/>
  <c r="I394" i="22"/>
  <c r="I393" i="22"/>
  <c r="I392" i="22"/>
  <c r="I391" i="22"/>
  <c r="I390" i="22"/>
  <c r="I389" i="22"/>
  <c r="I388" i="22"/>
  <c r="I387" i="22"/>
  <c r="I386" i="22"/>
  <c r="I385" i="22"/>
  <c r="I384" i="22"/>
  <c r="I383" i="22"/>
  <c r="I382" i="22"/>
  <c r="I381" i="22"/>
  <c r="I380" i="22"/>
  <c r="I379" i="22"/>
  <c r="I378" i="22"/>
  <c r="I377" i="22"/>
  <c r="I376" i="22"/>
  <c r="I375" i="22"/>
  <c r="I374" i="22"/>
  <c r="I373" i="22"/>
  <c r="I372" i="22"/>
  <c r="I371" i="22"/>
  <c r="I370" i="22"/>
  <c r="I369" i="22"/>
  <c r="I368" i="22"/>
  <c r="I367" i="22"/>
  <c r="I366" i="22"/>
  <c r="I365" i="22"/>
  <c r="I364" i="22"/>
  <c r="I363" i="22"/>
  <c r="I362" i="22"/>
  <c r="I361" i="22"/>
  <c r="I360" i="22"/>
  <c r="I359" i="22"/>
  <c r="I358" i="22"/>
  <c r="I357" i="22"/>
  <c r="I356" i="22"/>
  <c r="I355" i="22"/>
  <c r="I354" i="22"/>
  <c r="I353" i="22"/>
  <c r="I352" i="22"/>
  <c r="I351" i="22"/>
  <c r="I350" i="22"/>
  <c r="I349" i="22"/>
  <c r="I348" i="22"/>
  <c r="I347" i="22"/>
  <c r="I346" i="22"/>
  <c r="I345" i="22"/>
  <c r="I344" i="22"/>
  <c r="I343" i="22"/>
  <c r="I342" i="22"/>
  <c r="I341" i="22"/>
  <c r="I340" i="22"/>
  <c r="I339" i="22"/>
  <c r="I338" i="22"/>
  <c r="I337" i="22"/>
  <c r="I336" i="22"/>
  <c r="I335" i="22"/>
  <c r="I334" i="22"/>
  <c r="I333" i="22"/>
  <c r="I332" i="22"/>
  <c r="I331" i="22"/>
  <c r="I330" i="22"/>
  <c r="I329" i="22"/>
  <c r="I328" i="22"/>
  <c r="I327" i="22"/>
  <c r="I326" i="22"/>
  <c r="I325" i="22"/>
  <c r="I324" i="22"/>
  <c r="I323" i="22"/>
  <c r="I322" i="22"/>
  <c r="I321" i="22"/>
  <c r="I320" i="22"/>
  <c r="I319" i="22"/>
  <c r="I318" i="22"/>
  <c r="I317" i="22"/>
  <c r="I316" i="22"/>
  <c r="I315" i="22"/>
  <c r="I314" i="22"/>
  <c r="I313" i="22"/>
  <c r="I312" i="22"/>
  <c r="I311" i="22"/>
  <c r="I310" i="22"/>
  <c r="I309" i="22"/>
  <c r="I308" i="22"/>
  <c r="I307" i="22"/>
  <c r="I306" i="22"/>
  <c r="I305" i="22"/>
  <c r="I304" i="22"/>
  <c r="I303" i="22"/>
  <c r="I302" i="22"/>
  <c r="I301" i="22"/>
  <c r="I300" i="22"/>
  <c r="I299" i="22"/>
  <c r="I298" i="22"/>
  <c r="I297" i="22"/>
  <c r="I296" i="22"/>
  <c r="I295" i="22"/>
  <c r="I294" i="22"/>
  <c r="I293" i="22"/>
  <c r="I292" i="22"/>
  <c r="I291" i="22"/>
  <c r="I290" i="22"/>
  <c r="I289" i="22"/>
  <c r="I288" i="22"/>
  <c r="I287" i="22"/>
  <c r="I286" i="22"/>
  <c r="I285" i="22"/>
  <c r="I284" i="22"/>
  <c r="I283" i="22"/>
  <c r="I282" i="22"/>
  <c r="I281" i="22"/>
  <c r="I280" i="22"/>
  <c r="I279" i="22"/>
  <c r="I278" i="22"/>
  <c r="I277" i="22"/>
  <c r="I276" i="22"/>
  <c r="I275" i="22"/>
  <c r="I274" i="22"/>
  <c r="I273" i="22"/>
  <c r="I272" i="22"/>
  <c r="I271" i="22"/>
  <c r="I270" i="22"/>
  <c r="I269" i="22"/>
  <c r="I268" i="22"/>
  <c r="I267" i="22"/>
  <c r="I266" i="22"/>
  <c r="I265" i="22"/>
  <c r="I264" i="22"/>
  <c r="I263" i="22"/>
  <c r="I262" i="22"/>
  <c r="I261" i="22"/>
  <c r="I260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U1" i="21"/>
  <c r="U3" i="21" s="1"/>
  <c r="U1" i="16"/>
  <c r="U2" i="16" s="1"/>
  <c r="P66" i="22"/>
  <c r="P58" i="22"/>
  <c r="P50" i="22"/>
  <c r="P42" i="22"/>
  <c r="L11" i="21"/>
  <c r="L9" i="21"/>
  <c r="L9" i="16"/>
  <c r="L11" i="16" s="1"/>
  <c r="P11" i="22"/>
  <c r="P10" i="22"/>
  <c r="P9" i="22"/>
  <c r="P4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L3" i="21"/>
  <c r="L3" i="16"/>
  <c r="P108" i="22"/>
  <c r="P99" i="22"/>
  <c r="P90" i="22"/>
  <c r="P81" i="22"/>
  <c r="P51" i="22"/>
  <c r="P49" i="22"/>
  <c r="F313" i="22"/>
  <c r="F312" i="22"/>
  <c r="F311" i="22"/>
  <c r="F310" i="22"/>
  <c r="F309" i="22"/>
  <c r="F308" i="22"/>
  <c r="F307" i="22"/>
  <c r="F306" i="22"/>
  <c r="F305" i="22"/>
  <c r="F304" i="22"/>
  <c r="F303" i="22"/>
  <c r="F302" i="22"/>
  <c r="F301" i="22"/>
  <c r="F300" i="22"/>
  <c r="F299" i="22"/>
  <c r="F298" i="22"/>
  <c r="F297" i="22"/>
  <c r="F296" i="22"/>
  <c r="F295" i="22"/>
  <c r="F294" i="22"/>
  <c r="F293" i="22"/>
  <c r="F292" i="22"/>
  <c r="F291" i="22"/>
  <c r="F290" i="22"/>
  <c r="F289" i="22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F265" i="22"/>
  <c r="F264" i="22"/>
  <c r="F263" i="22"/>
  <c r="F262" i="22"/>
  <c r="F261" i="22"/>
  <c r="F260" i="22"/>
  <c r="F259" i="22"/>
  <c r="F258" i="22"/>
  <c r="F257" i="22"/>
  <c r="F256" i="22"/>
  <c r="F255" i="22"/>
  <c r="F254" i="22"/>
  <c r="F253" i="22"/>
  <c r="F252" i="22"/>
  <c r="F251" i="22"/>
  <c r="F250" i="22"/>
  <c r="F249" i="22"/>
  <c r="F248" i="22"/>
  <c r="F247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6" i="22"/>
  <c r="F225" i="22"/>
  <c r="F224" i="22"/>
  <c r="F223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P65" i="22"/>
  <c r="F66" i="22"/>
  <c r="F65" i="22"/>
  <c r="F64" i="22"/>
  <c r="F63" i="22"/>
  <c r="F62" i="22"/>
  <c r="F61" i="22"/>
  <c r="F60" i="22"/>
  <c r="F59" i="22"/>
  <c r="F58" i="22"/>
  <c r="P57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P43" i="22"/>
  <c r="F43" i="22"/>
  <c r="F42" i="22"/>
  <c r="P41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P5" i="22"/>
  <c r="F5" i="22"/>
  <c r="F4" i="22"/>
  <c r="P3" i="22"/>
  <c r="F3" i="22"/>
  <c r="S3" i="22" l="1"/>
  <c r="S10" i="22"/>
  <c r="S11" i="22"/>
  <c r="S41" i="22"/>
  <c r="S42" i="22"/>
  <c r="S43" i="22"/>
  <c r="S49" i="22"/>
  <c r="S50" i="22"/>
  <c r="S51" i="22"/>
  <c r="S57" i="22"/>
  <c r="S58" i="22"/>
  <c r="S65" i="22"/>
  <c r="S66" i="22"/>
  <c r="S4" i="22"/>
  <c r="S90" i="22"/>
  <c r="S81" i="22"/>
  <c r="S5" i="22"/>
  <c r="S99" i="22"/>
  <c r="S9" i="22"/>
  <c r="S108" i="22"/>
  <c r="Q3" i="22"/>
  <c r="Q9" i="22"/>
  <c r="Q10" i="22"/>
  <c r="Q11" i="22"/>
  <c r="Q42" i="22"/>
  <c r="Q50" i="22"/>
  <c r="Q58" i="22"/>
  <c r="Q90" i="22"/>
  <c r="Q66" i="22"/>
  <c r="Q99" i="22"/>
  <c r="Q108" i="22"/>
  <c r="U9" i="16"/>
  <c r="U2" i="21"/>
  <c r="U3" i="16"/>
  <c r="U12" i="16" s="1"/>
  <c r="Q81" i="22"/>
  <c r="Q49" i="22"/>
  <c r="Q51" i="22"/>
  <c r="Q41" i="22"/>
  <c r="Q57" i="22"/>
  <c r="Q4" i="22"/>
  <c r="Q65" i="22"/>
  <c r="Q43" i="22"/>
  <c r="Q5" i="22"/>
  <c r="L160" i="20"/>
  <c r="L159" i="20"/>
  <c r="K160" i="20"/>
  <c r="K159" i="20"/>
  <c r="G160" i="20"/>
  <c r="G159" i="20"/>
  <c r="G158" i="20"/>
  <c r="G157" i="20"/>
  <c r="G156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K66" i="20" l="1"/>
  <c r="K57" i="20"/>
  <c r="K52" i="20"/>
  <c r="K49" i="20"/>
  <c r="K44" i="20"/>
  <c r="K43" i="20"/>
  <c r="K41" i="20"/>
  <c r="K36" i="20"/>
  <c r="K35" i="20"/>
  <c r="K33" i="20"/>
  <c r="K6" i="20"/>
  <c r="K3" i="20"/>
  <c r="K5" i="20"/>
  <c r="U12" i="21" l="1"/>
  <c r="L66" i="20"/>
  <c r="L57" i="20"/>
  <c r="L35" i="20"/>
  <c r="L6" i="20"/>
  <c r="L41" i="20"/>
  <c r="L44" i="20"/>
  <c r="L52" i="20"/>
  <c r="L33" i="20"/>
  <c r="L36" i="20"/>
  <c r="L43" i="20"/>
  <c r="L49" i="20"/>
  <c r="L5" i="20"/>
  <c r="L3" i="20"/>
  <c r="P1" i="21"/>
  <c r="P2" i="21" s="1"/>
  <c r="P7" i="21" s="1"/>
  <c r="S1" i="21"/>
  <c r="S2" i="21" s="1"/>
  <c r="C11" i="21"/>
  <c r="C8" i="21"/>
  <c r="C7" i="21"/>
  <c r="C6" i="21"/>
  <c r="C5" i="21"/>
  <c r="C4" i="21"/>
  <c r="C3" i="21"/>
  <c r="C2" i="21"/>
  <c r="L1" i="21" s="1"/>
  <c r="L2" i="21" s="1"/>
  <c r="L7" i="21" s="1"/>
  <c r="L10" i="21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U9" i="21" l="1"/>
  <c r="L8" i="21"/>
  <c r="N8" i="21" s="1"/>
  <c r="P3" i="21"/>
  <c r="P8" i="21" s="1"/>
  <c r="L13" i="21"/>
  <c r="N7" i="21"/>
  <c r="L12" i="21"/>
  <c r="P4" i="21" l="1"/>
  <c r="L5" i="21"/>
  <c r="L4" i="21" s="1"/>
  <c r="S1" i="16"/>
  <c r="P1" i="16"/>
  <c r="P9" i="21" l="1"/>
  <c r="P5" i="21"/>
  <c r="P6" i="21" s="1"/>
  <c r="C15" i="16"/>
  <c r="P10" i="21" l="1"/>
  <c r="Q5" i="21"/>
  <c r="P6" i="16"/>
  <c r="N20" i="16"/>
  <c r="N21" i="16"/>
  <c r="C3" i="16"/>
  <c r="C4" i="16"/>
  <c r="C5" i="16"/>
  <c r="C6" i="16"/>
  <c r="C7" i="16"/>
  <c r="C8" i="16"/>
  <c r="C9" i="16"/>
  <c r="C10" i="16"/>
  <c r="C11" i="16"/>
  <c r="C2" i="16"/>
  <c r="L1" i="16" s="1"/>
  <c r="L4" i="16" s="1"/>
  <c r="L14" i="16" s="1"/>
  <c r="N14" i="16" l="1"/>
  <c r="L2" i="16"/>
  <c r="L19" i="16" s="1"/>
  <c r="S2" i="16"/>
  <c r="P2" i="16"/>
  <c r="P3" i="16" s="1"/>
  <c r="N10" i="21" l="1"/>
  <c r="N9" i="21"/>
  <c r="P8" i="16"/>
  <c r="P4" i="16"/>
  <c r="L8" i="16"/>
  <c r="L13" i="16"/>
  <c r="N13" i="16" s="1"/>
  <c r="N6" i="21" l="1"/>
  <c r="N12" i="21" s="1"/>
  <c r="L5" i="16"/>
  <c r="N19" i="16"/>
  <c r="L12" i="16"/>
  <c r="N12" i="16" s="1"/>
  <c r="P5" i="16"/>
  <c r="P7" i="16" s="1"/>
  <c r="P9" i="16" s="1"/>
  <c r="L7" i="16" l="1"/>
  <c r="L10" i="16" s="1"/>
  <c r="L16" i="16"/>
  <c r="N16" i="16" s="1"/>
  <c r="L17" i="16" l="1"/>
  <c r="N17" i="16" s="1"/>
  <c r="Q9" i="16"/>
  <c r="N11" i="16"/>
  <c r="L15" i="16"/>
  <c r="N15" i="16" s="1"/>
  <c r="L18" i="16"/>
  <c r="N18" i="16" s="1"/>
  <c r="N23" i="16" l="1"/>
</calcChain>
</file>

<file path=xl/sharedStrings.xml><?xml version="1.0" encoding="utf-8"?>
<sst xmlns="http://schemas.openxmlformats.org/spreadsheetml/2006/main" count="1413" uniqueCount="152">
  <si>
    <t>beta</t>
  </si>
  <si>
    <t>mom</t>
  </si>
  <si>
    <t>num</t>
  </si>
  <si>
    <t>Q</t>
  </si>
  <si>
    <t>S.E.</t>
  </si>
  <si>
    <t>V</t>
  </si>
  <si>
    <t>QR Corr</t>
  </si>
  <si>
    <t>Var</t>
  </si>
  <si>
    <t>mu</t>
  </si>
  <si>
    <t>sigma</t>
  </si>
  <si>
    <t>rho</t>
  </si>
  <si>
    <t>sigeps</t>
  </si>
  <si>
    <t>rho-</t>
  </si>
  <si>
    <t>rho+</t>
  </si>
  <si>
    <t>slope k</t>
  </si>
  <si>
    <t>slope iqr</t>
  </si>
  <si>
    <t>k</t>
  </si>
  <si>
    <t>v</t>
  </si>
  <si>
    <t>ik</t>
  </si>
  <si>
    <t>R</t>
  </si>
  <si>
    <t>S</t>
  </si>
  <si>
    <t>T</t>
  </si>
  <si>
    <t>U</t>
  </si>
  <si>
    <t>nu</t>
  </si>
  <si>
    <t>OIK</t>
  </si>
  <si>
    <t>DVK</t>
  </si>
  <si>
    <t>DVV</t>
  </si>
  <si>
    <t>rK</t>
  </si>
  <si>
    <t>rV</t>
  </si>
  <si>
    <t>rIK</t>
  </si>
  <si>
    <t>rQ</t>
  </si>
  <si>
    <t>rR</t>
  </si>
  <si>
    <t>rT</t>
  </si>
  <si>
    <t>rDVK</t>
  </si>
  <si>
    <t>rDVV</t>
  </si>
  <si>
    <t>mu Q</t>
  </si>
  <si>
    <t>mu R</t>
  </si>
  <si>
    <t>mu S</t>
  </si>
  <si>
    <t>mu T</t>
  </si>
  <si>
    <t>mu U</t>
  </si>
  <si>
    <t>mu OIK</t>
  </si>
  <si>
    <t>theta</t>
  </si>
  <si>
    <t>omega</t>
  </si>
  <si>
    <t>z</t>
  </si>
  <si>
    <t>delN</t>
  </si>
  <si>
    <t>delK</t>
  </si>
  <si>
    <t>N</t>
  </si>
  <si>
    <t>mu logK</t>
  </si>
  <si>
    <t>mu logV</t>
  </si>
  <si>
    <t>mu logGP</t>
  </si>
  <si>
    <t>mu logIN</t>
  </si>
  <si>
    <t>mu logIK</t>
  </si>
  <si>
    <t>GP</t>
  </si>
  <si>
    <t>exp</t>
  </si>
  <si>
    <t>OI</t>
  </si>
  <si>
    <t>m</t>
  </si>
  <si>
    <t>N+K</t>
  </si>
  <si>
    <t>Data Both</t>
  </si>
  <si>
    <t>mu DVK</t>
  </si>
  <si>
    <t>mu DVV</t>
  </si>
  <si>
    <t>mu Qent</t>
  </si>
  <si>
    <t>tau</t>
  </si>
  <si>
    <t>lamb1k</t>
  </si>
  <si>
    <t>lamb2k</t>
  </si>
  <si>
    <t>lamb3k</t>
  </si>
  <si>
    <t>lamb1n</t>
  </si>
  <si>
    <t>lamb2n</t>
  </si>
  <si>
    <t>lamb3n</t>
  </si>
  <si>
    <t>alpha</t>
  </si>
  <si>
    <t>dblK</t>
  </si>
  <si>
    <t>dblN</t>
  </si>
  <si>
    <t>cN</t>
  </si>
  <si>
    <t>eK1</t>
  </si>
  <si>
    <t>eN1</t>
  </si>
  <si>
    <t>muN</t>
  </si>
  <si>
    <t>DV</t>
  </si>
  <si>
    <t>IK</t>
  </si>
  <si>
    <t>r</t>
  </si>
  <si>
    <t>diff</t>
  </si>
  <si>
    <t>Kss</t>
  </si>
  <si>
    <t>dblK cstrt</t>
  </si>
  <si>
    <t>dblN cstrt</t>
  </si>
  <si>
    <t>K</t>
  </si>
  <si>
    <t>V cstrt</t>
  </si>
  <si>
    <t>esigz/2</t>
  </si>
  <si>
    <t>sigz</t>
  </si>
  <si>
    <t>oi</t>
  </si>
  <si>
    <t>rOI</t>
  </si>
  <si>
    <t>…</t>
  </si>
  <si>
    <t>median</t>
  </si>
  <si>
    <t>Data</t>
  </si>
  <si>
    <t>mu logOI</t>
  </si>
  <si>
    <t>eK(1)</t>
  </si>
  <si>
    <t>f</t>
  </si>
  <si>
    <t>1/se</t>
  </si>
  <si>
    <t>wgt</t>
  </si>
  <si>
    <t>CV(se/mom)</t>
  </si>
  <si>
    <t>USE?</t>
  </si>
  <si>
    <t>reg [lK1,lOI1,lIK1],lV1</t>
  </si>
  <si>
    <t>reg [Q1,R1],T1</t>
  </si>
  <si>
    <t>4 - no fin</t>
  </si>
  <si>
    <t>5 - with fin</t>
  </si>
  <si>
    <t>Used moms</t>
  </si>
  <si>
    <t>5-with fin</t>
  </si>
  <si>
    <t>Notes:</t>
  </si>
  <si>
    <t>no fin is matched only to the first 13 moments</t>
  </si>
  <si>
    <t>Without last two moms in nofin, Q=~0.300</t>
  </si>
  <si>
    <t>With last two moms in nofin, Q=~1.040</t>
  </si>
  <si>
    <t>OIV</t>
  </si>
  <si>
    <t>reg [Q1,R1],S1</t>
  </si>
  <si>
    <t>gp</t>
  </si>
  <si>
    <t>in</t>
  </si>
  <si>
    <t>rGP</t>
  </si>
  <si>
    <t>rIN</t>
  </si>
  <si>
    <t>rS</t>
  </si>
  <si>
    <t>rU</t>
  </si>
  <si>
    <t>rOIK</t>
  </si>
  <si>
    <t>rOIV</t>
  </si>
  <si>
    <t>rfit([lK lGP lIN lIK],lV)</t>
  </si>
  <si>
    <t>rfit([Q R],S)</t>
  </si>
  <si>
    <t>sig rfit([lK lGP lIN lIK],lV)</t>
  </si>
  <si>
    <t>sig rfit([Q R],S)</t>
  </si>
  <si>
    <t>rfit([Q R],T)</t>
  </si>
  <si>
    <t>sig rfit([Q R],T)</t>
  </si>
  <si>
    <t>baseline without last 4 moments:</t>
  </si>
  <si>
    <t>baseline with last 4 moments:</t>
  </si>
  <si>
    <t>mad</t>
  </si>
  <si>
    <t>Data RD</t>
  </si>
  <si>
    <t>1/se (BOTH)</t>
  </si>
  <si>
    <t>wgt (BOTH)</t>
  </si>
  <si>
    <t>1/se (RD)</t>
  </si>
  <si>
    <t>wgt (RD)</t>
  </si>
  <si>
    <t>BOTHna</t>
  </si>
  <si>
    <t>BOTHa</t>
  </si>
  <si>
    <t>RDna</t>
  </si>
  <si>
    <t>RDa</t>
  </si>
  <si>
    <t>Data BOTH</t>
  </si>
  <si>
    <t>DATA RD</t>
  </si>
  <si>
    <t>*</t>
  </si>
  <si>
    <t>Params</t>
  </si>
  <si>
    <t>rhoZ</t>
  </si>
  <si>
    <t>muZ</t>
  </si>
  <si>
    <t>sigZ</t>
  </si>
  <si>
    <t>lambK</t>
  </si>
  <si>
    <t>lambN</t>
  </si>
  <si>
    <t>gama</t>
  </si>
  <si>
    <t>tauC</t>
  </si>
  <si>
    <t>tauN</t>
  </si>
  <si>
    <t>Pext</t>
  </si>
  <si>
    <t>MQent</t>
  </si>
  <si>
    <t>SQent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</si>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</sst>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1" applyNumberFormat="0" applyAlignment="0" applyProtection="0"/>
    <xf numFmtId="0" fontId="4" fillId="6" borderId="1" applyNumberFormat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3" borderId="0" xfId="0" applyFill="1"/>
    <xf numFmtId="165" fontId="0" fillId="0" borderId="0" xfId="0" applyNumberFormat="1"/>
    <xf numFmtId="165" fontId="2" fillId="4" borderId="0" xfId="1" applyNumberFormat="1"/>
    <xf numFmtId="0" fontId="3" fillId="5" borderId="1" xfId="2"/>
    <xf numFmtId="165" fontId="3" fillId="5" borderId="1" xfId="2" applyNumberFormat="1"/>
    <xf numFmtId="165" fontId="4" fillId="6" borderId="1" xfId="3" applyNumberFormat="1"/>
  </cellXfs>
  <cellStyles count="4">
    <cellStyle name="Bad" xfId="1" builtinId="27"/>
    <cellStyle name="Calculation" xfId="3" builtinId="22"/>
    <cellStyle name="Input" xfId="2" builtinId="20"/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3"/>
  <sheetViews>
    <sheetView topLeftCell="A142" workbookViewId="0">
      <selection activeCell="B163" sqref="B163"/>
    </sheetView>
  </sheetViews>
  <sheetFormatPr defaultRowHeight="15" x14ac:dyDescent="0.25"/>
  <cols>
    <col min="1" max="1" width="5" bestFit="1" customWidth="1"/>
    <col min="2" max="2" width="5.5703125" bestFit="1" customWidth="1"/>
    <col min="3" max="3" width="8.7109375" bestFit="1" customWidth="1"/>
    <col min="4" max="4" width="7.7109375" customWidth="1"/>
    <col min="5" max="5" width="9.5703125" bestFit="1" customWidth="1"/>
    <col min="6" max="6" width="10.28515625" bestFit="1" customWidth="1"/>
    <col min="7" max="7" width="10.140625" customWidth="1"/>
    <col min="8" max="8" width="13.42578125" bestFit="1" customWidth="1"/>
    <col min="9" max="9" width="13.42578125" customWidth="1"/>
    <col min="11" max="11" width="11" bestFit="1" customWidth="1"/>
    <col min="16" max="16" width="10.7109375" customWidth="1"/>
  </cols>
  <sheetData>
    <row r="1" spans="1:19" x14ac:dyDescent="0.25">
      <c r="A1" s="2" t="s">
        <v>2</v>
      </c>
      <c r="B1" s="2" t="s">
        <v>7</v>
      </c>
      <c r="C1" s="2" t="s">
        <v>1</v>
      </c>
      <c r="D1" s="2" t="s">
        <v>6</v>
      </c>
      <c r="E1" s="2" t="s">
        <v>57</v>
      </c>
      <c r="F1" s="2" t="s">
        <v>4</v>
      </c>
      <c r="G1" s="2" t="s">
        <v>96</v>
      </c>
      <c r="H1" s="2" t="s">
        <v>100</v>
      </c>
      <c r="I1" s="2" t="s">
        <v>101</v>
      </c>
      <c r="J1" s="2" t="s">
        <v>97</v>
      </c>
      <c r="K1" s="2" t="s">
        <v>94</v>
      </c>
      <c r="L1" s="2" t="s">
        <v>95</v>
      </c>
      <c r="O1" s="2" t="s">
        <v>102</v>
      </c>
      <c r="Q1" t="s">
        <v>90</v>
      </c>
      <c r="R1" t="s">
        <v>100</v>
      </c>
      <c r="S1" t="s">
        <v>103</v>
      </c>
    </row>
    <row r="2" spans="1:19" x14ac:dyDescent="0.25">
      <c r="A2" s="2"/>
      <c r="B2" s="2"/>
      <c r="C2" s="2"/>
      <c r="D2" s="2"/>
      <c r="E2" s="2"/>
      <c r="F2" s="2"/>
      <c r="G2" s="2"/>
    </row>
    <row r="3" spans="1:19" x14ac:dyDescent="0.25">
      <c r="A3">
        <v>1</v>
      </c>
      <c r="B3" t="s">
        <v>16</v>
      </c>
      <c r="C3" t="s">
        <v>8</v>
      </c>
      <c r="D3">
        <v>120</v>
      </c>
      <c r="E3" s="5">
        <v>5.3562396109463801</v>
      </c>
      <c r="F3" s="5">
        <v>0.124325384084083</v>
      </c>
      <c r="G3" s="5">
        <f>F3/ABS(E3)</f>
        <v>2.3211318595606344E-2</v>
      </c>
      <c r="H3" s="5">
        <v>5.4114735411334998</v>
      </c>
      <c r="I3" s="5"/>
      <c r="J3" t="s">
        <v>5</v>
      </c>
      <c r="K3">
        <f>MIN(1/F3,50)</f>
        <v>8.0434096976019465</v>
      </c>
      <c r="L3">
        <f>100*K3/SUM(K$3:K$308)</f>
        <v>1.5760897298051855</v>
      </c>
      <c r="O3" t="s">
        <v>16</v>
      </c>
      <c r="P3" t="s">
        <v>89</v>
      </c>
      <c r="Q3" s="5">
        <v>5.2942468507386398</v>
      </c>
      <c r="R3" s="5">
        <v>5.3074276927393598</v>
      </c>
      <c r="S3" s="5">
        <v>5.4830583414399801</v>
      </c>
    </row>
    <row r="4" spans="1:19" x14ac:dyDescent="0.25">
      <c r="A4">
        <f>A3+1</f>
        <v>2</v>
      </c>
      <c r="B4" t="s">
        <v>16</v>
      </c>
      <c r="C4" t="s">
        <v>9</v>
      </c>
      <c r="D4">
        <v>133</v>
      </c>
      <c r="E4" s="5">
        <v>2.0666168908771798</v>
      </c>
      <c r="F4" s="5">
        <v>8.7456310032213894E-2</v>
      </c>
      <c r="G4" s="5">
        <f t="shared" ref="G4:G51" si="0">F4/ABS(E4)</f>
        <v>4.2318588616147852E-2</v>
      </c>
      <c r="H4" s="5">
        <v>1.5753369842438101</v>
      </c>
      <c r="I4" s="5"/>
      <c r="O4" t="s">
        <v>16</v>
      </c>
      <c r="P4" t="s">
        <v>10</v>
      </c>
      <c r="Q4" s="5">
        <v>0.99262468669669301</v>
      </c>
      <c r="R4" s="5">
        <v>0.99706549947414802</v>
      </c>
      <c r="S4" s="5">
        <v>0.99750222804334998</v>
      </c>
    </row>
    <row r="5" spans="1:19" x14ac:dyDescent="0.25">
      <c r="A5">
        <f t="shared" ref="A5:A68" si="1">A4+1</f>
        <v>3</v>
      </c>
      <c r="B5" t="s">
        <v>16</v>
      </c>
      <c r="C5" t="s">
        <v>10</v>
      </c>
      <c r="D5">
        <v>101</v>
      </c>
      <c r="E5" s="5">
        <v>0.99262468669669301</v>
      </c>
      <c r="F5" s="5">
        <v>2.7301058987222698E-3</v>
      </c>
      <c r="G5" s="5">
        <f t="shared" si="0"/>
        <v>2.7503908932666739E-3</v>
      </c>
      <c r="H5" s="5">
        <v>0.99706549947414802</v>
      </c>
      <c r="I5" s="5"/>
      <c r="J5" t="s">
        <v>5</v>
      </c>
      <c r="K5">
        <f>MIN(1/F5,50)</f>
        <v>50</v>
      </c>
      <c r="L5">
        <f>100*K5/SUM(K$3:K$308)</f>
        <v>9.7973980504504148</v>
      </c>
      <c r="O5" t="s">
        <v>16</v>
      </c>
      <c r="P5" t="s">
        <v>11</v>
      </c>
      <c r="Q5" s="5">
        <v>0.107646650057886</v>
      </c>
      <c r="R5" s="5">
        <v>0.103629359367946</v>
      </c>
      <c r="S5" s="5">
        <v>9.7709495285480702E-2</v>
      </c>
    </row>
    <row r="6" spans="1:19" x14ac:dyDescent="0.25">
      <c r="A6">
        <f t="shared" si="1"/>
        <v>4</v>
      </c>
      <c r="B6" t="s">
        <v>16</v>
      </c>
      <c r="C6" t="s">
        <v>11</v>
      </c>
      <c r="D6">
        <v>81</v>
      </c>
      <c r="E6" s="5">
        <v>0.107646650057886</v>
      </c>
      <c r="F6" s="5">
        <v>6.5348274436633899E-3</v>
      </c>
      <c r="G6" s="5">
        <f t="shared" si="0"/>
        <v>6.0706277809382328E-2</v>
      </c>
      <c r="H6" s="5">
        <v>0.103629359367946</v>
      </c>
      <c r="I6" s="5"/>
      <c r="J6" t="s">
        <v>5</v>
      </c>
      <c r="K6">
        <f>MIN(1/F6,50)</f>
        <v>50</v>
      </c>
      <c r="L6">
        <f>100*K6/SUM(K$3:K$308)</f>
        <v>9.7973980504504148</v>
      </c>
      <c r="O6" t="s">
        <v>3</v>
      </c>
      <c r="P6" t="s">
        <v>89</v>
      </c>
      <c r="Q6" s="5">
        <v>0.661307678293931</v>
      </c>
      <c r="R6" s="5">
        <v>0.71797279532472902</v>
      </c>
      <c r="S6" s="5">
        <v>0.71670667702591595</v>
      </c>
    </row>
    <row r="7" spans="1:19" x14ac:dyDescent="0.25">
      <c r="A7">
        <f t="shared" si="1"/>
        <v>5</v>
      </c>
      <c r="B7" t="s">
        <v>16</v>
      </c>
      <c r="C7" t="s">
        <v>12</v>
      </c>
      <c r="D7">
        <v>77</v>
      </c>
      <c r="E7" s="5">
        <v>0.98911192079712296</v>
      </c>
      <c r="F7" s="5">
        <v>7.68722879554433E-3</v>
      </c>
      <c r="G7" s="5">
        <f t="shared" si="0"/>
        <v>7.7718493063446354E-3</v>
      </c>
      <c r="H7" s="5">
        <v>0.99737481876363199</v>
      </c>
      <c r="I7" s="5"/>
      <c r="O7" t="s">
        <v>3</v>
      </c>
      <c r="P7" t="s">
        <v>10</v>
      </c>
      <c r="Q7" s="5">
        <v>0.90471155926170699</v>
      </c>
      <c r="R7" s="5">
        <v>0.88536217883956803</v>
      </c>
      <c r="S7" s="5">
        <v>0.88985311228362596</v>
      </c>
    </row>
    <row r="8" spans="1:19" x14ac:dyDescent="0.25">
      <c r="A8">
        <f t="shared" si="1"/>
        <v>6</v>
      </c>
      <c r="B8" t="s">
        <v>16</v>
      </c>
      <c r="C8" t="s">
        <v>13</v>
      </c>
      <c r="D8">
        <v>65</v>
      </c>
      <c r="E8" s="5">
        <v>0.99365857698241999</v>
      </c>
      <c r="F8" s="5">
        <v>4.4860212400008696E-3</v>
      </c>
      <c r="G8" s="5">
        <f t="shared" si="0"/>
        <v>4.5146505489080451E-3</v>
      </c>
      <c r="H8" s="5">
        <v>0.99725989923248104</v>
      </c>
      <c r="I8" s="5"/>
      <c r="O8" t="s">
        <v>3</v>
      </c>
      <c r="P8" t="s">
        <v>11</v>
      </c>
      <c r="Q8" s="5">
        <v>0.34134852052755699</v>
      </c>
      <c r="R8" s="5">
        <v>0.30957451679482301</v>
      </c>
      <c r="S8" s="5">
        <v>0.32404076003757099</v>
      </c>
    </row>
    <row r="9" spans="1:19" x14ac:dyDescent="0.25">
      <c r="A9">
        <f t="shared" si="1"/>
        <v>7</v>
      </c>
      <c r="B9" t="s">
        <v>17</v>
      </c>
      <c r="C9" t="s">
        <v>8</v>
      </c>
      <c r="D9">
        <v>23</v>
      </c>
      <c r="E9" s="5">
        <v>6.21241294089862</v>
      </c>
      <c r="F9" s="5">
        <v>0.12561201163213301</v>
      </c>
      <c r="G9" s="5">
        <f t="shared" si="0"/>
        <v>2.0219520631859889E-2</v>
      </c>
      <c r="H9" s="5">
        <v>6.0695012781245303</v>
      </c>
      <c r="I9" s="5"/>
      <c r="O9" t="s">
        <v>19</v>
      </c>
      <c r="P9" t="s">
        <v>89</v>
      </c>
      <c r="Q9" s="5">
        <v>-1.34183791040772</v>
      </c>
      <c r="R9" s="5">
        <v>-1.3226924396681501</v>
      </c>
      <c r="S9" s="5">
        <v>-1.35899986632526</v>
      </c>
    </row>
    <row r="10" spans="1:19" x14ac:dyDescent="0.25">
      <c r="A10">
        <f t="shared" si="1"/>
        <v>8</v>
      </c>
      <c r="B10" t="s">
        <v>17</v>
      </c>
      <c r="C10" t="s">
        <v>9</v>
      </c>
      <c r="D10">
        <v>12</v>
      </c>
      <c r="E10" s="5">
        <v>2.12995442619181</v>
      </c>
      <c r="F10" s="5">
        <v>8.5526138464308094E-2</v>
      </c>
      <c r="G10" s="5">
        <f t="shared" si="0"/>
        <v>4.0153975790562839E-2</v>
      </c>
      <c r="H10" s="5">
        <v>1.551356413281</v>
      </c>
      <c r="I10" s="5"/>
      <c r="O10" t="s">
        <v>19</v>
      </c>
      <c r="P10" t="s">
        <v>10</v>
      </c>
      <c r="Q10" s="5">
        <v>0.86894307882586497</v>
      </c>
      <c r="R10" s="5">
        <v>0.883670693319762</v>
      </c>
      <c r="S10" s="5">
        <v>0.88872880152867795</v>
      </c>
    </row>
    <row r="11" spans="1:19" x14ac:dyDescent="0.25">
      <c r="A11">
        <f t="shared" si="1"/>
        <v>9</v>
      </c>
      <c r="B11" t="s">
        <v>17</v>
      </c>
      <c r="C11" t="s">
        <v>10</v>
      </c>
      <c r="D11">
        <v>103</v>
      </c>
      <c r="E11" s="5">
        <v>0.99166472953697204</v>
      </c>
      <c r="F11" s="5">
        <v>8.4994761971769108E-3</v>
      </c>
      <c r="G11" s="5">
        <f t="shared" si="0"/>
        <v>8.5709171093999535E-3</v>
      </c>
      <c r="H11" s="5">
        <v>0.97651183396815</v>
      </c>
      <c r="I11" s="5"/>
      <c r="O11" t="s">
        <v>19</v>
      </c>
      <c r="P11" t="s">
        <v>11</v>
      </c>
      <c r="Q11" s="5">
        <v>0.36792087449452499</v>
      </c>
      <c r="R11" s="5">
        <v>0.37695100272100301</v>
      </c>
      <c r="S11" s="5">
        <v>0.39342229505077297</v>
      </c>
    </row>
    <row r="12" spans="1:19" x14ac:dyDescent="0.25">
      <c r="A12">
        <f t="shared" si="1"/>
        <v>10</v>
      </c>
      <c r="B12" t="s">
        <v>17</v>
      </c>
      <c r="C12" t="s">
        <v>11</v>
      </c>
      <c r="D12">
        <v>135</v>
      </c>
      <c r="E12" s="5">
        <v>0.34974707925371601</v>
      </c>
      <c r="F12" s="5">
        <v>1.83508435296495E-2</v>
      </c>
      <c r="G12" s="5">
        <f t="shared" si="0"/>
        <v>5.2468897149352031E-2</v>
      </c>
      <c r="H12" s="5">
        <v>0.30180482812242398</v>
      </c>
      <c r="I12" s="5"/>
      <c r="O12" t="s">
        <v>21</v>
      </c>
      <c r="P12" t="s">
        <v>89</v>
      </c>
      <c r="Q12" s="5">
        <v>-2.3114136340144298</v>
      </c>
      <c r="R12" s="5">
        <v>-2.36059383427602</v>
      </c>
      <c r="S12" s="5">
        <v>-2.36045273477023</v>
      </c>
    </row>
    <row r="13" spans="1:19" x14ac:dyDescent="0.25">
      <c r="A13">
        <f t="shared" si="1"/>
        <v>11</v>
      </c>
      <c r="B13" t="s">
        <v>17</v>
      </c>
      <c r="C13" t="s">
        <v>12</v>
      </c>
      <c r="D13">
        <v>55</v>
      </c>
      <c r="E13" s="5">
        <v>0.97158540261258697</v>
      </c>
      <c r="F13" s="5">
        <v>2.79683874619009E-2</v>
      </c>
      <c r="G13" s="5">
        <f t="shared" si="0"/>
        <v>2.8786339715164599E-2</v>
      </c>
      <c r="H13" s="5">
        <v>0.97037050066381103</v>
      </c>
      <c r="I13" s="5"/>
      <c r="O13" t="s">
        <v>21</v>
      </c>
      <c r="P13" t="s">
        <v>11</v>
      </c>
      <c r="Q13" s="5">
        <v>0.55869652208101395</v>
      </c>
      <c r="R13" s="5">
        <v>0.490507595395131</v>
      </c>
      <c r="S13" s="5">
        <v>0.44815470440984501</v>
      </c>
    </row>
    <row r="14" spans="1:19" x14ac:dyDescent="0.25">
      <c r="A14">
        <f t="shared" si="1"/>
        <v>12</v>
      </c>
      <c r="B14" t="s">
        <v>17</v>
      </c>
      <c r="C14" t="s">
        <v>13</v>
      </c>
      <c r="D14">
        <v>92</v>
      </c>
      <c r="E14" s="5">
        <v>0.99504723013128005</v>
      </c>
      <c r="F14" s="5">
        <v>1.50256695112895E-2</v>
      </c>
      <c r="G14" s="5">
        <f t="shared" si="0"/>
        <v>1.5100458607685498E-2</v>
      </c>
      <c r="H14" s="5">
        <v>0.98084184936671703</v>
      </c>
      <c r="I14" s="5"/>
      <c r="O14" t="s">
        <v>25</v>
      </c>
      <c r="P14" t="s">
        <v>89</v>
      </c>
      <c r="Q14" s="5">
        <v>9.6004509318127304E-2</v>
      </c>
      <c r="R14" s="5">
        <v>0.10304117167285499</v>
      </c>
      <c r="S14" s="5">
        <v>9.4720049965625705E-2</v>
      </c>
    </row>
    <row r="15" spans="1:19" x14ac:dyDescent="0.25">
      <c r="A15">
        <f t="shared" si="1"/>
        <v>13</v>
      </c>
      <c r="B15" t="s">
        <v>17</v>
      </c>
      <c r="C15" t="s">
        <v>14</v>
      </c>
      <c r="D15">
        <v>115</v>
      </c>
      <c r="E15" s="5">
        <v>0.92727721191046997</v>
      </c>
      <c r="F15" s="5">
        <v>2.0450493208390399E-2</v>
      </c>
      <c r="G15" s="5">
        <f t="shared" si="0"/>
        <v>2.2054346796958627E-2</v>
      </c>
      <c r="H15" s="5">
        <v>0.84032039926083102</v>
      </c>
      <c r="I15" s="5"/>
      <c r="O15" t="s">
        <v>26</v>
      </c>
      <c r="P15" t="s">
        <v>89</v>
      </c>
      <c r="Q15" s="5">
        <v>4.8223151556599397E-2</v>
      </c>
      <c r="R15" s="5">
        <v>5.58785477939613E-2</v>
      </c>
      <c r="S15" s="5">
        <v>5.83743104783815E-2</v>
      </c>
    </row>
    <row r="16" spans="1:19" x14ac:dyDescent="0.25">
      <c r="A16">
        <f t="shared" si="1"/>
        <v>14</v>
      </c>
      <c r="B16" t="s">
        <v>17</v>
      </c>
      <c r="C16" t="s">
        <v>15</v>
      </c>
      <c r="D16">
        <v>89</v>
      </c>
      <c r="E16" s="5">
        <v>-7.1968024123524696E-2</v>
      </c>
      <c r="F16" s="5">
        <v>4.4794314760424503E-2</v>
      </c>
      <c r="G16" s="5">
        <f t="shared" si="0"/>
        <v>0.62241968299060568</v>
      </c>
      <c r="H16" s="5">
        <v>5.8497633385525202E-2</v>
      </c>
      <c r="I16" s="5"/>
      <c r="O16" t="s">
        <v>99</v>
      </c>
      <c r="Q16" s="5">
        <v>0.178684357137503</v>
      </c>
      <c r="R16" s="5">
        <v>0.77609227340663001</v>
      </c>
      <c r="S16" s="5">
        <v>0.67705289376190803</v>
      </c>
    </row>
    <row r="17" spans="1:19" x14ac:dyDescent="0.25">
      <c r="A17">
        <f t="shared" si="1"/>
        <v>15</v>
      </c>
      <c r="B17" t="s">
        <v>86</v>
      </c>
      <c r="C17" t="s">
        <v>8</v>
      </c>
      <c r="D17">
        <v>118</v>
      </c>
      <c r="E17" s="5">
        <v>4.1097930772047704</v>
      </c>
      <c r="F17" s="5">
        <v>0.124030711521267</v>
      </c>
      <c r="G17" s="5">
        <f t="shared" si="0"/>
        <v>3.0179308104150367E-2</v>
      </c>
      <c r="H17" s="5">
        <v>4.0901804447420202</v>
      </c>
      <c r="I17" s="5"/>
      <c r="O17" t="s">
        <v>99</v>
      </c>
      <c r="Q17" s="5">
        <v>0.31207556149343801</v>
      </c>
      <c r="R17" s="5">
        <v>0.60573374347669096</v>
      </c>
      <c r="S17" s="5">
        <v>0.52450603506765903</v>
      </c>
    </row>
    <row r="18" spans="1:19" x14ac:dyDescent="0.25">
      <c r="A18">
        <f t="shared" si="1"/>
        <v>16</v>
      </c>
      <c r="B18" t="s">
        <v>86</v>
      </c>
      <c r="C18" t="s">
        <v>9</v>
      </c>
      <c r="D18">
        <v>129</v>
      </c>
      <c r="E18" s="5">
        <v>2.06727056629079</v>
      </c>
      <c r="F18" s="5">
        <v>8.9688339760520999E-2</v>
      </c>
      <c r="G18" s="5">
        <f t="shared" si="0"/>
        <v>4.338490627351442E-2</v>
      </c>
      <c r="H18" s="5">
        <v>1.9685838910473701</v>
      </c>
      <c r="I18" s="5"/>
    </row>
    <row r="19" spans="1:19" x14ac:dyDescent="0.25">
      <c r="A19">
        <f t="shared" si="1"/>
        <v>17</v>
      </c>
      <c r="B19" t="s">
        <v>86</v>
      </c>
      <c r="C19" t="s">
        <v>10</v>
      </c>
      <c r="D19">
        <v>102</v>
      </c>
      <c r="E19" s="5">
        <v>0.980585272764528</v>
      </c>
      <c r="F19" s="5">
        <v>8.8689630456754293E-3</v>
      </c>
      <c r="G19" s="5">
        <f t="shared" si="0"/>
        <v>9.0445607251182624E-3</v>
      </c>
      <c r="H19" s="5">
        <v>0.98090888825521505</v>
      </c>
      <c r="I19" s="5"/>
    </row>
    <row r="20" spans="1:19" x14ac:dyDescent="0.25">
      <c r="A20">
        <f t="shared" si="1"/>
        <v>18</v>
      </c>
      <c r="B20" t="s">
        <v>86</v>
      </c>
      <c r="C20" t="s">
        <v>11</v>
      </c>
      <c r="D20">
        <v>140</v>
      </c>
      <c r="E20" s="5">
        <v>0.344028350458286</v>
      </c>
      <c r="F20" s="5">
        <v>2.4245959464026499E-2</v>
      </c>
      <c r="G20" s="5">
        <f t="shared" si="0"/>
        <v>7.0476632032586986E-2</v>
      </c>
      <c r="H20" s="5">
        <v>0.37950288944541</v>
      </c>
      <c r="I20" s="5"/>
    </row>
    <row r="21" spans="1:19" x14ac:dyDescent="0.25">
      <c r="A21">
        <f t="shared" si="1"/>
        <v>19</v>
      </c>
      <c r="B21" t="s">
        <v>86</v>
      </c>
      <c r="C21" t="s">
        <v>12</v>
      </c>
      <c r="D21">
        <v>108</v>
      </c>
      <c r="E21" s="5">
        <v>0.93195152439260398</v>
      </c>
      <c r="F21" s="5">
        <v>3.5279464305989203E-2</v>
      </c>
      <c r="G21" s="5">
        <f t="shared" si="0"/>
        <v>3.7855471430214643E-2</v>
      </c>
      <c r="H21" s="5">
        <v>0.97701061522252897</v>
      </c>
      <c r="I21" s="5"/>
    </row>
    <row r="22" spans="1:19" x14ac:dyDescent="0.25">
      <c r="A22">
        <f t="shared" si="1"/>
        <v>20</v>
      </c>
      <c r="B22" t="s">
        <v>86</v>
      </c>
      <c r="C22" t="s">
        <v>13</v>
      </c>
      <c r="D22">
        <v>48</v>
      </c>
      <c r="E22" s="5">
        <v>0.99124435287905999</v>
      </c>
      <c r="F22" s="5">
        <v>1.27574995949982E-2</v>
      </c>
      <c r="G22" s="5">
        <f t="shared" si="0"/>
        <v>1.2870186405545879E-2</v>
      </c>
      <c r="H22" s="5">
        <v>0.98481413764077796</v>
      </c>
      <c r="I22" s="5"/>
      <c r="O22" s="2" t="s">
        <v>104</v>
      </c>
    </row>
    <row r="23" spans="1:19" x14ac:dyDescent="0.25">
      <c r="A23">
        <f t="shared" si="1"/>
        <v>21</v>
      </c>
      <c r="B23" t="s">
        <v>86</v>
      </c>
      <c r="C23" t="s">
        <v>14</v>
      </c>
      <c r="D23">
        <v>96</v>
      </c>
      <c r="E23" s="5">
        <v>0.91513310196984199</v>
      </c>
      <c r="F23" s="5">
        <v>1.76637765252592E-2</v>
      </c>
      <c r="G23" s="5">
        <f t="shared" si="0"/>
        <v>1.9301866020623202E-2</v>
      </c>
      <c r="H23" s="5">
        <v>1.1475112287942599</v>
      </c>
      <c r="I23" s="5"/>
      <c r="O23" t="s">
        <v>105</v>
      </c>
    </row>
    <row r="24" spans="1:19" x14ac:dyDescent="0.25">
      <c r="A24">
        <f t="shared" si="1"/>
        <v>22</v>
      </c>
      <c r="B24" t="s">
        <v>86</v>
      </c>
      <c r="C24" t="s">
        <v>15</v>
      </c>
      <c r="D24">
        <v>26</v>
      </c>
      <c r="E24" s="5">
        <v>-8.1576727204233798E-2</v>
      </c>
      <c r="F24" s="5">
        <v>4.2687744709875797E-2</v>
      </c>
      <c r="G24" s="5">
        <f t="shared" si="0"/>
        <v>0.52328336981457524</v>
      </c>
      <c r="H24" s="5">
        <v>2.1258641370845901E-2</v>
      </c>
      <c r="I24" s="5"/>
      <c r="O24" t="s">
        <v>106</v>
      </c>
    </row>
    <row r="25" spans="1:19" x14ac:dyDescent="0.25">
      <c r="A25">
        <f t="shared" si="1"/>
        <v>23</v>
      </c>
      <c r="B25" t="s">
        <v>18</v>
      </c>
      <c r="C25" t="s">
        <v>8</v>
      </c>
      <c r="D25">
        <v>98</v>
      </c>
      <c r="E25" s="5">
        <v>3.09857522866371</v>
      </c>
      <c r="F25" s="5">
        <v>0.12611691828767499</v>
      </c>
      <c r="G25" s="5">
        <f t="shared" si="0"/>
        <v>4.0701583463592109E-2</v>
      </c>
      <c r="H25" s="5">
        <v>3.0769381021895299</v>
      </c>
      <c r="I25" s="5"/>
      <c r="O25" t="s">
        <v>107</v>
      </c>
    </row>
    <row r="26" spans="1:19" x14ac:dyDescent="0.25">
      <c r="A26">
        <f t="shared" si="1"/>
        <v>24</v>
      </c>
      <c r="B26" t="s">
        <v>18</v>
      </c>
      <c r="C26" t="s">
        <v>9</v>
      </c>
      <c r="D26">
        <v>136</v>
      </c>
      <c r="E26" s="5">
        <v>2.1185209177022699</v>
      </c>
      <c r="F26" s="5">
        <v>9.8345261506272499E-2</v>
      </c>
      <c r="G26" s="5">
        <f t="shared" si="0"/>
        <v>4.6421661775677414E-2</v>
      </c>
      <c r="H26" s="5">
        <v>1.7901726699892899</v>
      </c>
      <c r="I26" s="5"/>
    </row>
    <row r="27" spans="1:19" x14ac:dyDescent="0.25">
      <c r="A27">
        <f t="shared" si="1"/>
        <v>25</v>
      </c>
      <c r="B27" t="s">
        <v>18</v>
      </c>
      <c r="C27" t="s">
        <v>10</v>
      </c>
      <c r="D27">
        <v>22</v>
      </c>
      <c r="E27" s="5">
        <v>0.95987704473016</v>
      </c>
      <c r="F27" s="5">
        <v>1.25159753320426E-2</v>
      </c>
      <c r="G27" s="5">
        <f t="shared" si="0"/>
        <v>1.303914433703442E-2</v>
      </c>
      <c r="H27" s="5">
        <v>0.96396849539690999</v>
      </c>
      <c r="I27" s="5"/>
    </row>
    <row r="28" spans="1:19" x14ac:dyDescent="0.25">
      <c r="A28">
        <f t="shared" si="1"/>
        <v>26</v>
      </c>
      <c r="B28" t="s">
        <v>18</v>
      </c>
      <c r="C28" t="s">
        <v>11</v>
      </c>
      <c r="D28">
        <v>139</v>
      </c>
      <c r="E28" s="5">
        <v>0.571648397451611</v>
      </c>
      <c r="F28" s="5">
        <v>2.55600438816832E-2</v>
      </c>
      <c r="G28" s="5">
        <f t="shared" si="0"/>
        <v>4.4712875948973184E-2</v>
      </c>
      <c r="H28" s="5">
        <v>0.48719177204337599</v>
      </c>
      <c r="I28" s="5"/>
    </row>
    <row r="29" spans="1:19" x14ac:dyDescent="0.25">
      <c r="A29">
        <f t="shared" si="1"/>
        <v>27</v>
      </c>
      <c r="B29" t="s">
        <v>18</v>
      </c>
      <c r="C29" t="s">
        <v>12</v>
      </c>
      <c r="D29">
        <v>72</v>
      </c>
      <c r="E29" s="5">
        <v>0.89685848844451999</v>
      </c>
      <c r="F29" s="5">
        <v>3.64539651584967E-2</v>
      </c>
      <c r="G29" s="5">
        <f t="shared" si="0"/>
        <v>4.0646284367248597E-2</v>
      </c>
      <c r="H29" s="5">
        <v>0.96750138505132</v>
      </c>
      <c r="I29" s="5"/>
    </row>
    <row r="30" spans="1:19" x14ac:dyDescent="0.25">
      <c r="A30">
        <f t="shared" si="1"/>
        <v>28</v>
      </c>
      <c r="B30" t="s">
        <v>18</v>
      </c>
      <c r="C30" t="s">
        <v>13</v>
      </c>
      <c r="D30">
        <v>70</v>
      </c>
      <c r="E30" s="5">
        <v>0.984597490927831</v>
      </c>
      <c r="F30" s="5">
        <v>1.8920418359599098E-2</v>
      </c>
      <c r="G30" s="5">
        <f t="shared" si="0"/>
        <v>1.9216399121400895E-2</v>
      </c>
      <c r="H30" s="5">
        <v>0.96812823492267097</v>
      </c>
      <c r="I30" s="5"/>
    </row>
    <row r="31" spans="1:19" x14ac:dyDescent="0.25">
      <c r="A31">
        <f t="shared" si="1"/>
        <v>29</v>
      </c>
      <c r="B31" t="s">
        <v>18</v>
      </c>
      <c r="C31" t="s">
        <v>14</v>
      </c>
      <c r="D31">
        <v>114</v>
      </c>
      <c r="E31" s="5">
        <v>0.93228934761275695</v>
      </c>
      <c r="F31" s="5">
        <v>1.7268177854053299E-2</v>
      </c>
      <c r="G31" s="5">
        <f t="shared" si="0"/>
        <v>1.8522337403372269E-2</v>
      </c>
      <c r="H31" s="5">
        <v>0.95521327276192902</v>
      </c>
      <c r="I31" s="5"/>
    </row>
    <row r="32" spans="1:19" x14ac:dyDescent="0.25">
      <c r="A32">
        <f t="shared" si="1"/>
        <v>30</v>
      </c>
      <c r="B32" t="s">
        <v>18</v>
      </c>
      <c r="C32" t="s">
        <v>15</v>
      </c>
      <c r="D32">
        <v>207</v>
      </c>
      <c r="E32" s="5">
        <v>-9.8247345183008705E-2</v>
      </c>
      <c r="F32" s="5">
        <v>3.9725783712578497E-2</v>
      </c>
      <c r="G32" s="5">
        <f t="shared" si="0"/>
        <v>0.40434460227479851</v>
      </c>
      <c r="H32" s="5">
        <v>2.1196782675014501E-3</v>
      </c>
      <c r="I32" s="5"/>
    </row>
    <row r="33" spans="1:12" x14ac:dyDescent="0.25">
      <c r="A33">
        <f t="shared" si="1"/>
        <v>31</v>
      </c>
      <c r="B33" t="s">
        <v>3</v>
      </c>
      <c r="C33" t="s">
        <v>8</v>
      </c>
      <c r="D33">
        <v>45</v>
      </c>
      <c r="E33" s="5">
        <v>0.72825709894816903</v>
      </c>
      <c r="F33" s="5">
        <v>4.6502201044428197E-2</v>
      </c>
      <c r="G33" s="5">
        <f t="shared" si="0"/>
        <v>6.3854099206985995E-2</v>
      </c>
      <c r="H33" s="5">
        <v>0.72765706346708203</v>
      </c>
      <c r="I33" s="5"/>
      <c r="J33" t="s">
        <v>5</v>
      </c>
      <c r="K33">
        <f>MIN(1/F33,50)</f>
        <v>21.504358450573129</v>
      </c>
      <c r="L33">
        <f>100*K33/SUM(K$3:K$308)</f>
        <v>4.2137351911966414</v>
      </c>
    </row>
    <row r="34" spans="1:12" x14ac:dyDescent="0.25">
      <c r="A34">
        <f t="shared" si="1"/>
        <v>32</v>
      </c>
      <c r="B34" t="s">
        <v>3</v>
      </c>
      <c r="C34" t="s">
        <v>9</v>
      </c>
      <c r="D34">
        <v>124</v>
      </c>
      <c r="E34" s="5">
        <v>0.87541437032369196</v>
      </c>
      <c r="F34" s="5">
        <v>4.1155077820425802E-2</v>
      </c>
      <c r="G34" s="5">
        <f t="shared" si="0"/>
        <v>4.7012111310451028E-2</v>
      </c>
      <c r="H34" s="5">
        <v>0.66323972982929302</v>
      </c>
      <c r="I34" s="5"/>
    </row>
    <row r="35" spans="1:12" x14ac:dyDescent="0.25">
      <c r="A35">
        <f t="shared" si="1"/>
        <v>33</v>
      </c>
      <c r="B35" t="s">
        <v>3</v>
      </c>
      <c r="C35" t="s">
        <v>10</v>
      </c>
      <c r="D35">
        <v>122</v>
      </c>
      <c r="E35" s="5">
        <v>0.90471155926170699</v>
      </c>
      <c r="F35" s="5">
        <v>2.2401128617782401E-2</v>
      </c>
      <c r="G35" s="5">
        <f t="shared" si="0"/>
        <v>2.4760519956286312E-2</v>
      </c>
      <c r="H35" s="5">
        <v>0.88558804222242604</v>
      </c>
      <c r="I35" s="5"/>
      <c r="J35" t="s">
        <v>5</v>
      </c>
      <c r="K35">
        <f>MIN(1/F35,50)</f>
        <v>44.64060793821713</v>
      </c>
      <c r="L35">
        <f>100*K35/SUM(K$3:K$308)</f>
        <v>8.7472361036961956</v>
      </c>
    </row>
    <row r="36" spans="1:12" x14ac:dyDescent="0.25">
      <c r="A36">
        <f t="shared" si="1"/>
        <v>34</v>
      </c>
      <c r="B36" t="s">
        <v>3</v>
      </c>
      <c r="C36" t="s">
        <v>11</v>
      </c>
      <c r="D36">
        <v>137</v>
      </c>
      <c r="E36" s="5">
        <v>0.34134852052755699</v>
      </c>
      <c r="F36" s="5">
        <v>1.6489323012282099E-2</v>
      </c>
      <c r="G36" s="5">
        <f t="shared" si="0"/>
        <v>4.8306414179846782E-2</v>
      </c>
      <c r="H36" s="5">
        <v>0.30932656880021397</v>
      </c>
      <c r="I36" s="5"/>
      <c r="J36" t="s">
        <v>5</v>
      </c>
      <c r="K36">
        <f>MIN(1/F36,50)</f>
        <v>50</v>
      </c>
      <c r="L36">
        <f>100*K36/SUM(K$3:K$308)</f>
        <v>9.7973980504504148</v>
      </c>
    </row>
    <row r="37" spans="1:12" x14ac:dyDescent="0.25">
      <c r="A37">
        <f t="shared" si="1"/>
        <v>35</v>
      </c>
      <c r="B37" t="s">
        <v>3</v>
      </c>
      <c r="C37" t="s">
        <v>12</v>
      </c>
      <c r="D37">
        <v>57</v>
      </c>
      <c r="E37" s="5">
        <v>0.90054355993023505</v>
      </c>
      <c r="F37" s="5">
        <v>4.93282453749814E-2</v>
      </c>
      <c r="G37" s="5">
        <f t="shared" si="0"/>
        <v>5.4776079214649928E-2</v>
      </c>
      <c r="H37" s="5">
        <v>0.91593013168164505</v>
      </c>
      <c r="I37" s="5"/>
    </row>
    <row r="38" spans="1:12" x14ac:dyDescent="0.25">
      <c r="A38">
        <f t="shared" si="1"/>
        <v>36</v>
      </c>
      <c r="B38" t="s">
        <v>3</v>
      </c>
      <c r="C38" t="s">
        <v>13</v>
      </c>
      <c r="D38">
        <v>44</v>
      </c>
      <c r="E38" s="5">
        <v>0.89124307864640995</v>
      </c>
      <c r="F38" s="5">
        <v>5.02025103867067E-2</v>
      </c>
      <c r="G38" s="5">
        <f t="shared" si="0"/>
        <v>5.6328639839708587E-2</v>
      </c>
      <c r="H38" s="5">
        <v>0.84308989041196802</v>
      </c>
      <c r="I38" s="5"/>
    </row>
    <row r="39" spans="1:12" x14ac:dyDescent="0.25">
      <c r="A39">
        <f t="shared" si="1"/>
        <v>37</v>
      </c>
      <c r="B39" t="s">
        <v>3</v>
      </c>
      <c r="C39" t="s">
        <v>14</v>
      </c>
      <c r="D39">
        <v>206</v>
      </c>
      <c r="E39" s="5">
        <v>-6.1036906404082401E-2</v>
      </c>
      <c r="F39" s="5">
        <v>1.9563954692912701E-2</v>
      </c>
      <c r="G39" s="5">
        <f t="shared" si="0"/>
        <v>0.32052664273961601</v>
      </c>
      <c r="H39" s="5">
        <v>-0.14412569743234999</v>
      </c>
      <c r="I39" s="5"/>
    </row>
    <row r="40" spans="1:12" x14ac:dyDescent="0.25">
      <c r="A40">
        <f t="shared" si="1"/>
        <v>38</v>
      </c>
      <c r="B40" t="s">
        <v>3</v>
      </c>
      <c r="C40" t="s">
        <v>15</v>
      </c>
      <c r="D40">
        <v>157</v>
      </c>
      <c r="E40" s="5">
        <v>-6.9561453184902797E-2</v>
      </c>
      <c r="F40" s="5">
        <v>4.3365585242021602E-2</v>
      </c>
      <c r="G40" s="5">
        <f t="shared" si="0"/>
        <v>0.62341402107788935</v>
      </c>
      <c r="H40" s="5">
        <v>6.2561385237866904E-2</v>
      </c>
      <c r="I40" s="5"/>
    </row>
    <row r="41" spans="1:12" x14ac:dyDescent="0.25">
      <c r="A41">
        <f t="shared" si="1"/>
        <v>39</v>
      </c>
      <c r="B41" t="s">
        <v>19</v>
      </c>
      <c r="C41" t="s">
        <v>8</v>
      </c>
      <c r="D41">
        <v>85</v>
      </c>
      <c r="E41" s="5">
        <v>-1.3452735740219099</v>
      </c>
      <c r="F41" s="5">
        <v>4.6016179962793502E-2</v>
      </c>
      <c r="G41" s="5">
        <f t="shared" si="0"/>
        <v>3.4205815717631913E-2</v>
      </c>
      <c r="H41" s="5">
        <v>-1.32839965227714</v>
      </c>
      <c r="I41" s="5"/>
      <c r="J41" t="s">
        <v>5</v>
      </c>
      <c r="K41">
        <f>MIN(1/F41,50)</f>
        <v>21.731486638146681</v>
      </c>
      <c r="L41">
        <f>100*K41/SUM(K$3:K$308)</f>
        <v>4.2582404964393508</v>
      </c>
    </row>
    <row r="42" spans="1:12" x14ac:dyDescent="0.25">
      <c r="A42">
        <f t="shared" si="1"/>
        <v>40</v>
      </c>
      <c r="B42" t="s">
        <v>19</v>
      </c>
      <c r="C42" t="s">
        <v>9</v>
      </c>
      <c r="D42">
        <v>29</v>
      </c>
      <c r="E42" s="5">
        <v>0.82880143820804197</v>
      </c>
      <c r="F42" s="5">
        <v>3.6084567888593697E-2</v>
      </c>
      <c r="G42" s="5">
        <f t="shared" si="0"/>
        <v>4.3538254429930069E-2</v>
      </c>
      <c r="H42" s="5">
        <v>0.80027493757532397</v>
      </c>
      <c r="I42" s="5"/>
    </row>
    <row r="43" spans="1:12" x14ac:dyDescent="0.25">
      <c r="A43">
        <f t="shared" si="1"/>
        <v>41</v>
      </c>
      <c r="B43" t="s">
        <v>19</v>
      </c>
      <c r="C43" t="s">
        <v>10</v>
      </c>
      <c r="D43">
        <v>125</v>
      </c>
      <c r="E43" s="5">
        <v>0.86894307882586497</v>
      </c>
      <c r="F43" s="5">
        <v>3.2913851290520303E-2</v>
      </c>
      <c r="G43" s="5">
        <f t="shared" si="0"/>
        <v>3.7878029174240303E-2</v>
      </c>
      <c r="H43" s="5">
        <v>0.883670693319762</v>
      </c>
      <c r="I43" s="5"/>
      <c r="J43" t="s">
        <v>5</v>
      </c>
      <c r="K43">
        <f>MIN(1/F43,50)</f>
        <v>30.382345450045083</v>
      </c>
      <c r="L43">
        <f>100*K43/SUM(K$3:K$308)</f>
        <v>5.9533586416076538</v>
      </c>
    </row>
    <row r="44" spans="1:12" x14ac:dyDescent="0.25">
      <c r="A44">
        <f t="shared" si="1"/>
        <v>42</v>
      </c>
      <c r="B44" t="s">
        <v>19</v>
      </c>
      <c r="C44" t="s">
        <v>11</v>
      </c>
      <c r="D44">
        <v>147</v>
      </c>
      <c r="E44" s="5">
        <v>0.36792087449452499</v>
      </c>
      <c r="F44" s="5">
        <v>2.5566310676744398E-2</v>
      </c>
      <c r="G44" s="5">
        <f t="shared" si="0"/>
        <v>6.9488611408279444E-2</v>
      </c>
      <c r="H44" s="5">
        <v>0.37695100272100301</v>
      </c>
      <c r="I44" s="5"/>
      <c r="J44" t="s">
        <v>5</v>
      </c>
      <c r="K44">
        <f>MIN(1/F44,50)</f>
        <v>39.113973566378469</v>
      </c>
      <c r="L44">
        <f>100*K44/SUM(K$3:K$308)</f>
        <v>7.664303367292109</v>
      </c>
    </row>
    <row r="45" spans="1:12" x14ac:dyDescent="0.25">
      <c r="A45">
        <f t="shared" si="1"/>
        <v>43</v>
      </c>
      <c r="B45" t="s">
        <v>19</v>
      </c>
      <c r="C45" t="s">
        <v>12</v>
      </c>
      <c r="D45">
        <v>152</v>
      </c>
      <c r="E45" s="5">
        <v>0.66391230650242905</v>
      </c>
      <c r="F45" s="5">
        <v>0.108516345554307</v>
      </c>
      <c r="G45" s="5">
        <f t="shared" si="0"/>
        <v>0.16344981783209342</v>
      </c>
      <c r="H45" s="5">
        <v>0.89941011678001803</v>
      </c>
      <c r="I45" s="5"/>
    </row>
    <row r="46" spans="1:12" x14ac:dyDescent="0.25">
      <c r="A46">
        <f t="shared" si="1"/>
        <v>44</v>
      </c>
      <c r="B46" t="s">
        <v>19</v>
      </c>
      <c r="C46" t="s">
        <v>13</v>
      </c>
      <c r="D46">
        <v>86</v>
      </c>
      <c r="E46" s="5">
        <v>0.93675895355629002</v>
      </c>
      <c r="F46" s="5">
        <v>3.7804825592024E-2</v>
      </c>
      <c r="G46" s="5">
        <f t="shared" si="0"/>
        <v>4.0357047507795507E-2</v>
      </c>
      <c r="H46" s="5">
        <v>0.86702218685450205</v>
      </c>
      <c r="I46" s="5"/>
    </row>
    <row r="47" spans="1:12" x14ac:dyDescent="0.25">
      <c r="A47">
        <f t="shared" si="1"/>
        <v>45</v>
      </c>
      <c r="B47" t="s">
        <v>19</v>
      </c>
      <c r="C47" t="s">
        <v>14</v>
      </c>
      <c r="D47">
        <v>191</v>
      </c>
      <c r="E47" s="5">
        <v>-7.4819827218425006E-2</v>
      </c>
      <c r="F47" s="5">
        <v>1.7979752858746399E-2</v>
      </c>
      <c r="G47" s="5">
        <f t="shared" si="0"/>
        <v>0.24030732931602833</v>
      </c>
      <c r="H47" s="5">
        <v>0.153021003713671</v>
      </c>
      <c r="I47" s="5"/>
    </row>
    <row r="48" spans="1:12" x14ac:dyDescent="0.25">
      <c r="A48">
        <f t="shared" si="1"/>
        <v>46</v>
      </c>
      <c r="B48" t="s">
        <v>19</v>
      </c>
      <c r="C48" t="s">
        <v>15</v>
      </c>
      <c r="D48">
        <v>154</v>
      </c>
      <c r="E48" s="5">
        <v>-8.2041979494257705E-2</v>
      </c>
      <c r="F48" s="5">
        <v>4.4366198499675602E-2</v>
      </c>
      <c r="G48" s="5">
        <f t="shared" si="0"/>
        <v>0.54077435446058308</v>
      </c>
      <c r="H48" s="5">
        <v>2.2438783648176201E-2</v>
      </c>
      <c r="I48" s="5"/>
    </row>
    <row r="49" spans="1:12" x14ac:dyDescent="0.25">
      <c r="A49">
        <f t="shared" si="1"/>
        <v>47</v>
      </c>
      <c r="B49" t="s">
        <v>21</v>
      </c>
      <c r="C49" t="s">
        <v>8</v>
      </c>
      <c r="D49">
        <v>117</v>
      </c>
      <c r="E49" s="5">
        <v>-2.3188921269468898</v>
      </c>
      <c r="F49" s="5">
        <v>4.0353084112591101E-2</v>
      </c>
      <c r="G49" s="5">
        <f t="shared" si="0"/>
        <v>1.7401880684170055E-2</v>
      </c>
      <c r="H49" s="5">
        <v>-2.3426771221404699</v>
      </c>
      <c r="I49" s="5"/>
      <c r="J49" t="s">
        <v>5</v>
      </c>
      <c r="K49">
        <f>MIN(1/F49,50)</f>
        <v>24.781253328985994</v>
      </c>
      <c r="L49">
        <f>100*K49/SUM(K$3:K$308)</f>
        <v>4.8558360610625044</v>
      </c>
    </row>
    <row r="50" spans="1:12" x14ac:dyDescent="0.25">
      <c r="A50">
        <f t="shared" si="1"/>
        <v>48</v>
      </c>
      <c r="B50" t="s">
        <v>21</v>
      </c>
      <c r="C50" t="s">
        <v>9</v>
      </c>
      <c r="D50">
        <v>127</v>
      </c>
      <c r="E50" s="5">
        <v>0.81078363535468101</v>
      </c>
      <c r="F50" s="5">
        <v>2.97225009576879E-2</v>
      </c>
      <c r="G50" s="5">
        <f t="shared" si="0"/>
        <v>3.6658979858030384E-2</v>
      </c>
      <c r="H50" s="5">
        <v>0.96475318709248703</v>
      </c>
      <c r="I50" s="5"/>
    </row>
    <row r="51" spans="1:12" x14ac:dyDescent="0.25">
      <c r="A51">
        <f t="shared" si="1"/>
        <v>49</v>
      </c>
      <c r="B51" t="s">
        <v>21</v>
      </c>
      <c r="C51" t="s">
        <v>10</v>
      </c>
      <c r="D51">
        <v>131</v>
      </c>
      <c r="E51" s="5">
        <v>0.66516553113094401</v>
      </c>
      <c r="F51" s="5">
        <v>3.1790992208252801E-2</v>
      </c>
      <c r="G51" s="5">
        <f t="shared" si="0"/>
        <v>4.7794106459786545E-2</v>
      </c>
      <c r="H51" s="5">
        <v>0.85797789003338498</v>
      </c>
      <c r="I51" s="5"/>
    </row>
    <row r="52" spans="1:12" x14ac:dyDescent="0.25">
      <c r="A52">
        <f t="shared" si="1"/>
        <v>50</v>
      </c>
      <c r="B52" t="s">
        <v>21</v>
      </c>
      <c r="C52" t="s">
        <v>11</v>
      </c>
      <c r="D52">
        <v>134</v>
      </c>
      <c r="E52" s="5">
        <v>0.55869652208101395</v>
      </c>
      <c r="F52" s="5">
        <v>2.5923053974546299E-2</v>
      </c>
      <c r="G52" s="5">
        <f t="shared" ref="G52:G98" si="2">F52/ABS(E52)</f>
        <v>4.6399168332011416E-2</v>
      </c>
      <c r="H52" s="5">
        <v>0.490507595395131</v>
      </c>
      <c r="I52" s="5"/>
      <c r="J52" t="s">
        <v>5</v>
      </c>
      <c r="K52">
        <f>MIN(1/F52,50)</f>
        <v>38.575701805115031</v>
      </c>
      <c r="L52">
        <f>100*K52/SUM(K$3:K$308)</f>
        <v>7.5588301132038112</v>
      </c>
    </row>
    <row r="53" spans="1:12" x14ac:dyDescent="0.25">
      <c r="A53">
        <f t="shared" si="1"/>
        <v>51</v>
      </c>
      <c r="B53" t="s">
        <v>21</v>
      </c>
      <c r="C53" t="s">
        <v>12</v>
      </c>
      <c r="D53">
        <v>74</v>
      </c>
      <c r="E53" s="5">
        <v>0.64994148079221903</v>
      </c>
      <c r="F53" s="5">
        <v>9.0959810518272996E-2</v>
      </c>
      <c r="G53" s="5">
        <f t="shared" si="2"/>
        <v>0.139950769732994</v>
      </c>
      <c r="H53" s="5">
        <v>0.89759465549068596</v>
      </c>
      <c r="I53" s="5"/>
    </row>
    <row r="54" spans="1:12" x14ac:dyDescent="0.25">
      <c r="A54">
        <f t="shared" si="1"/>
        <v>52</v>
      </c>
      <c r="B54" t="s">
        <v>21</v>
      </c>
      <c r="C54" t="s">
        <v>13</v>
      </c>
      <c r="D54">
        <v>62</v>
      </c>
      <c r="E54" s="5">
        <v>0.61605788167842102</v>
      </c>
      <c r="F54" s="5">
        <v>8.0461353351519202E-2</v>
      </c>
      <c r="G54" s="5">
        <f t="shared" si="2"/>
        <v>0.1306068078088799</v>
      </c>
      <c r="H54" s="5">
        <v>0.84220109036528201</v>
      </c>
      <c r="I54" s="5"/>
    </row>
    <row r="55" spans="1:12" x14ac:dyDescent="0.25">
      <c r="A55">
        <f t="shared" si="1"/>
        <v>53</v>
      </c>
      <c r="B55" t="s">
        <v>21</v>
      </c>
      <c r="C55" t="s">
        <v>14</v>
      </c>
      <c r="D55">
        <v>175</v>
      </c>
      <c r="E55" s="5">
        <v>-5.6189648119345702E-2</v>
      </c>
      <c r="F55" s="5">
        <v>1.6687567674477499E-2</v>
      </c>
      <c r="G55" s="5">
        <f t="shared" si="2"/>
        <v>0.29698651322808489</v>
      </c>
      <c r="H55" s="5">
        <v>-2.2003624607075199E-2</v>
      </c>
      <c r="I55" s="5"/>
    </row>
    <row r="56" spans="1:12" x14ac:dyDescent="0.25">
      <c r="A56">
        <f t="shared" si="1"/>
        <v>54</v>
      </c>
      <c r="B56" t="s">
        <v>21</v>
      </c>
      <c r="C56" t="s">
        <v>15</v>
      </c>
      <c r="D56">
        <v>63</v>
      </c>
      <c r="E56" s="5">
        <v>-9.2244460421155097E-2</v>
      </c>
      <c r="F56" s="5">
        <v>4.20583186144768E-2</v>
      </c>
      <c r="G56" s="5">
        <f t="shared" si="2"/>
        <v>0.4559441122258574</v>
      </c>
      <c r="H56" s="5">
        <v>2.3400492910326202E-3</v>
      </c>
      <c r="I56" s="5"/>
    </row>
    <row r="57" spans="1:12" x14ac:dyDescent="0.25">
      <c r="A57">
        <f t="shared" si="1"/>
        <v>55</v>
      </c>
      <c r="B57" t="s">
        <v>25</v>
      </c>
      <c r="C57" t="s">
        <v>8</v>
      </c>
      <c r="D57">
        <v>64</v>
      </c>
      <c r="E57" s="5">
        <v>8.9875501428295201E-2</v>
      </c>
      <c r="F57" s="5">
        <v>8.5660219311110408E-3</v>
      </c>
      <c r="G57" s="5">
        <f t="shared" si="2"/>
        <v>9.5309865257833526E-2</v>
      </c>
      <c r="H57" s="5">
        <v>0.103077119101234</v>
      </c>
      <c r="I57" s="5"/>
      <c r="J57" t="s">
        <v>5</v>
      </c>
      <c r="K57">
        <f>MIN(1/F57,50)</f>
        <v>50</v>
      </c>
      <c r="L57">
        <f>100*K57/SUM(K$3:K$308)</f>
        <v>9.7973980504504148</v>
      </c>
    </row>
    <row r="58" spans="1:12" x14ac:dyDescent="0.25">
      <c r="A58">
        <f t="shared" si="1"/>
        <v>56</v>
      </c>
      <c r="B58" t="s">
        <v>25</v>
      </c>
      <c r="C58" t="s">
        <v>9</v>
      </c>
      <c r="D58">
        <v>24</v>
      </c>
      <c r="E58" s="5">
        <v>0.120490919057791</v>
      </c>
      <c r="F58" s="5">
        <v>1.16576336096263E-2</v>
      </c>
      <c r="G58" s="5">
        <f t="shared" si="2"/>
        <v>9.6751138598544131E-2</v>
      </c>
      <c r="H58" s="5">
        <v>4.8777740480086297E-2</v>
      </c>
      <c r="I58" s="5"/>
    </row>
    <row r="59" spans="1:12" x14ac:dyDescent="0.25">
      <c r="A59">
        <f t="shared" si="1"/>
        <v>57</v>
      </c>
      <c r="B59" t="s">
        <v>25</v>
      </c>
      <c r="C59" t="s">
        <v>23</v>
      </c>
      <c r="D59">
        <v>161</v>
      </c>
      <c r="E59" s="5">
        <v>0.98869122419307898</v>
      </c>
      <c r="F59" s="5">
        <v>0.13265562088841301</v>
      </c>
      <c r="G59" s="5">
        <f t="shared" si="2"/>
        <v>0.13417295273019136</v>
      </c>
      <c r="H59" s="5">
        <v>2.6634102432976801</v>
      </c>
      <c r="I59" s="5"/>
    </row>
    <row r="60" spans="1:12" x14ac:dyDescent="0.25">
      <c r="A60">
        <f t="shared" si="1"/>
        <v>58</v>
      </c>
      <c r="B60" t="s">
        <v>25</v>
      </c>
      <c r="C60" t="s">
        <v>10</v>
      </c>
      <c r="D60">
        <v>119</v>
      </c>
      <c r="E60" s="5">
        <v>0.170869469461434</v>
      </c>
      <c r="F60" s="5">
        <v>0.112745363853649</v>
      </c>
      <c r="G60" s="5">
        <f t="shared" si="2"/>
        <v>0.6598332880005584</v>
      </c>
      <c r="H60" s="5">
        <v>0.93066431792013404</v>
      </c>
      <c r="I60" s="5"/>
    </row>
    <row r="61" spans="1:12" x14ac:dyDescent="0.25">
      <c r="A61">
        <f t="shared" si="1"/>
        <v>59</v>
      </c>
      <c r="B61" t="s">
        <v>25</v>
      </c>
      <c r="C61" t="s">
        <v>11</v>
      </c>
      <c r="D61">
        <v>150</v>
      </c>
      <c r="E61" s="5">
        <v>0.20382455223589199</v>
      </c>
      <c r="F61" s="5">
        <v>1.80528568426018E-2</v>
      </c>
      <c r="G61" s="5">
        <f t="shared" si="2"/>
        <v>8.8570570348702207E-2</v>
      </c>
      <c r="H61" s="5">
        <v>2.12146143978693E-2</v>
      </c>
      <c r="I61" s="5"/>
    </row>
    <row r="62" spans="1:12" x14ac:dyDescent="0.25">
      <c r="A62">
        <f t="shared" si="1"/>
        <v>60</v>
      </c>
      <c r="B62" t="s">
        <v>25</v>
      </c>
      <c r="C62" t="s">
        <v>12</v>
      </c>
      <c r="D62">
        <v>51</v>
      </c>
      <c r="E62" s="5">
        <v>-8.5576376834287891E-3</v>
      </c>
      <c r="F62" s="5">
        <v>0.111683738070382</v>
      </c>
      <c r="G62" s="5">
        <f t="shared" si="2"/>
        <v>13.050767303066477</v>
      </c>
      <c r="H62" s="5">
        <v>0.85058274154700697</v>
      </c>
      <c r="I62" s="5"/>
    </row>
    <row r="63" spans="1:12" x14ac:dyDescent="0.25">
      <c r="A63">
        <f t="shared" si="1"/>
        <v>61</v>
      </c>
      <c r="B63" t="s">
        <v>25</v>
      </c>
      <c r="C63" t="s">
        <v>13</v>
      </c>
      <c r="D63">
        <v>174</v>
      </c>
      <c r="E63" s="5">
        <v>0.23514765780507399</v>
      </c>
      <c r="F63" s="5">
        <v>0.21280189855305401</v>
      </c>
      <c r="G63" s="5">
        <f t="shared" si="2"/>
        <v>0.90497137219821455</v>
      </c>
      <c r="H63" s="5">
        <v>0.89069553720719097</v>
      </c>
      <c r="I63" s="5"/>
    </row>
    <row r="64" spans="1:12" x14ac:dyDescent="0.25">
      <c r="A64">
        <f t="shared" si="1"/>
        <v>62</v>
      </c>
      <c r="B64" t="s">
        <v>25</v>
      </c>
      <c r="C64" t="s">
        <v>14</v>
      </c>
      <c r="D64">
        <v>76</v>
      </c>
      <c r="E64" s="5">
        <v>2.7479176444516503E-4</v>
      </c>
      <c r="F64" s="5">
        <v>4.3976605336938299E-3</v>
      </c>
      <c r="G64" s="5">
        <f t="shared" si="2"/>
        <v>16.003611107389602</v>
      </c>
      <c r="H64" s="5">
        <v>2.83495930050096E-2</v>
      </c>
      <c r="I64" s="5"/>
    </row>
    <row r="65" spans="1:12" x14ac:dyDescent="0.25">
      <c r="A65">
        <f t="shared" si="1"/>
        <v>63</v>
      </c>
      <c r="B65" t="s">
        <v>25</v>
      </c>
      <c r="C65" t="s">
        <v>15</v>
      </c>
      <c r="D65">
        <v>67</v>
      </c>
      <c r="E65" s="5">
        <v>-0.17053607350005401</v>
      </c>
      <c r="F65" s="5">
        <v>5.4748667562772101E-2</v>
      </c>
      <c r="G65" s="5">
        <f t="shared" si="2"/>
        <v>0.32103863094253055</v>
      </c>
      <c r="H65" s="5">
        <v>0.202016446295399</v>
      </c>
      <c r="I65" s="5"/>
    </row>
    <row r="66" spans="1:12" x14ac:dyDescent="0.25">
      <c r="A66">
        <f t="shared" si="1"/>
        <v>64</v>
      </c>
      <c r="B66" t="s">
        <v>26</v>
      </c>
      <c r="C66" t="s">
        <v>8</v>
      </c>
      <c r="D66">
        <v>144</v>
      </c>
      <c r="E66" s="5">
        <v>4.8377831339173602E-2</v>
      </c>
      <c r="F66" s="5">
        <v>5.1097108012520499E-3</v>
      </c>
      <c r="G66" s="5">
        <f t="shared" si="2"/>
        <v>0.10562091478281083</v>
      </c>
      <c r="H66" s="5">
        <v>5.1345658015565301E-2</v>
      </c>
      <c r="I66" s="5"/>
      <c r="J66" t="s">
        <v>5</v>
      </c>
      <c r="K66">
        <f>MIN(1/F66,50)</f>
        <v>50</v>
      </c>
      <c r="L66">
        <f>100*K66/SUM(K$3:K$313)</f>
        <v>9.7973980504504148</v>
      </c>
    </row>
    <row r="67" spans="1:12" x14ac:dyDescent="0.25">
      <c r="A67">
        <f t="shared" si="1"/>
        <v>65</v>
      </c>
      <c r="B67" t="s">
        <v>26</v>
      </c>
      <c r="C67" t="s">
        <v>9</v>
      </c>
      <c r="D67">
        <v>97</v>
      </c>
      <c r="E67" s="5">
        <v>6.4147145721003093E-2</v>
      </c>
      <c r="F67" s="5">
        <v>4.7828329427249197E-3</v>
      </c>
      <c r="G67" s="5">
        <f t="shared" si="2"/>
        <v>7.4560339185269817E-2</v>
      </c>
      <c r="H67" s="5">
        <v>3.9249712318927002E-2</v>
      </c>
      <c r="I67" s="5"/>
    </row>
    <row r="68" spans="1:12" x14ac:dyDescent="0.25">
      <c r="A68">
        <f t="shared" si="1"/>
        <v>66</v>
      </c>
      <c r="B68" t="s">
        <v>26</v>
      </c>
      <c r="C68" t="s">
        <v>23</v>
      </c>
      <c r="D68">
        <v>180</v>
      </c>
      <c r="E68" s="5">
        <v>1.5871525551715699</v>
      </c>
      <c r="F68" s="5">
        <v>0.28886799368129701</v>
      </c>
      <c r="G68" s="5">
        <f t="shared" si="2"/>
        <v>0.18200392441170887</v>
      </c>
      <c r="H68" s="5">
        <v>0.76271621120134703</v>
      </c>
      <c r="I68" s="5"/>
    </row>
    <row r="69" spans="1:12" x14ac:dyDescent="0.25">
      <c r="A69">
        <f t="shared" ref="A69:A132" si="3">A68+1</f>
        <v>67</v>
      </c>
      <c r="B69" t="s">
        <v>26</v>
      </c>
      <c r="C69" t="s">
        <v>10</v>
      </c>
      <c r="D69">
        <v>225</v>
      </c>
      <c r="E69" s="5">
        <v>0.10667857485274899</v>
      </c>
      <c r="F69" s="5">
        <v>5.5616549198141997E-2</v>
      </c>
      <c r="G69" s="5">
        <f t="shared" si="2"/>
        <v>0.52134694595340125</v>
      </c>
      <c r="H69" s="5">
        <v>0.94908634032114103</v>
      </c>
      <c r="I69" s="5"/>
    </row>
    <row r="70" spans="1:12" x14ac:dyDescent="0.25">
      <c r="A70">
        <f t="shared" si="3"/>
        <v>68</v>
      </c>
      <c r="B70" t="s">
        <v>26</v>
      </c>
      <c r="C70" t="s">
        <v>11</v>
      </c>
      <c r="D70">
        <v>123</v>
      </c>
      <c r="E70" s="5">
        <v>9.6012030267849602E-2</v>
      </c>
      <c r="F70" s="5">
        <v>7.1958473555285302E-3</v>
      </c>
      <c r="G70" s="5">
        <f t="shared" si="2"/>
        <v>7.4947351237692944E-2</v>
      </c>
      <c r="H70" s="5">
        <v>1.20250564247641E-2</v>
      </c>
      <c r="I70" s="5"/>
    </row>
    <row r="71" spans="1:12" x14ac:dyDescent="0.25">
      <c r="A71">
        <f t="shared" si="3"/>
        <v>69</v>
      </c>
      <c r="B71" t="s">
        <v>26</v>
      </c>
      <c r="C71" t="s">
        <v>12</v>
      </c>
      <c r="D71">
        <v>99</v>
      </c>
      <c r="E71" s="5">
        <v>-1.4217790055435801E-3</v>
      </c>
      <c r="F71" s="5">
        <v>9.8136057102968299E-2</v>
      </c>
      <c r="G71" s="5">
        <f t="shared" si="2"/>
        <v>69.023425384909615</v>
      </c>
      <c r="H71" s="5">
        <v>0.94989354452183505</v>
      </c>
      <c r="I71" s="5"/>
    </row>
    <row r="72" spans="1:12" x14ac:dyDescent="0.25">
      <c r="A72">
        <f t="shared" si="3"/>
        <v>70</v>
      </c>
      <c r="B72" t="s">
        <v>26</v>
      </c>
      <c r="C72" t="s">
        <v>13</v>
      </c>
      <c r="D72">
        <v>36</v>
      </c>
      <c r="E72" s="5">
        <v>7.7651553859191702E-2</v>
      </c>
      <c r="F72" s="5">
        <v>0.10031690558136799</v>
      </c>
      <c r="G72" s="5">
        <f t="shared" si="2"/>
        <v>1.2918853596062763</v>
      </c>
      <c r="H72" s="5">
        <v>0.96214450657983397</v>
      </c>
      <c r="I72" s="5"/>
    </row>
    <row r="73" spans="1:12" x14ac:dyDescent="0.25">
      <c r="A73">
        <f t="shared" si="3"/>
        <v>71</v>
      </c>
      <c r="B73" t="s">
        <v>26</v>
      </c>
      <c r="C73" t="s">
        <v>14</v>
      </c>
      <c r="D73">
        <v>223</v>
      </c>
      <c r="E73" s="5">
        <v>5.6034880077841603E-4</v>
      </c>
      <c r="F73" s="5">
        <v>1.9319988133358001E-3</v>
      </c>
      <c r="G73" s="5">
        <f t="shared" si="2"/>
        <v>3.447850357941229</v>
      </c>
      <c r="H73" s="5">
        <v>2.1480063249630001E-2</v>
      </c>
      <c r="I73" s="5"/>
    </row>
    <row r="74" spans="1:12" x14ac:dyDescent="0.25">
      <c r="A74">
        <f t="shared" si="3"/>
        <v>72</v>
      </c>
      <c r="B74" t="s">
        <v>26</v>
      </c>
      <c r="C74" t="s">
        <v>15</v>
      </c>
      <c r="D74">
        <v>168</v>
      </c>
      <c r="E74" s="5">
        <v>-0.11223455899349601</v>
      </c>
      <c r="F74" s="5">
        <v>5.8447496432443999E-2</v>
      </c>
      <c r="G74" s="5">
        <f t="shared" si="2"/>
        <v>0.52076202692462159</v>
      </c>
      <c r="H74" s="5">
        <v>0.111166887487005</v>
      </c>
      <c r="I74" s="5"/>
    </row>
    <row r="75" spans="1:12" x14ac:dyDescent="0.25">
      <c r="A75">
        <f t="shared" si="3"/>
        <v>73</v>
      </c>
      <c r="B75" t="s">
        <v>27</v>
      </c>
      <c r="C75" t="s">
        <v>55</v>
      </c>
      <c r="D75">
        <v>116</v>
      </c>
      <c r="E75" s="5">
        <v>2.4795829367727999E-2</v>
      </c>
      <c r="F75" s="5">
        <v>5.6320396207604102E-3</v>
      </c>
      <c r="G75" s="5">
        <f t="shared" si="2"/>
        <v>0.22713656951078079</v>
      </c>
      <c r="H75" s="5">
        <v>-2.23230026143252E-2</v>
      </c>
      <c r="I75" s="5"/>
    </row>
    <row r="76" spans="1:12" x14ac:dyDescent="0.25">
      <c r="A76">
        <f t="shared" si="3"/>
        <v>74</v>
      </c>
      <c r="B76" t="s">
        <v>27</v>
      </c>
      <c r="C76" t="s">
        <v>9</v>
      </c>
      <c r="D76">
        <v>53</v>
      </c>
      <c r="E76" s="5">
        <v>7.5670807372292301E-2</v>
      </c>
      <c r="F76" s="5">
        <v>5.3835069699296302E-3</v>
      </c>
      <c r="G76" s="5">
        <f t="shared" si="2"/>
        <v>7.1143776006556275E-2</v>
      </c>
      <c r="H76" s="5">
        <v>0.101907628973713</v>
      </c>
      <c r="I76" s="5"/>
    </row>
    <row r="77" spans="1:12" x14ac:dyDescent="0.25">
      <c r="A77">
        <f t="shared" si="3"/>
        <v>75</v>
      </c>
      <c r="B77" t="s">
        <v>27</v>
      </c>
      <c r="C77" t="s">
        <v>23</v>
      </c>
      <c r="D77">
        <v>151</v>
      </c>
      <c r="E77" s="5">
        <v>1.3557264994065701</v>
      </c>
      <c r="F77" s="5">
        <v>0.21467275632275501</v>
      </c>
      <c r="G77" s="5">
        <f t="shared" si="2"/>
        <v>0.15834517981076698</v>
      </c>
      <c r="H77" s="5">
        <v>4.1952725175586298</v>
      </c>
      <c r="I77" s="5"/>
    </row>
    <row r="78" spans="1:12" x14ac:dyDescent="0.25">
      <c r="A78">
        <f t="shared" si="3"/>
        <v>76</v>
      </c>
      <c r="B78" t="s">
        <v>27</v>
      </c>
      <c r="C78" t="s">
        <v>10</v>
      </c>
      <c r="D78">
        <v>192</v>
      </c>
      <c r="E78" s="5">
        <v>0.31849143961290199</v>
      </c>
      <c r="F78" s="5">
        <v>6.2846708872209403E-2</v>
      </c>
      <c r="G78" s="5">
        <f t="shared" si="2"/>
        <v>0.19732621055245311</v>
      </c>
      <c r="H78" s="5">
        <v>0.84179770341184501</v>
      </c>
      <c r="I78" s="5"/>
    </row>
    <row r="79" spans="1:12" x14ac:dyDescent="0.25">
      <c r="A79">
        <f t="shared" si="3"/>
        <v>77</v>
      </c>
      <c r="B79" t="s">
        <v>27</v>
      </c>
      <c r="C79" t="s">
        <v>11</v>
      </c>
      <c r="D79">
        <v>142</v>
      </c>
      <c r="E79" s="5">
        <v>9.5863315486155606E-2</v>
      </c>
      <c r="F79" s="5">
        <v>5.78376449174776E-3</v>
      </c>
      <c r="G79" s="5">
        <f t="shared" si="2"/>
        <v>6.0333449374417265E-2</v>
      </c>
      <c r="H79" s="5">
        <v>5.34352432089285E-2</v>
      </c>
      <c r="I79" s="5"/>
    </row>
    <row r="80" spans="1:12" x14ac:dyDescent="0.25">
      <c r="A80">
        <f t="shared" si="3"/>
        <v>78</v>
      </c>
      <c r="B80" t="s">
        <v>27</v>
      </c>
      <c r="C80" t="s">
        <v>12</v>
      </c>
      <c r="D80">
        <v>60</v>
      </c>
      <c r="E80" s="5">
        <v>9.7225215230669598E-2</v>
      </c>
      <c r="F80" s="5">
        <v>7.36392619470808E-2</v>
      </c>
      <c r="G80" s="5">
        <f t="shared" si="2"/>
        <v>0.7574090915856504</v>
      </c>
      <c r="H80" s="5">
        <v>0.90430868831586897</v>
      </c>
      <c r="I80" s="5"/>
    </row>
    <row r="81" spans="1:9" x14ac:dyDescent="0.25">
      <c r="A81">
        <f t="shared" si="3"/>
        <v>79</v>
      </c>
      <c r="B81" t="s">
        <v>27</v>
      </c>
      <c r="C81" t="s">
        <v>13</v>
      </c>
      <c r="D81">
        <v>38</v>
      </c>
      <c r="E81" s="5">
        <v>0.31545249642908602</v>
      </c>
      <c r="F81" s="5">
        <v>0.106525527092675</v>
      </c>
      <c r="G81" s="5">
        <f t="shared" si="2"/>
        <v>0.33769118424657019</v>
      </c>
      <c r="H81" s="5">
        <v>0.80192426253096605</v>
      </c>
      <c r="I81" s="5"/>
    </row>
    <row r="82" spans="1:9" x14ac:dyDescent="0.25">
      <c r="A82">
        <f t="shared" si="3"/>
        <v>80</v>
      </c>
      <c r="B82" t="s">
        <v>27</v>
      </c>
      <c r="C82" t="s">
        <v>14</v>
      </c>
      <c r="D82">
        <v>87</v>
      </c>
      <c r="E82" s="5">
        <v>-5.6269562652264396E-3</v>
      </c>
      <c r="F82" s="5">
        <v>2.1752377995786498E-3</v>
      </c>
      <c r="G82" s="5">
        <f t="shared" si="2"/>
        <v>0.38657449908065245</v>
      </c>
      <c r="H82" s="5">
        <v>1.9854300270921001E-3</v>
      </c>
      <c r="I82" s="5"/>
    </row>
    <row r="83" spans="1:9" x14ac:dyDescent="0.25">
      <c r="A83">
        <f t="shared" si="3"/>
        <v>81</v>
      </c>
      <c r="B83" t="s">
        <v>27</v>
      </c>
      <c r="C83" t="s">
        <v>15</v>
      </c>
      <c r="D83">
        <v>66</v>
      </c>
      <c r="E83" s="5">
        <v>-9.0238652015848603E-2</v>
      </c>
      <c r="F83" s="5">
        <v>4.9869220863511497E-2</v>
      </c>
      <c r="G83" s="5">
        <f t="shared" si="2"/>
        <v>0.55263703246312867</v>
      </c>
      <c r="H83" s="5">
        <v>1.8909584924680801E-2</v>
      </c>
      <c r="I83" s="5"/>
    </row>
    <row r="84" spans="1:9" x14ac:dyDescent="0.25">
      <c r="A84">
        <f t="shared" si="3"/>
        <v>82</v>
      </c>
      <c r="B84" t="s">
        <v>28</v>
      </c>
      <c r="C84" t="s">
        <v>8</v>
      </c>
      <c r="D84">
        <v>82</v>
      </c>
      <c r="E84" s="5">
        <v>7.9226961144262704E-3</v>
      </c>
      <c r="F84" s="5">
        <v>1.7826022879478098E-2</v>
      </c>
      <c r="G84" s="5">
        <f t="shared" si="2"/>
        <v>2.2499945248460391</v>
      </c>
      <c r="H84" s="5">
        <v>-7.0397619758108499E-3</v>
      </c>
      <c r="I84" s="5"/>
    </row>
    <row r="85" spans="1:9" x14ac:dyDescent="0.25">
      <c r="A85">
        <f t="shared" si="3"/>
        <v>83</v>
      </c>
      <c r="B85" t="s">
        <v>28</v>
      </c>
      <c r="C85" t="s">
        <v>9</v>
      </c>
      <c r="D85">
        <v>95</v>
      </c>
      <c r="E85" s="5">
        <v>0.27382236617740302</v>
      </c>
      <c r="F85" s="5">
        <v>2.1941775987741399E-2</v>
      </c>
      <c r="G85" s="5">
        <f t="shared" si="2"/>
        <v>8.0131423499298235E-2</v>
      </c>
      <c r="H85" s="5">
        <v>0.28586646840028601</v>
      </c>
      <c r="I85" s="5"/>
    </row>
    <row r="86" spans="1:9" x14ac:dyDescent="0.25">
      <c r="A86">
        <f t="shared" si="3"/>
        <v>84</v>
      </c>
      <c r="B86" t="s">
        <v>28</v>
      </c>
      <c r="C86" t="s">
        <v>23</v>
      </c>
      <c r="D86">
        <v>167</v>
      </c>
      <c r="E86" s="5">
        <v>2.2359804506196901</v>
      </c>
      <c r="F86" s="5">
        <v>0.59008159375772895</v>
      </c>
      <c r="G86" s="5">
        <f t="shared" si="2"/>
        <v>0.2639028411872702</v>
      </c>
      <c r="H86" s="5">
        <v>13.6634328746715</v>
      </c>
      <c r="I86" s="5"/>
    </row>
    <row r="87" spans="1:9" x14ac:dyDescent="0.25">
      <c r="A87">
        <f t="shared" si="3"/>
        <v>85</v>
      </c>
      <c r="B87" t="s">
        <v>28</v>
      </c>
      <c r="C87" t="s">
        <v>10</v>
      </c>
      <c r="D87">
        <v>28</v>
      </c>
      <c r="E87" s="5">
        <v>-5.7169322345943303E-2</v>
      </c>
      <c r="F87" s="5">
        <v>5.4716986778863802E-2</v>
      </c>
      <c r="G87" s="5">
        <f t="shared" si="2"/>
        <v>0.9571039944773192</v>
      </c>
      <c r="H87" s="5">
        <v>2.79508079539901E-2</v>
      </c>
      <c r="I87" s="5"/>
    </row>
    <row r="88" spans="1:9" x14ac:dyDescent="0.25">
      <c r="A88">
        <f t="shared" si="3"/>
        <v>86</v>
      </c>
      <c r="B88" t="s">
        <v>28</v>
      </c>
      <c r="C88" t="s">
        <v>11</v>
      </c>
      <c r="D88">
        <v>43</v>
      </c>
      <c r="E88" s="5">
        <v>0.346954361350998</v>
      </c>
      <c r="F88" s="5">
        <v>1.8409563488238301E-2</v>
      </c>
      <c r="G88" s="5">
        <f t="shared" si="2"/>
        <v>5.3060475782906159E-2</v>
      </c>
      <c r="H88" s="5">
        <v>0.302368165094062</v>
      </c>
      <c r="I88" s="5"/>
    </row>
    <row r="89" spans="1:9" x14ac:dyDescent="0.25">
      <c r="A89">
        <f t="shared" si="3"/>
        <v>87</v>
      </c>
      <c r="B89" t="s">
        <v>28</v>
      </c>
      <c r="C89" t="s">
        <v>12</v>
      </c>
      <c r="D89">
        <v>214</v>
      </c>
      <c r="E89" s="5">
        <v>-0.139114246379446</v>
      </c>
      <c r="F89" s="5">
        <v>0.12432702862067101</v>
      </c>
      <c r="G89" s="5">
        <f t="shared" si="2"/>
        <v>0.89370450443701077</v>
      </c>
      <c r="H89" s="5">
        <v>3.6840923245605103E-2</v>
      </c>
      <c r="I89" s="5"/>
    </row>
    <row r="90" spans="1:9" x14ac:dyDescent="0.25">
      <c r="A90">
        <f t="shared" si="3"/>
        <v>88</v>
      </c>
      <c r="B90" t="s">
        <v>28</v>
      </c>
      <c r="C90" t="s">
        <v>13</v>
      </c>
      <c r="D90">
        <v>221</v>
      </c>
      <c r="E90" s="5">
        <v>-5.4215092531532803E-2</v>
      </c>
      <c r="F90" s="5">
        <v>0.10722916206567799</v>
      </c>
      <c r="G90" s="5">
        <f t="shared" si="2"/>
        <v>1.9778470728111537</v>
      </c>
      <c r="H90" s="5">
        <v>1.5997516284073501E-2</v>
      </c>
      <c r="I90" s="5"/>
    </row>
    <row r="91" spans="1:9" x14ac:dyDescent="0.25">
      <c r="A91">
        <f t="shared" si="3"/>
        <v>89</v>
      </c>
      <c r="B91" t="s">
        <v>28</v>
      </c>
      <c r="C91" t="s">
        <v>14</v>
      </c>
      <c r="D91">
        <v>100</v>
      </c>
      <c r="E91" s="5">
        <v>1.12208667604627E-3</v>
      </c>
      <c r="F91" s="5">
        <v>9.0053185622009299E-3</v>
      </c>
      <c r="G91" s="5">
        <f t="shared" si="2"/>
        <v>8.025510644090021</v>
      </c>
      <c r="H91" s="5">
        <v>-2.25917995164358E-2</v>
      </c>
      <c r="I91" s="5"/>
    </row>
    <row r="92" spans="1:9" x14ac:dyDescent="0.25">
      <c r="A92">
        <f t="shared" si="3"/>
        <v>90</v>
      </c>
      <c r="B92" t="s">
        <v>28</v>
      </c>
      <c r="C92" t="s">
        <v>15</v>
      </c>
      <c r="D92">
        <v>32</v>
      </c>
      <c r="E92" s="5">
        <v>-0.12976117313829399</v>
      </c>
      <c r="F92" s="5">
        <v>4.0571555847525399E-2</v>
      </c>
      <c r="G92" s="5">
        <f t="shared" si="2"/>
        <v>0.31266329416031052</v>
      </c>
      <c r="H92" s="5">
        <v>3.62785712119141E-2</v>
      </c>
      <c r="I92" s="5"/>
    </row>
    <row r="93" spans="1:9" x14ac:dyDescent="0.25">
      <c r="A93">
        <f t="shared" si="3"/>
        <v>91</v>
      </c>
      <c r="B93" t="s">
        <v>87</v>
      </c>
      <c r="C93" t="s">
        <v>8</v>
      </c>
      <c r="D93">
        <v>84</v>
      </c>
      <c r="E93" s="5">
        <v>4.8047825428564603E-2</v>
      </c>
      <c r="F93" s="5">
        <v>1.40750233504975E-2</v>
      </c>
      <c r="G93" s="5">
        <f t="shared" si="2"/>
        <v>0.29293778074147447</v>
      </c>
      <c r="H93" s="5">
        <v>2.41827833720345E-4</v>
      </c>
      <c r="I93" s="5"/>
    </row>
    <row r="94" spans="1:9" x14ac:dyDescent="0.25">
      <c r="A94">
        <f t="shared" si="3"/>
        <v>92</v>
      </c>
      <c r="B94" t="s">
        <v>87</v>
      </c>
      <c r="C94" t="s">
        <v>9</v>
      </c>
      <c r="D94">
        <v>141</v>
      </c>
      <c r="E94" s="5">
        <v>0.20928189562198801</v>
      </c>
      <c r="F94" s="5">
        <v>1.78594806613377E-2</v>
      </c>
      <c r="G94" s="5">
        <f t="shared" si="2"/>
        <v>8.5336959550462471E-2</v>
      </c>
      <c r="H94" s="5">
        <v>0.37199702055276801</v>
      </c>
      <c r="I94" s="5"/>
    </row>
    <row r="95" spans="1:9" x14ac:dyDescent="0.25">
      <c r="A95">
        <f t="shared" si="3"/>
        <v>93</v>
      </c>
      <c r="B95" t="s">
        <v>87</v>
      </c>
      <c r="C95" t="s">
        <v>23</v>
      </c>
      <c r="D95">
        <v>46</v>
      </c>
      <c r="E95" s="5">
        <v>0.99809735001062405</v>
      </c>
      <c r="F95" s="5">
        <v>0.163612084175215</v>
      </c>
      <c r="G95" s="5">
        <f t="shared" si="2"/>
        <v>0.1639239741228383</v>
      </c>
      <c r="H95" s="5">
        <v>158484.536442507</v>
      </c>
      <c r="I95" s="5"/>
    </row>
    <row r="96" spans="1:9" x14ac:dyDescent="0.25">
      <c r="A96">
        <f t="shared" si="3"/>
        <v>94</v>
      </c>
      <c r="B96" t="s">
        <v>87</v>
      </c>
      <c r="C96" t="s">
        <v>10</v>
      </c>
      <c r="D96">
        <v>248</v>
      </c>
      <c r="E96" s="5">
        <v>1.2718568766705801E-2</v>
      </c>
      <c r="F96" s="5">
        <v>6.26237227729632E-2</v>
      </c>
      <c r="G96" s="5">
        <f t="shared" si="2"/>
        <v>4.9238026637790622</v>
      </c>
      <c r="H96" s="5">
        <v>4.8081818915057903E-2</v>
      </c>
      <c r="I96" s="5"/>
    </row>
    <row r="97" spans="1:9" x14ac:dyDescent="0.25">
      <c r="A97">
        <f t="shared" si="3"/>
        <v>95</v>
      </c>
      <c r="B97" t="s">
        <v>87</v>
      </c>
      <c r="C97" t="s">
        <v>11</v>
      </c>
      <c r="D97">
        <v>153</v>
      </c>
      <c r="E97" s="5">
        <v>0.341199251817973</v>
      </c>
      <c r="F97" s="5">
        <v>2.4290933478882899E-2</v>
      </c>
      <c r="G97" s="5">
        <f t="shared" si="2"/>
        <v>7.1192809918123476E-2</v>
      </c>
      <c r="H97" s="5">
        <v>0.37984928686603497</v>
      </c>
      <c r="I97" s="5"/>
    </row>
    <row r="98" spans="1:9" x14ac:dyDescent="0.25">
      <c r="A98">
        <f t="shared" si="3"/>
        <v>96</v>
      </c>
      <c r="B98" t="s">
        <v>87</v>
      </c>
      <c r="C98" t="s">
        <v>12</v>
      </c>
      <c r="D98">
        <v>173</v>
      </c>
      <c r="E98" s="5">
        <v>-0.47479473002161499</v>
      </c>
      <c r="F98" s="5">
        <v>0.17777382753372201</v>
      </c>
      <c r="G98" s="5">
        <f t="shared" si="2"/>
        <v>0.37442249522362825</v>
      </c>
      <c r="H98" s="5">
        <v>2.1058692383012601E-2</v>
      </c>
      <c r="I98" s="5"/>
    </row>
    <row r="99" spans="1:9" x14ac:dyDescent="0.25">
      <c r="A99">
        <f t="shared" si="3"/>
        <v>97</v>
      </c>
      <c r="B99" t="s">
        <v>87</v>
      </c>
      <c r="C99" t="s">
        <v>13</v>
      </c>
      <c r="D99">
        <v>164</v>
      </c>
      <c r="E99" s="5">
        <v>9.2336065006502002E-2</v>
      </c>
      <c r="F99" s="5">
        <v>7.0142446966149796E-2</v>
      </c>
      <c r="G99" s="5">
        <f t="shared" ref="G99:G137" si="4">F99/ABS(E99)</f>
        <v>0.75964301663938782</v>
      </c>
      <c r="H99" s="5">
        <v>7.3161269707858995E-2</v>
      </c>
      <c r="I99" s="5"/>
    </row>
    <row r="100" spans="1:9" x14ac:dyDescent="0.25">
      <c r="A100">
        <f t="shared" si="3"/>
        <v>98</v>
      </c>
      <c r="B100" t="s">
        <v>87</v>
      </c>
      <c r="C100" t="s">
        <v>14</v>
      </c>
      <c r="D100">
        <v>159</v>
      </c>
      <c r="E100" s="5">
        <v>-1.3659953120204699E-2</v>
      </c>
      <c r="F100" s="5">
        <v>8.6024270291999803E-3</v>
      </c>
      <c r="G100" s="5">
        <f t="shared" si="4"/>
        <v>0.62975523806710321</v>
      </c>
      <c r="H100" s="5">
        <v>-2.64027834953025E-2</v>
      </c>
      <c r="I100" s="5"/>
    </row>
    <row r="101" spans="1:9" x14ac:dyDescent="0.25">
      <c r="A101">
        <f t="shared" si="3"/>
        <v>99</v>
      </c>
      <c r="B101" t="s">
        <v>87</v>
      </c>
      <c r="C101" t="s">
        <v>15</v>
      </c>
      <c r="D101">
        <v>50</v>
      </c>
      <c r="E101" s="5">
        <v>-0.16167311202545501</v>
      </c>
      <c r="F101" s="5">
        <v>6.4241277227902696E-2</v>
      </c>
      <c r="G101" s="5">
        <f t="shared" si="4"/>
        <v>0.39735288337734276</v>
      </c>
      <c r="H101" s="5">
        <v>-2.87191442014745E-3</v>
      </c>
      <c r="I101" s="5"/>
    </row>
    <row r="102" spans="1:9" x14ac:dyDescent="0.25">
      <c r="A102">
        <f t="shared" si="3"/>
        <v>100</v>
      </c>
      <c r="B102" t="s">
        <v>29</v>
      </c>
      <c r="C102" t="s">
        <v>8</v>
      </c>
      <c r="D102">
        <v>37</v>
      </c>
      <c r="E102" s="5">
        <v>2.4408551600973299E-2</v>
      </c>
      <c r="F102" s="5">
        <v>2.4410124748024301E-2</v>
      </c>
      <c r="G102" s="5">
        <f t="shared" si="4"/>
        <v>1.000064450651424</v>
      </c>
      <c r="H102" s="5">
        <v>2.6174283664329802E-4</v>
      </c>
      <c r="I102" s="5"/>
    </row>
    <row r="103" spans="1:9" x14ac:dyDescent="0.25">
      <c r="A103">
        <f t="shared" si="3"/>
        <v>101</v>
      </c>
      <c r="B103" t="s">
        <v>29</v>
      </c>
      <c r="C103" t="s">
        <v>9</v>
      </c>
      <c r="D103">
        <v>10</v>
      </c>
      <c r="E103" s="5">
        <v>0.44279836974665499</v>
      </c>
      <c r="F103" s="5">
        <v>3.72627512128672E-2</v>
      </c>
      <c r="G103" s="5">
        <f t="shared" si="4"/>
        <v>8.4152864506224154E-2</v>
      </c>
      <c r="H103" s="5">
        <v>0.37662735860716101</v>
      </c>
      <c r="I103" s="5"/>
    </row>
    <row r="104" spans="1:9" x14ac:dyDescent="0.25">
      <c r="A104">
        <f t="shared" si="3"/>
        <v>102</v>
      </c>
      <c r="B104" t="s">
        <v>29</v>
      </c>
      <c r="C104" t="s">
        <v>23</v>
      </c>
      <c r="D104">
        <v>198</v>
      </c>
      <c r="E104" s="5">
        <v>2.3091572457954799</v>
      </c>
      <c r="F104" s="5">
        <v>0.69289910824779399</v>
      </c>
      <c r="G104" s="5">
        <f t="shared" si="4"/>
        <v>0.30006579651923948</v>
      </c>
      <c r="H104" s="5">
        <v>1.9334068210433</v>
      </c>
      <c r="I104" s="5"/>
    </row>
    <row r="105" spans="1:9" x14ac:dyDescent="0.25">
      <c r="A105">
        <f t="shared" si="3"/>
        <v>103</v>
      </c>
      <c r="B105" t="s">
        <v>29</v>
      </c>
      <c r="C105" t="s">
        <v>10</v>
      </c>
      <c r="D105">
        <v>204</v>
      </c>
      <c r="E105" s="5">
        <v>-0.17132747535974599</v>
      </c>
      <c r="F105" s="5">
        <v>5.1708406915848902E-2</v>
      </c>
      <c r="G105" s="5">
        <f t="shared" si="4"/>
        <v>0.30181035941417939</v>
      </c>
      <c r="H105" s="5">
        <v>-4.0529152135348703E-2</v>
      </c>
      <c r="I105" s="5"/>
    </row>
    <row r="106" spans="1:9" x14ac:dyDescent="0.25">
      <c r="A106">
        <f t="shared" si="3"/>
        <v>104</v>
      </c>
      <c r="B106" t="s">
        <v>29</v>
      </c>
      <c r="C106" t="s">
        <v>11</v>
      </c>
      <c r="D106">
        <v>47</v>
      </c>
      <c r="E106" s="5">
        <v>0.56654796265121199</v>
      </c>
      <c r="F106" s="5">
        <v>2.5365303321632299E-2</v>
      </c>
      <c r="G106" s="5">
        <f t="shared" si="4"/>
        <v>4.4771678646469908E-2</v>
      </c>
      <c r="H106" s="5">
        <v>0.48946119049360498</v>
      </c>
      <c r="I106" s="5"/>
    </row>
    <row r="107" spans="1:9" x14ac:dyDescent="0.25">
      <c r="A107">
        <f t="shared" si="3"/>
        <v>105</v>
      </c>
      <c r="B107" t="s">
        <v>29</v>
      </c>
      <c r="C107" t="s">
        <v>12</v>
      </c>
      <c r="D107">
        <v>52</v>
      </c>
      <c r="E107" s="5">
        <v>-0.27379794546118502</v>
      </c>
      <c r="F107" s="5">
        <v>0.120267667981555</v>
      </c>
      <c r="G107" s="5">
        <f t="shared" si="4"/>
        <v>0.43925701406917517</v>
      </c>
      <c r="H107" s="5">
        <v>-6.8676389073299399E-2</v>
      </c>
      <c r="I107" s="5"/>
    </row>
    <row r="108" spans="1:9" x14ac:dyDescent="0.25">
      <c r="A108">
        <f t="shared" si="3"/>
        <v>106</v>
      </c>
      <c r="B108" t="s">
        <v>29</v>
      </c>
      <c r="C108" t="s">
        <v>13</v>
      </c>
      <c r="D108">
        <v>185</v>
      </c>
      <c r="E108" s="5">
        <v>-0.16259281653830701</v>
      </c>
      <c r="F108" s="5">
        <v>0.102435039100292</v>
      </c>
      <c r="G108" s="5">
        <f t="shared" si="4"/>
        <v>0.63000962331049981</v>
      </c>
      <c r="H108" s="5">
        <v>-4.5198441147871103E-2</v>
      </c>
      <c r="I108" s="5"/>
    </row>
    <row r="109" spans="1:9" x14ac:dyDescent="0.25">
      <c r="A109">
        <f t="shared" si="3"/>
        <v>107</v>
      </c>
      <c r="B109" t="s">
        <v>29</v>
      </c>
      <c r="C109" t="s">
        <v>14</v>
      </c>
      <c r="D109">
        <v>244</v>
      </c>
      <c r="E109" s="5">
        <v>-1.8397412242792E-2</v>
      </c>
      <c r="F109" s="5">
        <v>1.39740586650414E-2</v>
      </c>
      <c r="G109" s="5">
        <f t="shared" si="4"/>
        <v>0.75956653471829194</v>
      </c>
      <c r="H109" s="5">
        <v>-3.3004492798942998E-2</v>
      </c>
      <c r="I109" s="5"/>
    </row>
    <row r="110" spans="1:9" x14ac:dyDescent="0.25">
      <c r="A110">
        <f t="shared" si="3"/>
        <v>108</v>
      </c>
      <c r="B110" t="s">
        <v>29</v>
      </c>
      <c r="C110" t="s">
        <v>15</v>
      </c>
      <c r="D110">
        <v>184</v>
      </c>
      <c r="E110" s="5">
        <v>-0.15402712888560099</v>
      </c>
      <c r="F110" s="5">
        <v>4.0847291605343498E-2</v>
      </c>
      <c r="G110" s="5">
        <f t="shared" si="4"/>
        <v>0.26519543603050338</v>
      </c>
      <c r="H110" s="5">
        <v>-6.4753239615703796E-3</v>
      </c>
      <c r="I110" s="5"/>
    </row>
    <row r="111" spans="1:9" x14ac:dyDescent="0.25">
      <c r="A111">
        <f t="shared" si="3"/>
        <v>109</v>
      </c>
      <c r="B111" t="s">
        <v>30</v>
      </c>
      <c r="C111" t="s">
        <v>8</v>
      </c>
      <c r="D111">
        <v>231</v>
      </c>
      <c r="E111" s="5">
        <v>-2.2070426954535802E-2</v>
      </c>
      <c r="F111" s="5">
        <v>1.8512947112057799E-2</v>
      </c>
      <c r="G111" s="5">
        <f t="shared" si="4"/>
        <v>0.83881236870468023</v>
      </c>
      <c r="H111" s="5">
        <v>2.01374022270082E-3</v>
      </c>
      <c r="I111" s="5"/>
    </row>
    <row r="112" spans="1:9" x14ac:dyDescent="0.25">
      <c r="A112">
        <f t="shared" si="3"/>
        <v>110</v>
      </c>
      <c r="B112" t="s">
        <v>30</v>
      </c>
      <c r="C112" t="s">
        <v>9</v>
      </c>
      <c r="D112">
        <v>160</v>
      </c>
      <c r="E112" s="5">
        <v>0.26911275698961901</v>
      </c>
      <c r="F112" s="5">
        <v>2.30913230142922E-2</v>
      </c>
      <c r="G112" s="5">
        <f t="shared" si="4"/>
        <v>8.5805382370568728E-2</v>
      </c>
      <c r="H112" s="5">
        <v>0.29988409893097201</v>
      </c>
      <c r="I112" s="5"/>
    </row>
    <row r="113" spans="1:9" x14ac:dyDescent="0.25">
      <c r="A113">
        <f t="shared" si="3"/>
        <v>111</v>
      </c>
      <c r="B113" t="s">
        <v>30</v>
      </c>
      <c r="C113" t="s">
        <v>23</v>
      </c>
      <c r="D113">
        <v>13</v>
      </c>
      <c r="E113" s="5">
        <v>2.0997936958702401</v>
      </c>
      <c r="F113" s="5">
        <v>0.52234511035175901</v>
      </c>
      <c r="G113" s="5">
        <f t="shared" si="4"/>
        <v>0.24876020505208626</v>
      </c>
      <c r="H113" s="5">
        <v>17.554474270701601</v>
      </c>
      <c r="I113" s="5"/>
    </row>
    <row r="114" spans="1:9" x14ac:dyDescent="0.25">
      <c r="A114">
        <f t="shared" si="3"/>
        <v>112</v>
      </c>
      <c r="B114" t="s">
        <v>30</v>
      </c>
      <c r="C114" t="s">
        <v>10</v>
      </c>
      <c r="D114">
        <v>246</v>
      </c>
      <c r="E114" s="5">
        <v>-7.7701237792683897E-2</v>
      </c>
      <c r="F114" s="5">
        <v>5.9039286437562503E-2</v>
      </c>
      <c r="G114" s="5">
        <f t="shared" si="4"/>
        <v>0.75982427197731794</v>
      </c>
      <c r="H114" s="5">
        <v>-5.15732888418024E-2</v>
      </c>
      <c r="I114" s="5"/>
    </row>
    <row r="115" spans="1:9" x14ac:dyDescent="0.25">
      <c r="A115">
        <f t="shared" si="3"/>
        <v>113</v>
      </c>
      <c r="B115" t="s">
        <v>30</v>
      </c>
      <c r="C115" t="s">
        <v>11</v>
      </c>
      <c r="D115">
        <v>128</v>
      </c>
      <c r="E115" s="5">
        <v>0.34504877961136299</v>
      </c>
      <c r="F115" s="5">
        <v>1.7775303095620001E-2</v>
      </c>
      <c r="G115" s="5">
        <f t="shared" si="4"/>
        <v>5.1515333906240059E-2</v>
      </c>
      <c r="H115" s="5">
        <v>0.31653534849959702</v>
      </c>
      <c r="I115" s="5"/>
    </row>
    <row r="116" spans="1:9" x14ac:dyDescent="0.25">
      <c r="A116">
        <f t="shared" si="3"/>
        <v>114</v>
      </c>
      <c r="B116" t="s">
        <v>30</v>
      </c>
      <c r="C116" t="s">
        <v>12</v>
      </c>
      <c r="D116">
        <v>176</v>
      </c>
      <c r="E116" s="5">
        <v>-4.6826783634234703E-2</v>
      </c>
      <c r="F116" s="5">
        <v>0.12101669615362901</v>
      </c>
      <c r="G116" s="5">
        <f t="shared" si="4"/>
        <v>2.5843478189510889</v>
      </c>
      <c r="H116" s="5">
        <v>3.9401067834570598E-2</v>
      </c>
      <c r="I116" s="5"/>
    </row>
    <row r="117" spans="1:9" x14ac:dyDescent="0.25">
      <c r="A117">
        <f t="shared" si="3"/>
        <v>115</v>
      </c>
      <c r="B117" t="s">
        <v>30</v>
      </c>
      <c r="C117" t="s">
        <v>13</v>
      </c>
      <c r="D117">
        <v>49</v>
      </c>
      <c r="E117" s="5">
        <v>-0.18118330700614099</v>
      </c>
      <c r="F117" s="5">
        <v>0.11505947631534399</v>
      </c>
      <c r="G117" s="5">
        <f t="shared" si="4"/>
        <v>0.63504457566526362</v>
      </c>
      <c r="H117" s="5">
        <v>-0.16645573077096401</v>
      </c>
      <c r="I117" s="5"/>
    </row>
    <row r="118" spans="1:9" x14ac:dyDescent="0.25">
      <c r="A118">
        <f t="shared" si="3"/>
        <v>116</v>
      </c>
      <c r="B118" t="s">
        <v>30</v>
      </c>
      <c r="C118" t="s">
        <v>14</v>
      </c>
      <c r="D118">
        <v>274</v>
      </c>
      <c r="E118" s="5">
        <v>9.4308903985533005E-3</v>
      </c>
      <c r="F118" s="5">
        <v>9.6393308744528103E-3</v>
      </c>
      <c r="G118" s="5">
        <f t="shared" si="4"/>
        <v>1.022101887212207</v>
      </c>
      <c r="H118" s="5">
        <v>-2.4884906238463601E-2</v>
      </c>
      <c r="I118" s="5"/>
    </row>
    <row r="119" spans="1:9" x14ac:dyDescent="0.25">
      <c r="A119">
        <f t="shared" si="3"/>
        <v>117</v>
      </c>
      <c r="B119" t="s">
        <v>30</v>
      </c>
      <c r="C119" t="s">
        <v>15</v>
      </c>
      <c r="D119">
        <v>91</v>
      </c>
      <c r="E119" s="5">
        <v>-0.14088349684240101</v>
      </c>
      <c r="F119" s="5">
        <v>4.3783860803937397E-2</v>
      </c>
      <c r="G119" s="5">
        <f t="shared" si="4"/>
        <v>0.31078062218256913</v>
      </c>
      <c r="H119" s="5">
        <v>2.9715987627015199E-2</v>
      </c>
      <c r="I119" s="5"/>
    </row>
    <row r="120" spans="1:9" x14ac:dyDescent="0.25">
      <c r="A120">
        <f t="shared" si="3"/>
        <v>118</v>
      </c>
      <c r="B120" t="s">
        <v>31</v>
      </c>
      <c r="C120" t="s">
        <v>8</v>
      </c>
      <c r="D120">
        <v>54</v>
      </c>
      <c r="E120" s="5">
        <v>1.20604657085614E-4</v>
      </c>
      <c r="F120" s="5">
        <v>1.4604933483702299E-2</v>
      </c>
      <c r="G120" s="5">
        <f t="shared" si="4"/>
        <v>121.0975913918038</v>
      </c>
      <c r="H120" s="5">
        <v>-5.9048171469755202E-4</v>
      </c>
      <c r="I120" s="5"/>
    </row>
    <row r="121" spans="1:9" x14ac:dyDescent="0.25">
      <c r="A121">
        <f t="shared" si="3"/>
        <v>119</v>
      </c>
      <c r="B121" t="s">
        <v>31</v>
      </c>
      <c r="C121" t="s">
        <v>9</v>
      </c>
      <c r="D121">
        <v>79</v>
      </c>
      <c r="E121" s="5">
        <v>0.22617217656843899</v>
      </c>
      <c r="F121" s="5">
        <v>1.85247003773924E-2</v>
      </c>
      <c r="G121" s="5">
        <f t="shared" si="4"/>
        <v>8.1905301785813969E-2</v>
      </c>
      <c r="H121" s="5">
        <v>0.37950387903524602</v>
      </c>
      <c r="I121" s="5"/>
    </row>
    <row r="122" spans="1:9" x14ac:dyDescent="0.25">
      <c r="A122">
        <f t="shared" si="3"/>
        <v>120</v>
      </c>
      <c r="B122" t="s">
        <v>31</v>
      </c>
      <c r="C122" t="s">
        <v>23</v>
      </c>
      <c r="D122">
        <v>172</v>
      </c>
      <c r="E122" s="5">
        <v>0.99429225426892098</v>
      </c>
      <c r="F122" s="5">
        <v>0.15195677548057199</v>
      </c>
      <c r="G122" s="5">
        <f t="shared" si="4"/>
        <v>0.15282908503828396</v>
      </c>
      <c r="H122" s="5">
        <v>694.31657632977794</v>
      </c>
      <c r="I122" s="5"/>
    </row>
    <row r="123" spans="1:9" x14ac:dyDescent="0.25">
      <c r="A123">
        <f t="shared" si="3"/>
        <v>121</v>
      </c>
      <c r="B123" t="s">
        <v>31</v>
      </c>
      <c r="C123" t="s">
        <v>10</v>
      </c>
      <c r="D123">
        <v>138</v>
      </c>
      <c r="E123" s="5">
        <v>-1.31076724743603E-2</v>
      </c>
      <c r="F123" s="5">
        <v>6.7813251268274893E-2</v>
      </c>
      <c r="G123" s="5">
        <f t="shared" si="4"/>
        <v>5.1735539929703966</v>
      </c>
      <c r="H123" s="5">
        <v>-5.0807107507952802E-2</v>
      </c>
      <c r="I123" s="5"/>
    </row>
    <row r="124" spans="1:9" x14ac:dyDescent="0.25">
      <c r="A124">
        <f t="shared" si="3"/>
        <v>122</v>
      </c>
      <c r="B124" t="s">
        <v>31</v>
      </c>
      <c r="C124" t="s">
        <v>11</v>
      </c>
      <c r="D124">
        <v>6</v>
      </c>
      <c r="E124" s="5">
        <v>0.37074486908041898</v>
      </c>
      <c r="F124" s="5">
        <v>2.6846616371276801E-2</v>
      </c>
      <c r="G124" s="5">
        <f t="shared" si="4"/>
        <v>7.2412644409256682E-2</v>
      </c>
      <c r="H124" s="5">
        <v>0.38713427495636099</v>
      </c>
      <c r="I124" s="5"/>
    </row>
    <row r="125" spans="1:9" x14ac:dyDescent="0.25">
      <c r="A125">
        <f t="shared" si="3"/>
        <v>123</v>
      </c>
      <c r="B125" t="s">
        <v>31</v>
      </c>
      <c r="C125" t="s">
        <v>12</v>
      </c>
      <c r="D125">
        <v>93</v>
      </c>
      <c r="E125" s="5">
        <v>-0.42538940473105502</v>
      </c>
      <c r="F125" s="5">
        <v>0.16888579793817601</v>
      </c>
      <c r="G125" s="5">
        <f t="shared" si="4"/>
        <v>0.39701458489534097</v>
      </c>
      <c r="H125" s="5">
        <v>-4.9619086018362298E-2</v>
      </c>
      <c r="I125" s="5"/>
    </row>
    <row r="126" spans="1:9" x14ac:dyDescent="0.25">
      <c r="A126">
        <f t="shared" si="3"/>
        <v>124</v>
      </c>
      <c r="B126" t="s">
        <v>31</v>
      </c>
      <c r="C126" t="s">
        <v>13</v>
      </c>
      <c r="D126">
        <v>41</v>
      </c>
      <c r="E126" s="5">
        <v>8.7771973938785303E-2</v>
      </c>
      <c r="F126" s="5">
        <v>7.8456505348265496E-2</v>
      </c>
      <c r="G126" s="5">
        <f t="shared" si="4"/>
        <v>0.893867391007787</v>
      </c>
      <c r="H126" s="5">
        <v>-5.5053863298344698E-2</v>
      </c>
      <c r="I126" s="5"/>
    </row>
    <row r="127" spans="1:9" x14ac:dyDescent="0.25">
      <c r="A127">
        <f t="shared" si="3"/>
        <v>125</v>
      </c>
      <c r="B127" t="s">
        <v>31</v>
      </c>
      <c r="C127" t="s">
        <v>14</v>
      </c>
      <c r="D127">
        <v>236</v>
      </c>
      <c r="E127" s="5">
        <v>-2.1461219137780601E-3</v>
      </c>
      <c r="F127" s="5">
        <v>8.2456700403008999E-3</v>
      </c>
      <c r="G127" s="5">
        <f t="shared" si="4"/>
        <v>3.8421256441043083</v>
      </c>
      <c r="H127" s="5">
        <v>-2.92840598142616E-2</v>
      </c>
      <c r="I127" s="5"/>
    </row>
    <row r="128" spans="1:9" x14ac:dyDescent="0.25">
      <c r="A128">
        <f t="shared" si="3"/>
        <v>126</v>
      </c>
      <c r="B128" t="s">
        <v>31</v>
      </c>
      <c r="C128" t="s">
        <v>15</v>
      </c>
      <c r="D128">
        <v>183</v>
      </c>
      <c r="E128" s="5">
        <v>-0.16744690837166201</v>
      </c>
      <c r="F128" s="5">
        <v>6.6004958393637903E-2</v>
      </c>
      <c r="G128" s="5">
        <f t="shared" si="4"/>
        <v>0.39418439573177749</v>
      </c>
      <c r="H128" s="5">
        <v>-4.4340644325417296E-3</v>
      </c>
      <c r="I128" s="5"/>
    </row>
    <row r="129" spans="1:9" x14ac:dyDescent="0.25">
      <c r="A129">
        <f t="shared" si="3"/>
        <v>127</v>
      </c>
      <c r="B129" t="s">
        <v>32</v>
      </c>
      <c r="C129" t="s">
        <v>8</v>
      </c>
      <c r="D129">
        <v>166</v>
      </c>
      <c r="E129" s="5">
        <v>-2.3120183672226301E-2</v>
      </c>
      <c r="F129" s="5">
        <v>2.7453236778045099E-2</v>
      </c>
      <c r="G129" s="5">
        <f t="shared" si="4"/>
        <v>1.1874143028986395</v>
      </c>
      <c r="H129" s="5">
        <v>1.4280320695861499E-2</v>
      </c>
      <c r="I129" s="5"/>
    </row>
    <row r="130" spans="1:9" x14ac:dyDescent="0.25">
      <c r="A130">
        <f t="shared" si="3"/>
        <v>128</v>
      </c>
      <c r="B130" t="s">
        <v>32</v>
      </c>
      <c r="C130" t="s">
        <v>9</v>
      </c>
      <c r="D130">
        <v>155</v>
      </c>
      <c r="E130" s="5">
        <v>0.47792154565226203</v>
      </c>
      <c r="F130" s="5">
        <v>4.0837152312955698E-2</v>
      </c>
      <c r="G130" s="5">
        <f t="shared" si="4"/>
        <v>8.5447397558152782E-2</v>
      </c>
      <c r="H130" s="5">
        <v>0.378458233065256</v>
      </c>
      <c r="I130" s="5"/>
    </row>
    <row r="131" spans="1:9" x14ac:dyDescent="0.25">
      <c r="A131">
        <f t="shared" si="3"/>
        <v>129</v>
      </c>
      <c r="B131" t="s">
        <v>32</v>
      </c>
      <c r="C131" t="s">
        <v>23</v>
      </c>
      <c r="D131">
        <v>186</v>
      </c>
      <c r="E131" s="5">
        <v>2.3248433349855602</v>
      </c>
      <c r="F131" s="5">
        <v>0.71604772751116397</v>
      </c>
      <c r="G131" s="5">
        <f t="shared" si="4"/>
        <v>0.3079982709955858</v>
      </c>
      <c r="H131" s="5">
        <v>1.5493866036003601</v>
      </c>
      <c r="I131" s="5"/>
    </row>
    <row r="132" spans="1:9" x14ac:dyDescent="0.25">
      <c r="A132">
        <f t="shared" si="3"/>
        <v>130</v>
      </c>
      <c r="B132" t="s">
        <v>32</v>
      </c>
      <c r="C132" t="s">
        <v>10</v>
      </c>
      <c r="D132">
        <v>15</v>
      </c>
      <c r="E132" s="5">
        <v>-0.199255245285928</v>
      </c>
      <c r="F132" s="5">
        <v>5.3023483756350201E-2</v>
      </c>
      <c r="G132" s="5">
        <f t="shared" si="4"/>
        <v>0.2661083460074658</v>
      </c>
      <c r="H132" s="5">
        <v>-8.3882314419530604E-2</v>
      </c>
      <c r="I132" s="5"/>
    </row>
    <row r="133" spans="1:9" x14ac:dyDescent="0.25">
      <c r="A133">
        <f t="shared" ref="A133:A196" si="5">A132+1</f>
        <v>131</v>
      </c>
      <c r="B133" t="s">
        <v>32</v>
      </c>
      <c r="C133" t="s">
        <v>11</v>
      </c>
      <c r="D133">
        <v>126</v>
      </c>
      <c r="E133" s="5">
        <v>0.60493013619722602</v>
      </c>
      <c r="F133" s="5">
        <v>2.5362382249491701E-2</v>
      </c>
      <c r="G133" s="5">
        <f t="shared" si="4"/>
        <v>4.1926134493690981E-2</v>
      </c>
      <c r="H133" s="5">
        <v>0.50664582161678395</v>
      </c>
      <c r="I133" s="5"/>
    </row>
    <row r="134" spans="1:9" x14ac:dyDescent="0.25">
      <c r="A134">
        <f t="shared" si="5"/>
        <v>132</v>
      </c>
      <c r="B134" t="s">
        <v>32</v>
      </c>
      <c r="C134" t="s">
        <v>12</v>
      </c>
      <c r="D134">
        <v>200</v>
      </c>
      <c r="E134" s="5">
        <v>-0.25157203383642501</v>
      </c>
      <c r="F134" s="5">
        <v>0.11562531892789001</v>
      </c>
      <c r="G134" s="5">
        <f t="shared" si="4"/>
        <v>0.45961117841528798</v>
      </c>
      <c r="H134" s="5">
        <v>-0.133843453717051</v>
      </c>
      <c r="I134" s="5"/>
    </row>
    <row r="135" spans="1:9" x14ac:dyDescent="0.25">
      <c r="A135">
        <f t="shared" si="5"/>
        <v>133</v>
      </c>
      <c r="B135" t="s">
        <v>32</v>
      </c>
      <c r="C135" t="s">
        <v>13</v>
      </c>
      <c r="D135">
        <v>83</v>
      </c>
      <c r="E135" s="5">
        <v>-0.22592448144221799</v>
      </c>
      <c r="F135" s="5">
        <v>0.110660648890124</v>
      </c>
      <c r="G135" s="5">
        <f t="shared" si="4"/>
        <v>0.48981256118729372</v>
      </c>
      <c r="H135" s="5">
        <v>-0.17240424978376001</v>
      </c>
      <c r="I135" s="5"/>
    </row>
    <row r="136" spans="1:9" x14ac:dyDescent="0.25">
      <c r="A136">
        <f t="shared" si="5"/>
        <v>134</v>
      </c>
      <c r="B136" t="s">
        <v>32</v>
      </c>
      <c r="C136" t="s">
        <v>14</v>
      </c>
      <c r="D136">
        <v>146</v>
      </c>
      <c r="E136" s="5">
        <v>-8.9934792168854492E-3</v>
      </c>
      <c r="F136" s="5">
        <v>1.4413747884100801E-2</v>
      </c>
      <c r="G136" s="5">
        <f t="shared" si="4"/>
        <v>1.60268874108684</v>
      </c>
      <c r="H136" s="5">
        <v>-3.64135690734518E-2</v>
      </c>
      <c r="I136" s="5"/>
    </row>
    <row r="137" spans="1:9" x14ac:dyDescent="0.25">
      <c r="A137">
        <f t="shared" si="5"/>
        <v>135</v>
      </c>
      <c r="B137" t="s">
        <v>32</v>
      </c>
      <c r="C137" t="s">
        <v>15</v>
      </c>
      <c r="D137">
        <v>30</v>
      </c>
      <c r="E137" s="5">
        <v>-0.14926534627655899</v>
      </c>
      <c r="F137" s="5">
        <v>4.1890751877474097E-2</v>
      </c>
      <c r="G137" s="5">
        <f t="shared" si="4"/>
        <v>0.28064619767711435</v>
      </c>
      <c r="H137" s="5">
        <v>-2.6352813866715699E-3</v>
      </c>
      <c r="I137" s="5"/>
    </row>
    <row r="138" spans="1:9" x14ac:dyDescent="0.25">
      <c r="A138">
        <f t="shared" si="5"/>
        <v>136</v>
      </c>
      <c r="B138" t="s">
        <v>33</v>
      </c>
      <c r="C138" t="s">
        <v>8</v>
      </c>
      <c r="D138">
        <v>229</v>
      </c>
      <c r="E138" s="5">
        <v>-1.3433731177838501E-3</v>
      </c>
      <c r="F138" s="5">
        <v>1.0470438860962401E-2</v>
      </c>
      <c r="G138" s="5">
        <f t="shared" ref="G138:G160" si="6">F138/ABS(E138)</f>
        <v>7.794140527566447</v>
      </c>
      <c r="H138" s="5">
        <v>-3.1931630380380198E-4</v>
      </c>
      <c r="I138" s="5"/>
    </row>
    <row r="139" spans="1:9" x14ac:dyDescent="0.25">
      <c r="A139">
        <f t="shared" si="5"/>
        <v>137</v>
      </c>
      <c r="B139" t="s">
        <v>33</v>
      </c>
      <c r="C139" t="s">
        <v>9</v>
      </c>
      <c r="D139">
        <v>162</v>
      </c>
      <c r="E139" s="5">
        <v>0.13929531171043499</v>
      </c>
      <c r="F139" s="5">
        <v>1.3468332222138699E-2</v>
      </c>
      <c r="G139" s="5">
        <f t="shared" si="6"/>
        <v>9.6689056198362697E-2</v>
      </c>
      <c r="H139" s="5">
        <v>1.38147711815586E-2</v>
      </c>
      <c r="I139" s="5"/>
    </row>
    <row r="140" spans="1:9" x14ac:dyDescent="0.25">
      <c r="A140">
        <f t="shared" si="5"/>
        <v>138</v>
      </c>
      <c r="B140" t="s">
        <v>33</v>
      </c>
      <c r="C140" t="s">
        <v>23</v>
      </c>
      <c r="D140">
        <v>73</v>
      </c>
      <c r="E140" s="5">
        <v>0.86321138976370204</v>
      </c>
      <c r="F140" s="5">
        <v>0.12546977863531</v>
      </c>
      <c r="G140" s="5">
        <f t="shared" si="6"/>
        <v>0.14535232055922764</v>
      </c>
      <c r="H140" s="5">
        <v>1.29291156996331</v>
      </c>
      <c r="I140" s="5"/>
    </row>
    <row r="141" spans="1:9" x14ac:dyDescent="0.25">
      <c r="A141">
        <f t="shared" si="5"/>
        <v>139</v>
      </c>
      <c r="B141" t="s">
        <v>33</v>
      </c>
      <c r="C141" t="s">
        <v>10</v>
      </c>
      <c r="D141">
        <v>215</v>
      </c>
      <c r="E141" s="5">
        <v>-0.34806279129190099</v>
      </c>
      <c r="F141" s="5">
        <v>0.15416263717523701</v>
      </c>
      <c r="G141" s="5">
        <f t="shared" si="6"/>
        <v>0.44291616637053671</v>
      </c>
      <c r="H141" s="5">
        <v>-2.13608398622088E-2</v>
      </c>
      <c r="I141" s="5"/>
    </row>
    <row r="142" spans="1:9" x14ac:dyDescent="0.25">
      <c r="A142">
        <f t="shared" si="5"/>
        <v>140</v>
      </c>
      <c r="B142" t="s">
        <v>33</v>
      </c>
      <c r="C142" t="s">
        <v>11</v>
      </c>
      <c r="D142">
        <v>130</v>
      </c>
      <c r="E142" s="5">
        <v>0.24110015495527001</v>
      </c>
      <c r="F142" s="5">
        <v>1.9848226585906101E-2</v>
      </c>
      <c r="G142" s="5">
        <f t="shared" si="6"/>
        <v>8.2323574572519181E-2</v>
      </c>
      <c r="H142" s="5">
        <v>2.1321092921517699E-2</v>
      </c>
      <c r="I142" s="5"/>
    </row>
    <row r="143" spans="1:9" x14ac:dyDescent="0.25">
      <c r="A143">
        <f t="shared" si="5"/>
        <v>141</v>
      </c>
      <c r="B143" t="s">
        <v>33</v>
      </c>
      <c r="C143" t="s">
        <v>12</v>
      </c>
      <c r="D143">
        <v>75</v>
      </c>
      <c r="E143" s="5">
        <v>-0.36741496765467901</v>
      </c>
      <c r="F143" s="5">
        <v>0.364735178598944</v>
      </c>
      <c r="G143" s="5">
        <f t="shared" si="6"/>
        <v>0.99270636938706958</v>
      </c>
      <c r="H143" s="5">
        <v>-4.17042727585216E-2</v>
      </c>
      <c r="I143" s="5"/>
    </row>
    <row r="144" spans="1:9" x14ac:dyDescent="0.25">
      <c r="A144">
        <f t="shared" si="5"/>
        <v>142</v>
      </c>
      <c r="B144" t="s">
        <v>33</v>
      </c>
      <c r="C144" t="s">
        <v>13</v>
      </c>
      <c r="D144">
        <v>71</v>
      </c>
      <c r="E144" s="5">
        <v>-0.26000365144958598</v>
      </c>
      <c r="F144" s="5">
        <v>0.29177999141775601</v>
      </c>
      <c r="G144" s="5">
        <f t="shared" si="6"/>
        <v>1.1222149757936433</v>
      </c>
      <c r="H144" s="5">
        <v>5.5307206227210699E-2</v>
      </c>
      <c r="I144" s="5"/>
    </row>
    <row r="145" spans="1:12" x14ac:dyDescent="0.25">
      <c r="A145">
        <f t="shared" si="5"/>
        <v>143</v>
      </c>
      <c r="B145" t="s">
        <v>33</v>
      </c>
      <c r="C145" t="s">
        <v>14</v>
      </c>
      <c r="D145">
        <v>216</v>
      </c>
      <c r="E145" s="5">
        <v>-2.04935651394836E-4</v>
      </c>
      <c r="F145" s="5">
        <v>6.61901139418207E-3</v>
      </c>
      <c r="G145" s="5">
        <f t="shared" si="6"/>
        <v>32.29799866022168</v>
      </c>
      <c r="H145" s="5">
        <v>-2.4563538630780098E-4</v>
      </c>
      <c r="I145" s="5"/>
    </row>
    <row r="146" spans="1:12" x14ac:dyDescent="0.25">
      <c r="A146">
        <f t="shared" si="5"/>
        <v>144</v>
      </c>
      <c r="B146" t="s">
        <v>33</v>
      </c>
      <c r="C146" t="s">
        <v>15</v>
      </c>
      <c r="D146">
        <v>78</v>
      </c>
      <c r="E146" s="5">
        <v>-0.21857163229128099</v>
      </c>
      <c r="F146" s="5">
        <v>6.3288008157711698E-2</v>
      </c>
      <c r="G146" s="5">
        <f t="shared" si="6"/>
        <v>0.28955270862126564</v>
      </c>
      <c r="H146" s="5">
        <v>0.139579786463988</v>
      </c>
      <c r="I146" s="5"/>
    </row>
    <row r="147" spans="1:12" x14ac:dyDescent="0.25">
      <c r="A147">
        <f t="shared" si="5"/>
        <v>145</v>
      </c>
      <c r="B147" t="s">
        <v>34</v>
      </c>
      <c r="C147" t="s">
        <v>8</v>
      </c>
      <c r="D147">
        <v>27</v>
      </c>
      <c r="E147" s="5">
        <v>5.3070830245823702E-5</v>
      </c>
      <c r="F147" s="5">
        <v>4.3229334999401901E-3</v>
      </c>
      <c r="G147" s="5">
        <f t="shared" si="6"/>
        <v>81.455923713957247</v>
      </c>
      <c r="H147" s="5">
        <v>-8.9568709847955604E-4</v>
      </c>
      <c r="I147" s="5"/>
    </row>
    <row r="148" spans="1:12" x14ac:dyDescent="0.25">
      <c r="A148">
        <f t="shared" si="5"/>
        <v>146</v>
      </c>
      <c r="B148" t="s">
        <v>34</v>
      </c>
      <c r="C148" t="s">
        <v>9</v>
      </c>
      <c r="D148">
        <v>33</v>
      </c>
      <c r="E148" s="5">
        <v>7.9366680931997405E-2</v>
      </c>
      <c r="F148" s="5">
        <v>7.0391604855768999E-3</v>
      </c>
      <c r="G148" s="5">
        <f t="shared" si="6"/>
        <v>8.8691632343907145E-2</v>
      </c>
      <c r="H148" s="5">
        <v>9.2574131847871603E-3</v>
      </c>
      <c r="I148" s="5"/>
    </row>
    <row r="149" spans="1:12" x14ac:dyDescent="0.25">
      <c r="A149">
        <f t="shared" si="5"/>
        <v>147</v>
      </c>
      <c r="B149" t="s">
        <v>34</v>
      </c>
      <c r="C149" t="s">
        <v>23</v>
      </c>
      <c r="D149">
        <v>163</v>
      </c>
      <c r="E149" s="5">
        <v>1.2144051866637999</v>
      </c>
      <c r="F149" s="5">
        <v>0.246752243515096</v>
      </c>
      <c r="G149" s="5">
        <f t="shared" si="6"/>
        <v>0.20318773851169966</v>
      </c>
      <c r="H149" s="5">
        <v>1.9738751477457701</v>
      </c>
      <c r="I149" s="5"/>
    </row>
    <row r="150" spans="1:12" x14ac:dyDescent="0.25">
      <c r="A150">
        <f t="shared" si="5"/>
        <v>148</v>
      </c>
      <c r="B150" t="s">
        <v>34</v>
      </c>
      <c r="C150" t="s">
        <v>10</v>
      </c>
      <c r="D150">
        <v>21</v>
      </c>
      <c r="E150" s="5">
        <v>-0.41392155058743701</v>
      </c>
      <c r="F150" s="5">
        <v>9.10308388848977E-2</v>
      </c>
      <c r="G150" s="5">
        <f t="shared" si="6"/>
        <v>0.21992292683409895</v>
      </c>
      <c r="H150" s="5">
        <v>-9.6241049909524798E-2</v>
      </c>
      <c r="I150" s="5"/>
    </row>
    <row r="151" spans="1:12" x14ac:dyDescent="0.25">
      <c r="A151">
        <f t="shared" si="5"/>
        <v>149</v>
      </c>
      <c r="B151" t="s">
        <v>34</v>
      </c>
      <c r="C151" t="s">
        <v>11</v>
      </c>
      <c r="D151">
        <v>148</v>
      </c>
      <c r="E151" s="5">
        <v>0.12271563330502</v>
      </c>
      <c r="F151" s="5">
        <v>9.6404518450868195E-3</v>
      </c>
      <c r="G151" s="5">
        <f t="shared" si="6"/>
        <v>7.85592803903368E-2</v>
      </c>
      <c r="H151" s="5">
        <v>1.2153495202410399E-2</v>
      </c>
      <c r="I151" s="5"/>
    </row>
    <row r="152" spans="1:12" x14ac:dyDescent="0.25">
      <c r="A152">
        <f t="shared" si="5"/>
        <v>150</v>
      </c>
      <c r="B152" t="s">
        <v>34</v>
      </c>
      <c r="C152" t="s">
        <v>12</v>
      </c>
      <c r="D152">
        <v>113</v>
      </c>
      <c r="E152" s="5">
        <v>-0.41680646435886798</v>
      </c>
      <c r="F152" s="5">
        <v>0.22029384057681101</v>
      </c>
      <c r="G152" s="5">
        <f t="shared" si="6"/>
        <v>0.52852788863451805</v>
      </c>
      <c r="H152" s="5">
        <v>-0.23645759210603401</v>
      </c>
      <c r="I152" s="5"/>
    </row>
    <row r="153" spans="1:12" x14ac:dyDescent="0.25">
      <c r="A153">
        <f t="shared" si="5"/>
        <v>151</v>
      </c>
      <c r="B153" t="s">
        <v>34</v>
      </c>
      <c r="C153" t="s">
        <v>13</v>
      </c>
      <c r="D153">
        <v>196</v>
      </c>
      <c r="E153" s="5">
        <v>-0.42085774041124502</v>
      </c>
      <c r="F153" s="5">
        <v>0.182540971902487</v>
      </c>
      <c r="G153" s="5">
        <f t="shared" si="6"/>
        <v>0.433735569943695</v>
      </c>
      <c r="H153" s="5">
        <v>-6.2076266174718703E-2</v>
      </c>
      <c r="I153" s="5"/>
    </row>
    <row r="154" spans="1:12" x14ac:dyDescent="0.25">
      <c r="A154">
        <f t="shared" si="5"/>
        <v>152</v>
      </c>
      <c r="B154" t="s">
        <v>34</v>
      </c>
      <c r="C154" t="s">
        <v>14</v>
      </c>
      <c r="D154">
        <v>31</v>
      </c>
      <c r="E154" s="5">
        <v>-3.7592198381119297E-4</v>
      </c>
      <c r="F154" s="5">
        <v>2.7664460984976802E-3</v>
      </c>
      <c r="G154" s="5">
        <f t="shared" si="6"/>
        <v>7.3590963487975456</v>
      </c>
      <c r="H154" s="5">
        <v>6.4132634495974697E-4</v>
      </c>
      <c r="I154" s="5"/>
    </row>
    <row r="155" spans="1:12" x14ac:dyDescent="0.25">
      <c r="A155">
        <f t="shared" si="5"/>
        <v>153</v>
      </c>
      <c r="B155" t="s">
        <v>34</v>
      </c>
      <c r="C155" t="s">
        <v>15</v>
      </c>
      <c r="D155">
        <v>40</v>
      </c>
      <c r="E155" s="5">
        <v>-0.153909599413763</v>
      </c>
      <c r="F155" s="5">
        <v>5.2652760258184203E-2</v>
      </c>
      <c r="G155" s="5">
        <f t="shared" si="6"/>
        <v>0.34210186017465427</v>
      </c>
      <c r="H155" s="5">
        <v>0.12825947743864599</v>
      </c>
      <c r="I155" s="5"/>
    </row>
    <row r="156" spans="1:12" x14ac:dyDescent="0.25">
      <c r="A156">
        <f t="shared" si="5"/>
        <v>154</v>
      </c>
      <c r="B156" t="s">
        <v>98</v>
      </c>
      <c r="D156">
        <v>193</v>
      </c>
      <c r="E156">
        <v>0.18001880707678999</v>
      </c>
      <c r="F156">
        <v>4.7449826535413998E-2</v>
      </c>
      <c r="G156" s="5">
        <f t="shared" si="6"/>
        <v>0.26358260731709821</v>
      </c>
      <c r="H156" s="5">
        <v>1.6249481141916301E-2</v>
      </c>
      <c r="I156" s="5"/>
    </row>
    <row r="157" spans="1:12" x14ac:dyDescent="0.25">
      <c r="A157">
        <f t="shared" si="5"/>
        <v>155</v>
      </c>
      <c r="B157" t="s">
        <v>98</v>
      </c>
      <c r="D157">
        <v>156</v>
      </c>
      <c r="E157">
        <v>0.71764891274369302</v>
      </c>
      <c r="F157">
        <v>6.0699395759695303E-2</v>
      </c>
      <c r="G157" s="5">
        <f t="shared" si="6"/>
        <v>8.4580906738409539E-2</v>
      </c>
      <c r="H157" s="5">
        <v>0.60033952958271697</v>
      </c>
      <c r="I157" s="5"/>
    </row>
    <row r="158" spans="1:12" x14ac:dyDescent="0.25">
      <c r="A158">
        <f t="shared" si="5"/>
        <v>156</v>
      </c>
      <c r="B158" t="s">
        <v>98</v>
      </c>
      <c r="D158">
        <v>187</v>
      </c>
      <c r="E158">
        <v>0.101484429959759</v>
      </c>
      <c r="F158">
        <v>4.3233640615984302E-2</v>
      </c>
      <c r="G158" s="5">
        <f t="shared" si="6"/>
        <v>0.42601254826112217</v>
      </c>
      <c r="H158" s="5">
        <v>0.16175370445089901</v>
      </c>
      <c r="I158" s="5"/>
    </row>
    <row r="159" spans="1:12" x14ac:dyDescent="0.25">
      <c r="A159">
        <f t="shared" si="5"/>
        <v>157</v>
      </c>
      <c r="B159" t="s">
        <v>99</v>
      </c>
      <c r="D159">
        <v>211</v>
      </c>
      <c r="E159">
        <v>0.18375019165185499</v>
      </c>
      <c r="F159">
        <v>6.0202474239009103E-2</v>
      </c>
      <c r="G159" s="5">
        <f t="shared" si="6"/>
        <v>0.32763217114392246</v>
      </c>
      <c r="H159" s="5">
        <v>0.76779781889670695</v>
      </c>
      <c r="I159" s="5"/>
      <c r="J159" t="s">
        <v>5</v>
      </c>
      <c r="K159">
        <f>MIN(1/F159,50)</f>
        <v>16.610612979624598</v>
      </c>
      <c r="L159">
        <f>100*K159/SUM(K$3:K$313)</f>
        <v>3.2548157444672077</v>
      </c>
    </row>
    <row r="160" spans="1:12" x14ac:dyDescent="0.25">
      <c r="A160">
        <f t="shared" si="5"/>
        <v>158</v>
      </c>
      <c r="B160" t="s">
        <v>99</v>
      </c>
      <c r="D160">
        <v>68</v>
      </c>
      <c r="E160">
        <v>0.29327723561158597</v>
      </c>
      <c r="F160">
        <v>6.6863559716943494E-2</v>
      </c>
      <c r="G160" s="5">
        <f t="shared" si="6"/>
        <v>0.22798755442954685</v>
      </c>
      <c r="H160" s="5">
        <v>0.61181788588915897</v>
      </c>
      <c r="I160" s="5"/>
      <c r="J160" t="s">
        <v>5</v>
      </c>
      <c r="K160">
        <f>MIN(1/F160,50)</f>
        <v>14.95582951660583</v>
      </c>
      <c r="L160">
        <f>100*K160/SUM(K$3:K$313)</f>
        <v>2.9305642989772545</v>
      </c>
    </row>
    <row r="161" spans="1:9" x14ac:dyDescent="0.25">
      <c r="A161">
        <f t="shared" si="5"/>
        <v>159</v>
      </c>
      <c r="B161" t="s">
        <v>16</v>
      </c>
      <c r="C161" t="s">
        <v>17</v>
      </c>
      <c r="D161">
        <v>109</v>
      </c>
      <c r="E161" s="5">
        <v>0.90232776218486699</v>
      </c>
      <c r="F161" s="5">
        <v>9.7446458714117203E-3</v>
      </c>
      <c r="G161" s="5">
        <f t="shared" ref="G161:G195" si="7">F161/ABS(E161)</f>
        <v>1.0799452571221297E-2</v>
      </c>
      <c r="H161" s="5">
        <v>0.90909735717237805</v>
      </c>
      <c r="I161" s="5"/>
    </row>
    <row r="162" spans="1:9" x14ac:dyDescent="0.25">
      <c r="A162">
        <f t="shared" si="5"/>
        <v>160</v>
      </c>
      <c r="B162" t="s">
        <v>16</v>
      </c>
      <c r="C162" t="s">
        <v>86</v>
      </c>
      <c r="D162">
        <v>112</v>
      </c>
      <c r="E162" s="5">
        <v>0.90640433009181098</v>
      </c>
      <c r="F162" s="5">
        <v>9.9571213830336996E-3</v>
      </c>
      <c r="G162" s="5">
        <f t="shared" si="7"/>
        <v>1.0985297678382813E-2</v>
      </c>
      <c r="H162" s="5">
        <v>0.92245456153467398</v>
      </c>
      <c r="I162" s="5"/>
    </row>
    <row r="163" spans="1:9" x14ac:dyDescent="0.25">
      <c r="A163">
        <f t="shared" si="5"/>
        <v>161</v>
      </c>
      <c r="B163" t="s">
        <v>16</v>
      </c>
      <c r="C163" t="s">
        <v>18</v>
      </c>
      <c r="D163">
        <v>105</v>
      </c>
      <c r="E163" s="5">
        <v>0.91257471161275905</v>
      </c>
      <c r="F163" s="5">
        <v>8.1622162238424306E-3</v>
      </c>
      <c r="G163" s="5">
        <f t="shared" si="7"/>
        <v>8.9441621819846967E-3</v>
      </c>
      <c r="H163" s="5">
        <v>0.84600464681130505</v>
      </c>
      <c r="I163" s="5"/>
    </row>
    <row r="164" spans="1:9" x14ac:dyDescent="0.25">
      <c r="A164">
        <f t="shared" si="5"/>
        <v>162</v>
      </c>
      <c r="B164" t="s">
        <v>88</v>
      </c>
      <c r="C164" t="s">
        <v>88</v>
      </c>
      <c r="D164">
        <v>188</v>
      </c>
      <c r="E164" s="5">
        <v>-0.17320553546169001</v>
      </c>
      <c r="F164" s="5">
        <v>4.5078373201027998E-2</v>
      </c>
      <c r="G164" s="5">
        <f t="shared" si="7"/>
        <v>0.26025942577914046</v>
      </c>
      <c r="H164" s="5">
        <v>-0.34926168520650702</v>
      </c>
      <c r="I164" s="5"/>
    </row>
    <row r="165" spans="1:9" x14ac:dyDescent="0.25">
      <c r="A165">
        <f t="shared" si="5"/>
        <v>163</v>
      </c>
      <c r="D165">
        <v>199</v>
      </c>
      <c r="E165" s="5">
        <v>-0.19235086967200199</v>
      </c>
      <c r="F165" s="5">
        <v>4.4523823013490102E-2</v>
      </c>
      <c r="G165" s="5">
        <f t="shared" si="7"/>
        <v>0.23147190906603349</v>
      </c>
      <c r="H165" s="5">
        <v>0.30946069365957901</v>
      </c>
      <c r="I165" s="5"/>
    </row>
    <row r="166" spans="1:9" x14ac:dyDescent="0.25">
      <c r="A166">
        <f t="shared" si="5"/>
        <v>164</v>
      </c>
      <c r="D166">
        <v>197</v>
      </c>
      <c r="E166" s="5">
        <v>-0.15217734215086601</v>
      </c>
      <c r="F166" s="5">
        <v>4.0571325563418498E-2</v>
      </c>
      <c r="G166" s="5">
        <f t="shared" si="7"/>
        <v>0.26660556026268867</v>
      </c>
      <c r="H166" s="5">
        <v>-4.9267935946213197E-2</v>
      </c>
      <c r="I166" s="5"/>
    </row>
    <row r="167" spans="1:9" x14ac:dyDescent="0.25">
      <c r="A167">
        <f t="shared" si="5"/>
        <v>165</v>
      </c>
      <c r="D167">
        <v>282</v>
      </c>
      <c r="E167" s="5">
        <v>-5.9205963253108403E-2</v>
      </c>
      <c r="F167" s="5">
        <v>6.9936839723574507E-2</v>
      </c>
      <c r="G167" s="5">
        <f t="shared" si="7"/>
        <v>1.1812465481659522</v>
      </c>
      <c r="H167" s="5">
        <v>0.68118277518243497</v>
      </c>
      <c r="I167" s="5"/>
    </row>
    <row r="168" spans="1:9" x14ac:dyDescent="0.25">
      <c r="A168">
        <f t="shared" si="5"/>
        <v>166</v>
      </c>
      <c r="D168">
        <v>298</v>
      </c>
      <c r="E168" s="5">
        <v>5.9867415840799201E-3</v>
      </c>
      <c r="F168" s="5">
        <v>5.0083751200618101E-2</v>
      </c>
      <c r="G168" s="5">
        <f t="shared" si="7"/>
        <v>8.3657780275337021</v>
      </c>
      <c r="H168" s="5">
        <v>0.84508201071226097</v>
      </c>
      <c r="I168" s="5"/>
    </row>
    <row r="169" spans="1:9" x14ac:dyDescent="0.25">
      <c r="A169">
        <f t="shared" si="5"/>
        <v>167</v>
      </c>
      <c r="D169">
        <v>19</v>
      </c>
      <c r="E169" s="5">
        <v>-0.103575596067928</v>
      </c>
      <c r="F169" s="5">
        <v>4.4535355481096897E-2</v>
      </c>
      <c r="G169" s="5">
        <f t="shared" si="7"/>
        <v>0.42997923421931616</v>
      </c>
      <c r="H169" s="5">
        <v>4.2618531659842897E-2</v>
      </c>
      <c r="I169" s="5"/>
    </row>
    <row r="170" spans="1:9" x14ac:dyDescent="0.25">
      <c r="A170">
        <f t="shared" si="5"/>
        <v>168</v>
      </c>
      <c r="D170">
        <v>292</v>
      </c>
      <c r="E170" s="5">
        <v>-2.0388781621852401E-2</v>
      </c>
      <c r="F170" s="5">
        <v>4.5837270493155099E-2</v>
      </c>
      <c r="G170" s="5">
        <f t="shared" si="7"/>
        <v>2.2481613341734641</v>
      </c>
      <c r="H170" s="5">
        <v>-0.121075304270496</v>
      </c>
      <c r="I170" s="5"/>
    </row>
    <row r="171" spans="1:9" x14ac:dyDescent="0.25">
      <c r="A171">
        <f t="shared" si="5"/>
        <v>169</v>
      </c>
      <c r="D171">
        <v>270</v>
      </c>
      <c r="E171" s="5">
        <v>-5.1892126785756498E-2</v>
      </c>
      <c r="F171" s="5">
        <v>4.4419487786898103E-2</v>
      </c>
      <c r="G171" s="5">
        <f t="shared" si="7"/>
        <v>0.85599667113837574</v>
      </c>
      <c r="H171" s="5">
        <v>-0.118298818866405</v>
      </c>
      <c r="I171" s="5"/>
    </row>
    <row r="172" spans="1:9" x14ac:dyDescent="0.25">
      <c r="A172">
        <f t="shared" si="5"/>
        <v>170</v>
      </c>
      <c r="D172">
        <v>2</v>
      </c>
      <c r="E172" s="5">
        <v>-6.4004975879827106E-2</v>
      </c>
      <c r="F172" s="5">
        <v>4.1299105481297199E-2</v>
      </c>
      <c r="G172" s="5">
        <f t="shared" si="7"/>
        <v>0.64524835629715038</v>
      </c>
      <c r="H172" s="5">
        <v>-0.11755482502030699</v>
      </c>
      <c r="I172" s="5"/>
    </row>
    <row r="173" spans="1:9" x14ac:dyDescent="0.25">
      <c r="A173">
        <f t="shared" si="5"/>
        <v>171</v>
      </c>
      <c r="D173">
        <v>279</v>
      </c>
      <c r="E173" s="5">
        <v>2.9827993854258199E-2</v>
      </c>
      <c r="F173" s="5">
        <v>4.58654004958301E-2</v>
      </c>
      <c r="G173" s="5">
        <f t="shared" si="7"/>
        <v>1.5376629323424118</v>
      </c>
      <c r="H173" s="5">
        <v>-0.129902256832993</v>
      </c>
      <c r="I173" s="5"/>
    </row>
    <row r="174" spans="1:9" x14ac:dyDescent="0.25">
      <c r="A174">
        <f t="shared" si="5"/>
        <v>172</v>
      </c>
      <c r="D174">
        <v>296</v>
      </c>
      <c r="E174" s="5">
        <v>-1.66764294157246E-2</v>
      </c>
      <c r="F174" s="5">
        <v>4.4407090972009497E-2</v>
      </c>
      <c r="G174" s="5">
        <f t="shared" si="7"/>
        <v>2.6628656449765558</v>
      </c>
      <c r="H174" s="5">
        <v>-0.12809209311092101</v>
      </c>
      <c r="I174" s="5"/>
    </row>
    <row r="175" spans="1:9" x14ac:dyDescent="0.25">
      <c r="A175">
        <f t="shared" si="5"/>
        <v>173</v>
      </c>
      <c r="D175">
        <v>269</v>
      </c>
      <c r="E175" s="5">
        <v>-2.8469445088286398E-2</v>
      </c>
      <c r="F175" s="5">
        <v>3.9483006334290499E-2</v>
      </c>
      <c r="G175" s="5">
        <f t="shared" si="7"/>
        <v>1.3868554940867313</v>
      </c>
      <c r="H175" s="5">
        <v>-0.12221840622355699</v>
      </c>
      <c r="I175" s="5"/>
    </row>
    <row r="176" spans="1:9" x14ac:dyDescent="0.25">
      <c r="A176">
        <f t="shared" si="5"/>
        <v>174</v>
      </c>
      <c r="D176">
        <v>7</v>
      </c>
      <c r="E176" s="5">
        <v>2.9610037545135901E-4</v>
      </c>
      <c r="F176" s="5">
        <v>6.18880209606592E-2</v>
      </c>
      <c r="G176" s="5">
        <f t="shared" si="7"/>
        <v>209.0102752025239</v>
      </c>
      <c r="H176" s="5">
        <v>-2.4235629983710701E-2</v>
      </c>
      <c r="I176" s="5"/>
    </row>
    <row r="177" spans="1:9" x14ac:dyDescent="0.25">
      <c r="A177">
        <f t="shared" si="5"/>
        <v>175</v>
      </c>
      <c r="D177">
        <v>80</v>
      </c>
      <c r="E177" s="5">
        <v>-1.42965614542655E-3</v>
      </c>
      <c r="F177" s="5">
        <v>2.58986202913962E-2</v>
      </c>
      <c r="G177" s="5">
        <f t="shared" si="7"/>
        <v>18.115279239868638</v>
      </c>
      <c r="H177" s="5">
        <v>0.107370992450892</v>
      </c>
      <c r="I177" s="5"/>
    </row>
    <row r="178" spans="1:9" x14ac:dyDescent="0.25">
      <c r="A178">
        <f t="shared" si="5"/>
        <v>176</v>
      </c>
      <c r="D178">
        <v>104</v>
      </c>
      <c r="E178" s="5">
        <v>0.93983943244787305</v>
      </c>
      <c r="F178" s="5">
        <v>6.6274746213961502E-3</v>
      </c>
      <c r="G178" s="5">
        <f t="shared" si="7"/>
        <v>7.0517094650247442E-3</v>
      </c>
      <c r="H178" s="5">
        <v>0.99359505490253996</v>
      </c>
      <c r="I178" s="5"/>
    </row>
    <row r="179" spans="1:9" x14ac:dyDescent="0.25">
      <c r="A179">
        <f t="shared" si="5"/>
        <v>177</v>
      </c>
      <c r="D179">
        <v>110</v>
      </c>
      <c r="E179" s="5">
        <v>0.89468203647461597</v>
      </c>
      <c r="F179" s="5">
        <v>9.1060322782244001E-3</v>
      </c>
      <c r="G179" s="5">
        <f t="shared" si="7"/>
        <v>1.0177953627084763E-2</v>
      </c>
      <c r="H179" s="5">
        <v>0.98167802690019701</v>
      </c>
      <c r="I179" s="5"/>
    </row>
    <row r="180" spans="1:9" x14ac:dyDescent="0.25">
      <c r="A180">
        <f t="shared" si="5"/>
        <v>178</v>
      </c>
      <c r="D180">
        <v>5</v>
      </c>
      <c r="E180" s="5">
        <v>0.26769164561664399</v>
      </c>
      <c r="F180" s="5">
        <v>4.3627608738780597E-2</v>
      </c>
      <c r="G180" s="5">
        <f t="shared" si="7"/>
        <v>0.1629771023981034</v>
      </c>
      <c r="H180" s="5">
        <v>7.2836578979608199E-2</v>
      </c>
      <c r="I180" s="5"/>
    </row>
    <row r="181" spans="1:9" x14ac:dyDescent="0.25">
      <c r="A181">
        <f t="shared" si="5"/>
        <v>179</v>
      </c>
      <c r="D181">
        <v>143</v>
      </c>
      <c r="E181" s="5">
        <v>0.10935649790362501</v>
      </c>
      <c r="F181" s="5">
        <v>4.04719428046336E-2</v>
      </c>
      <c r="G181" s="5">
        <f t="shared" si="7"/>
        <v>0.37009179683406829</v>
      </c>
      <c r="H181" s="5">
        <v>0.66305374808380702</v>
      </c>
      <c r="I181" s="5"/>
    </row>
    <row r="182" spans="1:9" x14ac:dyDescent="0.25">
      <c r="A182">
        <f t="shared" si="5"/>
        <v>180</v>
      </c>
      <c r="D182">
        <v>235</v>
      </c>
      <c r="E182" s="5">
        <v>3.4580723852193199E-2</v>
      </c>
      <c r="F182" s="5">
        <v>3.8415717177793997E-2</v>
      </c>
      <c r="G182" s="5">
        <f t="shared" si="7"/>
        <v>1.1108997411966428</v>
      </c>
      <c r="H182" s="5">
        <v>0.35342713736859599</v>
      </c>
      <c r="I182" s="5"/>
    </row>
    <row r="183" spans="1:9" x14ac:dyDescent="0.25">
      <c r="A183">
        <f t="shared" si="5"/>
        <v>181</v>
      </c>
      <c r="D183">
        <v>249</v>
      </c>
      <c r="E183" s="5">
        <v>2.0024786354011E-2</v>
      </c>
      <c r="F183" s="5">
        <v>3.55132839311081E-2</v>
      </c>
      <c r="G183" s="5">
        <f t="shared" si="7"/>
        <v>1.7734663083681153</v>
      </c>
      <c r="H183" s="5">
        <v>0.74997186440043295</v>
      </c>
      <c r="I183" s="5"/>
    </row>
    <row r="184" spans="1:9" x14ac:dyDescent="0.25">
      <c r="A184">
        <f t="shared" si="5"/>
        <v>182</v>
      </c>
      <c r="D184">
        <v>297</v>
      </c>
      <c r="E184" s="5">
        <v>-4.6308926195107701E-3</v>
      </c>
      <c r="F184" s="5">
        <v>8.3643133019230806E-2</v>
      </c>
      <c r="G184" s="5">
        <f t="shared" si="7"/>
        <v>18.061989316450028</v>
      </c>
      <c r="H184" s="5">
        <v>0.580265259338127</v>
      </c>
      <c r="I184" s="5"/>
    </row>
    <row r="185" spans="1:9" x14ac:dyDescent="0.25">
      <c r="A185">
        <f t="shared" si="5"/>
        <v>183</v>
      </c>
      <c r="D185">
        <v>275</v>
      </c>
      <c r="E185" s="5">
        <v>-1.3496534057044899E-2</v>
      </c>
      <c r="F185" s="5">
        <v>3.8094742335742303E-2</v>
      </c>
      <c r="G185" s="5">
        <f t="shared" si="7"/>
        <v>2.822557419166269</v>
      </c>
      <c r="H185" s="5">
        <v>0.38250236531298698</v>
      </c>
      <c r="I185" s="5"/>
    </row>
    <row r="186" spans="1:9" x14ac:dyDescent="0.25">
      <c r="A186">
        <f t="shared" si="5"/>
        <v>184</v>
      </c>
      <c r="D186">
        <v>222</v>
      </c>
      <c r="E186" s="5">
        <v>0.113000191828036</v>
      </c>
      <c r="F186" s="5">
        <v>4.6921610808542097E-2</v>
      </c>
      <c r="G186" s="5">
        <f t="shared" si="7"/>
        <v>0.41523478898113314</v>
      </c>
      <c r="H186" s="5">
        <v>0.102614389685988</v>
      </c>
      <c r="I186" s="5"/>
    </row>
    <row r="187" spans="1:9" x14ac:dyDescent="0.25">
      <c r="A187">
        <f t="shared" si="5"/>
        <v>185</v>
      </c>
      <c r="D187">
        <v>273</v>
      </c>
      <c r="E187" s="5">
        <v>-4.58325554396583E-2</v>
      </c>
      <c r="F187" s="5">
        <v>4.34842241234253E-2</v>
      </c>
      <c r="G187" s="5">
        <f t="shared" si="7"/>
        <v>0.94876281076396141</v>
      </c>
      <c r="H187" s="5">
        <v>0.113639433036933</v>
      </c>
      <c r="I187" s="5"/>
    </row>
    <row r="188" spans="1:9" x14ac:dyDescent="0.25">
      <c r="A188">
        <f t="shared" si="5"/>
        <v>186</v>
      </c>
      <c r="D188">
        <v>277</v>
      </c>
      <c r="E188" s="5">
        <v>-9.8358060560565994E-3</v>
      </c>
      <c r="F188" s="5">
        <v>4.4090559142927803E-2</v>
      </c>
      <c r="G188" s="5">
        <f t="shared" si="7"/>
        <v>4.4826584513404608</v>
      </c>
      <c r="H188" s="5">
        <v>6.3189868940726604E-2</v>
      </c>
      <c r="I188" s="5"/>
    </row>
    <row r="189" spans="1:9" x14ac:dyDescent="0.25">
      <c r="A189">
        <f t="shared" si="5"/>
        <v>187</v>
      </c>
      <c r="D189">
        <v>227</v>
      </c>
      <c r="E189" s="5">
        <v>0.117623797073399</v>
      </c>
      <c r="F189" s="5">
        <v>4.7048225328467003E-2</v>
      </c>
      <c r="G189" s="5">
        <f t="shared" si="7"/>
        <v>0.39998900306804591</v>
      </c>
      <c r="H189" s="5">
        <v>-3.1575466599242E-2</v>
      </c>
      <c r="I189" s="5"/>
    </row>
    <row r="190" spans="1:9" x14ac:dyDescent="0.25">
      <c r="A190">
        <f t="shared" si="5"/>
        <v>188</v>
      </c>
      <c r="D190">
        <v>291</v>
      </c>
      <c r="E190" s="5">
        <v>-3.9439439074244603E-2</v>
      </c>
      <c r="F190" s="5">
        <v>4.40178267340652E-2</v>
      </c>
      <c r="G190" s="5">
        <f t="shared" si="7"/>
        <v>1.1160865308251924</v>
      </c>
      <c r="H190" s="5">
        <v>3.9172085230280203E-3</v>
      </c>
      <c r="I190" s="5"/>
    </row>
    <row r="191" spans="1:9" x14ac:dyDescent="0.25">
      <c r="A191">
        <f t="shared" si="5"/>
        <v>189</v>
      </c>
      <c r="D191">
        <v>306</v>
      </c>
      <c r="E191" s="5">
        <v>-5.04693137914752E-3</v>
      </c>
      <c r="F191" s="5">
        <v>4.3411325917882403E-2</v>
      </c>
      <c r="G191" s="5">
        <f t="shared" si="7"/>
        <v>8.6015288611304701</v>
      </c>
      <c r="H191" s="5">
        <v>-1.6572264202025299E-2</v>
      </c>
      <c r="I191" s="5"/>
    </row>
    <row r="192" spans="1:9" x14ac:dyDescent="0.25">
      <c r="A192">
        <f t="shared" si="5"/>
        <v>190</v>
      </c>
      <c r="D192">
        <v>264</v>
      </c>
      <c r="E192" s="5">
        <v>-3.57901552370228E-3</v>
      </c>
      <c r="F192" s="5">
        <v>3.1768907568539999E-2</v>
      </c>
      <c r="G192" s="5">
        <f t="shared" si="7"/>
        <v>8.876437489065971</v>
      </c>
      <c r="H192" s="5">
        <v>2.7368935316102998E-2</v>
      </c>
      <c r="I192" s="5"/>
    </row>
    <row r="193" spans="1:9" x14ac:dyDescent="0.25">
      <c r="A193">
        <f t="shared" si="5"/>
        <v>191</v>
      </c>
      <c r="D193">
        <v>309</v>
      </c>
      <c r="E193" s="5">
        <v>1.8067315247355801E-3</v>
      </c>
      <c r="F193" s="5">
        <v>5.1089986482665703E-2</v>
      </c>
      <c r="G193" s="5">
        <f t="shared" si="7"/>
        <v>28.277575158900742</v>
      </c>
      <c r="H193" s="5">
        <v>7.9445313323426803E-2</v>
      </c>
      <c r="I193" s="5"/>
    </row>
    <row r="194" spans="1:9" x14ac:dyDescent="0.25">
      <c r="A194">
        <f t="shared" si="5"/>
        <v>192</v>
      </c>
      <c r="D194">
        <v>106</v>
      </c>
      <c r="E194" s="5">
        <v>0.90017373809296697</v>
      </c>
      <c r="F194" s="5">
        <v>9.1651998133549205E-3</v>
      </c>
      <c r="G194" s="5">
        <f t="shared" si="7"/>
        <v>1.0181589870386075E-2</v>
      </c>
      <c r="H194" s="5">
        <v>0.97980315494116499</v>
      </c>
      <c r="I194" s="5"/>
    </row>
    <row r="195" spans="1:9" x14ac:dyDescent="0.25">
      <c r="A195">
        <f t="shared" si="5"/>
        <v>193</v>
      </c>
      <c r="D195">
        <v>217</v>
      </c>
      <c r="E195" s="5">
        <v>0.12124200472593499</v>
      </c>
      <c r="F195" s="5">
        <v>4.6616116749221198E-2</v>
      </c>
      <c r="G195" s="5">
        <f t="shared" si="7"/>
        <v>0.38448817185591705</v>
      </c>
      <c r="H195" s="5">
        <v>2.64513738457718E-2</v>
      </c>
      <c r="I195" s="5"/>
    </row>
    <row r="196" spans="1:9" x14ac:dyDescent="0.25">
      <c r="A196">
        <f t="shared" si="5"/>
        <v>194</v>
      </c>
      <c r="D196">
        <v>195</v>
      </c>
      <c r="E196" s="5">
        <v>0.239571148426511</v>
      </c>
      <c r="F196" s="5">
        <v>4.4536602987694802E-2</v>
      </c>
      <c r="G196" s="5">
        <f t="shared" ref="G196:G259" si="8">F196/ABS(E196)</f>
        <v>0.18590136283191258</v>
      </c>
      <c r="H196" s="5">
        <v>0.65261602616347403</v>
      </c>
      <c r="I196" s="5"/>
    </row>
    <row r="197" spans="1:9" x14ac:dyDescent="0.25">
      <c r="A197">
        <f t="shared" ref="A197:A260" si="9">A196+1</f>
        <v>195</v>
      </c>
      <c r="D197">
        <v>266</v>
      </c>
      <c r="E197" s="5">
        <v>3.8280960273905998E-2</v>
      </c>
      <c r="F197" s="5">
        <v>3.9782693763887697E-2</v>
      </c>
      <c r="G197" s="5">
        <f t="shared" si="8"/>
        <v>1.0392292533739116</v>
      </c>
      <c r="H197" s="5">
        <v>0.328088385675956</v>
      </c>
      <c r="I197" s="5"/>
    </row>
    <row r="198" spans="1:9" x14ac:dyDescent="0.25">
      <c r="A198">
        <f t="shared" si="9"/>
        <v>196</v>
      </c>
      <c r="D198">
        <v>42</v>
      </c>
      <c r="E198" s="5">
        <v>1.5179011335797301E-2</v>
      </c>
      <c r="F198" s="5">
        <v>3.7782242850011298E-2</v>
      </c>
      <c r="G198" s="5">
        <f t="shared" si="8"/>
        <v>2.4891109186345917</v>
      </c>
      <c r="H198" s="5">
        <v>0.74716945685491698</v>
      </c>
      <c r="I198" s="5"/>
    </row>
    <row r="199" spans="1:9" x14ac:dyDescent="0.25">
      <c r="A199">
        <f t="shared" si="9"/>
        <v>197</v>
      </c>
      <c r="D199">
        <v>255</v>
      </c>
      <c r="E199" s="5">
        <v>5.8299719497255003E-3</v>
      </c>
      <c r="F199" s="5">
        <v>4.6305027890995498E-2</v>
      </c>
      <c r="G199" s="5">
        <f t="shared" si="8"/>
        <v>7.9425815922108738</v>
      </c>
      <c r="H199" s="5">
        <v>0.60091562708289503</v>
      </c>
      <c r="I199" s="5"/>
    </row>
    <row r="200" spans="1:9" x14ac:dyDescent="0.25">
      <c r="A200">
        <f t="shared" si="9"/>
        <v>198</v>
      </c>
      <c r="D200">
        <v>241</v>
      </c>
      <c r="E200" s="5">
        <v>-3.78160900894704E-2</v>
      </c>
      <c r="F200" s="5">
        <v>4.03273160264844E-2</v>
      </c>
      <c r="G200" s="5">
        <f t="shared" si="8"/>
        <v>1.0664062818517885</v>
      </c>
      <c r="H200" s="5">
        <v>0.35624889143787303</v>
      </c>
      <c r="I200" s="5"/>
    </row>
    <row r="201" spans="1:9" x14ac:dyDescent="0.25">
      <c r="A201">
        <f t="shared" si="9"/>
        <v>199</v>
      </c>
      <c r="D201">
        <v>242</v>
      </c>
      <c r="E201" s="5">
        <v>6.8769542185698904E-2</v>
      </c>
      <c r="F201" s="5">
        <v>4.5682910059673301E-2</v>
      </c>
      <c r="G201" s="5">
        <f t="shared" si="8"/>
        <v>0.66428986739966078</v>
      </c>
      <c r="H201" s="5">
        <v>8.2579519954824696E-2</v>
      </c>
      <c r="I201" s="5"/>
    </row>
    <row r="202" spans="1:9" x14ac:dyDescent="0.25">
      <c r="A202">
        <f t="shared" si="9"/>
        <v>200</v>
      </c>
      <c r="D202">
        <v>256</v>
      </c>
      <c r="E202" s="5">
        <v>8.0577071881164697E-2</v>
      </c>
      <c r="F202" s="5">
        <v>5.45439122648552E-2</v>
      </c>
      <c r="G202" s="5">
        <f t="shared" si="8"/>
        <v>0.67691603816649881</v>
      </c>
      <c r="H202" s="5">
        <v>9.5561577229652903E-2</v>
      </c>
      <c r="I202" s="5"/>
    </row>
    <row r="203" spans="1:9" x14ac:dyDescent="0.25">
      <c r="A203">
        <f t="shared" si="9"/>
        <v>201</v>
      </c>
      <c r="D203">
        <v>289</v>
      </c>
      <c r="E203" s="5">
        <v>1.8465315413034099E-2</v>
      </c>
      <c r="F203" s="5">
        <v>4.3775756462340602E-2</v>
      </c>
      <c r="G203" s="5">
        <f t="shared" si="8"/>
        <v>2.3707017986511425</v>
      </c>
      <c r="H203" s="5">
        <v>4.8060425922230698E-2</v>
      </c>
      <c r="I203" s="5"/>
    </row>
    <row r="204" spans="1:9" x14ac:dyDescent="0.25">
      <c r="A204">
        <f t="shared" si="9"/>
        <v>202</v>
      </c>
      <c r="D204">
        <v>8</v>
      </c>
      <c r="E204" s="5">
        <v>8.58126730215443E-2</v>
      </c>
      <c r="F204" s="5">
        <v>4.6212128648959898E-2</v>
      </c>
      <c r="G204" s="5">
        <f t="shared" si="8"/>
        <v>0.538523355837637</v>
      </c>
      <c r="H204" s="5">
        <v>-4.17995875636063E-2</v>
      </c>
      <c r="I204" s="5"/>
    </row>
    <row r="205" spans="1:9" x14ac:dyDescent="0.25">
      <c r="A205">
        <f t="shared" si="9"/>
        <v>203</v>
      </c>
      <c r="D205">
        <v>245</v>
      </c>
      <c r="E205" s="5">
        <v>8.92606030927795E-2</v>
      </c>
      <c r="F205" s="5">
        <v>5.3813841203754598E-2</v>
      </c>
      <c r="G205" s="5">
        <f t="shared" si="8"/>
        <v>0.6028845799733088</v>
      </c>
      <c r="H205" s="5">
        <v>-6.43887101327624E-3</v>
      </c>
      <c r="I205" s="5"/>
    </row>
    <row r="206" spans="1:9" x14ac:dyDescent="0.25">
      <c r="A206">
        <f t="shared" si="9"/>
        <v>204</v>
      </c>
      <c r="D206">
        <v>257</v>
      </c>
      <c r="E206" s="5">
        <v>2.8311073651942999E-2</v>
      </c>
      <c r="F206" s="5">
        <v>4.2702325362169002E-2</v>
      </c>
      <c r="G206" s="5">
        <f t="shared" si="8"/>
        <v>1.508325889973386</v>
      </c>
      <c r="H206" s="5">
        <v>-2.58613058785588E-2</v>
      </c>
      <c r="I206" s="5"/>
    </row>
    <row r="207" spans="1:9" x14ac:dyDescent="0.25">
      <c r="A207">
        <f t="shared" si="9"/>
        <v>205</v>
      </c>
      <c r="D207">
        <v>228</v>
      </c>
      <c r="E207" s="5">
        <v>-6.3648635868936102E-3</v>
      </c>
      <c r="F207" s="5">
        <v>3.1148947801310799E-2</v>
      </c>
      <c r="G207" s="5">
        <f t="shared" si="8"/>
        <v>4.8938908707253432</v>
      </c>
      <c r="H207" s="5">
        <v>2.7121479634212801E-2</v>
      </c>
      <c r="I207" s="5"/>
    </row>
    <row r="208" spans="1:9" x14ac:dyDescent="0.25">
      <c r="A208">
        <f t="shared" si="9"/>
        <v>206</v>
      </c>
      <c r="D208">
        <v>305</v>
      </c>
      <c r="E208" s="5">
        <v>-6.2346020009016803E-3</v>
      </c>
      <c r="F208" s="5">
        <v>3.2807458267214297E-2</v>
      </c>
      <c r="G208" s="5">
        <f t="shared" si="8"/>
        <v>5.262157594417336</v>
      </c>
      <c r="H208" s="5">
        <v>8.2032299276867698E-2</v>
      </c>
      <c r="I208" s="5"/>
    </row>
    <row r="209" spans="1:9" x14ac:dyDescent="0.25">
      <c r="A209">
        <f t="shared" si="9"/>
        <v>207</v>
      </c>
      <c r="D209">
        <v>261</v>
      </c>
      <c r="E209" s="5">
        <v>4.43898291187593E-3</v>
      </c>
      <c r="F209" s="5">
        <v>4.5737410359861397E-2</v>
      </c>
      <c r="G209" s="5">
        <f t="shared" si="8"/>
        <v>10.303578830523726</v>
      </c>
      <c r="H209" s="5">
        <v>0.182675192442564</v>
      </c>
      <c r="I209" s="5"/>
    </row>
    <row r="210" spans="1:9" x14ac:dyDescent="0.25">
      <c r="A210">
        <f t="shared" si="9"/>
        <v>208</v>
      </c>
      <c r="D210">
        <v>253</v>
      </c>
      <c r="E210" s="5">
        <v>-6.1496967521537304E-3</v>
      </c>
      <c r="F210" s="5">
        <v>4.39030378886546E-2</v>
      </c>
      <c r="G210" s="5">
        <f t="shared" si="8"/>
        <v>7.1390573646219213</v>
      </c>
      <c r="H210" s="5">
        <v>0.75289898277400802</v>
      </c>
      <c r="I210" s="5"/>
    </row>
    <row r="211" spans="1:9" x14ac:dyDescent="0.25">
      <c r="A211">
        <f t="shared" si="9"/>
        <v>209</v>
      </c>
      <c r="D211">
        <v>158</v>
      </c>
      <c r="E211" s="5">
        <v>0.265021625258055</v>
      </c>
      <c r="F211" s="5">
        <v>3.9964727001732203E-2</v>
      </c>
      <c r="G211" s="5">
        <f t="shared" si="8"/>
        <v>0.15079798474112455</v>
      </c>
      <c r="H211" s="5">
        <v>0.490847130048296</v>
      </c>
      <c r="I211" s="5"/>
    </row>
    <row r="212" spans="1:9" x14ac:dyDescent="0.25">
      <c r="A212">
        <f t="shared" si="9"/>
        <v>210</v>
      </c>
      <c r="D212">
        <v>271</v>
      </c>
      <c r="E212" s="5">
        <v>-6.6470502587240604E-2</v>
      </c>
      <c r="F212" s="5">
        <v>5.6569638684139098E-2</v>
      </c>
      <c r="G212" s="5">
        <f t="shared" si="8"/>
        <v>0.85104875820508641</v>
      </c>
      <c r="H212" s="5">
        <v>0.72053695219110103</v>
      </c>
      <c r="I212" s="5"/>
    </row>
    <row r="213" spans="1:9" x14ac:dyDescent="0.25">
      <c r="A213">
        <f t="shared" si="9"/>
        <v>211</v>
      </c>
      <c r="D213">
        <v>1</v>
      </c>
      <c r="E213" s="5">
        <v>-4.0994970603832802E-2</v>
      </c>
      <c r="F213" s="5">
        <v>0.235325926470242</v>
      </c>
      <c r="G213" s="5">
        <f t="shared" si="8"/>
        <v>5.7403609029113518</v>
      </c>
      <c r="H213" s="5">
        <v>0.44690694470543202</v>
      </c>
      <c r="I213" s="5"/>
    </row>
    <row r="214" spans="1:9" x14ac:dyDescent="0.25">
      <c r="A214">
        <f t="shared" si="9"/>
        <v>212</v>
      </c>
      <c r="D214">
        <v>233</v>
      </c>
      <c r="E214" s="5">
        <v>3.0384983122373099E-2</v>
      </c>
      <c r="F214" s="5">
        <v>4.0811416268863601E-2</v>
      </c>
      <c r="G214" s="5">
        <f t="shared" si="8"/>
        <v>1.3431442796758806</v>
      </c>
      <c r="H214" s="5">
        <v>0.48025046910194003</v>
      </c>
      <c r="I214" s="5"/>
    </row>
    <row r="215" spans="1:9" x14ac:dyDescent="0.25">
      <c r="A215">
        <f t="shared" si="9"/>
        <v>213</v>
      </c>
      <c r="D215">
        <v>260</v>
      </c>
      <c r="E215" s="5">
        <v>6.8442330678267896E-2</v>
      </c>
      <c r="F215" s="5">
        <v>4.2851408475241201E-2</v>
      </c>
      <c r="G215" s="5">
        <f t="shared" si="8"/>
        <v>0.62609510883952946</v>
      </c>
      <c r="H215" s="5">
        <v>0.169870068385095</v>
      </c>
      <c r="I215" s="5"/>
    </row>
    <row r="216" spans="1:9" x14ac:dyDescent="0.25">
      <c r="A216">
        <f t="shared" si="9"/>
        <v>214</v>
      </c>
      <c r="D216">
        <v>299</v>
      </c>
      <c r="E216" s="5">
        <v>-3.06269349720753E-2</v>
      </c>
      <c r="F216" s="5">
        <v>4.8815716469327898E-2</v>
      </c>
      <c r="G216" s="5">
        <f t="shared" si="8"/>
        <v>1.5938818727318476</v>
      </c>
      <c r="H216" s="5">
        <v>0.18421753401112201</v>
      </c>
      <c r="I216" s="5"/>
    </row>
    <row r="217" spans="1:9" x14ac:dyDescent="0.25">
      <c r="A217">
        <f t="shared" si="9"/>
        <v>215</v>
      </c>
      <c r="D217">
        <v>208</v>
      </c>
      <c r="E217" s="5">
        <v>0.15268530454000701</v>
      </c>
      <c r="F217" s="5">
        <v>4.3523984356861098E-2</v>
      </c>
      <c r="G217" s="5">
        <f t="shared" si="8"/>
        <v>0.28505680024665914</v>
      </c>
      <c r="H217" s="5">
        <v>0.14120123187841299</v>
      </c>
      <c r="I217" s="5"/>
    </row>
    <row r="218" spans="1:9" x14ac:dyDescent="0.25">
      <c r="A218">
        <f t="shared" si="9"/>
        <v>216</v>
      </c>
      <c r="D218">
        <v>252</v>
      </c>
      <c r="E218" s="5">
        <v>5.26234503442079E-2</v>
      </c>
      <c r="F218" s="5">
        <v>4.3330252762682202E-2</v>
      </c>
      <c r="G218" s="5">
        <f t="shared" si="8"/>
        <v>0.82340197154045847</v>
      </c>
      <c r="H218" s="5">
        <v>-5.0839585487094999E-4</v>
      </c>
      <c r="I218" s="5"/>
    </row>
    <row r="219" spans="1:9" x14ac:dyDescent="0.25">
      <c r="A219">
        <f t="shared" si="9"/>
        <v>217</v>
      </c>
      <c r="D219">
        <v>3</v>
      </c>
      <c r="E219" s="5">
        <v>-3.8782759378575601E-2</v>
      </c>
      <c r="F219" s="5">
        <v>4.8529928851180001E-2</v>
      </c>
      <c r="G219" s="5">
        <f t="shared" si="8"/>
        <v>1.2513273843528767</v>
      </c>
      <c r="H219" s="5">
        <v>4.5684525589658902E-2</v>
      </c>
      <c r="I219" s="5"/>
    </row>
    <row r="220" spans="1:9" x14ac:dyDescent="0.25">
      <c r="A220">
        <f t="shared" si="9"/>
        <v>218</v>
      </c>
      <c r="D220">
        <v>218</v>
      </c>
      <c r="E220" s="5">
        <v>0.132263391144545</v>
      </c>
      <c r="F220" s="5">
        <v>4.2487016379515699E-2</v>
      </c>
      <c r="G220" s="5">
        <f t="shared" si="8"/>
        <v>0.32123035718238507</v>
      </c>
      <c r="H220" s="5">
        <v>3.8958921671824701E-2</v>
      </c>
      <c r="I220" s="5"/>
    </row>
    <row r="221" spans="1:9" x14ac:dyDescent="0.25">
      <c r="A221">
        <f t="shared" si="9"/>
        <v>219</v>
      </c>
      <c r="D221">
        <v>301</v>
      </c>
      <c r="E221" s="5">
        <v>-1.86547526277023E-2</v>
      </c>
      <c r="F221" s="5">
        <v>5.1881085985033597E-2</v>
      </c>
      <c r="G221" s="5">
        <f t="shared" si="8"/>
        <v>2.7811189470285553</v>
      </c>
      <c r="H221" s="5">
        <v>3.4887974029425298E-2</v>
      </c>
      <c r="I221" s="5"/>
    </row>
    <row r="222" spans="1:9" x14ac:dyDescent="0.25">
      <c r="A222">
        <f t="shared" si="9"/>
        <v>220</v>
      </c>
      <c r="D222">
        <v>285</v>
      </c>
      <c r="E222" s="5">
        <v>-2.07073221122204E-2</v>
      </c>
      <c r="F222" s="5">
        <v>7.5872139859312807E-2</v>
      </c>
      <c r="G222" s="5">
        <f t="shared" si="8"/>
        <v>3.6640247081749386</v>
      </c>
      <c r="H222" s="5">
        <v>3.82586172409424E-2</v>
      </c>
      <c r="I222" s="5"/>
    </row>
    <row r="223" spans="1:9" x14ac:dyDescent="0.25">
      <c r="A223">
        <f t="shared" si="9"/>
        <v>221</v>
      </c>
      <c r="D223">
        <v>17</v>
      </c>
      <c r="E223" s="5">
        <v>0.68030012932561101</v>
      </c>
      <c r="F223" s="5">
        <v>3.3940324934283901E-2</v>
      </c>
      <c r="G223" s="5">
        <f t="shared" si="8"/>
        <v>4.9890222669705088E-2</v>
      </c>
      <c r="H223" s="5">
        <v>0.75053186759097801</v>
      </c>
      <c r="I223" s="5"/>
    </row>
    <row r="224" spans="1:9" x14ac:dyDescent="0.25">
      <c r="A224">
        <f t="shared" si="9"/>
        <v>222</v>
      </c>
      <c r="D224">
        <v>11</v>
      </c>
      <c r="E224" s="5">
        <v>0.419424018525616</v>
      </c>
      <c r="F224" s="5">
        <v>4.0668120945748801E-2</v>
      </c>
      <c r="G224" s="5">
        <f t="shared" si="8"/>
        <v>9.6961831343631136E-2</v>
      </c>
      <c r="H224" s="5">
        <v>0.91291906210546003</v>
      </c>
      <c r="I224" s="5"/>
    </row>
    <row r="225" spans="1:9" x14ac:dyDescent="0.25">
      <c r="A225">
        <f t="shared" si="9"/>
        <v>223</v>
      </c>
      <c r="D225">
        <v>238</v>
      </c>
      <c r="E225" s="5">
        <v>0.18010833254883099</v>
      </c>
      <c r="F225" s="5">
        <v>0.113800328448071</v>
      </c>
      <c r="G225" s="5">
        <f t="shared" si="8"/>
        <v>0.63184377334245456</v>
      </c>
      <c r="H225" s="5">
        <v>5.6096954876565602E-2</v>
      </c>
      <c r="I225" s="5"/>
    </row>
    <row r="226" spans="1:9" x14ac:dyDescent="0.25">
      <c r="A226">
        <f t="shared" si="9"/>
        <v>224</v>
      </c>
      <c r="D226">
        <v>283</v>
      </c>
      <c r="E226" s="5">
        <v>-2.3495762487835602E-2</v>
      </c>
      <c r="F226" s="5">
        <v>0.205032520750244</v>
      </c>
      <c r="G226" s="5">
        <f t="shared" si="8"/>
        <v>8.726361651655056</v>
      </c>
      <c r="H226" s="5">
        <v>-0.71801700128059398</v>
      </c>
      <c r="I226" s="5"/>
    </row>
    <row r="227" spans="1:9" x14ac:dyDescent="0.25">
      <c r="A227">
        <f t="shared" si="9"/>
        <v>225</v>
      </c>
      <c r="D227">
        <v>202</v>
      </c>
      <c r="E227" s="5">
        <v>0.20208630400263999</v>
      </c>
      <c r="F227" s="5">
        <v>6.2653948762150996E-2</v>
      </c>
      <c r="G227" s="5">
        <f t="shared" si="8"/>
        <v>0.31003560123170198</v>
      </c>
      <c r="H227" s="5">
        <v>0.75833264428380998</v>
      </c>
      <c r="I227" s="5"/>
    </row>
    <row r="228" spans="1:9" x14ac:dyDescent="0.25">
      <c r="A228">
        <f t="shared" si="9"/>
        <v>226</v>
      </c>
      <c r="D228">
        <v>181</v>
      </c>
      <c r="E228" s="5">
        <v>0.304536266688683</v>
      </c>
      <c r="F228" s="5">
        <v>4.9887811745752401E-2</v>
      </c>
      <c r="G228" s="5">
        <f t="shared" si="8"/>
        <v>0.16381566730359576</v>
      </c>
      <c r="H228" s="5">
        <v>0.52067802103664296</v>
      </c>
      <c r="I228" s="5"/>
    </row>
    <row r="229" spans="1:9" x14ac:dyDescent="0.25">
      <c r="A229">
        <f t="shared" si="9"/>
        <v>227</v>
      </c>
      <c r="D229">
        <v>145</v>
      </c>
      <c r="E229" s="5">
        <v>1.1453759841637001E-2</v>
      </c>
      <c r="F229" s="5">
        <v>4.9216065041309799E-2</v>
      </c>
      <c r="G229" s="5">
        <f t="shared" si="8"/>
        <v>4.2969353052434629</v>
      </c>
      <c r="H229" s="5">
        <v>0.538829553713712</v>
      </c>
      <c r="I229" s="5"/>
    </row>
    <row r="230" spans="1:9" x14ac:dyDescent="0.25">
      <c r="A230">
        <f t="shared" si="9"/>
        <v>228</v>
      </c>
      <c r="D230">
        <v>213</v>
      </c>
      <c r="E230" s="5">
        <v>0.120864340971348</v>
      </c>
      <c r="F230" s="5">
        <v>4.6220561090781001E-2</v>
      </c>
      <c r="G230" s="5">
        <f t="shared" si="8"/>
        <v>0.38241685446113516</v>
      </c>
      <c r="H230" s="5">
        <v>0.42357173224849798</v>
      </c>
      <c r="I230" s="5"/>
    </row>
    <row r="231" spans="1:9" x14ac:dyDescent="0.25">
      <c r="A231">
        <f t="shared" si="9"/>
        <v>229</v>
      </c>
      <c r="D231">
        <v>18</v>
      </c>
      <c r="E231" s="5">
        <v>0.20239881337195001</v>
      </c>
      <c r="F231" s="5">
        <v>5.7161140975806803E-2</v>
      </c>
      <c r="G231" s="5">
        <f t="shared" si="8"/>
        <v>0.28241836018455946</v>
      </c>
      <c r="H231" s="5">
        <v>0.239976284799573</v>
      </c>
      <c r="I231" s="5"/>
    </row>
    <row r="232" spans="1:9" x14ac:dyDescent="0.25">
      <c r="A232">
        <f t="shared" si="9"/>
        <v>230</v>
      </c>
      <c r="D232">
        <v>263</v>
      </c>
      <c r="E232" s="5">
        <v>-5.2769232839810602E-2</v>
      </c>
      <c r="F232" s="5">
        <v>5.1313949881691398E-2</v>
      </c>
      <c r="G232" s="5">
        <f t="shared" si="8"/>
        <v>0.97242175260464847</v>
      </c>
      <c r="H232" s="5">
        <v>0.315476537846892</v>
      </c>
      <c r="I232" s="5"/>
    </row>
    <row r="233" spans="1:9" x14ac:dyDescent="0.25">
      <c r="A233">
        <f t="shared" si="9"/>
        <v>231</v>
      </c>
      <c r="D233">
        <v>240</v>
      </c>
      <c r="E233" s="5">
        <v>5.2247941725200503E-2</v>
      </c>
      <c r="F233" s="5">
        <v>4.3824850508692302E-2</v>
      </c>
      <c r="G233" s="5">
        <f t="shared" si="8"/>
        <v>0.83878616193514988</v>
      </c>
      <c r="H233" s="5">
        <v>0.255327191185939</v>
      </c>
      <c r="I233" s="5"/>
    </row>
    <row r="234" spans="1:9" x14ac:dyDescent="0.25">
      <c r="A234">
        <f t="shared" si="9"/>
        <v>232</v>
      </c>
      <c r="D234">
        <v>310</v>
      </c>
      <c r="E234" s="5">
        <v>-8.6450355407896202E-3</v>
      </c>
      <c r="F234" s="5">
        <v>0.121451752764602</v>
      </c>
      <c r="G234" s="5">
        <f t="shared" si="8"/>
        <v>14.04872798863113</v>
      </c>
      <c r="H234" s="5">
        <v>0.119583742634931</v>
      </c>
      <c r="I234" s="5"/>
    </row>
    <row r="235" spans="1:9" x14ac:dyDescent="0.25">
      <c r="A235">
        <f t="shared" si="9"/>
        <v>233</v>
      </c>
      <c r="D235">
        <v>250</v>
      </c>
      <c r="E235" s="5">
        <v>7.3186885308824797E-3</v>
      </c>
      <c r="F235" s="5">
        <v>8.6067260198751605E-2</v>
      </c>
      <c r="G235" s="5">
        <f t="shared" si="8"/>
        <v>11.759929369254591</v>
      </c>
      <c r="H235" s="5">
        <v>-7.8360096514567906E-2</v>
      </c>
      <c r="I235" s="5"/>
    </row>
    <row r="236" spans="1:9" x14ac:dyDescent="0.25">
      <c r="A236">
        <f t="shared" si="9"/>
        <v>234</v>
      </c>
      <c r="D236">
        <v>165</v>
      </c>
      <c r="E236" s="5">
        <v>0.43847795277482599</v>
      </c>
      <c r="F236" s="5">
        <v>4.0963686359839997E-2</v>
      </c>
      <c r="G236" s="5">
        <f t="shared" si="8"/>
        <v>9.3422453969712604E-2</v>
      </c>
      <c r="H236" s="5">
        <v>0.90470836962533396</v>
      </c>
      <c r="I236" s="5"/>
    </row>
    <row r="237" spans="1:9" x14ac:dyDescent="0.25">
      <c r="A237">
        <f t="shared" si="9"/>
        <v>235</v>
      </c>
      <c r="D237">
        <v>20</v>
      </c>
      <c r="E237" s="5">
        <v>0.17416245353293699</v>
      </c>
      <c r="F237" s="5">
        <v>0.14028832414880299</v>
      </c>
      <c r="G237" s="5">
        <f t="shared" si="8"/>
        <v>0.80550268615888643</v>
      </c>
      <c r="H237" s="5">
        <v>0.50340628485706396</v>
      </c>
      <c r="I237" s="5"/>
    </row>
    <row r="238" spans="1:9" x14ac:dyDescent="0.25">
      <c r="A238">
        <f t="shared" si="9"/>
        <v>236</v>
      </c>
      <c r="D238">
        <v>88</v>
      </c>
      <c r="E238" s="5">
        <v>2.8658364232593298E-4</v>
      </c>
      <c r="F238" s="5">
        <v>4.1751944459991398E-2</v>
      </c>
      <c r="G238" s="5">
        <f t="shared" si="8"/>
        <v>145.68851216046278</v>
      </c>
      <c r="H238" s="5">
        <v>-0.178425653849106</v>
      </c>
      <c r="I238" s="5"/>
    </row>
    <row r="239" spans="1:9" x14ac:dyDescent="0.25">
      <c r="A239">
        <f t="shared" si="9"/>
        <v>237</v>
      </c>
      <c r="D239">
        <v>132</v>
      </c>
      <c r="E239" s="5">
        <v>0.15082757453413501</v>
      </c>
      <c r="F239" s="5">
        <v>5.75897135149556E-2</v>
      </c>
      <c r="G239" s="5">
        <f t="shared" si="8"/>
        <v>0.38182483337569023</v>
      </c>
      <c r="H239" s="5">
        <v>0.79374605425669598</v>
      </c>
      <c r="I239" s="5"/>
    </row>
    <row r="240" spans="1:9" x14ac:dyDescent="0.25">
      <c r="A240">
        <f t="shared" si="9"/>
        <v>238</v>
      </c>
      <c r="D240">
        <v>177</v>
      </c>
      <c r="E240" s="5">
        <v>0.206765770540766</v>
      </c>
      <c r="F240" s="5">
        <v>4.9389260205850501E-2</v>
      </c>
      <c r="G240" s="5">
        <f t="shared" si="8"/>
        <v>0.23886574686264572</v>
      </c>
      <c r="H240" s="5">
        <v>0.440975865488068</v>
      </c>
      <c r="I240" s="5"/>
    </row>
    <row r="241" spans="1:9" x14ac:dyDescent="0.25">
      <c r="A241">
        <f t="shared" si="9"/>
        <v>239</v>
      </c>
      <c r="D241">
        <v>107</v>
      </c>
      <c r="E241" s="5">
        <v>0.30629333931124197</v>
      </c>
      <c r="F241" s="5">
        <v>6.0813652818305503E-2</v>
      </c>
      <c r="G241" s="5">
        <f t="shared" si="8"/>
        <v>0.19854709526187023</v>
      </c>
      <c r="H241" s="5">
        <v>0.46749991374014399</v>
      </c>
      <c r="I241" s="5"/>
    </row>
    <row r="242" spans="1:9" x14ac:dyDescent="0.25">
      <c r="A242">
        <f t="shared" si="9"/>
        <v>240</v>
      </c>
      <c r="D242">
        <v>201</v>
      </c>
      <c r="E242" s="5">
        <v>0.189916914782611</v>
      </c>
      <c r="F242" s="5">
        <v>4.6188139346758202E-2</v>
      </c>
      <c r="G242" s="5">
        <f t="shared" si="8"/>
        <v>0.24320182012027525</v>
      </c>
      <c r="H242" s="5">
        <v>0.34905269495380897</v>
      </c>
      <c r="I242" s="5"/>
    </row>
    <row r="243" spans="1:9" x14ac:dyDescent="0.25">
      <c r="A243">
        <f t="shared" si="9"/>
        <v>241</v>
      </c>
      <c r="D243">
        <v>219</v>
      </c>
      <c r="E243" s="5">
        <v>0.13084817297600601</v>
      </c>
      <c r="F243" s="5">
        <v>5.4872811263905898E-2</v>
      </c>
      <c r="G243" s="5">
        <f t="shared" si="8"/>
        <v>0.41936245662343391</v>
      </c>
      <c r="H243" s="5">
        <v>0.151973286335642</v>
      </c>
      <c r="I243" s="5"/>
    </row>
    <row r="244" spans="1:9" x14ac:dyDescent="0.25">
      <c r="A244">
        <f t="shared" si="9"/>
        <v>242</v>
      </c>
      <c r="D244">
        <v>205</v>
      </c>
      <c r="E244" s="5">
        <v>0.24546472640151801</v>
      </c>
      <c r="F244" s="5">
        <v>5.9374210471451298E-2</v>
      </c>
      <c r="G244" s="5">
        <f t="shared" si="8"/>
        <v>0.24188489866495178</v>
      </c>
      <c r="H244" s="5">
        <v>0.23550844377838301</v>
      </c>
      <c r="I244" s="5"/>
    </row>
    <row r="245" spans="1:9" x14ac:dyDescent="0.25">
      <c r="A245">
        <f t="shared" si="9"/>
        <v>243</v>
      </c>
      <c r="D245">
        <v>35</v>
      </c>
      <c r="E245" s="5">
        <v>0.13114862465997701</v>
      </c>
      <c r="F245" s="5">
        <v>4.7386769302274097E-2</v>
      </c>
      <c r="G245" s="5">
        <f t="shared" si="8"/>
        <v>0.36132113032166052</v>
      </c>
      <c r="H245" s="5">
        <v>0.176147859307942</v>
      </c>
      <c r="I245" s="5"/>
    </row>
    <row r="246" spans="1:9" x14ac:dyDescent="0.25">
      <c r="A246">
        <f t="shared" si="9"/>
        <v>244</v>
      </c>
      <c r="D246">
        <v>311</v>
      </c>
      <c r="E246" s="5">
        <v>-1.5102604436306699E-2</v>
      </c>
      <c r="F246" s="5">
        <v>0.126583186013978</v>
      </c>
      <c r="G246" s="5">
        <f t="shared" si="8"/>
        <v>8.3815468085538747</v>
      </c>
      <c r="H246" s="5">
        <v>0.114355257356738</v>
      </c>
      <c r="I246" s="5"/>
    </row>
    <row r="247" spans="1:9" x14ac:dyDescent="0.25">
      <c r="A247">
        <f t="shared" si="9"/>
        <v>245</v>
      </c>
      <c r="D247">
        <v>179</v>
      </c>
      <c r="E247" s="5">
        <v>-1.11519766780279E-2</v>
      </c>
      <c r="F247" s="5">
        <v>4.7351620076549299E-2</v>
      </c>
      <c r="G247" s="5">
        <f t="shared" si="8"/>
        <v>4.2460293312703454</v>
      </c>
      <c r="H247" s="5">
        <v>-8.6719311045906095E-3</v>
      </c>
      <c r="I247" s="5"/>
    </row>
    <row r="248" spans="1:9" x14ac:dyDescent="0.25">
      <c r="A248">
        <f t="shared" si="9"/>
        <v>246</v>
      </c>
      <c r="D248">
        <v>251</v>
      </c>
      <c r="E248" s="5">
        <v>-2.0201089581096301E-2</v>
      </c>
      <c r="F248" s="5">
        <v>8.1857728490958598E-2</v>
      </c>
      <c r="G248" s="5">
        <f t="shared" si="8"/>
        <v>4.0521442253074857</v>
      </c>
      <c r="H248" s="5">
        <v>0.23666569763789999</v>
      </c>
      <c r="I248" s="5"/>
    </row>
    <row r="249" spans="1:9" x14ac:dyDescent="0.25">
      <c r="A249">
        <f t="shared" si="9"/>
        <v>247</v>
      </c>
      <c r="D249">
        <v>295</v>
      </c>
      <c r="E249" s="5">
        <v>-0.113044358639781</v>
      </c>
      <c r="F249" s="5">
        <v>0.61893246942078906</v>
      </c>
      <c r="G249" s="5">
        <f t="shared" si="8"/>
        <v>5.4751292047490363</v>
      </c>
      <c r="H249" s="5">
        <v>-0.54374187880644098</v>
      </c>
      <c r="I249" s="5"/>
    </row>
    <row r="250" spans="1:9" x14ac:dyDescent="0.25">
      <c r="A250">
        <f t="shared" si="9"/>
        <v>248</v>
      </c>
      <c r="D250">
        <v>58</v>
      </c>
      <c r="E250" s="5">
        <v>0.31853045696013998</v>
      </c>
      <c r="F250" s="5">
        <v>6.9985395263229097E-2</v>
      </c>
      <c r="G250" s="5">
        <f t="shared" si="8"/>
        <v>0.21971335466983891</v>
      </c>
      <c r="H250" s="5">
        <v>0.83000066645024995</v>
      </c>
      <c r="I250" s="5"/>
    </row>
    <row r="251" spans="1:9" x14ac:dyDescent="0.25">
      <c r="A251">
        <f t="shared" si="9"/>
        <v>249</v>
      </c>
      <c r="D251">
        <v>182</v>
      </c>
      <c r="E251" s="5">
        <v>0.214030738281028</v>
      </c>
      <c r="F251" s="5">
        <v>5.0348045600833301E-2</v>
      </c>
      <c r="G251" s="5">
        <f t="shared" si="8"/>
        <v>0.23523745236408514</v>
      </c>
      <c r="H251" s="5">
        <v>0.51605917052585204</v>
      </c>
      <c r="I251" s="5"/>
    </row>
    <row r="252" spans="1:9" x14ac:dyDescent="0.25">
      <c r="A252">
        <f t="shared" si="9"/>
        <v>250</v>
      </c>
      <c r="D252">
        <v>210</v>
      </c>
      <c r="E252" s="5">
        <v>4.8640993902342999E-2</v>
      </c>
      <c r="F252" s="5">
        <v>5.3401835291983397E-2</v>
      </c>
      <c r="G252" s="5">
        <f t="shared" si="8"/>
        <v>1.0978771404054528</v>
      </c>
      <c r="H252" s="5">
        <v>0.53839898269928199</v>
      </c>
      <c r="I252" s="5"/>
    </row>
    <row r="253" spans="1:9" x14ac:dyDescent="0.25">
      <c r="A253">
        <f t="shared" si="9"/>
        <v>251</v>
      </c>
      <c r="D253">
        <v>149</v>
      </c>
      <c r="E253" s="5">
        <v>0.52037350981194896</v>
      </c>
      <c r="F253" s="5">
        <v>4.3151416637357803E-2</v>
      </c>
      <c r="G253" s="5">
        <f t="shared" si="8"/>
        <v>8.2923930261076764E-2</v>
      </c>
      <c r="H253" s="5">
        <v>0.45660178333506801</v>
      </c>
      <c r="I253" s="5"/>
    </row>
    <row r="254" spans="1:9" x14ac:dyDescent="0.25">
      <c r="A254">
        <f t="shared" si="9"/>
        <v>252</v>
      </c>
      <c r="D254">
        <v>226</v>
      </c>
      <c r="E254" s="5">
        <v>5.7021915023836599E-2</v>
      </c>
      <c r="F254" s="5">
        <v>5.02796235187421E-2</v>
      </c>
      <c r="G254" s="5">
        <f t="shared" si="8"/>
        <v>0.88175964447570643</v>
      </c>
      <c r="H254" s="5">
        <v>0.21131691420992599</v>
      </c>
      <c r="I254" s="5"/>
    </row>
    <row r="255" spans="1:9" x14ac:dyDescent="0.25">
      <c r="A255">
        <f t="shared" si="9"/>
        <v>253</v>
      </c>
      <c r="D255">
        <v>265</v>
      </c>
      <c r="E255" s="5">
        <v>-5.4248780401033501E-2</v>
      </c>
      <c r="F255" s="5">
        <v>5.2245806693087198E-2</v>
      </c>
      <c r="G255" s="5">
        <f t="shared" si="8"/>
        <v>0.9630779956131853</v>
      </c>
      <c r="H255" s="5">
        <v>0.29489113210489298</v>
      </c>
      <c r="I255" s="5"/>
    </row>
    <row r="256" spans="1:9" x14ac:dyDescent="0.25">
      <c r="A256">
        <f t="shared" si="9"/>
        <v>254</v>
      </c>
      <c r="D256">
        <v>169</v>
      </c>
      <c r="E256" s="5">
        <v>0.387025800261385</v>
      </c>
      <c r="F256" s="5">
        <v>4.9863878177426199E-2</v>
      </c>
      <c r="G256" s="5">
        <f t="shared" si="8"/>
        <v>0.1288386411028663</v>
      </c>
      <c r="H256" s="5">
        <v>0.272694200018328</v>
      </c>
      <c r="I256" s="5"/>
    </row>
    <row r="257" spans="1:9" x14ac:dyDescent="0.25">
      <c r="A257">
        <f t="shared" si="9"/>
        <v>255</v>
      </c>
      <c r="D257">
        <v>189</v>
      </c>
      <c r="E257" s="5">
        <v>-4.5829163370123702E-2</v>
      </c>
      <c r="F257" s="5">
        <v>6.9949089603805595E-2</v>
      </c>
      <c r="G257" s="5">
        <f t="shared" si="8"/>
        <v>1.5263008193906025</v>
      </c>
      <c r="H257" s="5">
        <v>0.104957546659668</v>
      </c>
      <c r="I257" s="5"/>
    </row>
    <row r="258" spans="1:9" x14ac:dyDescent="0.25">
      <c r="A258">
        <f t="shared" si="9"/>
        <v>256</v>
      </c>
      <c r="D258">
        <v>288</v>
      </c>
      <c r="E258" s="5">
        <v>-4.68323459453798E-2</v>
      </c>
      <c r="F258" s="5">
        <v>0.162820845679847</v>
      </c>
      <c r="G258" s="5">
        <f t="shared" si="8"/>
        <v>3.4766749859113122</v>
      </c>
      <c r="H258" s="5">
        <v>-0.103782635960672</v>
      </c>
      <c r="I258" s="5"/>
    </row>
    <row r="259" spans="1:9" x14ac:dyDescent="0.25">
      <c r="A259">
        <f t="shared" si="9"/>
        <v>257</v>
      </c>
      <c r="D259">
        <v>90</v>
      </c>
      <c r="E259" s="5">
        <v>0.31085838689495598</v>
      </c>
      <c r="F259" s="5">
        <v>0.39534127652633599</v>
      </c>
      <c r="G259" s="5">
        <f t="shared" si="8"/>
        <v>1.2717729139472378</v>
      </c>
      <c r="H259" s="5">
        <v>0.45942243262823002</v>
      </c>
      <c r="I259" s="5"/>
    </row>
    <row r="260" spans="1:9" x14ac:dyDescent="0.25">
      <c r="A260">
        <f t="shared" si="9"/>
        <v>258</v>
      </c>
      <c r="D260">
        <v>94</v>
      </c>
      <c r="E260" s="5">
        <v>-4.1483852423229398E-2</v>
      </c>
      <c r="F260" s="5">
        <v>0.118803058166619</v>
      </c>
      <c r="G260" s="5">
        <f t="shared" ref="G260:G313" si="10">F260/ABS(E260)</f>
        <v>2.8638386077203801</v>
      </c>
      <c r="H260" s="5">
        <v>0.26012470937758497</v>
      </c>
      <c r="I260" s="5"/>
    </row>
    <row r="261" spans="1:9" x14ac:dyDescent="0.25">
      <c r="A261">
        <f t="shared" ref="A261:A313" si="11">A260+1</f>
        <v>259</v>
      </c>
      <c r="D261">
        <v>276</v>
      </c>
      <c r="E261" s="5">
        <v>4.2834100077709603E-2</v>
      </c>
      <c r="F261" s="5">
        <v>0.10463430993652501</v>
      </c>
      <c r="G261" s="5">
        <f t="shared" si="10"/>
        <v>2.4427806291412097</v>
      </c>
      <c r="H261" s="5">
        <v>4.4543994797235198E-2</v>
      </c>
      <c r="I261" s="5"/>
    </row>
    <row r="262" spans="1:9" x14ac:dyDescent="0.25">
      <c r="A262">
        <f t="shared" si="11"/>
        <v>260</v>
      </c>
      <c r="D262">
        <v>302</v>
      </c>
      <c r="E262" s="5">
        <v>1.6080378676059399E-2</v>
      </c>
      <c r="F262" s="5">
        <v>6.1124514470763697E-2</v>
      </c>
      <c r="G262" s="5">
        <f t="shared" si="10"/>
        <v>3.8011862594856911</v>
      </c>
      <c r="H262" s="5">
        <v>4.7714376780144903E-2</v>
      </c>
      <c r="I262" s="5"/>
    </row>
    <row r="263" spans="1:9" x14ac:dyDescent="0.25">
      <c r="A263">
        <f t="shared" si="11"/>
        <v>261</v>
      </c>
      <c r="D263">
        <v>304</v>
      </c>
      <c r="E263" s="5">
        <v>-3.7831336923528899E-2</v>
      </c>
      <c r="F263" s="5">
        <v>7.8086910803426501E-2</v>
      </c>
      <c r="G263" s="5">
        <f t="shared" si="10"/>
        <v>2.0640801291603568</v>
      </c>
      <c r="H263" s="5">
        <v>-9.4060333835151097E-3</v>
      </c>
      <c r="I263" s="5"/>
    </row>
    <row r="264" spans="1:9" x14ac:dyDescent="0.25">
      <c r="A264">
        <f t="shared" si="11"/>
        <v>262</v>
      </c>
      <c r="D264">
        <v>239</v>
      </c>
      <c r="E264" s="5">
        <v>6.21703293993617E-2</v>
      </c>
      <c r="F264" s="5">
        <v>8.7412146855223097E-2</v>
      </c>
      <c r="G264" s="5">
        <f t="shared" si="10"/>
        <v>1.4060106758276329</v>
      </c>
      <c r="H264" s="5">
        <v>-4.5546624561648701E-2</v>
      </c>
      <c r="I264" s="5"/>
    </row>
    <row r="265" spans="1:9" x14ac:dyDescent="0.25">
      <c r="A265">
        <f t="shared" si="11"/>
        <v>263</v>
      </c>
      <c r="D265">
        <v>69</v>
      </c>
      <c r="E265" s="5">
        <v>2.8743173012335501E-2</v>
      </c>
      <c r="F265" s="5">
        <v>5.5751610784426801E-2</v>
      </c>
      <c r="G265" s="5">
        <f t="shared" si="10"/>
        <v>1.9396470515102937</v>
      </c>
      <c r="H265" s="5">
        <v>-2.6354281386215699E-2</v>
      </c>
      <c r="I265" s="5"/>
    </row>
    <row r="266" spans="1:9" x14ac:dyDescent="0.25">
      <c r="A266">
        <f t="shared" si="11"/>
        <v>264</v>
      </c>
      <c r="D266">
        <v>61</v>
      </c>
      <c r="E266" s="5">
        <v>-2.25765206103162E-2</v>
      </c>
      <c r="F266" s="5">
        <v>6.8311328141521799E-2</v>
      </c>
      <c r="G266" s="5">
        <f t="shared" si="10"/>
        <v>3.0257686434776563</v>
      </c>
      <c r="H266" s="5">
        <v>-6.1873557661043597E-2</v>
      </c>
      <c r="I266" s="5"/>
    </row>
    <row r="267" spans="1:9" x14ac:dyDescent="0.25">
      <c r="A267">
        <f t="shared" si="11"/>
        <v>265</v>
      </c>
      <c r="D267">
        <v>234</v>
      </c>
      <c r="E267" s="5">
        <v>0.543622584522928</v>
      </c>
      <c r="F267" s="5">
        <v>0.58614556564026299</v>
      </c>
      <c r="G267" s="5">
        <f t="shared" si="10"/>
        <v>1.0782215131011386</v>
      </c>
      <c r="H267" s="5">
        <v>0.28211594532451201</v>
      </c>
      <c r="I267" s="5"/>
    </row>
    <row r="268" spans="1:9" x14ac:dyDescent="0.25">
      <c r="A268">
        <f t="shared" si="11"/>
        <v>266</v>
      </c>
      <c r="D268">
        <v>284</v>
      </c>
      <c r="E268" s="5">
        <v>0.243707684823017</v>
      </c>
      <c r="F268" s="5">
        <v>0.53860041337117304</v>
      </c>
      <c r="G268" s="5">
        <f t="shared" si="10"/>
        <v>2.2100263837076377</v>
      </c>
      <c r="H268" s="5">
        <v>0.141624342715747</v>
      </c>
      <c r="I268" s="5"/>
    </row>
    <row r="269" spans="1:9" x14ac:dyDescent="0.25">
      <c r="A269">
        <f t="shared" si="11"/>
        <v>267</v>
      </c>
      <c r="D269">
        <v>294</v>
      </c>
      <c r="E269" s="5">
        <v>-4.8722575966210699E-2</v>
      </c>
      <c r="F269" s="5">
        <v>0.27294340821804097</v>
      </c>
      <c r="G269" s="5">
        <f t="shared" si="10"/>
        <v>5.6019905106685721</v>
      </c>
      <c r="H269" s="5">
        <v>-0.38416868984924601</v>
      </c>
      <c r="I269" s="5"/>
    </row>
    <row r="270" spans="1:9" x14ac:dyDescent="0.25">
      <c r="A270">
        <f t="shared" si="11"/>
        <v>268</v>
      </c>
      <c r="D270">
        <v>307</v>
      </c>
      <c r="E270" s="5">
        <v>-2.27212738336313E-2</v>
      </c>
      <c r="F270" s="5">
        <v>0.17696186456665999</v>
      </c>
      <c r="G270" s="5">
        <f t="shared" si="10"/>
        <v>7.7883777935340373</v>
      </c>
      <c r="H270" s="5">
        <v>-0.35929113567695198</v>
      </c>
      <c r="I270" s="5"/>
    </row>
    <row r="271" spans="1:9" x14ac:dyDescent="0.25">
      <c r="A271">
        <f t="shared" si="11"/>
        <v>269</v>
      </c>
      <c r="D271">
        <v>272</v>
      </c>
      <c r="E271" s="5">
        <v>9.1548426580497499E-3</v>
      </c>
      <c r="F271" s="5">
        <v>7.5716651693083198E-2</v>
      </c>
      <c r="G271" s="5">
        <f t="shared" si="10"/>
        <v>8.2706666319935493</v>
      </c>
      <c r="H271" s="5">
        <v>-0.36231974215616602</v>
      </c>
      <c r="I271" s="5"/>
    </row>
    <row r="272" spans="1:9" x14ac:dyDescent="0.25">
      <c r="A272">
        <f t="shared" si="11"/>
        <v>270</v>
      </c>
      <c r="D272">
        <v>303</v>
      </c>
      <c r="E272" s="5">
        <v>-7.8088994619904303E-2</v>
      </c>
      <c r="F272" s="5">
        <v>0.46759433678455598</v>
      </c>
      <c r="G272" s="5">
        <f t="shared" si="10"/>
        <v>5.9879671784808668</v>
      </c>
      <c r="H272" s="5">
        <v>-0.33591347402731297</v>
      </c>
      <c r="I272" s="5"/>
    </row>
    <row r="273" spans="1:9" x14ac:dyDescent="0.25">
      <c r="A273">
        <f t="shared" si="11"/>
        <v>271</v>
      </c>
      <c r="D273">
        <v>56</v>
      </c>
      <c r="E273" s="5">
        <v>1.0751613096107501E-3</v>
      </c>
      <c r="F273" s="5">
        <v>0.103887259521416</v>
      </c>
      <c r="G273" s="5">
        <f t="shared" si="10"/>
        <v>96.62481210287153</v>
      </c>
      <c r="H273" s="5">
        <v>-0.212673810970611</v>
      </c>
      <c r="I273" s="5"/>
    </row>
    <row r="274" spans="1:9" x14ac:dyDescent="0.25">
      <c r="A274">
        <f t="shared" si="11"/>
        <v>272</v>
      </c>
      <c r="D274">
        <v>293</v>
      </c>
      <c r="E274" s="5">
        <v>2.42329422901107E-2</v>
      </c>
      <c r="F274" s="5">
        <v>0.15056291061826599</v>
      </c>
      <c r="G274" s="5">
        <f t="shared" si="10"/>
        <v>6.2131502157585583</v>
      </c>
      <c r="H274" s="5">
        <v>-0.24751058909259399</v>
      </c>
      <c r="I274" s="5"/>
    </row>
    <row r="275" spans="1:9" x14ac:dyDescent="0.25">
      <c r="A275">
        <f t="shared" si="11"/>
        <v>273</v>
      </c>
      <c r="D275">
        <v>308</v>
      </c>
      <c r="E275" s="5">
        <v>-5.77906099973187E-2</v>
      </c>
      <c r="F275" s="5">
        <v>0.354687673466273</v>
      </c>
      <c r="G275" s="5">
        <f t="shared" si="10"/>
        <v>6.1374620112632376</v>
      </c>
      <c r="H275" s="5">
        <v>-0.24656840614254999</v>
      </c>
      <c r="I275" s="5"/>
    </row>
    <row r="276" spans="1:9" x14ac:dyDescent="0.25">
      <c r="A276">
        <f t="shared" si="11"/>
        <v>274</v>
      </c>
      <c r="D276">
        <v>268</v>
      </c>
      <c r="E276" s="5">
        <v>0.19982860987305501</v>
      </c>
      <c r="F276" s="5">
        <v>0.27345988981573899</v>
      </c>
      <c r="G276" s="5">
        <f t="shared" si="10"/>
        <v>1.3684721621666671</v>
      </c>
      <c r="H276" s="5">
        <v>-6.7705169997237399E-2</v>
      </c>
      <c r="I276" s="5"/>
    </row>
    <row r="277" spans="1:9" x14ac:dyDescent="0.25">
      <c r="A277">
        <f t="shared" si="11"/>
        <v>275</v>
      </c>
      <c r="D277">
        <v>278</v>
      </c>
      <c r="E277" s="5">
        <v>0.58243519037616598</v>
      </c>
      <c r="F277" s="5">
        <v>1.84190006919871</v>
      </c>
      <c r="G277" s="5">
        <f t="shared" si="10"/>
        <v>3.1624120582568476</v>
      </c>
      <c r="H277" s="5">
        <v>0.169385626483716</v>
      </c>
      <c r="I277" s="5"/>
    </row>
    <row r="278" spans="1:9" x14ac:dyDescent="0.25">
      <c r="A278">
        <f t="shared" si="11"/>
        <v>276</v>
      </c>
      <c r="D278">
        <v>209</v>
      </c>
      <c r="E278" s="5">
        <v>0.21018667917754399</v>
      </c>
      <c r="F278" s="5">
        <v>7.0618057092335401E-2</v>
      </c>
      <c r="G278" s="5">
        <f t="shared" si="10"/>
        <v>0.33597779539912975</v>
      </c>
      <c r="H278" s="5">
        <v>3.7526834294385698E-2</v>
      </c>
      <c r="I278" s="5"/>
    </row>
    <row r="279" spans="1:9" x14ac:dyDescent="0.25">
      <c r="A279">
        <f t="shared" si="11"/>
        <v>277</v>
      </c>
      <c r="D279">
        <v>34</v>
      </c>
      <c r="E279" s="5">
        <v>2.6565851249525901E-2</v>
      </c>
      <c r="F279" s="5">
        <v>6.7464795000318795E-2</v>
      </c>
      <c r="G279" s="5">
        <f t="shared" si="10"/>
        <v>2.5395307067949791</v>
      </c>
      <c r="H279" s="5">
        <v>7.6697136855278694E-2</v>
      </c>
      <c r="I279" s="5"/>
    </row>
    <row r="280" spans="1:9" x14ac:dyDescent="0.25">
      <c r="A280">
        <f t="shared" si="11"/>
        <v>278</v>
      </c>
      <c r="D280">
        <v>170</v>
      </c>
      <c r="E280" s="5">
        <v>-0.10478812219676401</v>
      </c>
      <c r="F280" s="5">
        <v>6.3208516419173494E-2</v>
      </c>
      <c r="G280" s="5">
        <f t="shared" si="10"/>
        <v>0.60320306437484239</v>
      </c>
      <c r="H280" s="5">
        <v>-6.4952205136849198E-2</v>
      </c>
      <c r="I280" s="5"/>
    </row>
    <row r="281" spans="1:9" x14ac:dyDescent="0.25">
      <c r="A281">
        <f t="shared" si="11"/>
        <v>279</v>
      </c>
      <c r="D281">
        <v>171</v>
      </c>
      <c r="E281" s="5">
        <v>-0.273961711590954</v>
      </c>
      <c r="F281" s="5">
        <v>6.8516327278831099E-2</v>
      </c>
      <c r="G281" s="5">
        <f t="shared" si="10"/>
        <v>0.25009453649906843</v>
      </c>
      <c r="H281" s="5">
        <v>-0.30262918859198301</v>
      </c>
      <c r="I281" s="5"/>
    </row>
    <row r="282" spans="1:9" x14ac:dyDescent="0.25">
      <c r="A282">
        <f t="shared" si="11"/>
        <v>280</v>
      </c>
      <c r="D282">
        <v>194</v>
      </c>
      <c r="E282" s="5">
        <v>-0.29000965778322602</v>
      </c>
      <c r="F282" s="5">
        <v>6.9761501442201806E-2</v>
      </c>
      <c r="G282" s="5">
        <f t="shared" si="10"/>
        <v>0.24054889059710746</v>
      </c>
      <c r="H282" s="5">
        <v>-0.206063673423555</v>
      </c>
      <c r="I282" s="5"/>
    </row>
    <row r="283" spans="1:9" x14ac:dyDescent="0.25">
      <c r="A283">
        <f t="shared" si="11"/>
        <v>281</v>
      </c>
      <c r="D283">
        <v>178</v>
      </c>
      <c r="E283" s="5">
        <v>-0.391632786158222</v>
      </c>
      <c r="F283" s="5">
        <v>5.4356297238432098E-2</v>
      </c>
      <c r="G283" s="5">
        <f t="shared" si="10"/>
        <v>0.13879404166246651</v>
      </c>
      <c r="H283" s="5">
        <v>-0.26567762017891899</v>
      </c>
      <c r="I283" s="5"/>
    </row>
    <row r="284" spans="1:9" x14ac:dyDescent="0.25">
      <c r="A284">
        <f t="shared" si="11"/>
        <v>282</v>
      </c>
      <c r="D284">
        <v>280</v>
      </c>
      <c r="E284" s="5">
        <v>7.6270491078266597E-2</v>
      </c>
      <c r="F284" s="5">
        <v>0.19703257369204899</v>
      </c>
      <c r="G284" s="5">
        <f t="shared" si="10"/>
        <v>2.5833395184234464</v>
      </c>
      <c r="H284" s="5">
        <v>9.87519466713562E-2</v>
      </c>
      <c r="I284" s="5"/>
    </row>
    <row r="285" spans="1:9" x14ac:dyDescent="0.25">
      <c r="A285">
        <f t="shared" si="11"/>
        <v>283</v>
      </c>
      <c r="D285">
        <v>59</v>
      </c>
      <c r="E285" s="5">
        <v>9.6558572606597795E-2</v>
      </c>
      <c r="F285" s="5">
        <v>0.23764865940125501</v>
      </c>
      <c r="G285" s="5">
        <f t="shared" si="10"/>
        <v>2.4611865418670926</v>
      </c>
      <c r="H285" s="5">
        <v>0.39707978677187</v>
      </c>
      <c r="I285" s="5"/>
    </row>
    <row r="286" spans="1:9" x14ac:dyDescent="0.25">
      <c r="A286">
        <f t="shared" si="11"/>
        <v>284</v>
      </c>
      <c r="D286">
        <v>247</v>
      </c>
      <c r="E286" s="5">
        <v>0.10639445161906599</v>
      </c>
      <c r="F286" s="5">
        <v>5.9176356714309403E-2</v>
      </c>
      <c r="G286" s="5">
        <f t="shared" si="10"/>
        <v>0.55619776984408964</v>
      </c>
      <c r="H286" s="5">
        <v>0.98591370654796595</v>
      </c>
      <c r="I286" s="5"/>
    </row>
    <row r="287" spans="1:9" x14ac:dyDescent="0.25">
      <c r="A287">
        <f t="shared" si="11"/>
        <v>285</v>
      </c>
      <c r="D287">
        <v>203</v>
      </c>
      <c r="E287" s="5">
        <v>0.17606190588036699</v>
      </c>
      <c r="F287" s="5">
        <v>4.8901187217864801E-2</v>
      </c>
      <c r="G287" s="5">
        <f t="shared" si="10"/>
        <v>0.27774995944377012</v>
      </c>
      <c r="H287" s="5">
        <v>0.908789957532389</v>
      </c>
      <c r="I287" s="5"/>
    </row>
    <row r="288" spans="1:9" x14ac:dyDescent="0.25">
      <c r="A288">
        <f t="shared" si="11"/>
        <v>286</v>
      </c>
      <c r="D288">
        <v>121</v>
      </c>
      <c r="E288" s="5">
        <v>0.88252595197464101</v>
      </c>
      <c r="F288" s="5">
        <v>3.0083484834108099E-2</v>
      </c>
      <c r="G288" s="5">
        <f t="shared" si="10"/>
        <v>3.4087932220912789E-2</v>
      </c>
      <c r="H288" s="5">
        <v>0.94108030922699804</v>
      </c>
      <c r="I288" s="5"/>
    </row>
    <row r="289" spans="1:9" x14ac:dyDescent="0.25">
      <c r="A289">
        <f t="shared" si="11"/>
        <v>287</v>
      </c>
      <c r="D289">
        <v>14</v>
      </c>
      <c r="E289" s="5">
        <v>3.5569876777099302E-2</v>
      </c>
      <c r="F289" s="5">
        <v>6.5430936991472705E-2</v>
      </c>
      <c r="G289" s="5">
        <f t="shared" si="10"/>
        <v>1.8395041793790703</v>
      </c>
      <c r="H289" s="5">
        <v>0.95704707641278097</v>
      </c>
      <c r="I289" s="5"/>
    </row>
    <row r="290" spans="1:9" x14ac:dyDescent="0.25">
      <c r="A290">
        <f t="shared" si="11"/>
        <v>288</v>
      </c>
      <c r="D290">
        <v>230</v>
      </c>
      <c r="E290" s="5">
        <v>0.100851317227549</v>
      </c>
      <c r="F290" s="5">
        <v>5.0551309689190797E-2</v>
      </c>
      <c r="G290" s="5">
        <f t="shared" si="10"/>
        <v>0.50124590415743198</v>
      </c>
      <c r="H290" s="5">
        <v>0.87036855653615097</v>
      </c>
      <c r="I290" s="5"/>
    </row>
    <row r="291" spans="1:9" x14ac:dyDescent="0.25">
      <c r="A291">
        <f t="shared" si="11"/>
        <v>289</v>
      </c>
      <c r="D291">
        <v>212</v>
      </c>
      <c r="E291" s="5">
        <v>6.8234571363621599E-2</v>
      </c>
      <c r="F291" s="5">
        <v>0.13339153987851601</v>
      </c>
      <c r="G291" s="5">
        <f t="shared" si="10"/>
        <v>1.9548967218929734</v>
      </c>
      <c r="H291" s="5">
        <v>0.21688438569596899</v>
      </c>
      <c r="I291" s="5"/>
    </row>
    <row r="292" spans="1:9" x14ac:dyDescent="0.25">
      <c r="A292">
        <f t="shared" si="11"/>
        <v>290</v>
      </c>
      <c r="D292">
        <v>281</v>
      </c>
      <c r="E292" s="5">
        <v>7.8952824348197198E-2</v>
      </c>
      <c r="F292" s="5">
        <v>0.19877359005731701</v>
      </c>
      <c r="G292" s="5">
        <f t="shared" si="10"/>
        <v>2.5176248183432564</v>
      </c>
      <c r="H292" s="5">
        <v>-0.689168274955133</v>
      </c>
      <c r="I292" s="5"/>
    </row>
    <row r="293" spans="1:9" x14ac:dyDescent="0.25">
      <c r="A293">
        <f t="shared" si="11"/>
        <v>291</v>
      </c>
      <c r="D293">
        <v>220</v>
      </c>
      <c r="E293" s="5">
        <v>9.1174771770863805E-2</v>
      </c>
      <c r="F293" s="5">
        <v>5.7086305749286997E-2</v>
      </c>
      <c r="G293" s="5">
        <f t="shared" si="10"/>
        <v>0.62611953548678623</v>
      </c>
      <c r="H293" s="5">
        <v>0.902426972816884</v>
      </c>
      <c r="I293" s="5"/>
    </row>
    <row r="294" spans="1:9" x14ac:dyDescent="0.25">
      <c r="A294">
        <f t="shared" si="11"/>
        <v>292</v>
      </c>
      <c r="D294">
        <v>254</v>
      </c>
      <c r="E294" s="5">
        <v>9.2049823630000402E-2</v>
      </c>
      <c r="F294" s="5">
        <v>5.9415218931934001E-2</v>
      </c>
      <c r="G294" s="5">
        <f t="shared" si="10"/>
        <v>0.64546803664455588</v>
      </c>
      <c r="H294" s="5">
        <v>0.91438900734852702</v>
      </c>
      <c r="I294" s="5"/>
    </row>
    <row r="295" spans="1:9" x14ac:dyDescent="0.25">
      <c r="A295">
        <f t="shared" si="11"/>
        <v>293</v>
      </c>
      <c r="D295">
        <v>111</v>
      </c>
      <c r="E295" s="5">
        <v>0.94885105945660397</v>
      </c>
      <c r="F295" s="5">
        <v>1.46223510772988E-2</v>
      </c>
      <c r="G295" s="5">
        <f t="shared" si="10"/>
        <v>1.5410586236445634E-2</v>
      </c>
      <c r="H295" s="5">
        <v>0.95985174370972703</v>
      </c>
      <c r="I295" s="5"/>
    </row>
    <row r="296" spans="1:9" x14ac:dyDescent="0.25">
      <c r="A296">
        <f t="shared" si="11"/>
        <v>294</v>
      </c>
      <c r="D296">
        <v>262</v>
      </c>
      <c r="E296" s="5">
        <v>7.6543459700856506E-2</v>
      </c>
      <c r="F296" s="5">
        <v>5.91187941148709E-2</v>
      </c>
      <c r="G296" s="5">
        <f t="shared" si="10"/>
        <v>0.77235591840133888</v>
      </c>
      <c r="H296" s="5">
        <v>0.85627254593435198</v>
      </c>
      <c r="I296" s="5"/>
    </row>
    <row r="297" spans="1:9" x14ac:dyDescent="0.25">
      <c r="A297">
        <f t="shared" si="11"/>
        <v>295</v>
      </c>
      <c r="D297">
        <v>286</v>
      </c>
      <c r="E297" s="5">
        <v>3.8022766451724699E-2</v>
      </c>
      <c r="F297" s="5">
        <v>7.7870667074766406E-2</v>
      </c>
      <c r="G297" s="5">
        <f t="shared" si="10"/>
        <v>2.0480010883383319</v>
      </c>
      <c r="H297" s="5">
        <v>0.230713706580503</v>
      </c>
      <c r="I297" s="5"/>
    </row>
    <row r="298" spans="1:9" x14ac:dyDescent="0.25">
      <c r="A298">
        <f t="shared" si="11"/>
        <v>296</v>
      </c>
      <c r="D298">
        <v>290</v>
      </c>
      <c r="E298" s="5">
        <v>2.9098808973539201E-2</v>
      </c>
      <c r="F298" s="5">
        <v>9.9571863856080398E-2</v>
      </c>
      <c r="G298" s="5">
        <f t="shared" si="10"/>
        <v>3.4218535867438895</v>
      </c>
      <c r="H298" s="5">
        <v>-0.65511942877425799</v>
      </c>
      <c r="I298" s="5"/>
    </row>
    <row r="299" spans="1:9" x14ac:dyDescent="0.25">
      <c r="A299">
        <f t="shared" si="11"/>
        <v>297</v>
      </c>
      <c r="D299">
        <v>190</v>
      </c>
      <c r="E299" s="5">
        <v>0.22363543167116601</v>
      </c>
      <c r="F299" s="5">
        <v>4.9044230123791097E-2</v>
      </c>
      <c r="G299" s="5">
        <f t="shared" si="10"/>
        <v>0.21930438194563834</v>
      </c>
      <c r="H299" s="5">
        <v>0.888767091183705</v>
      </c>
      <c r="I299" s="5"/>
    </row>
    <row r="300" spans="1:9" x14ac:dyDescent="0.25">
      <c r="A300">
        <f t="shared" si="11"/>
        <v>298</v>
      </c>
      <c r="D300">
        <v>243</v>
      </c>
      <c r="E300" s="5">
        <v>0.12039362831558501</v>
      </c>
      <c r="F300" s="5">
        <v>6.0477900151954297E-2</v>
      </c>
      <c r="G300" s="5">
        <f t="shared" si="10"/>
        <v>0.50233472483630937</v>
      </c>
      <c r="H300" s="5">
        <v>0.90394183191150701</v>
      </c>
      <c r="I300" s="5"/>
    </row>
    <row r="301" spans="1:9" x14ac:dyDescent="0.25">
      <c r="A301">
        <f t="shared" si="11"/>
        <v>299</v>
      </c>
      <c r="D301">
        <v>39</v>
      </c>
      <c r="E301" s="5">
        <v>0.95591861532795097</v>
      </c>
      <c r="F301" s="5">
        <v>1.1484970122512201E-2</v>
      </c>
      <c r="G301" s="5">
        <f t="shared" si="10"/>
        <v>1.2014589880721179E-2</v>
      </c>
      <c r="H301" s="5">
        <v>0.97928253960398404</v>
      </c>
      <c r="I301" s="5"/>
    </row>
    <row r="302" spans="1:9" x14ac:dyDescent="0.25">
      <c r="A302">
        <f t="shared" si="11"/>
        <v>300</v>
      </c>
      <c r="D302">
        <v>258</v>
      </c>
      <c r="E302" s="5">
        <v>-6.1103598939913503E-2</v>
      </c>
      <c r="F302" s="5">
        <v>7.22344829840596E-2</v>
      </c>
      <c r="G302" s="5">
        <f t="shared" si="10"/>
        <v>1.1821641316920088</v>
      </c>
      <c r="H302" s="5">
        <v>0.109330039099977</v>
      </c>
      <c r="I302" s="5"/>
    </row>
    <row r="303" spans="1:9" x14ac:dyDescent="0.25">
      <c r="A303">
        <f t="shared" si="11"/>
        <v>301</v>
      </c>
      <c r="D303">
        <v>287</v>
      </c>
      <c r="E303" s="5">
        <v>-6.9313327984875106E-2</v>
      </c>
      <c r="F303" s="5">
        <v>0.33757221954057598</v>
      </c>
      <c r="G303" s="5">
        <f t="shared" si="10"/>
        <v>4.870235340802533</v>
      </c>
      <c r="H303" s="5">
        <v>-0.87030452027648098</v>
      </c>
      <c r="I303" s="5"/>
    </row>
    <row r="304" spans="1:9" x14ac:dyDescent="0.25">
      <c r="A304">
        <f t="shared" si="11"/>
        <v>302</v>
      </c>
      <c r="D304">
        <v>232</v>
      </c>
      <c r="E304" s="5">
        <v>0.17474023815992101</v>
      </c>
      <c r="F304" s="5">
        <v>6.4777900185573695E-2</v>
      </c>
      <c r="G304" s="5">
        <f t="shared" si="10"/>
        <v>0.37070969381585384</v>
      </c>
      <c r="H304" s="5">
        <v>0.98254893601372595</v>
      </c>
      <c r="I304" s="5"/>
    </row>
    <row r="305" spans="1:9" x14ac:dyDescent="0.25">
      <c r="A305">
        <f t="shared" si="11"/>
        <v>303</v>
      </c>
      <c r="D305">
        <v>25</v>
      </c>
      <c r="E305" s="5">
        <v>0.28778008654335202</v>
      </c>
      <c r="F305" s="5">
        <v>4.99710709752317E-2</v>
      </c>
      <c r="G305" s="5">
        <f t="shared" si="10"/>
        <v>0.17364325508222375</v>
      </c>
      <c r="H305" s="5">
        <v>0.92005132380818699</v>
      </c>
      <c r="I305" s="5"/>
    </row>
    <row r="306" spans="1:9" x14ac:dyDescent="0.25">
      <c r="A306">
        <f t="shared" si="11"/>
        <v>304</v>
      </c>
      <c r="D306">
        <v>267</v>
      </c>
      <c r="E306" s="5">
        <v>3.04767234565325E-2</v>
      </c>
      <c r="F306" s="5">
        <v>0.113793761406045</v>
      </c>
      <c r="G306" s="5">
        <f t="shared" si="10"/>
        <v>3.7337924980138899</v>
      </c>
      <c r="H306" s="5">
        <v>0.17344024651828499</v>
      </c>
      <c r="I306" s="5"/>
    </row>
    <row r="307" spans="1:9" x14ac:dyDescent="0.25">
      <c r="A307">
        <f t="shared" si="11"/>
        <v>305</v>
      </c>
      <c r="D307">
        <v>4</v>
      </c>
      <c r="E307" s="5">
        <v>3.1167880580312501E-2</v>
      </c>
      <c r="F307" s="5">
        <v>0.189024453933095</v>
      </c>
      <c r="G307" s="5">
        <f t="shared" si="10"/>
        <v>6.0647195257958657</v>
      </c>
      <c r="H307" s="5">
        <v>-0.791695406896888</v>
      </c>
      <c r="I307" s="5"/>
    </row>
    <row r="308" spans="1:9" x14ac:dyDescent="0.25">
      <c r="A308">
        <f t="shared" si="11"/>
        <v>306</v>
      </c>
      <c r="D308">
        <v>9</v>
      </c>
      <c r="E308" s="5">
        <v>0.197107503777252</v>
      </c>
      <c r="F308" s="5">
        <v>6.1803870473707501E-2</v>
      </c>
      <c r="G308" s="5">
        <f t="shared" si="10"/>
        <v>0.31355412294983481</v>
      </c>
      <c r="H308" s="5">
        <v>0.91511590436870904</v>
      </c>
      <c r="I308" s="5"/>
    </row>
    <row r="309" spans="1:9" x14ac:dyDescent="0.25">
      <c r="A309">
        <f t="shared" si="11"/>
        <v>307</v>
      </c>
      <c r="D309">
        <v>224</v>
      </c>
      <c r="E309" s="5">
        <v>1.23542231208467E-2</v>
      </c>
      <c r="F309" s="5">
        <v>7.7081628862273793E-2</v>
      </c>
      <c r="G309" s="5">
        <f t="shared" si="10"/>
        <v>6.2392938923213315</v>
      </c>
      <c r="H309" s="5">
        <v>0.198646698423011</v>
      </c>
      <c r="I309" s="5"/>
    </row>
    <row r="310" spans="1:9" x14ac:dyDescent="0.25">
      <c r="A310">
        <f t="shared" si="11"/>
        <v>308</v>
      </c>
      <c r="D310">
        <v>259</v>
      </c>
      <c r="E310" s="5">
        <v>-2.70121561116533E-3</v>
      </c>
      <c r="F310" s="5">
        <v>6.7535241807934202E-2</v>
      </c>
      <c r="G310" s="5">
        <f t="shared" si="10"/>
        <v>25.001796053888071</v>
      </c>
      <c r="H310" s="5">
        <v>-0.75466653756625102</v>
      </c>
      <c r="I310" s="5"/>
    </row>
    <row r="311" spans="1:9" x14ac:dyDescent="0.25">
      <c r="A311">
        <f t="shared" si="11"/>
        <v>309</v>
      </c>
      <c r="D311">
        <v>16</v>
      </c>
      <c r="E311" s="5">
        <v>-7.8995830930509603E-2</v>
      </c>
      <c r="F311" s="5">
        <v>9.4779102840315099E-2</v>
      </c>
      <c r="G311" s="5">
        <f t="shared" si="10"/>
        <v>1.1997987960110148</v>
      </c>
      <c r="H311" s="5">
        <v>8.55845137030153E-2</v>
      </c>
      <c r="I311" s="5"/>
    </row>
    <row r="312" spans="1:9" x14ac:dyDescent="0.25">
      <c r="A312">
        <f t="shared" si="11"/>
        <v>310</v>
      </c>
      <c r="D312">
        <v>300</v>
      </c>
      <c r="E312" s="5">
        <v>-9.2752112129360798E-2</v>
      </c>
      <c r="F312" s="5">
        <v>0.33133669702122998</v>
      </c>
      <c r="G312" s="5">
        <f t="shared" si="10"/>
        <v>3.5722819611818299</v>
      </c>
      <c r="H312" s="5">
        <v>-0.92138118991337403</v>
      </c>
      <c r="I312" s="5"/>
    </row>
    <row r="313" spans="1:9" x14ac:dyDescent="0.25">
      <c r="A313">
        <f t="shared" si="11"/>
        <v>311</v>
      </c>
      <c r="D313">
        <v>237</v>
      </c>
      <c r="E313" s="5">
        <v>0.33961445769538101</v>
      </c>
      <c r="F313" s="5">
        <v>0.407207872754414</v>
      </c>
      <c r="G313" s="5">
        <f t="shared" si="10"/>
        <v>1.1990298514312994</v>
      </c>
      <c r="H313" s="5">
        <v>4.7489613913490401E-2</v>
      </c>
      <c r="I313" s="5"/>
    </row>
  </sheetData>
  <conditionalFormatting sqref="G3">
    <cfRule type="cellIs" dxfId="5" priority="2" operator="greaterThan">
      <formula>0.25</formula>
    </cfRule>
  </conditionalFormatting>
  <conditionalFormatting sqref="G4:G313">
    <cfRule type="cellIs" dxfId="4" priority="1" operator="greaterThan">
      <formula>0.25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1"/>
  <sheetViews>
    <sheetView tabSelected="1" workbookViewId="0">
      <selection activeCell="R24" sqref="R24"/>
    </sheetView>
  </sheetViews>
  <sheetFormatPr defaultRowHeight="15" x14ac:dyDescent="0.25"/>
  <cols>
    <col min="1" max="1" width="5" bestFit="1" customWidth="1"/>
    <col min="2" max="2" width="5.5703125" bestFit="1" customWidth="1"/>
    <col min="3" max="3" width="16.85546875" customWidth="1"/>
    <col min="4" max="4" width="9.5703125" bestFit="1" customWidth="1"/>
    <col min="5" max="5" width="6.5703125" bestFit="1" customWidth="1"/>
    <col min="6" max="6" width="12.28515625" bestFit="1" customWidth="1"/>
    <col min="7" max="7" width="7.85546875" bestFit="1" customWidth="1"/>
    <col min="8" max="8" width="6.5703125" bestFit="1" customWidth="1"/>
    <col min="9" max="9" width="12.28515625" bestFit="1" customWidth="1"/>
    <col min="10" max="10" width="8.5703125" customWidth="1"/>
    <col min="11" max="11" width="8" customWidth="1"/>
    <col min="12" max="12" width="8.28515625" customWidth="1"/>
    <col min="13" max="13" width="8.140625" customWidth="1"/>
    <col min="14" max="14" width="13.42578125" customWidth="1"/>
    <col min="15" max="15" width="5.42578125" bestFit="1" customWidth="1"/>
    <col min="16" max="16" width="11.5703125" bestFit="1" customWidth="1"/>
    <col min="17" max="17" width="11" bestFit="1" customWidth="1"/>
    <col min="18" max="18" width="11.5703125" bestFit="1" customWidth="1"/>
    <col min="19" max="19" width="11" bestFit="1" customWidth="1"/>
    <col min="23" max="23" width="10.28515625" bestFit="1" customWidth="1"/>
    <col min="24" max="24" width="8.7109375" bestFit="1" customWidth="1"/>
  </cols>
  <sheetData>
    <row r="1" spans="1:28" x14ac:dyDescent="0.25">
      <c r="A1" s="2" t="s">
        <v>2</v>
      </c>
      <c r="B1" s="2" t="s">
        <v>7</v>
      </c>
      <c r="C1" s="2" t="s">
        <v>1</v>
      </c>
      <c r="D1" s="2" t="s">
        <v>57</v>
      </c>
      <c r="E1" s="2" t="s">
        <v>4</v>
      </c>
      <c r="F1" s="2" t="s">
        <v>96</v>
      </c>
      <c r="G1" s="2" t="s">
        <v>127</v>
      </c>
      <c r="H1" s="2" t="s">
        <v>4</v>
      </c>
      <c r="I1" s="2" t="s">
        <v>96</v>
      </c>
      <c r="J1" s="2" t="s">
        <v>132</v>
      </c>
      <c r="K1" s="2" t="s">
        <v>133</v>
      </c>
      <c r="L1" s="2" t="s">
        <v>134</v>
      </c>
      <c r="M1" s="2" t="s">
        <v>135</v>
      </c>
      <c r="N1" s="2"/>
      <c r="O1" s="2" t="s">
        <v>97</v>
      </c>
      <c r="P1" s="2" t="s">
        <v>128</v>
      </c>
      <c r="Q1" s="2" t="s">
        <v>129</v>
      </c>
      <c r="R1" s="2" t="s">
        <v>130</v>
      </c>
      <c r="S1" s="2" t="s">
        <v>131</v>
      </c>
      <c r="U1" s="2" t="s">
        <v>102</v>
      </c>
      <c r="V1" s="2"/>
      <c r="W1" s="2" t="s">
        <v>136</v>
      </c>
      <c r="X1" s="2" t="s">
        <v>137</v>
      </c>
      <c r="Y1" s="2" t="s">
        <v>132</v>
      </c>
      <c r="Z1" s="2" t="s">
        <v>133</v>
      </c>
      <c r="AA1" s="2" t="s">
        <v>134</v>
      </c>
      <c r="AB1" s="2" t="s">
        <v>135</v>
      </c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8" x14ac:dyDescent="0.25">
      <c r="A3">
        <v>1</v>
      </c>
      <c r="B3" t="s">
        <v>16</v>
      </c>
      <c r="C3" t="s">
        <v>8</v>
      </c>
      <c r="D3" s="5">
        <v>5.1511709692576702</v>
      </c>
      <c r="E3" s="5">
        <v>0.119054436395389</v>
      </c>
      <c r="F3" s="5">
        <f>E3/ABS(D3)</f>
        <v>2.3112111227895395E-2</v>
      </c>
      <c r="G3" s="5">
        <v>5.0694292447011797</v>
      </c>
      <c r="H3" s="5">
        <v>0.20407745011886899</v>
      </c>
      <c r="I3" s="5">
        <f>H3/ABS(G3)</f>
        <v>4.0256494423347743E-2</v>
      </c>
      <c r="J3" s="5">
        <v>5.0027363959798699</v>
      </c>
      <c r="K3" s="5">
        <v>4.9485569287556297</v>
      </c>
      <c r="L3" s="5">
        <v>5.06763804173361</v>
      </c>
      <c r="M3" s="5">
        <v>5.0264320528742203</v>
      </c>
      <c r="N3" s="5"/>
      <c r="O3" t="s">
        <v>5</v>
      </c>
      <c r="P3" s="5">
        <f>MIN(1/E3,50)</f>
        <v>8.3995189954864227</v>
      </c>
      <c r="Q3" s="5">
        <f>100*P3/SUM(P$3:P$308)</f>
        <v>1.3222774727582267</v>
      </c>
      <c r="R3" s="5">
        <f t="shared" ref="R3:R4" si="0">MIN(1/H3,25)</f>
        <v>4.9001004247041013</v>
      </c>
      <c r="S3" s="5">
        <f>100*R3/SUM(R$3:R$308)</f>
        <v>1.4672368943869387</v>
      </c>
      <c r="U3" t="s">
        <v>16</v>
      </c>
      <c r="V3" t="s">
        <v>89</v>
      </c>
      <c r="W3" s="5">
        <v>5.0652286353892002</v>
      </c>
      <c r="X3" s="5">
        <v>4.9563026611804704</v>
      </c>
      <c r="Y3" s="5">
        <v>4.9689239099095097</v>
      </c>
      <c r="Z3" s="5">
        <v>4.88221000161254</v>
      </c>
      <c r="AA3" s="5">
        <v>5.0197566988238798</v>
      </c>
      <c r="AB3" s="5">
        <v>4.9266410120803696</v>
      </c>
    </row>
    <row r="4" spans="1:28" x14ac:dyDescent="0.25">
      <c r="A4">
        <v>2</v>
      </c>
      <c r="B4" t="s">
        <v>16</v>
      </c>
      <c r="C4" t="s">
        <v>9</v>
      </c>
      <c r="D4" s="5">
        <v>2.0910738879954698</v>
      </c>
      <c r="E4" s="5">
        <v>7.3852618513850402E-2</v>
      </c>
      <c r="F4" s="5">
        <f>E4/ABS(D4)</f>
        <v>3.5318033924017132E-2</v>
      </c>
      <c r="G4" s="5">
        <v>2.2018745022621702</v>
      </c>
      <c r="H4" s="5">
        <v>0.17235238098594599</v>
      </c>
      <c r="I4" s="5">
        <f t="shared" ref="I4:I67" si="1">H4/ABS(G4)</f>
        <v>7.827529716560773E-2</v>
      </c>
      <c r="J4" s="5">
        <v>1.8381682086534199</v>
      </c>
      <c r="K4" s="5">
        <v>1.96898595572496</v>
      </c>
      <c r="L4" s="5">
        <v>2.0912085969993499</v>
      </c>
      <c r="M4" s="5">
        <v>2.3204109168830702</v>
      </c>
      <c r="N4" s="5"/>
      <c r="O4" t="s">
        <v>5</v>
      </c>
      <c r="P4" s="5">
        <f>MIN(1/E4,50)</f>
        <v>13.540481300774175</v>
      </c>
      <c r="Q4" s="5">
        <f>100*P4/SUM(P$3:P$308)</f>
        <v>2.1315831780294525</v>
      </c>
      <c r="R4" s="5">
        <f t="shared" si="0"/>
        <v>5.8020666397497713</v>
      </c>
      <c r="S4" s="5">
        <f>100*R4/SUM(R$3:R$308)</f>
        <v>1.7373126058016624</v>
      </c>
      <c r="U4" t="s">
        <v>16</v>
      </c>
      <c r="V4" t="s">
        <v>126</v>
      </c>
      <c r="W4" s="5">
        <v>1.60081556358404</v>
      </c>
      <c r="X4" s="5">
        <v>1.66377755460583</v>
      </c>
      <c r="Y4" s="5">
        <v>1.45375798013171</v>
      </c>
      <c r="Z4" s="5">
        <v>1.5004816347779999</v>
      </c>
      <c r="AA4" s="5">
        <v>1.6067346795378199</v>
      </c>
      <c r="AB4" s="5">
        <v>1.7593329123555199</v>
      </c>
    </row>
    <row r="5" spans="1:28" x14ac:dyDescent="0.25">
      <c r="A5">
        <v>3</v>
      </c>
      <c r="B5" t="s">
        <v>16</v>
      </c>
      <c r="C5" t="s">
        <v>10</v>
      </c>
      <c r="D5" s="5">
        <v>0.99343101800249101</v>
      </c>
      <c r="E5" s="5">
        <v>2.3339674183612499E-3</v>
      </c>
      <c r="F5" s="5">
        <f>E5/ABS(D5)</f>
        <v>2.3494005885322552E-3</v>
      </c>
      <c r="G5" s="5">
        <v>0.99340885820269498</v>
      </c>
      <c r="H5" s="5">
        <v>4.2602234174368798E-3</v>
      </c>
      <c r="I5" s="5">
        <f t="shared" si="1"/>
        <v>4.2884894595610953E-3</v>
      </c>
      <c r="J5" s="5">
        <v>0.99775399818510802</v>
      </c>
      <c r="K5" s="5">
        <v>0.99764061741771703</v>
      </c>
      <c r="L5" s="5">
        <v>0.99916327403522298</v>
      </c>
      <c r="M5" s="5">
        <v>0.99917803818741002</v>
      </c>
      <c r="N5" s="5"/>
      <c r="O5" t="s">
        <v>5</v>
      </c>
      <c r="P5" s="5">
        <f>MIN(1/E5,50)</f>
        <v>50</v>
      </c>
      <c r="Q5" s="5">
        <f>100*P5/SUM(P$3:P$308)</f>
        <v>7.8711499638775013</v>
      </c>
      <c r="R5" s="5">
        <f>MIN(1/H5,25)</f>
        <v>25</v>
      </c>
      <c r="S5" s="5">
        <f>100*R5/SUM(R$3:R$308)</f>
        <v>7.4857491031703676</v>
      </c>
      <c r="U5" t="s">
        <v>16</v>
      </c>
      <c r="V5" t="s">
        <v>10</v>
      </c>
      <c r="W5" s="5">
        <v>0.99343101800249101</v>
      </c>
      <c r="X5" s="5">
        <v>0.99340885820269498</v>
      </c>
      <c r="Y5" s="5">
        <v>0.99779789960799803</v>
      </c>
      <c r="Z5" s="5">
        <v>0.99764061741771703</v>
      </c>
      <c r="AA5" s="5">
        <v>0.99916327403522298</v>
      </c>
      <c r="AB5" s="5">
        <v>0.99917803818741002</v>
      </c>
    </row>
    <row r="6" spans="1:28" x14ac:dyDescent="0.25">
      <c r="A6">
        <v>4</v>
      </c>
      <c r="B6" t="s">
        <v>16</v>
      </c>
      <c r="C6" t="s">
        <v>11</v>
      </c>
      <c r="D6" s="5">
        <v>0.111358676488997</v>
      </c>
      <c r="E6" s="5">
        <v>6.4064885046821703E-3</v>
      </c>
      <c r="F6" s="5">
        <f>E6/ABS(D6)</f>
        <v>5.753021413931024E-2</v>
      </c>
      <c r="G6" s="5">
        <v>0.104863061148631</v>
      </c>
      <c r="H6" s="5">
        <v>1.00617140745916E-2</v>
      </c>
      <c r="I6" s="5">
        <f t="shared" si="1"/>
        <v>9.5950985641457751E-2</v>
      </c>
      <c r="J6" s="5">
        <v>0.111438447121393</v>
      </c>
      <c r="K6" s="5">
        <v>0.117397039909287</v>
      </c>
      <c r="L6" s="5">
        <v>8.6558135314018805E-2</v>
      </c>
      <c r="M6" s="5">
        <v>9.1163453529639102E-2</v>
      </c>
      <c r="N6" s="5"/>
      <c r="P6" s="5"/>
      <c r="Q6" s="5"/>
      <c r="R6" s="5"/>
      <c r="S6" s="5"/>
      <c r="U6" t="s">
        <v>17</v>
      </c>
      <c r="V6" t="s">
        <v>89</v>
      </c>
      <c r="W6" s="5">
        <v>5.96166120969737</v>
      </c>
      <c r="X6" s="5">
        <v>6.0497856199097599</v>
      </c>
      <c r="Y6" s="5">
        <v>6.0677039669173203</v>
      </c>
      <c r="Z6" s="5">
        <v>5.9951559686632603</v>
      </c>
      <c r="AA6" s="5">
        <v>5.9886478323875503</v>
      </c>
      <c r="AB6" s="5">
        <v>5.9480455447782603</v>
      </c>
    </row>
    <row r="7" spans="1:28" x14ac:dyDescent="0.25">
      <c r="A7">
        <v>5</v>
      </c>
      <c r="B7" t="s">
        <v>16</v>
      </c>
      <c r="C7" t="s">
        <v>12</v>
      </c>
      <c r="D7" s="5">
        <v>0.98936703153995298</v>
      </c>
      <c r="E7" s="5">
        <v>8.1269475889032498E-3</v>
      </c>
      <c r="F7" s="5">
        <f>E7/ABS(D7)</f>
        <v>8.2142898740557684E-3</v>
      </c>
      <c r="G7" s="5">
        <v>0.99080269813262301</v>
      </c>
      <c r="H7" s="5">
        <v>1.2035788331622201E-2</v>
      </c>
      <c r="I7" s="5">
        <f t="shared" si="1"/>
        <v>1.2147512672609983E-2</v>
      </c>
      <c r="J7" s="5">
        <v>0.99660294974469099</v>
      </c>
      <c r="K7" s="5">
        <v>0.99707638459690495</v>
      </c>
      <c r="L7" s="5">
        <v>0.99918207309880103</v>
      </c>
      <c r="M7" s="5">
        <v>0.99893080254015898</v>
      </c>
      <c r="N7" s="5"/>
      <c r="P7" s="5"/>
      <c r="Q7" s="5"/>
      <c r="R7" s="5"/>
      <c r="S7" s="5"/>
      <c r="U7" t="s">
        <v>17</v>
      </c>
      <c r="V7" t="s">
        <v>126</v>
      </c>
      <c r="W7" s="5">
        <v>1.6385427103232999</v>
      </c>
      <c r="X7" s="5">
        <v>1.6963103480078101</v>
      </c>
      <c r="Y7" s="5">
        <v>1.50910832072365</v>
      </c>
      <c r="Z7" s="5">
        <v>1.56831625021295</v>
      </c>
      <c r="AA7" s="5">
        <v>1.51093340525565</v>
      </c>
      <c r="AB7" s="5">
        <v>1.66848938792363</v>
      </c>
    </row>
    <row r="8" spans="1:28" x14ac:dyDescent="0.25">
      <c r="A8">
        <v>6</v>
      </c>
      <c r="B8" t="s">
        <v>16</v>
      </c>
      <c r="C8" t="s">
        <v>13</v>
      </c>
      <c r="D8" s="5">
        <v>0.99485253117741601</v>
      </c>
      <c r="E8" s="5">
        <v>4.5656739612547504E-3</v>
      </c>
      <c r="F8" s="5">
        <f>E8/ABS(D8)</f>
        <v>4.5892972256413103E-3</v>
      </c>
      <c r="G8" s="5">
        <v>0.99537747731274295</v>
      </c>
      <c r="H8" s="5">
        <v>8.5240578964896497E-3</v>
      </c>
      <c r="I8" s="5">
        <f t="shared" si="1"/>
        <v>8.5636435330065548E-3</v>
      </c>
      <c r="J8" s="5">
        <v>0.99926609279664402</v>
      </c>
      <c r="K8" s="5">
        <v>0.99906609558373605</v>
      </c>
      <c r="L8" s="5">
        <v>0.99995736617469999</v>
      </c>
      <c r="M8" s="5">
        <v>0.99999274693314699</v>
      </c>
      <c r="N8" s="5"/>
      <c r="P8" s="5"/>
      <c r="Q8" s="5"/>
      <c r="R8" s="5"/>
      <c r="S8" s="5"/>
      <c r="U8" t="s">
        <v>17</v>
      </c>
      <c r="V8" t="s">
        <v>10</v>
      </c>
      <c r="W8" s="5">
        <v>0.99388155870559602</v>
      </c>
      <c r="X8" s="5">
        <v>0.99218046935290705</v>
      </c>
      <c r="Y8" s="5">
        <v>0.98189560075285898</v>
      </c>
      <c r="Z8" s="5">
        <v>0.98103385439369895</v>
      </c>
      <c r="AA8" s="5">
        <v>0.99188459364809201</v>
      </c>
      <c r="AB8" s="5">
        <v>0.99199711402219004</v>
      </c>
    </row>
    <row r="9" spans="1:28" x14ac:dyDescent="0.25">
      <c r="A9">
        <v>7</v>
      </c>
      <c r="B9" t="s">
        <v>17</v>
      </c>
      <c r="C9" t="s">
        <v>8</v>
      </c>
      <c r="D9" s="5">
        <v>6.0077556619022303</v>
      </c>
      <c r="E9" s="5">
        <v>0.126747164391043</v>
      </c>
      <c r="F9" s="5">
        <f>E9/ABS(D9)</f>
        <v>2.1097256866620163E-2</v>
      </c>
      <c r="G9" s="5">
        <v>6.1218433289599004</v>
      </c>
      <c r="H9" s="5">
        <v>0.21548728155947</v>
      </c>
      <c r="I9" s="5">
        <f t="shared" si="1"/>
        <v>3.5199738049500398E-2</v>
      </c>
      <c r="J9" s="5">
        <v>6.0724396248903201</v>
      </c>
      <c r="K9" s="5">
        <v>6.0315659729568596</v>
      </c>
      <c r="L9" s="5">
        <v>6.0156385732414597</v>
      </c>
      <c r="M9" s="5">
        <v>6.0062457006649499</v>
      </c>
      <c r="N9" s="5"/>
      <c r="O9" t="s">
        <v>5</v>
      </c>
      <c r="P9" s="5">
        <f>MIN(1/E9,50)</f>
        <v>7.8897228573475546</v>
      </c>
      <c r="Q9" s="5">
        <f>100*P9/SUM(P$3:P$308)</f>
        <v>1.2420238356722939</v>
      </c>
      <c r="R9" s="5">
        <f t="shared" ref="R9:R11" si="2">MIN(1/H9,25)</f>
        <v>4.6406451126166388</v>
      </c>
      <c r="S9" s="5">
        <f>100*R9/SUM(R$3:R$308)</f>
        <v>1.3895481995960781</v>
      </c>
      <c r="U9" t="s">
        <v>3</v>
      </c>
      <c r="V9" t="s">
        <v>89</v>
      </c>
      <c r="W9" s="5">
        <v>0.68953525184454001</v>
      </c>
      <c r="X9" s="5">
        <v>0.84841287788668496</v>
      </c>
      <c r="Y9" s="5">
        <v>1.1502782210004701</v>
      </c>
      <c r="Z9" s="5">
        <v>1.1657981681832901</v>
      </c>
      <c r="AA9" s="5">
        <v>1.0012677875940199</v>
      </c>
      <c r="AB9" s="5">
        <v>1.0222974321368701</v>
      </c>
    </row>
    <row r="10" spans="1:28" x14ac:dyDescent="0.25">
      <c r="A10">
        <v>8</v>
      </c>
      <c r="B10" t="s">
        <v>17</v>
      </c>
      <c r="C10" t="s">
        <v>9</v>
      </c>
      <c r="D10" s="5">
        <v>2.1407717008625902</v>
      </c>
      <c r="E10" s="5">
        <v>7.4486919132743704E-2</v>
      </c>
      <c r="F10" s="5">
        <f>E10/ABS(D10)</f>
        <v>3.4794424413743127E-2</v>
      </c>
      <c r="G10" s="5">
        <v>2.2533387165561201</v>
      </c>
      <c r="H10" s="5">
        <v>0.17323149070056101</v>
      </c>
      <c r="I10" s="5">
        <f t="shared" si="1"/>
        <v>7.6877696827274411E-2</v>
      </c>
      <c r="J10" s="5">
        <v>1.97606643064253</v>
      </c>
      <c r="K10" s="5">
        <v>2.1146755135689901</v>
      </c>
      <c r="L10" s="5">
        <v>2.0236593801352698</v>
      </c>
      <c r="M10" s="5">
        <v>2.2296680155462898</v>
      </c>
      <c r="N10" s="5"/>
      <c r="O10" t="s">
        <v>5</v>
      </c>
      <c r="P10" s="5">
        <f>MIN(1/E10,50)</f>
        <v>13.425176012688784</v>
      </c>
      <c r="Q10" s="5">
        <f>100*P10/SUM(P$3:P$308)</f>
        <v>2.1134314737464885</v>
      </c>
      <c r="R10" s="5">
        <f t="shared" si="2"/>
        <v>5.7726224946510918</v>
      </c>
      <c r="S10" s="5">
        <f>100*R10/SUM(R$3:R$308)</f>
        <v>1.7284961464910202</v>
      </c>
      <c r="U10" t="s">
        <v>3</v>
      </c>
      <c r="V10" t="s">
        <v>126</v>
      </c>
      <c r="W10" s="5">
        <v>0.69389191577360898</v>
      </c>
      <c r="X10" s="5">
        <v>0.68852880740336797</v>
      </c>
      <c r="Y10" s="5">
        <v>0.64504776989030199</v>
      </c>
      <c r="Z10" s="5">
        <v>0.679455070230639</v>
      </c>
      <c r="AA10" s="5">
        <v>0.532752566399048</v>
      </c>
      <c r="AB10" s="5">
        <v>0.57166401708599002</v>
      </c>
    </row>
    <row r="11" spans="1:28" x14ac:dyDescent="0.25">
      <c r="A11">
        <v>9</v>
      </c>
      <c r="B11" t="s">
        <v>17</v>
      </c>
      <c r="C11" t="s">
        <v>10</v>
      </c>
      <c r="D11" s="5">
        <v>0.99388155870559602</v>
      </c>
      <c r="E11" s="5">
        <v>7.9355404750158492E-3</v>
      </c>
      <c r="F11" s="5">
        <f>E11/ABS(D11)</f>
        <v>7.984392511871212E-3</v>
      </c>
      <c r="G11" s="5">
        <v>0.99218046935290705</v>
      </c>
      <c r="H11" s="5">
        <v>1.45634880176114E-2</v>
      </c>
      <c r="I11" s="5">
        <f t="shared" si="1"/>
        <v>1.4678265161890964E-2</v>
      </c>
      <c r="J11" s="5">
        <v>0.98138439221314699</v>
      </c>
      <c r="K11" s="5">
        <v>0.98103385439369895</v>
      </c>
      <c r="L11" s="5">
        <v>0.99188459364809201</v>
      </c>
      <c r="M11" s="5">
        <v>0.99199711402219004</v>
      </c>
      <c r="N11" s="5"/>
      <c r="O11" t="s">
        <v>5</v>
      </c>
      <c r="P11" s="5">
        <f>MIN(1/E11,50)</f>
        <v>50</v>
      </c>
      <c r="Q11" s="5">
        <f>100*P11/SUM(P$3:P$308)</f>
        <v>7.8711499638775013</v>
      </c>
      <c r="R11" s="5">
        <f t="shared" si="2"/>
        <v>25</v>
      </c>
      <c r="S11" s="5">
        <f>100*R11/SUM(R$3:R$308)</f>
        <v>7.4857491031703676</v>
      </c>
      <c r="U11" t="s">
        <v>3</v>
      </c>
      <c r="V11" t="s">
        <v>10</v>
      </c>
      <c r="W11" s="5">
        <v>0.89590941376563205</v>
      </c>
      <c r="X11" s="5">
        <v>0.891985580459706</v>
      </c>
      <c r="Y11" s="5">
        <v>0.90166464933742596</v>
      </c>
      <c r="Z11" s="5">
        <v>0.89843953054315095</v>
      </c>
      <c r="AA11" s="5">
        <v>0.93641236885750601</v>
      </c>
      <c r="AB11" s="5">
        <v>0.93307881714874796</v>
      </c>
    </row>
    <row r="12" spans="1:28" x14ac:dyDescent="0.25">
      <c r="A12">
        <v>10</v>
      </c>
      <c r="B12" t="s">
        <v>17</v>
      </c>
      <c r="C12" t="s">
        <v>11</v>
      </c>
      <c r="D12" s="5">
        <v>0.37190008362551802</v>
      </c>
      <c r="E12" s="5">
        <v>1.8135564258373298E-2</v>
      </c>
      <c r="F12" s="5">
        <f>E12/ABS(D12)</f>
        <v>4.8764614628682812E-2</v>
      </c>
      <c r="G12" s="5">
        <v>0.39148467876196902</v>
      </c>
      <c r="H12" s="5">
        <v>3.8251574017010397E-2</v>
      </c>
      <c r="I12" s="5">
        <f t="shared" si="1"/>
        <v>9.7708993715864334E-2</v>
      </c>
      <c r="J12" s="5">
        <v>0.35294503744126798</v>
      </c>
      <c r="K12" s="5">
        <v>0.38293480117814299</v>
      </c>
      <c r="L12" s="5">
        <v>0.236013187087143</v>
      </c>
      <c r="M12" s="5">
        <v>0.26088545405256802</v>
      </c>
      <c r="N12" s="5"/>
      <c r="P12" s="5"/>
      <c r="Q12" s="5"/>
      <c r="R12" s="5"/>
      <c r="S12" s="5"/>
      <c r="U12" t="s">
        <v>19</v>
      </c>
      <c r="V12" t="s">
        <v>89</v>
      </c>
      <c r="W12" s="5">
        <v>-0.20854006265922601</v>
      </c>
      <c r="X12" s="5">
        <v>-0.89090416470218603</v>
      </c>
      <c r="Y12" s="5">
        <v>-0.27806402876884501</v>
      </c>
      <c r="Z12" s="5">
        <v>-0.31371305785599501</v>
      </c>
      <c r="AA12" s="5">
        <v>-0.88252691778702896</v>
      </c>
      <c r="AB12" s="5">
        <v>-0.90159070870790303</v>
      </c>
    </row>
    <row r="13" spans="1:28" x14ac:dyDescent="0.25">
      <c r="A13">
        <v>11</v>
      </c>
      <c r="B13" t="s">
        <v>17</v>
      </c>
      <c r="C13" t="s">
        <v>12</v>
      </c>
      <c r="D13" s="5">
        <v>0.96642712985718304</v>
      </c>
      <c r="E13" s="5">
        <v>3.0396509507395301E-2</v>
      </c>
      <c r="F13" s="5">
        <f>E13/ABS(D13)</f>
        <v>3.145245882313677E-2</v>
      </c>
      <c r="G13" s="5">
        <v>0.97001894217518503</v>
      </c>
      <c r="H13" s="5">
        <v>5.1735534005881698E-2</v>
      </c>
      <c r="I13" s="5">
        <f t="shared" si="1"/>
        <v>5.3334560549785928E-2</v>
      </c>
      <c r="J13" s="5">
        <v>0.97312814509293899</v>
      </c>
      <c r="K13" s="5">
        <v>0.97356074330209197</v>
      </c>
      <c r="L13" s="5">
        <v>0.98656293012554197</v>
      </c>
      <c r="M13" s="5">
        <v>0.98624548114897004</v>
      </c>
      <c r="N13" s="5"/>
      <c r="P13" s="5"/>
      <c r="Q13" s="5"/>
      <c r="R13" s="5"/>
      <c r="S13" s="5"/>
      <c r="U13" t="s">
        <v>19</v>
      </c>
      <c r="V13" t="s">
        <v>126</v>
      </c>
      <c r="W13" s="5">
        <v>0.62138861999781203</v>
      </c>
      <c r="X13" s="5">
        <v>0.59879175617481095</v>
      </c>
      <c r="Y13" s="5">
        <v>0.67757211121201</v>
      </c>
      <c r="Z13" s="5">
        <v>0.71420172663122405</v>
      </c>
      <c r="AA13" s="5">
        <v>0.44822514120518198</v>
      </c>
      <c r="AB13" s="5">
        <v>0.45741184160816101</v>
      </c>
    </row>
    <row r="14" spans="1:28" x14ac:dyDescent="0.25">
      <c r="A14">
        <v>12</v>
      </c>
      <c r="B14" t="s">
        <v>17</v>
      </c>
      <c r="C14" t="s">
        <v>13</v>
      </c>
      <c r="D14" s="5">
        <v>0.99783507261390403</v>
      </c>
      <c r="E14" s="5">
        <v>1.29443653646417E-2</v>
      </c>
      <c r="F14" s="5">
        <f>E14/ABS(D14)</f>
        <v>1.2972449776427442E-2</v>
      </c>
      <c r="G14" s="5">
        <v>0.99578578562091702</v>
      </c>
      <c r="H14" s="5">
        <v>2.4476622696916799E-2</v>
      </c>
      <c r="I14" s="5">
        <f t="shared" si="1"/>
        <v>2.4580208966986337E-2</v>
      </c>
      <c r="J14" s="5">
        <v>0.98624117475234097</v>
      </c>
      <c r="K14" s="5">
        <v>0.98543125951232002</v>
      </c>
      <c r="L14" s="5">
        <v>0.99494813538239102</v>
      </c>
      <c r="M14" s="5">
        <v>0.99460557957244899</v>
      </c>
      <c r="N14" s="5"/>
      <c r="P14" s="5"/>
      <c r="Q14" s="5"/>
      <c r="R14" s="5"/>
      <c r="S14" s="5"/>
      <c r="U14" t="s">
        <v>19</v>
      </c>
      <c r="V14" t="s">
        <v>10</v>
      </c>
      <c r="W14" s="5">
        <v>0.94828321591234199</v>
      </c>
      <c r="X14" s="5">
        <v>0.88546095482354104</v>
      </c>
      <c r="Y14" s="5">
        <v>0.93822869969881895</v>
      </c>
      <c r="Z14" s="5">
        <v>0.93229893983171697</v>
      </c>
      <c r="AA14" s="5">
        <v>0.95053288832002003</v>
      </c>
      <c r="AB14" s="5">
        <v>0.93882845843889595</v>
      </c>
    </row>
    <row r="15" spans="1:28" x14ac:dyDescent="0.25">
      <c r="A15">
        <v>13</v>
      </c>
      <c r="B15" t="s">
        <v>17</v>
      </c>
      <c r="C15" t="s">
        <v>14</v>
      </c>
      <c r="D15" s="5">
        <v>0.91386155100504196</v>
      </c>
      <c r="E15" s="5">
        <v>1.7485029653353499E-2</v>
      </c>
      <c r="F15" s="5">
        <f>E15/ABS(D15)</f>
        <v>1.9133127588225923E-2</v>
      </c>
      <c r="G15" s="5">
        <v>0.917679162109859</v>
      </c>
      <c r="H15" s="5">
        <v>3.2684861112232698E-2</v>
      </c>
      <c r="I15" s="5">
        <f t="shared" si="1"/>
        <v>3.5616871845587213E-2</v>
      </c>
      <c r="J15" s="5">
        <v>0.92895240588591499</v>
      </c>
      <c r="K15" s="5">
        <v>0.92808693440382894</v>
      </c>
      <c r="L15" s="5">
        <v>0.87880920701943899</v>
      </c>
      <c r="M15" s="5">
        <v>0.88691190566912803</v>
      </c>
      <c r="N15" s="5"/>
      <c r="P15" s="5"/>
      <c r="Q15" s="5"/>
      <c r="R15" s="5"/>
      <c r="S15" s="5"/>
      <c r="U15" t="s">
        <v>20</v>
      </c>
      <c r="V15" t="s">
        <v>89</v>
      </c>
      <c r="W15" s="5">
        <v>-0.58829515513463704</v>
      </c>
      <c r="X15" s="5">
        <v>-2.1536663445117998</v>
      </c>
      <c r="Y15" s="5">
        <v>-0.92827784330225305</v>
      </c>
      <c r="Z15" s="5">
        <v>-0.90274182172486805</v>
      </c>
      <c r="AA15" s="5">
        <v>-2.3630815642879401</v>
      </c>
      <c r="AB15" s="5">
        <v>-2.30824233869216</v>
      </c>
    </row>
    <row r="16" spans="1:28" x14ac:dyDescent="0.25">
      <c r="A16">
        <v>14</v>
      </c>
      <c r="B16" t="s">
        <v>17</v>
      </c>
      <c r="C16" t="s">
        <v>15</v>
      </c>
      <c r="D16" s="5">
        <v>-7.7056119491264896E-2</v>
      </c>
      <c r="E16" s="5">
        <v>3.3724545053449399E-2</v>
      </c>
      <c r="F16" s="5">
        <f>E16/ABS(D16)</f>
        <v>0.43766212568324858</v>
      </c>
      <c r="G16" s="5">
        <v>-6.3700843988476197E-2</v>
      </c>
      <c r="H16" s="5">
        <v>6.8033812708161501E-2</v>
      </c>
      <c r="I16" s="5">
        <f t="shared" si="1"/>
        <v>1.0680205857314726</v>
      </c>
      <c r="J16" s="5">
        <v>4.1320082823115598E-2</v>
      </c>
      <c r="K16" s="5">
        <v>4.2965258816195999E-2</v>
      </c>
      <c r="L16" s="5">
        <v>1.6377763047634299E-2</v>
      </c>
      <c r="M16" s="5">
        <v>1.2422201125610099E-2</v>
      </c>
      <c r="N16" s="5"/>
      <c r="P16" s="5"/>
      <c r="Q16" s="5"/>
      <c r="R16" s="5"/>
      <c r="S16" s="5"/>
      <c r="U16" t="s">
        <v>20</v>
      </c>
      <c r="V16" t="s">
        <v>126</v>
      </c>
      <c r="W16" s="5">
        <v>0.72976335082073596</v>
      </c>
      <c r="X16" s="5">
        <v>0.74044949846661501</v>
      </c>
      <c r="Y16" s="5">
        <v>0.73226021558021404</v>
      </c>
      <c r="Z16" s="5">
        <v>0.73739890643696404</v>
      </c>
      <c r="AA16" s="5">
        <v>0.87030810575895301</v>
      </c>
      <c r="AB16" s="5">
        <v>0.76092364468301898</v>
      </c>
    </row>
    <row r="17" spans="1:28" x14ac:dyDescent="0.25">
      <c r="A17">
        <v>15</v>
      </c>
      <c r="B17" t="s">
        <v>110</v>
      </c>
      <c r="C17" t="s">
        <v>8</v>
      </c>
      <c r="D17" s="5">
        <v>4.9660249910653302</v>
      </c>
      <c r="E17" s="5">
        <v>0.11682867674009299</v>
      </c>
      <c r="F17" s="5">
        <f>E17/ABS(D17)</f>
        <v>2.3525591786244811E-2</v>
      </c>
      <c r="G17" s="5">
        <v>4.2924422356910599</v>
      </c>
      <c r="H17" s="5">
        <v>0.16722355499302699</v>
      </c>
      <c r="I17" s="5">
        <f t="shared" si="1"/>
        <v>3.8957671603029716E-2</v>
      </c>
      <c r="J17" s="5">
        <v>4.7273259987070597</v>
      </c>
      <c r="K17" s="5">
        <v>4.6286074975585798</v>
      </c>
      <c r="L17" s="5">
        <v>4.1804636047329504</v>
      </c>
      <c r="M17" s="5">
        <v>4.1356591715553304</v>
      </c>
      <c r="N17" s="5"/>
      <c r="P17" s="5"/>
      <c r="Q17" s="5"/>
      <c r="R17" s="5"/>
      <c r="S17" s="5"/>
      <c r="U17" t="s">
        <v>21</v>
      </c>
      <c r="V17" t="s">
        <v>89</v>
      </c>
      <c r="W17" s="5">
        <v>-2.3185024109851802</v>
      </c>
      <c r="X17" s="5">
        <v>-2.2914422214798802</v>
      </c>
      <c r="Y17" s="5">
        <v>-2.2893004708595099</v>
      </c>
      <c r="Z17" s="5">
        <v>-2.3019467992669602</v>
      </c>
      <c r="AA17" s="5">
        <v>-2.2720959264495</v>
      </c>
      <c r="AB17" s="5">
        <v>-2.2646524101549099</v>
      </c>
    </row>
    <row r="18" spans="1:28" x14ac:dyDescent="0.25">
      <c r="A18">
        <v>16</v>
      </c>
      <c r="B18" t="s">
        <v>110</v>
      </c>
      <c r="C18" t="s">
        <v>9</v>
      </c>
      <c r="D18" s="5">
        <v>1.91103414616359</v>
      </c>
      <c r="E18" s="5">
        <v>6.98822537435147E-2</v>
      </c>
      <c r="F18" s="5">
        <f>E18/ABS(D18)</f>
        <v>3.6567768233656969E-2</v>
      </c>
      <c r="G18" s="5">
        <v>2.1716477917645101</v>
      </c>
      <c r="H18" s="5">
        <v>0.1571549972306</v>
      </c>
      <c r="I18" s="5">
        <f t="shared" si="1"/>
        <v>7.236670597625236E-2</v>
      </c>
      <c r="J18" s="5">
        <v>2.2522276293424901</v>
      </c>
      <c r="K18" s="5">
        <v>2.4048882711837298</v>
      </c>
      <c r="L18" s="5">
        <v>2.34106859593942</v>
      </c>
      <c r="M18" s="5">
        <v>2.5425429380548401</v>
      </c>
      <c r="N18" s="5"/>
      <c r="P18" s="5"/>
      <c r="Q18" s="5"/>
      <c r="R18" s="5"/>
      <c r="S18" s="5"/>
      <c r="U18" t="s">
        <v>21</v>
      </c>
      <c r="V18" t="s">
        <v>126</v>
      </c>
      <c r="W18" s="5">
        <v>0.646996634623758</v>
      </c>
      <c r="X18" s="5">
        <v>0.58799843914328798</v>
      </c>
      <c r="Y18" s="5">
        <v>0.79557181671435895</v>
      </c>
      <c r="Z18" s="5">
        <v>0.81843315858460597</v>
      </c>
      <c r="AA18" s="5">
        <v>0.59365449785253899</v>
      </c>
      <c r="AB18" s="5">
        <v>0.62264504873175497</v>
      </c>
    </row>
    <row r="19" spans="1:28" x14ac:dyDescent="0.25">
      <c r="A19">
        <v>17</v>
      </c>
      <c r="B19" t="s">
        <v>110</v>
      </c>
      <c r="C19" t="s">
        <v>10</v>
      </c>
      <c r="D19" s="5">
        <v>0.99543341770482996</v>
      </c>
      <c r="E19" s="5">
        <v>5.2101284830382202E-3</v>
      </c>
      <c r="F19" s="5">
        <f>E19/ABS(D19)</f>
        <v>5.2340301122813506E-3</v>
      </c>
      <c r="G19" s="5">
        <v>0.98664662563155103</v>
      </c>
      <c r="H19" s="5">
        <v>1.05935246314354E-2</v>
      </c>
      <c r="I19" s="5">
        <f t="shared" si="1"/>
        <v>1.0736898456075396E-2</v>
      </c>
      <c r="J19" s="5">
        <v>0.98993816994063299</v>
      </c>
      <c r="K19" s="5">
        <v>0.98943390402442499</v>
      </c>
      <c r="L19" s="5">
        <v>0.99673403902631297</v>
      </c>
      <c r="M19" s="5">
        <v>0.99651413151519397</v>
      </c>
      <c r="N19" s="5"/>
      <c r="P19" s="5"/>
      <c r="Q19" s="5"/>
      <c r="R19" s="5"/>
      <c r="S19" s="5"/>
      <c r="U19" t="s">
        <v>24</v>
      </c>
      <c r="V19" t="s">
        <v>89</v>
      </c>
      <c r="W19" s="5">
        <v>0.22461917852698299</v>
      </c>
      <c r="X19" s="5">
        <v>0.27403771490249801</v>
      </c>
      <c r="Y19" s="5">
        <v>0.33258078984446998</v>
      </c>
      <c r="Z19" s="5">
        <v>0.300127109088208</v>
      </c>
      <c r="AA19" s="5">
        <v>0.307125370991087</v>
      </c>
      <c r="AB19" s="5">
        <v>0.28977341587435401</v>
      </c>
    </row>
    <row r="20" spans="1:28" x14ac:dyDescent="0.25">
      <c r="A20">
        <v>18</v>
      </c>
      <c r="B20" t="s">
        <v>110</v>
      </c>
      <c r="C20" t="s">
        <v>11</v>
      </c>
      <c r="D20" s="5">
        <v>0.19864388373212899</v>
      </c>
      <c r="E20" s="5">
        <v>1.2314380418226601E-2</v>
      </c>
      <c r="F20" s="5">
        <f>E20/ABS(D20)</f>
        <v>6.1992245554524733E-2</v>
      </c>
      <c r="G20" s="5">
        <v>0.30330641308658401</v>
      </c>
      <c r="H20" s="5">
        <v>3.4027630597037797E-2</v>
      </c>
      <c r="I20" s="5">
        <f t="shared" si="1"/>
        <v>0.11218895852137498</v>
      </c>
      <c r="J20" s="5">
        <v>0.31256675786011601</v>
      </c>
      <c r="K20" s="5">
        <v>0.34248658146664701</v>
      </c>
      <c r="L20" s="5">
        <v>0.189282431638883</v>
      </c>
      <c r="M20" s="5">
        <v>0.211802982200195</v>
      </c>
      <c r="N20" s="5"/>
      <c r="P20" s="5"/>
      <c r="Q20" s="5"/>
      <c r="R20" s="5"/>
      <c r="S20" s="5"/>
      <c r="U20" t="s">
        <v>108</v>
      </c>
      <c r="V20" t="s">
        <v>89</v>
      </c>
      <c r="W20" s="5">
        <v>0.11218117450413299</v>
      </c>
      <c r="X20" s="5">
        <v>0.112292035227751</v>
      </c>
      <c r="Y20" s="5">
        <v>0.119124420843444</v>
      </c>
      <c r="Z20" s="5">
        <v>0.103840175452022</v>
      </c>
      <c r="AA20" s="5">
        <v>0.12410889585858</v>
      </c>
      <c r="AB20" s="5">
        <v>0.116226402661398</v>
      </c>
    </row>
    <row r="21" spans="1:28" x14ac:dyDescent="0.25">
      <c r="A21">
        <v>19</v>
      </c>
      <c r="B21" t="s">
        <v>110</v>
      </c>
      <c r="C21" t="s">
        <v>12</v>
      </c>
      <c r="D21" s="5">
        <v>0.98956497463917603</v>
      </c>
      <c r="E21" s="5">
        <v>1.93517923247657E-2</v>
      </c>
      <c r="F21" s="5">
        <f>E21/ABS(D21)</f>
        <v>1.9555858201046297E-2</v>
      </c>
      <c r="G21" s="5">
        <v>0.957964777788883</v>
      </c>
      <c r="H21" s="5">
        <v>5.0713429779935502E-2</v>
      </c>
      <c r="I21" s="5">
        <f t="shared" si="1"/>
        <v>5.2938720666733913E-2</v>
      </c>
      <c r="J21" s="5">
        <v>0.98706623369348101</v>
      </c>
      <c r="K21" s="5">
        <v>0.98687861109847796</v>
      </c>
      <c r="L21" s="5">
        <v>0.99603423307710703</v>
      </c>
      <c r="M21" s="5">
        <v>0.99557722771252399</v>
      </c>
      <c r="N21" s="5"/>
      <c r="P21" s="5"/>
      <c r="Q21" s="5"/>
      <c r="R21" s="5"/>
      <c r="S21" s="5"/>
      <c r="U21" t="s">
        <v>25</v>
      </c>
      <c r="V21" t="s">
        <v>89</v>
      </c>
      <c r="W21" s="5">
        <v>8.6712524068126906E-2</v>
      </c>
      <c r="X21" s="5">
        <v>9.7972232965408898E-2</v>
      </c>
      <c r="Y21" s="5">
        <v>0.147354906865029</v>
      </c>
      <c r="Z21" s="5">
        <v>0.125700668679358</v>
      </c>
      <c r="AA21" s="5">
        <v>0.126500010423023</v>
      </c>
      <c r="AB21" s="5">
        <v>0.113832273095096</v>
      </c>
    </row>
    <row r="22" spans="1:28" x14ac:dyDescent="0.25">
      <c r="A22">
        <v>20</v>
      </c>
      <c r="B22" t="s">
        <v>110</v>
      </c>
      <c r="C22" t="s">
        <v>13</v>
      </c>
      <c r="D22" s="5">
        <v>0.99434284894887004</v>
      </c>
      <c r="E22" s="5">
        <v>8.2610999923631596E-3</v>
      </c>
      <c r="F22" s="5">
        <f>E22/ABS(D22)</f>
        <v>8.3081001699726129E-3</v>
      </c>
      <c r="G22" s="5">
        <v>0.99301050513532596</v>
      </c>
      <c r="H22" s="5">
        <v>1.7400755905887799E-2</v>
      </c>
      <c r="I22" s="5">
        <f t="shared" si="1"/>
        <v>1.752323446318068E-2</v>
      </c>
      <c r="J22" s="5">
        <v>0.99128216250283896</v>
      </c>
      <c r="K22" s="5">
        <v>0.99096358139125895</v>
      </c>
      <c r="L22" s="5">
        <v>0.99682232027745699</v>
      </c>
      <c r="M22" s="5">
        <v>0.99676089009431001</v>
      </c>
      <c r="N22" s="5"/>
      <c r="P22" s="5"/>
      <c r="Q22" s="5"/>
      <c r="R22" s="5"/>
      <c r="S22" s="5"/>
      <c r="U22" t="s">
        <v>26</v>
      </c>
      <c r="V22" t="s">
        <v>89</v>
      </c>
      <c r="W22" s="5">
        <v>4.4025808959184697E-2</v>
      </c>
      <c r="X22" s="5">
        <v>4.2512442510190498E-2</v>
      </c>
      <c r="Y22" s="5">
        <v>6.0429122152030598E-2</v>
      </c>
      <c r="Z22" s="5">
        <v>5.1757400127549598E-2</v>
      </c>
      <c r="AA22" s="5">
        <v>5.6126812006399199E-2</v>
      </c>
      <c r="AB22" s="5">
        <v>5.0604635844514599E-2</v>
      </c>
    </row>
    <row r="23" spans="1:28" x14ac:dyDescent="0.25">
      <c r="A23">
        <v>21</v>
      </c>
      <c r="B23" t="s">
        <v>110</v>
      </c>
      <c r="C23" t="s">
        <v>14</v>
      </c>
      <c r="D23" s="5">
        <v>0.84435684688718604</v>
      </c>
      <c r="E23" s="5">
        <v>1.6481896532396199E-2</v>
      </c>
      <c r="F23" s="5">
        <f>E23/ABS(D23)</f>
        <v>1.9520060260254317E-2</v>
      </c>
      <c r="G23" s="5">
        <v>0.90483986796855898</v>
      </c>
      <c r="H23" s="5">
        <v>3.0340335025568502E-2</v>
      </c>
      <c r="I23" s="5">
        <f t="shared" si="1"/>
        <v>3.3531165126140038E-2</v>
      </c>
      <c r="J23" s="5">
        <v>1.1519511531615401</v>
      </c>
      <c r="K23" s="5">
        <v>1.1490120341025101</v>
      </c>
      <c r="L23" s="5">
        <v>1.0880666657715099</v>
      </c>
      <c r="M23" s="6">
        <v>1.07628007073695</v>
      </c>
      <c r="N23" s="5"/>
      <c r="P23" s="5"/>
      <c r="Q23" s="5"/>
      <c r="R23" s="5"/>
      <c r="S23" s="5"/>
      <c r="T23" t="s">
        <v>138</v>
      </c>
      <c r="U23" t="s">
        <v>109</v>
      </c>
      <c r="W23" s="5">
        <v>-0.14017877279304899</v>
      </c>
      <c r="X23" s="5">
        <v>0.27924538692334699</v>
      </c>
      <c r="Y23" s="5">
        <v>0.59892542270785398</v>
      </c>
      <c r="Z23" s="5">
        <v>0.62739124665059898</v>
      </c>
      <c r="AA23" s="5">
        <v>0.66079173363852095</v>
      </c>
      <c r="AB23" s="5">
        <v>0.79363565845379402</v>
      </c>
    </row>
    <row r="24" spans="1:28" x14ac:dyDescent="0.25">
      <c r="A24">
        <v>22</v>
      </c>
      <c r="B24" t="s">
        <v>110</v>
      </c>
      <c r="C24" t="s">
        <v>15</v>
      </c>
      <c r="D24" s="5">
        <v>-4.5796364658648399E-2</v>
      </c>
      <c r="E24" s="5">
        <v>3.7430801594186297E-2</v>
      </c>
      <c r="F24" s="5">
        <f>E24/ABS(D24)</f>
        <v>0.81733128542371514</v>
      </c>
      <c r="G24" s="5">
        <v>-8.3267461519368702E-2</v>
      </c>
      <c r="H24" s="5">
        <v>7.5133562859166295E-2</v>
      </c>
      <c r="I24" s="5">
        <f t="shared" si="1"/>
        <v>0.90231600061075001</v>
      </c>
      <c r="J24" s="5">
        <v>1.6357620467581602E-2</v>
      </c>
      <c r="K24" s="5">
        <v>2.0879163855992301E-2</v>
      </c>
      <c r="L24" s="5">
        <v>2.4319869088469399E-2</v>
      </c>
      <c r="M24" s="5">
        <v>2.3241359844757201E-2</v>
      </c>
      <c r="N24" s="5"/>
      <c r="P24" s="5"/>
      <c r="Q24" s="5"/>
      <c r="R24" s="5"/>
      <c r="S24" s="5"/>
      <c r="T24" t="s">
        <v>138</v>
      </c>
      <c r="U24" t="s">
        <v>109</v>
      </c>
      <c r="W24" s="5">
        <v>1.19950716051814</v>
      </c>
      <c r="X24" s="5">
        <v>0.646040696972774</v>
      </c>
      <c r="Y24" s="5">
        <v>0.53161434131776997</v>
      </c>
      <c r="Z24" s="5">
        <v>0.45520645566546802</v>
      </c>
      <c r="AA24" s="5">
        <v>1.1432658816768699</v>
      </c>
      <c r="AB24" s="5">
        <v>0.66452856545053096</v>
      </c>
    </row>
    <row r="25" spans="1:28" x14ac:dyDescent="0.25">
      <c r="A25">
        <v>23</v>
      </c>
      <c r="B25" t="s">
        <v>111</v>
      </c>
      <c r="C25" t="s">
        <v>8</v>
      </c>
      <c r="D25" s="5">
        <v>4.3949262588348601</v>
      </c>
      <c r="E25" s="5">
        <v>0.10940287196328501</v>
      </c>
      <c r="F25" s="5">
        <f>E25/ABS(D25)</f>
        <v>2.4892993766018005E-2</v>
      </c>
      <c r="G25" s="5">
        <v>3.0533858321884302</v>
      </c>
      <c r="H25" s="5">
        <v>0.17193640108191199</v>
      </c>
      <c r="I25" s="5">
        <f t="shared" si="1"/>
        <v>5.6310080196671809E-2</v>
      </c>
      <c r="J25" s="5">
        <v>4.1017764930262004</v>
      </c>
      <c r="K25" s="5">
        <v>4.1017369393262397</v>
      </c>
      <c r="L25" s="5">
        <v>2.5123551316326602</v>
      </c>
      <c r="M25" s="5">
        <v>2.54979814088398</v>
      </c>
      <c r="N25" s="5"/>
      <c r="P25" s="5"/>
      <c r="Q25" s="5"/>
      <c r="R25" s="5"/>
      <c r="S25" s="5"/>
      <c r="T25" t="s">
        <v>138</v>
      </c>
      <c r="U25" t="s">
        <v>99</v>
      </c>
      <c r="W25" s="5">
        <v>0.24981942949509101</v>
      </c>
      <c r="X25" s="5">
        <v>0.129535679823163</v>
      </c>
      <c r="Y25" s="5">
        <v>0.958482007534322</v>
      </c>
      <c r="Z25" s="5">
        <v>0.94974517140404302</v>
      </c>
      <c r="AA25" s="5">
        <v>0.57886548638816204</v>
      </c>
      <c r="AB25" s="5">
        <v>0.56838670778963096</v>
      </c>
    </row>
    <row r="26" spans="1:28" x14ac:dyDescent="0.25">
      <c r="A26">
        <v>24</v>
      </c>
      <c r="B26" t="s">
        <v>111</v>
      </c>
      <c r="C26" t="s">
        <v>9</v>
      </c>
      <c r="D26" s="5">
        <v>1.83230289425154</v>
      </c>
      <c r="E26" s="5">
        <v>7.7461784306266504E-2</v>
      </c>
      <c r="F26" s="5">
        <f>E26/ABS(D26)</f>
        <v>4.2275643699132032E-2</v>
      </c>
      <c r="G26" s="5">
        <v>2.0669777582701698</v>
      </c>
      <c r="H26" s="5">
        <v>0.15013764467131199</v>
      </c>
      <c r="I26" s="5">
        <f t="shared" si="1"/>
        <v>7.2636313608405959E-2</v>
      </c>
      <c r="J26" s="5">
        <v>2.1033716676893701</v>
      </c>
      <c r="K26" s="5">
        <v>2.1849834480578099</v>
      </c>
      <c r="L26" s="5">
        <v>2.5591398633717701</v>
      </c>
      <c r="M26" s="5">
        <v>2.7319435968443502</v>
      </c>
      <c r="N26" s="5"/>
      <c r="P26" s="5"/>
      <c r="Q26" s="5"/>
      <c r="R26" s="5"/>
      <c r="S26" s="5"/>
      <c r="T26" t="s">
        <v>138</v>
      </c>
      <c r="U26" t="s">
        <v>99</v>
      </c>
      <c r="W26" s="5">
        <v>0.24647646899482101</v>
      </c>
      <c r="X26" s="5">
        <v>0.38224372119543099</v>
      </c>
      <c r="Y26" s="5">
        <v>0.27917272730539699</v>
      </c>
      <c r="Z26" s="5">
        <v>0.263624540168715</v>
      </c>
      <c r="AA26" s="5">
        <v>0.72662137444905806</v>
      </c>
      <c r="AB26" s="5">
        <v>0.72687550353324704</v>
      </c>
    </row>
    <row r="27" spans="1:28" x14ac:dyDescent="0.25">
      <c r="A27">
        <v>25</v>
      </c>
      <c r="B27" t="s">
        <v>111</v>
      </c>
      <c r="C27" t="s">
        <v>10</v>
      </c>
      <c r="D27" s="5">
        <v>0.99582789219653101</v>
      </c>
      <c r="E27" s="5">
        <v>3.18977257002103E-3</v>
      </c>
      <c r="F27" s="5">
        <f>E27/ABS(D27)</f>
        <v>3.2031364003926839E-3</v>
      </c>
      <c r="G27" s="5">
        <v>0.99589625762229605</v>
      </c>
      <c r="H27" s="5">
        <v>6.64039724138458E-3</v>
      </c>
      <c r="I27" s="5">
        <f t="shared" si="1"/>
        <v>6.6677600107048693E-3</v>
      </c>
      <c r="J27" s="5">
        <v>0.98236625636277997</v>
      </c>
      <c r="K27" s="5">
        <v>0.98344340975140998</v>
      </c>
      <c r="L27" s="5">
        <v>0.98478494344935197</v>
      </c>
      <c r="M27" s="5">
        <v>0.99200842028427305</v>
      </c>
      <c r="N27" s="5"/>
      <c r="P27" s="5"/>
      <c r="Q27" s="5"/>
      <c r="R27" s="5"/>
      <c r="S27" s="5"/>
    </row>
    <row r="28" spans="1:28" x14ac:dyDescent="0.25">
      <c r="A28">
        <v>26</v>
      </c>
      <c r="B28" t="s">
        <v>111</v>
      </c>
      <c r="C28" t="s">
        <v>11</v>
      </c>
      <c r="D28" s="5">
        <v>0.14419967134891001</v>
      </c>
      <c r="E28" s="5">
        <v>7.9790541542416205E-3</v>
      </c>
      <c r="F28" s="5">
        <f>E28/ABS(D28)</f>
        <v>5.5333372674166867E-2</v>
      </c>
      <c r="G28" s="5">
        <v>0.19707392454204101</v>
      </c>
      <c r="H28" s="5">
        <v>1.77244692087127E-2</v>
      </c>
      <c r="I28" s="5">
        <f t="shared" si="1"/>
        <v>8.9938175483645008E-2</v>
      </c>
      <c r="J28" s="5">
        <v>0.39174623743836301</v>
      </c>
      <c r="K28" s="5">
        <v>0.39580229978925002</v>
      </c>
      <c r="L28" s="5">
        <v>0.43522298688939798</v>
      </c>
      <c r="M28" s="5">
        <v>0.34681917251852801</v>
      </c>
      <c r="N28" s="5"/>
      <c r="P28" s="5"/>
      <c r="Q28" s="5"/>
      <c r="R28" s="5"/>
      <c r="S28" s="5"/>
    </row>
    <row r="29" spans="1:28" x14ac:dyDescent="0.25">
      <c r="A29">
        <v>27</v>
      </c>
      <c r="B29" t="s">
        <v>111</v>
      </c>
      <c r="C29" t="s">
        <v>12</v>
      </c>
      <c r="D29" s="5">
        <v>0.99329411096597198</v>
      </c>
      <c r="E29" s="5">
        <v>1.1082292760228599E-2</v>
      </c>
      <c r="F29" s="5">
        <f>E29/ABS(D29)</f>
        <v>1.115711110926767E-2</v>
      </c>
      <c r="G29" s="5">
        <v>0.99305384776558803</v>
      </c>
      <c r="H29" s="5">
        <v>2.4297311118934201E-2</v>
      </c>
      <c r="I29" s="5">
        <f t="shared" si="1"/>
        <v>2.4467264462651395E-2</v>
      </c>
      <c r="J29" s="5">
        <v>0.97600354776346299</v>
      </c>
      <c r="K29" s="5">
        <v>0.97738454930750196</v>
      </c>
      <c r="L29" s="5">
        <v>0.98882337346230698</v>
      </c>
      <c r="M29" s="5">
        <v>0.99510592498418105</v>
      </c>
      <c r="N29" s="5"/>
      <c r="P29" s="5"/>
      <c r="Q29" s="5"/>
      <c r="R29" s="5"/>
      <c r="S29" s="5"/>
      <c r="U29" s="2" t="s">
        <v>139</v>
      </c>
    </row>
    <row r="30" spans="1:28" x14ac:dyDescent="0.25">
      <c r="A30">
        <v>28</v>
      </c>
      <c r="B30" t="s">
        <v>111</v>
      </c>
      <c r="C30" t="s">
        <v>13</v>
      </c>
      <c r="D30" s="5">
        <v>0.99461611765964297</v>
      </c>
      <c r="E30" s="5">
        <v>6.9906773689648602E-3</v>
      </c>
      <c r="F30" s="5">
        <f>E30/ABS(D30)</f>
        <v>7.0285180833527024E-3</v>
      </c>
      <c r="G30" s="5">
        <v>0.99435093166696797</v>
      </c>
      <c r="H30" s="5">
        <v>1.2095551132264799E-2</v>
      </c>
      <c r="I30" s="5">
        <f t="shared" si="1"/>
        <v>1.2164267912926229E-2</v>
      </c>
      <c r="J30" s="5">
        <v>0.98692008232230199</v>
      </c>
      <c r="K30" s="5">
        <v>0.98873492094747295</v>
      </c>
      <c r="L30" s="5">
        <v>0.98444123519886295</v>
      </c>
      <c r="M30" s="5">
        <v>0.99311472389525901</v>
      </c>
      <c r="N30" s="5"/>
      <c r="P30" s="5"/>
      <c r="Q30" s="5"/>
      <c r="R30" s="5"/>
      <c r="S30" s="5"/>
      <c r="U30" t="s">
        <v>41</v>
      </c>
      <c r="Y30" s="5">
        <v>0.9</v>
      </c>
      <c r="Z30" s="5">
        <v>0.9</v>
      </c>
      <c r="AA30" s="5">
        <v>0.85</v>
      </c>
      <c r="AB30" s="5">
        <v>0.85</v>
      </c>
    </row>
    <row r="31" spans="1:28" x14ac:dyDescent="0.25">
      <c r="A31">
        <v>29</v>
      </c>
      <c r="B31" t="s">
        <v>111</v>
      </c>
      <c r="C31" t="s">
        <v>14</v>
      </c>
      <c r="D31" s="5">
        <v>0.76646502003303996</v>
      </c>
      <c r="E31" s="5">
        <v>1.7487883950210701E-2</v>
      </c>
      <c r="F31" s="5">
        <f>E31/ABS(D31)</f>
        <v>2.2816284491961356E-2</v>
      </c>
      <c r="G31" s="5">
        <v>0.83557875874142495</v>
      </c>
      <c r="H31" s="5">
        <v>3.4478393246704098E-2</v>
      </c>
      <c r="I31" s="5">
        <f t="shared" si="1"/>
        <v>4.1262888609849946E-2</v>
      </c>
      <c r="J31" s="5">
        <v>1.0410869838683601</v>
      </c>
      <c r="K31" s="5">
        <v>1.0235682562780599</v>
      </c>
      <c r="L31" s="5">
        <v>1.01408043904247</v>
      </c>
      <c r="M31" s="6">
        <v>0.99719955036133101</v>
      </c>
      <c r="N31" s="5"/>
      <c r="P31" s="5"/>
      <c r="Q31" s="5"/>
      <c r="R31" s="5"/>
      <c r="S31" s="5"/>
      <c r="U31" t="s">
        <v>42</v>
      </c>
      <c r="Y31" s="5">
        <v>0.30499999999999999</v>
      </c>
      <c r="Z31" s="5">
        <v>0.30499999999999999</v>
      </c>
      <c r="AA31" s="5">
        <v>0.55100000000000005</v>
      </c>
      <c r="AB31" s="5">
        <v>0.56699999999999995</v>
      </c>
    </row>
    <row r="32" spans="1:28" x14ac:dyDescent="0.25">
      <c r="A32">
        <v>30</v>
      </c>
      <c r="B32" t="s">
        <v>111</v>
      </c>
      <c r="C32" t="s">
        <v>15</v>
      </c>
      <c r="D32" s="5">
        <v>-2.0050569343552101E-2</v>
      </c>
      <c r="E32" s="5">
        <v>4.1939296111569303E-2</v>
      </c>
      <c r="F32" s="5">
        <f>E32/ABS(D32)</f>
        <v>2.0916760712860367</v>
      </c>
      <c r="G32" s="5">
        <v>-6.4704479070247803E-2</v>
      </c>
      <c r="H32" s="5">
        <v>7.1772219726426403E-2</v>
      </c>
      <c r="I32" s="5">
        <f t="shared" si="1"/>
        <v>1.1092310881369642</v>
      </c>
      <c r="J32" s="5">
        <v>9.5109102338858092E-3</v>
      </c>
      <c r="K32" s="5">
        <v>6.9421515729661803E-3</v>
      </c>
      <c r="L32" s="5">
        <v>8.5002255844304798E-3</v>
      </c>
      <c r="M32" s="5">
        <v>-2.0425843607014001E-2</v>
      </c>
      <c r="N32" s="5"/>
      <c r="P32" s="5"/>
      <c r="Q32" s="5"/>
      <c r="R32" s="5"/>
      <c r="S32" s="5"/>
      <c r="U32" t="s">
        <v>140</v>
      </c>
      <c r="Y32" s="5">
        <v>0.91</v>
      </c>
      <c r="Z32" s="5">
        <v>0.90800000000000003</v>
      </c>
      <c r="AA32" s="5">
        <v>0.96199999999999997</v>
      </c>
      <c r="AB32" s="5">
        <v>0.96199999999999997</v>
      </c>
    </row>
    <row r="33" spans="1:28" x14ac:dyDescent="0.25">
      <c r="A33">
        <v>31</v>
      </c>
      <c r="B33" t="s">
        <v>18</v>
      </c>
      <c r="C33" t="s">
        <v>8</v>
      </c>
      <c r="D33" s="5">
        <v>2.8762754879071299</v>
      </c>
      <c r="E33" s="5">
        <v>0.13080023416352499</v>
      </c>
      <c r="F33" s="5">
        <f>E33/ABS(D33)</f>
        <v>4.5475558482994761E-2</v>
      </c>
      <c r="G33" s="5">
        <v>2.8561928319258998</v>
      </c>
      <c r="H33" s="5">
        <v>0.229132267136408</v>
      </c>
      <c r="I33" s="5">
        <f t="shared" si="1"/>
        <v>8.0222968342759479E-2</v>
      </c>
      <c r="J33" s="5">
        <v>2.7215053417243098</v>
      </c>
      <c r="K33" s="5">
        <v>2.6523376880842902</v>
      </c>
      <c r="L33" s="5">
        <v>2.8268508494934501</v>
      </c>
      <c r="M33" s="5">
        <v>2.7713634782248402</v>
      </c>
      <c r="N33" s="5"/>
      <c r="P33" s="5"/>
      <c r="Q33" s="5"/>
      <c r="R33" s="5"/>
      <c r="S33" s="5"/>
      <c r="U33" t="s">
        <v>141</v>
      </c>
      <c r="Y33" s="5">
        <v>0</v>
      </c>
      <c r="Z33" s="5">
        <v>0</v>
      </c>
      <c r="AA33" s="5">
        <v>0</v>
      </c>
      <c r="AB33" s="5">
        <v>0</v>
      </c>
    </row>
    <row r="34" spans="1:28" x14ac:dyDescent="0.25">
      <c r="A34">
        <v>32</v>
      </c>
      <c r="B34" t="s">
        <v>18</v>
      </c>
      <c r="C34" t="s">
        <v>9</v>
      </c>
      <c r="D34" s="5">
        <v>2.1684053406027699</v>
      </c>
      <c r="E34" s="5">
        <v>7.7682501522667494E-2</v>
      </c>
      <c r="F34" s="5">
        <f>E34/ABS(D34)</f>
        <v>3.5824714165790347E-2</v>
      </c>
      <c r="G34" s="5">
        <v>2.2720907937046699</v>
      </c>
      <c r="H34" s="5">
        <v>0.168546304811557</v>
      </c>
      <c r="I34" s="5">
        <f t="shared" si="1"/>
        <v>7.4181148604867297E-2</v>
      </c>
      <c r="J34" s="5">
        <v>2.0574342052481698</v>
      </c>
      <c r="K34" s="5">
        <v>2.2007243022639198</v>
      </c>
      <c r="L34" s="5">
        <v>2.2195446645626302</v>
      </c>
      <c r="M34" s="5">
        <v>2.4396770407561199</v>
      </c>
      <c r="N34" s="5"/>
      <c r="P34" s="5"/>
      <c r="Q34" s="5"/>
      <c r="R34" s="5"/>
      <c r="S34" s="5"/>
      <c r="U34" t="s">
        <v>142</v>
      </c>
      <c r="Y34" s="5">
        <v>0.29099999999999998</v>
      </c>
      <c r="Z34" s="5">
        <v>0.32200000000000001</v>
      </c>
      <c r="AA34" s="5">
        <v>0.17199999999999999</v>
      </c>
      <c r="AB34" s="5">
        <v>0.19700000000000001</v>
      </c>
    </row>
    <row r="35" spans="1:28" x14ac:dyDescent="0.25">
      <c r="A35">
        <v>33</v>
      </c>
      <c r="B35" t="s">
        <v>18</v>
      </c>
      <c r="C35" t="s">
        <v>10</v>
      </c>
      <c r="D35" s="5">
        <v>0.96482365293932204</v>
      </c>
      <c r="E35" s="5">
        <v>1.3260463028985999E-2</v>
      </c>
      <c r="F35" s="5">
        <f>E35/ABS(D35)</f>
        <v>1.374392407212259E-2</v>
      </c>
      <c r="G35" s="5">
        <v>0.96975079166563005</v>
      </c>
      <c r="H35" s="5">
        <v>1.82441273374714E-2</v>
      </c>
      <c r="I35" s="5">
        <f t="shared" si="1"/>
        <v>1.8813212110026276E-2</v>
      </c>
      <c r="J35" s="5">
        <v>0.97607216007211495</v>
      </c>
      <c r="K35" s="5">
        <v>0.97737938611782404</v>
      </c>
      <c r="L35" s="5">
        <v>0.99045399679477197</v>
      </c>
      <c r="M35" s="5">
        <v>0.99190304137615903</v>
      </c>
      <c r="N35" s="5"/>
      <c r="P35" s="5"/>
      <c r="Q35" s="5"/>
      <c r="R35" s="5"/>
      <c r="S35" s="5"/>
      <c r="U35" t="s">
        <v>45</v>
      </c>
      <c r="Y35" s="5">
        <v>0.112</v>
      </c>
      <c r="Z35" s="5">
        <v>0.112</v>
      </c>
      <c r="AA35" s="5">
        <v>0.112</v>
      </c>
      <c r="AB35" s="5">
        <v>0.112</v>
      </c>
    </row>
    <row r="36" spans="1:28" x14ac:dyDescent="0.25">
      <c r="A36">
        <v>34</v>
      </c>
      <c r="B36" t="s">
        <v>18</v>
      </c>
      <c r="C36" t="s">
        <v>11</v>
      </c>
      <c r="D36" s="5">
        <v>0.60670998987705704</v>
      </c>
      <c r="E36" s="5">
        <v>3.12743522270287E-2</v>
      </c>
      <c r="F36" s="5">
        <f>E36/ABS(D36)</f>
        <v>5.1547448944043422E-2</v>
      </c>
      <c r="G36" s="5">
        <v>0.54243026538511496</v>
      </c>
      <c r="H36" s="5">
        <v>4.4582840262541397E-2</v>
      </c>
      <c r="I36" s="5">
        <f t="shared" si="1"/>
        <v>8.2190915786913996E-2</v>
      </c>
      <c r="J36" s="5">
        <v>0.440229085373053</v>
      </c>
      <c r="K36" s="5">
        <v>0.46544618400996401</v>
      </c>
      <c r="L36" s="5">
        <v>0.29334285225401002</v>
      </c>
      <c r="M36" s="5">
        <v>0.31107280784675101</v>
      </c>
      <c r="N36" s="5"/>
      <c r="P36" s="5"/>
      <c r="Q36" s="5"/>
      <c r="R36" s="5"/>
      <c r="S36" s="5"/>
      <c r="U36" t="s">
        <v>143</v>
      </c>
      <c r="Y36" s="5">
        <v>0.33100000000000002</v>
      </c>
      <c r="Z36" s="5">
        <v>0.33100000000000002</v>
      </c>
      <c r="AA36" s="5">
        <v>0.28999999999999998</v>
      </c>
      <c r="AB36" s="5">
        <v>0.33300000000000002</v>
      </c>
    </row>
    <row r="37" spans="1:28" x14ac:dyDescent="0.25">
      <c r="A37">
        <v>35</v>
      </c>
      <c r="B37" t="s">
        <v>18</v>
      </c>
      <c r="C37" t="s">
        <v>12</v>
      </c>
      <c r="D37" s="5">
        <v>0.89291453528078502</v>
      </c>
      <c r="E37" s="5">
        <v>4.0502197379664602E-2</v>
      </c>
      <c r="F37" s="5">
        <f>E37/ABS(D37)</f>
        <v>4.5359545375670607E-2</v>
      </c>
      <c r="G37" s="5">
        <v>0.91788553597775502</v>
      </c>
      <c r="H37" s="5">
        <v>6.6346503176017799E-2</v>
      </c>
      <c r="I37" s="5">
        <f t="shared" si="1"/>
        <v>7.2281891995763736E-2</v>
      </c>
      <c r="J37" s="5">
        <v>0.96534632693483902</v>
      </c>
      <c r="K37" s="5">
        <v>0.96991678840611595</v>
      </c>
      <c r="L37" s="5">
        <v>0.98989855678763805</v>
      </c>
      <c r="M37" s="5">
        <v>0.990831240065152</v>
      </c>
      <c r="N37" s="5"/>
      <c r="P37" s="5"/>
      <c r="Q37" s="5"/>
      <c r="R37" s="5"/>
      <c r="S37" s="5"/>
      <c r="U37" t="s">
        <v>44</v>
      </c>
      <c r="Y37" s="5">
        <v>0.27600000000000002</v>
      </c>
      <c r="Z37" s="5">
        <v>0.29199999999999998</v>
      </c>
      <c r="AA37" s="5">
        <v>0.13900000000000001</v>
      </c>
      <c r="AB37" s="5">
        <v>0.14699999999999999</v>
      </c>
    </row>
    <row r="38" spans="1:28" x14ac:dyDescent="0.25">
      <c r="A38">
        <v>36</v>
      </c>
      <c r="B38" t="s">
        <v>18</v>
      </c>
      <c r="C38" t="s">
        <v>13</v>
      </c>
      <c r="D38" s="5">
        <v>0.989847608854451</v>
      </c>
      <c r="E38" s="5">
        <v>1.8902080613304902E-2</v>
      </c>
      <c r="F38" s="5">
        <f>E38/ABS(D38)</f>
        <v>1.9095950168713596E-2</v>
      </c>
      <c r="G38" s="5">
        <v>0.99211732649030304</v>
      </c>
      <c r="H38" s="5">
        <v>3.3479579216108502E-2</v>
      </c>
      <c r="I38" s="5">
        <f t="shared" si="1"/>
        <v>3.3745584642237099E-2</v>
      </c>
      <c r="J38" s="5">
        <v>0.98087420499898104</v>
      </c>
      <c r="K38" s="5">
        <v>0.98185537873324502</v>
      </c>
      <c r="L38" s="5">
        <v>0.99196543826517702</v>
      </c>
      <c r="M38" s="5">
        <v>0.99409757322487502</v>
      </c>
      <c r="N38" s="5"/>
      <c r="P38" s="5"/>
      <c r="Q38" s="5"/>
      <c r="R38" s="5"/>
      <c r="S38" s="5"/>
      <c r="U38" t="s">
        <v>144</v>
      </c>
      <c r="Y38" s="5">
        <v>0.17199999999999999</v>
      </c>
      <c r="Z38" s="5">
        <v>0.17100000000000001</v>
      </c>
      <c r="AA38" s="5">
        <v>0.65100000000000002</v>
      </c>
      <c r="AB38" s="5">
        <v>0.46</v>
      </c>
    </row>
    <row r="39" spans="1:28" x14ac:dyDescent="0.25">
      <c r="A39">
        <v>37</v>
      </c>
      <c r="B39" t="s">
        <v>18</v>
      </c>
      <c r="C39" t="s">
        <v>14</v>
      </c>
      <c r="D39" s="5">
        <v>0.93731502871662797</v>
      </c>
      <c r="E39" s="5">
        <v>1.80185148017355E-2</v>
      </c>
      <c r="F39" s="5">
        <f>E39/ABS(D39)</f>
        <v>1.9223541978630659E-2</v>
      </c>
      <c r="G39" s="5">
        <v>0.95609604092733202</v>
      </c>
      <c r="H39" s="5">
        <v>2.53300299759502E-2</v>
      </c>
      <c r="I39" s="5">
        <f t="shared" si="1"/>
        <v>2.6493185717391132E-2</v>
      </c>
      <c r="J39" s="5">
        <v>0.96448357100818305</v>
      </c>
      <c r="K39" s="5">
        <v>0.96469460856685296</v>
      </c>
      <c r="L39" s="5">
        <v>0.98488103052171305</v>
      </c>
      <c r="M39" s="5">
        <v>0.98454363659442901</v>
      </c>
      <c r="N39" s="5"/>
      <c r="P39" s="5"/>
      <c r="Q39" s="5"/>
      <c r="R39" s="5"/>
      <c r="S39" s="5"/>
      <c r="U39" t="s">
        <v>68</v>
      </c>
      <c r="Y39" s="5">
        <v>1E-3</v>
      </c>
      <c r="Z39" s="5">
        <v>0.20399999999999999</v>
      </c>
      <c r="AA39" s="5">
        <v>1E-3</v>
      </c>
      <c r="AB39" s="5">
        <v>0.23300000000000001</v>
      </c>
    </row>
    <row r="40" spans="1:28" x14ac:dyDescent="0.25">
      <c r="A40">
        <v>38</v>
      </c>
      <c r="B40" t="s">
        <v>18</v>
      </c>
      <c r="C40" t="s">
        <v>15</v>
      </c>
      <c r="D40" s="5">
        <v>-9.2883955822794101E-2</v>
      </c>
      <c r="E40" s="5">
        <v>3.6232769631014503E-2</v>
      </c>
      <c r="F40" s="5">
        <f>E40/ABS(D40)</f>
        <v>0.3900864181553606</v>
      </c>
      <c r="G40" s="5">
        <v>-9.7061463480814195E-2</v>
      </c>
      <c r="H40" s="5">
        <v>6.4131778645294193E-2</v>
      </c>
      <c r="I40" s="5">
        <f t="shared" si="1"/>
        <v>0.6607336871442383</v>
      </c>
      <c r="J40" s="5">
        <v>3.3402024170661897E-2</v>
      </c>
      <c r="K40" s="5">
        <v>3.5467654318073499E-2</v>
      </c>
      <c r="L40" s="5">
        <v>-5.0767704762012004E-3</v>
      </c>
      <c r="M40" s="5">
        <v>2.77290494639164E-2</v>
      </c>
      <c r="N40" s="5"/>
      <c r="P40" s="5"/>
      <c r="Q40" s="5"/>
      <c r="R40" s="5"/>
      <c r="S40" s="5"/>
      <c r="U40" t="s">
        <v>0</v>
      </c>
      <c r="Y40" s="5">
        <v>0.876</v>
      </c>
      <c r="Z40" s="5">
        <v>0.876</v>
      </c>
      <c r="AA40" s="5">
        <v>0.91100000000000003</v>
      </c>
      <c r="AB40" s="5">
        <v>0.91100000000000003</v>
      </c>
    </row>
    <row r="41" spans="1:28" x14ac:dyDescent="0.25">
      <c r="A41">
        <v>39</v>
      </c>
      <c r="B41" t="s">
        <v>3</v>
      </c>
      <c r="C41" t="s">
        <v>8</v>
      </c>
      <c r="D41" s="5">
        <v>0.75947246333256002</v>
      </c>
      <c r="E41" s="5">
        <v>5.8318766398628402E-2</v>
      </c>
      <c r="F41" s="5">
        <f>E41/ABS(D41)</f>
        <v>7.6788519945444833E-2</v>
      </c>
      <c r="G41" s="5">
        <v>0.90412100068982804</v>
      </c>
      <c r="H41" s="5">
        <v>9.5799988461378702E-2</v>
      </c>
      <c r="I41" s="5">
        <f t="shared" si="1"/>
        <v>0.10595925588310086</v>
      </c>
      <c r="J41" s="5">
        <v>1.14078341395885</v>
      </c>
      <c r="K41" s="5">
        <v>1.1589281941679701</v>
      </c>
      <c r="L41" s="5">
        <v>1.0107545544573699</v>
      </c>
      <c r="M41" s="5">
        <v>1.02779501772743</v>
      </c>
      <c r="N41" s="5"/>
      <c r="O41" t="s">
        <v>5</v>
      </c>
      <c r="P41" s="5">
        <f>MIN(1/E41,50)</f>
        <v>17.147139107241454</v>
      </c>
      <c r="Q41" s="5">
        <f>100*P41/SUM(P$3:P$308)</f>
        <v>2.699354067291321</v>
      </c>
      <c r="R41" s="5">
        <f t="shared" ref="R41:R43" si="3">MIN(1/H41,25)</f>
        <v>10.438414618422893</v>
      </c>
      <c r="S41" s="5">
        <f>100*R41/SUM(R$3:R$308)</f>
        <v>3.1255741147351852</v>
      </c>
      <c r="U41" t="s">
        <v>145</v>
      </c>
      <c r="Y41" s="5">
        <v>7.0000000000000007E-2</v>
      </c>
      <c r="Z41" s="5">
        <v>7.0000000000000007E-2</v>
      </c>
      <c r="AA41" s="5">
        <v>7.0000000000000007E-2</v>
      </c>
      <c r="AB41" s="5">
        <v>7.0000000000000007E-2</v>
      </c>
    </row>
    <row r="42" spans="1:28" x14ac:dyDescent="0.25">
      <c r="A42">
        <v>40</v>
      </c>
      <c r="B42" t="s">
        <v>3</v>
      </c>
      <c r="C42" t="s">
        <v>9</v>
      </c>
      <c r="D42" s="5">
        <v>0.90470476520652199</v>
      </c>
      <c r="E42" s="5">
        <v>3.94665515577204E-2</v>
      </c>
      <c r="F42" s="5">
        <f>E42/ABS(D42)</f>
        <v>4.3623680426521406E-2</v>
      </c>
      <c r="G42" s="5">
        <v>0.89729062702032403</v>
      </c>
      <c r="H42" s="5">
        <v>6.3590482914820404E-2</v>
      </c>
      <c r="I42" s="5">
        <f t="shared" si="1"/>
        <v>7.0869438507329963E-2</v>
      </c>
      <c r="J42" s="5">
        <v>0.81249155525649297</v>
      </c>
      <c r="K42" s="5">
        <v>0.87681502164424996</v>
      </c>
      <c r="L42" s="5">
        <v>0.69353932041736299</v>
      </c>
      <c r="M42" s="5">
        <v>0.73929077909667895</v>
      </c>
      <c r="N42" s="5"/>
      <c r="O42" t="s">
        <v>5</v>
      </c>
      <c r="P42" s="5">
        <f>MIN(1/E42,50)</f>
        <v>25.337911738690561</v>
      </c>
      <c r="Q42" s="5">
        <f>100*P42/SUM(P$3:P$308)</f>
        <v>3.9887700613345101</v>
      </c>
      <c r="R42" s="5">
        <f t="shared" si="3"/>
        <v>15.725623617916257</v>
      </c>
      <c r="S42" s="5">
        <f>100*R42/SUM(R$3:R$308)</f>
        <v>4.7087229157844552</v>
      </c>
      <c r="U42" t="s">
        <v>146</v>
      </c>
      <c r="Y42" s="5">
        <v>0.35</v>
      </c>
      <c r="Z42" s="5">
        <v>0.35</v>
      </c>
      <c r="AA42" s="5">
        <v>0.35</v>
      </c>
      <c r="AB42" s="5">
        <v>0.35</v>
      </c>
    </row>
    <row r="43" spans="1:28" x14ac:dyDescent="0.25">
      <c r="A43">
        <v>41</v>
      </c>
      <c r="B43" t="s">
        <v>3</v>
      </c>
      <c r="C43" t="s">
        <v>10</v>
      </c>
      <c r="D43" s="5">
        <v>0.89590941376563205</v>
      </c>
      <c r="E43" s="5">
        <v>2.1477344506100102E-2</v>
      </c>
      <c r="F43" s="5">
        <f>E43/ABS(D43)</f>
        <v>2.3972674219180076E-2</v>
      </c>
      <c r="G43" s="5">
        <v>0.891985580459706</v>
      </c>
      <c r="H43" s="5">
        <v>4.2343260634825498E-2</v>
      </c>
      <c r="I43" s="5">
        <f t="shared" si="1"/>
        <v>4.7470790517715425E-2</v>
      </c>
      <c r="J43" s="5">
        <v>0.899697300147143</v>
      </c>
      <c r="K43" s="5">
        <v>0.89843953054315095</v>
      </c>
      <c r="L43" s="5">
        <v>0.93641236885750601</v>
      </c>
      <c r="M43" s="5">
        <v>0.93307881714874796</v>
      </c>
      <c r="N43" s="5"/>
      <c r="O43" t="s">
        <v>5</v>
      </c>
      <c r="P43" s="5">
        <f>MIN(1/E43,50)</f>
        <v>46.560690951154371</v>
      </c>
      <c r="Q43" s="5">
        <f>100*P43/SUM(P$3:P$308)</f>
        <v>7.3297236179658052</v>
      </c>
      <c r="R43" s="5">
        <f t="shared" si="3"/>
        <v>23.616509097495985</v>
      </c>
      <c r="S43" s="5">
        <f>100*R43/SUM(R$3:R$308)</f>
        <v>7.0714904718638163</v>
      </c>
      <c r="U43" t="s">
        <v>147</v>
      </c>
      <c r="Y43" s="5">
        <v>0</v>
      </c>
      <c r="Z43" s="5">
        <v>0</v>
      </c>
      <c r="AA43" s="5">
        <v>0</v>
      </c>
      <c r="AB43" s="5">
        <v>0</v>
      </c>
    </row>
    <row r="44" spans="1:28" x14ac:dyDescent="0.25">
      <c r="A44">
        <v>42</v>
      </c>
      <c r="B44" t="s">
        <v>3</v>
      </c>
      <c r="C44" t="s">
        <v>11</v>
      </c>
      <c r="D44" s="5">
        <v>0.362925273807229</v>
      </c>
      <c r="E44" s="5">
        <v>1.67920823804667E-2</v>
      </c>
      <c r="F44" s="5">
        <f>E44/ABS(D44)</f>
        <v>4.6268704861227063E-2</v>
      </c>
      <c r="G44" s="5">
        <v>0.390015367864329</v>
      </c>
      <c r="H44" s="5">
        <v>3.7176580998235099E-2</v>
      </c>
      <c r="I44" s="5">
        <f t="shared" si="1"/>
        <v>9.532081056653996E-2</v>
      </c>
      <c r="J44" s="5">
        <v>0.35497518012184298</v>
      </c>
      <c r="K44" s="5">
        <v>0.38528466119156901</v>
      </c>
      <c r="L44" s="5">
        <v>0.23740956520214401</v>
      </c>
      <c r="M44" s="5">
        <v>0.26202589011112498</v>
      </c>
      <c r="N44" s="5"/>
      <c r="P44" s="5"/>
      <c r="Q44" s="5"/>
      <c r="R44" s="5"/>
      <c r="S44" s="5"/>
      <c r="U44" t="s">
        <v>148</v>
      </c>
      <c r="Y44" s="5">
        <v>9.5000000000000001E-2</v>
      </c>
      <c r="Z44" s="5">
        <v>9.5000000000000001E-2</v>
      </c>
      <c r="AA44" s="5">
        <v>9.5000000000000001E-2</v>
      </c>
      <c r="AB44" s="5">
        <v>9.5000000000000001E-2</v>
      </c>
    </row>
    <row r="45" spans="1:28" x14ac:dyDescent="0.25">
      <c r="A45">
        <v>43</v>
      </c>
      <c r="B45" t="s">
        <v>3</v>
      </c>
      <c r="C45" t="s">
        <v>12</v>
      </c>
      <c r="D45" s="5">
        <v>0.897721979804882</v>
      </c>
      <c r="E45" s="5">
        <v>5.13336230852433E-2</v>
      </c>
      <c r="F45" s="5">
        <f>E45/ABS(D45)</f>
        <v>5.7182094501463089E-2</v>
      </c>
      <c r="G45" s="5">
        <v>0.89427163083211303</v>
      </c>
      <c r="H45" s="5">
        <v>9.4349561699736698E-2</v>
      </c>
      <c r="I45" s="5">
        <f t="shared" si="1"/>
        <v>0.10550436628739429</v>
      </c>
      <c r="J45" s="5">
        <v>0.93617540063045501</v>
      </c>
      <c r="K45" s="5">
        <v>0.93554054427645505</v>
      </c>
      <c r="L45" s="5">
        <v>0.95108711766978005</v>
      </c>
      <c r="M45" s="5">
        <v>0.94984691322817805</v>
      </c>
      <c r="N45" s="5"/>
      <c r="P45" s="5"/>
      <c r="Q45" s="5"/>
      <c r="R45" s="5"/>
      <c r="S45" s="5"/>
      <c r="U45" t="s">
        <v>149</v>
      </c>
      <c r="Y45" s="5">
        <v>2</v>
      </c>
      <c r="Z45" s="5">
        <v>2</v>
      </c>
      <c r="AA45" s="5">
        <v>2</v>
      </c>
      <c r="AB45" s="5">
        <v>2</v>
      </c>
    </row>
    <row r="46" spans="1:28" x14ac:dyDescent="0.25">
      <c r="A46">
        <v>44</v>
      </c>
      <c r="B46" t="s">
        <v>3</v>
      </c>
      <c r="C46" t="s">
        <v>13</v>
      </c>
      <c r="D46" s="5">
        <v>0.87668733876957405</v>
      </c>
      <c r="E46" s="5">
        <v>4.7430316145257397E-2</v>
      </c>
      <c r="F46" s="5">
        <f>E46/ABS(D46)</f>
        <v>5.4101746481049436E-2</v>
      </c>
      <c r="G46" s="5">
        <v>0.86841549449511002</v>
      </c>
      <c r="H46" s="5">
        <v>9.86380081992701E-2</v>
      </c>
      <c r="I46" s="5">
        <f t="shared" si="1"/>
        <v>0.11358388792523499</v>
      </c>
      <c r="J46" s="5">
        <v>0.86218130013766403</v>
      </c>
      <c r="K46" s="5">
        <v>0.86240388072596397</v>
      </c>
      <c r="L46" s="5">
        <v>0.913477771590675</v>
      </c>
      <c r="M46" s="5">
        <v>0.90455110533213401</v>
      </c>
      <c r="N46" s="5"/>
      <c r="P46" s="5"/>
      <c r="Q46" s="5"/>
      <c r="R46" s="5"/>
      <c r="S46" s="5"/>
      <c r="U46" t="s">
        <v>150</v>
      </c>
      <c r="Y46" s="5">
        <v>1</v>
      </c>
      <c r="Z46" s="5">
        <v>1</v>
      </c>
      <c r="AA46" s="5">
        <v>1</v>
      </c>
      <c r="AB46" s="5">
        <v>1</v>
      </c>
    </row>
    <row r="47" spans="1:28" x14ac:dyDescent="0.25">
      <c r="A47">
        <v>45</v>
      </c>
      <c r="B47" t="s">
        <v>3</v>
      </c>
      <c r="C47" t="s">
        <v>14</v>
      </c>
      <c r="D47" s="5">
        <v>-7.39868629379105E-2</v>
      </c>
      <c r="E47" s="5">
        <v>1.7263649047720701E-2</v>
      </c>
      <c r="F47" s="5">
        <f>E47/ABS(D47)</f>
        <v>0.23333397798212219</v>
      </c>
      <c r="G47" s="5">
        <v>-7.1027106218594899E-2</v>
      </c>
      <c r="H47" s="5">
        <v>3.1402137735725803E-2</v>
      </c>
      <c r="I47" s="5">
        <f t="shared" si="1"/>
        <v>0.44211484048191058</v>
      </c>
      <c r="J47" s="5">
        <v>-5.6848638958172097E-2</v>
      </c>
      <c r="K47" s="5">
        <v>-5.7333571173458102E-2</v>
      </c>
      <c r="L47" s="5">
        <v>-0.109196799044008</v>
      </c>
      <c r="M47" s="5">
        <v>-0.10046613119921401</v>
      </c>
      <c r="N47" s="5"/>
      <c r="O47" t="s">
        <v>5</v>
      </c>
      <c r="P47" s="5"/>
      <c r="Q47" s="5"/>
      <c r="R47" s="5"/>
      <c r="S47" s="5"/>
      <c r="Y47" s="5"/>
      <c r="Z47" s="5"/>
      <c r="AA47" s="5"/>
      <c r="AB47" s="5"/>
    </row>
    <row r="48" spans="1:28" x14ac:dyDescent="0.25">
      <c r="A48">
        <v>46</v>
      </c>
      <c r="B48" t="s">
        <v>3</v>
      </c>
      <c r="C48" t="s">
        <v>15</v>
      </c>
      <c r="D48" s="5">
        <v>-7.3859242534230901E-2</v>
      </c>
      <c r="E48" s="5">
        <v>3.9986693070523799E-2</v>
      </c>
      <c r="F48" s="5">
        <f>E48/ABS(D48)</f>
        <v>0.54139051117389292</v>
      </c>
      <c r="G48" s="5">
        <v>-6.3822173490038506E-2</v>
      </c>
      <c r="H48" s="5">
        <v>6.5314208455792402E-2</v>
      </c>
      <c r="I48" s="5">
        <f t="shared" si="1"/>
        <v>1.0233780030381883</v>
      </c>
      <c r="J48" s="5">
        <v>4.8112193060689597E-2</v>
      </c>
      <c r="K48" s="5">
        <v>4.6816314886121597E-2</v>
      </c>
      <c r="L48" s="5">
        <v>2.5588199148929399E-2</v>
      </c>
      <c r="M48" s="5">
        <v>1.9404113991088798E-2</v>
      </c>
      <c r="N48" s="5"/>
      <c r="P48" s="5"/>
      <c r="Q48" s="5"/>
      <c r="R48" s="5"/>
      <c r="S48" s="5"/>
      <c r="U48" t="s">
        <v>151</v>
      </c>
      <c r="Y48" s="5">
        <v>1.099</v>
      </c>
      <c r="Z48" s="5">
        <v>1.081</v>
      </c>
      <c r="AA48" s="5">
        <v>0.78259999999999996</v>
      </c>
      <c r="AB48" s="5">
        <v>0.58799999999999997</v>
      </c>
    </row>
    <row r="49" spans="1:19" x14ac:dyDescent="0.25">
      <c r="A49">
        <v>47</v>
      </c>
      <c r="B49" t="s">
        <v>19</v>
      </c>
      <c r="C49" t="s">
        <v>8</v>
      </c>
      <c r="D49" s="5">
        <v>-0.19126501362082801</v>
      </c>
      <c r="E49" s="5">
        <v>6.1797897129120899E-2</v>
      </c>
      <c r="F49" s="5">
        <f>E49/ABS(D49)</f>
        <v>0.32310089524073499</v>
      </c>
      <c r="G49" s="5">
        <v>-0.87511968413212204</v>
      </c>
      <c r="H49" s="5">
        <v>7.2547830940594901E-2</v>
      </c>
      <c r="I49" s="5">
        <f t="shared" si="1"/>
        <v>8.2900467508672707E-2</v>
      </c>
      <c r="J49" s="5">
        <v>-0.29140006299116</v>
      </c>
      <c r="K49" s="5">
        <v>-0.33133449416869598</v>
      </c>
      <c r="L49" s="5">
        <v>-0.87899982811774702</v>
      </c>
      <c r="M49" s="5">
        <v>-0.89921020032852805</v>
      </c>
      <c r="N49" s="5"/>
      <c r="O49" t="s">
        <v>5</v>
      </c>
      <c r="P49" s="5">
        <f>MIN(1/E49,50)</f>
        <v>16.181780391500926</v>
      </c>
      <c r="Q49" s="5">
        <f>100*P49/SUM(P$3:P$308)</f>
        <v>2.5473844028807235</v>
      </c>
      <c r="R49" s="5">
        <f t="shared" ref="R49:R51" si="4">MIN(1/H49,25)</f>
        <v>13.784009625578475</v>
      </c>
      <c r="S49" s="5">
        <f>100*R49/SUM(R$3:R$308)</f>
        <v>4.1273455077106318</v>
      </c>
    </row>
    <row r="50" spans="1:19" x14ac:dyDescent="0.25">
      <c r="A50">
        <v>48</v>
      </c>
      <c r="B50" t="s">
        <v>19</v>
      </c>
      <c r="C50" t="s">
        <v>9</v>
      </c>
      <c r="D50" s="5">
        <v>0.804441639676998</v>
      </c>
      <c r="E50" s="5">
        <v>2.96933533791678E-2</v>
      </c>
      <c r="F50" s="5">
        <f>E50/ABS(D50)</f>
        <v>3.6911755824935132E-2</v>
      </c>
      <c r="G50" s="5">
        <v>0.78371203747329299</v>
      </c>
      <c r="H50" s="5">
        <v>5.9151548443655499E-2</v>
      </c>
      <c r="I50" s="5">
        <f t="shared" si="1"/>
        <v>7.5476125943352304E-2</v>
      </c>
      <c r="J50" s="5">
        <v>0.86705466532620501</v>
      </c>
      <c r="K50" s="5">
        <v>0.92891526545462799</v>
      </c>
      <c r="L50" s="5">
        <v>0.57351880226207497</v>
      </c>
      <c r="M50" s="5">
        <v>0.59196713043365801</v>
      </c>
      <c r="N50" s="5"/>
      <c r="O50" t="s">
        <v>5</v>
      </c>
      <c r="P50" s="5">
        <f>MIN(1/E50,50)</f>
        <v>33.677570439099611</v>
      </c>
      <c r="Q50" s="5">
        <f>100*P50/SUM(P$3:P$308)</f>
        <v>5.3016241469040173</v>
      </c>
      <c r="R50" s="5">
        <f t="shared" si="4"/>
        <v>16.905728189897594</v>
      </c>
      <c r="S50" s="5">
        <f>100*R50/SUM(R$3:R$308)</f>
        <v>5.0620815854387171</v>
      </c>
    </row>
    <row r="51" spans="1:19" x14ac:dyDescent="0.25">
      <c r="A51">
        <v>49</v>
      </c>
      <c r="B51" t="s">
        <v>19</v>
      </c>
      <c r="C51" t="s">
        <v>10</v>
      </c>
      <c r="D51" s="5">
        <v>0.94828321591234199</v>
      </c>
      <c r="E51" s="5">
        <v>1.56027475658157E-2</v>
      </c>
      <c r="F51" s="5">
        <f>E51/ABS(D51)</f>
        <v>1.6453678926294523E-2</v>
      </c>
      <c r="G51" s="5">
        <v>0.88546095482354104</v>
      </c>
      <c r="H51" s="5">
        <v>4.9673065818516E-2</v>
      </c>
      <c r="I51" s="5">
        <f t="shared" si="1"/>
        <v>5.6098538899905633E-2</v>
      </c>
      <c r="J51" s="5">
        <v>0.93657219408276304</v>
      </c>
      <c r="K51" s="5">
        <v>0.93229893983171697</v>
      </c>
      <c r="L51" s="5">
        <v>0.95053288832002003</v>
      </c>
      <c r="M51" s="5">
        <v>0.93882845843889595</v>
      </c>
      <c r="N51" s="5"/>
      <c r="O51" t="s">
        <v>5</v>
      </c>
      <c r="P51" s="5">
        <f>MIN(1/E51,50)</f>
        <v>50</v>
      </c>
      <c r="Q51" s="5">
        <f>100*P51/SUM(P$3:P$308)</f>
        <v>7.8711499638775013</v>
      </c>
      <c r="R51" s="5">
        <f t="shared" si="4"/>
        <v>20.131634388212909</v>
      </c>
      <c r="S51" s="5">
        <f>100*R51/SUM(R$3:R$308)</f>
        <v>6.0280145626767405</v>
      </c>
    </row>
    <row r="52" spans="1:19" x14ac:dyDescent="0.25">
      <c r="A52">
        <v>50</v>
      </c>
      <c r="B52" t="s">
        <v>19</v>
      </c>
      <c r="C52" t="s">
        <v>11</v>
      </c>
      <c r="D52" s="5">
        <v>0.224613617797325</v>
      </c>
      <c r="E52" s="5">
        <v>1.4180324827413901E-2</v>
      </c>
      <c r="F52" s="5">
        <f>E52/ABS(D52)</f>
        <v>6.3132079730843366E-2</v>
      </c>
      <c r="G52" s="5">
        <v>0.330092926770988</v>
      </c>
      <c r="H52" s="5">
        <v>3.7627621721759E-2</v>
      </c>
      <c r="I52" s="5">
        <f t="shared" si="1"/>
        <v>0.11399099668640977</v>
      </c>
      <c r="J52" s="5">
        <v>0.30143308165668697</v>
      </c>
      <c r="K52" s="5">
        <v>0.33296209495602602</v>
      </c>
      <c r="L52" s="5">
        <v>0.17733393740919801</v>
      </c>
      <c r="M52" s="5">
        <v>0.202280031117891</v>
      </c>
      <c r="N52" s="5"/>
      <c r="P52" s="5"/>
      <c r="Q52" s="5"/>
      <c r="R52" s="5"/>
      <c r="S52" s="5"/>
    </row>
    <row r="53" spans="1:19" x14ac:dyDescent="0.25">
      <c r="A53">
        <v>51</v>
      </c>
      <c r="B53" t="s">
        <v>19</v>
      </c>
      <c r="C53" t="s">
        <v>12</v>
      </c>
      <c r="D53" s="5">
        <v>0.93764733470713602</v>
      </c>
      <c r="E53" s="5">
        <v>3.2870766948633098E-2</v>
      </c>
      <c r="F53" s="5">
        <f>E53/ABS(D53)</f>
        <v>3.5056642014451973E-2</v>
      </c>
      <c r="G53" s="5">
        <v>0.75165744288295999</v>
      </c>
      <c r="H53" s="5">
        <v>0.13746293806228299</v>
      </c>
      <c r="I53" s="5">
        <f t="shared" si="1"/>
        <v>0.18287976705857917</v>
      </c>
      <c r="J53" s="5">
        <v>0.95065764438677203</v>
      </c>
      <c r="K53" s="5">
        <v>0.94678887942861401</v>
      </c>
      <c r="L53" s="5">
        <v>0.95121368032123599</v>
      </c>
      <c r="M53" s="5">
        <v>0.94203198806631805</v>
      </c>
      <c r="N53" s="5"/>
      <c r="P53" s="5"/>
      <c r="Q53" s="5"/>
      <c r="R53" s="5"/>
      <c r="S53" s="5"/>
    </row>
    <row r="54" spans="1:19" x14ac:dyDescent="0.25">
      <c r="A54">
        <v>52</v>
      </c>
      <c r="B54" t="s">
        <v>19</v>
      </c>
      <c r="C54" t="s">
        <v>13</v>
      </c>
      <c r="D54" s="5">
        <v>0.95110840228430504</v>
      </c>
      <c r="E54" s="5">
        <v>2.98754589718777E-2</v>
      </c>
      <c r="F54" s="5">
        <f>E54/ABS(D54)</f>
        <v>3.1411202866176907E-2</v>
      </c>
      <c r="G54" s="5">
        <v>0.92797541345206602</v>
      </c>
      <c r="H54" s="5">
        <v>7.9798748885436796E-2</v>
      </c>
      <c r="I54" s="5">
        <f t="shared" si="1"/>
        <v>8.5992309417536897E-2</v>
      </c>
      <c r="J54" s="5">
        <v>0.91711668818232395</v>
      </c>
      <c r="K54" s="5">
        <v>0.90960571148783198</v>
      </c>
      <c r="L54" s="5">
        <v>0.94385476342421504</v>
      </c>
      <c r="M54" s="5">
        <v>0.92813432354269298</v>
      </c>
      <c r="N54" s="5"/>
      <c r="P54" s="5"/>
      <c r="Q54" s="5"/>
      <c r="R54" s="5"/>
      <c r="S54" s="5"/>
    </row>
    <row r="55" spans="1:19" x14ac:dyDescent="0.25">
      <c r="A55">
        <v>53</v>
      </c>
      <c r="B55" t="s">
        <v>19</v>
      </c>
      <c r="C55" t="s">
        <v>14</v>
      </c>
      <c r="D55" s="5">
        <v>-0.14183751923742499</v>
      </c>
      <c r="E55" s="5">
        <v>1.54453170328273E-2</v>
      </c>
      <c r="F55" s="5">
        <f>E55/ABS(D55)</f>
        <v>0.10889443862151198</v>
      </c>
      <c r="G55" s="5">
        <v>-8.8062617691589198E-2</v>
      </c>
      <c r="H55" s="5">
        <v>2.8953386464060801E-2</v>
      </c>
      <c r="I55" s="5">
        <f t="shared" si="1"/>
        <v>0.3287818057539541</v>
      </c>
      <c r="J55" s="5">
        <v>0.15544604088008299</v>
      </c>
      <c r="K55" s="5">
        <v>0.15255087932863901</v>
      </c>
      <c r="L55" s="5">
        <v>9.0531067029709797E-2</v>
      </c>
      <c r="M55" s="6">
        <v>7.8293961695038494E-2</v>
      </c>
      <c r="N55" s="5"/>
      <c r="O55" t="s">
        <v>5</v>
      </c>
      <c r="P55" s="5"/>
      <c r="Q55" s="5"/>
      <c r="R55" s="5"/>
      <c r="S55" s="5"/>
    </row>
    <row r="56" spans="1:19" x14ac:dyDescent="0.25">
      <c r="A56">
        <v>54</v>
      </c>
      <c r="B56" t="s">
        <v>19</v>
      </c>
      <c r="C56" t="s">
        <v>15</v>
      </c>
      <c r="D56" s="5">
        <v>-5.1374455065367301E-2</v>
      </c>
      <c r="E56" s="5">
        <v>4.8994031185762899E-2</v>
      </c>
      <c r="F56" s="5">
        <f>E56/ABS(D56)</f>
        <v>0.95366522376586527</v>
      </c>
      <c r="G56" s="5">
        <v>-7.9610235875517493E-2</v>
      </c>
      <c r="H56" s="5">
        <v>7.35175379704128E-2</v>
      </c>
      <c r="I56" s="5">
        <f t="shared" si="1"/>
        <v>0.92346841033568172</v>
      </c>
      <c r="J56" s="5">
        <v>1.9138353269017399E-2</v>
      </c>
      <c r="K56" s="5">
        <v>1.95897455141507E-2</v>
      </c>
      <c r="L56" s="5">
        <v>2.7531928923082299E-2</v>
      </c>
      <c r="M56" s="5">
        <v>2.72052978047739E-2</v>
      </c>
      <c r="N56" s="5"/>
      <c r="P56" s="5"/>
      <c r="Q56" s="5"/>
      <c r="R56" s="5"/>
      <c r="S56" s="5"/>
    </row>
    <row r="57" spans="1:19" x14ac:dyDescent="0.25">
      <c r="A57">
        <v>55</v>
      </c>
      <c r="B57" t="s">
        <v>20</v>
      </c>
      <c r="C57" t="s">
        <v>8</v>
      </c>
      <c r="D57" s="5">
        <v>-0.58429503837068997</v>
      </c>
      <c r="E57" s="5">
        <v>7.4077302697347705E-2</v>
      </c>
      <c r="F57" s="5">
        <f>E57/ABS(D57)</f>
        <v>0.126780646475987</v>
      </c>
      <c r="G57" s="5">
        <v>-2.1398744153557798</v>
      </c>
      <c r="H57" s="5">
        <v>0.12013687961227</v>
      </c>
      <c r="I57" s="5">
        <f t="shared" si="1"/>
        <v>5.6142023452481815E-2</v>
      </c>
      <c r="J57" s="5">
        <v>-0.937600898259488</v>
      </c>
      <c r="K57" s="5">
        <v>-0.89033817215291999</v>
      </c>
      <c r="L57" s="5">
        <v>-2.3994735023612099</v>
      </c>
      <c r="M57" s="5">
        <v>-2.1984400651974298</v>
      </c>
      <c r="N57" s="5"/>
      <c r="O57" t="s">
        <v>5</v>
      </c>
      <c r="P57" s="5">
        <f>MIN(1/E57,50)</f>
        <v>13.499411609054233</v>
      </c>
      <c r="Q57" s="5">
        <f>100*P57/SUM(P$3:P$308)</f>
        <v>2.1251178639794945</v>
      </c>
      <c r="R57" s="5">
        <f t="shared" ref="R57:R58" si="5">MIN(1/H57,25)</f>
        <v>8.3238386349587401</v>
      </c>
      <c r="S57" s="5">
        <f>100*R57/SUM(R$3:R$308)</f>
        <v>2.4924067038630899</v>
      </c>
    </row>
    <row r="58" spans="1:19" x14ac:dyDescent="0.25">
      <c r="A58">
        <v>56</v>
      </c>
      <c r="B58" t="s">
        <v>20</v>
      </c>
      <c r="C58" t="s">
        <v>9</v>
      </c>
      <c r="D58" s="5">
        <v>0.94648184675126701</v>
      </c>
      <c r="E58" s="5">
        <v>3.3287730745547903E-2</v>
      </c>
      <c r="F58" s="5">
        <f>E58/ABS(D58)</f>
        <v>3.5169962170754486E-2</v>
      </c>
      <c r="G58" s="5">
        <v>0.96812388927896698</v>
      </c>
      <c r="H58" s="5">
        <v>5.7545585904235697E-2</v>
      </c>
      <c r="I58" s="5">
        <f t="shared" si="1"/>
        <v>5.9440311866587783E-2</v>
      </c>
      <c r="J58" s="5">
        <v>0.91751653444677495</v>
      </c>
      <c r="K58" s="5">
        <v>0.98252921409850302</v>
      </c>
      <c r="L58" s="5">
        <v>1.14656213009025</v>
      </c>
      <c r="M58" s="5">
        <v>1.08126950464227</v>
      </c>
      <c r="N58" s="5"/>
      <c r="O58" t="s">
        <v>5</v>
      </c>
      <c r="P58" s="5">
        <f>MIN(1/E58,50)</f>
        <v>30.041098555020785</v>
      </c>
      <c r="Q58" s="5">
        <f>100*P58/SUM(P$3:P$308)</f>
        <v>4.7291598361238458</v>
      </c>
      <c r="R58" s="5">
        <f t="shared" si="5"/>
        <v>17.377527472987186</v>
      </c>
      <c r="S58" s="5">
        <f>100*R58/SUM(R$3:R$308)</f>
        <v>5.20335242784929</v>
      </c>
    </row>
    <row r="59" spans="1:19" x14ac:dyDescent="0.25">
      <c r="A59">
        <v>57</v>
      </c>
      <c r="B59" t="s">
        <v>20</v>
      </c>
      <c r="C59" t="s">
        <v>10</v>
      </c>
      <c r="D59" s="5">
        <v>0.97532564713838998</v>
      </c>
      <c r="E59" s="5">
        <v>8.4306780296198106E-3</v>
      </c>
      <c r="F59" s="5">
        <f>E59/ABS(D59)</f>
        <v>8.6439622031425703E-3</v>
      </c>
      <c r="G59" s="5">
        <v>0.97354657069858397</v>
      </c>
      <c r="H59" s="5">
        <v>1.87300425042481E-2</v>
      </c>
      <c r="I59" s="5">
        <f t="shared" si="1"/>
        <v>1.923897948796436E-2</v>
      </c>
      <c r="J59" s="5">
        <v>0.90777982553013803</v>
      </c>
      <c r="K59" s="5">
        <v>0.91358394330515003</v>
      </c>
      <c r="L59" s="5">
        <v>0.92061310240232797</v>
      </c>
      <c r="M59" s="5">
        <v>0.93806627618345795</v>
      </c>
      <c r="N59" s="5"/>
      <c r="P59" s="5"/>
      <c r="Q59" s="5"/>
      <c r="R59" s="5"/>
      <c r="S59" s="5"/>
    </row>
    <row r="60" spans="1:19" x14ac:dyDescent="0.25">
      <c r="A60">
        <v>58</v>
      </c>
      <c r="B60" t="s">
        <v>20</v>
      </c>
      <c r="C60" t="s">
        <v>11</v>
      </c>
      <c r="D60" s="5">
        <v>0.166257839715483</v>
      </c>
      <c r="E60" s="5">
        <v>9.0989911186556208E-3</v>
      </c>
      <c r="F60" s="5">
        <f>E60/ABS(D60)</f>
        <v>5.4728192873350949E-2</v>
      </c>
      <c r="G60" s="5">
        <v>0.214506325547271</v>
      </c>
      <c r="H60" s="5">
        <v>1.67724546199014E-2</v>
      </c>
      <c r="I60" s="5">
        <f t="shared" si="1"/>
        <v>7.8190955800999148E-2</v>
      </c>
      <c r="J60" s="5">
        <v>0.38944043146178098</v>
      </c>
      <c r="K60" s="5">
        <v>0.39118660587773701</v>
      </c>
      <c r="L60" s="5">
        <v>0.439733021961218</v>
      </c>
      <c r="M60" s="5">
        <v>0.34898173677112498</v>
      </c>
      <c r="N60" s="5"/>
      <c r="P60" s="5"/>
      <c r="Q60" s="5"/>
      <c r="R60" s="5"/>
      <c r="S60" s="5"/>
    </row>
    <row r="61" spans="1:19" x14ac:dyDescent="0.25">
      <c r="A61">
        <v>59</v>
      </c>
      <c r="B61" t="s">
        <v>20</v>
      </c>
      <c r="C61" t="s">
        <v>12</v>
      </c>
      <c r="D61" s="5">
        <v>0.98731332378922898</v>
      </c>
      <c r="E61" s="5">
        <v>1.6259040382688699E-2</v>
      </c>
      <c r="F61" s="5">
        <f>E61/ABS(D61)</f>
        <v>1.6467964111218324E-2</v>
      </c>
      <c r="G61" s="5">
        <v>0.989357624181603</v>
      </c>
      <c r="H61" s="5">
        <v>4.3810284808901798E-2</v>
      </c>
      <c r="I61" s="5">
        <f t="shared" si="1"/>
        <v>4.4281545659631098E-2</v>
      </c>
      <c r="J61" s="5">
        <v>0.93824690071866601</v>
      </c>
      <c r="K61" s="5">
        <v>0.94664891231646797</v>
      </c>
      <c r="L61" s="5">
        <v>0.95197652195024896</v>
      </c>
      <c r="M61" s="5">
        <v>0.97018579754582002</v>
      </c>
      <c r="N61" s="5"/>
      <c r="P61" s="5"/>
      <c r="Q61" s="5"/>
      <c r="R61" s="5"/>
      <c r="S61" s="5"/>
    </row>
    <row r="62" spans="1:19" x14ac:dyDescent="0.25">
      <c r="A62">
        <v>60</v>
      </c>
      <c r="B62" t="s">
        <v>20</v>
      </c>
      <c r="C62" t="s">
        <v>13</v>
      </c>
      <c r="D62" s="5">
        <v>0.96236011136654698</v>
      </c>
      <c r="E62" s="5">
        <v>2.36113744348645E-2</v>
      </c>
      <c r="F62" s="5">
        <f>E62/ABS(D62)</f>
        <v>2.4534863982814556E-2</v>
      </c>
      <c r="G62" s="5">
        <v>0.96612978722272402</v>
      </c>
      <c r="H62" s="5">
        <v>4.2449193701317903E-2</v>
      </c>
      <c r="I62" s="5">
        <f t="shared" si="1"/>
        <v>4.3937361483640913E-2</v>
      </c>
      <c r="J62" s="5">
        <v>0.879784996543164</v>
      </c>
      <c r="K62" s="5">
        <v>0.88097550351287401</v>
      </c>
      <c r="L62" s="5">
        <v>0.90307401772970097</v>
      </c>
      <c r="M62" s="5">
        <v>0.90537471268820002</v>
      </c>
      <c r="N62" s="5"/>
      <c r="P62" s="5"/>
      <c r="Q62" s="5"/>
      <c r="R62" s="5"/>
      <c r="S62" s="5"/>
    </row>
    <row r="63" spans="1:19" x14ac:dyDescent="0.25">
      <c r="A63">
        <v>61</v>
      </c>
      <c r="B63" t="s">
        <v>20</v>
      </c>
      <c r="C63" t="s">
        <v>14</v>
      </c>
      <c r="D63" s="5">
        <v>-0.21208051600979699</v>
      </c>
      <c r="E63" s="5">
        <v>1.6502951215825901E-2</v>
      </c>
      <c r="F63" s="5">
        <f>E63/ABS(D63)</f>
        <v>7.7814556123880579E-2</v>
      </c>
      <c r="G63" s="5">
        <v>-0.143857139748679</v>
      </c>
      <c r="H63" s="5">
        <v>3.2335571316164699E-2</v>
      </c>
      <c r="I63" s="5">
        <f t="shared" si="1"/>
        <v>0.22477557507855028</v>
      </c>
      <c r="J63" s="5">
        <v>5.0410665254983902E-2</v>
      </c>
      <c r="K63" s="5">
        <v>4.0358311212836999E-2</v>
      </c>
      <c r="L63" s="5">
        <v>2.5780564618514499E-2</v>
      </c>
      <c r="M63" s="6">
        <v>8.67627376085949E-3</v>
      </c>
      <c r="N63" s="5"/>
      <c r="O63" t="s">
        <v>5</v>
      </c>
      <c r="P63" s="5"/>
      <c r="Q63" s="5"/>
      <c r="R63" s="5"/>
      <c r="S63" s="5"/>
    </row>
    <row r="64" spans="1:19" x14ac:dyDescent="0.25">
      <c r="A64">
        <v>62</v>
      </c>
      <c r="B64" t="s">
        <v>20</v>
      </c>
      <c r="C64" t="s">
        <v>15</v>
      </c>
      <c r="D64" s="5">
        <v>-2.1992545392741598E-2</v>
      </c>
      <c r="E64" s="5">
        <v>4.11658123639706E-2</v>
      </c>
      <c r="F64" s="5">
        <f>E64/ABS(D64)</f>
        <v>1.8718075433668051</v>
      </c>
      <c r="G64" s="5">
        <v>-6.6162506098405599E-2</v>
      </c>
      <c r="H64" s="5">
        <v>7.2566071275162999E-2</v>
      </c>
      <c r="I64" s="5">
        <f t="shared" si="1"/>
        <v>1.0967854084492079</v>
      </c>
      <c r="J64" s="5">
        <v>1.43737149017705E-2</v>
      </c>
      <c r="K64" s="5">
        <v>-8.9364865338514704E-3</v>
      </c>
      <c r="L64" s="5">
        <v>9.9206897808511007E-3</v>
      </c>
      <c r="M64" s="5">
        <v>-1.0436389729026401E-2</v>
      </c>
      <c r="N64" s="5"/>
      <c r="P64" s="5"/>
      <c r="Q64" s="5"/>
      <c r="R64" s="5"/>
      <c r="S64" s="5"/>
    </row>
    <row r="65" spans="1:19" x14ac:dyDescent="0.25">
      <c r="A65">
        <v>63</v>
      </c>
      <c r="B65" t="s">
        <v>21</v>
      </c>
      <c r="C65" t="s">
        <v>8</v>
      </c>
      <c r="D65" s="5">
        <v>-2.3289375030158199</v>
      </c>
      <c r="E65" s="5">
        <v>4.6746363116144503E-2</v>
      </c>
      <c r="F65" s="5">
        <f>E65/ABS(D65)</f>
        <v>2.0071969752563586E-2</v>
      </c>
      <c r="G65" s="5">
        <v>-2.2966170007411799</v>
      </c>
      <c r="H65" s="5">
        <v>6.7611549153044098E-2</v>
      </c>
      <c r="I65" s="5">
        <f t="shared" si="1"/>
        <v>2.9439627561419268E-2</v>
      </c>
      <c r="J65" s="5">
        <v>-2.28984318644192</v>
      </c>
      <c r="K65" s="5">
        <v>-2.2906444882958801</v>
      </c>
      <c r="L65" s="5">
        <v>-2.2483581913634101</v>
      </c>
      <c r="M65" s="5">
        <v>-2.2545828344649301</v>
      </c>
      <c r="N65" s="5"/>
      <c r="O65" t="s">
        <v>5</v>
      </c>
      <c r="P65" s="5">
        <f>MIN(1/E66,50)</f>
        <v>31.946430640374327</v>
      </c>
      <c r="Q65" s="5">
        <f>100*P65/SUM(P$3:P$313)</f>
        <v>5.0291029276199497</v>
      </c>
      <c r="R65" s="5">
        <f t="shared" ref="R65:R66" si="6">MIN(1/H65,25)</f>
        <v>14.790372540295161</v>
      </c>
      <c r="S65" s="5">
        <f>100*R65/SUM(R$3:R$313)</f>
        <v>4.4286807191628057</v>
      </c>
    </row>
    <row r="66" spans="1:19" x14ac:dyDescent="0.25">
      <c r="A66">
        <v>64</v>
      </c>
      <c r="B66" t="s">
        <v>21</v>
      </c>
      <c r="C66" t="s">
        <v>9</v>
      </c>
      <c r="D66" s="5">
        <v>0.84097906780714504</v>
      </c>
      <c r="E66" s="5">
        <v>3.1302401550180901E-2</v>
      </c>
      <c r="F66" s="5">
        <f>E66/ABS(D66)</f>
        <v>3.7221380113302928E-2</v>
      </c>
      <c r="G66" s="5">
        <v>0.76528154685318694</v>
      </c>
      <c r="H66" s="5">
        <v>4.59583757549289E-2</v>
      </c>
      <c r="I66" s="5">
        <f t="shared" si="1"/>
        <v>6.0054206120490242E-2</v>
      </c>
      <c r="J66" s="5">
        <v>0.993991485192529</v>
      </c>
      <c r="K66" s="5">
        <v>1.05790882964931</v>
      </c>
      <c r="L66" s="5">
        <v>0.76403077819540499</v>
      </c>
      <c r="M66" s="5">
        <v>0.81130079895139096</v>
      </c>
      <c r="N66" s="5"/>
      <c r="O66" t="s">
        <v>5</v>
      </c>
      <c r="P66" s="5">
        <f>MIN(1/E67,50)</f>
        <v>27.584262709258603</v>
      </c>
      <c r="Q66" s="5">
        <f>100*P66/SUM(P$3:P$313)</f>
        <v>4.3423973685513664</v>
      </c>
      <c r="R66" s="5">
        <f t="shared" si="6"/>
        <v>21.758819444195719</v>
      </c>
      <c r="S66" s="5">
        <f>100*R66/SUM(R$3:R$313)</f>
        <v>6.5152425256173627</v>
      </c>
    </row>
    <row r="67" spans="1:19" x14ac:dyDescent="0.25">
      <c r="A67">
        <v>65</v>
      </c>
      <c r="B67" t="s">
        <v>21</v>
      </c>
      <c r="C67" t="s">
        <v>10</v>
      </c>
      <c r="D67" s="5">
        <v>0.660347986541993</v>
      </c>
      <c r="E67" s="5">
        <v>3.6252554963680503E-2</v>
      </c>
      <c r="F67" s="5">
        <f>E67/ABS(D67)</f>
        <v>5.4899167866812482E-2</v>
      </c>
      <c r="G67" s="5">
        <v>0.674523390976562</v>
      </c>
      <c r="H67" s="5">
        <v>7.09041709809652E-2</v>
      </c>
      <c r="I67" s="5">
        <f t="shared" si="1"/>
        <v>0.10511743837127947</v>
      </c>
      <c r="J67" s="5">
        <v>0.89506597046096203</v>
      </c>
      <c r="K67" s="5">
        <v>0.89812326043135404</v>
      </c>
      <c r="L67" s="5">
        <v>0.91834864831211804</v>
      </c>
      <c r="M67" s="6">
        <v>0.92155438158654202</v>
      </c>
      <c r="N67" s="5"/>
      <c r="P67" s="5"/>
      <c r="Q67" s="5"/>
      <c r="R67" s="5"/>
      <c r="S67" s="5"/>
    </row>
    <row r="68" spans="1:19" x14ac:dyDescent="0.25">
      <c r="A68">
        <v>66</v>
      </c>
      <c r="B68" t="s">
        <v>21</v>
      </c>
      <c r="C68" t="s">
        <v>11</v>
      </c>
      <c r="D68" s="5">
        <v>0.59122475482088399</v>
      </c>
      <c r="E68" s="5">
        <v>2.9405528267301799E-2</v>
      </c>
      <c r="F68" s="5">
        <f>E68/ABS(D68)</f>
        <v>4.9736632350941438E-2</v>
      </c>
      <c r="G68" s="5">
        <v>0.52897939215720502</v>
      </c>
      <c r="H68" s="5">
        <v>4.5167078705983903E-2</v>
      </c>
      <c r="I68" s="5">
        <f t="shared" ref="I68:I131" si="7">H68/ABS(G68)</f>
        <v>8.538532762456065E-2</v>
      </c>
      <c r="J68" s="5">
        <v>0.44117285159951602</v>
      </c>
      <c r="K68" s="5">
        <v>0.46631811866033901</v>
      </c>
      <c r="L68" s="5">
        <v>0.29066087712536798</v>
      </c>
      <c r="M68" s="5">
        <v>0.30823601804294398</v>
      </c>
      <c r="N68" s="5"/>
      <c r="P68" s="5"/>
      <c r="Q68" s="5"/>
      <c r="R68" s="5"/>
      <c r="S68" s="5"/>
    </row>
    <row r="69" spans="1:19" x14ac:dyDescent="0.25">
      <c r="A69">
        <v>67</v>
      </c>
      <c r="B69" t="s">
        <v>21</v>
      </c>
      <c r="C69" t="s">
        <v>12</v>
      </c>
      <c r="D69" s="5">
        <v>0.65806560662028701</v>
      </c>
      <c r="E69" s="5">
        <v>8.5915669252350196E-2</v>
      </c>
      <c r="F69" s="5">
        <f>E69/ABS(D69)</f>
        <v>0.13055790849425858</v>
      </c>
      <c r="G69" s="5">
        <v>0.67945160962106399</v>
      </c>
      <c r="H69" s="5">
        <v>0.14344699638568101</v>
      </c>
      <c r="I69" s="5">
        <f t="shared" si="7"/>
        <v>0.21112172574833199</v>
      </c>
      <c r="J69" s="5">
        <v>0.92535834760918401</v>
      </c>
      <c r="K69" s="5">
        <v>0.92945154053881096</v>
      </c>
      <c r="L69" s="5">
        <v>0.93546455893629799</v>
      </c>
      <c r="M69" s="5">
        <v>0.93930417642503505</v>
      </c>
      <c r="N69" s="5"/>
      <c r="P69" s="5"/>
      <c r="Q69" s="5"/>
      <c r="R69" s="5"/>
      <c r="S69" s="5"/>
    </row>
    <row r="70" spans="1:19" x14ac:dyDescent="0.25">
      <c r="A70">
        <v>68</v>
      </c>
      <c r="B70" t="s">
        <v>21</v>
      </c>
      <c r="C70" t="s">
        <v>13</v>
      </c>
      <c r="D70" s="5">
        <v>0.59606288267379803</v>
      </c>
      <c r="E70" s="5">
        <v>8.0057722733515899E-2</v>
      </c>
      <c r="F70" s="5">
        <f>E70/ABS(D70)</f>
        <v>0.13431086729372541</v>
      </c>
      <c r="G70" s="5">
        <v>0.60880496614234003</v>
      </c>
      <c r="H70" s="5">
        <v>0.15345977754759799</v>
      </c>
      <c r="I70" s="5">
        <f t="shared" si="7"/>
        <v>0.25206722362990502</v>
      </c>
      <c r="J70" s="5">
        <v>0.87180385617854805</v>
      </c>
      <c r="K70" s="5">
        <v>0.87526289319430195</v>
      </c>
      <c r="L70" s="5">
        <v>0.90087916494768705</v>
      </c>
      <c r="M70" s="5">
        <v>0.91058971889242302</v>
      </c>
      <c r="N70" s="5"/>
      <c r="P70" s="5"/>
      <c r="Q70" s="5"/>
      <c r="R70" s="5"/>
      <c r="S70" s="5"/>
    </row>
    <row r="71" spans="1:19" x14ac:dyDescent="0.25">
      <c r="A71">
        <v>69</v>
      </c>
      <c r="B71" t="s">
        <v>21</v>
      </c>
      <c r="C71" t="s">
        <v>14</v>
      </c>
      <c r="D71" s="5">
        <v>-5.1217598905423899E-2</v>
      </c>
      <c r="E71" s="5">
        <v>1.7532664997212299E-2</v>
      </c>
      <c r="F71" s="5">
        <f>E71/ABS(D71)</f>
        <v>0.34231719900785129</v>
      </c>
      <c r="G71" s="5">
        <v>-3.4656730654630603E-2</v>
      </c>
      <c r="H71" s="5">
        <v>2.4915910553031401E-2</v>
      </c>
      <c r="I71" s="5">
        <f t="shared" si="7"/>
        <v>0.7189342468950487</v>
      </c>
      <c r="J71" s="5">
        <v>-1.7316921326973E-2</v>
      </c>
      <c r="K71" s="5">
        <v>-1.8494224896399299E-2</v>
      </c>
      <c r="L71" s="5">
        <v>-5.65668273447622E-3</v>
      </c>
      <c r="M71" s="5">
        <v>-5.9169398114027397E-3</v>
      </c>
      <c r="N71" s="5"/>
      <c r="O71" t="s">
        <v>5</v>
      </c>
      <c r="P71" s="5"/>
      <c r="Q71" s="5"/>
      <c r="R71" s="5"/>
      <c r="S71" s="5"/>
    </row>
    <row r="72" spans="1:19" x14ac:dyDescent="0.25">
      <c r="A72">
        <v>70</v>
      </c>
      <c r="B72" t="s">
        <v>21</v>
      </c>
      <c r="C72" t="s">
        <v>15</v>
      </c>
      <c r="D72" s="5">
        <v>-8.4723335926791904E-2</v>
      </c>
      <c r="E72" s="5">
        <v>4.2283942760685797E-2</v>
      </c>
      <c r="F72" s="5">
        <f>E72/ABS(D72)</f>
        <v>0.4990825998308504</v>
      </c>
      <c r="G72" s="5">
        <v>-9.8868013007417599E-2</v>
      </c>
      <c r="H72" s="5">
        <v>6.2749469421426396E-2</v>
      </c>
      <c r="I72" s="5">
        <f t="shared" si="7"/>
        <v>0.63467917997622347</v>
      </c>
      <c r="J72" s="5">
        <v>2.64566085136165E-2</v>
      </c>
      <c r="K72" s="5">
        <v>2.0550966033406001E-2</v>
      </c>
      <c r="L72" s="5">
        <v>1.7032345090569299E-2</v>
      </c>
      <c r="M72" s="5">
        <v>2.2576802664109399E-2</v>
      </c>
      <c r="N72" s="5"/>
      <c r="P72" s="5"/>
      <c r="Q72" s="5"/>
      <c r="R72" s="5"/>
      <c r="S72" s="5"/>
    </row>
    <row r="73" spans="1:19" x14ac:dyDescent="0.25">
      <c r="A73">
        <v>71</v>
      </c>
      <c r="B73" t="s">
        <v>22</v>
      </c>
      <c r="C73" t="s">
        <v>8</v>
      </c>
      <c r="D73" s="5">
        <v>-1.5565055389476099</v>
      </c>
      <c r="E73" s="5">
        <v>4.9373250849022603E-2</v>
      </c>
      <c r="F73" s="5">
        <f>E73/ABS(D73)</f>
        <v>3.1720575104670058E-2</v>
      </c>
      <c r="G73" s="5">
        <v>-3.1951792926449998</v>
      </c>
      <c r="H73" s="5">
        <v>9.2533302546324497E-2</v>
      </c>
      <c r="I73" s="5">
        <f t="shared" si="7"/>
        <v>2.8960284876447279E-2</v>
      </c>
      <c r="J73" s="5">
        <v>-1.83248883533663</v>
      </c>
      <c r="K73" s="5">
        <v>-1.74795209921414</v>
      </c>
      <c r="L73" s="5">
        <v>-3.1235646601098401</v>
      </c>
      <c r="M73" s="5">
        <v>-2.6975815509564498</v>
      </c>
      <c r="N73" s="5"/>
      <c r="P73" s="5"/>
      <c r="Q73" s="5"/>
      <c r="R73" s="5"/>
      <c r="S73" s="5"/>
    </row>
    <row r="74" spans="1:19" x14ac:dyDescent="0.25">
      <c r="A74">
        <v>72</v>
      </c>
      <c r="B74" t="s">
        <v>22</v>
      </c>
      <c r="C74" t="s">
        <v>9</v>
      </c>
      <c r="D74" s="5">
        <v>0.87550768347485997</v>
      </c>
      <c r="E74" s="5">
        <v>3.2384535608601397E-2</v>
      </c>
      <c r="F74" s="5">
        <f>E74/ABS(D74)</f>
        <v>3.6989436209249799E-2</v>
      </c>
      <c r="G74" s="5">
        <v>0.79711521055817103</v>
      </c>
      <c r="H74" s="5">
        <v>6.4935038688348198E-2</v>
      </c>
      <c r="I74" s="5">
        <f t="shared" si="7"/>
        <v>8.1462551245105666E-2</v>
      </c>
      <c r="J74" s="5">
        <v>0.38808709183509099</v>
      </c>
      <c r="K74" s="5">
        <v>0.42884177983656102</v>
      </c>
      <c r="L74" s="5">
        <v>0.89851938513857099</v>
      </c>
      <c r="M74" s="5">
        <v>0.88511907737125295</v>
      </c>
      <c r="N74" s="5"/>
      <c r="P74" s="5"/>
      <c r="Q74" s="5"/>
      <c r="R74" s="5"/>
      <c r="S74" s="5"/>
    </row>
    <row r="75" spans="1:19" x14ac:dyDescent="0.25">
      <c r="A75">
        <v>73</v>
      </c>
      <c r="B75" t="s">
        <v>22</v>
      </c>
      <c r="C75" t="s">
        <v>10</v>
      </c>
      <c r="D75" s="5">
        <v>0.90414522768571703</v>
      </c>
      <c r="E75" s="5">
        <v>2.0782881558520899E-2</v>
      </c>
      <c r="F75" s="5">
        <f>E75/ABS(D75)</f>
        <v>2.2986220489951064E-2</v>
      </c>
      <c r="G75" s="5">
        <v>0.88603479847968103</v>
      </c>
      <c r="H75" s="5">
        <v>4.90165962528274E-2</v>
      </c>
      <c r="I75" s="5">
        <f t="shared" si="7"/>
        <v>5.5321299272820236E-2</v>
      </c>
      <c r="J75" s="5">
        <v>0.96896340171756601</v>
      </c>
      <c r="K75" s="5">
        <v>0.95547649111659205</v>
      </c>
      <c r="L75" s="5">
        <v>0.93726667755082504</v>
      </c>
      <c r="M75" s="5">
        <v>0.96234018495336804</v>
      </c>
      <c r="N75" s="5"/>
      <c r="P75" s="5"/>
      <c r="Q75" s="5"/>
      <c r="R75" s="5"/>
      <c r="S75" s="5"/>
    </row>
    <row r="76" spans="1:19" x14ac:dyDescent="0.25">
      <c r="A76">
        <v>74</v>
      </c>
      <c r="B76" t="s">
        <v>22</v>
      </c>
      <c r="C76" t="s">
        <v>11</v>
      </c>
      <c r="D76" s="5">
        <v>0.36963893692621502</v>
      </c>
      <c r="E76" s="5">
        <v>1.7593925824899E-2</v>
      </c>
      <c r="F76" s="5">
        <f>E76/ABS(D76)</f>
        <v>4.7597598811434161E-2</v>
      </c>
      <c r="G76" s="5">
        <v>0.41944765880914903</v>
      </c>
      <c r="H76" s="5">
        <v>3.3857797648531397E-2</v>
      </c>
      <c r="I76" s="5">
        <f t="shared" si="7"/>
        <v>8.0719958587102E-2</v>
      </c>
      <c r="J76" s="5">
        <v>6.1102984386414698E-2</v>
      </c>
      <c r="K76" s="5">
        <v>6.24783082433603E-2</v>
      </c>
      <c r="L76" s="5">
        <v>0.215860979569617</v>
      </c>
      <c r="M76" s="5">
        <v>0.13807776655957399</v>
      </c>
      <c r="N76" s="5"/>
      <c r="P76" s="5"/>
      <c r="Q76" s="5"/>
      <c r="R76" s="5"/>
      <c r="S76" s="5"/>
    </row>
    <row r="77" spans="1:19" x14ac:dyDescent="0.25">
      <c r="A77">
        <v>75</v>
      </c>
      <c r="B77" t="s">
        <v>22</v>
      </c>
      <c r="C77" t="s">
        <v>12</v>
      </c>
      <c r="D77" s="5">
        <v>0.92998221804394599</v>
      </c>
      <c r="E77" s="5">
        <v>3.9866244859003398E-2</v>
      </c>
      <c r="F77" s="5">
        <f>E77/ABS(D77)</f>
        <v>4.2867749603702134E-2</v>
      </c>
      <c r="G77" s="5">
        <v>0.90372731899894598</v>
      </c>
      <c r="H77" s="5">
        <v>9.71398165999562E-2</v>
      </c>
      <c r="I77" s="5">
        <f t="shared" si="7"/>
        <v>0.10748797182269257</v>
      </c>
      <c r="J77" s="5">
        <v>0.97895955180299199</v>
      </c>
      <c r="K77" s="5">
        <v>0.95547649111659205</v>
      </c>
      <c r="L77" s="5">
        <v>0.95693144628142401</v>
      </c>
      <c r="M77" s="5">
        <v>0.96234018495336804</v>
      </c>
      <c r="N77" s="5"/>
      <c r="P77" s="5"/>
      <c r="Q77" s="5"/>
      <c r="R77" s="5"/>
      <c r="S77" s="5"/>
    </row>
    <row r="78" spans="1:19" x14ac:dyDescent="0.25">
      <c r="A78">
        <v>76</v>
      </c>
      <c r="B78" t="s">
        <v>22</v>
      </c>
      <c r="C78" t="s">
        <v>13</v>
      </c>
      <c r="D78" s="5">
        <v>0.87153971640332595</v>
      </c>
      <c r="E78" s="5">
        <v>5.1445709440277099E-2</v>
      </c>
      <c r="F78" s="5">
        <f>E78/ABS(D78)</f>
        <v>5.9028531313046161E-2</v>
      </c>
      <c r="G78" s="5">
        <v>0.82858466594199498</v>
      </c>
      <c r="H78" s="5">
        <v>0.108411356269884</v>
      </c>
      <c r="I78" s="5">
        <f t="shared" si="7"/>
        <v>0.1308392017448623</v>
      </c>
      <c r="J78" s="5">
        <v>0.59655732030331698</v>
      </c>
      <c r="K78" s="9">
        <v>0</v>
      </c>
      <c r="L78" s="5">
        <v>0.91395992174749197</v>
      </c>
      <c r="M78" s="9">
        <v>0</v>
      </c>
      <c r="N78" s="5"/>
      <c r="P78" s="5"/>
      <c r="Q78" s="5"/>
      <c r="R78" s="5"/>
      <c r="S78" s="5"/>
    </row>
    <row r="79" spans="1:19" x14ac:dyDescent="0.25">
      <c r="A79">
        <v>77</v>
      </c>
      <c r="B79" t="s">
        <v>22</v>
      </c>
      <c r="C79" t="s">
        <v>14</v>
      </c>
      <c r="D79" s="5">
        <v>-0.14030529119352</v>
      </c>
      <c r="E79" s="5">
        <v>1.5699893498952799E-2</v>
      </c>
      <c r="F79" s="5">
        <f>E79/ABS(D79)</f>
        <v>0.1118980857058219</v>
      </c>
      <c r="G79" s="5">
        <v>-6.5450496620655205E-2</v>
      </c>
      <c r="H79" s="5">
        <v>2.9260928745128301E-2</v>
      </c>
      <c r="I79" s="5">
        <f t="shared" si="7"/>
        <v>0.44706962140748657</v>
      </c>
      <c r="J79" s="5">
        <v>8.5290845134906298E-2</v>
      </c>
      <c r="K79" s="5">
        <v>6.9158582067007396E-2</v>
      </c>
      <c r="L79" s="5">
        <v>0.128969081160275</v>
      </c>
      <c r="M79" s="6">
        <v>6.3666376783426903E-2</v>
      </c>
      <c r="N79" s="5"/>
      <c r="P79" s="5"/>
      <c r="Q79" s="5"/>
      <c r="R79" s="5"/>
      <c r="S79" s="5"/>
    </row>
    <row r="80" spans="1:19" x14ac:dyDescent="0.25">
      <c r="A80">
        <v>78</v>
      </c>
      <c r="B80" t="s">
        <v>22</v>
      </c>
      <c r="C80" t="s">
        <v>15</v>
      </c>
      <c r="D80" s="5">
        <v>-3.81385123834697E-2</v>
      </c>
      <c r="E80" s="5">
        <v>4.0627231901495801E-2</v>
      </c>
      <c r="F80" s="5">
        <f>E80/ABS(D80)</f>
        <v>1.0652547611978904</v>
      </c>
      <c r="G80" s="5">
        <v>-5.69749560512261E-2</v>
      </c>
      <c r="H80" s="5">
        <v>6.1959567383255899E-2</v>
      </c>
      <c r="I80" s="5">
        <f t="shared" si="7"/>
        <v>1.0874877608952984</v>
      </c>
      <c r="J80" s="5">
        <v>-0.15326790906653601</v>
      </c>
      <c r="K80" s="5">
        <v>-0.16097416224389199</v>
      </c>
      <c r="L80" s="5">
        <v>2.0135245950014001E-2</v>
      </c>
      <c r="M80" s="5">
        <v>-6.4861072819808394E-2</v>
      </c>
      <c r="N80" s="5"/>
      <c r="P80" s="5"/>
      <c r="Q80" s="5"/>
      <c r="R80" s="5"/>
      <c r="S80" s="5"/>
    </row>
    <row r="81" spans="1:19" x14ac:dyDescent="0.25">
      <c r="A81">
        <v>79</v>
      </c>
      <c r="B81" t="s">
        <v>24</v>
      </c>
      <c r="C81" t="s">
        <v>8</v>
      </c>
      <c r="D81" s="5">
        <v>0.21428784522297301</v>
      </c>
      <c r="E81" s="5">
        <v>1.1957529442634099E-2</v>
      </c>
      <c r="F81" s="5">
        <f>E81/ABS(D81)</f>
        <v>5.580124915714154E-2</v>
      </c>
      <c r="G81" s="5">
        <v>0.25541653345655402</v>
      </c>
      <c r="H81" s="5">
        <v>2.28293060503241E-2</v>
      </c>
      <c r="I81" s="5">
        <f t="shared" si="7"/>
        <v>8.9380690205817598E-2</v>
      </c>
      <c r="J81" s="5">
        <v>0.26801736494790901</v>
      </c>
      <c r="K81" s="5">
        <v>0.236071277700524</v>
      </c>
      <c r="L81" s="5">
        <v>0.299010122410032</v>
      </c>
      <c r="M81" s="5">
        <v>0.27429795575576998</v>
      </c>
      <c r="N81" s="5"/>
      <c r="O81" t="s">
        <v>5</v>
      </c>
      <c r="P81" s="5">
        <f>MIN(1/E82,50)</f>
        <v>50</v>
      </c>
      <c r="Q81" s="5">
        <f>100*P81/SUM(P$3:P$313)</f>
        <v>7.8711499638775013</v>
      </c>
      <c r="R81" s="5">
        <f>MIN(1/H81,25)</f>
        <v>25</v>
      </c>
      <c r="S81" s="5">
        <f>100*R81/SUM(R$3:R$313)</f>
        <v>7.4857491031703676</v>
      </c>
    </row>
    <row r="82" spans="1:19" x14ac:dyDescent="0.25">
      <c r="A82">
        <v>80</v>
      </c>
      <c r="B82" t="s">
        <v>24</v>
      </c>
      <c r="C82" t="s">
        <v>9</v>
      </c>
      <c r="D82" s="5">
        <v>0.13655221450708499</v>
      </c>
      <c r="E82" s="5">
        <v>1.13649077240194E-2</v>
      </c>
      <c r="F82" s="5">
        <f>E82/ABS(D82)</f>
        <v>8.3227560717660382E-2</v>
      </c>
      <c r="G82" s="5">
        <v>0.15169076008255999</v>
      </c>
      <c r="H82" s="5">
        <v>1.9889807115616099E-2</v>
      </c>
      <c r="I82" s="5">
        <f t="shared" si="7"/>
        <v>0.13112075583767113</v>
      </c>
      <c r="J82" s="5">
        <v>0.26177114154935899</v>
      </c>
      <c r="K82" s="5">
        <v>0.25089199298328102</v>
      </c>
      <c r="L82" s="5">
        <v>0.127150212433075</v>
      </c>
      <c r="M82" s="5">
        <v>0.138223073518151</v>
      </c>
      <c r="N82" s="5"/>
      <c r="P82" s="5"/>
      <c r="Q82" s="5"/>
      <c r="R82" s="5"/>
      <c r="S82" s="5"/>
    </row>
    <row r="83" spans="1:19" x14ac:dyDescent="0.25">
      <c r="A83">
        <v>81</v>
      </c>
      <c r="B83" t="s">
        <v>24</v>
      </c>
      <c r="C83" t="s">
        <v>23</v>
      </c>
      <c r="D83" s="5">
        <v>1.07620461071033</v>
      </c>
      <c r="E83" s="5">
        <v>0.144329916648679</v>
      </c>
      <c r="F83" s="5">
        <f>E83/ABS(D83)</f>
        <v>0.13411010807082174</v>
      </c>
      <c r="G83" s="5">
        <v>1.0280728349994701</v>
      </c>
      <c r="H83" s="5">
        <v>0.29067761710469198</v>
      </c>
      <c r="I83" s="5">
        <f t="shared" si="7"/>
        <v>0.28274029544301871</v>
      </c>
      <c r="J83" s="5">
        <v>1.1446502033669701</v>
      </c>
      <c r="K83" s="5">
        <v>1.13070982514568</v>
      </c>
      <c r="L83" s="5">
        <v>2.2969254790633999</v>
      </c>
      <c r="M83" s="6">
        <v>2.2783159009640301</v>
      </c>
      <c r="N83" s="5"/>
      <c r="P83" s="5"/>
      <c r="Q83" s="5"/>
      <c r="R83" s="5"/>
      <c r="S83" s="5"/>
    </row>
    <row r="84" spans="1:19" x14ac:dyDescent="0.25">
      <c r="A84">
        <v>82</v>
      </c>
      <c r="B84" t="s">
        <v>24</v>
      </c>
      <c r="C84" t="s">
        <v>10</v>
      </c>
      <c r="D84" s="5">
        <v>0.88436259081798196</v>
      </c>
      <c r="E84" s="5">
        <v>5.5244277814834902E-2</v>
      </c>
      <c r="F84" s="5">
        <f>E84/ABS(D84)</f>
        <v>6.2467904441477207E-2</v>
      </c>
      <c r="G84" s="5">
        <v>0.867913903852228</v>
      </c>
      <c r="H84" s="5">
        <v>7.23867465815968E-2</v>
      </c>
      <c r="I84" s="5">
        <f t="shared" si="7"/>
        <v>8.3403142017092799E-2</v>
      </c>
      <c r="J84" s="5">
        <v>0.96454527348305197</v>
      </c>
      <c r="K84" s="5">
        <v>0.95793498874133198</v>
      </c>
      <c r="L84" s="5">
        <v>0.97593753065521505</v>
      </c>
      <c r="M84" s="5">
        <v>0.94048160563688299</v>
      </c>
      <c r="N84" s="5"/>
      <c r="P84" s="5"/>
      <c r="Q84" s="5"/>
      <c r="R84" s="5"/>
      <c r="S84" s="5"/>
    </row>
    <row r="85" spans="1:19" x14ac:dyDescent="0.25">
      <c r="A85">
        <v>83</v>
      </c>
      <c r="B85" t="s">
        <v>24</v>
      </c>
      <c r="C85" t="s">
        <v>11</v>
      </c>
      <c r="D85" s="5">
        <v>0.103522489977982</v>
      </c>
      <c r="E85" s="5">
        <v>7.5189958300029003E-3</v>
      </c>
      <c r="F85" s="5">
        <f>E85/ABS(D85)</f>
        <v>7.2631520277401565E-2</v>
      </c>
      <c r="G85" s="5">
        <v>0.1198592013147</v>
      </c>
      <c r="H85" s="5">
        <v>1.6730372373401001E-2</v>
      </c>
      <c r="I85" s="5">
        <f t="shared" si="7"/>
        <v>0.13958354627671896</v>
      </c>
      <c r="J85" s="5">
        <v>7.4266196371137197E-2</v>
      </c>
      <c r="K85" s="5">
        <v>8.1866079801619002E-2</v>
      </c>
      <c r="L85" s="5">
        <v>3.11691011539207E-2</v>
      </c>
      <c r="M85" s="5">
        <v>4.3619026534255499E-2</v>
      </c>
      <c r="N85" s="5"/>
      <c r="P85" s="5"/>
      <c r="Q85" s="5"/>
      <c r="R85" s="5"/>
      <c r="S85" s="5"/>
    </row>
    <row r="86" spans="1:19" x14ac:dyDescent="0.25">
      <c r="A86">
        <v>84</v>
      </c>
      <c r="B86" t="s">
        <v>24</v>
      </c>
      <c r="C86" t="s">
        <v>12</v>
      </c>
      <c r="D86" s="5">
        <v>0.76220088342577597</v>
      </c>
      <c r="E86" s="5">
        <v>0.15642594101697799</v>
      </c>
      <c r="F86" s="5">
        <f>E86/ABS(D86)</f>
        <v>0.2052292832749136</v>
      </c>
      <c r="G86" s="5">
        <v>0.72603984405681699</v>
      </c>
      <c r="H86" s="5">
        <v>0.187391503767359</v>
      </c>
      <c r="I86" s="5">
        <f t="shared" si="7"/>
        <v>0.25810085397006738</v>
      </c>
      <c r="J86" s="5">
        <v>1.0023702818101801</v>
      </c>
      <c r="K86" s="5">
        <v>0.98781511610610795</v>
      </c>
      <c r="L86" s="5">
        <v>0.97330739783124798</v>
      </c>
      <c r="M86" s="5">
        <v>0.96579709780377698</v>
      </c>
      <c r="N86" s="5"/>
      <c r="P86" s="5"/>
      <c r="Q86" s="5"/>
      <c r="R86" s="5"/>
      <c r="S86" s="5"/>
    </row>
    <row r="87" spans="1:19" x14ac:dyDescent="0.25">
      <c r="A87">
        <v>85</v>
      </c>
      <c r="B87" t="s">
        <v>24</v>
      </c>
      <c r="C87" t="s">
        <v>13</v>
      </c>
      <c r="D87" s="5">
        <v>0.91226675458272399</v>
      </c>
      <c r="E87" s="5">
        <v>7.6786762853735993E-2</v>
      </c>
      <c r="F87" s="5">
        <f>E87/ABS(D87)</f>
        <v>8.4171392268765396E-2</v>
      </c>
      <c r="G87" s="5">
        <v>0.89751692483802104</v>
      </c>
      <c r="H87" s="5">
        <v>0.134079933009111</v>
      </c>
      <c r="I87" s="5">
        <f t="shared" si="7"/>
        <v>0.14938986586053407</v>
      </c>
      <c r="J87" s="5">
        <v>0.93346842650636097</v>
      </c>
      <c r="K87" s="5">
        <v>0.90436062539561501</v>
      </c>
      <c r="L87" s="5">
        <v>0.96412551387777601</v>
      </c>
      <c r="M87" s="5">
        <v>0.90071848005614996</v>
      </c>
      <c r="N87" s="5"/>
      <c r="P87" s="5"/>
      <c r="Q87" s="5"/>
      <c r="R87" s="5"/>
      <c r="S87" s="5"/>
    </row>
    <row r="88" spans="1:19" x14ac:dyDescent="0.25">
      <c r="A88">
        <v>86</v>
      </c>
      <c r="B88" t="s">
        <v>24</v>
      </c>
      <c r="C88" t="s">
        <v>14</v>
      </c>
      <c r="D88" s="5">
        <v>-5.7357333223253095E-4</v>
      </c>
      <c r="E88" s="5">
        <v>5.4542380202390701E-3</v>
      </c>
      <c r="F88" s="5">
        <f>E88/ABS(D88)</f>
        <v>9.5092252615884885</v>
      </c>
      <c r="G88" s="5">
        <v>-5.6988122646597196E-3</v>
      </c>
      <c r="H88" s="5">
        <v>8.6680868088939399E-3</v>
      </c>
      <c r="I88" s="5">
        <f t="shared" si="7"/>
        <v>1.5210339288850951</v>
      </c>
      <c r="J88" s="5">
        <v>9.2456915234993095E-2</v>
      </c>
      <c r="K88" s="5">
        <v>8.8900311632942194E-2</v>
      </c>
      <c r="L88" s="5">
        <v>3.5812643951952598E-2</v>
      </c>
      <c r="M88" s="6">
        <v>3.3835695788431402E-2</v>
      </c>
      <c r="N88" s="5"/>
      <c r="P88" s="5"/>
      <c r="Q88" s="5"/>
      <c r="R88" s="5"/>
      <c r="S88" s="5"/>
    </row>
    <row r="89" spans="1:19" x14ac:dyDescent="0.25">
      <c r="A89">
        <v>87</v>
      </c>
      <c r="B89" t="s">
        <v>24</v>
      </c>
      <c r="C89" t="s">
        <v>15</v>
      </c>
      <c r="D89" s="5">
        <v>-0.15940520564140301</v>
      </c>
      <c r="E89" s="5">
        <v>5.9796174564116802E-2</v>
      </c>
      <c r="F89" s="5">
        <f>E89/ABS(D89)</f>
        <v>0.37512058858751401</v>
      </c>
      <c r="G89" s="5">
        <v>-0.15236743113398901</v>
      </c>
      <c r="H89" s="5">
        <v>9.2818223579846801E-2</v>
      </c>
      <c r="I89" s="5">
        <f t="shared" si="7"/>
        <v>0.6091736461594881</v>
      </c>
      <c r="J89" s="5">
        <v>0.32174101040248199</v>
      </c>
      <c r="K89" s="5">
        <v>0.32408793905507799</v>
      </c>
      <c r="L89" s="5">
        <v>0.161642278015145</v>
      </c>
      <c r="M89" s="6">
        <v>0.15870190889722299</v>
      </c>
      <c r="N89" s="5"/>
      <c r="P89" s="5"/>
      <c r="Q89" s="5"/>
      <c r="R89" s="5"/>
      <c r="S89" s="5"/>
    </row>
    <row r="90" spans="1:19" x14ac:dyDescent="0.25">
      <c r="A90">
        <v>88</v>
      </c>
      <c r="B90" t="s">
        <v>108</v>
      </c>
      <c r="C90" t="s">
        <v>8</v>
      </c>
      <c r="D90" s="5">
        <v>0.11238357435662299</v>
      </c>
      <c r="E90" s="5">
        <v>4.6065956451993304E-3</v>
      </c>
      <c r="F90" s="5">
        <f>E90/ABS(D90)</f>
        <v>4.0989937111106434E-2</v>
      </c>
      <c r="G90" s="5">
        <v>0.11127524725325801</v>
      </c>
      <c r="H90" s="5">
        <v>6.8245592609623203E-3</v>
      </c>
      <c r="I90" s="5">
        <f t="shared" si="7"/>
        <v>6.1330434480454554E-2</v>
      </c>
      <c r="J90" s="5">
        <v>0.115910026821174</v>
      </c>
      <c r="K90" s="5">
        <v>9.9674454508919902E-2</v>
      </c>
      <c r="L90" s="5">
        <v>0.120898457597315</v>
      </c>
      <c r="M90" s="5">
        <v>0.11314730508133</v>
      </c>
      <c r="N90" s="5"/>
      <c r="O90" t="s">
        <v>5</v>
      </c>
      <c r="P90" s="5">
        <f>MIN(1/E91,50)</f>
        <v>50</v>
      </c>
      <c r="Q90" s="5">
        <f>100*P90/SUM(P$3:P$313)</f>
        <v>7.8711499638775013</v>
      </c>
      <c r="R90" s="5">
        <f>MIN(1/H90,25)</f>
        <v>25</v>
      </c>
      <c r="S90" s="5">
        <f>100*R90/SUM(R$3:R$313)</f>
        <v>7.4857491031703676</v>
      </c>
    </row>
    <row r="91" spans="1:19" x14ac:dyDescent="0.25">
      <c r="A91">
        <v>89</v>
      </c>
      <c r="B91" t="s">
        <v>108</v>
      </c>
      <c r="C91" t="s">
        <v>9</v>
      </c>
      <c r="D91" s="5">
        <v>6.03587989616228E-2</v>
      </c>
      <c r="E91" s="5">
        <v>3.8968731127438398E-3</v>
      </c>
      <c r="F91" s="5">
        <f>E91/ABS(D91)</f>
        <v>6.4561806725503948E-2</v>
      </c>
      <c r="G91" s="5">
        <v>5.7391323941549402E-2</v>
      </c>
      <c r="H91" s="5">
        <v>6.1149953846122299E-3</v>
      </c>
      <c r="I91" s="5">
        <f t="shared" si="7"/>
        <v>0.10654912562811916</v>
      </c>
      <c r="J91" s="5">
        <v>8.1016533969811594E-2</v>
      </c>
      <c r="K91" s="5">
        <v>7.9461015441280605E-2</v>
      </c>
      <c r="L91" s="5">
        <v>6.9755264403565206E-2</v>
      </c>
      <c r="M91" s="5">
        <v>6.5058692541614394E-2</v>
      </c>
      <c r="N91" s="5"/>
      <c r="P91" s="5"/>
      <c r="Q91" s="5"/>
      <c r="R91" s="5"/>
      <c r="S91" s="5"/>
    </row>
    <row r="92" spans="1:19" x14ac:dyDescent="0.25">
      <c r="A92">
        <v>90</v>
      </c>
      <c r="B92" t="s">
        <v>108</v>
      </c>
      <c r="C92" t="s">
        <v>23</v>
      </c>
      <c r="D92" s="5">
        <v>1.9644749020698999</v>
      </c>
      <c r="E92" s="5">
        <v>0.320380544154238</v>
      </c>
      <c r="F92" s="5">
        <f>E92/ABS(D92)</f>
        <v>0.16308711494184222</v>
      </c>
      <c r="G92" s="5">
        <v>2.0056342586670999</v>
      </c>
      <c r="H92" s="5">
        <v>0.74730695226224797</v>
      </c>
      <c r="I92" s="5">
        <f t="shared" si="7"/>
        <v>0.37260380302782203</v>
      </c>
      <c r="J92" s="5">
        <v>38.444600634295</v>
      </c>
      <c r="K92" s="5">
        <v>13.9297667325588</v>
      </c>
      <c r="L92" s="5">
        <v>1962628.58061713</v>
      </c>
      <c r="M92" s="6">
        <v>4100660.0396529301</v>
      </c>
      <c r="N92" s="5"/>
      <c r="P92" s="5"/>
      <c r="Q92" s="5"/>
      <c r="R92" s="5"/>
      <c r="S92" s="5"/>
    </row>
    <row r="93" spans="1:19" x14ac:dyDescent="0.25">
      <c r="A93">
        <v>91</v>
      </c>
      <c r="B93" t="s">
        <v>108</v>
      </c>
      <c r="C93" t="s">
        <v>10</v>
      </c>
      <c r="D93" s="5">
        <v>0.63379309499153103</v>
      </c>
      <c r="E93" s="5">
        <v>6.7435082813411401E-2</v>
      </c>
      <c r="F93" s="5">
        <f>E93/ABS(D93)</f>
        <v>0.10639920716446508</v>
      </c>
      <c r="G93" s="5">
        <v>0.57771845706768798</v>
      </c>
      <c r="H93" s="5">
        <v>0.10274215870478901</v>
      </c>
      <c r="I93" s="5">
        <f t="shared" si="7"/>
        <v>0.17784122602950053</v>
      </c>
      <c r="J93" s="5">
        <v>0.94620128192115305</v>
      </c>
      <c r="K93" s="5">
        <v>0.959090044913395</v>
      </c>
      <c r="L93" s="5">
        <v>0.96417414671666302</v>
      </c>
      <c r="M93" s="6">
        <v>0.97356422959532096</v>
      </c>
      <c r="N93" s="5"/>
      <c r="P93" s="5"/>
      <c r="Q93" s="5"/>
      <c r="R93" s="5"/>
      <c r="S93" s="5"/>
    </row>
    <row r="94" spans="1:19" x14ac:dyDescent="0.25">
      <c r="A94">
        <v>92</v>
      </c>
      <c r="B94" t="s">
        <v>108</v>
      </c>
      <c r="C94" t="s">
        <v>11</v>
      </c>
      <c r="D94" s="5">
        <v>5.7539412404555498E-2</v>
      </c>
      <c r="E94" s="5">
        <v>3.7822025482473201E-3</v>
      </c>
      <c r="F94" s="5">
        <f>E94/ABS(D94)</f>
        <v>6.5732380470883575E-2</v>
      </c>
      <c r="G94" s="5">
        <v>5.6171855293845101E-2</v>
      </c>
      <c r="H94" s="5">
        <v>6.2058355932514599E-3</v>
      </c>
      <c r="I94" s="5">
        <f t="shared" si="7"/>
        <v>0.11047944848514643</v>
      </c>
      <c r="J94" s="5">
        <v>2.1840197781315601E-2</v>
      </c>
      <c r="K94" s="5">
        <v>1.8212585236899101E-2</v>
      </c>
      <c r="L94" s="5">
        <v>1.6150075430443601E-2</v>
      </c>
      <c r="M94" s="5">
        <v>1.2472335205851301E-2</v>
      </c>
      <c r="N94" s="5"/>
      <c r="P94" s="5"/>
      <c r="Q94" s="5"/>
      <c r="R94" s="5"/>
      <c r="S94" s="5"/>
    </row>
    <row r="95" spans="1:19" x14ac:dyDescent="0.25">
      <c r="A95">
        <v>93</v>
      </c>
      <c r="B95" t="s">
        <v>108</v>
      </c>
      <c r="C95" t="s">
        <v>12</v>
      </c>
      <c r="D95" s="5">
        <v>0.73226872231654705</v>
      </c>
      <c r="E95" s="5">
        <v>0.13665082041035401</v>
      </c>
      <c r="F95" s="5">
        <f>E95/ABS(D95)</f>
        <v>0.18661294173272394</v>
      </c>
      <c r="G95" s="5">
        <v>0.68352052508640704</v>
      </c>
      <c r="H95" s="5">
        <v>0.15878746415139899</v>
      </c>
      <c r="I95" s="5">
        <f t="shared" si="7"/>
        <v>0.2323082604305495</v>
      </c>
      <c r="J95" s="5">
        <v>0.94769059078393902</v>
      </c>
      <c r="K95" s="5">
        <v>0.95354672919811301</v>
      </c>
      <c r="L95" s="5">
        <v>0.97167010155259004</v>
      </c>
      <c r="M95" s="5">
        <v>0.97492779070478397</v>
      </c>
      <c r="N95" s="5"/>
      <c r="P95" s="5"/>
      <c r="Q95" s="5"/>
      <c r="R95" s="5"/>
      <c r="S95" s="5"/>
    </row>
    <row r="96" spans="1:19" x14ac:dyDescent="0.25">
      <c r="A96">
        <v>94</v>
      </c>
      <c r="B96" t="s">
        <v>108</v>
      </c>
      <c r="C96" t="s">
        <v>13</v>
      </c>
      <c r="D96" s="5">
        <v>0.431233122263253</v>
      </c>
      <c r="E96" s="5">
        <v>0.112547629612423</v>
      </c>
      <c r="F96" s="5">
        <f>E96/ABS(D96)</f>
        <v>0.26099022501271724</v>
      </c>
      <c r="G96" s="5">
        <v>0.39332699845754299</v>
      </c>
      <c r="H96" s="5">
        <v>0.18945819225298199</v>
      </c>
      <c r="I96" s="5">
        <f t="shared" si="7"/>
        <v>0.48168112790618095</v>
      </c>
      <c r="J96" s="5">
        <v>0.941075006399268</v>
      </c>
      <c r="K96" s="5">
        <v>0.95954948996070399</v>
      </c>
      <c r="L96" s="5">
        <v>0.97128454878223702</v>
      </c>
      <c r="M96" s="5">
        <v>0.97414701521701497</v>
      </c>
      <c r="N96" s="5"/>
      <c r="P96" s="5"/>
      <c r="Q96" s="5"/>
      <c r="R96" s="5"/>
      <c r="S96" s="5"/>
    </row>
    <row r="97" spans="1:19" x14ac:dyDescent="0.25">
      <c r="A97">
        <v>95</v>
      </c>
      <c r="B97" t="s">
        <v>108</v>
      </c>
      <c r="C97" t="s">
        <v>14</v>
      </c>
      <c r="D97" s="5">
        <v>3.4137096714561299E-3</v>
      </c>
      <c r="E97" s="5">
        <v>1.8287028944957899E-3</v>
      </c>
      <c r="F97" s="5">
        <f>E97/ABS(D97)</f>
        <v>0.53569373804297493</v>
      </c>
      <c r="G97" s="5">
        <v>1.55234548419602E-3</v>
      </c>
      <c r="H97" s="5">
        <v>2.6127181531202001E-3</v>
      </c>
      <c r="I97" s="5">
        <f t="shared" si="7"/>
        <v>1.6830777553834035</v>
      </c>
      <c r="J97" s="5">
        <v>3.6887688611564301E-2</v>
      </c>
      <c r="K97" s="5">
        <v>3.5119746716366501E-2</v>
      </c>
      <c r="L97" s="5">
        <v>2.4123588837200199E-2</v>
      </c>
      <c r="M97" s="5">
        <v>2.2047863897524299E-2</v>
      </c>
      <c r="N97" s="5"/>
      <c r="P97" s="5"/>
      <c r="Q97" s="5"/>
      <c r="R97" s="5"/>
      <c r="S97" s="5"/>
    </row>
    <row r="98" spans="1:19" x14ac:dyDescent="0.25">
      <c r="A98">
        <v>96</v>
      </c>
      <c r="B98" t="s">
        <v>108</v>
      </c>
      <c r="C98" t="s">
        <v>15</v>
      </c>
      <c r="D98" s="5">
        <v>-0.115365993876179</v>
      </c>
      <c r="E98" s="5">
        <v>5.8314133056114999E-2</v>
      </c>
      <c r="F98" s="5">
        <f>E98/ABS(D98)</f>
        <v>0.50547072925755654</v>
      </c>
      <c r="G98" s="5">
        <v>-0.118867567358593</v>
      </c>
      <c r="H98" s="5">
        <v>6.6427379094839895E-2</v>
      </c>
      <c r="I98" s="5">
        <f t="shared" si="7"/>
        <v>0.55883518583707115</v>
      </c>
      <c r="J98" s="5">
        <v>0.14143327855714499</v>
      </c>
      <c r="K98" s="5">
        <v>0.15312491017703</v>
      </c>
      <c r="L98" s="5">
        <v>9.5567929396902104E-2</v>
      </c>
      <c r="M98" s="6">
        <v>0.160131806035237</v>
      </c>
      <c r="N98" s="5"/>
      <c r="P98" s="5"/>
      <c r="Q98" s="5"/>
      <c r="R98" s="5"/>
      <c r="S98" s="5"/>
    </row>
    <row r="99" spans="1:19" x14ac:dyDescent="0.25">
      <c r="A99">
        <v>97</v>
      </c>
      <c r="B99" t="s">
        <v>25</v>
      </c>
      <c r="C99" t="s">
        <v>8</v>
      </c>
      <c r="D99" s="5">
        <v>8.2728406508497596E-2</v>
      </c>
      <c r="E99" s="5">
        <v>9.62065430458422E-3</v>
      </c>
      <c r="F99" s="5">
        <f>E99/ABS(D99)</f>
        <v>0.11629202967418474</v>
      </c>
      <c r="G99" s="5">
        <v>9.1695668977725103E-2</v>
      </c>
      <c r="H99" s="5">
        <v>1.4022849779224199E-2</v>
      </c>
      <c r="I99" s="5">
        <f t="shared" si="7"/>
        <v>0.15292815828227022</v>
      </c>
      <c r="J99" s="5">
        <v>0.14934167417508601</v>
      </c>
      <c r="K99" s="5">
        <v>0.12564760505650899</v>
      </c>
      <c r="L99" s="5">
        <v>0.13050780843245499</v>
      </c>
      <c r="M99" s="5">
        <v>0.12011356844496</v>
      </c>
      <c r="N99" s="5"/>
      <c r="O99" t="s">
        <v>5</v>
      </c>
      <c r="P99" s="5">
        <f>MIN(1/E100,50)</f>
        <v>50</v>
      </c>
      <c r="Q99" s="5">
        <f>100*P99/SUM(P$3:P$313)</f>
        <v>7.8711499638775013</v>
      </c>
      <c r="R99" s="5">
        <f>MIN(1/H99,25)</f>
        <v>25</v>
      </c>
      <c r="S99" s="5">
        <f>100*R99/SUM(R$3:R$313)</f>
        <v>7.4857491031703676</v>
      </c>
    </row>
    <row r="100" spans="1:19" x14ac:dyDescent="0.25">
      <c r="A100">
        <v>98</v>
      </c>
      <c r="B100" t="s">
        <v>25</v>
      </c>
      <c r="C100" t="s">
        <v>9</v>
      </c>
      <c r="D100" s="5">
        <v>0.12749225943154099</v>
      </c>
      <c r="E100" s="5">
        <v>1.0475089442361101E-2</v>
      </c>
      <c r="F100" s="5">
        <f>E100/ABS(D100)</f>
        <v>8.2162552370372469E-2</v>
      </c>
      <c r="G100" s="5">
        <v>0.138845083300525</v>
      </c>
      <c r="H100" s="5">
        <v>1.9326490889408899E-2</v>
      </c>
      <c r="I100" s="5">
        <f t="shared" si="7"/>
        <v>0.13919463642495306</v>
      </c>
      <c r="J100" s="5">
        <v>0.109846129548638</v>
      </c>
      <c r="K100" s="5">
        <v>0.109631261254949</v>
      </c>
      <c r="L100" s="5">
        <v>4.3765903783654199E-2</v>
      </c>
      <c r="M100" s="6">
        <v>4.8694724026204499E-2</v>
      </c>
      <c r="N100" s="5"/>
      <c r="P100" s="5"/>
      <c r="Q100" s="5"/>
      <c r="R100" s="5"/>
      <c r="S100" s="5"/>
    </row>
    <row r="101" spans="1:19" x14ac:dyDescent="0.25">
      <c r="A101">
        <v>99</v>
      </c>
      <c r="B101" t="s">
        <v>25</v>
      </c>
      <c r="C101" t="s">
        <v>23</v>
      </c>
      <c r="D101" s="5">
        <v>0.91227873708342799</v>
      </c>
      <c r="E101" s="5">
        <v>0.102835426211143</v>
      </c>
      <c r="F101" s="5">
        <f>E101/ABS(D101)</f>
        <v>0.11272369072188371</v>
      </c>
      <c r="G101" s="5">
        <v>1.0030305604729499</v>
      </c>
      <c r="H101" s="5">
        <v>0.24272187286924099</v>
      </c>
      <c r="I101" s="5">
        <f t="shared" si="7"/>
        <v>0.24198851204971517</v>
      </c>
      <c r="J101" s="5">
        <v>1.88607386115089</v>
      </c>
      <c r="K101" s="5">
        <v>1.7485394184586101</v>
      </c>
      <c r="L101" s="5">
        <v>1.25823772838575</v>
      </c>
      <c r="M101" s="5">
        <v>1.76366539804398</v>
      </c>
      <c r="N101" s="5"/>
      <c r="P101" s="5"/>
      <c r="Q101" s="5"/>
      <c r="R101" s="5"/>
      <c r="S101" s="5"/>
    </row>
    <row r="102" spans="1:19" x14ac:dyDescent="0.25">
      <c r="A102">
        <v>100</v>
      </c>
      <c r="B102" t="s">
        <v>25</v>
      </c>
      <c r="C102" t="s">
        <v>10</v>
      </c>
      <c r="D102" s="5">
        <v>0.15087269107491599</v>
      </c>
      <c r="E102" s="5">
        <v>9.6667327575288203E-2</v>
      </c>
      <c r="F102" s="5">
        <f>E102/ABS(D102)</f>
        <v>0.64072117284159757</v>
      </c>
      <c r="G102" s="5">
        <v>0.13284741231289099</v>
      </c>
      <c r="H102" s="5">
        <v>0.141928025338867</v>
      </c>
      <c r="I102" s="5">
        <f t="shared" si="7"/>
        <v>1.0683537064657966</v>
      </c>
      <c r="J102" s="5">
        <v>0.95457154395306498</v>
      </c>
      <c r="K102" s="5">
        <v>0.95438678349784301</v>
      </c>
      <c r="L102" s="5">
        <v>0.932181960605589</v>
      </c>
      <c r="M102" s="6">
        <v>0.93991817654188103</v>
      </c>
      <c r="N102" s="5"/>
      <c r="P102" s="5"/>
      <c r="Q102" s="5"/>
      <c r="R102" s="5"/>
      <c r="S102" s="5"/>
    </row>
    <row r="103" spans="1:19" x14ac:dyDescent="0.25">
      <c r="A103">
        <v>101</v>
      </c>
      <c r="B103" t="s">
        <v>25</v>
      </c>
      <c r="C103" t="s">
        <v>11</v>
      </c>
      <c r="D103" s="5">
        <v>0.219483199158652</v>
      </c>
      <c r="E103" s="5">
        <v>1.7137616700742202E-2</v>
      </c>
      <c r="F103" s="5">
        <f>E103/ABS(D103)</f>
        <v>7.8081678991540435E-2</v>
      </c>
      <c r="G103" s="5">
        <v>0.23770037577093101</v>
      </c>
      <c r="H103" s="5">
        <v>2.90219176789316E-2</v>
      </c>
      <c r="I103" s="5">
        <f t="shared" si="7"/>
        <v>0.12209453849117879</v>
      </c>
      <c r="J103" s="5">
        <v>4.0269987806675699E-2</v>
      </c>
      <c r="K103" s="5">
        <v>4.2499742425307803E-2</v>
      </c>
      <c r="L103" s="5">
        <v>1.9525973908847898E-2</v>
      </c>
      <c r="M103" s="5">
        <v>2.0424483549360301E-2</v>
      </c>
      <c r="N103" s="5"/>
      <c r="P103" s="5"/>
      <c r="Q103" s="5"/>
      <c r="R103" s="5"/>
      <c r="S103" s="5"/>
    </row>
    <row r="104" spans="1:19" x14ac:dyDescent="0.25">
      <c r="A104">
        <v>102</v>
      </c>
      <c r="B104" t="s">
        <v>25</v>
      </c>
      <c r="C104" t="s">
        <v>12</v>
      </c>
      <c r="D104" s="5">
        <v>8.47577032386603E-3</v>
      </c>
      <c r="E104" s="5">
        <v>0.11817508119384899</v>
      </c>
      <c r="F104" s="5">
        <f>E104/ABS(D104)</f>
        <v>13.942695080008505</v>
      </c>
      <c r="G104" s="5">
        <v>-2.0300818770480001E-2</v>
      </c>
      <c r="H104" s="5">
        <v>0.200082512510426</v>
      </c>
      <c r="I104" s="5">
        <f t="shared" si="7"/>
        <v>9.8558838819531598</v>
      </c>
      <c r="J104" s="5">
        <v>0.88936969013545697</v>
      </c>
      <c r="K104" s="5">
        <v>0.87299376021042296</v>
      </c>
      <c r="L104" s="5">
        <v>0.85484614628422295</v>
      </c>
      <c r="M104" s="5">
        <v>0.87650393501254698</v>
      </c>
      <c r="N104" s="5"/>
      <c r="P104" s="5"/>
      <c r="Q104" s="5"/>
      <c r="R104" s="5"/>
      <c r="S104" s="5"/>
    </row>
    <row r="105" spans="1:19" x14ac:dyDescent="0.25">
      <c r="A105">
        <v>103</v>
      </c>
      <c r="B105" t="s">
        <v>25</v>
      </c>
      <c r="C105" t="s">
        <v>13</v>
      </c>
      <c r="D105" s="5">
        <v>0.19296290725363899</v>
      </c>
      <c r="E105" s="5">
        <v>0.23243888382421399</v>
      </c>
      <c r="F105" s="5">
        <f>E105/ABS(D105)</f>
        <v>1.2045780566452911</v>
      </c>
      <c r="G105" s="5">
        <v>0.17673585179967499</v>
      </c>
      <c r="H105" s="5">
        <v>0.32895311659324999</v>
      </c>
      <c r="I105" s="5">
        <f t="shared" si="7"/>
        <v>1.8612698739026019</v>
      </c>
      <c r="J105" s="5">
        <v>0.96249652105804695</v>
      </c>
      <c r="K105" s="5">
        <v>0.96382155507484402</v>
      </c>
      <c r="L105" s="5">
        <v>0.95261327788637495</v>
      </c>
      <c r="M105" s="5">
        <v>0.94652490682064705</v>
      </c>
      <c r="N105" s="5"/>
      <c r="P105" s="5"/>
      <c r="Q105" s="5"/>
      <c r="R105" s="5"/>
      <c r="S105" s="5"/>
    </row>
    <row r="106" spans="1:19" x14ac:dyDescent="0.25">
      <c r="A106">
        <v>104</v>
      </c>
      <c r="B106" t="s">
        <v>25</v>
      </c>
      <c r="C106" t="s">
        <v>14</v>
      </c>
      <c r="D106" s="5">
        <v>4.8495244248640702E-3</v>
      </c>
      <c r="E106" s="5">
        <v>4.8341881396989101E-3</v>
      </c>
      <c r="F106" s="5">
        <f>E106/ABS(D106)</f>
        <v>0.9968375692497744</v>
      </c>
      <c r="G106" s="5">
        <v>2.9940952514615699E-3</v>
      </c>
      <c r="H106" s="5">
        <v>9.1684535138608705E-3</v>
      </c>
      <c r="I106" s="5">
        <f t="shared" si="7"/>
        <v>3.062178302238475</v>
      </c>
      <c r="J106" s="5">
        <v>6.6962703842076393E-2</v>
      </c>
      <c r="K106" s="5">
        <v>6.3721824209394096E-2</v>
      </c>
      <c r="L106" s="5">
        <v>2.1787465907776998E-2</v>
      </c>
      <c r="M106" s="5">
        <v>2.01218528251427E-2</v>
      </c>
      <c r="N106" s="5"/>
      <c r="P106" s="5"/>
      <c r="Q106" s="5"/>
      <c r="R106" s="5"/>
      <c r="S106" s="5"/>
    </row>
    <row r="107" spans="1:19" x14ac:dyDescent="0.25">
      <c r="A107">
        <v>105</v>
      </c>
      <c r="B107" t="s">
        <v>25</v>
      </c>
      <c r="C107" t="s">
        <v>15</v>
      </c>
      <c r="D107" s="5">
        <v>-0.18592813687022899</v>
      </c>
      <c r="E107" s="5">
        <v>5.6499752029632699E-2</v>
      </c>
      <c r="F107" s="5">
        <f>E107/ABS(D107)</f>
        <v>0.30387951485292108</v>
      </c>
      <c r="G107" s="5">
        <v>-0.15104634875553799</v>
      </c>
      <c r="H107" s="5">
        <v>9.3811709821892006E-2</v>
      </c>
      <c r="I107" s="5">
        <f t="shared" si="7"/>
        <v>0.62107896413783703</v>
      </c>
      <c r="J107" s="5">
        <v>0.17805374303439001</v>
      </c>
      <c r="K107" s="5">
        <v>0.18148005793477801</v>
      </c>
      <c r="L107" s="5">
        <v>3.4240559611814499E-2</v>
      </c>
      <c r="M107" s="5">
        <v>2.8274344846802298E-2</v>
      </c>
      <c r="N107" s="5"/>
      <c r="P107" s="5"/>
      <c r="Q107" s="5"/>
      <c r="R107" s="5"/>
      <c r="S107" s="5"/>
    </row>
    <row r="108" spans="1:19" x14ac:dyDescent="0.25">
      <c r="A108">
        <v>106</v>
      </c>
      <c r="B108" t="s">
        <v>26</v>
      </c>
      <c r="C108" t="s">
        <v>8</v>
      </c>
      <c r="D108" s="5">
        <v>4.4445116566836501E-2</v>
      </c>
      <c r="E108" s="5">
        <v>4.3185209102650198E-3</v>
      </c>
      <c r="F108" s="5">
        <f>E108/ABS(D108)</f>
        <v>9.7165251074790959E-2</v>
      </c>
      <c r="G108" s="5">
        <v>4.21377311071593E-2</v>
      </c>
      <c r="H108" s="5">
        <v>6.6877546880871903E-3</v>
      </c>
      <c r="I108" s="5">
        <f t="shared" si="7"/>
        <v>0.1587117889921445</v>
      </c>
      <c r="J108" s="5">
        <v>5.8580582333134797E-2</v>
      </c>
      <c r="K108" s="5">
        <v>4.7171243896669497E-2</v>
      </c>
      <c r="L108" s="5">
        <v>5.6026417822687503E-2</v>
      </c>
      <c r="M108" s="5">
        <v>4.3169575699002302E-2</v>
      </c>
      <c r="N108" s="5"/>
      <c r="O108" t="s">
        <v>5</v>
      </c>
      <c r="P108" s="5">
        <f>MIN(1/E109,50)</f>
        <v>50</v>
      </c>
      <c r="Q108" s="5">
        <f>100*P108/SUM(P$3:P$313)</f>
        <v>7.8711499638775013</v>
      </c>
      <c r="R108" s="5">
        <f>MIN(1/H108,25)</f>
        <v>25</v>
      </c>
      <c r="S108" s="5">
        <f>100*R108/SUM(R$3:R$313)</f>
        <v>7.4857491031703676</v>
      </c>
    </row>
    <row r="109" spans="1:19" x14ac:dyDescent="0.25">
      <c r="A109">
        <v>107</v>
      </c>
      <c r="B109" t="s">
        <v>26</v>
      </c>
      <c r="C109" t="s">
        <v>9</v>
      </c>
      <c r="D109" s="5">
        <v>6.7279114658619202E-2</v>
      </c>
      <c r="E109" s="5">
        <v>4.8829361036340398E-3</v>
      </c>
      <c r="F109" s="5">
        <f>E109/ABS(D109)</f>
        <v>7.2577294282342067E-2</v>
      </c>
      <c r="G109" s="5">
        <v>6.05512426838625E-2</v>
      </c>
      <c r="H109" s="5">
        <v>8.0380724626924003E-3</v>
      </c>
      <c r="I109" s="5">
        <f t="shared" si="7"/>
        <v>0.13274826587224817</v>
      </c>
      <c r="J109" s="5">
        <v>5.83955100632636E-2</v>
      </c>
      <c r="K109" s="5">
        <v>5.9341858661185597E-2</v>
      </c>
      <c r="L109" s="5">
        <v>4.9427419250898399E-2</v>
      </c>
      <c r="M109" s="5">
        <v>5.1667381311381898E-2</v>
      </c>
      <c r="N109" s="5"/>
      <c r="P109" s="5"/>
      <c r="Q109" s="5"/>
      <c r="R109" s="5"/>
      <c r="S109" s="5"/>
    </row>
    <row r="110" spans="1:19" x14ac:dyDescent="0.25">
      <c r="A110">
        <v>108</v>
      </c>
      <c r="B110" t="s">
        <v>26</v>
      </c>
      <c r="C110" t="s">
        <v>23</v>
      </c>
      <c r="D110" s="5">
        <v>1.4780008619926901</v>
      </c>
      <c r="E110" s="5">
        <v>0.214158301919841</v>
      </c>
      <c r="F110" s="5">
        <f>E110/ABS(D110)</f>
        <v>0.14489727809164174</v>
      </c>
      <c r="G110" s="5">
        <v>1.56929483735296</v>
      </c>
      <c r="H110" s="5">
        <v>0.44420590083747602</v>
      </c>
      <c r="I110" s="5">
        <f t="shared" si="7"/>
        <v>0.28306083105884</v>
      </c>
      <c r="J110" s="5">
        <v>12.806948776256601</v>
      </c>
      <c r="K110" s="5">
        <v>9.5799735365259302</v>
      </c>
      <c r="L110" s="5">
        <v>842213.74927959905</v>
      </c>
      <c r="M110" s="6">
        <v>7.7088871927144202</v>
      </c>
      <c r="N110" s="5"/>
      <c r="P110" s="5"/>
      <c r="Q110" s="5"/>
      <c r="R110" s="5"/>
      <c r="S110" s="5"/>
    </row>
    <row r="111" spans="1:19" x14ac:dyDescent="0.25">
      <c r="A111">
        <v>109</v>
      </c>
      <c r="B111" t="s">
        <v>26</v>
      </c>
      <c r="C111" t="s">
        <v>10</v>
      </c>
      <c r="D111" s="5">
        <v>9.0141298510387699E-2</v>
      </c>
      <c r="E111" s="5">
        <v>4.9682113307843903E-2</v>
      </c>
      <c r="F111" s="5">
        <f>E111/ABS(D111)</f>
        <v>0.5511581719905958</v>
      </c>
      <c r="G111" s="5">
        <v>6.4593041308937296E-2</v>
      </c>
      <c r="H111" s="5">
        <v>8.3488701832738405E-2</v>
      </c>
      <c r="I111" s="5">
        <f t="shared" si="7"/>
        <v>1.2925339965558589</v>
      </c>
      <c r="J111" s="5">
        <v>0.91754214865205597</v>
      </c>
      <c r="K111" s="5">
        <v>0.92914413981634403</v>
      </c>
      <c r="L111" s="5">
        <v>0.94093893232335202</v>
      </c>
      <c r="M111" s="6">
        <v>0.94977047960962102</v>
      </c>
      <c r="N111" s="5"/>
      <c r="P111" s="5"/>
      <c r="Q111" s="5"/>
      <c r="R111" s="5"/>
      <c r="S111" s="5"/>
    </row>
    <row r="112" spans="1:19" x14ac:dyDescent="0.25">
      <c r="A112">
        <v>110</v>
      </c>
      <c r="B112" t="s">
        <v>26</v>
      </c>
      <c r="C112" t="s">
        <v>11</v>
      </c>
      <c r="D112" s="5">
        <v>0.10208608353726201</v>
      </c>
      <c r="E112" s="5">
        <v>6.3503394985313802E-3</v>
      </c>
      <c r="F112" s="5">
        <f>E112/ABS(D112)</f>
        <v>6.2205731462050551E-2</v>
      </c>
      <c r="G112" s="5">
        <v>9.1395837120323994E-2</v>
      </c>
      <c r="H112" s="5">
        <v>9.8500447482910095E-3</v>
      </c>
      <c r="I112" s="5">
        <f t="shared" si="7"/>
        <v>0.10777345072427399</v>
      </c>
      <c r="J112" s="5">
        <v>2.1626395195930199E-2</v>
      </c>
      <c r="K112" s="5">
        <v>1.9672202753033899E-2</v>
      </c>
      <c r="L112" s="5">
        <v>1.60202959001613E-2</v>
      </c>
      <c r="M112" s="5">
        <v>1.3893648200993499E-2</v>
      </c>
      <c r="N112" s="5"/>
      <c r="P112" s="5"/>
      <c r="Q112" s="5"/>
      <c r="R112" s="5"/>
      <c r="S112" s="5"/>
    </row>
    <row r="113" spans="1:19" x14ac:dyDescent="0.25">
      <c r="A113">
        <v>111</v>
      </c>
      <c r="B113" t="s">
        <v>26</v>
      </c>
      <c r="C113" t="s">
        <v>12</v>
      </c>
      <c r="D113" s="5">
        <v>-7.7035136390017601E-4</v>
      </c>
      <c r="E113" s="5">
        <v>8.4526860145149402E-2</v>
      </c>
      <c r="F113" s="5">
        <f>E113/ABS(D113)</f>
        <v>109.72507365626291</v>
      </c>
      <c r="G113" s="5">
        <v>-3.9499838807686802E-2</v>
      </c>
      <c r="H113" s="5">
        <v>0.14917604129894799</v>
      </c>
      <c r="I113" s="5">
        <f t="shared" si="7"/>
        <v>3.7766240521953174</v>
      </c>
      <c r="J113" s="5">
        <v>0.88480806368646303</v>
      </c>
      <c r="K113" s="5">
        <v>0.89139632118465895</v>
      </c>
      <c r="L113" s="5">
        <v>0.91234144508941595</v>
      </c>
      <c r="M113" s="5">
        <v>0.92356186040833999</v>
      </c>
      <c r="N113" s="5"/>
      <c r="P113" s="5"/>
      <c r="Q113" s="5"/>
      <c r="R113" s="5"/>
      <c r="S113" s="5"/>
    </row>
    <row r="114" spans="1:19" x14ac:dyDescent="0.25">
      <c r="A114">
        <v>112</v>
      </c>
      <c r="B114" t="s">
        <v>26</v>
      </c>
      <c r="C114" t="s">
        <v>13</v>
      </c>
      <c r="D114" s="5">
        <v>6.2402741787124398E-2</v>
      </c>
      <c r="E114" s="5">
        <v>9.0858010361110894E-2</v>
      </c>
      <c r="F114" s="5">
        <f>E114/ABS(D114)</f>
        <v>1.4559938835869819</v>
      </c>
      <c r="G114" s="5">
        <v>4.6936471809723102E-2</v>
      </c>
      <c r="H114" s="5">
        <v>0.14878607343066699</v>
      </c>
      <c r="I114" s="5">
        <f t="shared" si="7"/>
        <v>3.1699458372975808</v>
      </c>
      <c r="J114" s="5">
        <v>0.91819469785571595</v>
      </c>
      <c r="K114" s="5">
        <v>0.93047860621684897</v>
      </c>
      <c r="L114" s="5">
        <v>0.96013044280793902</v>
      </c>
      <c r="M114" s="5">
        <v>0.95573208004673904</v>
      </c>
      <c r="N114" s="5"/>
      <c r="P114" s="5"/>
      <c r="Q114" s="5"/>
      <c r="R114" s="5"/>
      <c r="S114" s="5"/>
    </row>
    <row r="115" spans="1:19" x14ac:dyDescent="0.25">
      <c r="A115">
        <v>113</v>
      </c>
      <c r="B115" t="s">
        <v>26</v>
      </c>
      <c r="C115" t="s">
        <v>14</v>
      </c>
      <c r="D115" s="5">
        <v>2.8250295919176101E-3</v>
      </c>
      <c r="E115" s="5">
        <v>1.9593928259005701E-3</v>
      </c>
      <c r="F115" s="5">
        <f>E115/ABS(D115)</f>
        <v>0.69358311555616237</v>
      </c>
      <c r="G115" s="5">
        <v>1.4781803897756999E-3</v>
      </c>
      <c r="H115" s="5">
        <v>2.9630023779800099E-3</v>
      </c>
      <c r="I115" s="5">
        <f t="shared" si="7"/>
        <v>2.0044930906096092</v>
      </c>
      <c r="J115" s="5">
        <v>2.35081757817685E-2</v>
      </c>
      <c r="K115" s="5">
        <v>2.2312308778995701E-2</v>
      </c>
      <c r="L115" s="5">
        <v>1.33301181802592E-2</v>
      </c>
      <c r="M115" s="5">
        <v>1.20148957263132E-2</v>
      </c>
      <c r="N115" s="5"/>
      <c r="P115" s="5"/>
      <c r="Q115" s="5"/>
      <c r="R115" s="5"/>
      <c r="S115" s="5"/>
    </row>
    <row r="116" spans="1:19" x14ac:dyDescent="0.25">
      <c r="A116">
        <v>114</v>
      </c>
      <c r="B116" t="s">
        <v>26</v>
      </c>
      <c r="C116" t="s">
        <v>15</v>
      </c>
      <c r="D116" s="5">
        <v>-0.119517340962043</v>
      </c>
      <c r="E116" s="5">
        <v>4.8899973289654897E-2</v>
      </c>
      <c r="F116" s="5">
        <f>E116/ABS(D116)</f>
        <v>0.40914542522482011</v>
      </c>
      <c r="G116" s="5">
        <v>-0.113510448796313</v>
      </c>
      <c r="H116" s="5">
        <v>7.0472751437537395E-2</v>
      </c>
      <c r="I116" s="5">
        <f t="shared" si="7"/>
        <v>0.62084814380388975</v>
      </c>
      <c r="J116" s="5">
        <v>0.120140057439691</v>
      </c>
      <c r="K116" s="5">
        <v>8.3972775084777906E-2</v>
      </c>
      <c r="L116" s="5">
        <v>0.10078799535239701</v>
      </c>
      <c r="M116" s="6">
        <v>0.14501760600385</v>
      </c>
      <c r="N116" s="5"/>
      <c r="P116" s="5"/>
      <c r="Q116" s="5"/>
      <c r="R116" s="5"/>
      <c r="S116" s="5"/>
    </row>
    <row r="117" spans="1:19" x14ac:dyDescent="0.25">
      <c r="A117">
        <v>115</v>
      </c>
      <c r="B117" t="s">
        <v>27</v>
      </c>
      <c r="C117" t="s">
        <v>8</v>
      </c>
      <c r="D117" s="5">
        <v>2.46869527744141E-2</v>
      </c>
      <c r="E117" s="5">
        <v>5.3427692747203001E-3</v>
      </c>
      <c r="F117" s="5">
        <f>E117/ABS(D117)</f>
        <v>0.21642076782589467</v>
      </c>
      <c r="G117" s="5">
        <v>2.3704943819085299E-2</v>
      </c>
      <c r="H117" s="5">
        <v>8.1744697948744303E-3</v>
      </c>
      <c r="I117" s="5">
        <f t="shared" si="7"/>
        <v>0.34484240322447041</v>
      </c>
      <c r="J117" s="5">
        <v>-1.40616503165469E-2</v>
      </c>
      <c r="K117" s="5">
        <v>-1.38431502646539E-2</v>
      </c>
      <c r="L117" s="5">
        <v>-9.49995704707122E-3</v>
      </c>
      <c r="M117" s="5">
        <v>-9.4861646230606101E-3</v>
      </c>
      <c r="N117" s="5"/>
      <c r="P117" s="5"/>
      <c r="Q117" s="5"/>
      <c r="R117" s="5"/>
      <c r="S117" s="5"/>
    </row>
    <row r="118" spans="1:19" x14ac:dyDescent="0.25">
      <c r="A118">
        <v>116</v>
      </c>
      <c r="B118" t="s">
        <v>27</v>
      </c>
      <c r="C118" t="s">
        <v>9</v>
      </c>
      <c r="D118" s="5">
        <v>7.7710773983437204E-2</v>
      </c>
      <c r="E118" s="5">
        <v>5.49553736842267E-3</v>
      </c>
      <c r="F118" s="5">
        <f>E118/ABS(D118)</f>
        <v>7.0717830832491196E-2</v>
      </c>
      <c r="G118" s="5">
        <v>7.3871308117889001E-2</v>
      </c>
      <c r="H118" s="5">
        <v>9.4884617156720703E-3</v>
      </c>
      <c r="I118" s="5">
        <f t="shared" si="7"/>
        <v>0.12844583313090543</v>
      </c>
      <c r="J118" s="5">
        <v>0.109182821575161</v>
      </c>
      <c r="K118" s="5">
        <v>0.11495350088675001</v>
      </c>
      <c r="L118" s="5">
        <v>8.1281599234430901E-2</v>
      </c>
      <c r="M118" s="5">
        <v>8.6791924548724503E-2</v>
      </c>
      <c r="N118" s="5"/>
      <c r="P118" s="5"/>
      <c r="Q118" s="5"/>
      <c r="R118" s="5"/>
      <c r="S118" s="5"/>
    </row>
    <row r="119" spans="1:19" x14ac:dyDescent="0.25">
      <c r="A119">
        <v>117</v>
      </c>
      <c r="B119" t="s">
        <v>27</v>
      </c>
      <c r="C119" t="s">
        <v>23</v>
      </c>
      <c r="D119" s="5">
        <v>1.29284089295522</v>
      </c>
      <c r="E119" s="5">
        <v>0.194815915776994</v>
      </c>
      <c r="F119" s="5">
        <f>E119/ABS(D119)</f>
        <v>0.15068823769309858</v>
      </c>
      <c r="G119" s="5">
        <v>1.3906359514183799</v>
      </c>
      <c r="H119" s="5">
        <v>0.38756910604240902</v>
      </c>
      <c r="I119" s="5">
        <f t="shared" si="7"/>
        <v>0.27869918482051875</v>
      </c>
      <c r="J119" s="5">
        <v>7.22466987244281</v>
      </c>
      <c r="K119" s="5">
        <v>5.9667815837729101</v>
      </c>
      <c r="L119" s="5">
        <v>5.6155854957222999</v>
      </c>
      <c r="M119" s="5">
        <v>5.71508372304248</v>
      </c>
      <c r="N119" s="5"/>
      <c r="P119" s="5"/>
      <c r="Q119" s="5"/>
      <c r="R119" s="5"/>
      <c r="S119" s="5"/>
    </row>
    <row r="120" spans="1:19" x14ac:dyDescent="0.25">
      <c r="A120">
        <v>118</v>
      </c>
      <c r="B120" t="s">
        <v>27</v>
      </c>
      <c r="C120" t="s">
        <v>10</v>
      </c>
      <c r="D120" s="5">
        <v>0.29886498916575499</v>
      </c>
      <c r="E120" s="5">
        <v>5.9651225113235597E-2</v>
      </c>
      <c r="F120" s="5">
        <f>E120/ABS(D120)</f>
        <v>0.1995925493974543</v>
      </c>
      <c r="G120" s="5">
        <v>0.32235115953621901</v>
      </c>
      <c r="H120" s="5">
        <v>0.10750030411988799</v>
      </c>
      <c r="I120" s="5">
        <f t="shared" si="7"/>
        <v>0.33348818808207009</v>
      </c>
      <c r="J120" s="5">
        <v>0.88557449612123895</v>
      </c>
      <c r="K120" s="5">
        <v>0.89007664961732502</v>
      </c>
      <c r="L120" s="5">
        <v>0.91310415190038297</v>
      </c>
      <c r="M120" s="5">
        <v>0.91713701740198394</v>
      </c>
      <c r="N120" s="5"/>
      <c r="P120" s="5"/>
      <c r="Q120" s="5"/>
      <c r="R120" s="5"/>
      <c r="S120" s="5"/>
    </row>
    <row r="121" spans="1:19" x14ac:dyDescent="0.25">
      <c r="A121">
        <v>119</v>
      </c>
      <c r="B121" t="s">
        <v>27</v>
      </c>
      <c r="C121" t="s">
        <v>11</v>
      </c>
      <c r="D121" s="5">
        <v>9.9870066436528501E-2</v>
      </c>
      <c r="E121" s="5">
        <v>6.1393759151593501E-3</v>
      </c>
      <c r="F121" s="5">
        <f>E121/ABS(D121)</f>
        <v>6.1473634034890465E-2</v>
      </c>
      <c r="G121" s="5">
        <v>9.4586588585188397E-2</v>
      </c>
      <c r="H121" s="5">
        <v>8.8796088208623596E-3</v>
      </c>
      <c r="I121" s="5">
        <f t="shared" si="7"/>
        <v>9.3878095760532007E-2</v>
      </c>
      <c r="J121" s="5">
        <v>4.9161039632088101E-2</v>
      </c>
      <c r="K121" s="5">
        <v>5.18307989980814E-2</v>
      </c>
      <c r="L121" s="5">
        <v>3.2532147108876801E-2</v>
      </c>
      <c r="M121" s="5">
        <v>3.4455291972886798E-2</v>
      </c>
      <c r="N121" s="5"/>
      <c r="P121" s="5"/>
      <c r="Q121" s="5"/>
      <c r="R121" s="5"/>
      <c r="S121" s="5"/>
    </row>
    <row r="122" spans="1:19" x14ac:dyDescent="0.25">
      <c r="A122">
        <v>120</v>
      </c>
      <c r="B122" t="s">
        <v>27</v>
      </c>
      <c r="C122" t="s">
        <v>12</v>
      </c>
      <c r="D122" s="5">
        <v>9.1026604324991295E-2</v>
      </c>
      <c r="E122" s="5">
        <v>9.0043857088673296E-2</v>
      </c>
      <c r="F122" s="5">
        <f>E122/ABS(D122)</f>
        <v>0.98920373616476664</v>
      </c>
      <c r="G122" s="5">
        <v>0.118348362003562</v>
      </c>
      <c r="H122" s="5">
        <v>0.164848285010675</v>
      </c>
      <c r="I122" s="5">
        <f t="shared" si="7"/>
        <v>1.3929071955023211</v>
      </c>
      <c r="J122" s="5">
        <v>0.931556015087045</v>
      </c>
      <c r="K122" s="5">
        <v>0.93581084308469997</v>
      </c>
      <c r="L122" s="5">
        <v>0.93642631830052903</v>
      </c>
      <c r="M122" s="5">
        <v>0.94340558196816704</v>
      </c>
      <c r="N122" s="5"/>
      <c r="P122" s="5"/>
      <c r="Q122" s="5"/>
      <c r="R122" s="5"/>
      <c r="S122" s="5"/>
    </row>
    <row r="123" spans="1:19" x14ac:dyDescent="0.25">
      <c r="A123">
        <v>121</v>
      </c>
      <c r="B123" t="s">
        <v>27</v>
      </c>
      <c r="C123" t="s">
        <v>13</v>
      </c>
      <c r="D123" s="5">
        <v>0.27817552436610599</v>
      </c>
      <c r="E123" s="5">
        <v>9.6134647692403097E-2</v>
      </c>
      <c r="F123" s="5">
        <f>E123/ABS(D123)</f>
        <v>0.34558988577974448</v>
      </c>
      <c r="G123" s="5">
        <v>0.32403706912053098</v>
      </c>
      <c r="H123" s="5">
        <v>0.175217974789218</v>
      </c>
      <c r="I123" s="5">
        <f t="shared" si="7"/>
        <v>0.54073435259977232</v>
      </c>
      <c r="J123" s="5">
        <v>0.84813409014733099</v>
      </c>
      <c r="K123" s="5">
        <v>0.85345045789211005</v>
      </c>
      <c r="L123" s="5">
        <v>0.88780764192700601</v>
      </c>
      <c r="M123" s="5">
        <v>0.89827734413341798</v>
      </c>
      <c r="N123" s="5"/>
      <c r="P123" s="5"/>
      <c r="Q123" s="5"/>
      <c r="R123" s="5"/>
      <c r="S123" s="5"/>
    </row>
    <row r="124" spans="1:19" x14ac:dyDescent="0.25">
      <c r="A124">
        <v>122</v>
      </c>
      <c r="B124" t="s">
        <v>27</v>
      </c>
      <c r="C124" t="s">
        <v>14</v>
      </c>
      <c r="D124" s="5">
        <v>-5.7007677843675698E-3</v>
      </c>
      <c r="E124" s="5">
        <v>2.4417290434806801E-3</v>
      </c>
      <c r="F124" s="5">
        <f>E124/ABS(D124)</f>
        <v>0.42831582268204244</v>
      </c>
      <c r="G124" s="5">
        <v>-5.3454926227724997E-3</v>
      </c>
      <c r="H124" s="5">
        <v>3.6639934358421501E-3</v>
      </c>
      <c r="I124" s="5">
        <f t="shared" si="7"/>
        <v>0.68543606630997067</v>
      </c>
      <c r="J124" s="5">
        <v>1.81500877367247E-3</v>
      </c>
      <c r="K124" s="5">
        <v>1.5740886381031701E-3</v>
      </c>
      <c r="L124" s="5">
        <v>1.0041242994350099E-3</v>
      </c>
      <c r="M124" s="5">
        <v>8.8111986795157203E-4</v>
      </c>
      <c r="N124" s="5"/>
      <c r="P124" s="5"/>
      <c r="Q124" s="5"/>
      <c r="R124" s="5"/>
      <c r="S124" s="5"/>
    </row>
    <row r="125" spans="1:19" x14ac:dyDescent="0.25">
      <c r="A125">
        <v>123</v>
      </c>
      <c r="B125" t="s">
        <v>27</v>
      </c>
      <c r="C125" t="s">
        <v>15</v>
      </c>
      <c r="D125" s="5">
        <v>-9.3736675870436104E-2</v>
      </c>
      <c r="E125" s="5">
        <v>5.2958011407871798E-2</v>
      </c>
      <c r="F125" s="5">
        <f>E125/ABS(D125)</f>
        <v>0.56496575023708928</v>
      </c>
      <c r="G125" s="5">
        <v>-6.2868997459798306E-2</v>
      </c>
      <c r="H125" s="5">
        <v>7.2382200680621303E-2</v>
      </c>
      <c r="I125" s="5">
        <f t="shared" si="7"/>
        <v>1.1513178769377741</v>
      </c>
      <c r="J125" s="5">
        <v>3.4838350072988897E-2</v>
      </c>
      <c r="K125" s="5">
        <v>2.3442689592481799E-2</v>
      </c>
      <c r="L125" s="5">
        <v>2.1920502086577899E-2</v>
      </c>
      <c r="M125" s="5">
        <v>2.4719501343471E-2</v>
      </c>
      <c r="N125" s="5"/>
      <c r="P125" s="5"/>
      <c r="Q125" s="5"/>
      <c r="R125" s="5"/>
      <c r="S125" s="5"/>
    </row>
    <row r="126" spans="1:19" x14ac:dyDescent="0.25">
      <c r="A126">
        <v>124</v>
      </c>
      <c r="B126" t="s">
        <v>28</v>
      </c>
      <c r="C126" t="s">
        <v>8</v>
      </c>
      <c r="D126" s="5">
        <v>9.0539920120214199E-7</v>
      </c>
      <c r="E126" s="5">
        <v>1.6777861241966702E-2</v>
      </c>
      <c r="F126" s="5">
        <f>E126/ABS(D126)</f>
        <v>18530.899099192855</v>
      </c>
      <c r="G126" s="5">
        <v>-1.9803551409371101E-3</v>
      </c>
      <c r="H126" s="5">
        <v>3.3551133178090303E-2</v>
      </c>
      <c r="I126" s="5">
        <f t="shared" si="7"/>
        <v>16.941977973816254</v>
      </c>
      <c r="J126" s="5">
        <v>-4.7180334932032802E-3</v>
      </c>
      <c r="K126" s="5">
        <v>-3.41998148354242E-3</v>
      </c>
      <c r="L126" s="5">
        <v>-8.1256577137543695E-3</v>
      </c>
      <c r="M126" s="5">
        <v>-6.4006338010222704E-3</v>
      </c>
      <c r="N126" s="5"/>
      <c r="P126" s="5"/>
      <c r="Q126" s="5"/>
      <c r="R126" s="5"/>
      <c r="S126" s="5"/>
    </row>
    <row r="127" spans="1:19" x14ac:dyDescent="0.25">
      <c r="A127">
        <v>125</v>
      </c>
      <c r="B127" t="s">
        <v>28</v>
      </c>
      <c r="C127" t="s">
        <v>9</v>
      </c>
      <c r="D127" s="5">
        <v>0.28562807486122899</v>
      </c>
      <c r="E127" s="5">
        <v>1.9040672663970502E-2</v>
      </c>
      <c r="F127" s="5">
        <f>E127/ABS(D127)</f>
        <v>6.6662468922991269E-2</v>
      </c>
      <c r="G127" s="5">
        <v>0.30214963807024797</v>
      </c>
      <c r="H127" s="5">
        <v>3.8115407848316699E-2</v>
      </c>
      <c r="I127" s="5">
        <f t="shared" si="7"/>
        <v>0.12614745492250135</v>
      </c>
      <c r="J127" s="5">
        <v>0.340048382487531</v>
      </c>
      <c r="K127" s="5">
        <v>0.36980132568968799</v>
      </c>
      <c r="L127" s="5">
        <v>0.22297777259190399</v>
      </c>
      <c r="M127" s="5">
        <v>0.24947907823347201</v>
      </c>
      <c r="N127" s="5"/>
      <c r="P127" s="5"/>
      <c r="Q127" s="5"/>
      <c r="R127" s="5"/>
      <c r="S127" s="5"/>
    </row>
    <row r="128" spans="1:19" x14ac:dyDescent="0.25">
      <c r="A128">
        <v>126</v>
      </c>
      <c r="B128" t="s">
        <v>28</v>
      </c>
      <c r="C128" t="s">
        <v>23</v>
      </c>
      <c r="D128" s="5">
        <v>2.0633407464871198</v>
      </c>
      <c r="E128" s="5">
        <v>0.443733083038031</v>
      </c>
      <c r="F128" s="5">
        <f>E128/ABS(D128)</f>
        <v>0.21505564885174477</v>
      </c>
      <c r="G128" s="5">
        <v>2.0917448859641299</v>
      </c>
      <c r="H128" s="5">
        <v>0.86046572982634295</v>
      </c>
      <c r="I128" s="5">
        <f t="shared" si="7"/>
        <v>0.41136265497775359</v>
      </c>
      <c r="J128" s="5">
        <v>29.458628422880601</v>
      </c>
      <c r="K128" s="5">
        <v>38.1660161029872</v>
      </c>
      <c r="L128" s="5">
        <v>12.8707811906343</v>
      </c>
      <c r="M128" s="5">
        <v>19.421589777619499</v>
      </c>
      <c r="N128" s="5"/>
      <c r="P128" s="5"/>
      <c r="Q128" s="5"/>
      <c r="R128" s="5"/>
      <c r="S128" s="5"/>
    </row>
    <row r="129" spans="1:19" x14ac:dyDescent="0.25">
      <c r="A129">
        <v>127</v>
      </c>
      <c r="B129" t="s">
        <v>28</v>
      </c>
      <c r="C129" t="s">
        <v>10</v>
      </c>
      <c r="D129" s="5">
        <v>-6.3122244045350995E-2</v>
      </c>
      <c r="E129" s="5">
        <v>5.32207599787098E-2</v>
      </c>
      <c r="F129" s="5">
        <f>E129/ABS(D129)</f>
        <v>0.843137958474237</v>
      </c>
      <c r="G129" s="5">
        <v>-0.111785705984826</v>
      </c>
      <c r="H129" s="5">
        <v>8.6901677990624204E-2</v>
      </c>
      <c r="I129" s="5">
        <f t="shared" si="7"/>
        <v>0.77739526019919225</v>
      </c>
      <c r="J129" s="5">
        <v>6.6720320733167804E-2</v>
      </c>
      <c r="K129" s="5">
        <v>5.6783706810713E-2</v>
      </c>
      <c r="L129" s="5">
        <v>7.8355802860940404E-2</v>
      </c>
      <c r="M129" s="5">
        <v>6.4365019774324003E-2</v>
      </c>
      <c r="N129" s="5"/>
      <c r="P129" s="5"/>
      <c r="Q129" s="5"/>
      <c r="R129" s="5"/>
      <c r="S129" s="5"/>
    </row>
    <row r="130" spans="1:19" x14ac:dyDescent="0.25">
      <c r="A130">
        <v>128</v>
      </c>
      <c r="B130" t="s">
        <v>28</v>
      </c>
      <c r="C130" t="s">
        <v>11</v>
      </c>
      <c r="D130" s="5">
        <v>0.36856539754240403</v>
      </c>
      <c r="E130" s="5">
        <v>1.7805224825382202E-2</v>
      </c>
      <c r="F130" s="5">
        <f>E130/ABS(D130)</f>
        <v>4.83095400276519E-2</v>
      </c>
      <c r="G130" s="5">
        <v>0.387897763962256</v>
      </c>
      <c r="H130" s="5">
        <v>3.6727376855235E-2</v>
      </c>
      <c r="I130" s="5">
        <f t="shared" si="7"/>
        <v>9.4683136298792173E-2</v>
      </c>
      <c r="J130" s="5">
        <v>0.35214424748503598</v>
      </c>
      <c r="K130" s="5">
        <v>0.38217731062764099</v>
      </c>
      <c r="L130" s="5">
        <v>0.23471879732019199</v>
      </c>
      <c r="M130" s="5">
        <v>0.25982573960917998</v>
      </c>
      <c r="N130" s="5"/>
      <c r="P130" s="5"/>
      <c r="Q130" s="5"/>
      <c r="R130" s="5"/>
      <c r="S130" s="5"/>
    </row>
    <row r="131" spans="1:19" x14ac:dyDescent="0.25">
      <c r="A131">
        <v>129</v>
      </c>
      <c r="B131" t="s">
        <v>28</v>
      </c>
      <c r="C131" t="s">
        <v>12</v>
      </c>
      <c r="D131" s="5">
        <v>-0.131915191657349</v>
      </c>
      <c r="E131" s="5">
        <v>0.116564960355517</v>
      </c>
      <c r="F131" s="5">
        <f>E131/ABS(D131)</f>
        <v>0.88363560626357296</v>
      </c>
      <c r="G131" s="5">
        <v>-0.19637850141345101</v>
      </c>
      <c r="H131" s="5">
        <v>0.199771250481525</v>
      </c>
      <c r="I131" s="5">
        <f t="shared" si="7"/>
        <v>1.0172765809070463</v>
      </c>
      <c r="J131" s="5">
        <v>7.3307674767503203E-2</v>
      </c>
      <c r="K131" s="5">
        <v>6.3393265741126206E-2</v>
      </c>
      <c r="L131" s="5">
        <v>5.00612212775857E-2</v>
      </c>
      <c r="M131" s="5">
        <v>4.1508690501081198E-2</v>
      </c>
      <c r="N131" s="5"/>
      <c r="P131" s="5"/>
      <c r="Q131" s="5"/>
      <c r="R131" s="5"/>
      <c r="S131" s="5"/>
    </row>
    <row r="132" spans="1:19" x14ac:dyDescent="0.25">
      <c r="A132">
        <v>130</v>
      </c>
      <c r="B132" t="s">
        <v>28</v>
      </c>
      <c r="C132" t="s">
        <v>13</v>
      </c>
      <c r="D132" s="5">
        <v>-7.9025194832882104E-2</v>
      </c>
      <c r="E132" s="5">
        <v>0.101973065277537</v>
      </c>
      <c r="F132" s="5">
        <f>E132/ABS(D132)</f>
        <v>1.2903867620090494</v>
      </c>
      <c r="G132" s="5">
        <v>-0.109518934116902</v>
      </c>
      <c r="H132" s="5">
        <v>0.21107747341389299</v>
      </c>
      <c r="I132" s="5">
        <f t="shared" ref="I132:I195" si="8">H132/ABS(G132)</f>
        <v>1.9273148987058806</v>
      </c>
      <c r="J132" s="5">
        <v>5.5475561857888898E-2</v>
      </c>
      <c r="K132" s="5">
        <v>4.7575137552857201E-2</v>
      </c>
      <c r="L132" s="5">
        <v>9.0155009753052601E-2</v>
      </c>
      <c r="M132" s="5">
        <v>7.5908231916627794E-2</v>
      </c>
      <c r="N132" s="5"/>
      <c r="P132" s="5"/>
      <c r="Q132" s="5"/>
      <c r="R132" s="5"/>
      <c r="S132" s="5"/>
    </row>
    <row r="133" spans="1:19" x14ac:dyDescent="0.25">
      <c r="A133">
        <v>131</v>
      </c>
      <c r="B133" t="s">
        <v>28</v>
      </c>
      <c r="C133" t="s">
        <v>14</v>
      </c>
      <c r="D133" s="5">
        <v>3.9346528566948404E-3</v>
      </c>
      <c r="E133" s="5">
        <v>7.8838310533351497E-3</v>
      </c>
      <c r="F133" s="5">
        <f>E133/ABS(D133)</f>
        <v>2.0036916445934372</v>
      </c>
      <c r="G133" s="5">
        <v>2.5885835538265599E-3</v>
      </c>
      <c r="H133" s="5">
        <v>1.46427500840372E-2</v>
      </c>
      <c r="I133" s="5">
        <f t="shared" si="8"/>
        <v>5.6566650369046938</v>
      </c>
      <c r="J133" s="5">
        <v>-2.3560877205650699E-2</v>
      </c>
      <c r="K133" s="5">
        <v>-2.3217091138343901E-2</v>
      </c>
      <c r="L133" s="5">
        <v>-1.09603622937074E-2</v>
      </c>
      <c r="M133" s="5">
        <v>-1.03779690288311E-2</v>
      </c>
      <c r="N133" s="5"/>
      <c r="P133" s="5"/>
      <c r="Q133" s="5"/>
      <c r="R133" s="5"/>
      <c r="S133" s="5"/>
    </row>
    <row r="134" spans="1:19" x14ac:dyDescent="0.25">
      <c r="A134">
        <v>132</v>
      </c>
      <c r="B134" t="s">
        <v>28</v>
      </c>
      <c r="C134" t="s">
        <v>15</v>
      </c>
      <c r="D134" s="5">
        <v>-0.12613763373283399</v>
      </c>
      <c r="E134" s="5">
        <v>4.7163930967436603E-2</v>
      </c>
      <c r="F134" s="5">
        <f>E134/ABS(D134)</f>
        <v>0.37390848053589021</v>
      </c>
      <c r="G134" s="5">
        <v>-0.12591675343187</v>
      </c>
      <c r="H134" s="5">
        <v>5.8796082048226402E-2</v>
      </c>
      <c r="I134" s="5">
        <f t="shared" si="8"/>
        <v>0.46694407571458946</v>
      </c>
      <c r="J134" s="5">
        <v>1.48831495508979E-2</v>
      </c>
      <c r="K134" s="5">
        <v>1.98676023210149E-2</v>
      </c>
      <c r="L134" s="5">
        <v>-1.0829061168815201E-2</v>
      </c>
      <c r="M134" s="5">
        <v>-4.2113267458686902E-3</v>
      </c>
      <c r="N134" s="5"/>
      <c r="P134" s="5"/>
      <c r="Q134" s="5"/>
      <c r="R134" s="5"/>
      <c r="S134" s="5"/>
    </row>
    <row r="135" spans="1:19" x14ac:dyDescent="0.25">
      <c r="A135">
        <v>133</v>
      </c>
      <c r="B135" t="s">
        <v>112</v>
      </c>
      <c r="C135" t="s">
        <v>8</v>
      </c>
      <c r="D135" s="5">
        <v>2.09159165748737E-2</v>
      </c>
      <c r="E135" s="5">
        <v>9.2294734619008095E-3</v>
      </c>
      <c r="F135" s="5">
        <f>E135/ABS(D135)</f>
        <v>0.44126555146945745</v>
      </c>
      <c r="G135" s="5">
        <v>4.38782540718533E-2</v>
      </c>
      <c r="H135" s="5">
        <v>2.1417988580277901E-2</v>
      </c>
      <c r="I135" s="5">
        <f t="shared" si="8"/>
        <v>0.48812308131505522</v>
      </c>
      <c r="J135" s="5">
        <v>8.6672735740804204E-4</v>
      </c>
      <c r="K135" s="5">
        <v>9.0844301828516103E-4</v>
      </c>
      <c r="L135" s="5">
        <v>-4.2732065438263301E-4</v>
      </c>
      <c r="M135" s="5">
        <v>-1.77783883721344E-4</v>
      </c>
      <c r="N135" s="5"/>
      <c r="P135" s="5"/>
      <c r="Q135" s="5"/>
      <c r="R135" s="5"/>
      <c r="S135" s="5"/>
    </row>
    <row r="136" spans="1:19" x14ac:dyDescent="0.25">
      <c r="A136">
        <v>134</v>
      </c>
      <c r="B136" t="s">
        <v>112</v>
      </c>
      <c r="C136" t="s">
        <v>9</v>
      </c>
      <c r="D136" s="5">
        <v>0.13398397944419899</v>
      </c>
      <c r="E136" s="5">
        <v>9.7136228129775098E-3</v>
      </c>
      <c r="F136" s="5">
        <f>E136/ABS(D136)</f>
        <v>7.2498390130463275E-2</v>
      </c>
      <c r="G136" s="5">
        <v>0.19982776251034701</v>
      </c>
      <c r="H136" s="5">
        <v>2.8204339525723401E-2</v>
      </c>
      <c r="I136" s="5">
        <f t="shared" si="8"/>
        <v>0.14114324842256587</v>
      </c>
      <c r="J136" s="5">
        <v>0.30542912891109703</v>
      </c>
      <c r="K136" s="5">
        <v>0.33484308027115101</v>
      </c>
      <c r="L136" s="5">
        <v>0.18384881076461401</v>
      </c>
      <c r="M136" s="5">
        <v>0.20643047435562401</v>
      </c>
      <c r="N136" s="5"/>
      <c r="P136" s="5"/>
      <c r="Q136" s="5"/>
      <c r="R136" s="5"/>
      <c r="S136" s="5"/>
    </row>
    <row r="137" spans="1:19" x14ac:dyDescent="0.25">
      <c r="A137">
        <v>135</v>
      </c>
      <c r="B137" t="s">
        <v>112</v>
      </c>
      <c r="C137" t="s">
        <v>23</v>
      </c>
      <c r="D137" s="5">
        <v>1.4882374154626501</v>
      </c>
      <c r="E137" s="5">
        <v>0.238047335935859</v>
      </c>
      <c r="F137" s="5">
        <f>E137/ABS(D137)</f>
        <v>0.15995252737403928</v>
      </c>
      <c r="G137" s="5">
        <v>1.30193331958092</v>
      </c>
      <c r="H137" s="5">
        <v>0.413785347601765</v>
      </c>
      <c r="I137" s="5">
        <f t="shared" si="8"/>
        <v>0.31782376361253173</v>
      </c>
      <c r="J137" s="5">
        <v>1296.81137536812</v>
      </c>
      <c r="K137" s="5">
        <v>85054.9955797484</v>
      </c>
      <c r="L137" s="5">
        <v>88.003346105472801</v>
      </c>
      <c r="M137" s="5">
        <v>171.78130946531601</v>
      </c>
      <c r="N137" s="5"/>
      <c r="P137" s="5"/>
      <c r="Q137" s="5"/>
      <c r="R137" s="5"/>
      <c r="S137" s="5"/>
    </row>
    <row r="138" spans="1:19" x14ac:dyDescent="0.25">
      <c r="A138">
        <v>136</v>
      </c>
      <c r="B138" t="s">
        <v>112</v>
      </c>
      <c r="C138" t="s">
        <v>10</v>
      </c>
      <c r="D138" s="5">
        <v>0.156366825296965</v>
      </c>
      <c r="E138" s="5">
        <v>6.5238205345823003E-2</v>
      </c>
      <c r="F138" s="5">
        <f>E138/ABS(D138)</f>
        <v>0.41721257192454647</v>
      </c>
      <c r="G138" s="5">
        <v>-4.2836476412794599E-3</v>
      </c>
      <c r="H138" s="5">
        <v>0.10494827258782299</v>
      </c>
      <c r="I138" s="5">
        <f t="shared" si="8"/>
        <v>24.499744464620939</v>
      </c>
      <c r="J138" s="5">
        <v>0.229463849860223</v>
      </c>
      <c r="K138" s="5">
        <v>0.19421961748111999</v>
      </c>
      <c r="L138" s="5">
        <v>0.25808099164665299</v>
      </c>
      <c r="M138" s="5">
        <v>0.189611941369872</v>
      </c>
      <c r="N138" s="5"/>
      <c r="P138" s="5"/>
      <c r="Q138" s="5"/>
      <c r="R138" s="5"/>
      <c r="S138" s="5"/>
    </row>
    <row r="139" spans="1:19" x14ac:dyDescent="0.25">
      <c r="A139">
        <v>137</v>
      </c>
      <c r="B139" t="s">
        <v>112</v>
      </c>
      <c r="C139" t="s">
        <v>11</v>
      </c>
      <c r="D139" s="5">
        <v>0.19077826813905399</v>
      </c>
      <c r="E139" s="5">
        <v>1.20239016771148E-2</v>
      </c>
      <c r="F139" s="5">
        <f>E139/ABS(D139)</f>
        <v>6.3025531127847589E-2</v>
      </c>
      <c r="G139" s="5">
        <v>0.30090033369696401</v>
      </c>
      <c r="H139" s="5">
        <v>3.3831878335317998E-2</v>
      </c>
      <c r="I139" s="5">
        <f t="shared" si="8"/>
        <v>0.1124354962310876</v>
      </c>
      <c r="J139" s="5">
        <v>0.30393802297276201</v>
      </c>
      <c r="K139" s="5">
        <v>0.33575263272669797</v>
      </c>
      <c r="L139" s="5">
        <v>0.18222363840076899</v>
      </c>
      <c r="M139" s="5">
        <v>0.20749788849911599</v>
      </c>
      <c r="N139" s="5"/>
      <c r="P139" s="5"/>
      <c r="Q139" s="5"/>
      <c r="R139" s="5"/>
      <c r="S139" s="5"/>
    </row>
    <row r="140" spans="1:19" x14ac:dyDescent="0.25">
      <c r="A140">
        <v>138</v>
      </c>
      <c r="B140" t="s">
        <v>112</v>
      </c>
      <c r="C140" t="s">
        <v>12</v>
      </c>
      <c r="D140" s="5">
        <v>-6.7706540603328494E-2</v>
      </c>
      <c r="E140" s="5">
        <v>0.143985686371189</v>
      </c>
      <c r="F140" s="5">
        <f>E140/ABS(D140)</f>
        <v>2.1266141363617472</v>
      </c>
      <c r="G140" s="5">
        <v>-0.45042407631203402</v>
      </c>
      <c r="H140" s="5">
        <v>0.29005840235916702</v>
      </c>
      <c r="I140" s="5">
        <f t="shared" si="8"/>
        <v>0.64396735790434811</v>
      </c>
      <c r="J140" s="5">
        <v>0.215489079538913</v>
      </c>
      <c r="K140" s="5">
        <v>0.199494768591266</v>
      </c>
      <c r="L140" s="5">
        <v>0.17656551938727999</v>
      </c>
      <c r="M140" s="5">
        <v>0.152885825499573</v>
      </c>
      <c r="N140" s="5"/>
      <c r="P140" s="5"/>
      <c r="Q140" s="5"/>
      <c r="R140" s="5"/>
      <c r="S140" s="5"/>
    </row>
    <row r="141" spans="1:19" x14ac:dyDescent="0.25">
      <c r="A141">
        <v>139</v>
      </c>
      <c r="B141" t="s">
        <v>112</v>
      </c>
      <c r="C141" t="s">
        <v>13</v>
      </c>
      <c r="D141" s="5">
        <v>0.20220808361055301</v>
      </c>
      <c r="E141" s="5">
        <v>0.107001954349767</v>
      </c>
      <c r="F141" s="5">
        <f>E141/ABS(D141)</f>
        <v>0.52916754087759277</v>
      </c>
      <c r="G141" s="5">
        <v>9.3122143504964006E-2</v>
      </c>
      <c r="H141" s="5">
        <v>0.116363062043641</v>
      </c>
      <c r="I141" s="5">
        <f t="shared" si="8"/>
        <v>1.2495745658758177</v>
      </c>
      <c r="J141" s="5">
        <v>0.242027321838794</v>
      </c>
      <c r="K141" s="5">
        <v>0.19362777199617001</v>
      </c>
      <c r="L141" s="5">
        <v>0.33550545843529</v>
      </c>
      <c r="M141" s="5">
        <v>0.21635159427973299</v>
      </c>
      <c r="N141" s="5"/>
      <c r="P141" s="5"/>
      <c r="Q141" s="5"/>
      <c r="R141" s="5"/>
      <c r="S141" s="5"/>
    </row>
    <row r="142" spans="1:19" x14ac:dyDescent="0.25">
      <c r="A142">
        <v>140</v>
      </c>
      <c r="B142" t="s">
        <v>112</v>
      </c>
      <c r="C142" t="s">
        <v>14</v>
      </c>
      <c r="D142" s="5">
        <v>-7.6416125628610996E-3</v>
      </c>
      <c r="E142" s="5">
        <v>4.56515094659683E-3</v>
      </c>
      <c r="F142" s="5">
        <f>E142/ABS(D142)</f>
        <v>0.59740675270346211</v>
      </c>
      <c r="G142" s="5">
        <v>-1.34215587783781E-2</v>
      </c>
      <c r="H142" s="5">
        <v>9.2805293749884492E-3</v>
      </c>
      <c r="I142" s="5">
        <f t="shared" si="8"/>
        <v>0.6914643468938364</v>
      </c>
      <c r="J142" s="5">
        <v>-2.25063104107537E-2</v>
      </c>
      <c r="K142" s="5">
        <v>-2.22113292097567E-2</v>
      </c>
      <c r="L142" s="5">
        <v>-8.24632746320254E-3</v>
      </c>
      <c r="M142" s="5">
        <v>-7.6160126789296999E-3</v>
      </c>
      <c r="N142" s="5"/>
      <c r="P142" s="5"/>
      <c r="Q142" s="5"/>
      <c r="R142" s="5"/>
      <c r="S142" s="5"/>
    </row>
    <row r="143" spans="1:19" x14ac:dyDescent="0.25">
      <c r="A143">
        <v>141</v>
      </c>
      <c r="B143" t="s">
        <v>112</v>
      </c>
      <c r="C143" t="s">
        <v>15</v>
      </c>
      <c r="D143" s="5">
        <v>-0.106227209517172</v>
      </c>
      <c r="E143" s="5">
        <v>4.9445474962903198E-2</v>
      </c>
      <c r="F143" s="5">
        <f>E143/ABS(D143)</f>
        <v>0.46546901860309303</v>
      </c>
      <c r="G143" s="5">
        <v>-0.15769570836605301</v>
      </c>
      <c r="H143" s="5">
        <v>6.7388759861592498E-2</v>
      </c>
      <c r="I143" s="5">
        <f t="shared" si="8"/>
        <v>0.42733413965309408</v>
      </c>
      <c r="J143" s="5">
        <v>-1.20588384833189E-3</v>
      </c>
      <c r="K143" s="5">
        <v>-3.9721212786752303E-4</v>
      </c>
      <c r="L143" s="5">
        <v>-8.5298221192951998E-5</v>
      </c>
      <c r="M143" s="5">
        <v>2.9398140017783299E-3</v>
      </c>
      <c r="N143" s="5"/>
      <c r="P143" s="5"/>
      <c r="Q143" s="5"/>
      <c r="R143" s="5"/>
      <c r="S143" s="5"/>
    </row>
    <row r="144" spans="1:19" x14ac:dyDescent="0.25">
      <c r="A144">
        <v>142</v>
      </c>
      <c r="B144" t="s">
        <v>113</v>
      </c>
      <c r="C144" t="s">
        <v>8</v>
      </c>
      <c r="D144" s="5">
        <v>1.50558734491481E-2</v>
      </c>
      <c r="E144" s="5">
        <v>6.9351422726308303E-3</v>
      </c>
      <c r="F144" s="5">
        <f>E144/ABS(D144)</f>
        <v>0.46062703011250661</v>
      </c>
      <c r="G144" s="5">
        <v>3.0110522004513401E-2</v>
      </c>
      <c r="H144" s="5">
        <v>1.4109544975808399E-2</v>
      </c>
      <c r="I144" s="5">
        <f t="shared" si="8"/>
        <v>0.46859184220364752</v>
      </c>
      <c r="J144" s="5">
        <v>-4.5004716040757502E-3</v>
      </c>
      <c r="K144" s="5">
        <v>-2.6792165155331599E-3</v>
      </c>
      <c r="L144" s="5">
        <v>8.2366724028450997E-3</v>
      </c>
      <c r="M144" s="5">
        <v>4.1871711617489796E-3</v>
      </c>
      <c r="N144" s="5"/>
      <c r="P144" s="5"/>
      <c r="Q144" s="5"/>
      <c r="R144" s="5"/>
      <c r="S144" s="5"/>
    </row>
    <row r="145" spans="1:19" x14ac:dyDescent="0.25">
      <c r="A145">
        <v>143</v>
      </c>
      <c r="B145" t="s">
        <v>113</v>
      </c>
      <c r="C145" t="s">
        <v>9</v>
      </c>
      <c r="D145" s="5">
        <v>0.10366908598751</v>
      </c>
      <c r="E145" s="5">
        <v>6.1493508833015201E-3</v>
      </c>
      <c r="F145" s="5">
        <f>E145/ABS(D145)</f>
        <v>5.9317112953444877E-2</v>
      </c>
      <c r="G145" s="5">
        <v>0.14188281164261399</v>
      </c>
      <c r="H145" s="5">
        <v>1.81289938304806E-2</v>
      </c>
      <c r="I145" s="5">
        <f t="shared" si="8"/>
        <v>0.12777441904763906</v>
      </c>
      <c r="J145" s="5">
        <v>0.37697275974754502</v>
      </c>
      <c r="K145" s="5">
        <v>0.37215856969339101</v>
      </c>
      <c r="L145" s="5">
        <v>0.38517546221611398</v>
      </c>
      <c r="M145" s="5">
        <v>0.29640603050981501</v>
      </c>
      <c r="N145" s="5"/>
      <c r="P145" s="5"/>
      <c r="Q145" s="5"/>
      <c r="R145" s="5"/>
      <c r="S145" s="5"/>
    </row>
    <row r="146" spans="1:19" x14ac:dyDescent="0.25">
      <c r="A146">
        <v>144</v>
      </c>
      <c r="B146" t="s">
        <v>113</v>
      </c>
      <c r="C146" t="s">
        <v>23</v>
      </c>
      <c r="D146" s="5">
        <v>1.90354718840486</v>
      </c>
      <c r="E146" s="5">
        <v>0.28233089755782398</v>
      </c>
      <c r="F146" s="5">
        <f>E146/ABS(D146)</f>
        <v>0.14831830767190618</v>
      </c>
      <c r="G146" s="5">
        <v>1.8949279163447199</v>
      </c>
      <c r="H146" s="5">
        <v>0.64271089129518999</v>
      </c>
      <c r="I146" s="5">
        <f t="shared" si="8"/>
        <v>0.33917432201588288</v>
      </c>
      <c r="J146" s="5">
        <v>28.174643881225901</v>
      </c>
      <c r="K146" s="5">
        <v>16.016693296112201</v>
      </c>
      <c r="L146" s="5">
        <v>5.6231856446699098</v>
      </c>
      <c r="M146" s="5">
        <v>3.95890291492735</v>
      </c>
      <c r="N146" s="5"/>
      <c r="P146" s="5"/>
      <c r="Q146" s="5"/>
      <c r="R146" s="5"/>
      <c r="S146" s="5"/>
    </row>
    <row r="147" spans="1:19" x14ac:dyDescent="0.25">
      <c r="A147">
        <v>145</v>
      </c>
      <c r="B147" t="s">
        <v>113</v>
      </c>
      <c r="C147" t="s">
        <v>10</v>
      </c>
      <c r="D147" s="5">
        <v>0.23391539879645001</v>
      </c>
      <c r="E147" s="5">
        <v>5.7311864570349202E-2</v>
      </c>
      <c r="F147" s="5">
        <f>E147/ABS(D147)</f>
        <v>0.24501108035312033</v>
      </c>
      <c r="G147" s="5">
        <v>0.14078356588774599</v>
      </c>
      <c r="H147" s="5">
        <v>8.8384163077751501E-2</v>
      </c>
      <c r="I147" s="5">
        <f t="shared" si="8"/>
        <v>0.62780170768102839</v>
      </c>
      <c r="J147" s="5">
        <v>8.4880139248241795E-2</v>
      </c>
      <c r="K147" s="5">
        <v>8.9800061555428703E-2</v>
      </c>
      <c r="L147" s="5">
        <v>-2.00816052747252E-2</v>
      </c>
      <c r="M147" s="5">
        <v>2.4170520861903601E-2</v>
      </c>
      <c r="N147" s="5"/>
      <c r="P147" s="5"/>
      <c r="Q147" s="5"/>
      <c r="R147" s="5"/>
      <c r="S147" s="5"/>
    </row>
    <row r="148" spans="1:19" x14ac:dyDescent="0.25">
      <c r="A148">
        <v>146</v>
      </c>
      <c r="B148" t="s">
        <v>113</v>
      </c>
      <c r="C148" t="s">
        <v>11</v>
      </c>
      <c r="D148" s="5">
        <v>0.13658290921435801</v>
      </c>
      <c r="E148" s="5">
        <v>7.5157346012293099E-3</v>
      </c>
      <c r="F148" s="5">
        <f>E148/ABS(D148)</f>
        <v>5.5026903764612688E-2</v>
      </c>
      <c r="G148" s="5">
        <v>0.190285070949306</v>
      </c>
      <c r="H148" s="5">
        <v>1.7518580573777601E-2</v>
      </c>
      <c r="I148" s="5">
        <f t="shared" si="8"/>
        <v>9.2064923886986075E-2</v>
      </c>
      <c r="J148" s="5">
        <v>0.38924284463289399</v>
      </c>
      <c r="K148" s="5">
        <v>0.39073281307066698</v>
      </c>
      <c r="L148" s="5">
        <v>0.435306817520348</v>
      </c>
      <c r="M148" s="5">
        <v>0.34568066376270301</v>
      </c>
      <c r="N148" s="5"/>
      <c r="P148" s="5"/>
      <c r="Q148" s="5"/>
      <c r="R148" s="5"/>
      <c r="S148" s="5"/>
    </row>
    <row r="149" spans="1:19" x14ac:dyDescent="0.25">
      <c r="A149">
        <v>147</v>
      </c>
      <c r="B149" t="s">
        <v>113</v>
      </c>
      <c r="C149" t="s">
        <v>12</v>
      </c>
      <c r="D149" s="5">
        <v>0.11528071260197099</v>
      </c>
      <c r="E149" s="5">
        <v>9.1493931034386605E-2</v>
      </c>
      <c r="F149" s="5">
        <f>E149/ABS(D149)</f>
        <v>0.79366208769273605</v>
      </c>
      <c r="G149" s="5">
        <v>5.9042898188456802E-2</v>
      </c>
      <c r="H149" s="5">
        <v>0.17924757439080699</v>
      </c>
      <c r="I149" s="5">
        <f t="shared" si="8"/>
        <v>3.0358871242850141</v>
      </c>
      <c r="J149" s="5">
        <v>7.6595156405258796E-2</v>
      </c>
      <c r="K149" s="5">
        <v>7.40878779836458E-2</v>
      </c>
      <c r="L149" s="5">
        <v>-5.8715606020695102E-2</v>
      </c>
      <c r="M149" s="5">
        <v>-9.6662580650107403E-3</v>
      </c>
      <c r="N149" s="5"/>
      <c r="P149" s="5"/>
      <c r="Q149" s="5"/>
      <c r="R149" s="5"/>
      <c r="S149" s="5"/>
    </row>
    <row r="150" spans="1:19" x14ac:dyDescent="0.25">
      <c r="A150">
        <v>148</v>
      </c>
      <c r="B150" t="s">
        <v>113</v>
      </c>
      <c r="C150" t="s">
        <v>13</v>
      </c>
      <c r="D150" s="5">
        <v>0.24608545131172199</v>
      </c>
      <c r="E150" s="5">
        <v>0.119215272663697</v>
      </c>
      <c r="F150" s="5">
        <f>E150/ABS(D150)</f>
        <v>0.48444665065828829</v>
      </c>
      <c r="G150" s="5">
        <v>0.108243213268485</v>
      </c>
      <c r="H150" s="5">
        <v>0.16656657970362401</v>
      </c>
      <c r="I150" s="5">
        <f t="shared" si="8"/>
        <v>1.5388177667127685</v>
      </c>
      <c r="J150" s="5">
        <v>7.6143518917397401E-2</v>
      </c>
      <c r="K150" s="5">
        <v>7.8877375061410904E-2</v>
      </c>
      <c r="L150" s="5">
        <v>-9.7000428953175396E-3</v>
      </c>
      <c r="M150" s="5">
        <v>-5.3774801090508296E-3</v>
      </c>
      <c r="N150" s="5"/>
      <c r="P150" s="5"/>
      <c r="Q150" s="5"/>
      <c r="R150" s="5"/>
      <c r="S150" s="5"/>
    </row>
    <row r="151" spans="1:19" x14ac:dyDescent="0.25">
      <c r="A151">
        <v>149</v>
      </c>
      <c r="B151" t="s">
        <v>113</v>
      </c>
      <c r="C151" t="s">
        <v>14</v>
      </c>
      <c r="D151" s="5">
        <v>-5.7692888953408596E-3</v>
      </c>
      <c r="E151" s="5">
        <v>3.06994307230415E-3</v>
      </c>
      <c r="F151" s="5">
        <f>E151/ABS(D151)</f>
        <v>0.53211810467376019</v>
      </c>
      <c r="G151" s="5">
        <v>-8.2324452920005693E-3</v>
      </c>
      <c r="H151" s="5">
        <v>6.4712528582953803E-3</v>
      </c>
      <c r="I151" s="5">
        <f t="shared" si="8"/>
        <v>0.7860669131422553</v>
      </c>
      <c r="J151" s="5">
        <v>-2.6067016612621501E-2</v>
      </c>
      <c r="K151" s="5">
        <v>-2.4084795340949299E-2</v>
      </c>
      <c r="L151" s="5">
        <v>-1.6799706100386402E-2</v>
      </c>
      <c r="M151" s="5">
        <v>-1.16832414821139E-2</v>
      </c>
      <c r="N151" s="5"/>
      <c r="P151" s="5"/>
      <c r="Q151" s="5"/>
      <c r="R151" s="5"/>
      <c r="S151" s="5"/>
    </row>
    <row r="152" spans="1:19" x14ac:dyDescent="0.25">
      <c r="A152">
        <v>150</v>
      </c>
      <c r="B152" t="s">
        <v>113</v>
      </c>
      <c r="C152" t="s">
        <v>15</v>
      </c>
      <c r="D152" s="5">
        <v>-8.3698615013295202E-2</v>
      </c>
      <c r="E152" s="5">
        <v>4.7440172641990797E-2</v>
      </c>
      <c r="F152" s="5">
        <f>E152/ABS(D152)</f>
        <v>0.56679758242660416</v>
      </c>
      <c r="G152" s="5">
        <v>-0.11491806403239201</v>
      </c>
      <c r="H152" s="5">
        <v>7.2653304547481298E-2</v>
      </c>
      <c r="I152" s="5">
        <f t="shared" si="8"/>
        <v>0.63221831275370666</v>
      </c>
      <c r="J152" s="5">
        <v>-1.0938076961726001E-2</v>
      </c>
      <c r="K152" s="5">
        <v>6.9808684833108604E-3</v>
      </c>
      <c r="L152" s="5">
        <v>3.6962422739806799E-3</v>
      </c>
      <c r="M152" s="5">
        <v>2.2694771848476201E-2</v>
      </c>
      <c r="N152" s="5"/>
      <c r="P152" s="5"/>
      <c r="Q152" s="5"/>
      <c r="R152" s="5"/>
      <c r="S152" s="5"/>
    </row>
    <row r="153" spans="1:19" x14ac:dyDescent="0.25">
      <c r="A153">
        <v>151</v>
      </c>
      <c r="B153" t="s">
        <v>29</v>
      </c>
      <c r="C153" t="s">
        <v>8</v>
      </c>
      <c r="D153" s="5">
        <v>1.3418910861282499E-2</v>
      </c>
      <c r="E153" s="5">
        <v>2.7526791260289198E-2</v>
      </c>
      <c r="F153" s="5">
        <f>E153/ABS(D153)</f>
        <v>2.0513431786563303</v>
      </c>
      <c r="G153" s="5">
        <v>9.9537465119270592E-3</v>
      </c>
      <c r="H153" s="5">
        <v>4.34923503076977E-2</v>
      </c>
      <c r="I153" s="5">
        <f t="shared" si="8"/>
        <v>4.3694452390949543</v>
      </c>
      <c r="J153" s="5">
        <v>-9.1521526138622997E-3</v>
      </c>
      <c r="K153" s="5">
        <v>-7.2751654604244704E-3</v>
      </c>
      <c r="L153" s="5">
        <v>-1.6787787378145999E-2</v>
      </c>
      <c r="M153" s="5">
        <v>-6.23165035921562E-3</v>
      </c>
      <c r="N153" s="5"/>
      <c r="P153" s="5"/>
      <c r="Q153" s="5"/>
      <c r="R153" s="5"/>
      <c r="S153" s="5"/>
    </row>
    <row r="154" spans="1:19" x14ac:dyDescent="0.25">
      <c r="A154">
        <v>152</v>
      </c>
      <c r="B154" t="s">
        <v>29</v>
      </c>
      <c r="C154" t="s">
        <v>9</v>
      </c>
      <c r="D154" s="5">
        <v>0.46616217111027303</v>
      </c>
      <c r="E154" s="5">
        <v>3.7573827469324299E-2</v>
      </c>
      <c r="F154" s="5">
        <f>E154/ABS(D154)</f>
        <v>8.0602480848743122E-2</v>
      </c>
      <c r="G154" s="5">
        <v>0.42231542307270797</v>
      </c>
      <c r="H154" s="5">
        <v>5.0036449055796101E-2</v>
      </c>
      <c r="I154" s="5">
        <f t="shared" si="8"/>
        <v>0.11848122593235619</v>
      </c>
      <c r="J154" s="5">
        <v>0.35566764496921</v>
      </c>
      <c r="K154" s="5">
        <v>0.39683468989676102</v>
      </c>
      <c r="L154" s="5">
        <v>0.211791299949801</v>
      </c>
      <c r="M154" s="5">
        <v>0.24178523303934099</v>
      </c>
      <c r="N154" s="5"/>
      <c r="P154" s="5"/>
      <c r="Q154" s="5"/>
      <c r="R154" s="5"/>
      <c r="S154" s="5"/>
    </row>
    <row r="155" spans="1:19" x14ac:dyDescent="0.25">
      <c r="A155">
        <v>153</v>
      </c>
      <c r="B155" t="s">
        <v>29</v>
      </c>
      <c r="C155" t="s">
        <v>23</v>
      </c>
      <c r="D155" s="5">
        <v>2.2792007818136102</v>
      </c>
      <c r="E155" s="5">
        <v>0.563617677799649</v>
      </c>
      <c r="F155" s="5">
        <f>E155/ABS(D155)</f>
        <v>0.24728741859730585</v>
      </c>
      <c r="G155" s="5">
        <v>2.4128321158793602</v>
      </c>
      <c r="H155" s="5">
        <v>1.19039208038679</v>
      </c>
      <c r="I155" s="5">
        <f t="shared" si="8"/>
        <v>0.4933588510168474</v>
      </c>
      <c r="J155" s="5">
        <v>2.3228695245113702</v>
      </c>
      <c r="K155" s="5">
        <v>3.3323598845202298</v>
      </c>
      <c r="L155" s="5">
        <v>1.393515941405</v>
      </c>
      <c r="M155" s="5">
        <v>2.07946779508584</v>
      </c>
      <c r="N155" s="5"/>
      <c r="P155" s="5"/>
      <c r="Q155" s="5"/>
      <c r="R155" s="5"/>
      <c r="S155" s="5"/>
    </row>
    <row r="156" spans="1:19" x14ac:dyDescent="0.25">
      <c r="A156">
        <v>154</v>
      </c>
      <c r="B156" t="s">
        <v>29</v>
      </c>
      <c r="C156" t="s">
        <v>10</v>
      </c>
      <c r="D156" s="5">
        <v>-0.16904352566694</v>
      </c>
      <c r="E156" s="5">
        <v>5.8683944815429302E-2</v>
      </c>
      <c r="F156" s="5">
        <f>E156/ABS(D156)</f>
        <v>0.34715286837457493</v>
      </c>
      <c r="G156" s="5">
        <v>-0.17448797767497501</v>
      </c>
      <c r="H156" s="5">
        <v>8.3556476376276403E-2</v>
      </c>
      <c r="I156" s="5">
        <f t="shared" si="8"/>
        <v>0.47886666743264134</v>
      </c>
      <c r="J156" s="5">
        <v>1.3539383468415199E-2</v>
      </c>
      <c r="K156" s="5">
        <v>2.00359693766929E-2</v>
      </c>
      <c r="L156" s="5">
        <v>3.0141183795839702E-2</v>
      </c>
      <c r="M156" s="5">
        <v>3.2622505671131598E-2</v>
      </c>
      <c r="N156" s="5"/>
      <c r="P156" s="5"/>
      <c r="Q156" s="5"/>
      <c r="R156" s="5"/>
      <c r="S156" s="5"/>
    </row>
    <row r="157" spans="1:19" x14ac:dyDescent="0.25">
      <c r="A157">
        <v>155</v>
      </c>
      <c r="B157" t="s">
        <v>29</v>
      </c>
      <c r="C157" t="s">
        <v>11</v>
      </c>
      <c r="D157" s="5">
        <v>0.59981826436639396</v>
      </c>
      <c r="E157" s="5">
        <v>3.0705335626041701E-2</v>
      </c>
      <c r="F157" s="5">
        <f>E157/ABS(D157)</f>
        <v>5.1191064777723415E-2</v>
      </c>
      <c r="G157" s="5">
        <v>0.53490179572185304</v>
      </c>
      <c r="H157" s="5">
        <v>4.5353500496848102E-2</v>
      </c>
      <c r="I157" s="5">
        <f t="shared" si="8"/>
        <v>8.4788461843997534E-2</v>
      </c>
      <c r="J157" s="5">
        <v>0.44069846705938598</v>
      </c>
      <c r="K157" s="5">
        <v>0.46568777188009802</v>
      </c>
      <c r="L157" s="5">
        <v>0.29248519649932397</v>
      </c>
      <c r="M157" s="5">
        <v>0.30995822906433901</v>
      </c>
      <c r="N157" s="5"/>
      <c r="P157" s="5"/>
      <c r="Q157" s="5"/>
      <c r="R157" s="5"/>
      <c r="S157" s="5"/>
    </row>
    <row r="158" spans="1:19" x14ac:dyDescent="0.25">
      <c r="A158">
        <v>156</v>
      </c>
      <c r="B158" t="s">
        <v>29</v>
      </c>
      <c r="C158" t="s">
        <v>12</v>
      </c>
      <c r="D158" s="5">
        <v>-0.25168909074379298</v>
      </c>
      <c r="E158" s="5">
        <v>0.12534631872559401</v>
      </c>
      <c r="F158" s="5">
        <f>E158/ABS(D158)</f>
        <v>0.49802046785249965</v>
      </c>
      <c r="G158" s="5">
        <v>-0.24614095283839299</v>
      </c>
      <c r="H158" s="5">
        <v>0.151252307650935</v>
      </c>
      <c r="I158" s="5">
        <f t="shared" si="8"/>
        <v>0.61449468650688799</v>
      </c>
      <c r="J158" s="5">
        <v>-4.7312629429016699E-2</v>
      </c>
      <c r="K158" s="5">
        <v>-3.1017055447055401E-2</v>
      </c>
      <c r="L158" s="5">
        <v>-6.7376746393541395E-2</v>
      </c>
      <c r="M158" s="5">
        <v>-4.0417230492738397E-2</v>
      </c>
      <c r="N158" s="5"/>
      <c r="P158" s="5"/>
      <c r="Q158" s="5"/>
      <c r="R158" s="5"/>
      <c r="S158" s="5"/>
    </row>
    <row r="159" spans="1:19" x14ac:dyDescent="0.25">
      <c r="A159">
        <v>157</v>
      </c>
      <c r="B159" t="s">
        <v>29</v>
      </c>
      <c r="C159" t="s">
        <v>13</v>
      </c>
      <c r="D159" s="5">
        <v>-0.16802445880276401</v>
      </c>
      <c r="E159" s="5">
        <v>0.106586195926223</v>
      </c>
      <c r="F159" s="5">
        <f>E159/ABS(D159)</f>
        <v>0.63434928870289953</v>
      </c>
      <c r="G159" s="5">
        <v>-0.181611386515351</v>
      </c>
      <c r="H159" s="5">
        <v>0.20192530211519999</v>
      </c>
      <c r="I159" s="5">
        <f t="shared" si="8"/>
        <v>1.1118537553708503</v>
      </c>
      <c r="J159" s="5">
        <v>-1.8898386857628499E-2</v>
      </c>
      <c r="K159" s="5">
        <v>-1.9919815614206599E-2</v>
      </c>
      <c r="L159" s="5">
        <v>2.0511819273358899E-2</v>
      </c>
      <c r="M159" s="5">
        <v>1.30702718129867E-2</v>
      </c>
      <c r="N159" s="5"/>
      <c r="P159" s="5"/>
      <c r="Q159" s="5"/>
      <c r="R159" s="5"/>
      <c r="S159" s="5"/>
    </row>
    <row r="160" spans="1:19" x14ac:dyDescent="0.25">
      <c r="A160">
        <v>158</v>
      </c>
      <c r="B160" t="s">
        <v>29</v>
      </c>
      <c r="C160" t="s">
        <v>14</v>
      </c>
      <c r="D160" s="5">
        <v>-1.26549215967685E-2</v>
      </c>
      <c r="E160" s="5">
        <v>1.3116810321723999E-2</v>
      </c>
      <c r="F160" s="5">
        <f>E160/ABS(D160)</f>
        <v>1.0364987425187562</v>
      </c>
      <c r="G160" s="5">
        <v>-1.54743491432716E-2</v>
      </c>
      <c r="H160" s="5">
        <v>1.78169565695591E-2</v>
      </c>
      <c r="I160" s="5">
        <f t="shared" si="8"/>
        <v>1.1513864915802348</v>
      </c>
      <c r="J160" s="5">
        <v>-2.9097954767248999E-2</v>
      </c>
      <c r="K160" s="5">
        <v>-2.7738309693703601E-2</v>
      </c>
      <c r="L160" s="5">
        <v>-1.3059213045451899E-2</v>
      </c>
      <c r="M160" s="5">
        <v>-1.17617376104694E-2</v>
      </c>
      <c r="N160" s="5"/>
      <c r="P160" s="5"/>
      <c r="Q160" s="5"/>
      <c r="R160" s="5"/>
      <c r="S160" s="5"/>
    </row>
    <row r="161" spans="1:19" x14ac:dyDescent="0.25">
      <c r="A161">
        <v>159</v>
      </c>
      <c r="B161" t="s">
        <v>29</v>
      </c>
      <c r="C161" t="s">
        <v>15</v>
      </c>
      <c r="D161" s="5">
        <v>-0.150719445128879</v>
      </c>
      <c r="E161" s="5">
        <v>4.0285760472469297E-2</v>
      </c>
      <c r="F161" s="5">
        <f>E161/ABS(D161)</f>
        <v>0.26728973449989324</v>
      </c>
      <c r="G161" s="5">
        <v>-0.14531261260965</v>
      </c>
      <c r="H161" s="5">
        <v>6.9051950787309399E-2</v>
      </c>
      <c r="I161" s="5">
        <f t="shared" si="8"/>
        <v>0.47519585221966998</v>
      </c>
      <c r="J161" s="5">
        <v>1.3119788438104101E-3</v>
      </c>
      <c r="K161" s="5">
        <v>-3.1374791913879201E-3</v>
      </c>
      <c r="L161" s="5">
        <v>-2.5211232518419099E-2</v>
      </c>
      <c r="M161" s="5">
        <v>-7.4869298986413903E-3</v>
      </c>
      <c r="N161" s="5"/>
      <c r="P161" s="5"/>
      <c r="Q161" s="5"/>
      <c r="R161" s="5"/>
      <c r="S161" s="5"/>
    </row>
    <row r="162" spans="1:19" x14ac:dyDescent="0.25">
      <c r="A162">
        <v>160</v>
      </c>
      <c r="B162" t="s">
        <v>30</v>
      </c>
      <c r="C162" t="s">
        <v>8</v>
      </c>
      <c r="D162" s="5">
        <v>-2.9878314151756898E-2</v>
      </c>
      <c r="E162" s="5">
        <v>1.5882728812485699E-2</v>
      </c>
      <c r="F162" s="5">
        <f>E162/ABS(D162)</f>
        <v>0.53158048783524714</v>
      </c>
      <c r="G162" s="5">
        <v>-2.6691413331903901E-2</v>
      </c>
      <c r="H162" s="5">
        <v>3.2215796200965201E-2</v>
      </c>
      <c r="I162" s="5">
        <f t="shared" si="8"/>
        <v>1.2069722873182618</v>
      </c>
      <c r="J162" s="5">
        <v>5.7665790961289701E-5</v>
      </c>
      <c r="K162" s="5">
        <v>7.1112394800320396E-4</v>
      </c>
      <c r="L162" s="5">
        <v>-5.6799215536524803E-4</v>
      </c>
      <c r="M162" s="5">
        <v>-1.1490470335058599E-4</v>
      </c>
      <c r="N162" s="5"/>
      <c r="P162" s="5"/>
      <c r="Q162" s="5"/>
      <c r="R162" s="5"/>
      <c r="S162" s="5"/>
    </row>
    <row r="163" spans="1:19" x14ac:dyDescent="0.25">
      <c r="A163">
        <v>161</v>
      </c>
      <c r="B163" t="s">
        <v>30</v>
      </c>
      <c r="C163" t="s">
        <v>9</v>
      </c>
      <c r="D163" s="5">
        <v>0.28095416973943899</v>
      </c>
      <c r="E163" s="5">
        <v>2.0660431224923202E-2</v>
      </c>
      <c r="F163" s="5">
        <f>E163/ABS(D163)</f>
        <v>7.3536659890415537E-2</v>
      </c>
      <c r="G163" s="5">
        <v>0.30260696982663698</v>
      </c>
      <c r="H163" s="5">
        <v>3.6991688471101798E-2</v>
      </c>
      <c r="I163" s="5">
        <f t="shared" si="8"/>
        <v>0.12224334585648927</v>
      </c>
      <c r="J163" s="5">
        <v>0.35033003206539898</v>
      </c>
      <c r="K163" s="5">
        <v>0.37985963072582102</v>
      </c>
      <c r="L163" s="5">
        <v>0.22889731000784699</v>
      </c>
      <c r="M163" s="5">
        <v>0.25410827296529598</v>
      </c>
      <c r="N163" s="5"/>
      <c r="P163" s="5"/>
      <c r="Q163" s="5"/>
      <c r="R163" s="5"/>
      <c r="S163" s="5"/>
    </row>
    <row r="164" spans="1:19" x14ac:dyDescent="0.25">
      <c r="A164">
        <v>162</v>
      </c>
      <c r="B164" t="s">
        <v>30</v>
      </c>
      <c r="C164" t="s">
        <v>23</v>
      </c>
      <c r="D164" s="5">
        <v>1.8919343128033399</v>
      </c>
      <c r="E164" s="5">
        <v>0.42004284011119802</v>
      </c>
      <c r="F164" s="5">
        <f>E164/ABS(D164)</f>
        <v>0.22201766587171151</v>
      </c>
      <c r="G164" s="5">
        <v>1.9680334711865599</v>
      </c>
      <c r="H164" s="5">
        <v>0.76595505152015397</v>
      </c>
      <c r="I164" s="5">
        <f t="shared" si="8"/>
        <v>0.3891981832292451</v>
      </c>
      <c r="J164" s="5">
        <v>41.824368726784897</v>
      </c>
      <c r="K164" s="5">
        <v>38.702909864283697</v>
      </c>
      <c r="L164" s="5">
        <v>22.533998231452799</v>
      </c>
      <c r="M164" s="5">
        <v>28.082871150590499</v>
      </c>
      <c r="N164" s="5"/>
      <c r="P164" s="5"/>
      <c r="Q164" s="5"/>
      <c r="R164" s="5"/>
      <c r="S164" s="5"/>
    </row>
    <row r="165" spans="1:19" x14ac:dyDescent="0.25">
      <c r="A165">
        <v>163</v>
      </c>
      <c r="B165" t="s">
        <v>30</v>
      </c>
      <c r="C165" t="s">
        <v>10</v>
      </c>
      <c r="D165" s="5">
        <v>-7.8626708155237202E-2</v>
      </c>
      <c r="E165" s="5">
        <v>6.0426757295638102E-2</v>
      </c>
      <c r="F165" s="5">
        <f>E165/ABS(D165)</f>
        <v>0.76852711646447291</v>
      </c>
      <c r="G165" s="5">
        <v>-0.106097225703808</v>
      </c>
      <c r="H165" s="5">
        <v>9.3109764598224398E-2</v>
      </c>
      <c r="I165" s="5">
        <f t="shared" si="8"/>
        <v>0.87758906022820293</v>
      </c>
      <c r="J165" s="5">
        <v>-1.2182121812365099E-2</v>
      </c>
      <c r="K165" s="5">
        <v>-1.7816961780780301E-2</v>
      </c>
      <c r="L165" s="5">
        <v>-1.3276196947301699E-2</v>
      </c>
      <c r="M165" s="5">
        <v>-2.4692303401678599E-2</v>
      </c>
      <c r="N165" s="5"/>
      <c r="P165" s="5"/>
      <c r="Q165" s="5"/>
      <c r="R165" s="5"/>
      <c r="S165" s="5"/>
    </row>
    <row r="166" spans="1:19" x14ac:dyDescent="0.25">
      <c r="A166">
        <v>164</v>
      </c>
      <c r="B166" t="s">
        <v>30</v>
      </c>
      <c r="C166" t="s">
        <v>11</v>
      </c>
      <c r="D166" s="5">
        <v>0.36750751370018298</v>
      </c>
      <c r="E166" s="5">
        <v>1.82283640541956E-2</v>
      </c>
      <c r="F166" s="5">
        <f>E166/ABS(D166)</f>
        <v>4.9599976530184678E-2</v>
      </c>
      <c r="G166" s="5">
        <v>0.39299653772495102</v>
      </c>
      <c r="H166" s="5">
        <v>3.6448494802426797E-2</v>
      </c>
      <c r="I166" s="5">
        <f t="shared" si="8"/>
        <v>9.274507865495811E-2</v>
      </c>
      <c r="J166" s="5">
        <v>0.36292893073719001</v>
      </c>
      <c r="K166" s="5">
        <v>0.39364707733434301</v>
      </c>
      <c r="L166" s="5">
        <v>0.24044384984630099</v>
      </c>
      <c r="M166" s="5">
        <v>0.26526052217100599</v>
      </c>
      <c r="N166" s="5"/>
      <c r="P166" s="5"/>
      <c r="Q166" s="5"/>
      <c r="R166" s="5"/>
      <c r="S166" s="5"/>
    </row>
    <row r="167" spans="1:19" x14ac:dyDescent="0.25">
      <c r="A167">
        <v>165</v>
      </c>
      <c r="B167" t="s">
        <v>30</v>
      </c>
      <c r="C167" t="s">
        <v>12</v>
      </c>
      <c r="D167" s="5">
        <v>-4.2191121058089302E-2</v>
      </c>
      <c r="E167" s="5">
        <v>0.13338813817345299</v>
      </c>
      <c r="F167" s="5">
        <f>E167/ABS(D167)</f>
        <v>3.1615215435921318</v>
      </c>
      <c r="G167" s="5">
        <v>-0.11202319395209499</v>
      </c>
      <c r="H167" s="5">
        <v>0.17176362011395399</v>
      </c>
      <c r="I167" s="5">
        <f t="shared" si="8"/>
        <v>1.5332862245242362</v>
      </c>
      <c r="J167" s="5">
        <v>3.8416344519080201E-2</v>
      </c>
      <c r="K167" s="5">
        <v>3.0451751771466199E-2</v>
      </c>
      <c r="L167" s="5">
        <v>3.8004034758405802E-2</v>
      </c>
      <c r="M167" s="5">
        <v>1.60650576228198E-2</v>
      </c>
      <c r="N167" s="5"/>
      <c r="P167" s="5"/>
      <c r="Q167" s="5"/>
      <c r="R167" s="5"/>
      <c r="S167" s="5"/>
    </row>
    <row r="168" spans="1:19" x14ac:dyDescent="0.25">
      <c r="A168">
        <v>166</v>
      </c>
      <c r="B168" t="s">
        <v>30</v>
      </c>
      <c r="C168" t="s">
        <v>13</v>
      </c>
      <c r="D168" s="5">
        <v>-0.190063172223773</v>
      </c>
      <c r="E168" s="5">
        <v>0.113408713556578</v>
      </c>
      <c r="F168" s="5">
        <f>E168/ABS(D168)</f>
        <v>0.59668957552205315</v>
      </c>
      <c r="G168" s="5">
        <v>-0.173919203590542</v>
      </c>
      <c r="H168" s="5">
        <v>0.21948437604833901</v>
      </c>
      <c r="I168" s="5">
        <f t="shared" si="8"/>
        <v>1.2619904617610318</v>
      </c>
      <c r="J168" s="5">
        <v>-8.0592070911090802E-2</v>
      </c>
      <c r="K168" s="5">
        <v>-8.4842986240533699E-2</v>
      </c>
      <c r="L168" s="5">
        <v>-7.4789701093934E-2</v>
      </c>
      <c r="M168" s="5">
        <v>-7.5397826476499494E-2</v>
      </c>
      <c r="N168" s="5"/>
      <c r="P168" s="5"/>
      <c r="Q168" s="5"/>
      <c r="R168" s="5"/>
      <c r="S168" s="5"/>
    </row>
    <row r="169" spans="1:19" x14ac:dyDescent="0.25">
      <c r="A169">
        <v>167</v>
      </c>
      <c r="B169" t="s">
        <v>30</v>
      </c>
      <c r="C169" t="s">
        <v>14</v>
      </c>
      <c r="D169" s="5">
        <v>1.24473930719618E-2</v>
      </c>
      <c r="E169" s="5">
        <v>8.0973092121015E-3</v>
      </c>
      <c r="F169" s="5">
        <f>E169/ABS(D169)</f>
        <v>0.6505224961796201</v>
      </c>
      <c r="G169" s="5">
        <v>1.16151637436445E-2</v>
      </c>
      <c r="H169" s="5">
        <v>1.44104005046289E-2</v>
      </c>
      <c r="I169" s="5">
        <f t="shared" si="8"/>
        <v>1.2406540986143115</v>
      </c>
      <c r="J169" s="5">
        <v>-2.61232080648897E-2</v>
      </c>
      <c r="K169" s="5">
        <v>-2.55795918265471E-2</v>
      </c>
      <c r="L169" s="5">
        <v>-1.21676681447418E-2</v>
      </c>
      <c r="M169" s="5">
        <v>-1.11209008186139E-2</v>
      </c>
      <c r="N169" s="5"/>
      <c r="P169" s="5"/>
      <c r="Q169" s="5"/>
      <c r="R169" s="5"/>
      <c r="S169" s="5"/>
    </row>
    <row r="170" spans="1:19" x14ac:dyDescent="0.25">
      <c r="A170">
        <v>168</v>
      </c>
      <c r="B170" t="s">
        <v>30</v>
      </c>
      <c r="C170" t="s">
        <v>15</v>
      </c>
      <c r="D170" s="5">
        <v>-0.139773880466082</v>
      </c>
      <c r="E170" s="5">
        <v>4.0809517836634397E-2</v>
      </c>
      <c r="F170" s="5">
        <f>E170/ABS(D170)</f>
        <v>0.29196812523594046</v>
      </c>
      <c r="G170" s="5">
        <v>-0.127707615183309</v>
      </c>
      <c r="H170" s="5">
        <v>6.9824387771357604E-2</v>
      </c>
      <c r="I170" s="5">
        <f t="shared" si="8"/>
        <v>0.54675195109651875</v>
      </c>
      <c r="J170" s="5">
        <v>1.48563606284391E-2</v>
      </c>
      <c r="K170" s="5">
        <v>1.8306741802455801E-2</v>
      </c>
      <c r="L170" s="5">
        <v>-1.48669972752528E-2</v>
      </c>
      <c r="M170" s="5">
        <v>-6.9184408253501004E-3</v>
      </c>
      <c r="N170" s="5"/>
      <c r="P170" s="5"/>
      <c r="Q170" s="5"/>
      <c r="R170" s="5"/>
      <c r="S170" s="5"/>
    </row>
    <row r="171" spans="1:19" x14ac:dyDescent="0.25">
      <c r="A171">
        <v>169</v>
      </c>
      <c r="B171" t="s">
        <v>31</v>
      </c>
      <c r="C171" t="s">
        <v>8</v>
      </c>
      <c r="D171" s="5">
        <v>-1.9952311896964298E-2</v>
      </c>
      <c r="E171" s="5">
        <v>8.5394803682403292E-3</v>
      </c>
      <c r="F171" s="5">
        <f>E171/ABS(D171)</f>
        <v>0.42799453077613492</v>
      </c>
      <c r="G171" s="5">
        <v>6.5437331040761105E-4</v>
      </c>
      <c r="H171" s="5">
        <v>2.5417515446339401E-2</v>
      </c>
      <c r="I171" s="5">
        <f t="shared" si="8"/>
        <v>38.842530772697252</v>
      </c>
      <c r="J171" s="5">
        <v>-1.910657811829E-4</v>
      </c>
      <c r="K171" s="5">
        <v>-2.4674605770078398E-4</v>
      </c>
      <c r="L171" s="5">
        <v>-7.6804610370204796E-5</v>
      </c>
      <c r="M171" s="5">
        <v>-8.9076035261888298E-5</v>
      </c>
      <c r="N171" s="5"/>
      <c r="P171" s="5"/>
      <c r="Q171" s="5"/>
      <c r="R171" s="5"/>
      <c r="S171" s="5"/>
    </row>
    <row r="172" spans="1:19" x14ac:dyDescent="0.25">
      <c r="A172">
        <v>170</v>
      </c>
      <c r="B172" t="s">
        <v>31</v>
      </c>
      <c r="C172" t="s">
        <v>9</v>
      </c>
      <c r="D172" s="5">
        <v>0.152600804931705</v>
      </c>
      <c r="E172" s="5">
        <v>1.2520918615862501E-2</v>
      </c>
      <c r="F172" s="5">
        <f>E172/ABS(D172)</f>
        <v>8.2050147910203458E-2</v>
      </c>
      <c r="G172" s="5">
        <v>0.221121083118902</v>
      </c>
      <c r="H172" s="5">
        <v>3.02062102831849E-2</v>
      </c>
      <c r="I172" s="5">
        <f t="shared" si="8"/>
        <v>0.13660484046626306</v>
      </c>
      <c r="J172" s="5">
        <v>0.299196938873181</v>
      </c>
      <c r="K172" s="5">
        <v>0.330877624112146</v>
      </c>
      <c r="L172" s="5">
        <v>0.175311342696675</v>
      </c>
      <c r="M172" s="5">
        <v>0.20075463800167501</v>
      </c>
      <c r="N172" s="5"/>
      <c r="P172" s="5"/>
      <c r="Q172" s="5"/>
      <c r="R172" s="5"/>
      <c r="S172" s="5"/>
    </row>
    <row r="173" spans="1:19" x14ac:dyDescent="0.25">
      <c r="A173">
        <v>171</v>
      </c>
      <c r="B173" t="s">
        <v>31</v>
      </c>
      <c r="C173" t="s">
        <v>23</v>
      </c>
      <c r="D173" s="5">
        <v>1.3930972216999</v>
      </c>
      <c r="E173" s="5">
        <v>0.24649368379422801</v>
      </c>
      <c r="F173" s="5">
        <f>E173/ABS(D173)</f>
        <v>0.17693932623987926</v>
      </c>
      <c r="G173" s="5">
        <v>1.3026843135784301</v>
      </c>
      <c r="H173" s="5">
        <v>0.38220449896623099</v>
      </c>
      <c r="I173" s="5">
        <f t="shared" si="8"/>
        <v>0.2933976366970506</v>
      </c>
      <c r="J173" s="5">
        <v>756.27522852435095</v>
      </c>
      <c r="K173" s="5">
        <v>424.09407509003</v>
      </c>
      <c r="L173" s="5">
        <v>1752.21120589938</v>
      </c>
      <c r="M173" s="5">
        <v>1551.63669571379</v>
      </c>
      <c r="N173" s="5"/>
      <c r="P173" s="5"/>
      <c r="Q173" s="5"/>
      <c r="R173" s="5"/>
      <c r="S173" s="5"/>
    </row>
    <row r="174" spans="1:19" x14ac:dyDescent="0.25">
      <c r="A174">
        <v>172</v>
      </c>
      <c r="B174" t="s">
        <v>31</v>
      </c>
      <c r="C174" t="s">
        <v>10</v>
      </c>
      <c r="D174" s="5">
        <v>1.9337341334262299E-2</v>
      </c>
      <c r="E174" s="5">
        <v>5.8350417443141699E-2</v>
      </c>
      <c r="F174" s="5">
        <f>E174/ABS(D174)</f>
        <v>3.0174994811595548</v>
      </c>
      <c r="G174" s="5">
        <v>-3.8108260565034698E-2</v>
      </c>
      <c r="H174" s="5">
        <v>0.115985594971429</v>
      </c>
      <c r="I174" s="5">
        <f t="shared" si="8"/>
        <v>3.043581450627761</v>
      </c>
      <c r="J174" s="5">
        <v>5.8022437758390798E-2</v>
      </c>
      <c r="K174" s="5">
        <v>4.0450471354874E-2</v>
      </c>
      <c r="L174" s="5">
        <v>1.85355740031127E-2</v>
      </c>
      <c r="M174" s="5">
        <v>-1.38172209931356E-2</v>
      </c>
      <c r="N174" s="5"/>
      <c r="P174" s="5"/>
      <c r="Q174" s="5"/>
      <c r="R174" s="5"/>
      <c r="S174" s="5"/>
    </row>
    <row r="175" spans="1:19" x14ac:dyDescent="0.25">
      <c r="A175">
        <v>173</v>
      </c>
      <c r="B175" t="s">
        <v>31</v>
      </c>
      <c r="C175" t="s">
        <v>11</v>
      </c>
      <c r="D175" s="5">
        <v>0.22459329902345199</v>
      </c>
      <c r="E175" s="5">
        <v>1.43683782561913E-2</v>
      </c>
      <c r="F175" s="5">
        <f>E175/ABS(D175)</f>
        <v>6.3975097737403813E-2</v>
      </c>
      <c r="G175" s="5">
        <v>0.33399996134662302</v>
      </c>
      <c r="H175" s="5">
        <v>3.9600503746619498E-2</v>
      </c>
      <c r="I175" s="5">
        <f t="shared" si="8"/>
        <v>0.11856439619620898</v>
      </c>
      <c r="J175" s="5">
        <v>0.30522939255937098</v>
      </c>
      <c r="K175" s="5">
        <v>0.33796353508473598</v>
      </c>
      <c r="L175" s="5">
        <v>0.179052960864617</v>
      </c>
      <c r="M175" s="5">
        <v>0.20505507506833701</v>
      </c>
      <c r="N175" s="5"/>
      <c r="P175" s="5"/>
      <c r="Q175" s="5"/>
      <c r="R175" s="5"/>
      <c r="S175" s="5"/>
    </row>
    <row r="176" spans="1:19" x14ac:dyDescent="0.25">
      <c r="A176">
        <v>174</v>
      </c>
      <c r="B176" t="s">
        <v>31</v>
      </c>
      <c r="C176" t="s">
        <v>12</v>
      </c>
      <c r="D176" s="5">
        <v>-8.3095720507807003E-2</v>
      </c>
      <c r="E176" s="5">
        <v>0.12438894337884999</v>
      </c>
      <c r="F176" s="5">
        <f>E176/ABS(D176)</f>
        <v>1.4969356137559866</v>
      </c>
      <c r="G176" s="5">
        <v>-0.37152507500980098</v>
      </c>
      <c r="H176" s="5">
        <v>0.31486315490875499</v>
      </c>
      <c r="I176" s="5">
        <f t="shared" si="8"/>
        <v>0.84748830183386348</v>
      </c>
      <c r="J176" s="5">
        <v>5.7402133226220099E-2</v>
      </c>
      <c r="K176" s="5">
        <v>5.2390931295626303E-2</v>
      </c>
      <c r="L176" s="5">
        <v>6.1282939208626699E-3</v>
      </c>
      <c r="M176" s="5">
        <v>-1.61133743356939E-2</v>
      </c>
      <c r="N176" s="5"/>
      <c r="P176" s="5"/>
      <c r="Q176" s="5"/>
      <c r="R176" s="5"/>
      <c r="S176" s="5"/>
    </row>
    <row r="177" spans="1:19" x14ac:dyDescent="0.25">
      <c r="A177">
        <v>175</v>
      </c>
      <c r="B177" t="s">
        <v>31</v>
      </c>
      <c r="C177" t="s">
        <v>13</v>
      </c>
      <c r="D177" s="5">
        <v>3.3799746012776903E-2</v>
      </c>
      <c r="E177" s="5">
        <v>0.10551558379362699</v>
      </c>
      <c r="F177" s="5">
        <f>E177/ABS(D177)</f>
        <v>3.121786292528359</v>
      </c>
      <c r="G177" s="5">
        <v>7.49878005376379E-2</v>
      </c>
      <c r="H177" s="5">
        <v>0.132578057953536</v>
      </c>
      <c r="I177" s="5">
        <f t="shared" si="8"/>
        <v>1.7679950205632766</v>
      </c>
      <c r="J177" s="5">
        <v>4.9618950778331797E-2</v>
      </c>
      <c r="K177" s="5">
        <v>2.6478544621482299E-2</v>
      </c>
      <c r="L177" s="5">
        <v>2.7806385688733601E-2</v>
      </c>
      <c r="M177" s="5">
        <v>-1.3921153827584199E-2</v>
      </c>
      <c r="N177" s="5"/>
      <c r="P177" s="5"/>
      <c r="Q177" s="5"/>
      <c r="R177" s="5"/>
      <c r="S177" s="5"/>
    </row>
    <row r="178" spans="1:19" x14ac:dyDescent="0.25">
      <c r="A178">
        <v>176</v>
      </c>
      <c r="B178" t="s">
        <v>31</v>
      </c>
      <c r="C178" t="s">
        <v>14</v>
      </c>
      <c r="D178" s="5">
        <v>1.53456778054587E-3</v>
      </c>
      <c r="E178" s="5">
        <v>5.4760080596663301E-3</v>
      </c>
      <c r="F178" s="5">
        <f>E178/ABS(D178)</f>
        <v>3.5684367475240668</v>
      </c>
      <c r="G178" s="5">
        <v>-3.5537039725309898E-3</v>
      </c>
      <c r="H178" s="5">
        <v>9.8739417745960598E-3</v>
      </c>
      <c r="I178" s="5">
        <f t="shared" si="8"/>
        <v>2.7784930458244452</v>
      </c>
      <c r="J178" s="5">
        <v>-2.48811188422048E-2</v>
      </c>
      <c r="K178" s="5">
        <v>-2.4500539499403399E-2</v>
      </c>
      <c r="L178" s="5">
        <v>-9.4131311014611502E-3</v>
      </c>
      <c r="M178" s="5">
        <v>-8.7155221199897107E-3</v>
      </c>
      <c r="N178" s="5"/>
      <c r="P178" s="5"/>
      <c r="Q178" s="5"/>
      <c r="R178" s="5"/>
      <c r="S178" s="5"/>
    </row>
    <row r="179" spans="1:19" x14ac:dyDescent="0.25">
      <c r="A179">
        <v>177</v>
      </c>
      <c r="B179" t="s">
        <v>31</v>
      </c>
      <c r="C179" t="s">
        <v>15</v>
      </c>
      <c r="D179" s="5">
        <v>-0.11262848612154901</v>
      </c>
      <c r="E179" s="5">
        <v>5.82978889903508E-2</v>
      </c>
      <c r="F179" s="5">
        <f>E179/ABS(D179)</f>
        <v>0.51761229328285152</v>
      </c>
      <c r="G179" s="5">
        <v>-0.14995229068589799</v>
      </c>
      <c r="H179" s="5">
        <v>6.7397164030106302E-2</v>
      </c>
      <c r="I179" s="5">
        <f t="shared" si="8"/>
        <v>0.44945738222353515</v>
      </c>
      <c r="J179" s="5">
        <v>-2.26225300951361E-3</v>
      </c>
      <c r="K179" s="5">
        <v>-3.5180087341032599E-3</v>
      </c>
      <c r="L179" s="5">
        <v>-3.67382265472434E-3</v>
      </c>
      <c r="M179" s="5">
        <v>-1.5835657384230799E-3</v>
      </c>
      <c r="N179" s="5"/>
      <c r="P179" s="5"/>
      <c r="Q179" s="5"/>
      <c r="R179" s="5"/>
      <c r="S179" s="5"/>
    </row>
    <row r="180" spans="1:19" x14ac:dyDescent="0.25">
      <c r="A180">
        <v>178</v>
      </c>
      <c r="B180" t="s">
        <v>114</v>
      </c>
      <c r="C180" t="s">
        <v>8</v>
      </c>
      <c r="D180" s="5">
        <v>-2.43057652277834E-2</v>
      </c>
      <c r="E180" s="5">
        <v>6.41318981546101E-3</v>
      </c>
      <c r="F180" s="5">
        <f>E180/ABS(D180)</f>
        <v>0.26385467626134357</v>
      </c>
      <c r="G180" s="5">
        <v>-7.6285414275014804E-3</v>
      </c>
      <c r="H180" s="5">
        <v>1.7278108191953599E-2</v>
      </c>
      <c r="I180" s="5">
        <f t="shared" si="8"/>
        <v>2.2649294568506484</v>
      </c>
      <c r="J180" s="5">
        <v>-2.6260737615106198E-3</v>
      </c>
      <c r="K180" s="5">
        <v>-1.85821952359893E-3</v>
      </c>
      <c r="L180" s="5">
        <v>5.3843957788164403E-3</v>
      </c>
      <c r="M180" s="5">
        <v>-3.774622438445E-4</v>
      </c>
      <c r="N180" s="5"/>
      <c r="P180" s="5"/>
      <c r="Q180" s="5"/>
      <c r="R180" s="5"/>
      <c r="S180" s="5"/>
    </row>
    <row r="181" spans="1:19" x14ac:dyDescent="0.25">
      <c r="A181">
        <v>179</v>
      </c>
      <c r="B181" t="s">
        <v>114</v>
      </c>
      <c r="C181" t="s">
        <v>9</v>
      </c>
      <c r="D181" s="5">
        <v>0.11987689718111499</v>
      </c>
      <c r="E181" s="5">
        <v>7.8807504185296005E-3</v>
      </c>
      <c r="F181" s="5">
        <f>E181/ABS(D181)</f>
        <v>6.5740360351695087E-2</v>
      </c>
      <c r="G181" s="5">
        <v>0.15686229015168501</v>
      </c>
      <c r="H181" s="5">
        <v>2.0654900690056301E-2</v>
      </c>
      <c r="I181" s="5">
        <f t="shared" si="8"/>
        <v>0.13167537379495811</v>
      </c>
      <c r="J181" s="5">
        <v>0.38021130564602801</v>
      </c>
      <c r="K181" s="5">
        <v>0.37222441562210101</v>
      </c>
      <c r="L181" s="5">
        <v>0.39336690820379699</v>
      </c>
      <c r="M181" s="5">
        <v>0.28568505513280001</v>
      </c>
      <c r="N181" s="5"/>
      <c r="P181" s="5"/>
      <c r="Q181" s="5"/>
      <c r="R181" s="5"/>
      <c r="S181" s="5"/>
    </row>
    <row r="182" spans="1:19" x14ac:dyDescent="0.25">
      <c r="A182">
        <v>180</v>
      </c>
      <c r="B182" t="s">
        <v>114</v>
      </c>
      <c r="C182" t="s">
        <v>23</v>
      </c>
      <c r="D182" s="5">
        <v>1.70693451559917</v>
      </c>
      <c r="E182" s="5">
        <v>0.244371629754291</v>
      </c>
      <c r="F182" s="5">
        <f>E182/ABS(D182)</f>
        <v>0.1431640332543814</v>
      </c>
      <c r="G182" s="5">
        <v>1.8251042046617401</v>
      </c>
      <c r="H182" s="5">
        <v>0.58601362923828504</v>
      </c>
      <c r="I182" s="5">
        <f t="shared" si="8"/>
        <v>0.32108502503115721</v>
      </c>
      <c r="J182" s="5">
        <v>22.504301460194402</v>
      </c>
      <c r="K182" s="5">
        <v>12.1037361061012</v>
      </c>
      <c r="L182" s="5">
        <v>5.62936840894666</v>
      </c>
      <c r="M182" s="5">
        <v>2.74574600881567</v>
      </c>
      <c r="N182" s="5"/>
      <c r="P182" s="5"/>
      <c r="Q182" s="5"/>
      <c r="R182" s="5"/>
      <c r="S182" s="5"/>
    </row>
    <row r="183" spans="1:19" x14ac:dyDescent="0.25">
      <c r="A183">
        <v>181</v>
      </c>
      <c r="B183" t="s">
        <v>114</v>
      </c>
      <c r="C183" t="s">
        <v>10</v>
      </c>
      <c r="D183" s="5">
        <v>1.6358630224649399E-2</v>
      </c>
      <c r="E183" s="5">
        <v>5.2727289678003497E-2</v>
      </c>
      <c r="F183" s="5">
        <f>E183/ABS(D183)</f>
        <v>3.2232093368400321</v>
      </c>
      <c r="G183" s="5">
        <v>7.8829503847567504E-3</v>
      </c>
      <c r="H183" s="5">
        <v>9.5886536769833303E-2</v>
      </c>
      <c r="I183" s="5">
        <f t="shared" si="8"/>
        <v>12.163787933417538</v>
      </c>
      <c r="J183" s="5">
        <v>-1.6779682750640099E-3</v>
      </c>
      <c r="K183" s="5">
        <v>-5.8415303460573999E-3</v>
      </c>
      <c r="L183" s="5">
        <v>-4.91152820955457E-2</v>
      </c>
      <c r="M183" s="5">
        <v>-3.5114015887765998E-2</v>
      </c>
      <c r="N183" s="5"/>
      <c r="P183" s="5"/>
      <c r="Q183" s="5"/>
      <c r="R183" s="5"/>
      <c r="S183" s="5"/>
    </row>
    <row r="184" spans="1:19" x14ac:dyDescent="0.25">
      <c r="A184">
        <v>182</v>
      </c>
      <c r="B184" t="s">
        <v>114</v>
      </c>
      <c r="C184" t="s">
        <v>11</v>
      </c>
      <c r="D184" s="5">
        <v>0.16624492740826799</v>
      </c>
      <c r="E184" s="5">
        <v>9.3802940414744306E-3</v>
      </c>
      <c r="F184" s="5">
        <f>E184/ABS(D184)</f>
        <v>5.6424542918161319E-2</v>
      </c>
      <c r="G184" s="5">
        <v>0.214727568382725</v>
      </c>
      <c r="H184" s="5">
        <v>1.7259521007643601E-2</v>
      </c>
      <c r="I184" s="5">
        <f t="shared" si="8"/>
        <v>8.0378691649321279E-2</v>
      </c>
      <c r="J184" s="5">
        <v>0.39694368587491802</v>
      </c>
      <c r="K184" s="5">
        <v>0.39792726463767197</v>
      </c>
      <c r="L184" s="5">
        <v>0.444378281810341</v>
      </c>
      <c r="M184" s="5">
        <v>0.34989670505866599</v>
      </c>
      <c r="N184" s="5"/>
      <c r="P184" s="5"/>
      <c r="Q184" s="5"/>
      <c r="R184" s="5"/>
      <c r="S184" s="5"/>
    </row>
    <row r="185" spans="1:19" x14ac:dyDescent="0.25">
      <c r="A185">
        <v>183</v>
      </c>
      <c r="B185" t="s">
        <v>114</v>
      </c>
      <c r="C185" t="s">
        <v>12</v>
      </c>
      <c r="D185" s="5">
        <v>2.9081560998304199E-2</v>
      </c>
      <c r="E185" s="5">
        <v>9.2674405448649105E-2</v>
      </c>
      <c r="F185" s="5">
        <f>E185/ABS(D185)</f>
        <v>3.186706705807612</v>
      </c>
      <c r="G185" s="5">
        <v>-5.6914588696741495E-4</v>
      </c>
      <c r="H185" s="5">
        <v>0.179537254674351</v>
      </c>
      <c r="I185" s="5">
        <f t="shared" si="8"/>
        <v>315.45032439921675</v>
      </c>
      <c r="J185" s="5">
        <v>1.30966894519977E-2</v>
      </c>
      <c r="K185" s="5">
        <v>2.7946188061414999E-3</v>
      </c>
      <c r="L185" s="5">
        <v>-0.100382939691756</v>
      </c>
      <c r="M185" s="5">
        <v>-8.8209655231383896E-2</v>
      </c>
      <c r="N185" s="5"/>
      <c r="P185" s="5"/>
      <c r="Q185" s="5"/>
      <c r="R185" s="5"/>
      <c r="S185" s="5"/>
    </row>
    <row r="186" spans="1:19" x14ac:dyDescent="0.25">
      <c r="A186">
        <v>184</v>
      </c>
      <c r="B186" t="s">
        <v>114</v>
      </c>
      <c r="C186" t="s">
        <v>13</v>
      </c>
      <c r="D186" s="5">
        <v>-7.08152576420156E-2</v>
      </c>
      <c r="E186" s="5">
        <v>0.11024967764989101</v>
      </c>
      <c r="F186" s="5">
        <f>E186/ABS(D186)</f>
        <v>1.5568633274939674</v>
      </c>
      <c r="G186" s="5">
        <v>-3.3113135623066697E-2</v>
      </c>
      <c r="H186" s="5">
        <v>0.17281053823485501</v>
      </c>
      <c r="I186" s="5">
        <f t="shared" si="8"/>
        <v>5.2187911227130881</v>
      </c>
      <c r="J186" s="5">
        <v>-3.20047413902005E-2</v>
      </c>
      <c r="K186" s="5">
        <v>-4.0430975191680298E-2</v>
      </c>
      <c r="L186" s="5">
        <v>-5.6495234860909099E-2</v>
      </c>
      <c r="M186" s="5">
        <v>-4.56371142473792E-2</v>
      </c>
      <c r="N186" s="5"/>
      <c r="P186" s="5"/>
      <c r="Q186" s="5"/>
      <c r="R186" s="5"/>
      <c r="S186" s="5"/>
    </row>
    <row r="187" spans="1:19" x14ac:dyDescent="0.25">
      <c r="A187">
        <v>185</v>
      </c>
      <c r="B187" t="s">
        <v>114</v>
      </c>
      <c r="C187" t="s">
        <v>14</v>
      </c>
      <c r="D187" s="5">
        <v>2.64058315440715E-3</v>
      </c>
      <c r="E187" s="5">
        <v>3.6061540174441098E-3</v>
      </c>
      <c r="F187" s="5">
        <f>E187/ABS(D187)</f>
        <v>1.3656657664521625</v>
      </c>
      <c r="G187" s="5">
        <v>8.1654650338968998E-4</v>
      </c>
      <c r="H187" s="5">
        <v>7.2057877651329301E-3</v>
      </c>
      <c r="I187" s="5">
        <f t="shared" si="8"/>
        <v>8.8247120466744899</v>
      </c>
      <c r="J187" s="5">
        <v>-2.8202282248162101E-2</v>
      </c>
      <c r="K187" s="5">
        <v>-2.6118360213908901E-2</v>
      </c>
      <c r="L187" s="5">
        <v>-1.8174929461063902E-2</v>
      </c>
      <c r="M187" s="5">
        <v>-1.2926534556899801E-2</v>
      </c>
      <c r="N187" s="5"/>
      <c r="P187" s="5"/>
      <c r="Q187" s="5"/>
      <c r="R187" s="5"/>
      <c r="S187" s="5"/>
    </row>
    <row r="188" spans="1:19" x14ac:dyDescent="0.25">
      <c r="A188">
        <v>186</v>
      </c>
      <c r="B188" t="s">
        <v>114</v>
      </c>
      <c r="C188" t="s">
        <v>15</v>
      </c>
      <c r="D188" s="5">
        <v>-9.6176094031380194E-2</v>
      </c>
      <c r="E188" s="5">
        <v>5.1250119918388598E-2</v>
      </c>
      <c r="F188" s="5">
        <f>E188/ABS(D188)</f>
        <v>0.53287795095594948</v>
      </c>
      <c r="G188" s="5">
        <v>-0.114835079812125</v>
      </c>
      <c r="H188" s="5">
        <v>7.0505034776779302E-2</v>
      </c>
      <c r="I188" s="5">
        <f t="shared" si="8"/>
        <v>0.61396774306360469</v>
      </c>
      <c r="J188" s="5">
        <v>-7.5387275851051599E-3</v>
      </c>
      <c r="K188" s="5">
        <v>8.8682407186665198E-3</v>
      </c>
      <c r="L188" s="5">
        <v>2.91795111000266E-3</v>
      </c>
      <c r="M188" s="5">
        <v>2.3626005435228699E-2</v>
      </c>
      <c r="N188" s="5"/>
      <c r="P188" s="5"/>
      <c r="Q188" s="5"/>
      <c r="R188" s="5"/>
      <c r="S188" s="5"/>
    </row>
    <row r="189" spans="1:19" x14ac:dyDescent="0.25">
      <c r="A189">
        <v>187</v>
      </c>
      <c r="B189" t="s">
        <v>32</v>
      </c>
      <c r="C189" t="s">
        <v>8</v>
      </c>
      <c r="D189" s="5">
        <v>-3.5336828426877999E-2</v>
      </c>
      <c r="E189" s="5">
        <v>2.8496222216734899E-2</v>
      </c>
      <c r="F189" s="5">
        <f>E189/ABS(D189)</f>
        <v>0.80641708623346686</v>
      </c>
      <c r="G189" s="5">
        <v>-2.61412617242456E-2</v>
      </c>
      <c r="H189" s="5">
        <v>4.59789846022889E-2</v>
      </c>
      <c r="I189" s="5">
        <f t="shared" si="8"/>
        <v>1.7588663120894479</v>
      </c>
      <c r="J189" s="5">
        <v>5.29103572014397E-3</v>
      </c>
      <c r="K189" s="5">
        <v>2.3970985015367099E-4</v>
      </c>
      <c r="L189" s="5">
        <v>1.5656809614749401E-3</v>
      </c>
      <c r="M189" s="5">
        <v>4.5008248407817997E-3</v>
      </c>
      <c r="N189" s="5"/>
      <c r="P189" s="5"/>
      <c r="Q189" s="5"/>
      <c r="R189" s="5"/>
      <c r="S189" s="5"/>
    </row>
    <row r="190" spans="1:19" x14ac:dyDescent="0.25">
      <c r="A190">
        <v>188</v>
      </c>
      <c r="B190" t="s">
        <v>32</v>
      </c>
      <c r="C190" t="s">
        <v>9</v>
      </c>
      <c r="D190" s="5">
        <v>0.50172625585758301</v>
      </c>
      <c r="E190" s="5">
        <v>3.9481320974095603E-2</v>
      </c>
      <c r="F190" s="5">
        <f>E190/ABS(D190)</f>
        <v>7.8690960485238257E-2</v>
      </c>
      <c r="G190" s="5">
        <v>0.45659361213141803</v>
      </c>
      <c r="H190" s="5">
        <v>5.3516745078376497E-2</v>
      </c>
      <c r="I190" s="5">
        <f t="shared" si="8"/>
        <v>0.11720870300518607</v>
      </c>
      <c r="J190" s="5">
        <v>0.34729356353323898</v>
      </c>
      <c r="K190" s="5">
        <v>0.38900742792766502</v>
      </c>
      <c r="L190" s="5">
        <v>0.203409388778411</v>
      </c>
      <c r="M190" s="5">
        <v>0.22669927678701801</v>
      </c>
      <c r="N190" s="5"/>
      <c r="P190" s="5"/>
      <c r="Q190" s="5"/>
      <c r="R190" s="5"/>
      <c r="S190" s="5"/>
    </row>
    <row r="191" spans="1:19" x14ac:dyDescent="0.25">
      <c r="A191">
        <v>189</v>
      </c>
      <c r="B191" t="s">
        <v>32</v>
      </c>
      <c r="C191" t="s">
        <v>23</v>
      </c>
      <c r="D191" s="5">
        <v>2.2498097514212501</v>
      </c>
      <c r="E191" s="5">
        <v>0.60501974818368798</v>
      </c>
      <c r="F191" s="5">
        <f>E191/ABS(D191)</f>
        <v>0.26892040440374337</v>
      </c>
      <c r="G191" s="5">
        <v>2.4800470937811698</v>
      </c>
      <c r="H191" s="5">
        <v>1.15111600155822</v>
      </c>
      <c r="I191" s="5">
        <f t="shared" si="8"/>
        <v>0.46415086408830519</v>
      </c>
      <c r="J191" s="5">
        <v>1.6538331104811901</v>
      </c>
      <c r="K191" s="5">
        <v>2.4632126566546</v>
      </c>
      <c r="L191" s="5">
        <v>1.06791496786581</v>
      </c>
      <c r="M191" s="5">
        <v>1.34224965730617</v>
      </c>
      <c r="N191" s="5"/>
      <c r="P191" s="5"/>
      <c r="Q191" s="5"/>
      <c r="R191" s="5"/>
      <c r="S191" s="5"/>
    </row>
    <row r="192" spans="1:19" x14ac:dyDescent="0.25">
      <c r="A192">
        <v>190</v>
      </c>
      <c r="B192" t="s">
        <v>32</v>
      </c>
      <c r="C192" t="s">
        <v>10</v>
      </c>
      <c r="D192" s="5">
        <v>-0.194662602684194</v>
      </c>
      <c r="E192" s="5">
        <v>5.8265074034731502E-2</v>
      </c>
      <c r="F192" s="5">
        <f>E192/ABS(D192)</f>
        <v>0.29931313581199975</v>
      </c>
      <c r="G192" s="5">
        <v>-0.20030359238968201</v>
      </c>
      <c r="H192" s="5">
        <v>8.7997552254807598E-2</v>
      </c>
      <c r="I192" s="5">
        <f t="shared" si="8"/>
        <v>0.43932088888157406</v>
      </c>
      <c r="J192" s="5">
        <v>-4.64781159366109E-2</v>
      </c>
      <c r="K192" s="5">
        <v>-4.3991698197272701E-2</v>
      </c>
      <c r="L192" s="5">
        <v>-4.4581513494990697E-2</v>
      </c>
      <c r="M192" s="5">
        <v>-4.77063154320755E-2</v>
      </c>
      <c r="N192" s="5"/>
      <c r="P192" s="5"/>
      <c r="Q192" s="5"/>
      <c r="R192" s="5"/>
      <c r="S192" s="5"/>
    </row>
    <row r="193" spans="1:19" x14ac:dyDescent="0.25">
      <c r="A193">
        <v>191</v>
      </c>
      <c r="B193" t="s">
        <v>32</v>
      </c>
      <c r="C193" t="s">
        <v>11</v>
      </c>
      <c r="D193" s="5">
        <v>0.639108574170421</v>
      </c>
      <c r="E193" s="5">
        <v>3.19038265913517E-2</v>
      </c>
      <c r="F193" s="5">
        <f>E193/ABS(D193)</f>
        <v>4.9919259231913246E-2</v>
      </c>
      <c r="G193" s="5">
        <v>0.57013561285659498</v>
      </c>
      <c r="H193" s="5">
        <v>4.9019363252088499E-2</v>
      </c>
      <c r="I193" s="5">
        <f t="shared" si="8"/>
        <v>8.5978427143821021E-2</v>
      </c>
      <c r="J193" s="5">
        <v>0.45190660194931898</v>
      </c>
      <c r="K193" s="5">
        <v>0.47550012163426802</v>
      </c>
      <c r="L193" s="5">
        <v>0.29736893673020198</v>
      </c>
      <c r="M193" s="5">
        <v>0.31393957971907299</v>
      </c>
      <c r="N193" s="5"/>
      <c r="P193" s="5"/>
      <c r="Q193" s="5"/>
      <c r="R193" s="5"/>
      <c r="S193" s="5"/>
    </row>
    <row r="194" spans="1:19" x14ac:dyDescent="0.25">
      <c r="A194">
        <v>192</v>
      </c>
      <c r="B194" t="s">
        <v>32</v>
      </c>
      <c r="C194" t="s">
        <v>12</v>
      </c>
      <c r="D194" s="5">
        <v>-0.22938663934950099</v>
      </c>
      <c r="E194" s="5">
        <v>0.110192447110703</v>
      </c>
      <c r="F194" s="5">
        <f>E194/ABS(D194)</f>
        <v>0.48037866295608517</v>
      </c>
      <c r="G194" s="5">
        <v>-0.22109320218735201</v>
      </c>
      <c r="H194" s="5">
        <v>0.16863431307179</v>
      </c>
      <c r="I194" s="5">
        <f t="shared" si="8"/>
        <v>0.76272952493985358</v>
      </c>
      <c r="J194" s="5">
        <v>-9.3385022192766301E-2</v>
      </c>
      <c r="K194" s="5">
        <v>-7.8167348687461197E-2</v>
      </c>
      <c r="L194" s="5">
        <v>-9.4432014024869504E-2</v>
      </c>
      <c r="M194" s="5">
        <v>-9.6684904821912304E-2</v>
      </c>
      <c r="N194" s="5"/>
      <c r="P194" s="5"/>
      <c r="Q194" s="5"/>
      <c r="R194" s="5"/>
      <c r="S194" s="5"/>
    </row>
    <row r="195" spans="1:19" x14ac:dyDescent="0.25">
      <c r="A195">
        <v>193</v>
      </c>
      <c r="B195" t="s">
        <v>32</v>
      </c>
      <c r="C195" t="s">
        <v>13</v>
      </c>
      <c r="D195" s="5">
        <v>-0.23336504950485801</v>
      </c>
      <c r="E195" s="5">
        <v>0.105818053032966</v>
      </c>
      <c r="F195" s="5">
        <f>E195/ABS(D195)</f>
        <v>0.45344430649527562</v>
      </c>
      <c r="G195" s="5">
        <v>-0.24310532534410101</v>
      </c>
      <c r="H195" s="5">
        <v>0.19382797022946799</v>
      </c>
      <c r="I195" s="5">
        <f t="shared" si="8"/>
        <v>0.7973003880318793</v>
      </c>
      <c r="J195" s="5">
        <v>-0.13447927711000099</v>
      </c>
      <c r="K195" s="5">
        <v>-0.125077324572896</v>
      </c>
      <c r="L195" s="5">
        <v>-0.121565443992421</v>
      </c>
      <c r="M195" s="5">
        <v>-0.116399615992445</v>
      </c>
      <c r="N195" s="5"/>
      <c r="P195" s="5"/>
      <c r="Q195" s="5"/>
      <c r="R195" s="5"/>
      <c r="S195" s="5"/>
    </row>
    <row r="196" spans="1:19" x14ac:dyDescent="0.25">
      <c r="A196">
        <v>194</v>
      </c>
      <c r="B196" t="s">
        <v>32</v>
      </c>
      <c r="C196" t="s">
        <v>14</v>
      </c>
      <c r="D196" s="5">
        <v>-3.8107329977205601E-3</v>
      </c>
      <c r="E196" s="5">
        <v>1.35268808835951E-2</v>
      </c>
      <c r="F196" s="5">
        <f>E196/ABS(D196)</f>
        <v>3.5496795214165835</v>
      </c>
      <c r="G196" s="5">
        <v>-6.5953189135432898E-3</v>
      </c>
      <c r="H196" s="5">
        <v>1.9787948809856602E-2</v>
      </c>
      <c r="I196" s="5">
        <f t="shared" ref="I196:I259" si="9">H196/ABS(G196)</f>
        <v>3.0003020428963096</v>
      </c>
      <c r="J196" s="5">
        <v>-3.1430500384754798E-2</v>
      </c>
      <c r="K196" s="5">
        <v>-2.9798237335925199E-2</v>
      </c>
      <c r="L196" s="5">
        <v>-1.4070365985213299E-2</v>
      </c>
      <c r="M196" s="5">
        <v>-1.26185207380196E-2</v>
      </c>
      <c r="N196" s="5"/>
      <c r="P196" s="5"/>
      <c r="Q196" s="5"/>
      <c r="R196" s="5"/>
      <c r="S196" s="5"/>
    </row>
    <row r="197" spans="1:19" x14ac:dyDescent="0.25">
      <c r="A197">
        <v>195</v>
      </c>
      <c r="B197" t="s">
        <v>32</v>
      </c>
      <c r="C197" t="s">
        <v>15</v>
      </c>
      <c r="D197" s="5">
        <v>-0.15056778048973901</v>
      </c>
      <c r="E197" s="5">
        <v>4.4691585654188799E-2</v>
      </c>
      <c r="F197" s="5">
        <f>E197/ABS(D197)</f>
        <v>0.29682037889397239</v>
      </c>
      <c r="G197" s="5">
        <v>-0.14698661018392101</v>
      </c>
      <c r="H197" s="5">
        <v>6.7542694200177E-2</v>
      </c>
      <c r="I197" s="5">
        <f t="shared" si="9"/>
        <v>0.4595159662207487</v>
      </c>
      <c r="J197" s="5">
        <v>8.9999829862262603E-4</v>
      </c>
      <c r="K197" s="5">
        <v>2.3894654443454501E-3</v>
      </c>
      <c r="L197" s="5">
        <v>-2.46252419232692E-2</v>
      </c>
      <c r="M197" s="5">
        <v>-9.7222517907919592E-3</v>
      </c>
      <c r="N197" s="5"/>
      <c r="P197" s="5"/>
      <c r="Q197" s="5"/>
      <c r="R197" s="5"/>
      <c r="S197" s="5"/>
    </row>
    <row r="198" spans="1:19" x14ac:dyDescent="0.25">
      <c r="A198">
        <v>196</v>
      </c>
      <c r="B198" t="s">
        <v>115</v>
      </c>
      <c r="C198" t="s">
        <v>8</v>
      </c>
      <c r="D198" s="5">
        <v>4.90166719665252E-3</v>
      </c>
      <c r="E198" s="5">
        <v>1.54669222173975E-2</v>
      </c>
      <c r="F198" s="5">
        <f>E198/ABS(D198)</f>
        <v>3.1554411176589623</v>
      </c>
      <c r="G198" s="5">
        <v>2.23728986288643E-2</v>
      </c>
      <c r="H198" s="5">
        <v>3.0927585810020201E-2</v>
      </c>
      <c r="I198" s="5">
        <f t="shared" si="9"/>
        <v>1.3823682984966064</v>
      </c>
      <c r="J198" s="5">
        <v>-1.1328338764527901E-3</v>
      </c>
      <c r="K198" s="5">
        <v>-1.5992782379562801E-3</v>
      </c>
      <c r="L198" s="5">
        <v>6.3765916692208099E-3</v>
      </c>
      <c r="M198" s="5">
        <v>-6.4558579120919094E-5</v>
      </c>
      <c r="N198" s="5"/>
      <c r="P198" s="5"/>
      <c r="Q198" s="5"/>
      <c r="R198" s="5"/>
      <c r="S198" s="5"/>
    </row>
    <row r="199" spans="1:19" x14ac:dyDescent="0.25">
      <c r="A199">
        <v>197</v>
      </c>
      <c r="B199" t="s">
        <v>115</v>
      </c>
      <c r="C199" t="s">
        <v>9</v>
      </c>
      <c r="D199" s="5">
        <v>0.28885374364269101</v>
      </c>
      <c r="E199" s="5">
        <v>2.0032314445661E-2</v>
      </c>
      <c r="F199" s="5">
        <f>E199/ABS(D199)</f>
        <v>6.9351063943421692E-2</v>
      </c>
      <c r="G199" s="5">
        <v>0.32883923427120199</v>
      </c>
      <c r="H199" s="5">
        <v>3.6017636082808897E-2</v>
      </c>
      <c r="I199" s="5">
        <f t="shared" si="9"/>
        <v>0.10952961912417132</v>
      </c>
      <c r="J199" s="5">
        <v>5.0047205325845098E-2</v>
      </c>
      <c r="K199" s="5">
        <v>5.1228396052611598E-2</v>
      </c>
      <c r="L199" s="5">
        <v>0.166139529717718</v>
      </c>
      <c r="M199" s="5">
        <v>0.10899099213001701</v>
      </c>
      <c r="N199" s="5"/>
      <c r="P199" s="5"/>
      <c r="Q199" s="5"/>
      <c r="R199" s="5"/>
      <c r="S199" s="5"/>
    </row>
    <row r="200" spans="1:19" x14ac:dyDescent="0.25">
      <c r="A200">
        <v>198</v>
      </c>
      <c r="B200" t="s">
        <v>115</v>
      </c>
      <c r="C200" t="s">
        <v>23</v>
      </c>
      <c r="D200" s="5">
        <v>2.2212975045869001</v>
      </c>
      <c r="E200" s="5">
        <v>0.50289940292506097</v>
      </c>
      <c r="F200" s="5">
        <f>E200/ABS(D200)</f>
        <v>0.22639894110833494</v>
      </c>
      <c r="G200" s="5">
        <v>2.2874458063538499</v>
      </c>
      <c r="H200" s="5">
        <v>0.916904147123631</v>
      </c>
      <c r="I200" s="5">
        <f t="shared" si="9"/>
        <v>0.4008419104735691</v>
      </c>
      <c r="J200" s="5">
        <v>3.1862906198279299</v>
      </c>
      <c r="K200" s="5">
        <v>3.1926097208694899</v>
      </c>
      <c r="L200" s="5">
        <v>2.1925984896667798</v>
      </c>
      <c r="M200" s="5">
        <v>2.47380577963682</v>
      </c>
      <c r="N200" s="5"/>
      <c r="P200" s="5"/>
      <c r="Q200" s="5"/>
      <c r="R200" s="5"/>
      <c r="S200" s="5"/>
    </row>
    <row r="201" spans="1:19" x14ac:dyDescent="0.25">
      <c r="A201">
        <v>199</v>
      </c>
      <c r="B201" t="s">
        <v>115</v>
      </c>
      <c r="C201" t="s">
        <v>10</v>
      </c>
      <c r="D201" s="5">
        <v>-0.18908246240044499</v>
      </c>
      <c r="E201" s="5">
        <v>5.0780918552463701E-2</v>
      </c>
      <c r="F201" s="5">
        <f>E201/ABS(D201)</f>
        <v>0.26856493144730798</v>
      </c>
      <c r="G201" s="5">
        <v>-0.18764023142414199</v>
      </c>
      <c r="H201" s="5">
        <v>9.7764225299193902E-2</v>
      </c>
      <c r="I201" s="5">
        <f t="shared" si="9"/>
        <v>0.52101953060486073</v>
      </c>
      <c r="J201" s="5">
        <v>-7.77609800793128E-2</v>
      </c>
      <c r="K201" s="5">
        <v>-0.15118614293781299</v>
      </c>
      <c r="L201" s="5">
        <v>-9.0319918415324094E-2</v>
      </c>
      <c r="M201" s="5">
        <v>-9.32632697689465E-2</v>
      </c>
      <c r="N201" s="5"/>
      <c r="P201" s="5"/>
      <c r="Q201" s="5"/>
      <c r="R201" s="5"/>
      <c r="S201" s="5"/>
    </row>
    <row r="202" spans="1:19" x14ac:dyDescent="0.25">
      <c r="A202">
        <v>200</v>
      </c>
      <c r="B202" t="s">
        <v>115</v>
      </c>
      <c r="C202" t="s">
        <v>11</v>
      </c>
      <c r="D202" s="5">
        <v>0.36733888344465299</v>
      </c>
      <c r="E202" s="5">
        <v>1.8068410713809699E-2</v>
      </c>
      <c r="F202" s="5">
        <f>E202/ABS(D202)</f>
        <v>4.9187307764363232E-2</v>
      </c>
      <c r="G202" s="5">
        <v>0.41539546846956099</v>
      </c>
      <c r="H202" s="5">
        <v>3.3307873872976498E-2</v>
      </c>
      <c r="I202" s="5">
        <f t="shared" si="9"/>
        <v>8.0183527267864763E-2</v>
      </c>
      <c r="J202" s="5">
        <v>6.1340895970208698E-2</v>
      </c>
      <c r="K202" s="5">
        <v>6.2337324553347298E-2</v>
      </c>
      <c r="L202" s="5">
        <v>0.217390327277456</v>
      </c>
      <c r="M202" s="5">
        <v>0.13883277168618199</v>
      </c>
      <c r="N202" s="5"/>
      <c r="P202" s="5"/>
      <c r="Q202" s="5"/>
      <c r="R202" s="5"/>
      <c r="S202" s="5"/>
    </row>
    <row r="203" spans="1:19" x14ac:dyDescent="0.25">
      <c r="A203">
        <v>201</v>
      </c>
      <c r="B203" t="s">
        <v>115</v>
      </c>
      <c r="C203" t="s">
        <v>12</v>
      </c>
      <c r="D203" s="5">
        <v>-0.21602286371368901</v>
      </c>
      <c r="E203" s="5">
        <v>0.10519059382656</v>
      </c>
      <c r="F203" s="5">
        <f>E203/ABS(D203)</f>
        <v>0.48694194687640485</v>
      </c>
      <c r="G203" s="5">
        <v>-0.20769806177041</v>
      </c>
      <c r="H203" s="5">
        <v>0.22769723934052</v>
      </c>
      <c r="I203" s="5">
        <f t="shared" si="9"/>
        <v>1.0962896687606893</v>
      </c>
      <c r="J203" s="5">
        <v>-3.6406906371686802E-2</v>
      </c>
      <c r="K203" s="5">
        <v>-0.19877567156766601</v>
      </c>
      <c r="L203" s="5">
        <v>-0.202000955709986</v>
      </c>
      <c r="M203" s="5">
        <v>-0.15706458661144401</v>
      </c>
      <c r="N203" s="5"/>
      <c r="P203" s="5"/>
      <c r="Q203" s="5"/>
      <c r="R203" s="5"/>
      <c r="S203" s="5"/>
    </row>
    <row r="204" spans="1:19" x14ac:dyDescent="0.25">
      <c r="A204">
        <v>202</v>
      </c>
      <c r="B204" t="s">
        <v>115</v>
      </c>
      <c r="C204" t="s">
        <v>13</v>
      </c>
      <c r="D204" s="5">
        <v>-0.21705873708721399</v>
      </c>
      <c r="E204" s="5">
        <v>0.116848987292032</v>
      </c>
      <c r="F204" s="5">
        <f>E204/ABS(D204)</f>
        <v>0.53832888212687879</v>
      </c>
      <c r="G204" s="5">
        <v>-0.22498303777932799</v>
      </c>
      <c r="H204" s="5">
        <v>0.193449312709711</v>
      </c>
      <c r="I204" s="5">
        <f t="shared" si="9"/>
        <v>0.85983954443469435</v>
      </c>
      <c r="J204" s="5">
        <v>-9.5065981495557103E-2</v>
      </c>
      <c r="K204" s="5">
        <v>-0.165696509249941</v>
      </c>
      <c r="L204" s="5">
        <v>-2.03962303284554E-2</v>
      </c>
      <c r="M204" s="5">
        <v>-5.2745566195995297E-2</v>
      </c>
      <c r="N204" s="5"/>
      <c r="P204" s="5"/>
      <c r="Q204" s="5"/>
      <c r="R204" s="5"/>
      <c r="S204" s="5"/>
    </row>
    <row r="205" spans="1:19" x14ac:dyDescent="0.25">
      <c r="A205">
        <v>203</v>
      </c>
      <c r="B205" t="s">
        <v>115</v>
      </c>
      <c r="C205" t="s">
        <v>14</v>
      </c>
      <c r="D205" s="5">
        <v>-9.4033559551943095E-3</v>
      </c>
      <c r="E205" s="5">
        <v>8.0684428891387508E-3</v>
      </c>
      <c r="F205" s="5">
        <f>E205/ABS(D205)</f>
        <v>0.85803865424043979</v>
      </c>
      <c r="G205" s="5">
        <v>-1.08304029023808E-2</v>
      </c>
      <c r="H205" s="5">
        <v>1.49255342520432E-2</v>
      </c>
      <c r="I205" s="5">
        <f t="shared" si="9"/>
        <v>1.3781144050293996</v>
      </c>
      <c r="J205" s="5">
        <v>-2.20087695557354E-3</v>
      </c>
      <c r="K205" s="5">
        <v>-1.11993164927186E-3</v>
      </c>
      <c r="L205" s="5">
        <v>-6.5087083483596304E-3</v>
      </c>
      <c r="M205" s="5">
        <v>-2.6722333924321601E-3</v>
      </c>
      <c r="N205" s="5"/>
      <c r="P205" s="5"/>
      <c r="Q205" s="5"/>
      <c r="R205" s="5"/>
      <c r="S205" s="5"/>
    </row>
    <row r="206" spans="1:19" x14ac:dyDescent="0.25">
      <c r="A206">
        <v>204</v>
      </c>
      <c r="B206" t="s">
        <v>115</v>
      </c>
      <c r="C206" t="s">
        <v>15</v>
      </c>
      <c r="D206" s="5">
        <v>-0.114601723032044</v>
      </c>
      <c r="E206" s="5">
        <v>4.4521334344805701E-2</v>
      </c>
      <c r="F206" s="5">
        <f>E206/ABS(D206)</f>
        <v>0.38848747790953381</v>
      </c>
      <c r="G206" s="5">
        <v>-0.13167309748870301</v>
      </c>
      <c r="H206" s="5">
        <v>6.3758876957290003E-2</v>
      </c>
      <c r="I206" s="5">
        <f t="shared" si="9"/>
        <v>0.48422098494918631</v>
      </c>
      <c r="J206" s="5">
        <v>-8.1026452556479306E-2</v>
      </c>
      <c r="K206" s="5">
        <v>-3.5724915633171997E-2</v>
      </c>
      <c r="L206" s="5">
        <v>1.1507285078123999E-2</v>
      </c>
      <c r="M206" s="5">
        <v>-4.6636085232335901E-2</v>
      </c>
      <c r="N206" s="5"/>
      <c r="P206" s="5"/>
      <c r="Q206" s="5"/>
      <c r="R206" s="5"/>
      <c r="S206" s="5"/>
    </row>
    <row r="207" spans="1:19" x14ac:dyDescent="0.25">
      <c r="A207">
        <v>205</v>
      </c>
      <c r="B207" t="s">
        <v>116</v>
      </c>
      <c r="C207" t="s">
        <v>8</v>
      </c>
      <c r="D207" s="5">
        <v>-1.21527423472301E-4</v>
      </c>
      <c r="E207" s="5">
        <v>3.61424266427166E-3</v>
      </c>
      <c r="F207" s="5">
        <f>E207/ABS(D207)</f>
        <v>29.740140628386087</v>
      </c>
      <c r="G207" s="5">
        <v>2.6103646015450599E-3</v>
      </c>
      <c r="H207" s="5">
        <v>8.5228254144297192E-3</v>
      </c>
      <c r="I207" s="5">
        <f t="shared" si="9"/>
        <v>3.264994249992935</v>
      </c>
      <c r="J207" s="5">
        <v>1.4189035963260599E-3</v>
      </c>
      <c r="K207" s="5">
        <v>1.0802812365711899E-3</v>
      </c>
      <c r="L207" s="5">
        <v>1.27994323103197E-3</v>
      </c>
      <c r="M207" s="5">
        <v>4.8610116932224298E-4</v>
      </c>
      <c r="N207" s="5"/>
      <c r="P207" s="5"/>
      <c r="Q207" s="5"/>
      <c r="R207" s="5"/>
      <c r="S207" s="5"/>
    </row>
    <row r="208" spans="1:19" x14ac:dyDescent="0.25">
      <c r="A208">
        <v>206</v>
      </c>
      <c r="B208" t="s">
        <v>116</v>
      </c>
      <c r="C208" t="s">
        <v>9</v>
      </c>
      <c r="D208" s="5">
        <v>5.7859809337515E-2</v>
      </c>
      <c r="E208" s="5">
        <v>4.6109835904391099E-3</v>
      </c>
      <c r="F208" s="5">
        <f>E208/ABS(D208)</f>
        <v>7.9692339868279713E-2</v>
      </c>
      <c r="G208" s="5">
        <v>6.9630988234462399E-2</v>
      </c>
      <c r="H208" s="5">
        <v>1.1865436824549601E-2</v>
      </c>
      <c r="I208" s="5">
        <f t="shared" si="9"/>
        <v>0.17040454437607783</v>
      </c>
      <c r="J208" s="5">
        <v>4.2303813894882802E-2</v>
      </c>
      <c r="K208" s="5">
        <v>4.8124568121149097E-2</v>
      </c>
      <c r="L208" s="5">
        <v>2.4698060195051001E-2</v>
      </c>
      <c r="M208" s="5">
        <v>3.25006854519026E-2</v>
      </c>
      <c r="N208" s="5"/>
      <c r="P208" s="5"/>
      <c r="Q208" s="5"/>
      <c r="R208" s="5"/>
      <c r="S208" s="5"/>
    </row>
    <row r="209" spans="1:19" x14ac:dyDescent="0.25">
      <c r="A209">
        <v>207</v>
      </c>
      <c r="B209" t="s">
        <v>116</v>
      </c>
      <c r="C209" t="s">
        <v>23</v>
      </c>
      <c r="D209" s="5">
        <v>0.77886964788840496</v>
      </c>
      <c r="E209" s="5">
        <v>8.2458423255510199E-2</v>
      </c>
      <c r="F209" s="5">
        <f>E209/ABS(D209)</f>
        <v>0.1058693498701142</v>
      </c>
      <c r="G209" s="5">
        <v>0.84209922154369299</v>
      </c>
      <c r="H209" s="5">
        <v>0.199125429695196</v>
      </c>
      <c r="I209" s="5">
        <f t="shared" si="9"/>
        <v>0.23646314424821521</v>
      </c>
      <c r="J209" s="5">
        <v>0.88772726609843899</v>
      </c>
      <c r="K209" s="5">
        <v>1.06224715538408</v>
      </c>
      <c r="L209" s="5">
        <v>2.8485168847708602</v>
      </c>
      <c r="M209" s="5">
        <v>2.09565285730221</v>
      </c>
      <c r="N209" s="5"/>
      <c r="P209" s="5"/>
      <c r="Q209" s="5"/>
      <c r="R209" s="5"/>
      <c r="S209" s="5"/>
    </row>
    <row r="210" spans="1:19" x14ac:dyDescent="0.25">
      <c r="A210">
        <v>208</v>
      </c>
      <c r="B210" t="s">
        <v>116</v>
      </c>
      <c r="C210" t="s">
        <v>10</v>
      </c>
      <c r="D210" s="5">
        <v>7.0792446676971399E-3</v>
      </c>
      <c r="E210" s="5">
        <v>9.6483727502145303E-2</v>
      </c>
      <c r="F210" s="5">
        <f>E210/ABS(D210)</f>
        <v>13.629099152682798</v>
      </c>
      <c r="G210" s="5">
        <v>-3.8563120352762001E-3</v>
      </c>
      <c r="H210" s="5">
        <v>0.17063013885523001</v>
      </c>
      <c r="I210" s="5">
        <f t="shared" si="9"/>
        <v>44.246974128225332</v>
      </c>
      <c r="J210" s="5">
        <v>0.117627027161631</v>
      </c>
      <c r="K210" s="5">
        <v>5.51597562052265E-2</v>
      </c>
      <c r="L210" s="5">
        <v>9.2958569924290593E-2</v>
      </c>
      <c r="M210" s="5">
        <v>-1.44150142876142E-2</v>
      </c>
      <c r="N210" s="5"/>
      <c r="P210" s="5"/>
      <c r="Q210" s="5"/>
      <c r="R210" s="5"/>
      <c r="S210" s="5"/>
    </row>
    <row r="211" spans="1:19" x14ac:dyDescent="0.25">
      <c r="A211">
        <v>209</v>
      </c>
      <c r="B211" t="s">
        <v>116</v>
      </c>
      <c r="C211" t="s">
        <v>11</v>
      </c>
      <c r="D211" s="5">
        <v>0.10449956127123899</v>
      </c>
      <c r="E211" s="5">
        <v>8.2845416718528696E-3</v>
      </c>
      <c r="F211" s="5">
        <f>E211/ABS(D211)</f>
        <v>7.9278243574147825E-2</v>
      </c>
      <c r="G211" s="5">
        <v>0.121501941594802</v>
      </c>
      <c r="H211" s="5">
        <v>1.84464338315488E-2</v>
      </c>
      <c r="I211" s="5">
        <f t="shared" si="9"/>
        <v>0.15182007455540086</v>
      </c>
      <c r="J211" s="5">
        <v>7.2984403118180302E-2</v>
      </c>
      <c r="K211" s="5">
        <v>8.0580571711303797E-2</v>
      </c>
      <c r="L211" s="5">
        <v>3.0891562440899901E-2</v>
      </c>
      <c r="M211" s="5">
        <v>4.364519533406E-2</v>
      </c>
      <c r="N211" s="5"/>
      <c r="P211" s="5"/>
      <c r="Q211" s="5"/>
      <c r="R211" s="5"/>
      <c r="S211" s="5"/>
    </row>
    <row r="212" spans="1:19" x14ac:dyDescent="0.25">
      <c r="A212">
        <v>210</v>
      </c>
      <c r="B212" t="s">
        <v>116</v>
      </c>
      <c r="C212" t="s">
        <v>12</v>
      </c>
      <c r="D212" s="5">
        <v>-1.9043227375003399E-2</v>
      </c>
      <c r="E212" s="5">
        <v>0.143928512518986</v>
      </c>
      <c r="F212" s="5">
        <f>E212/ABS(D212)</f>
        <v>7.5579894985610503</v>
      </c>
      <c r="G212" s="5">
        <v>-1.50012903639943E-2</v>
      </c>
      <c r="H212" s="5">
        <v>0.38334890199647398</v>
      </c>
      <c r="I212" s="5">
        <f t="shared" si="9"/>
        <v>25.554395168336843</v>
      </c>
      <c r="J212" s="5">
        <v>0.154333273868236</v>
      </c>
      <c r="K212" s="5">
        <v>0.121168551071703</v>
      </c>
      <c r="L212" s="5">
        <v>8.6862871151030696E-2</v>
      </c>
      <c r="M212" s="5">
        <v>6.3401602880596694E-2</v>
      </c>
      <c r="N212" s="5"/>
      <c r="P212" s="5"/>
      <c r="Q212" s="5"/>
      <c r="R212" s="5"/>
      <c r="S212" s="5"/>
    </row>
    <row r="213" spans="1:19" x14ac:dyDescent="0.25">
      <c r="A213">
        <v>211</v>
      </c>
      <c r="B213" t="s">
        <v>116</v>
      </c>
      <c r="C213" t="s">
        <v>13</v>
      </c>
      <c r="D213" s="5">
        <v>1.9276956015535099E-2</v>
      </c>
      <c r="E213" s="5">
        <v>0.21654443810019</v>
      </c>
      <c r="F213" s="5">
        <f>E213/ABS(D213)</f>
        <v>11.233331544963795</v>
      </c>
      <c r="G213" s="5">
        <v>-1.71855443844664E-2</v>
      </c>
      <c r="H213" s="5">
        <v>0.35424691614617199</v>
      </c>
      <c r="I213" s="5">
        <f t="shared" si="9"/>
        <v>20.613075048490593</v>
      </c>
      <c r="J213" s="5">
        <v>3.9257948110369499E-2</v>
      </c>
      <c r="K213" s="5">
        <v>-6.5074157013722295E-2</v>
      </c>
      <c r="L213" s="5">
        <v>3.5152292825859702E-2</v>
      </c>
      <c r="M213" s="5">
        <v>-0.13904274272577399</v>
      </c>
      <c r="N213" s="5"/>
      <c r="P213" s="5"/>
      <c r="Q213" s="5"/>
      <c r="R213" s="5"/>
      <c r="S213" s="5"/>
    </row>
    <row r="214" spans="1:19" x14ac:dyDescent="0.25">
      <c r="A214">
        <v>212</v>
      </c>
      <c r="B214" t="s">
        <v>116</v>
      </c>
      <c r="C214" t="s">
        <v>14</v>
      </c>
      <c r="D214" s="5">
        <v>-1.2166950818688299E-3</v>
      </c>
      <c r="E214" s="5">
        <v>2.5988818122052899E-3</v>
      </c>
      <c r="F214" s="5">
        <f>E214/ABS(D214)</f>
        <v>2.1360173563070846</v>
      </c>
      <c r="G214" s="5">
        <v>-2.23664274509948E-3</v>
      </c>
      <c r="H214" s="5">
        <v>4.2671413365246002E-3</v>
      </c>
      <c r="I214" s="5">
        <f t="shared" si="9"/>
        <v>1.9078332227504706</v>
      </c>
      <c r="J214" s="5">
        <v>-4.6006302792386397E-3</v>
      </c>
      <c r="K214" s="5">
        <v>-3.9444284732690002E-3</v>
      </c>
      <c r="L214" s="5">
        <v>-1.44953996316264E-3</v>
      </c>
      <c r="M214" s="5">
        <v>-1.6839227322382399E-3</v>
      </c>
      <c r="N214" s="5"/>
      <c r="P214" s="5"/>
      <c r="Q214" s="5"/>
      <c r="R214" s="5"/>
      <c r="S214" s="5"/>
    </row>
    <row r="215" spans="1:19" x14ac:dyDescent="0.25">
      <c r="A215">
        <v>213</v>
      </c>
      <c r="B215" t="s">
        <v>116</v>
      </c>
      <c r="C215" t="s">
        <v>15</v>
      </c>
      <c r="D215" s="5">
        <v>-0.25352798385241898</v>
      </c>
      <c r="E215" s="5">
        <v>5.6937089064325402E-2</v>
      </c>
      <c r="F215" s="5">
        <f>E215/ABS(D215)</f>
        <v>0.22457911035757305</v>
      </c>
      <c r="G215" s="5">
        <v>-0.240842118339892</v>
      </c>
      <c r="H215" s="5">
        <v>8.3001926526919997E-2</v>
      </c>
      <c r="I215" s="5">
        <f t="shared" si="9"/>
        <v>0.34463210629040514</v>
      </c>
      <c r="J215" s="5">
        <v>0.26567880625201601</v>
      </c>
      <c r="K215" s="5">
        <v>0.25905221526821698</v>
      </c>
      <c r="L215" s="5">
        <v>0.14529321345320001</v>
      </c>
      <c r="M215" s="5">
        <v>0.13224958471799</v>
      </c>
      <c r="N215" s="5"/>
      <c r="P215" s="5"/>
      <c r="Q215" s="5"/>
      <c r="R215" s="5"/>
      <c r="S215" s="5"/>
    </row>
    <row r="216" spans="1:19" x14ac:dyDescent="0.25">
      <c r="A216">
        <v>214</v>
      </c>
      <c r="B216" t="s">
        <v>117</v>
      </c>
      <c r="C216" t="s">
        <v>8</v>
      </c>
      <c r="D216" s="5">
        <v>-9.4610886648278101E-4</v>
      </c>
      <c r="E216" s="5">
        <v>2.43762148443961E-3</v>
      </c>
      <c r="F216" s="5">
        <f>E216/ABS(D216)</f>
        <v>2.5764703944712206</v>
      </c>
      <c r="G216" s="5">
        <v>-1.21071416247148E-4</v>
      </c>
      <c r="H216" s="5">
        <v>3.6278117283834199E-3</v>
      </c>
      <c r="I216" s="5">
        <f t="shared" si="9"/>
        <v>29.964229715276645</v>
      </c>
      <c r="J216" s="5">
        <v>-1.8321122601455001E-3</v>
      </c>
      <c r="K216" s="5">
        <v>-1.57541386094913E-3</v>
      </c>
      <c r="L216" s="5">
        <v>-1.1852445394787399E-3</v>
      </c>
      <c r="M216" s="5">
        <v>-6.5480755092492003E-4</v>
      </c>
      <c r="N216" s="5"/>
      <c r="P216" s="5"/>
      <c r="Q216" s="5"/>
      <c r="R216" s="5"/>
      <c r="S216" s="5"/>
    </row>
    <row r="217" spans="1:19" x14ac:dyDescent="0.25">
      <c r="A217">
        <v>215</v>
      </c>
      <c r="B217" t="s">
        <v>117</v>
      </c>
      <c r="C217" t="s">
        <v>9</v>
      </c>
      <c r="D217" s="5">
        <v>4.0727902072575803E-2</v>
      </c>
      <c r="E217" s="5">
        <v>3.2699402923875398E-3</v>
      </c>
      <c r="F217" s="5">
        <f>E217/ABS(D217)</f>
        <v>8.0287471880103517E-2</v>
      </c>
      <c r="G217" s="5">
        <v>4.12102047577311E-2</v>
      </c>
      <c r="H217" s="5">
        <v>5.0931687453016202E-3</v>
      </c>
      <c r="I217" s="5">
        <f t="shared" si="9"/>
        <v>0.12358998882057565</v>
      </c>
      <c r="J217" s="5">
        <v>1.7864651195614801E-2</v>
      </c>
      <c r="K217" s="5">
        <v>1.2825662211183199E-2</v>
      </c>
      <c r="L217" s="5">
        <v>1.1744657409088401E-2</v>
      </c>
      <c r="M217" s="5">
        <v>8.9908354539105593E-3</v>
      </c>
      <c r="N217" s="5"/>
      <c r="P217" s="5"/>
      <c r="Q217" s="5"/>
      <c r="R217" s="5"/>
      <c r="S217" s="5"/>
    </row>
    <row r="218" spans="1:19" x14ac:dyDescent="0.25">
      <c r="A218">
        <v>216</v>
      </c>
      <c r="B218" t="s">
        <v>117</v>
      </c>
      <c r="C218" t="s">
        <v>23</v>
      </c>
      <c r="D218" s="5">
        <v>1.2892256935341</v>
      </c>
      <c r="E218" s="5">
        <v>0.18937907756292299</v>
      </c>
      <c r="F218" s="5">
        <f>E218/ABS(D218)</f>
        <v>0.14689365757502562</v>
      </c>
      <c r="G218" s="5">
        <v>1.3733273173743601</v>
      </c>
      <c r="H218" s="5">
        <v>0.34625943998062297</v>
      </c>
      <c r="I218" s="5">
        <f t="shared" si="9"/>
        <v>0.2521317646565352</v>
      </c>
      <c r="J218" s="5">
        <v>2.5747538969874402</v>
      </c>
      <c r="K218" s="5">
        <v>1.35403788504758</v>
      </c>
      <c r="L218" s="5">
        <v>1.64354564863605</v>
      </c>
      <c r="M218" s="5">
        <v>1.5909599118598301</v>
      </c>
      <c r="N218" s="5"/>
      <c r="P218" s="5"/>
      <c r="Q218" s="5"/>
      <c r="R218" s="5"/>
      <c r="S218" s="5"/>
    </row>
    <row r="219" spans="1:19" x14ac:dyDescent="0.25">
      <c r="A219">
        <v>217</v>
      </c>
      <c r="B219" t="s">
        <v>117</v>
      </c>
      <c r="C219" t="s">
        <v>10</v>
      </c>
      <c r="D219" s="5">
        <v>-0.230809789247613</v>
      </c>
      <c r="E219" s="5">
        <v>7.7065558916083896E-2</v>
      </c>
      <c r="F219" s="5">
        <f>E219/ABS(D219)</f>
        <v>0.33389207263392057</v>
      </c>
      <c r="G219" s="5">
        <v>-0.29356418270624102</v>
      </c>
      <c r="H219" s="5">
        <v>0.14532820584436701</v>
      </c>
      <c r="I219" s="5">
        <f t="shared" si="9"/>
        <v>0.49504746970372626</v>
      </c>
      <c r="J219" s="5">
        <v>-4.3350992248878201E-2</v>
      </c>
      <c r="K219" s="5">
        <v>-2.59564366866765E-2</v>
      </c>
      <c r="L219" s="5">
        <v>-5.6300113375570497E-2</v>
      </c>
      <c r="M219" s="5">
        <v>-2.88259847833949E-2</v>
      </c>
      <c r="N219" s="5"/>
      <c r="P219" s="5"/>
      <c r="Q219" s="5"/>
      <c r="R219" s="5"/>
      <c r="S219" s="5"/>
    </row>
    <row r="220" spans="1:19" x14ac:dyDescent="0.25">
      <c r="A220">
        <v>218</v>
      </c>
      <c r="B220" t="s">
        <v>117</v>
      </c>
      <c r="C220" t="s">
        <v>11</v>
      </c>
      <c r="D220" s="5">
        <v>6.0871936762400901E-2</v>
      </c>
      <c r="E220" s="5">
        <v>4.2111393009414298E-3</v>
      </c>
      <c r="F220" s="5">
        <f>E220/ABS(D220)</f>
        <v>6.9180307460539797E-2</v>
      </c>
      <c r="G220" s="5">
        <v>5.92718253696327E-2</v>
      </c>
      <c r="H220" s="5">
        <v>6.4776224347346204E-3</v>
      </c>
      <c r="I220" s="5">
        <f t="shared" si="9"/>
        <v>0.10928670400040291</v>
      </c>
      <c r="J220" s="5">
        <v>2.21048724619455E-2</v>
      </c>
      <c r="K220" s="5">
        <v>1.8352585339092901E-2</v>
      </c>
      <c r="L220" s="5">
        <v>1.60828184463098E-2</v>
      </c>
      <c r="M220" s="5">
        <v>1.24558554421484E-2</v>
      </c>
      <c r="N220" s="5"/>
      <c r="P220" s="5"/>
      <c r="Q220" s="5"/>
      <c r="R220" s="5"/>
      <c r="S220" s="5"/>
    </row>
    <row r="221" spans="1:19" x14ac:dyDescent="0.25">
      <c r="A221">
        <v>219</v>
      </c>
      <c r="B221" t="s">
        <v>117</v>
      </c>
      <c r="C221" t="s">
        <v>12</v>
      </c>
      <c r="D221" s="5">
        <v>-0.116561328892199</v>
      </c>
      <c r="E221" s="5">
        <v>0.12951224035391101</v>
      </c>
      <c r="F221" s="5">
        <f>E221/ABS(D221)</f>
        <v>1.1111081315286786</v>
      </c>
      <c r="G221" s="5">
        <v>-0.14718732638903401</v>
      </c>
      <c r="H221" s="5">
        <v>0.20386460473632401</v>
      </c>
      <c r="I221" s="5">
        <f t="shared" si="9"/>
        <v>1.3850690119710787</v>
      </c>
      <c r="J221" s="5">
        <v>-0.28726894272287501</v>
      </c>
      <c r="K221" s="5">
        <v>-0.20303253727227399</v>
      </c>
      <c r="L221" s="5">
        <v>-0.28760768674626602</v>
      </c>
      <c r="M221" s="5">
        <v>-0.22630902477492401</v>
      </c>
      <c r="N221" s="5"/>
      <c r="P221" s="5"/>
      <c r="Q221" s="5"/>
      <c r="R221" s="5"/>
      <c r="S221" s="5"/>
    </row>
    <row r="222" spans="1:19" x14ac:dyDescent="0.25">
      <c r="A222">
        <v>220</v>
      </c>
      <c r="B222" t="s">
        <v>117</v>
      </c>
      <c r="C222" t="s">
        <v>13</v>
      </c>
      <c r="D222" s="5">
        <v>-0.40565509837512598</v>
      </c>
      <c r="E222" s="5">
        <v>0.20415071539534199</v>
      </c>
      <c r="F222" s="5">
        <f>E222/ABS(D222)</f>
        <v>0.50326180100553164</v>
      </c>
      <c r="G222" s="5">
        <v>-0.53458208474263602</v>
      </c>
      <c r="H222" s="5">
        <v>0.27314034030683099</v>
      </c>
      <c r="I222" s="5">
        <f t="shared" si="9"/>
        <v>0.51094181436762698</v>
      </c>
      <c r="J222" s="5">
        <v>2.9848319217973501E-3</v>
      </c>
      <c r="K222" s="5">
        <v>3.04309905700209E-2</v>
      </c>
      <c r="L222" s="5">
        <v>4.3670192360337902E-2</v>
      </c>
      <c r="M222" s="5">
        <v>1.2348003515856101E-2</v>
      </c>
      <c r="N222" s="5"/>
      <c r="P222" s="5"/>
      <c r="Q222" s="5"/>
      <c r="R222" s="5"/>
      <c r="S222" s="5"/>
    </row>
    <row r="223" spans="1:19" x14ac:dyDescent="0.25">
      <c r="A223">
        <v>221</v>
      </c>
      <c r="B223" t="s">
        <v>117</v>
      </c>
      <c r="C223" t="s">
        <v>14</v>
      </c>
      <c r="D223" s="5">
        <v>-4.2083810493504902E-4</v>
      </c>
      <c r="E223" s="5">
        <v>1.27519621537075E-3</v>
      </c>
      <c r="F223" s="5">
        <f>E223/ABS(D223)</f>
        <v>3.0301348675818227</v>
      </c>
      <c r="G223" s="5">
        <v>-8.3166356249013299E-4</v>
      </c>
      <c r="H223" s="5">
        <v>1.90005638003185E-3</v>
      </c>
      <c r="I223" s="5">
        <f t="shared" si="9"/>
        <v>2.2846454572841677</v>
      </c>
      <c r="J223" s="5">
        <v>2.7758965116234601E-4</v>
      </c>
      <c r="K223" s="5">
        <v>8.3739202027748499E-5</v>
      </c>
      <c r="L223" s="5">
        <v>4.2429750916485602E-4</v>
      </c>
      <c r="M223" s="5">
        <v>3.42777899254718E-4</v>
      </c>
      <c r="N223" s="5"/>
      <c r="P223" s="5"/>
      <c r="Q223" s="5"/>
      <c r="R223" s="5"/>
      <c r="S223" s="5"/>
    </row>
    <row r="224" spans="1:19" x14ac:dyDescent="0.25">
      <c r="A224">
        <v>222</v>
      </c>
      <c r="B224" t="s">
        <v>117</v>
      </c>
      <c r="C224" t="s">
        <v>15</v>
      </c>
      <c r="D224" s="5">
        <v>-0.16971948593641001</v>
      </c>
      <c r="E224" s="5">
        <v>5.46259277632134E-2</v>
      </c>
      <c r="F224" s="5">
        <f>E224/ABS(D224)</f>
        <v>0.32186008260524945</v>
      </c>
      <c r="G224" s="5">
        <v>-0.1799227622506</v>
      </c>
      <c r="H224" s="5">
        <v>8.28195813844948E-2</v>
      </c>
      <c r="I224" s="5">
        <f t="shared" si="9"/>
        <v>0.46030630226286789</v>
      </c>
      <c r="J224" s="5">
        <v>0.13296930936965101</v>
      </c>
      <c r="K224" s="5">
        <v>0.13417377500602401</v>
      </c>
      <c r="L224" s="5">
        <v>8.3709624372470301E-2</v>
      </c>
      <c r="M224" s="5">
        <v>9.6793216152426198E-2</v>
      </c>
      <c r="N224" s="5"/>
      <c r="P224" s="5"/>
      <c r="Q224" s="5"/>
      <c r="R224" s="5"/>
      <c r="S224" s="5"/>
    </row>
    <row r="225" spans="1:19" x14ac:dyDescent="0.25">
      <c r="A225">
        <v>223</v>
      </c>
      <c r="B225" t="s">
        <v>33</v>
      </c>
      <c r="C225" t="s">
        <v>8</v>
      </c>
      <c r="D225" s="5">
        <v>-2.2883113482908401E-3</v>
      </c>
      <c r="E225" s="5">
        <v>1.05741707601287E-2</v>
      </c>
      <c r="F225" s="5">
        <f>E225/ABS(D225)</f>
        <v>4.6209493161962607</v>
      </c>
      <c r="G225" s="5">
        <v>-2.81815243257489E-3</v>
      </c>
      <c r="H225" s="5">
        <v>1.8618988322212399E-2</v>
      </c>
      <c r="I225" s="5">
        <f t="shared" si="9"/>
        <v>6.6068066819226665</v>
      </c>
      <c r="J225" s="5">
        <v>-3.8554689582759598E-3</v>
      </c>
      <c r="K225" s="5">
        <v>-3.5422946403618101E-3</v>
      </c>
      <c r="L225" s="5">
        <v>-1.2936722073050499E-3</v>
      </c>
      <c r="M225" s="5">
        <v>-6.6012566448911403E-4</v>
      </c>
      <c r="N225" s="5"/>
      <c r="P225" s="5"/>
      <c r="Q225" s="5"/>
      <c r="R225" s="5"/>
      <c r="S225" s="5"/>
    </row>
    <row r="226" spans="1:19" x14ac:dyDescent="0.25">
      <c r="A226">
        <v>224</v>
      </c>
      <c r="B226" t="s">
        <v>33</v>
      </c>
      <c r="C226" t="s">
        <v>9</v>
      </c>
      <c r="D226" s="5">
        <v>0.14724342563911499</v>
      </c>
      <c r="E226" s="5">
        <v>1.2537892535003601E-2</v>
      </c>
      <c r="F226" s="5">
        <f>E226/ABS(D226)</f>
        <v>8.5150779945403071E-2</v>
      </c>
      <c r="G226" s="5">
        <v>0.166748107443833</v>
      </c>
      <c r="H226" s="5">
        <v>2.33309470905496E-2</v>
      </c>
      <c r="I226" s="5">
        <f t="shared" si="9"/>
        <v>0.13991731269518806</v>
      </c>
      <c r="J226" s="5">
        <v>2.2539664553484801E-2</v>
      </c>
      <c r="K226" s="5">
        <v>2.1953159067787699E-2</v>
      </c>
      <c r="L226" s="5">
        <v>1.0499897798821701E-2</v>
      </c>
      <c r="M226" s="5">
        <v>1.12869973347335E-2</v>
      </c>
      <c r="N226" s="5"/>
      <c r="P226" s="5"/>
      <c r="Q226" s="5"/>
      <c r="R226" s="5"/>
      <c r="S226" s="5"/>
    </row>
    <row r="227" spans="1:19" x14ac:dyDescent="0.25">
      <c r="A227">
        <v>225</v>
      </c>
      <c r="B227" t="s">
        <v>33</v>
      </c>
      <c r="C227" t="s">
        <v>23</v>
      </c>
      <c r="D227" s="5">
        <v>0.794969006879229</v>
      </c>
      <c r="E227" s="5">
        <v>9.2620079560138999E-2</v>
      </c>
      <c r="F227" s="5">
        <f>E227/ABS(D227)</f>
        <v>0.11650778679251046</v>
      </c>
      <c r="G227" s="5">
        <v>0.908905644457636</v>
      </c>
      <c r="H227" s="5">
        <v>0.199433967917717</v>
      </c>
      <c r="I227" s="5">
        <f t="shared" si="9"/>
        <v>0.21942208097598914</v>
      </c>
      <c r="J227" s="5">
        <v>0.91110826749693097</v>
      </c>
      <c r="K227" s="5">
        <v>0.69113451507416701</v>
      </c>
      <c r="L227" s="5">
        <v>0.73669474021233405</v>
      </c>
      <c r="M227" s="5">
        <v>0.760282083865501</v>
      </c>
      <c r="N227" s="5"/>
      <c r="P227" s="5"/>
      <c r="Q227" s="5"/>
      <c r="R227" s="5"/>
      <c r="S227" s="5"/>
    </row>
    <row r="228" spans="1:19" x14ac:dyDescent="0.25">
      <c r="A228">
        <v>226</v>
      </c>
      <c r="B228" t="s">
        <v>33</v>
      </c>
      <c r="C228" t="s">
        <v>10</v>
      </c>
      <c r="D228" s="5">
        <v>-0.343731738863851</v>
      </c>
      <c r="E228" s="5">
        <v>0.139276802016706</v>
      </c>
      <c r="F228" s="5">
        <f>E228/ABS(D228)</f>
        <v>0.40519040364751502</v>
      </c>
      <c r="G228" s="5">
        <v>-0.37017042504082998</v>
      </c>
      <c r="H228" s="5">
        <v>0.169617391431894</v>
      </c>
      <c r="I228" s="5">
        <f t="shared" si="9"/>
        <v>0.45821432496446768</v>
      </c>
      <c r="J228" s="5">
        <v>3.3210401490264801E-2</v>
      </c>
      <c r="K228" s="5">
        <v>-4.5069310983953401E-3</v>
      </c>
      <c r="L228" s="5">
        <v>-3.2179878779859498E-2</v>
      </c>
      <c r="M228" s="5">
        <v>-7.4369924579614693E-2</v>
      </c>
      <c r="N228" s="5"/>
      <c r="P228" s="5"/>
      <c r="Q228" s="5"/>
      <c r="R228" s="5"/>
      <c r="S228" s="5"/>
    </row>
    <row r="229" spans="1:19" x14ac:dyDescent="0.25">
      <c r="A229">
        <v>227</v>
      </c>
      <c r="B229" t="s">
        <v>33</v>
      </c>
      <c r="C229" t="s">
        <v>11</v>
      </c>
      <c r="D229" s="5">
        <v>0.26348093788743998</v>
      </c>
      <c r="E229" s="5">
        <v>2.0970920713463501E-2</v>
      </c>
      <c r="F229" s="5">
        <f>E229/ABS(D229)</f>
        <v>7.9591794691509538E-2</v>
      </c>
      <c r="G229" s="5">
        <v>0.28223823389032798</v>
      </c>
      <c r="H229" s="5">
        <v>3.6479911011819001E-2</v>
      </c>
      <c r="I229" s="5">
        <f t="shared" si="9"/>
        <v>0.12925219418002151</v>
      </c>
      <c r="J229" s="5">
        <v>4.0459722807414299E-2</v>
      </c>
      <c r="K229" s="5">
        <v>4.2677998452493003E-2</v>
      </c>
      <c r="L229" s="5">
        <v>1.9505417759828999E-2</v>
      </c>
      <c r="M229" s="5">
        <v>2.03560240936623E-2</v>
      </c>
      <c r="N229" s="5"/>
      <c r="P229" s="5"/>
      <c r="Q229" s="5"/>
      <c r="R229" s="5"/>
      <c r="S229" s="5"/>
    </row>
    <row r="230" spans="1:19" x14ac:dyDescent="0.25">
      <c r="A230">
        <v>228</v>
      </c>
      <c r="B230" t="s">
        <v>33</v>
      </c>
      <c r="C230" t="s">
        <v>12</v>
      </c>
      <c r="D230" s="5">
        <v>-0.35659908917254302</v>
      </c>
      <c r="E230" s="5">
        <v>0.31131256197268198</v>
      </c>
      <c r="F230" s="5">
        <f>E230/ABS(D230)</f>
        <v>0.87300436659851133</v>
      </c>
      <c r="G230" s="5">
        <v>-0.311680333398205</v>
      </c>
      <c r="H230" s="5">
        <v>0.39168762794560302</v>
      </c>
      <c r="I230" s="5">
        <f t="shared" si="9"/>
        <v>1.2566966406737641</v>
      </c>
      <c r="J230" s="5">
        <v>-0.14712399138978499</v>
      </c>
      <c r="K230" s="5">
        <v>-0.18176137607182999</v>
      </c>
      <c r="L230" s="5">
        <v>-0.43825644180081103</v>
      </c>
      <c r="M230" s="5">
        <v>-0.27763480492972398</v>
      </c>
      <c r="N230" s="5"/>
      <c r="P230" s="5"/>
      <c r="Q230" s="5"/>
      <c r="R230" s="5"/>
      <c r="S230" s="5"/>
    </row>
    <row r="231" spans="1:19" x14ac:dyDescent="0.25">
      <c r="A231">
        <v>229</v>
      </c>
      <c r="B231" t="s">
        <v>33</v>
      </c>
      <c r="C231" t="s">
        <v>13</v>
      </c>
      <c r="D231" s="5">
        <v>-0.25168496331359702</v>
      </c>
      <c r="E231" s="5">
        <v>0.30231373653778698</v>
      </c>
      <c r="F231" s="5">
        <f>E231/ABS(D231)</f>
        <v>1.2011593086755326</v>
      </c>
      <c r="G231" s="5">
        <v>-0.40090048387941302</v>
      </c>
      <c r="H231" s="5">
        <v>0.60675366718397405</v>
      </c>
      <c r="I231" s="5">
        <f t="shared" si="9"/>
        <v>1.5134770138278997</v>
      </c>
      <c r="J231" s="5">
        <v>8.2144771221686105E-2</v>
      </c>
      <c r="K231" s="5">
        <v>6.4479977683202599E-2</v>
      </c>
      <c r="L231" s="5">
        <v>7.6846120152208597E-2</v>
      </c>
      <c r="M231" s="5">
        <v>5.9176367636624899E-2</v>
      </c>
      <c r="N231" s="5"/>
      <c r="P231" s="5"/>
      <c r="Q231" s="5"/>
      <c r="R231" s="5"/>
      <c r="S231" s="5"/>
    </row>
    <row r="232" spans="1:19" x14ac:dyDescent="0.25">
      <c r="A232">
        <v>230</v>
      </c>
      <c r="B232" t="s">
        <v>33</v>
      </c>
      <c r="C232" t="s">
        <v>14</v>
      </c>
      <c r="D232" s="5">
        <v>1.07706660995633E-3</v>
      </c>
      <c r="E232" s="5">
        <v>6.9787560486180497E-3</v>
      </c>
      <c r="F232" s="5">
        <f>E232/ABS(D232)</f>
        <v>6.479409893600736</v>
      </c>
      <c r="G232" s="5">
        <v>7.7443931967421801E-4</v>
      </c>
      <c r="H232" s="5">
        <v>1.00480395124077E-2</v>
      </c>
      <c r="I232" s="5">
        <f t="shared" si="9"/>
        <v>12.974598857705972</v>
      </c>
      <c r="J232" s="5">
        <v>-6.1385470663119198E-4</v>
      </c>
      <c r="K232" s="5">
        <v>-4.3602869125505399E-4</v>
      </c>
      <c r="L232" s="5">
        <v>-5.9239472762198997E-5</v>
      </c>
      <c r="M232" s="5">
        <v>1.3385306596331101E-4</v>
      </c>
      <c r="N232" s="5"/>
      <c r="P232" s="5"/>
      <c r="Q232" s="5"/>
      <c r="R232" s="5"/>
      <c r="S232" s="5"/>
    </row>
    <row r="233" spans="1:19" x14ac:dyDescent="0.25">
      <c r="A233">
        <v>231</v>
      </c>
      <c r="B233" t="s">
        <v>33</v>
      </c>
      <c r="C233" t="s">
        <v>15</v>
      </c>
      <c r="D233" s="5">
        <v>-0.23257324854258499</v>
      </c>
      <c r="E233" s="5">
        <v>5.3696668695300299E-2</v>
      </c>
      <c r="F233" s="5">
        <f>E233/ABS(D233)</f>
        <v>0.23088067536481199</v>
      </c>
      <c r="G233" s="5">
        <v>-0.19411276645933701</v>
      </c>
      <c r="H233" s="5">
        <v>0.100217128294976</v>
      </c>
      <c r="I233" s="5">
        <f t="shared" si="9"/>
        <v>0.51628303548993837</v>
      </c>
      <c r="J233" s="5">
        <v>9.96513065055359E-2</v>
      </c>
      <c r="K233" s="5">
        <v>0.106837378139085</v>
      </c>
      <c r="L233" s="5">
        <v>8.5637098196974602E-3</v>
      </c>
      <c r="M233" s="5">
        <v>5.7485081423661196E-4</v>
      </c>
      <c r="N233" s="5"/>
      <c r="P233" s="5"/>
      <c r="Q233" s="5"/>
      <c r="R233" s="5"/>
      <c r="S233" s="5"/>
    </row>
    <row r="234" spans="1:19" x14ac:dyDescent="0.25">
      <c r="A234">
        <v>232</v>
      </c>
      <c r="B234" t="s">
        <v>34</v>
      </c>
      <c r="C234" t="s">
        <v>8</v>
      </c>
      <c r="D234" s="5">
        <v>-7.9647553101266704E-4</v>
      </c>
      <c r="E234" s="5">
        <v>4.71532654289308E-3</v>
      </c>
      <c r="F234" s="5">
        <f>E234/ABS(D234)</f>
        <v>5.9202403078194354</v>
      </c>
      <c r="G234" s="5">
        <v>-1.3346591717846501E-3</v>
      </c>
      <c r="H234" s="5">
        <v>7.3121813794556397E-3</v>
      </c>
      <c r="I234" s="5">
        <f t="shared" si="9"/>
        <v>5.4786881430396184</v>
      </c>
      <c r="J234" s="5">
        <v>-6.4945366819059197E-4</v>
      </c>
      <c r="K234" s="5">
        <v>-4.1769661317845198E-4</v>
      </c>
      <c r="L234" s="5">
        <v>-4.81044389789098E-4</v>
      </c>
      <c r="M234" s="5">
        <v>-4.0870406804616302E-4</v>
      </c>
      <c r="N234" s="5"/>
      <c r="P234" s="5"/>
      <c r="Q234" s="5"/>
      <c r="R234" s="5"/>
      <c r="S234" s="5"/>
    </row>
    <row r="235" spans="1:19" x14ac:dyDescent="0.25">
      <c r="A235">
        <v>233</v>
      </c>
      <c r="B235" t="s">
        <v>34</v>
      </c>
      <c r="C235" t="s">
        <v>9</v>
      </c>
      <c r="D235" s="5">
        <v>8.36409407161815E-2</v>
      </c>
      <c r="E235" s="5">
        <v>7.3231366533663004E-3</v>
      </c>
      <c r="F235" s="5">
        <f>E235/ABS(D235)</f>
        <v>8.7554451093703897E-2</v>
      </c>
      <c r="G235" s="5">
        <v>7.7125090373694097E-2</v>
      </c>
      <c r="H235" s="5">
        <v>1.0827691043953201E-2</v>
      </c>
      <c r="I235" s="5">
        <f t="shared" si="9"/>
        <v>0.14039129149139151</v>
      </c>
      <c r="J235" s="5">
        <v>1.85810747293245E-2</v>
      </c>
      <c r="K235" s="5">
        <v>1.59081056338772E-2</v>
      </c>
      <c r="L235" s="5">
        <v>1.28214458491148E-2</v>
      </c>
      <c r="M235" s="5">
        <v>9.6033032585174597E-3</v>
      </c>
      <c r="N235" s="5"/>
      <c r="P235" s="5"/>
      <c r="Q235" s="5"/>
      <c r="R235" s="5"/>
      <c r="S235" s="5"/>
    </row>
    <row r="236" spans="1:19" x14ac:dyDescent="0.25">
      <c r="A236">
        <v>234</v>
      </c>
      <c r="B236" t="s">
        <v>34</v>
      </c>
      <c r="C236" t="s">
        <v>23</v>
      </c>
      <c r="D236" s="5">
        <v>1.1791598588693299</v>
      </c>
      <c r="E236" s="5">
        <v>0.23606939186488499</v>
      </c>
      <c r="F236" s="5">
        <f>E236/ABS(D236)</f>
        <v>0.20020134682268328</v>
      </c>
      <c r="G236" s="5">
        <v>1.23551613763188</v>
      </c>
      <c r="H236" s="5">
        <v>0.32482598708270199</v>
      </c>
      <c r="I236" s="5">
        <f t="shared" si="9"/>
        <v>0.26290711807722528</v>
      </c>
      <c r="J236" s="5">
        <v>3.4353430851096398</v>
      </c>
      <c r="K236" s="5">
        <v>2.4465878264054601</v>
      </c>
      <c r="L236" s="5">
        <v>2.4864310026303298</v>
      </c>
      <c r="M236" s="5">
        <v>1.19129977738759</v>
      </c>
      <c r="N236" s="5"/>
      <c r="P236" s="5"/>
      <c r="Q236" s="5"/>
      <c r="R236" s="5"/>
      <c r="S236" s="5"/>
    </row>
    <row r="237" spans="1:19" x14ac:dyDescent="0.25">
      <c r="A237">
        <v>235</v>
      </c>
      <c r="B237" t="s">
        <v>34</v>
      </c>
      <c r="C237" t="s">
        <v>10</v>
      </c>
      <c r="D237" s="5">
        <v>-0.42866371281130899</v>
      </c>
      <c r="E237" s="5">
        <v>8.5402426796331601E-2</v>
      </c>
      <c r="F237" s="5">
        <f>E237/ABS(D237)</f>
        <v>0.19922942913977046</v>
      </c>
      <c r="G237" s="5">
        <v>-0.47543561168637399</v>
      </c>
      <c r="H237" s="5">
        <v>0.17768984132267501</v>
      </c>
      <c r="I237" s="5">
        <f t="shared" si="9"/>
        <v>0.37374112698964157</v>
      </c>
      <c r="J237" s="5">
        <v>-8.1818961232290002E-2</v>
      </c>
      <c r="K237" s="5">
        <v>-9.0440956770279399E-2</v>
      </c>
      <c r="L237" s="5">
        <v>-5.4892071124218303E-2</v>
      </c>
      <c r="M237" s="5">
        <v>-4.4320161557471399E-2</v>
      </c>
      <c r="N237" s="5"/>
      <c r="P237" s="5"/>
      <c r="Q237" s="5"/>
      <c r="R237" s="5"/>
      <c r="S237" s="5"/>
    </row>
    <row r="238" spans="1:19" x14ac:dyDescent="0.25">
      <c r="A238">
        <v>236</v>
      </c>
      <c r="B238" t="s">
        <v>34</v>
      </c>
      <c r="C238" t="s">
        <v>11</v>
      </c>
      <c r="D238" s="5">
        <v>0.131609679386301</v>
      </c>
      <c r="E238" s="5">
        <v>8.5705352161131003E-3</v>
      </c>
      <c r="F238" s="5">
        <f>E238/ABS(D238)</f>
        <v>6.5120857797676471E-2</v>
      </c>
      <c r="G238" s="5">
        <v>0.11861751330553599</v>
      </c>
      <c r="H238" s="5">
        <v>1.2792385713122099E-2</v>
      </c>
      <c r="I238" s="5">
        <f t="shared" si="9"/>
        <v>0.10784567435814781</v>
      </c>
      <c r="J238" s="5">
        <v>2.1990338709060201E-2</v>
      </c>
      <c r="K238" s="5">
        <v>1.9938887752150001E-2</v>
      </c>
      <c r="L238" s="5">
        <v>1.61417504823906E-2</v>
      </c>
      <c r="M238" s="5">
        <v>1.39747655254323E-2</v>
      </c>
      <c r="N238" s="5"/>
      <c r="P238" s="5"/>
      <c r="Q238" s="5"/>
      <c r="R238" s="5"/>
      <c r="S238" s="5"/>
    </row>
    <row r="239" spans="1:19" x14ac:dyDescent="0.25">
      <c r="A239">
        <v>237</v>
      </c>
      <c r="B239" t="s">
        <v>34</v>
      </c>
      <c r="C239" t="s">
        <v>12</v>
      </c>
      <c r="D239" s="5">
        <v>-0.456017049884617</v>
      </c>
      <c r="E239" s="5">
        <v>0.243790906850545</v>
      </c>
      <c r="F239" s="5">
        <f>E239/ABS(D239)</f>
        <v>0.53460919259977191</v>
      </c>
      <c r="G239" s="5">
        <v>-0.44768757694834599</v>
      </c>
      <c r="H239" s="5">
        <v>0.57670249495409998</v>
      </c>
      <c r="I239" s="5">
        <f t="shared" si="9"/>
        <v>1.2881806970950183</v>
      </c>
      <c r="J239" s="5">
        <v>-0.182233573185374</v>
      </c>
      <c r="K239" s="5">
        <v>-0.157826181983314</v>
      </c>
      <c r="L239" s="5">
        <v>-0.17235848300325601</v>
      </c>
      <c r="M239" s="5">
        <v>-8.6183455262804201E-2</v>
      </c>
      <c r="N239" s="5"/>
      <c r="P239" s="5"/>
      <c r="Q239" s="5"/>
      <c r="R239" s="5"/>
      <c r="S239" s="5"/>
    </row>
    <row r="240" spans="1:19" x14ac:dyDescent="0.25">
      <c r="A240">
        <v>238</v>
      </c>
      <c r="B240" t="s">
        <v>34</v>
      </c>
      <c r="C240" t="s">
        <v>13</v>
      </c>
      <c r="D240" s="5">
        <v>-0.42126634312792599</v>
      </c>
      <c r="E240" s="5">
        <v>0.184980759049854</v>
      </c>
      <c r="F240" s="5">
        <f>E240/ABS(D240)</f>
        <v>0.43910642772067093</v>
      </c>
      <c r="G240" s="5">
        <v>-0.53015434490366597</v>
      </c>
      <c r="H240" s="5">
        <v>0.29364537279684799</v>
      </c>
      <c r="I240" s="5">
        <f t="shared" si="9"/>
        <v>0.55388657212685133</v>
      </c>
      <c r="J240" s="5">
        <v>-7.5683683662274806E-2</v>
      </c>
      <c r="K240" s="5">
        <v>-9.7135374137159405E-2</v>
      </c>
      <c r="L240" s="5">
        <v>-2.24480162935887E-2</v>
      </c>
      <c r="M240" s="5">
        <v>-5.84477688674266E-2</v>
      </c>
      <c r="N240" s="5"/>
      <c r="P240" s="5"/>
      <c r="Q240" s="5"/>
      <c r="R240" s="5"/>
      <c r="S240" s="5"/>
    </row>
    <row r="241" spans="1:19" x14ac:dyDescent="0.25">
      <c r="A241">
        <v>239</v>
      </c>
      <c r="B241" t="s">
        <v>34</v>
      </c>
      <c r="C241" t="s">
        <v>14</v>
      </c>
      <c r="D241" s="5">
        <v>4.2942180727788802E-4</v>
      </c>
      <c r="E241" s="5">
        <v>2.7582431701002499E-3</v>
      </c>
      <c r="F241" s="5">
        <f>E241/ABS(D241)</f>
        <v>6.4231557954282739</v>
      </c>
      <c r="G241" s="5">
        <v>1.7553973648468799E-4</v>
      </c>
      <c r="H241" s="5">
        <v>3.5876732120983198E-3</v>
      </c>
      <c r="I241" s="5">
        <f t="shared" si="9"/>
        <v>20.437954869615893</v>
      </c>
      <c r="J241" s="5">
        <v>9.4931733771021296E-4</v>
      </c>
      <c r="K241" s="5">
        <v>8.0122120004082003E-4</v>
      </c>
      <c r="L241" s="5">
        <v>6.18612498985701E-4</v>
      </c>
      <c r="M241" s="5">
        <v>4.9552644442713999E-4</v>
      </c>
      <c r="N241" s="5"/>
      <c r="P241" s="5"/>
      <c r="Q241" s="5"/>
      <c r="R241" s="5"/>
      <c r="S241" s="5"/>
    </row>
    <row r="242" spans="1:19" x14ac:dyDescent="0.25">
      <c r="A242">
        <v>240</v>
      </c>
      <c r="B242" t="s">
        <v>34</v>
      </c>
      <c r="C242" t="s">
        <v>15</v>
      </c>
      <c r="D242" s="5">
        <v>-0.15858318366908</v>
      </c>
      <c r="E242" s="5">
        <v>4.9504580328800202E-2</v>
      </c>
      <c r="F242" s="5">
        <f>E242/ABS(D242)</f>
        <v>0.31216790572260678</v>
      </c>
      <c r="G242" s="5">
        <v>-0.14723007777122399</v>
      </c>
      <c r="H242" s="5">
        <v>7.6209420385466894E-2</v>
      </c>
      <c r="I242" s="5">
        <f t="shared" si="9"/>
        <v>0.51762127371749556</v>
      </c>
      <c r="J242" s="5">
        <v>0.11422915678833299</v>
      </c>
      <c r="K242" s="5">
        <v>0.115007252085512</v>
      </c>
      <c r="L242" s="5">
        <v>6.8114473756530194E-2</v>
      </c>
      <c r="M242" s="5">
        <v>9.7614104131303003E-2</v>
      </c>
      <c r="N242" s="5"/>
      <c r="P242" s="5"/>
      <c r="Q242" s="5"/>
      <c r="R242" s="5"/>
      <c r="S242" s="5"/>
    </row>
    <row r="243" spans="1:19" x14ac:dyDescent="0.25">
      <c r="A243">
        <v>241</v>
      </c>
      <c r="B243" t="s">
        <v>118</v>
      </c>
      <c r="D243" s="5">
        <v>0.17113559351931101</v>
      </c>
      <c r="E243" s="5">
        <v>5.1040008252446603E-2</v>
      </c>
      <c r="F243" s="5">
        <f>E243/ABS(D243)</f>
        <v>0.29824309018852485</v>
      </c>
      <c r="G243" s="5">
        <v>8.2334203566412495E-2</v>
      </c>
      <c r="H243" s="5">
        <v>7.0278499593008206E-2</v>
      </c>
      <c r="I243" s="5">
        <f t="shared" si="9"/>
        <v>0.85357599331510015</v>
      </c>
      <c r="J243" s="5">
        <v>0.139039259507442</v>
      </c>
      <c r="K243" s="5">
        <v>0.128028987303132</v>
      </c>
      <c r="L243" s="5">
        <v>-0.141778330542535</v>
      </c>
      <c r="M243" s="5">
        <v>-0.31115184834652299</v>
      </c>
      <c r="N243" s="5"/>
      <c r="P243" s="5"/>
      <c r="Q243" s="5"/>
      <c r="R243" s="5"/>
      <c r="S243" s="5"/>
    </row>
    <row r="244" spans="1:19" x14ac:dyDescent="0.25">
      <c r="A244">
        <v>242</v>
      </c>
      <c r="B244" t="s">
        <v>118</v>
      </c>
      <c r="D244" s="5">
        <v>0.78303899996220305</v>
      </c>
      <c r="E244" s="5">
        <v>0.17625410783273099</v>
      </c>
      <c r="F244" s="5">
        <f>E244/ABS(D244)</f>
        <v>0.22508982035535738</v>
      </c>
      <c r="G244" s="5">
        <v>0.59696294157639995</v>
      </c>
      <c r="H244" s="5">
        <v>0.16642270466631701</v>
      </c>
      <c r="I244" s="5">
        <f t="shared" si="9"/>
        <v>0.2787823046885366</v>
      </c>
      <c r="J244" s="5">
        <v>-0.34444408577187902</v>
      </c>
      <c r="K244" s="5">
        <v>-0.39350523793318598</v>
      </c>
      <c r="L244" s="5">
        <v>0.68370643643998297</v>
      </c>
      <c r="M244" s="5">
        <v>0.93706528964706104</v>
      </c>
      <c r="N244" s="5"/>
      <c r="P244" s="5"/>
      <c r="Q244" s="5"/>
      <c r="R244" s="5"/>
      <c r="S244" s="5"/>
    </row>
    <row r="245" spans="1:19" x14ac:dyDescent="0.25">
      <c r="A245">
        <v>243</v>
      </c>
      <c r="B245" t="s">
        <v>118</v>
      </c>
      <c r="D245" s="5">
        <v>-9.0221590678619595E-2</v>
      </c>
      <c r="E245" s="5">
        <v>0.120443236593094</v>
      </c>
      <c r="F245" s="5">
        <f>E245/ABS(D245)</f>
        <v>1.3349713265655847</v>
      </c>
      <c r="G245" s="5">
        <v>0.25194337133891798</v>
      </c>
      <c r="H245" s="5">
        <v>9.2730301946707505E-2</v>
      </c>
      <c r="I245" s="5">
        <f t="shared" si="9"/>
        <v>0.36806009800498113</v>
      </c>
      <c r="J245" s="5">
        <v>0.94011912044800905</v>
      </c>
      <c r="K245" s="5">
        <v>0.98191800196544998</v>
      </c>
      <c r="L245" s="5">
        <v>0.114311593732151</v>
      </c>
      <c r="M245" s="5">
        <v>-0.17396270311168399</v>
      </c>
      <c r="N245" s="5"/>
      <c r="P245" s="5"/>
      <c r="Q245" s="5"/>
      <c r="R245" s="5"/>
      <c r="S245" s="5"/>
    </row>
    <row r="246" spans="1:19" x14ac:dyDescent="0.25">
      <c r="A246">
        <v>244</v>
      </c>
      <c r="B246" t="s">
        <v>118</v>
      </c>
      <c r="D246" s="5">
        <v>0.16795764471656599</v>
      </c>
      <c r="E246" s="5">
        <v>4.80619828131435E-2</v>
      </c>
      <c r="F246" s="5">
        <f>E246/ABS(D246)</f>
        <v>0.28615537503070887</v>
      </c>
      <c r="G246" s="5">
        <v>8.7828168716119606E-2</v>
      </c>
      <c r="H246" s="5">
        <v>7.6807239929192903E-2</v>
      </c>
      <c r="I246" s="5">
        <f t="shared" si="9"/>
        <v>0.87451715152403076</v>
      </c>
      <c r="J246" s="5">
        <v>0.23188333163942801</v>
      </c>
      <c r="K246" s="5">
        <v>0.26905622200171297</v>
      </c>
      <c r="L246" s="5">
        <v>0.19845037408149999</v>
      </c>
      <c r="M246" s="5">
        <v>0.39086294527629101</v>
      </c>
      <c r="N246" s="5"/>
      <c r="P246" s="5"/>
      <c r="Q246" s="5"/>
      <c r="R246" s="5"/>
      <c r="S246" s="5"/>
    </row>
    <row r="247" spans="1:19" x14ac:dyDescent="0.25">
      <c r="A247">
        <v>245</v>
      </c>
      <c r="B247" t="s">
        <v>120</v>
      </c>
      <c r="D247" s="5">
        <v>0.65108910147804899</v>
      </c>
      <c r="E247" s="5">
        <v>2.38030910989015E-2</v>
      </c>
      <c r="F247" s="5">
        <f>E247/ABS(D247)</f>
        <v>3.6558884252348378E-2</v>
      </c>
      <c r="G247" s="5">
        <v>0.57219541504665095</v>
      </c>
      <c r="H247" s="5">
        <v>4.4686762039457199E-2</v>
      </c>
      <c r="I247" s="5">
        <f t="shared" si="9"/>
        <v>7.8097029204286614E-2</v>
      </c>
      <c r="J247" s="5">
        <v>8.1638890145265805E-2</v>
      </c>
      <c r="K247" s="5">
        <v>8.7360306721281894E-2</v>
      </c>
      <c r="L247" s="5">
        <v>0.114936530807301</v>
      </c>
      <c r="M247" s="5">
        <v>0.13308408539966099</v>
      </c>
      <c r="N247" s="5"/>
      <c r="P247" s="5"/>
      <c r="Q247" s="5"/>
      <c r="R247" s="5"/>
      <c r="S247" s="5"/>
    </row>
    <row r="248" spans="1:19" x14ac:dyDescent="0.25">
      <c r="A248">
        <v>246</v>
      </c>
      <c r="B248" t="s">
        <v>119</v>
      </c>
      <c r="D248" s="5">
        <v>-0.13678042425821699</v>
      </c>
      <c r="E248" s="5">
        <v>2.6032169997591399E-2</v>
      </c>
      <c r="F248" s="5">
        <f>E248/ABS(D248)</f>
        <v>0.19032087477991233</v>
      </c>
      <c r="G248" s="5">
        <v>0.29712376650327699</v>
      </c>
      <c r="H248" s="5">
        <v>0.14043298306111601</v>
      </c>
      <c r="I248" s="5">
        <f t="shared" si="9"/>
        <v>0.47264136663926942</v>
      </c>
      <c r="J248" s="5">
        <v>0.59340970075088695</v>
      </c>
      <c r="K248" s="5">
        <v>0.62575865840634604</v>
      </c>
      <c r="L248" s="5">
        <v>0.65427123762100803</v>
      </c>
      <c r="M248" s="5">
        <v>0.79217884696748997</v>
      </c>
      <c r="N248" s="5"/>
      <c r="O248" t="s">
        <v>5</v>
      </c>
      <c r="P248" s="5"/>
      <c r="Q248" s="5"/>
      <c r="R248" s="5"/>
      <c r="S248" s="5"/>
    </row>
    <row r="249" spans="1:19" x14ac:dyDescent="0.25">
      <c r="A249">
        <v>247</v>
      </c>
      <c r="B249" t="s">
        <v>119</v>
      </c>
      <c r="D249" s="5">
        <v>1.1932068756665899</v>
      </c>
      <c r="E249" s="5">
        <v>3.2941940428883001E-2</v>
      </c>
      <c r="F249" s="5">
        <f>E249/ABS(D249)</f>
        <v>2.7607903625664117E-2</v>
      </c>
      <c r="G249" s="5">
        <v>0.609937439632951</v>
      </c>
      <c r="H249" s="5">
        <v>0.171775383635796</v>
      </c>
      <c r="I249" s="5">
        <f t="shared" si="9"/>
        <v>0.28162787275227313</v>
      </c>
      <c r="J249" s="5">
        <v>0.53548586126703501</v>
      </c>
      <c r="K249" s="5">
        <v>0.45838563989508402</v>
      </c>
      <c r="L249" s="5">
        <v>1.1400877231945401</v>
      </c>
      <c r="M249" s="5">
        <v>0.66828363060472595</v>
      </c>
      <c r="N249" s="5"/>
      <c r="O249" t="s">
        <v>5</v>
      </c>
      <c r="P249" s="5"/>
      <c r="Q249" s="5"/>
      <c r="R249" s="5"/>
      <c r="S249" s="5"/>
    </row>
    <row r="250" spans="1:19" x14ac:dyDescent="0.25">
      <c r="A250">
        <v>248</v>
      </c>
      <c r="B250" t="s">
        <v>121</v>
      </c>
      <c r="D250" s="5">
        <v>0.31151996453793301</v>
      </c>
      <c r="E250" s="5">
        <v>2.16352822299858E-2</v>
      </c>
      <c r="F250" s="5">
        <f>E250/ABS(D250)</f>
        <v>6.9450708438788755E-2</v>
      </c>
      <c r="G250" s="5">
        <v>0.67252886094215403</v>
      </c>
      <c r="H250" s="5">
        <v>3.9063633864309701E-2</v>
      </c>
      <c r="I250" s="5">
        <f t="shared" si="9"/>
        <v>5.8084695145402342E-2</v>
      </c>
      <c r="J250" s="5">
        <v>6.4394858975790503E-2</v>
      </c>
      <c r="K250" s="5">
        <v>6.53656769273981E-2</v>
      </c>
      <c r="L250" s="5">
        <v>0.20926794317535399</v>
      </c>
      <c r="M250" s="5">
        <v>0.13638333455548199</v>
      </c>
      <c r="N250" s="5"/>
      <c r="P250" s="5"/>
      <c r="Q250" s="5"/>
      <c r="R250" s="5"/>
      <c r="S250" s="5"/>
    </row>
    <row r="251" spans="1:19" x14ac:dyDescent="0.25">
      <c r="A251">
        <v>249</v>
      </c>
      <c r="B251" t="s">
        <v>122</v>
      </c>
      <c r="D251" s="5">
        <v>0.25030308049759997</v>
      </c>
      <c r="E251" s="5">
        <v>4.8738293905691503E-2</v>
      </c>
      <c r="F251" s="5">
        <f>E251/ABS(D251)</f>
        <v>0.19471711578139697</v>
      </c>
      <c r="G251" s="5">
        <v>0.153734720329889</v>
      </c>
      <c r="H251" s="5">
        <v>9.0817359742889903E-2</v>
      </c>
      <c r="I251" s="5">
        <f t="shared" si="9"/>
        <v>0.59074072238210751</v>
      </c>
      <c r="J251" s="5">
        <v>0.97958403591794796</v>
      </c>
      <c r="K251" s="5">
        <v>0.946841846482667</v>
      </c>
      <c r="L251" s="5">
        <v>0.58399182505693004</v>
      </c>
      <c r="M251" s="5">
        <v>0.56795250527641405</v>
      </c>
      <c r="N251" s="5"/>
      <c r="O251" t="s">
        <v>5</v>
      </c>
      <c r="P251" s="5"/>
      <c r="Q251" s="5"/>
      <c r="R251" s="5"/>
      <c r="S251" s="5"/>
    </row>
    <row r="252" spans="1:19" x14ac:dyDescent="0.25">
      <c r="A252">
        <v>250</v>
      </c>
      <c r="B252" t="s">
        <v>122</v>
      </c>
      <c r="D252" s="5">
        <v>0.234135043263522</v>
      </c>
      <c r="E252" s="5">
        <v>6.0534619305916401E-2</v>
      </c>
      <c r="F252" s="5">
        <f>E252/ABS(D252)</f>
        <v>0.25854574549006709</v>
      </c>
      <c r="G252" s="5">
        <v>0.34229171634835998</v>
      </c>
      <c r="H252" s="5">
        <v>0.109859658718828</v>
      </c>
      <c r="I252" s="5">
        <f t="shared" si="9"/>
        <v>0.32095330816308948</v>
      </c>
      <c r="J252" s="5">
        <v>0.25867309000969702</v>
      </c>
      <c r="K252" s="5">
        <v>0.26063895805258602</v>
      </c>
      <c r="L252" s="5">
        <v>0.72148300790174802</v>
      </c>
      <c r="M252" s="5">
        <v>0.72071613942671298</v>
      </c>
      <c r="N252" s="5"/>
      <c r="O252" t="s">
        <v>5</v>
      </c>
      <c r="P252" s="5"/>
      <c r="Q252" s="5"/>
      <c r="R252" s="5"/>
      <c r="S252" s="5"/>
    </row>
    <row r="253" spans="1:19" x14ac:dyDescent="0.25">
      <c r="A253">
        <v>251</v>
      </c>
      <c r="B253" t="s">
        <v>123</v>
      </c>
      <c r="D253" s="5">
        <v>0.750060845423691</v>
      </c>
      <c r="E253" s="5">
        <v>2.87312752835833E-2</v>
      </c>
      <c r="F253" s="5">
        <f>E253/ABS(D253)</f>
        <v>3.8305259445123689E-2</v>
      </c>
      <c r="G253" s="5">
        <v>0.66210165485303996</v>
      </c>
      <c r="H253" s="5">
        <v>4.7372400115063697E-2</v>
      </c>
      <c r="I253" s="5">
        <f t="shared" si="9"/>
        <v>7.154852999963951E-2</v>
      </c>
      <c r="J253" s="5">
        <v>0.13612378917159801</v>
      </c>
      <c r="K253" s="5">
        <v>0.14047561977079701</v>
      </c>
      <c r="L253" s="5">
        <v>0.171383070431496</v>
      </c>
      <c r="M253" s="5">
        <v>0.16591422170108</v>
      </c>
      <c r="N253" s="5"/>
      <c r="P253" s="5"/>
      <c r="Q253" s="5"/>
      <c r="R253" s="5"/>
      <c r="S253" s="5"/>
    </row>
    <row r="254" spans="1:19" x14ac:dyDescent="0.25">
      <c r="A254">
        <v>252</v>
      </c>
      <c r="B254" t="s">
        <v>16</v>
      </c>
      <c r="C254" t="s">
        <v>17</v>
      </c>
      <c r="D254" s="5">
        <v>0.89752237879343699</v>
      </c>
      <c r="E254" s="5">
        <v>8.7194612072510405E-3</v>
      </c>
      <c r="F254" s="5">
        <f t="shared" ref="F254:F259" si="10">E254/ABS(D254)</f>
        <v>9.7150348707436603E-3</v>
      </c>
      <c r="G254" s="5">
        <v>0.90615747805672398</v>
      </c>
      <c r="H254" s="5">
        <v>1.4834972259178901E-2</v>
      </c>
      <c r="I254" s="5">
        <f t="shared" si="9"/>
        <v>1.6371295959497954E-2</v>
      </c>
      <c r="J254" s="5">
        <v>0.90404865763587905</v>
      </c>
      <c r="K254" s="5">
        <v>0.902553650303481</v>
      </c>
      <c r="L254" s="5">
        <v>0.94401650629893796</v>
      </c>
      <c r="M254" s="5">
        <v>0.94621451541297097</v>
      </c>
      <c r="N254" s="5"/>
      <c r="P254" s="5"/>
      <c r="Q254" s="5"/>
      <c r="R254" s="5"/>
      <c r="S254" s="5"/>
    </row>
    <row r="255" spans="1:19" x14ac:dyDescent="0.25">
      <c r="A255">
        <v>253</v>
      </c>
      <c r="B255" t="s">
        <v>16</v>
      </c>
      <c r="C255" t="s">
        <v>110</v>
      </c>
      <c r="D255" s="5">
        <v>0.90934620928844501</v>
      </c>
      <c r="E255" s="5">
        <v>8.5363924710235104E-3</v>
      </c>
      <c r="F255" s="5">
        <f t="shared" si="10"/>
        <v>9.3873954538207828E-3</v>
      </c>
      <c r="G255" s="5">
        <v>0.91908119162426805</v>
      </c>
      <c r="H255" s="5">
        <v>1.5910627726779501E-2</v>
      </c>
      <c r="I255" s="5">
        <f t="shared" si="9"/>
        <v>1.7311449599638817E-2</v>
      </c>
      <c r="J255" s="5">
        <v>0.93170261738325899</v>
      </c>
      <c r="K255" s="5">
        <v>0.93005563183477002</v>
      </c>
      <c r="L255" s="5">
        <v>0.970933708304483</v>
      </c>
      <c r="M255" s="5">
        <v>0.97414770283688601</v>
      </c>
      <c r="N255" s="5"/>
      <c r="P255" s="5"/>
      <c r="Q255" s="5"/>
      <c r="R255" s="5"/>
      <c r="S255" s="5"/>
    </row>
    <row r="256" spans="1:19" x14ac:dyDescent="0.25">
      <c r="A256">
        <v>254</v>
      </c>
      <c r="B256" t="s">
        <v>16</v>
      </c>
      <c r="C256" t="s">
        <v>111</v>
      </c>
      <c r="D256" s="5">
        <v>0.87403817132195205</v>
      </c>
      <c r="E256" s="5">
        <v>1.1038361064929701E-2</v>
      </c>
      <c r="F256" s="5">
        <f t="shared" si="10"/>
        <v>1.2629152166471822E-2</v>
      </c>
      <c r="G256" s="5">
        <v>0.88711234712629605</v>
      </c>
      <c r="H256" s="5">
        <v>1.6295921816467201E-2</v>
      </c>
      <c r="I256" s="5">
        <f t="shared" si="9"/>
        <v>1.8369625751750687E-2</v>
      </c>
      <c r="J256" s="5">
        <v>0.89950353183148501</v>
      </c>
      <c r="K256" s="5">
        <v>0.90404192326513899</v>
      </c>
      <c r="L256" s="5">
        <v>0.87157229090813004</v>
      </c>
      <c r="M256" s="5">
        <v>0.91644229413060396</v>
      </c>
      <c r="N256" s="5"/>
      <c r="P256" s="5"/>
      <c r="Q256" s="5"/>
      <c r="R256" s="5"/>
      <c r="S256" s="5"/>
    </row>
    <row r="257" spans="1:19" x14ac:dyDescent="0.25">
      <c r="A257">
        <v>255</v>
      </c>
      <c r="B257" t="s">
        <v>16</v>
      </c>
      <c r="C257" t="s">
        <v>18</v>
      </c>
      <c r="D257" s="5">
        <v>0.91006302332656697</v>
      </c>
      <c r="E257" s="5">
        <v>8.2002951877102308E-3</v>
      </c>
      <c r="F257" s="5">
        <f t="shared" si="10"/>
        <v>9.0106893451571846E-3</v>
      </c>
      <c r="G257" s="5">
        <v>0.93064801510703599</v>
      </c>
      <c r="H257" s="5">
        <v>1.0259927335905901E-2</v>
      </c>
      <c r="I257" s="5">
        <f t="shared" si="9"/>
        <v>1.1024498166179276E-2</v>
      </c>
      <c r="J257" s="5">
        <v>0.87334478120629</v>
      </c>
      <c r="K257" s="5">
        <v>0.87643124088149504</v>
      </c>
      <c r="L257" s="5">
        <v>0.93709390823958805</v>
      </c>
      <c r="M257" s="5">
        <v>0.94125738665691905</v>
      </c>
      <c r="N257" s="5"/>
      <c r="P257" s="5"/>
      <c r="Q257" s="5"/>
      <c r="R257" s="5"/>
      <c r="S257" s="5"/>
    </row>
    <row r="258" spans="1:19" x14ac:dyDescent="0.25">
      <c r="A258">
        <v>256</v>
      </c>
      <c r="B258" t="s">
        <v>16</v>
      </c>
      <c r="C258" t="s">
        <v>3</v>
      </c>
      <c r="D258" s="5">
        <v>-0.19644632622724001</v>
      </c>
      <c r="E258" s="5">
        <v>3.8525516722838E-2</v>
      </c>
      <c r="F258" s="5">
        <f t="shared" si="10"/>
        <v>0.19611217711586762</v>
      </c>
      <c r="G258" s="5">
        <v>-0.18292228176529601</v>
      </c>
      <c r="H258" s="5">
        <v>7.9894253829157602E-2</v>
      </c>
      <c r="I258" s="5">
        <f t="shared" si="9"/>
        <v>0.43676611213317551</v>
      </c>
      <c r="J258" s="5">
        <v>-0.131111289415975</v>
      </c>
      <c r="K258" s="5">
        <v>-0.13278113379694101</v>
      </c>
      <c r="L258" s="5">
        <v>-0.335571552660062</v>
      </c>
      <c r="M258" s="5">
        <v>-0.31427649080957598</v>
      </c>
      <c r="N258" s="5"/>
      <c r="P258" s="5"/>
      <c r="Q258" s="5"/>
      <c r="R258" s="5"/>
      <c r="S258" s="5"/>
    </row>
    <row r="259" spans="1:19" x14ac:dyDescent="0.25">
      <c r="A259">
        <v>257</v>
      </c>
      <c r="B259" t="s">
        <v>16</v>
      </c>
      <c r="C259" t="s">
        <v>19</v>
      </c>
      <c r="D259" s="5">
        <v>-0.37138485578154901</v>
      </c>
      <c r="E259" s="5">
        <v>3.6536072574272799E-2</v>
      </c>
      <c r="F259" s="5">
        <f t="shared" si="10"/>
        <v>9.8377927924351211E-2</v>
      </c>
      <c r="G259" s="5">
        <v>-0.23819970793312401</v>
      </c>
      <c r="H259" s="5">
        <v>7.1884607807696593E-2</v>
      </c>
      <c r="I259" s="5">
        <f t="shared" si="9"/>
        <v>0.30178293849075005</v>
      </c>
      <c r="J259" s="5">
        <v>0.33116880122397102</v>
      </c>
      <c r="K259" s="5">
        <v>0.317611055255198</v>
      </c>
      <c r="L259" s="5">
        <v>0.320382339224701</v>
      </c>
      <c r="M259" s="5">
        <v>0.30367607753372899</v>
      </c>
      <c r="N259" s="5"/>
      <c r="P259" s="5"/>
      <c r="Q259" s="5"/>
      <c r="R259" s="5"/>
      <c r="S259" s="5"/>
    </row>
    <row r="260" spans="1:19" x14ac:dyDescent="0.25">
      <c r="A260">
        <v>258</v>
      </c>
      <c r="B260" t="s">
        <v>16</v>
      </c>
      <c r="C260" t="s">
        <v>20</v>
      </c>
      <c r="D260" s="5">
        <v>-0.48406872712492999</v>
      </c>
      <c r="E260" s="5">
        <v>3.0604125305309E-2</v>
      </c>
      <c r="F260" s="5">
        <f t="shared" ref="F260:F323" si="11">E260/ABS(D260)</f>
        <v>6.3222686346789334E-2</v>
      </c>
      <c r="G260" s="5">
        <v>-0.33838874525708301</v>
      </c>
      <c r="H260" s="5">
        <v>6.3697319367289396E-2</v>
      </c>
      <c r="I260" s="5">
        <f t="shared" ref="I260:I323" si="12">H260/ABS(G260)</f>
        <v>0.18823710971503155</v>
      </c>
      <c r="J260" s="5">
        <v>0.104190898425953</v>
      </c>
      <c r="K260" s="5">
        <v>8.8919655662418801E-2</v>
      </c>
      <c r="L260" s="5">
        <v>3.9366102896715403E-2</v>
      </c>
      <c r="M260" s="5">
        <v>3.4589818404857503E-2</v>
      </c>
      <c r="N260" s="5"/>
      <c r="P260" s="5"/>
      <c r="Q260" s="5"/>
      <c r="R260" s="5"/>
      <c r="S260" s="5"/>
    </row>
    <row r="261" spans="1:19" x14ac:dyDescent="0.25">
      <c r="A261">
        <v>259</v>
      </c>
      <c r="B261" t="s">
        <v>16</v>
      </c>
      <c r="C261" t="s">
        <v>21</v>
      </c>
      <c r="D261" s="5">
        <v>-0.138341980807966</v>
      </c>
      <c r="E261" s="5">
        <v>4.1591303561389799E-2</v>
      </c>
      <c r="F261" s="5">
        <f t="shared" si="11"/>
        <v>0.30064123210092775</v>
      </c>
      <c r="G261" s="5">
        <v>-0.10761974222734801</v>
      </c>
      <c r="H261" s="5">
        <v>6.8652668239040801E-2</v>
      </c>
      <c r="I261" s="5">
        <f t="shared" si="12"/>
        <v>0.63791890612422408</v>
      </c>
      <c r="J261" s="5">
        <v>-3.6448041773319E-2</v>
      </c>
      <c r="K261" s="5">
        <v>-3.7470409290791797E-2</v>
      </c>
      <c r="L261" s="5">
        <v>-1.4882174687751199E-2</v>
      </c>
      <c r="M261" s="5">
        <v>-2.0120576803059901E-2</v>
      </c>
      <c r="N261" s="5"/>
      <c r="P261" s="5"/>
      <c r="Q261" s="5"/>
      <c r="R261" s="5"/>
      <c r="S261" s="5"/>
    </row>
    <row r="262" spans="1:19" x14ac:dyDescent="0.25">
      <c r="A262">
        <v>260</v>
      </c>
      <c r="B262" t="s">
        <v>16</v>
      </c>
      <c r="C262" t="s">
        <v>22</v>
      </c>
      <c r="D262" s="5">
        <v>-0.32850037588096997</v>
      </c>
      <c r="E262" s="5">
        <v>3.3038461575264799E-2</v>
      </c>
      <c r="F262" s="5">
        <f t="shared" si="11"/>
        <v>0.10057358834571342</v>
      </c>
      <c r="G262" s="5">
        <v>-0.20582257007231</v>
      </c>
      <c r="H262" s="5">
        <v>7.2209563203616198E-2</v>
      </c>
      <c r="I262" s="5">
        <f t="shared" si="12"/>
        <v>0.35083403719158396</v>
      </c>
      <c r="J262" s="5">
        <v>0.63473357422409404</v>
      </c>
      <c r="K262" s="5">
        <v>0.55170341200566797</v>
      </c>
      <c r="L262" s="5">
        <v>0.34899581672892199</v>
      </c>
      <c r="M262" s="5">
        <v>0.39310022641373799</v>
      </c>
      <c r="N262" s="5"/>
      <c r="P262" s="5"/>
      <c r="Q262" s="5"/>
      <c r="R262" s="5"/>
      <c r="S262" s="5"/>
    </row>
    <row r="263" spans="1:19" x14ac:dyDescent="0.25">
      <c r="A263">
        <v>261</v>
      </c>
      <c r="B263" t="s">
        <v>16</v>
      </c>
      <c r="C263" t="s">
        <v>24</v>
      </c>
      <c r="D263" s="5">
        <v>-6.1007149144179297E-2</v>
      </c>
      <c r="E263" s="5">
        <v>5.1988052231874797E-2</v>
      </c>
      <c r="F263" s="5">
        <f t="shared" si="11"/>
        <v>0.85216327858576857</v>
      </c>
      <c r="G263" s="5">
        <v>-0.13673426581179099</v>
      </c>
      <c r="H263" s="5">
        <v>5.4318133865264497E-2</v>
      </c>
      <c r="I263" s="5">
        <f t="shared" si="12"/>
        <v>0.39725326744381062</v>
      </c>
      <c r="J263" s="5">
        <v>0.57402411507072104</v>
      </c>
      <c r="K263" s="5">
        <v>0.50128916161928105</v>
      </c>
      <c r="L263" s="5">
        <v>0.54181017849952895</v>
      </c>
      <c r="M263" s="5">
        <v>0.47625137703545201</v>
      </c>
      <c r="N263" s="5"/>
      <c r="P263" s="5"/>
      <c r="Q263" s="5"/>
      <c r="R263" s="5"/>
      <c r="S263" s="5"/>
    </row>
    <row r="264" spans="1:19" x14ac:dyDescent="0.25">
      <c r="A264">
        <v>262</v>
      </c>
      <c r="B264" t="s">
        <v>16</v>
      </c>
      <c r="C264" t="s">
        <v>108</v>
      </c>
      <c r="D264" s="5">
        <v>1.2131816796222E-2</v>
      </c>
      <c r="E264" s="5">
        <v>4.4280916032941799E-2</v>
      </c>
      <c r="F264" s="5">
        <f t="shared" si="11"/>
        <v>3.6499822554797756</v>
      </c>
      <c r="G264" s="5">
        <v>-4.3757514999404098E-2</v>
      </c>
      <c r="H264" s="5">
        <v>5.8815193203990999E-2</v>
      </c>
      <c r="I264" s="5">
        <f t="shared" si="12"/>
        <v>1.3441163924594886</v>
      </c>
      <c r="J264" s="5">
        <v>0.90734646719707202</v>
      </c>
      <c r="K264" s="5">
        <v>0.92577118945223102</v>
      </c>
      <c r="L264" s="5">
        <v>0.814934946822643</v>
      </c>
      <c r="M264" s="5">
        <v>0.86258017791063402</v>
      </c>
      <c r="N264" s="5"/>
      <c r="P264" s="5"/>
      <c r="Q264" s="5"/>
      <c r="R264" s="5"/>
      <c r="S264" s="5"/>
    </row>
    <row r="265" spans="1:19" x14ac:dyDescent="0.25">
      <c r="A265">
        <v>263</v>
      </c>
      <c r="B265" t="s">
        <v>16</v>
      </c>
      <c r="C265" t="s">
        <v>25</v>
      </c>
      <c r="D265" s="5">
        <v>-3.0829406524711899E-2</v>
      </c>
      <c r="E265" s="5">
        <v>5.5336828256051601E-2</v>
      </c>
      <c r="F265" s="5">
        <f t="shared" si="11"/>
        <v>1.7949365392971581</v>
      </c>
      <c r="G265" s="5">
        <v>-5.44068168540306E-2</v>
      </c>
      <c r="H265" s="5">
        <v>8.0462311371934797E-2</v>
      </c>
      <c r="I265" s="5">
        <f t="shared" si="12"/>
        <v>1.4789012852527126</v>
      </c>
      <c r="J265" s="5">
        <v>0.65684303699039404</v>
      </c>
      <c r="K265" s="5">
        <v>0.70255392633967495</v>
      </c>
      <c r="L265" s="5">
        <v>0.46649065897193398</v>
      </c>
      <c r="M265" s="5">
        <v>0.66292670896081596</v>
      </c>
      <c r="N265" s="5"/>
      <c r="P265" s="5"/>
      <c r="Q265" s="5"/>
      <c r="R265" s="5"/>
      <c r="S265" s="5"/>
    </row>
    <row r="266" spans="1:19" x14ac:dyDescent="0.25">
      <c r="A266">
        <v>264</v>
      </c>
      <c r="B266" t="s">
        <v>16</v>
      </c>
      <c r="C266" t="s">
        <v>26</v>
      </c>
      <c r="D266" s="5">
        <v>2.2430850692177099E-2</v>
      </c>
      <c r="E266" s="5">
        <v>0.10476725640519501</v>
      </c>
      <c r="F266" s="5">
        <f t="shared" si="11"/>
        <v>4.6706769102490284</v>
      </c>
      <c r="G266" s="5">
        <v>1.4219636920723899E-3</v>
      </c>
      <c r="H266" s="5">
        <v>4.3931147635526399E-2</v>
      </c>
      <c r="I266" s="5">
        <f t="shared" si="12"/>
        <v>30.894704190020864</v>
      </c>
      <c r="J266" s="5">
        <v>0.78915586602725196</v>
      </c>
      <c r="K266" s="5">
        <v>0.81080257091288199</v>
      </c>
      <c r="L266" s="5">
        <v>0.59995149343401599</v>
      </c>
      <c r="M266" s="5">
        <v>0.62721105771244501</v>
      </c>
      <c r="N266" s="5"/>
      <c r="P266" s="5"/>
      <c r="Q266" s="5"/>
      <c r="R266" s="5"/>
      <c r="S266" s="5"/>
    </row>
    <row r="267" spans="1:19" x14ac:dyDescent="0.25">
      <c r="A267">
        <v>265</v>
      </c>
      <c r="B267" t="s">
        <v>16</v>
      </c>
      <c r="C267" t="s">
        <v>27</v>
      </c>
      <c r="D267" s="5">
        <v>-9.4939195647486693E-2</v>
      </c>
      <c r="E267" s="5">
        <v>4.6311786838156101E-2</v>
      </c>
      <c r="F267" s="5">
        <f t="shared" si="11"/>
        <v>0.48780471039710249</v>
      </c>
      <c r="G267" s="5">
        <v>-0.109080408039437</v>
      </c>
      <c r="H267" s="5">
        <v>6.67518172371281E-2</v>
      </c>
      <c r="I267" s="5">
        <f t="shared" si="12"/>
        <v>0.6119505641470887</v>
      </c>
      <c r="J267" s="5">
        <v>3.8402228758124997E-2</v>
      </c>
      <c r="K267" s="5">
        <v>3.7751278185956701E-2</v>
      </c>
      <c r="L267" s="5">
        <v>2.71891171936176E-2</v>
      </c>
      <c r="M267" s="5">
        <v>2.5914500304833402E-2</v>
      </c>
      <c r="N267" s="5"/>
      <c r="P267" s="5"/>
      <c r="Q267" s="5"/>
      <c r="R267" s="5"/>
      <c r="S267" s="5"/>
    </row>
    <row r="268" spans="1:19" x14ac:dyDescent="0.25">
      <c r="A268">
        <v>266</v>
      </c>
      <c r="B268" t="s">
        <v>16</v>
      </c>
      <c r="C268" t="s">
        <v>28</v>
      </c>
      <c r="D268" s="5">
        <v>2.18082987510421E-3</v>
      </c>
      <c r="E268" s="5">
        <v>4.5817722823900099E-2</v>
      </c>
      <c r="F268" s="5">
        <f t="shared" si="11"/>
        <v>21.009306295251811</v>
      </c>
      <c r="G268" s="5">
        <v>-9.8301105180628508E-3</v>
      </c>
      <c r="H268" s="5">
        <v>6.7424683411873104E-2</v>
      </c>
      <c r="I268" s="5">
        <f t="shared" si="12"/>
        <v>6.8589954597133058</v>
      </c>
      <c r="J268" s="5">
        <v>-0.12816496137396</v>
      </c>
      <c r="K268" s="5">
        <v>-0.12435998837029701</v>
      </c>
      <c r="L268" s="5">
        <v>-9.8788479718089697E-2</v>
      </c>
      <c r="M268" s="5">
        <v>-9.1944033940441497E-2</v>
      </c>
      <c r="N268" s="5"/>
      <c r="P268" s="5"/>
      <c r="Q268" s="5"/>
      <c r="R268" s="5"/>
      <c r="S268" s="5"/>
    </row>
    <row r="269" spans="1:19" x14ac:dyDescent="0.25">
      <c r="A269">
        <v>267</v>
      </c>
      <c r="B269" t="s">
        <v>16</v>
      </c>
      <c r="C269" t="s">
        <v>112</v>
      </c>
      <c r="D269" s="5">
        <v>-6.25787598888594E-2</v>
      </c>
      <c r="E269" s="5">
        <v>4.5345739417613801E-2</v>
      </c>
      <c r="F269" s="5">
        <f t="shared" si="11"/>
        <v>0.72461869647382526</v>
      </c>
      <c r="G269" s="5">
        <v>-5.9885979521156298E-2</v>
      </c>
      <c r="H269" s="5">
        <v>5.9473309828246099E-2</v>
      </c>
      <c r="I269" s="5">
        <f t="shared" si="12"/>
        <v>0.9931090766785502</v>
      </c>
      <c r="J269" s="5">
        <v>-0.14042023529296499</v>
      </c>
      <c r="K269" s="5">
        <v>-0.13517062706092201</v>
      </c>
      <c r="L269" s="5">
        <v>-9.7729179791383999E-2</v>
      </c>
      <c r="M269" s="5">
        <v>-8.86007721420322E-2</v>
      </c>
      <c r="N269" s="5"/>
      <c r="P269" s="5"/>
      <c r="Q269" s="5"/>
      <c r="R269" s="5"/>
      <c r="S269" s="5"/>
    </row>
    <row r="270" spans="1:19" x14ac:dyDescent="0.25">
      <c r="A270">
        <v>268</v>
      </c>
      <c r="B270" t="s">
        <v>16</v>
      </c>
      <c r="C270" t="s">
        <v>113</v>
      </c>
      <c r="D270" s="5">
        <v>-7.0956879803449405E-2</v>
      </c>
      <c r="E270" s="5">
        <v>4.1614552420003101E-2</v>
      </c>
      <c r="F270" s="5">
        <f t="shared" si="11"/>
        <v>0.58647663954891238</v>
      </c>
      <c r="G270" s="5">
        <v>-8.4901799739026396E-2</v>
      </c>
      <c r="H270" s="5">
        <v>7.8735417053013207E-2</v>
      </c>
      <c r="I270" s="5">
        <f t="shared" si="12"/>
        <v>0.92737041258291819</v>
      </c>
      <c r="J270" s="5">
        <v>-0.13065010839449501</v>
      </c>
      <c r="K270" s="5">
        <v>-0.12811865134787501</v>
      </c>
      <c r="L270" s="5">
        <v>-8.3056917879343897E-2</v>
      </c>
      <c r="M270" s="5">
        <v>-8.5784258391732204E-2</v>
      </c>
      <c r="N270" s="5"/>
      <c r="P270" s="5"/>
      <c r="Q270" s="5"/>
      <c r="R270" s="5"/>
      <c r="S270" s="5"/>
    </row>
    <row r="271" spans="1:19" x14ac:dyDescent="0.25">
      <c r="A271">
        <v>269</v>
      </c>
      <c r="B271" t="s">
        <v>16</v>
      </c>
      <c r="C271" t="s">
        <v>29</v>
      </c>
      <c r="D271" s="5">
        <v>-4.5896056835562103E-2</v>
      </c>
      <c r="E271" s="5">
        <v>4.3274537915295799E-2</v>
      </c>
      <c r="F271" s="5">
        <f t="shared" si="11"/>
        <v>0.94288139110384217</v>
      </c>
      <c r="G271" s="5">
        <v>-6.6431929264026898E-2</v>
      </c>
      <c r="H271" s="5">
        <v>7.8413580438776206E-2</v>
      </c>
      <c r="I271" s="5">
        <f t="shared" si="12"/>
        <v>1.1803598255761842</v>
      </c>
      <c r="J271" s="5">
        <v>-0.12578876812117401</v>
      </c>
      <c r="K271" s="5">
        <v>-0.123309980638815</v>
      </c>
      <c r="L271" s="5">
        <v>-9.4497109180652697E-2</v>
      </c>
      <c r="M271" s="5">
        <v>-8.9274904503120103E-2</v>
      </c>
      <c r="N271" s="5"/>
      <c r="P271" s="5"/>
      <c r="Q271" s="5"/>
      <c r="R271" s="5"/>
      <c r="S271" s="5"/>
    </row>
    <row r="272" spans="1:19" x14ac:dyDescent="0.25">
      <c r="A272">
        <v>270</v>
      </c>
      <c r="B272" t="s">
        <v>16</v>
      </c>
      <c r="C272" t="s">
        <v>30</v>
      </c>
      <c r="D272" s="5">
        <v>4.6846171707131901E-2</v>
      </c>
      <c r="E272" s="5">
        <v>4.7774179260959698E-2</v>
      </c>
      <c r="F272" s="5">
        <f t="shared" si="11"/>
        <v>1.0198096775042669</v>
      </c>
      <c r="G272" s="5">
        <v>3.24266868982276E-2</v>
      </c>
      <c r="H272" s="5">
        <v>6.6101812995656303E-2</v>
      </c>
      <c r="I272" s="5">
        <f t="shared" si="12"/>
        <v>2.0385003624674756</v>
      </c>
      <c r="J272" s="5">
        <v>-0.13656403347388699</v>
      </c>
      <c r="K272" s="5">
        <v>-0.132096666673688</v>
      </c>
      <c r="L272" s="5">
        <v>-0.10660522011354</v>
      </c>
      <c r="M272" s="5">
        <v>-9.8903798794425901E-2</v>
      </c>
      <c r="N272" s="5"/>
      <c r="P272" s="5"/>
      <c r="Q272" s="5"/>
      <c r="R272" s="5"/>
      <c r="S272" s="5"/>
    </row>
    <row r="273" spans="1:19" x14ac:dyDescent="0.25">
      <c r="A273">
        <v>271</v>
      </c>
      <c r="B273" t="s">
        <v>16</v>
      </c>
      <c r="C273" t="s">
        <v>31</v>
      </c>
      <c r="D273" s="5">
        <v>2.7392952325441099E-3</v>
      </c>
      <c r="E273" s="5">
        <v>4.2876664525354699E-2</v>
      </c>
      <c r="F273" s="5">
        <f t="shared" si="11"/>
        <v>15.652443743908963</v>
      </c>
      <c r="G273" s="5">
        <v>-1.8662219297402201E-2</v>
      </c>
      <c r="H273" s="5">
        <v>5.8371060409306397E-2</v>
      </c>
      <c r="I273" s="5">
        <f t="shared" si="12"/>
        <v>3.1277662896948009</v>
      </c>
      <c r="J273" s="5">
        <v>-0.15782416672573699</v>
      </c>
      <c r="K273" s="5">
        <v>-0.150081800489578</v>
      </c>
      <c r="L273" s="5">
        <v>-0.116582458739226</v>
      </c>
      <c r="M273" s="5">
        <v>-0.10288119338804901</v>
      </c>
      <c r="N273" s="5"/>
      <c r="P273" s="5"/>
      <c r="Q273" s="5"/>
      <c r="R273" s="5"/>
      <c r="S273" s="5"/>
    </row>
    <row r="274" spans="1:19" x14ac:dyDescent="0.25">
      <c r="A274">
        <v>272</v>
      </c>
      <c r="B274" t="s">
        <v>16</v>
      </c>
      <c r="C274" t="s">
        <v>114</v>
      </c>
      <c r="D274" s="5">
        <v>2.60509836183139E-2</v>
      </c>
      <c r="E274" s="5">
        <v>4.1952836032028699E-2</v>
      </c>
      <c r="F274" s="5">
        <f t="shared" si="11"/>
        <v>1.6104127447431875</v>
      </c>
      <c r="G274" s="5">
        <v>-7.6549990882338898E-3</v>
      </c>
      <c r="H274" s="5">
        <v>7.5350645225417998E-2</v>
      </c>
      <c r="I274" s="5">
        <f t="shared" si="12"/>
        <v>9.8433251731193074</v>
      </c>
      <c r="J274" s="5">
        <v>-0.13932512005380099</v>
      </c>
      <c r="K274" s="5">
        <v>-0.13705437293072201</v>
      </c>
      <c r="L274" s="5">
        <v>-8.6590958759666006E-2</v>
      </c>
      <c r="M274" s="5">
        <v>-9.0600739939972405E-2</v>
      </c>
      <c r="N274" s="5"/>
      <c r="P274" s="5"/>
      <c r="Q274" s="5"/>
      <c r="R274" s="5"/>
      <c r="S274" s="5"/>
    </row>
    <row r="275" spans="1:19" x14ac:dyDescent="0.25">
      <c r="A275">
        <v>273</v>
      </c>
      <c r="B275" t="s">
        <v>16</v>
      </c>
      <c r="C275" t="s">
        <v>32</v>
      </c>
      <c r="D275" s="5">
        <v>-1.37340377098499E-2</v>
      </c>
      <c r="E275" s="5">
        <v>4.29050488378558E-2</v>
      </c>
      <c r="F275" s="5">
        <f t="shared" si="11"/>
        <v>3.1239938133477509</v>
      </c>
      <c r="G275" s="5">
        <v>-2.9934731078145701E-2</v>
      </c>
      <c r="H275" s="5">
        <v>7.6818441866215503E-2</v>
      </c>
      <c r="I275" s="5">
        <f t="shared" si="12"/>
        <v>2.5661978277231947</v>
      </c>
      <c r="J275" s="5">
        <v>-0.13151044360376299</v>
      </c>
      <c r="K275" s="5">
        <v>-0.12897790225720901</v>
      </c>
      <c r="L275" s="5">
        <v>-0.10011360453325099</v>
      </c>
      <c r="M275" s="5">
        <v>-9.4604462360911495E-2</v>
      </c>
      <c r="N275" s="5"/>
      <c r="P275" s="5"/>
      <c r="Q275" s="5"/>
      <c r="R275" s="5"/>
      <c r="S275" s="5"/>
    </row>
    <row r="276" spans="1:19" x14ac:dyDescent="0.25">
      <c r="A276">
        <v>274</v>
      </c>
      <c r="B276" t="s">
        <v>16</v>
      </c>
      <c r="C276" t="s">
        <v>115</v>
      </c>
      <c r="D276" s="5">
        <v>-3.40094559678875E-2</v>
      </c>
      <c r="E276" s="5">
        <v>4.6038187034174803E-2</v>
      </c>
      <c r="F276" s="5">
        <f t="shared" si="11"/>
        <v>1.3536878413358069</v>
      </c>
      <c r="G276" s="5">
        <v>-3.6170949191834001E-2</v>
      </c>
      <c r="H276" s="5">
        <v>6.6145949667112805E-2</v>
      </c>
      <c r="I276" s="5">
        <f t="shared" si="12"/>
        <v>1.8287037289595374</v>
      </c>
      <c r="J276" s="5">
        <v>-7.8619582706080701E-2</v>
      </c>
      <c r="K276" s="5">
        <v>-3.2638725650015597E-2</v>
      </c>
      <c r="L276" s="5">
        <v>-5.4975404162932E-2</v>
      </c>
      <c r="M276" s="5">
        <v>-4.2103523937518303E-2</v>
      </c>
      <c r="N276" s="5"/>
      <c r="P276" s="5"/>
      <c r="Q276" s="5"/>
      <c r="R276" s="5"/>
      <c r="S276" s="5"/>
    </row>
    <row r="277" spans="1:19" x14ac:dyDescent="0.25">
      <c r="A277">
        <v>275</v>
      </c>
      <c r="B277" t="s">
        <v>16</v>
      </c>
      <c r="C277" t="s">
        <v>116</v>
      </c>
      <c r="D277" s="5">
        <v>2.8823780120903501E-3</v>
      </c>
      <c r="E277" s="5">
        <v>5.3166402583858997E-2</v>
      </c>
      <c r="F277" s="5">
        <f t="shared" si="11"/>
        <v>18.445326171948491</v>
      </c>
      <c r="G277" s="5">
        <v>8.2811477875528502E-3</v>
      </c>
      <c r="H277" s="5">
        <v>8.8469746045174699E-2</v>
      </c>
      <c r="I277" s="5">
        <f t="shared" si="12"/>
        <v>10.68327100479368</v>
      </c>
      <c r="J277" s="5">
        <v>-0.115800200101703</v>
      </c>
      <c r="K277" s="5">
        <v>-7.7935715775648201E-2</v>
      </c>
      <c r="L277" s="5">
        <v>-9.68027381875953E-2</v>
      </c>
      <c r="M277" s="5">
        <v>-7.8360437997026702E-2</v>
      </c>
      <c r="N277" s="5"/>
      <c r="P277" s="5"/>
      <c r="Q277" s="5"/>
      <c r="R277" s="5"/>
      <c r="S277" s="5"/>
    </row>
    <row r="278" spans="1:19" x14ac:dyDescent="0.25">
      <c r="A278">
        <v>276</v>
      </c>
      <c r="B278" t="s">
        <v>16</v>
      </c>
      <c r="C278" t="s">
        <v>117</v>
      </c>
      <c r="D278" s="5">
        <v>-1.61955097562852E-3</v>
      </c>
      <c r="E278" s="5">
        <v>3.5684915629881499E-2</v>
      </c>
      <c r="F278" s="5">
        <f t="shared" si="11"/>
        <v>22.033832936955129</v>
      </c>
      <c r="G278" s="5">
        <v>-1.4083404726938999E-2</v>
      </c>
      <c r="H278" s="5">
        <v>5.3264116451143297E-2</v>
      </c>
      <c r="I278" s="5">
        <f t="shared" si="12"/>
        <v>3.7820482677217035</v>
      </c>
      <c r="J278" s="5">
        <v>5.2945815274323599E-2</v>
      </c>
      <c r="K278" s="5">
        <v>4.5038780668429597E-2</v>
      </c>
      <c r="L278" s="5">
        <v>6.9489994429870694E-2</v>
      </c>
      <c r="M278" s="5">
        <v>7.5957683399652004E-2</v>
      </c>
      <c r="N278" s="5"/>
      <c r="P278" s="5"/>
      <c r="Q278" s="5"/>
      <c r="R278" s="5"/>
      <c r="S278" s="5"/>
    </row>
    <row r="279" spans="1:19" x14ac:dyDescent="0.25">
      <c r="A279">
        <v>277</v>
      </c>
      <c r="B279" t="s">
        <v>16</v>
      </c>
      <c r="C279" t="s">
        <v>33</v>
      </c>
      <c r="D279" s="5">
        <v>1.4779538197028401E-3</v>
      </c>
      <c r="E279" s="5">
        <v>6.4666171965495997E-2</v>
      </c>
      <c r="F279" s="5">
        <f t="shared" si="11"/>
        <v>43.753851509716242</v>
      </c>
      <c r="G279" s="5">
        <v>2.4351545503792298E-2</v>
      </c>
      <c r="H279" s="5">
        <v>8.8417168585044101E-2</v>
      </c>
      <c r="I279" s="5">
        <f t="shared" si="12"/>
        <v>3.6308647667259879</v>
      </c>
      <c r="J279" s="5">
        <v>3.03267287845752E-3</v>
      </c>
      <c r="K279" s="5">
        <v>-1.43067135708973E-2</v>
      </c>
      <c r="L279" s="5">
        <v>3.1081215943479599E-2</v>
      </c>
      <c r="M279" s="5">
        <v>2.8498005362475199E-2</v>
      </c>
      <c r="N279" s="5"/>
      <c r="P279" s="5"/>
      <c r="Q279" s="5"/>
      <c r="R279" s="5"/>
      <c r="S279" s="5"/>
    </row>
    <row r="280" spans="1:19" x14ac:dyDescent="0.25">
      <c r="A280">
        <v>278</v>
      </c>
      <c r="B280" t="s">
        <v>16</v>
      </c>
      <c r="C280" t="s">
        <v>34</v>
      </c>
      <c r="D280" s="5">
        <v>4.4648903946673804E-3</v>
      </c>
      <c r="E280" s="5">
        <v>2.9809461198479301E-2</v>
      </c>
      <c r="F280" s="5">
        <f t="shared" si="11"/>
        <v>6.6764149986933798</v>
      </c>
      <c r="G280" s="5">
        <v>5.0847576126666497E-3</v>
      </c>
      <c r="H280" s="5">
        <v>5.7048096596281302E-2</v>
      </c>
      <c r="I280" s="5">
        <f t="shared" si="12"/>
        <v>11.219432850480164</v>
      </c>
      <c r="J280" s="5">
        <v>8.6331996765336705E-2</v>
      </c>
      <c r="K280" s="5">
        <v>8.4684449192586594E-2</v>
      </c>
      <c r="L280" s="5">
        <v>8.3649119082702506E-2</v>
      </c>
      <c r="M280" s="5">
        <v>8.5776305309568202E-2</v>
      </c>
      <c r="N280" s="5"/>
      <c r="P280" s="5"/>
      <c r="Q280" s="5"/>
      <c r="R280" s="5"/>
      <c r="S280" s="5"/>
    </row>
    <row r="281" spans="1:19" x14ac:dyDescent="0.25">
      <c r="A281">
        <v>279</v>
      </c>
      <c r="B281" t="s">
        <v>88</v>
      </c>
      <c r="C281" t="s">
        <v>110</v>
      </c>
      <c r="D281" s="5">
        <v>0.93006403724106301</v>
      </c>
      <c r="E281" s="5">
        <v>6.8511648401677703E-3</v>
      </c>
      <c r="F281" s="5">
        <f t="shared" si="11"/>
        <v>7.3663366884833322E-3</v>
      </c>
      <c r="G281" s="5">
        <v>0.94844405932699904</v>
      </c>
      <c r="H281" s="5">
        <v>1.19598488057112E-2</v>
      </c>
      <c r="I281" s="5">
        <f t="shared" si="12"/>
        <v>1.2609967544314336E-2</v>
      </c>
      <c r="J281" s="5">
        <v>0.99191845360303699</v>
      </c>
      <c r="K281" s="5">
        <v>0.99223827360838401</v>
      </c>
      <c r="L281" s="5">
        <v>0.98833351864968699</v>
      </c>
      <c r="M281" s="5">
        <v>0.991646452279344</v>
      </c>
      <c r="N281" s="5"/>
      <c r="P281" s="5"/>
      <c r="Q281" s="5"/>
      <c r="R281" s="5"/>
      <c r="S281" s="5"/>
    </row>
    <row r="282" spans="1:19" x14ac:dyDescent="0.25">
      <c r="A282">
        <v>280</v>
      </c>
      <c r="C282" t="s">
        <v>111</v>
      </c>
      <c r="D282" s="5">
        <v>0.899668807143997</v>
      </c>
      <c r="E282" s="5">
        <v>8.7682460846534391E-3</v>
      </c>
      <c r="F282" s="5">
        <f t="shared" si="11"/>
        <v>9.7460821304767454E-3</v>
      </c>
      <c r="G282" s="5">
        <v>0.92876595748064095</v>
      </c>
      <c r="H282" s="5">
        <v>1.21824700392187E-2</v>
      </c>
      <c r="I282" s="5">
        <f t="shared" si="12"/>
        <v>1.3116835238303435E-2</v>
      </c>
      <c r="J282" s="5">
        <v>0.99408805318079796</v>
      </c>
      <c r="K282" s="5">
        <v>0.99054061751617695</v>
      </c>
      <c r="L282" s="5">
        <v>0.95814379595053201</v>
      </c>
      <c r="M282" s="5">
        <v>0.96981635620746998</v>
      </c>
      <c r="N282" s="5"/>
      <c r="P282" s="5"/>
      <c r="Q282" s="5"/>
      <c r="R282" s="5"/>
      <c r="S282" s="5"/>
    </row>
    <row r="283" spans="1:19" x14ac:dyDescent="0.25">
      <c r="A283">
        <v>281</v>
      </c>
      <c r="C283" t="s">
        <v>18</v>
      </c>
      <c r="D283" s="5">
        <v>0.89211587557859195</v>
      </c>
      <c r="E283" s="5">
        <v>9.8488729086874099E-3</v>
      </c>
      <c r="F283" s="5">
        <f t="shared" si="11"/>
        <v>1.103990319900967E-2</v>
      </c>
      <c r="G283" s="5">
        <v>0.91127949047882595</v>
      </c>
      <c r="H283" s="5">
        <v>1.3252083983213999E-2</v>
      </c>
      <c r="I283" s="5">
        <f t="shared" si="12"/>
        <v>1.4542282715317972E-2</v>
      </c>
      <c r="J283" s="5">
        <v>0.99460202797966302</v>
      </c>
      <c r="K283" s="5">
        <v>0.995418675022123</v>
      </c>
      <c r="L283" s="5">
        <v>0.99497799599707304</v>
      </c>
      <c r="M283" s="5">
        <v>0.995790991084198</v>
      </c>
      <c r="N283" s="5"/>
      <c r="P283" s="5"/>
      <c r="Q283" s="5"/>
      <c r="R283" s="5"/>
      <c r="S283" s="5"/>
    </row>
    <row r="284" spans="1:19" x14ac:dyDescent="0.25">
      <c r="A284">
        <v>282</v>
      </c>
      <c r="C284" t="s">
        <v>3</v>
      </c>
      <c r="D284" s="5">
        <v>0.255548756393915</v>
      </c>
      <c r="E284" s="5">
        <v>3.4341912867220797E-2</v>
      </c>
      <c r="F284" s="5">
        <f t="shared" si="11"/>
        <v>0.13438497354408777</v>
      </c>
      <c r="G284" s="5">
        <v>0.24901020348136299</v>
      </c>
      <c r="H284" s="5">
        <v>7.7063191197088501E-2</v>
      </c>
      <c r="I284" s="5">
        <f t="shared" si="12"/>
        <v>0.30947804595829043</v>
      </c>
      <c r="J284" s="5">
        <v>0.305208851101124</v>
      </c>
      <c r="K284" s="5">
        <v>0.306922717675368</v>
      </c>
      <c r="L284" s="5">
        <v>-6.0161049585917203E-3</v>
      </c>
      <c r="M284" s="5">
        <v>9.7736745967939298E-3</v>
      </c>
      <c r="N284" s="5"/>
      <c r="P284" s="5"/>
      <c r="Q284" s="5"/>
      <c r="R284" s="5"/>
      <c r="S284" s="5"/>
    </row>
    <row r="285" spans="1:19" x14ac:dyDescent="0.25">
      <c r="A285">
        <v>283</v>
      </c>
      <c r="C285" t="s">
        <v>19</v>
      </c>
      <c r="D285" s="5">
        <v>-7.9823132478426803E-2</v>
      </c>
      <c r="E285" s="5">
        <v>3.66223323968645E-2</v>
      </c>
      <c r="F285" s="5">
        <f t="shared" si="11"/>
        <v>0.45879347577298024</v>
      </c>
      <c r="G285" s="5">
        <v>6.8222424560851105E-2</v>
      </c>
      <c r="H285" s="5">
        <v>6.8901369803391302E-2</v>
      </c>
      <c r="I285" s="5">
        <f t="shared" si="12"/>
        <v>1.0099519365796594</v>
      </c>
      <c r="J285" s="5">
        <v>0.688057107935379</v>
      </c>
      <c r="K285" s="5">
        <v>0.68103576289439705</v>
      </c>
      <c r="L285" s="5">
        <v>0.58644077120460603</v>
      </c>
      <c r="M285" s="5">
        <v>0.58211692830279105</v>
      </c>
      <c r="N285" s="5"/>
      <c r="P285" s="5"/>
      <c r="Q285" s="5"/>
      <c r="R285" s="5"/>
      <c r="S285" s="5"/>
    </row>
    <row r="286" spans="1:19" x14ac:dyDescent="0.25">
      <c r="A286">
        <v>284</v>
      </c>
      <c r="C286" t="s">
        <v>20</v>
      </c>
      <c r="D286" s="5">
        <v>-0.22762932106775899</v>
      </c>
      <c r="E286" s="5">
        <v>3.32533380269402E-2</v>
      </c>
      <c r="F286" s="5">
        <f t="shared" si="11"/>
        <v>0.14608547734956165</v>
      </c>
      <c r="G286" s="5">
        <v>-5.2926995109804698E-2</v>
      </c>
      <c r="H286" s="5">
        <v>7.2033897584945605E-2</v>
      </c>
      <c r="I286" s="5">
        <f t="shared" si="12"/>
        <v>1.3610048602891753</v>
      </c>
      <c r="J286" s="5">
        <v>0.50596520248621502</v>
      </c>
      <c r="K286" s="5">
        <v>0.48709813353569897</v>
      </c>
      <c r="L286" s="5">
        <v>0.31305321701198002</v>
      </c>
      <c r="M286" s="5">
        <v>0.28913222354996698</v>
      </c>
      <c r="N286" s="5"/>
      <c r="P286" s="5"/>
      <c r="Q286" s="5"/>
      <c r="R286" s="5"/>
      <c r="S286" s="5"/>
    </row>
    <row r="287" spans="1:19" x14ac:dyDescent="0.25">
      <c r="A287">
        <v>285</v>
      </c>
      <c r="C287" t="s">
        <v>21</v>
      </c>
      <c r="D287" s="5">
        <v>5.55060039303985E-2</v>
      </c>
      <c r="E287" s="5">
        <v>4.0256973779973698E-2</v>
      </c>
      <c r="F287" s="5">
        <f t="shared" si="11"/>
        <v>0.72527241972694967</v>
      </c>
      <c r="G287" s="5">
        <v>8.6446331583674305E-2</v>
      </c>
      <c r="H287" s="5">
        <v>6.8970386982106502E-2</v>
      </c>
      <c r="I287" s="5">
        <f t="shared" si="12"/>
        <v>0.79784052970886044</v>
      </c>
      <c r="J287" s="5">
        <v>0.38774007972670199</v>
      </c>
      <c r="K287" s="5">
        <v>0.390350119082916</v>
      </c>
      <c r="L287" s="5">
        <v>0.30202320274640798</v>
      </c>
      <c r="M287" s="5">
        <v>0.292307238464806</v>
      </c>
      <c r="N287" s="5"/>
      <c r="P287" s="5"/>
      <c r="Q287" s="5"/>
      <c r="R287" s="5"/>
      <c r="S287" s="5"/>
    </row>
    <row r="288" spans="1:19" x14ac:dyDescent="0.25">
      <c r="A288">
        <v>286</v>
      </c>
      <c r="C288" t="s">
        <v>22</v>
      </c>
      <c r="D288" s="5">
        <v>-0.51199690580811397</v>
      </c>
      <c r="E288" s="5">
        <v>2.7647337189874301E-2</v>
      </c>
      <c r="F288" s="5">
        <f t="shared" si="11"/>
        <v>5.3999031783672463E-2</v>
      </c>
      <c r="G288" s="5">
        <v>-0.35399631091558098</v>
      </c>
      <c r="H288" s="5">
        <v>7.2323430510151498E-2</v>
      </c>
      <c r="I288" s="5">
        <f t="shared" si="12"/>
        <v>0.20430560511518658</v>
      </c>
      <c r="J288" s="5">
        <v>0.69625424991168705</v>
      </c>
      <c r="K288" s="5">
        <v>0.54330666768604896</v>
      </c>
      <c r="L288" s="5">
        <v>0.47680033695567497</v>
      </c>
      <c r="M288" s="5">
        <v>0.42021200554233201</v>
      </c>
      <c r="N288" s="5"/>
      <c r="P288" s="5"/>
      <c r="Q288" s="5"/>
      <c r="R288" s="5"/>
      <c r="S288" s="5"/>
    </row>
    <row r="289" spans="1:19" x14ac:dyDescent="0.25">
      <c r="A289">
        <v>287</v>
      </c>
      <c r="C289" t="s">
        <v>24</v>
      </c>
      <c r="D289" s="5">
        <v>7.64674328046865E-2</v>
      </c>
      <c r="E289" s="5">
        <v>4.0873792704487003E-2</v>
      </c>
      <c r="F289" s="5">
        <f t="shared" si="11"/>
        <v>0.53452549935718452</v>
      </c>
      <c r="G289" s="5">
        <v>4.5948274184060701E-2</v>
      </c>
      <c r="H289" s="5">
        <v>5.5558597807756897E-2</v>
      </c>
      <c r="I289" s="5">
        <f t="shared" si="12"/>
        <v>1.2091552684916724</v>
      </c>
      <c r="J289" s="5">
        <v>0.79971070048816095</v>
      </c>
      <c r="K289" s="5">
        <v>0.727653892595577</v>
      </c>
      <c r="L289" s="5">
        <v>0.74410911058474405</v>
      </c>
      <c r="M289" s="5">
        <v>0.69657905749541904</v>
      </c>
      <c r="N289" s="5"/>
      <c r="P289" s="5"/>
      <c r="Q289" s="5"/>
      <c r="R289" s="5"/>
      <c r="S289" s="5"/>
    </row>
    <row r="290" spans="1:19" x14ac:dyDescent="0.25">
      <c r="A290">
        <v>288</v>
      </c>
      <c r="C290" t="s">
        <v>108</v>
      </c>
      <c r="D290" s="5">
        <v>-8.0834031539377196E-2</v>
      </c>
      <c r="E290" s="5">
        <v>7.8642726375335106E-2</v>
      </c>
      <c r="F290" s="5">
        <f t="shared" si="11"/>
        <v>0.97289130428964654</v>
      </c>
      <c r="G290" s="5">
        <v>-0.168109991957412</v>
      </c>
      <c r="H290" s="5">
        <v>0.10552217928383199</v>
      </c>
      <c r="I290" s="5">
        <f t="shared" si="12"/>
        <v>0.62769724782667513</v>
      </c>
      <c r="J290" s="5">
        <v>0.72491999465671697</v>
      </c>
      <c r="K290" s="5">
        <v>0.76955889574514202</v>
      </c>
      <c r="L290" s="5">
        <v>0.60766335498054402</v>
      </c>
      <c r="M290" s="5">
        <v>0.66935735553017695</v>
      </c>
      <c r="N290" s="5"/>
      <c r="P290" s="5"/>
      <c r="Q290" s="5"/>
      <c r="R290" s="5"/>
      <c r="S290" s="5"/>
    </row>
    <row r="291" spans="1:19" x14ac:dyDescent="0.25">
      <c r="A291">
        <v>289</v>
      </c>
      <c r="C291" t="s">
        <v>25</v>
      </c>
      <c r="D291" s="5">
        <v>3.4371604717806703E-2</v>
      </c>
      <c r="E291" s="5">
        <v>3.5555979306644503E-2</v>
      </c>
      <c r="F291" s="5">
        <f t="shared" si="11"/>
        <v>1.034457936967494</v>
      </c>
      <c r="G291" s="5">
        <v>2.4381089661619199E-2</v>
      </c>
      <c r="H291" s="5">
        <v>4.7850472789832003E-2</v>
      </c>
      <c r="I291" s="5">
        <f t="shared" si="12"/>
        <v>1.9626059972683827</v>
      </c>
      <c r="J291" s="5">
        <v>0.61915058894759001</v>
      </c>
      <c r="K291" s="5">
        <v>0.71515400381709004</v>
      </c>
      <c r="L291" s="5">
        <v>0.32347904309918302</v>
      </c>
      <c r="M291" s="5">
        <v>0.55896887534161099</v>
      </c>
      <c r="N291" s="5"/>
      <c r="P291" s="5"/>
      <c r="Q291" s="5"/>
      <c r="R291" s="5"/>
      <c r="S291" s="5"/>
    </row>
    <row r="292" spans="1:19" x14ac:dyDescent="0.25">
      <c r="A292">
        <v>290</v>
      </c>
      <c r="C292" t="s">
        <v>26</v>
      </c>
      <c r="D292" s="5">
        <v>1.9991357097334898E-2</v>
      </c>
      <c r="E292" s="5">
        <v>8.4147991991564405E-2</v>
      </c>
      <c r="F292" s="5">
        <f t="shared" si="11"/>
        <v>4.209218592907952</v>
      </c>
      <c r="G292" s="5">
        <v>3.9133462940653301E-3</v>
      </c>
      <c r="H292" s="5">
        <v>6.7153059963815195E-2</v>
      </c>
      <c r="I292" s="5">
        <f t="shared" si="12"/>
        <v>17.160009597324464</v>
      </c>
      <c r="J292" s="5">
        <v>0.47945196714727101</v>
      </c>
      <c r="K292" s="5">
        <v>0.51036185459972705</v>
      </c>
      <c r="L292" s="5">
        <v>0.32669323362652702</v>
      </c>
      <c r="M292" s="5">
        <v>0.36075036373182601</v>
      </c>
      <c r="N292" s="5"/>
      <c r="P292" s="5"/>
      <c r="Q292" s="5"/>
      <c r="R292" s="5"/>
      <c r="S292" s="5"/>
    </row>
    <row r="293" spans="1:19" x14ac:dyDescent="0.25">
      <c r="A293">
        <v>291</v>
      </c>
      <c r="C293" t="s">
        <v>27</v>
      </c>
      <c r="D293" s="5">
        <v>-4.803277086172E-3</v>
      </c>
      <c r="E293" s="5">
        <v>3.8760090329198103E-2</v>
      </c>
      <c r="F293" s="5">
        <f t="shared" si="11"/>
        <v>8.0695095522978022</v>
      </c>
      <c r="G293" s="5">
        <v>-2.09849193601294E-3</v>
      </c>
      <c r="H293" s="5">
        <v>6.36505267227883E-2</v>
      </c>
      <c r="I293" s="5">
        <f t="shared" si="12"/>
        <v>30.331556500389532</v>
      </c>
      <c r="J293" s="5">
        <v>0.40959660558296301</v>
      </c>
      <c r="K293" s="5">
        <v>0.411691766500697</v>
      </c>
      <c r="L293" s="5">
        <v>0.31674063271771602</v>
      </c>
      <c r="M293" s="5">
        <v>0.31131842819647798</v>
      </c>
      <c r="N293" s="5"/>
      <c r="P293" s="5"/>
      <c r="Q293" s="5"/>
      <c r="R293" s="5"/>
      <c r="S293" s="5"/>
    </row>
    <row r="294" spans="1:19" x14ac:dyDescent="0.25">
      <c r="A294">
        <v>292</v>
      </c>
      <c r="C294" t="s">
        <v>28</v>
      </c>
      <c r="D294" s="5">
        <v>0.140153280792501</v>
      </c>
      <c r="E294" s="5">
        <v>4.4252726496379298E-2</v>
      </c>
      <c r="F294" s="5">
        <f t="shared" si="11"/>
        <v>0.31574520586425736</v>
      </c>
      <c r="G294" s="5">
        <v>0.12952209367428</v>
      </c>
      <c r="H294" s="5">
        <v>7.1295869267240797E-2</v>
      </c>
      <c r="I294" s="5">
        <f t="shared" si="12"/>
        <v>0.55045334154753911</v>
      </c>
      <c r="J294" s="5">
        <v>9.3487287945661496E-2</v>
      </c>
      <c r="K294" s="5">
        <v>9.4985254390855797E-2</v>
      </c>
      <c r="L294" s="5">
        <v>6.3588091516274703E-2</v>
      </c>
      <c r="M294" s="5">
        <v>6.3880364695008296E-2</v>
      </c>
      <c r="N294" s="5"/>
      <c r="P294" s="5"/>
      <c r="Q294" s="5"/>
      <c r="R294" s="5"/>
      <c r="S294" s="5"/>
    </row>
    <row r="295" spans="1:19" x14ac:dyDescent="0.25">
      <c r="A295">
        <v>293</v>
      </c>
      <c r="C295" t="s">
        <v>112</v>
      </c>
      <c r="D295" s="5">
        <v>-2.82310493015543E-3</v>
      </c>
      <c r="E295" s="5">
        <v>4.42174042126574E-2</v>
      </c>
      <c r="F295" s="5">
        <f t="shared" si="11"/>
        <v>15.66268534348206</v>
      </c>
      <c r="G295" s="5">
        <v>-2.9149006945181501E-2</v>
      </c>
      <c r="H295" s="5">
        <v>6.0765438968331399E-2</v>
      </c>
      <c r="I295" s="5">
        <f t="shared" si="12"/>
        <v>2.0846486840052121</v>
      </c>
      <c r="J295" s="5">
        <v>0.14113171418965301</v>
      </c>
      <c r="K295" s="5">
        <v>0.13833453810310301</v>
      </c>
      <c r="L295" s="5">
        <v>0.118484029932704</v>
      </c>
      <c r="M295" s="5">
        <v>0.110503478496274</v>
      </c>
      <c r="N295" s="5"/>
      <c r="P295" s="5"/>
      <c r="Q295" s="5"/>
      <c r="R295" s="5"/>
      <c r="S295" s="5"/>
    </row>
    <row r="296" spans="1:19" x14ac:dyDescent="0.25">
      <c r="A296">
        <v>294</v>
      </c>
      <c r="C296" t="s">
        <v>113</v>
      </c>
      <c r="D296" s="5">
        <v>3.0322873682716502E-2</v>
      </c>
      <c r="E296" s="5">
        <v>4.2542064574524398E-2</v>
      </c>
      <c r="F296" s="5">
        <f t="shared" si="11"/>
        <v>1.4029694223464255</v>
      </c>
      <c r="G296" s="5">
        <v>6.84462291595999E-3</v>
      </c>
      <c r="H296" s="5">
        <v>7.6865880695701397E-2</v>
      </c>
      <c r="I296" s="5">
        <f t="shared" si="12"/>
        <v>11.230111817623865</v>
      </c>
      <c r="J296" s="5">
        <v>9.4898664227432497E-2</v>
      </c>
      <c r="K296" s="5">
        <v>0.10105209700517501</v>
      </c>
      <c r="L296" s="5">
        <v>2.49268621512664E-2</v>
      </c>
      <c r="M296" s="5">
        <v>4.17039999417744E-2</v>
      </c>
      <c r="N296" s="5"/>
      <c r="P296" s="5"/>
      <c r="Q296" s="5"/>
      <c r="R296" s="5"/>
      <c r="S296" s="5"/>
    </row>
    <row r="297" spans="1:19" x14ac:dyDescent="0.25">
      <c r="A297">
        <v>295</v>
      </c>
      <c r="C297" t="s">
        <v>29</v>
      </c>
      <c r="D297" s="5">
        <v>1.0918285214476801E-2</v>
      </c>
      <c r="E297" s="5">
        <v>4.4986074916601802E-2</v>
      </c>
      <c r="F297" s="5">
        <f t="shared" si="11"/>
        <v>4.1202509398594707</v>
      </c>
      <c r="G297" s="5">
        <v>-1.53086199367432E-3</v>
      </c>
      <c r="H297" s="5">
        <v>7.6034958982078293E-2</v>
      </c>
      <c r="I297" s="5">
        <f t="shared" si="12"/>
        <v>49.66806890252851</v>
      </c>
      <c r="J297" s="5">
        <v>7.0727267593478305E-2</v>
      </c>
      <c r="K297" s="5">
        <v>7.5886505374312893E-2</v>
      </c>
      <c r="L297" s="5">
        <v>5.0514038172705403E-2</v>
      </c>
      <c r="M297" s="5">
        <v>5.2295561394146102E-2</v>
      </c>
      <c r="N297" s="5"/>
      <c r="P297" s="5"/>
      <c r="Q297" s="5"/>
      <c r="R297" s="5"/>
      <c r="S297" s="5"/>
    </row>
    <row r="298" spans="1:19" x14ac:dyDescent="0.25">
      <c r="A298">
        <v>296</v>
      </c>
      <c r="C298" t="s">
        <v>30</v>
      </c>
      <c r="D298" s="5">
        <v>0.138683450644216</v>
      </c>
      <c r="E298" s="5">
        <v>4.63658871432732E-2</v>
      </c>
      <c r="F298" s="5">
        <f t="shared" si="11"/>
        <v>0.33432891183405927</v>
      </c>
      <c r="G298" s="5">
        <v>0.12673188841549601</v>
      </c>
      <c r="H298" s="5">
        <v>6.4962439689292203E-2</v>
      </c>
      <c r="I298" s="5">
        <f t="shared" si="12"/>
        <v>0.51259742517455442</v>
      </c>
      <c r="J298" s="5">
        <v>-3.6297321350687597E-2</v>
      </c>
      <c r="K298" s="5">
        <v>-3.0620159694641099E-2</v>
      </c>
      <c r="L298" s="5">
        <v>-5.2184357608863502E-2</v>
      </c>
      <c r="M298" s="5">
        <v>-4.3364303343777499E-2</v>
      </c>
      <c r="N298" s="5"/>
      <c r="P298" s="5"/>
      <c r="Q298" s="5"/>
      <c r="R298" s="5"/>
      <c r="S298" s="5"/>
    </row>
    <row r="299" spans="1:19" x14ac:dyDescent="0.25">
      <c r="A299">
        <v>297</v>
      </c>
      <c r="C299" t="s">
        <v>31</v>
      </c>
      <c r="D299" s="5">
        <v>5.1003894908403802E-4</v>
      </c>
      <c r="E299" s="5">
        <v>3.8884118452461897E-2</v>
      </c>
      <c r="F299" s="5">
        <f t="shared" si="11"/>
        <v>76.237547195743758</v>
      </c>
      <c r="G299" s="5">
        <v>-2.6373422015806398E-2</v>
      </c>
      <c r="H299" s="5">
        <v>5.7588591984035001E-2</v>
      </c>
      <c r="I299" s="5">
        <f t="shared" si="12"/>
        <v>2.183584365711829</v>
      </c>
      <c r="J299" s="5">
        <v>-7.7027343936210196E-3</v>
      </c>
      <c r="K299" s="5">
        <v>-3.82698447380615E-3</v>
      </c>
      <c r="L299" s="5">
        <v>-3.1007892684170701E-2</v>
      </c>
      <c r="M299" s="5">
        <v>-2.4617868721301599E-2</v>
      </c>
      <c r="N299" s="5"/>
      <c r="P299" s="5"/>
      <c r="Q299" s="5"/>
      <c r="R299" s="5"/>
      <c r="S299" s="5"/>
    </row>
    <row r="300" spans="1:19" x14ac:dyDescent="0.25">
      <c r="A300">
        <v>298</v>
      </c>
      <c r="C300" t="s">
        <v>114</v>
      </c>
      <c r="D300" s="5">
        <v>2.7852417273597701E-2</v>
      </c>
      <c r="E300" s="5">
        <v>3.9937162486089202E-2</v>
      </c>
      <c r="F300" s="5">
        <f t="shared" si="11"/>
        <v>1.4338849692571229</v>
      </c>
      <c r="G300" s="5">
        <v>7.8677210400269499E-3</v>
      </c>
      <c r="H300" s="5">
        <v>7.2974779993769598E-2</v>
      </c>
      <c r="I300" s="5">
        <f t="shared" si="12"/>
        <v>9.2752119225517973</v>
      </c>
      <c r="J300" s="5">
        <v>-2.32740678510482E-2</v>
      </c>
      <c r="K300" s="5">
        <v>-2.1491246505533999E-2</v>
      </c>
      <c r="L300" s="5">
        <v>-3.42639811379543E-2</v>
      </c>
      <c r="M300" s="5">
        <v>-3.6595978883305597E-2</v>
      </c>
      <c r="N300" s="5"/>
      <c r="P300" s="5"/>
      <c r="Q300" s="5"/>
      <c r="R300" s="5"/>
      <c r="S300" s="5"/>
    </row>
    <row r="301" spans="1:19" x14ac:dyDescent="0.25">
      <c r="A301">
        <v>299</v>
      </c>
      <c r="C301" t="s">
        <v>32</v>
      </c>
      <c r="D301" s="5">
        <v>1.1579016752293199E-2</v>
      </c>
      <c r="E301" s="5">
        <v>4.2947577359114898E-2</v>
      </c>
      <c r="F301" s="5">
        <f t="shared" si="11"/>
        <v>3.7090867279908912</v>
      </c>
      <c r="G301" s="5">
        <v>-5.76142312282843E-4</v>
      </c>
      <c r="H301" s="5">
        <v>7.4326833498890799E-2</v>
      </c>
      <c r="I301" s="5">
        <f t="shared" si="12"/>
        <v>129.00776755032331</v>
      </c>
      <c r="J301" s="5">
        <v>-2.9767419864679501E-2</v>
      </c>
      <c r="K301" s="5">
        <v>-2.5287032656682699E-2</v>
      </c>
      <c r="L301" s="5">
        <v>-3.7504540116738101E-2</v>
      </c>
      <c r="M301" s="5">
        <v>-3.3485074864862199E-2</v>
      </c>
      <c r="N301" s="5"/>
      <c r="P301" s="5"/>
      <c r="Q301" s="5"/>
      <c r="R301" s="5"/>
      <c r="S301" s="5"/>
    </row>
    <row r="302" spans="1:19" x14ac:dyDescent="0.25">
      <c r="A302">
        <v>300</v>
      </c>
      <c r="C302" t="s">
        <v>115</v>
      </c>
      <c r="D302" s="5">
        <v>-0.12866570557828699</v>
      </c>
      <c r="E302" s="5">
        <v>4.6409803712733802E-2</v>
      </c>
      <c r="F302" s="5">
        <f t="shared" si="11"/>
        <v>0.36070065060573298</v>
      </c>
      <c r="G302" s="5">
        <v>-0.118998956167624</v>
      </c>
      <c r="H302" s="5">
        <v>7.5979508878566498E-2</v>
      </c>
      <c r="I302" s="5">
        <f t="shared" si="12"/>
        <v>0.63848886852032916</v>
      </c>
      <c r="J302" s="5">
        <v>5.5166542133493202E-2</v>
      </c>
      <c r="K302" s="5">
        <v>3.9239664691441301E-2</v>
      </c>
      <c r="L302" s="5">
        <v>-1.29084931448169E-2</v>
      </c>
      <c r="M302" s="5">
        <v>-1.12449032576344E-2</v>
      </c>
      <c r="N302" s="5"/>
      <c r="P302" s="5"/>
      <c r="Q302" s="5"/>
      <c r="R302" s="5"/>
      <c r="S302" s="5"/>
    </row>
    <row r="303" spans="1:19" x14ac:dyDescent="0.25">
      <c r="A303">
        <v>301</v>
      </c>
      <c r="C303" t="s">
        <v>116</v>
      </c>
      <c r="D303" s="5">
        <v>-1.8787474830841599E-2</v>
      </c>
      <c r="E303" s="5">
        <v>2.96275576152614E-2</v>
      </c>
      <c r="F303" s="5">
        <f t="shared" si="11"/>
        <v>1.576984553912731</v>
      </c>
      <c r="G303" s="5">
        <v>-2.28654294904517E-2</v>
      </c>
      <c r="H303" s="5">
        <v>4.5872943440516997E-2</v>
      </c>
      <c r="I303" s="5">
        <f t="shared" si="12"/>
        <v>2.0062139423041638</v>
      </c>
      <c r="J303" s="5">
        <v>1.41283945501179E-2</v>
      </c>
      <c r="K303" s="5">
        <v>1.1016298511192299E-2</v>
      </c>
      <c r="L303" s="5">
        <v>-1.5239329782693E-2</v>
      </c>
      <c r="M303" s="5">
        <v>-9.6554519391029592E-3</v>
      </c>
      <c r="N303" s="5"/>
      <c r="P303" s="5"/>
      <c r="Q303" s="5"/>
      <c r="R303" s="5"/>
      <c r="S303" s="5"/>
    </row>
    <row r="304" spans="1:19" x14ac:dyDescent="0.25">
      <c r="A304">
        <v>302</v>
      </c>
      <c r="C304" t="s">
        <v>117</v>
      </c>
      <c r="D304" s="5">
        <v>-3.1733991958030297E-2</v>
      </c>
      <c r="E304" s="5">
        <v>7.9504997920704104E-2</v>
      </c>
      <c r="F304" s="5">
        <f t="shared" si="11"/>
        <v>2.5053575996947757</v>
      </c>
      <c r="G304" s="5">
        <v>-6.1459121893126099E-2</v>
      </c>
      <c r="H304" s="5">
        <v>0.11815918163134199</v>
      </c>
      <c r="I304" s="5">
        <f t="shared" si="12"/>
        <v>1.9225654059427348</v>
      </c>
      <c r="J304" s="5">
        <v>8.5309193856205806E-2</v>
      </c>
      <c r="K304" s="5">
        <v>9.1467998249860502E-2</v>
      </c>
      <c r="L304" s="5">
        <v>6.2879463455460097E-2</v>
      </c>
      <c r="M304" s="5">
        <v>7.0127515589255299E-2</v>
      </c>
      <c r="N304" s="5"/>
      <c r="P304" s="5"/>
      <c r="Q304" s="5"/>
      <c r="R304" s="5"/>
      <c r="S304" s="5"/>
    </row>
    <row r="305" spans="1:19" x14ac:dyDescent="0.25">
      <c r="A305">
        <v>303</v>
      </c>
      <c r="C305" t="s">
        <v>33</v>
      </c>
      <c r="D305" s="5">
        <v>-1.48269353342007E-3</v>
      </c>
      <c r="E305" s="5">
        <v>3.7659178122588698E-2</v>
      </c>
      <c r="F305" s="5">
        <f t="shared" si="11"/>
        <v>25.399165285169737</v>
      </c>
      <c r="G305" s="5">
        <v>-1.53863037339511E-3</v>
      </c>
      <c r="H305" s="5">
        <v>4.3905333440659097E-2</v>
      </c>
      <c r="I305" s="5">
        <f t="shared" si="12"/>
        <v>28.535335191504437</v>
      </c>
      <c r="J305" s="5">
        <v>2.54364714903672E-2</v>
      </c>
      <c r="K305" s="5">
        <v>3.0154578291279301E-2</v>
      </c>
      <c r="L305" s="5">
        <v>1.6684883496272899E-2</v>
      </c>
      <c r="M305" s="5">
        <v>2.5429053399540699E-2</v>
      </c>
      <c r="N305" s="5"/>
      <c r="P305" s="5"/>
      <c r="Q305" s="5"/>
      <c r="R305" s="5"/>
      <c r="S305" s="5"/>
    </row>
    <row r="306" spans="1:19" x14ac:dyDescent="0.25">
      <c r="A306">
        <v>304</v>
      </c>
      <c r="C306" t="s">
        <v>34</v>
      </c>
      <c r="D306" s="5">
        <v>1.06597139698328E-2</v>
      </c>
      <c r="E306" s="5">
        <v>3.8643445237101601E-2</v>
      </c>
      <c r="F306" s="5">
        <f t="shared" si="11"/>
        <v>3.6251859427432396</v>
      </c>
      <c r="G306" s="5">
        <v>7.1560344142925598E-3</v>
      </c>
      <c r="H306" s="5">
        <v>6.2477006275364198E-2</v>
      </c>
      <c r="I306" s="5">
        <f t="shared" si="12"/>
        <v>8.7306743733066057</v>
      </c>
      <c r="J306" s="5">
        <v>6.9233051285003899E-2</v>
      </c>
      <c r="K306" s="5">
        <v>7.0711488654304003E-2</v>
      </c>
      <c r="L306" s="5">
        <v>5.45645588024651E-2</v>
      </c>
      <c r="M306" s="5">
        <v>5.5391964073424498E-2</v>
      </c>
      <c r="N306" s="5"/>
      <c r="P306" s="5"/>
      <c r="Q306" s="5"/>
      <c r="R306" s="5"/>
      <c r="S306" s="5"/>
    </row>
    <row r="307" spans="1:19" x14ac:dyDescent="0.25">
      <c r="A307">
        <v>305</v>
      </c>
      <c r="C307" t="s">
        <v>111</v>
      </c>
      <c r="D307" s="5">
        <v>0.96437446211674804</v>
      </c>
      <c r="E307" s="5">
        <v>4.8109304701601501E-3</v>
      </c>
      <c r="F307" s="5">
        <f t="shared" si="11"/>
        <v>4.9886539504586493E-3</v>
      </c>
      <c r="G307" s="5">
        <v>0.93271229298894898</v>
      </c>
      <c r="H307" s="5">
        <v>1.17690046272515E-2</v>
      </c>
      <c r="I307" s="5">
        <f t="shared" si="12"/>
        <v>1.2618043865956576E-2</v>
      </c>
      <c r="J307" s="5">
        <v>0.99463734123747005</v>
      </c>
      <c r="K307" s="5">
        <v>0.99391989001076098</v>
      </c>
      <c r="L307" s="5">
        <v>0.95862559576013195</v>
      </c>
      <c r="M307" s="5">
        <v>0.97169688802114296</v>
      </c>
      <c r="N307" s="5"/>
      <c r="P307" s="5"/>
      <c r="Q307" s="5"/>
      <c r="R307" s="5"/>
      <c r="S307" s="5"/>
    </row>
    <row r="308" spans="1:19" x14ac:dyDescent="0.25">
      <c r="A308">
        <v>306</v>
      </c>
      <c r="C308" t="s">
        <v>18</v>
      </c>
      <c r="D308" s="5">
        <v>0.89395626702682296</v>
      </c>
      <c r="E308" s="5">
        <v>1.11810326108309E-2</v>
      </c>
      <c r="F308" s="5">
        <f t="shared" si="11"/>
        <v>1.2507359725792287E-2</v>
      </c>
      <c r="G308" s="5">
        <v>0.92378918520123698</v>
      </c>
      <c r="H308" s="5">
        <v>1.49224257922667E-2</v>
      </c>
      <c r="I308" s="5">
        <f t="shared" si="12"/>
        <v>1.6153496957226253E-2</v>
      </c>
      <c r="J308" s="5">
        <v>0.98526134346128003</v>
      </c>
      <c r="K308" s="5">
        <v>0.98739995213207898</v>
      </c>
      <c r="L308" s="5">
        <v>0.98666335957663798</v>
      </c>
      <c r="M308" s="5">
        <v>0.99105289727378698</v>
      </c>
      <c r="N308" s="5"/>
      <c r="P308" s="5"/>
      <c r="Q308" s="5"/>
      <c r="R308" s="5"/>
      <c r="S308" s="5"/>
    </row>
    <row r="309" spans="1:19" x14ac:dyDescent="0.25">
      <c r="A309">
        <v>307</v>
      </c>
      <c r="C309" t="s">
        <v>3</v>
      </c>
      <c r="D309" s="5">
        <v>7.4589100899132593E-2</v>
      </c>
      <c r="E309" s="5">
        <v>3.7645039510486998E-2</v>
      </c>
      <c r="F309" s="5">
        <f t="shared" si="11"/>
        <v>0.50469893130089705</v>
      </c>
      <c r="G309" s="5">
        <v>9.9857591364887394E-2</v>
      </c>
      <c r="H309" s="5">
        <v>7.7438021734319198E-2</v>
      </c>
      <c r="I309" s="5">
        <f t="shared" si="12"/>
        <v>0.77548457434101981</v>
      </c>
      <c r="J309" s="5">
        <v>0.22485351186070701</v>
      </c>
      <c r="K309" s="5">
        <v>0.22826651954014701</v>
      </c>
      <c r="L309" s="5">
        <v>-0.120920368472669</v>
      </c>
      <c r="M309" s="5">
        <v>-0.10106933142483</v>
      </c>
      <c r="N309" s="5"/>
      <c r="P309" s="5"/>
      <c r="Q309" s="5"/>
      <c r="R309" s="5"/>
      <c r="S309" s="5"/>
    </row>
    <row r="310" spans="1:19" x14ac:dyDescent="0.25">
      <c r="A310">
        <v>308</v>
      </c>
      <c r="C310" t="s">
        <v>19</v>
      </c>
      <c r="D310" s="5">
        <v>4.7616188086668197E-2</v>
      </c>
      <c r="E310" s="5">
        <v>4.3463827430033401E-2</v>
      </c>
      <c r="F310" s="5">
        <f t="shared" si="11"/>
        <v>0.9127951895461075</v>
      </c>
      <c r="G310" s="5">
        <v>0.16301185569443499</v>
      </c>
      <c r="H310" s="5">
        <v>7.8198826350737702E-2</v>
      </c>
      <c r="I310" s="5">
        <f t="shared" si="12"/>
        <v>0.47971250936079801</v>
      </c>
      <c r="J310" s="5">
        <v>0.65127679070086797</v>
      </c>
      <c r="K310" s="5">
        <v>0.64379013395713203</v>
      </c>
      <c r="L310" s="5">
        <v>0.53780210921656901</v>
      </c>
      <c r="M310" s="5">
        <v>0.51106877987375599</v>
      </c>
      <c r="N310" s="5"/>
      <c r="P310" s="5"/>
      <c r="Q310" s="5"/>
      <c r="R310" s="5"/>
      <c r="S310" s="5"/>
    </row>
    <row r="311" spans="1:19" x14ac:dyDescent="0.25">
      <c r="A311">
        <v>309</v>
      </c>
      <c r="C311" t="s">
        <v>20</v>
      </c>
      <c r="D311" s="5">
        <v>-0.135531428961085</v>
      </c>
      <c r="E311" s="5">
        <v>3.6663733807991698E-2</v>
      </c>
      <c r="F311" s="5">
        <f t="shared" si="11"/>
        <v>0.27051831511729224</v>
      </c>
      <c r="G311" s="5">
        <v>-7.2605119871271898E-2</v>
      </c>
      <c r="H311" s="5">
        <v>6.4538719185193494E-2</v>
      </c>
      <c r="I311" s="5">
        <f t="shared" si="12"/>
        <v>0.88890038746055311</v>
      </c>
      <c r="J311" s="5">
        <v>0.45347363168423399</v>
      </c>
      <c r="K311" s="5">
        <v>0.43948188274366201</v>
      </c>
      <c r="L311" s="5">
        <v>0.26727984025954399</v>
      </c>
      <c r="M311" s="5">
        <v>0.230862066015465</v>
      </c>
      <c r="N311" s="5"/>
      <c r="P311" s="5"/>
      <c r="Q311" s="5"/>
      <c r="R311" s="5"/>
      <c r="S311" s="5"/>
    </row>
    <row r="312" spans="1:19" x14ac:dyDescent="0.25">
      <c r="A312">
        <v>310</v>
      </c>
      <c r="C312" t="s">
        <v>21</v>
      </c>
      <c r="D312" s="5">
        <v>3.2850461633150502E-2</v>
      </c>
      <c r="E312" s="5">
        <v>4.04470552504404E-2</v>
      </c>
      <c r="F312" s="5">
        <f t="shared" si="11"/>
        <v>1.2312476975855926</v>
      </c>
      <c r="G312" s="5">
        <v>8.6525269521635903E-2</v>
      </c>
      <c r="H312" s="5">
        <v>6.6057546345572593E-2</v>
      </c>
      <c r="I312" s="5">
        <f t="shared" si="12"/>
        <v>0.76344802750432006</v>
      </c>
      <c r="J312" s="5">
        <v>0.31801997923827002</v>
      </c>
      <c r="K312" s="5">
        <v>0.32265718168027102</v>
      </c>
      <c r="L312" s="5">
        <v>0.20555546465395</v>
      </c>
      <c r="M312" s="5">
        <v>0.199873574118244</v>
      </c>
      <c r="N312" s="5"/>
      <c r="P312" s="5"/>
      <c r="Q312" s="5"/>
      <c r="R312" s="5"/>
      <c r="S312" s="5"/>
    </row>
    <row r="313" spans="1:19" x14ac:dyDescent="0.25">
      <c r="A313">
        <v>311</v>
      </c>
      <c r="C313" t="s">
        <v>22</v>
      </c>
      <c r="D313" s="5">
        <v>-0.22501199216262699</v>
      </c>
      <c r="E313" s="5">
        <v>3.53798748381123E-2</v>
      </c>
      <c r="F313" s="5">
        <f t="shared" si="11"/>
        <v>0.15723550775258932</v>
      </c>
      <c r="G313" s="5">
        <v>-0.20503433358076101</v>
      </c>
      <c r="H313" s="5">
        <v>7.3390311467735198E-2</v>
      </c>
      <c r="I313" s="5">
        <f t="shared" si="12"/>
        <v>0.35794157098487839</v>
      </c>
      <c r="J313" s="5">
        <v>0.74736950427786097</v>
      </c>
      <c r="K313" s="5">
        <v>0.60680299159000906</v>
      </c>
      <c r="L313" s="5">
        <v>0.50703830589082999</v>
      </c>
      <c r="M313" s="5">
        <v>0.453849057786268</v>
      </c>
      <c r="N313" s="5"/>
      <c r="P313" s="5"/>
      <c r="Q313" s="5"/>
      <c r="R313" s="5"/>
      <c r="S313" s="5"/>
    </row>
    <row r="314" spans="1:19" x14ac:dyDescent="0.25">
      <c r="A314">
        <v>312</v>
      </c>
      <c r="C314" t="s">
        <v>24</v>
      </c>
      <c r="D314" s="5">
        <v>0.11373090543694001</v>
      </c>
      <c r="E314" s="5">
        <v>5.1437521588812998E-2</v>
      </c>
      <c r="F314" s="5">
        <f t="shared" si="11"/>
        <v>0.45227391262908206</v>
      </c>
      <c r="G314" s="5">
        <v>8.0632748846918803E-2</v>
      </c>
      <c r="H314" s="5">
        <v>7.5319299152063895E-2</v>
      </c>
      <c r="I314" s="5">
        <f t="shared" si="12"/>
        <v>0.93410308130580433</v>
      </c>
      <c r="J314" s="5">
        <v>0.76458160369148698</v>
      </c>
      <c r="K314" s="5">
        <v>0.68512694235058003</v>
      </c>
      <c r="L314" s="5">
        <v>0.70605661693321498</v>
      </c>
      <c r="M314" s="5">
        <v>0.63352356534325505</v>
      </c>
      <c r="N314" s="5"/>
      <c r="P314" s="5"/>
      <c r="Q314" s="5"/>
      <c r="R314" s="5"/>
      <c r="S314" s="5"/>
    </row>
    <row r="315" spans="1:19" x14ac:dyDescent="0.25">
      <c r="A315">
        <v>313</v>
      </c>
      <c r="C315" t="s">
        <v>108</v>
      </c>
      <c r="D315" s="5">
        <v>6.4187784135398204E-2</v>
      </c>
      <c r="E315" s="5">
        <v>8.2275462883729694E-2</v>
      </c>
      <c r="F315" s="5">
        <f t="shared" si="11"/>
        <v>1.2817931634807209</v>
      </c>
      <c r="G315" s="5">
        <v>1.9249451694305902E-2</v>
      </c>
      <c r="H315" s="5">
        <v>7.0766770220826794E-2</v>
      </c>
      <c r="I315" s="5">
        <f t="shared" si="12"/>
        <v>3.6763005692136161</v>
      </c>
      <c r="J315" s="5">
        <v>0.78514987139413495</v>
      </c>
      <c r="K315" s="5">
        <v>0.82067684281344599</v>
      </c>
      <c r="L315" s="5">
        <v>0.69890359069132901</v>
      </c>
      <c r="M315" s="5">
        <v>0.74432797126916095</v>
      </c>
      <c r="N315" s="5"/>
      <c r="P315" s="5"/>
      <c r="Q315" s="5"/>
      <c r="R315" s="5"/>
      <c r="S315" s="5"/>
    </row>
    <row r="316" spans="1:19" x14ac:dyDescent="0.25">
      <c r="A316">
        <v>314</v>
      </c>
      <c r="C316" t="s">
        <v>25</v>
      </c>
      <c r="D316" s="5">
        <v>2.2559619787251999E-2</v>
      </c>
      <c r="E316" s="5">
        <v>3.8550985528917003E-2</v>
      </c>
      <c r="F316" s="5">
        <f t="shared" si="11"/>
        <v>1.7088490804575267</v>
      </c>
      <c r="G316" s="5">
        <v>2.6088034158282598E-2</v>
      </c>
      <c r="H316" s="5">
        <v>4.6716361471610401E-2</v>
      </c>
      <c r="I316" s="5">
        <f t="shared" si="12"/>
        <v>1.790719882846312</v>
      </c>
      <c r="J316" s="5">
        <v>0.64139532891936102</v>
      </c>
      <c r="K316" s="5">
        <v>0.717088827902713</v>
      </c>
      <c r="L316" s="5">
        <v>0.39536050391174199</v>
      </c>
      <c r="M316" s="5">
        <v>0.60329433573486801</v>
      </c>
      <c r="N316" s="5"/>
      <c r="P316" s="5"/>
      <c r="Q316" s="5"/>
      <c r="R316" s="5"/>
      <c r="S316" s="5"/>
    </row>
    <row r="317" spans="1:19" x14ac:dyDescent="0.25">
      <c r="A317">
        <v>315</v>
      </c>
      <c r="C317" t="s">
        <v>26</v>
      </c>
      <c r="D317" s="5">
        <v>2.3172039240803698E-2</v>
      </c>
      <c r="E317" s="5">
        <v>0.10275209373026099</v>
      </c>
      <c r="F317" s="5">
        <f t="shared" si="11"/>
        <v>4.4343138151313237</v>
      </c>
      <c r="G317" s="5">
        <v>8.2085951520588906E-3</v>
      </c>
      <c r="H317" s="5">
        <v>0.10004265529360599</v>
      </c>
      <c r="I317" s="5">
        <f t="shared" si="12"/>
        <v>12.187548958181129</v>
      </c>
      <c r="J317" s="5">
        <v>0.550868705311789</v>
      </c>
      <c r="K317" s="5">
        <v>0.57342471706250997</v>
      </c>
      <c r="L317" s="5">
        <v>0.42827985449472</v>
      </c>
      <c r="M317" s="5">
        <v>0.4478235555151</v>
      </c>
      <c r="N317" s="5"/>
      <c r="P317" s="5"/>
      <c r="Q317" s="5"/>
      <c r="R317" s="5"/>
      <c r="S317" s="5"/>
    </row>
    <row r="318" spans="1:19" x14ac:dyDescent="0.25">
      <c r="A318">
        <v>316</v>
      </c>
      <c r="C318" t="s">
        <v>27</v>
      </c>
      <c r="D318" s="5">
        <v>-5.1269948986462498E-2</v>
      </c>
      <c r="E318" s="5">
        <v>4.0447877020783E-2</v>
      </c>
      <c r="F318" s="5">
        <f t="shared" si="11"/>
        <v>0.78891978284322073</v>
      </c>
      <c r="G318" s="5">
        <v>-3.4221627797208699E-2</v>
      </c>
      <c r="H318" s="5">
        <v>6.2869828734145802E-2</v>
      </c>
      <c r="I318" s="5">
        <f t="shared" si="12"/>
        <v>1.8371372953589835</v>
      </c>
      <c r="J318" s="5">
        <v>0.356289179206488</v>
      </c>
      <c r="K318" s="5">
        <v>0.35884115662371202</v>
      </c>
      <c r="L318" s="5">
        <v>0.231076836622467</v>
      </c>
      <c r="M318" s="5">
        <v>0.22721632898987901</v>
      </c>
      <c r="N318" s="5"/>
      <c r="P318" s="5"/>
      <c r="Q318" s="5"/>
      <c r="R318" s="5"/>
      <c r="S318" s="5"/>
    </row>
    <row r="319" spans="1:19" x14ac:dyDescent="0.25">
      <c r="A319">
        <v>317</v>
      </c>
      <c r="C319" t="s">
        <v>28</v>
      </c>
      <c r="D319" s="5">
        <v>5.6224822153427098E-2</v>
      </c>
      <c r="E319" s="5">
        <v>4.2317512897541702E-2</v>
      </c>
      <c r="F319" s="5">
        <f t="shared" si="11"/>
        <v>0.75264823038595063</v>
      </c>
      <c r="G319" s="5">
        <v>7.1019974459511803E-2</v>
      </c>
      <c r="H319" s="5">
        <v>6.6959150952806495E-2</v>
      </c>
      <c r="I319" s="5">
        <f t="shared" si="12"/>
        <v>0.94282138880491473</v>
      </c>
      <c r="J319" s="5">
        <v>3.09166930223648E-2</v>
      </c>
      <c r="K319" s="5">
        <v>3.63434873251215E-2</v>
      </c>
      <c r="L319" s="5">
        <v>5.1805748734334803E-3</v>
      </c>
      <c r="M319" s="5">
        <v>1.22492635500845E-2</v>
      </c>
      <c r="N319" s="5"/>
      <c r="P319" s="5"/>
      <c r="Q319" s="5"/>
      <c r="R319" s="5"/>
      <c r="S319" s="5"/>
    </row>
    <row r="320" spans="1:19" x14ac:dyDescent="0.25">
      <c r="A320">
        <v>318</v>
      </c>
      <c r="C320" t="s">
        <v>112</v>
      </c>
      <c r="D320" s="5">
        <v>5.6560298956897001E-2</v>
      </c>
      <c r="E320" s="5">
        <v>5.1809077957837998E-2</v>
      </c>
      <c r="F320" s="5">
        <f t="shared" si="11"/>
        <v>0.91599724388515391</v>
      </c>
      <c r="G320" s="5">
        <v>0.102020956961732</v>
      </c>
      <c r="H320" s="5">
        <v>7.96765082183164E-2</v>
      </c>
      <c r="I320" s="5">
        <f t="shared" si="12"/>
        <v>0.78098177659912571</v>
      </c>
      <c r="J320" s="5">
        <v>6.9662081205512399E-2</v>
      </c>
      <c r="K320" s="5">
        <v>7.2023124116149695E-2</v>
      </c>
      <c r="L320" s="5">
        <v>4.5390129967361498E-2</v>
      </c>
      <c r="M320" s="5">
        <v>4.69472974841414E-2</v>
      </c>
      <c r="N320" s="5"/>
      <c r="P320" s="5"/>
      <c r="Q320" s="5"/>
      <c r="R320" s="5"/>
      <c r="S320" s="5"/>
    </row>
    <row r="321" spans="1:19" x14ac:dyDescent="0.25">
      <c r="A321">
        <v>319</v>
      </c>
      <c r="C321" t="s">
        <v>113</v>
      </c>
      <c r="D321" s="5">
        <v>2.9879629597374901E-2</v>
      </c>
      <c r="E321" s="5">
        <v>4.2833745203354499E-2</v>
      </c>
      <c r="F321" s="5">
        <f t="shared" si="11"/>
        <v>1.4335433799058102</v>
      </c>
      <c r="G321" s="5">
        <v>1.45631568451815E-2</v>
      </c>
      <c r="H321" s="5">
        <v>7.6842446057491104E-2</v>
      </c>
      <c r="I321" s="5">
        <f t="shared" si="12"/>
        <v>5.2764964955325535</v>
      </c>
      <c r="J321" s="5">
        <v>3.1682215508982502E-2</v>
      </c>
      <c r="K321" s="5">
        <v>4.0735214499207202E-2</v>
      </c>
      <c r="L321" s="5">
        <v>-1.5630907663792899E-2</v>
      </c>
      <c r="M321" s="5">
        <v>-1.14857863467894E-3</v>
      </c>
      <c r="N321" s="5"/>
      <c r="P321" s="5"/>
      <c r="Q321" s="5"/>
      <c r="R321" s="5"/>
      <c r="S321" s="5"/>
    </row>
    <row r="322" spans="1:19" x14ac:dyDescent="0.25">
      <c r="A322">
        <v>320</v>
      </c>
      <c r="C322" t="s">
        <v>29</v>
      </c>
      <c r="D322" s="5">
        <v>2.2908162625198701E-2</v>
      </c>
      <c r="E322" s="5">
        <v>4.5254507734979597E-2</v>
      </c>
      <c r="F322" s="5">
        <f t="shared" si="11"/>
        <v>1.9754752258131862</v>
      </c>
      <c r="G322" s="5">
        <v>2.4585258869103201E-2</v>
      </c>
      <c r="H322" s="5">
        <v>7.7106666183860403E-2</v>
      </c>
      <c r="I322" s="5">
        <f t="shared" si="12"/>
        <v>3.1362966969106001</v>
      </c>
      <c r="J322" s="5">
        <v>1.40400567957557E-2</v>
      </c>
      <c r="K322" s="5">
        <v>2.1880447982180098E-2</v>
      </c>
      <c r="L322" s="5">
        <v>-2.0113564168536299E-3</v>
      </c>
      <c r="M322" s="5">
        <v>5.5703202255659497E-3</v>
      </c>
      <c r="N322" s="5"/>
      <c r="P322" s="5"/>
      <c r="Q322" s="5"/>
      <c r="R322" s="5"/>
      <c r="S322" s="5"/>
    </row>
    <row r="323" spans="1:19" x14ac:dyDescent="0.25">
      <c r="A323">
        <v>321</v>
      </c>
      <c r="C323" t="s">
        <v>30</v>
      </c>
      <c r="D323" s="5">
        <v>7.8890544295492901E-2</v>
      </c>
      <c r="E323" s="5">
        <v>4.61065133500266E-2</v>
      </c>
      <c r="F323" s="5">
        <f t="shared" si="11"/>
        <v>0.58443649694353439</v>
      </c>
      <c r="G323" s="5">
        <v>8.2203035704795799E-2</v>
      </c>
      <c r="H323" s="5">
        <v>6.3383976701797407E-2</v>
      </c>
      <c r="I323" s="5">
        <f t="shared" si="12"/>
        <v>0.77106613105408139</v>
      </c>
      <c r="J323" s="5">
        <v>-8.0589572430916898E-2</v>
      </c>
      <c r="K323" s="5">
        <v>-7.1817643377026202E-2</v>
      </c>
      <c r="L323" s="5">
        <v>-7.8442209827002105E-2</v>
      </c>
      <c r="M323" s="5">
        <v>-6.5328140036065394E-2</v>
      </c>
      <c r="N323" s="5"/>
      <c r="P323" s="5"/>
      <c r="Q323" s="5"/>
      <c r="R323" s="5"/>
      <c r="S323" s="5"/>
    </row>
    <row r="324" spans="1:19" x14ac:dyDescent="0.25">
      <c r="A324">
        <v>322</v>
      </c>
      <c r="C324" t="s">
        <v>31</v>
      </c>
      <c r="D324" s="5">
        <v>8.0979086261394703E-2</v>
      </c>
      <c r="E324" s="5">
        <v>4.7614943635044302E-2</v>
      </c>
      <c r="F324" s="5">
        <f t="shared" ref="F324:F387" si="13">E324/ABS(D324)</f>
        <v>0.58799062613952779</v>
      </c>
      <c r="G324" s="5">
        <v>0.108006045081638</v>
      </c>
      <c r="H324" s="5">
        <v>7.4674244455851801E-2</v>
      </c>
      <c r="I324" s="5">
        <f t="shared" ref="I324:I387" si="14">H324/ABS(G324)</f>
        <v>0.69138949027721686</v>
      </c>
      <c r="J324" s="5">
        <v>-6.0994370536677299E-2</v>
      </c>
      <c r="K324" s="5">
        <v>-5.2504320813130903E-2</v>
      </c>
      <c r="L324" s="5">
        <v>-6.5961661252528295E-2</v>
      </c>
      <c r="M324" s="5">
        <v>-5.2716428510870897E-2</v>
      </c>
      <c r="N324" s="5"/>
      <c r="P324" s="5"/>
      <c r="Q324" s="5"/>
      <c r="R324" s="5"/>
      <c r="S324" s="5"/>
    </row>
    <row r="325" spans="1:19" x14ac:dyDescent="0.25">
      <c r="A325">
        <v>323</v>
      </c>
      <c r="C325" t="s">
        <v>114</v>
      </c>
      <c r="D325" s="5">
        <v>6.7166810168091201E-2</v>
      </c>
      <c r="E325" s="5">
        <v>4.43706381815549E-2</v>
      </c>
      <c r="F325" s="5">
        <f t="shared" si="13"/>
        <v>0.66060362358303515</v>
      </c>
      <c r="G325" s="5">
        <v>3.4954645192732101E-2</v>
      </c>
      <c r="H325" s="5">
        <v>6.9181749047296001E-2</v>
      </c>
      <c r="I325" s="5">
        <f t="shared" si="14"/>
        <v>1.9791861329400799</v>
      </c>
      <c r="J325" s="5">
        <v>-7.0234366877080304E-2</v>
      </c>
      <c r="K325" s="5">
        <v>-6.5283686623141796E-2</v>
      </c>
      <c r="L325" s="5">
        <v>-5.8199343448509903E-2</v>
      </c>
      <c r="M325" s="5">
        <v>-5.7693897862842798E-2</v>
      </c>
      <c r="N325" s="5"/>
      <c r="P325" s="5"/>
      <c r="Q325" s="5"/>
      <c r="R325" s="5"/>
      <c r="S325" s="5"/>
    </row>
    <row r="326" spans="1:19" x14ac:dyDescent="0.25">
      <c r="A326">
        <v>324</v>
      </c>
      <c r="C326" t="s">
        <v>32</v>
      </c>
      <c r="D326" s="5">
        <v>3.6616545765825403E-2</v>
      </c>
      <c r="E326" s="5">
        <v>4.41305112535436E-2</v>
      </c>
      <c r="F326" s="5">
        <f t="shared" si="13"/>
        <v>1.2052068356139443</v>
      </c>
      <c r="G326" s="5">
        <v>3.2652840056306497E-2</v>
      </c>
      <c r="H326" s="5">
        <v>7.5571553786215301E-2</v>
      </c>
      <c r="I326" s="5">
        <f t="shared" si="14"/>
        <v>2.3143945107347434</v>
      </c>
      <c r="J326" s="5">
        <v>-7.2048791942271206E-2</v>
      </c>
      <c r="K326" s="5">
        <v>-6.5078544348082495E-2</v>
      </c>
      <c r="L326" s="5">
        <v>-6.5462469953240301E-2</v>
      </c>
      <c r="M326" s="5">
        <v>-5.6406342547830099E-2</v>
      </c>
      <c r="N326" s="5"/>
      <c r="P326" s="5"/>
      <c r="Q326" s="5"/>
      <c r="R326" s="5"/>
      <c r="S326" s="5"/>
    </row>
    <row r="327" spans="1:19" x14ac:dyDescent="0.25">
      <c r="A327">
        <v>325</v>
      </c>
      <c r="C327" t="s">
        <v>115</v>
      </c>
      <c r="D327" s="5">
        <v>-4.3771983499167402E-2</v>
      </c>
      <c r="E327" s="5">
        <v>4.52558819920953E-2</v>
      </c>
      <c r="F327" s="5">
        <f t="shared" si="13"/>
        <v>1.0339006454426751</v>
      </c>
      <c r="G327" s="5">
        <v>-5.9377771879291899E-2</v>
      </c>
      <c r="H327" s="5">
        <v>7.0544843873557098E-2</v>
      </c>
      <c r="I327" s="5">
        <f t="shared" si="14"/>
        <v>1.1880682221786052</v>
      </c>
      <c r="J327" s="5">
        <v>1.9867289186733101E-2</v>
      </c>
      <c r="K327" s="5">
        <v>2.428448805666E-2</v>
      </c>
      <c r="L327" s="5">
        <v>-3.0943679268090801E-2</v>
      </c>
      <c r="M327" s="5">
        <v>-2.2850925739243001E-2</v>
      </c>
      <c r="N327" s="5"/>
      <c r="P327" s="5"/>
      <c r="Q327" s="5"/>
      <c r="R327" s="5"/>
      <c r="S327" s="5"/>
    </row>
    <row r="328" spans="1:19" x14ac:dyDescent="0.25">
      <c r="A328">
        <v>326</v>
      </c>
      <c r="C328" t="s">
        <v>116</v>
      </c>
      <c r="D328" s="5">
        <v>8.9573657907042505E-3</v>
      </c>
      <c r="E328" s="5">
        <v>3.0650144823298898E-2</v>
      </c>
      <c r="F328" s="5">
        <f t="shared" si="13"/>
        <v>3.4217810837988685</v>
      </c>
      <c r="G328" s="5">
        <v>3.3498202080297003E-2</v>
      </c>
      <c r="H328" s="5">
        <v>6.23291713851198E-2</v>
      </c>
      <c r="I328" s="5">
        <f t="shared" si="14"/>
        <v>1.860672141021581</v>
      </c>
      <c r="J328" s="5">
        <v>-2.1851640131008598E-2</v>
      </c>
      <c r="K328" s="5">
        <v>-1.28483131761721E-2</v>
      </c>
      <c r="L328" s="5">
        <v>-4.2121661011669198E-2</v>
      </c>
      <c r="M328" s="5">
        <v>-3.2790315107504603E-2</v>
      </c>
      <c r="N328" s="5"/>
      <c r="P328" s="5"/>
      <c r="Q328" s="5"/>
      <c r="R328" s="5"/>
      <c r="S328" s="5"/>
    </row>
    <row r="329" spans="1:19" x14ac:dyDescent="0.25">
      <c r="A329">
        <v>327</v>
      </c>
      <c r="C329" t="s">
        <v>117</v>
      </c>
      <c r="D329" s="5">
        <v>1.20124517644288E-2</v>
      </c>
      <c r="E329" s="5">
        <v>3.9539662479963898E-2</v>
      </c>
      <c r="F329" s="5">
        <f t="shared" si="13"/>
        <v>3.291556399589342</v>
      </c>
      <c r="G329" s="5">
        <v>1.76282138923579E-2</v>
      </c>
      <c r="H329" s="5">
        <v>5.9235763786028399E-2</v>
      </c>
      <c r="I329" s="5">
        <f t="shared" si="14"/>
        <v>3.3602816568789202</v>
      </c>
      <c r="J329" s="5">
        <v>9.6858817441627304E-2</v>
      </c>
      <c r="K329" s="5">
        <v>9.8075906523914694E-2</v>
      </c>
      <c r="L329" s="5">
        <v>7.2839136958746206E-2</v>
      </c>
      <c r="M329" s="5">
        <v>7.6652528804777298E-2</v>
      </c>
      <c r="N329" s="5"/>
      <c r="P329" s="5"/>
      <c r="Q329" s="5"/>
      <c r="R329" s="5"/>
      <c r="S329" s="5"/>
    </row>
    <row r="330" spans="1:19" x14ac:dyDescent="0.25">
      <c r="A330">
        <v>328</v>
      </c>
      <c r="C330" t="s">
        <v>33</v>
      </c>
      <c r="D330" s="5">
        <v>-5.2700568832439896E-3</v>
      </c>
      <c r="E330" s="5">
        <v>3.8245583521092398E-2</v>
      </c>
      <c r="F330" s="5">
        <f t="shared" si="13"/>
        <v>7.2571481424979014</v>
      </c>
      <c r="G330" s="5">
        <v>1.1013556476901699E-2</v>
      </c>
      <c r="H330" s="5">
        <v>5.23070459051483E-2</v>
      </c>
      <c r="I330" s="5">
        <f t="shared" si="14"/>
        <v>4.7493328803325081</v>
      </c>
      <c r="J330" s="5">
        <v>2.78138845150285E-2</v>
      </c>
      <c r="K330" s="5">
        <v>2.5531493227345499E-2</v>
      </c>
      <c r="L330" s="5">
        <v>2.9482239195271098E-2</v>
      </c>
      <c r="M330" s="5">
        <v>3.20729790688489E-2</v>
      </c>
      <c r="N330" s="5"/>
      <c r="P330" s="5"/>
      <c r="Q330" s="5"/>
      <c r="R330" s="5"/>
      <c r="S330" s="5"/>
    </row>
    <row r="331" spans="1:19" x14ac:dyDescent="0.25">
      <c r="A331">
        <v>329</v>
      </c>
      <c r="C331" t="s">
        <v>34</v>
      </c>
      <c r="D331" s="5">
        <v>2.6440774626127202E-3</v>
      </c>
      <c r="E331" s="5">
        <v>2.7891165026025701E-2</v>
      </c>
      <c r="F331" s="5">
        <f t="shared" si="13"/>
        <v>10.548543081814747</v>
      </c>
      <c r="G331" s="5">
        <v>6.9265982086798303E-3</v>
      </c>
      <c r="H331" s="5">
        <v>6.6174065891171904E-2</v>
      </c>
      <c r="I331" s="5">
        <f t="shared" si="14"/>
        <v>9.5536169267401903</v>
      </c>
      <c r="J331" s="5">
        <v>9.2696268958522302E-2</v>
      </c>
      <c r="K331" s="5">
        <v>9.17739548768335E-2</v>
      </c>
      <c r="L331" s="5">
        <v>7.0524989407587696E-2</v>
      </c>
      <c r="M331" s="5">
        <v>6.7957435947158196E-2</v>
      </c>
      <c r="N331" s="5"/>
      <c r="P331" s="5"/>
      <c r="Q331" s="5"/>
      <c r="R331" s="5"/>
      <c r="S331" s="5"/>
    </row>
    <row r="332" spans="1:19" x14ac:dyDescent="0.25">
      <c r="A332">
        <v>330</v>
      </c>
      <c r="C332" t="s">
        <v>18</v>
      </c>
      <c r="D332" s="5">
        <v>0.85273164305640703</v>
      </c>
      <c r="E332" s="5">
        <v>1.3866775725309101E-2</v>
      </c>
      <c r="F332" s="5">
        <f t="shared" si="13"/>
        <v>1.6261593947196624E-2</v>
      </c>
      <c r="G332" s="5">
        <v>0.885664495953425</v>
      </c>
      <c r="H332" s="5">
        <v>1.58732657499547E-2</v>
      </c>
      <c r="I332" s="5">
        <f t="shared" si="14"/>
        <v>1.7922436568790081E-2</v>
      </c>
      <c r="J332" s="5">
        <v>0.99198214108508698</v>
      </c>
      <c r="K332" s="5">
        <v>0.99002905012187103</v>
      </c>
      <c r="L332" s="5">
        <v>0.959723725736217</v>
      </c>
      <c r="M332" s="5">
        <v>0.97735397308596605</v>
      </c>
      <c r="N332" s="5"/>
      <c r="P332" s="5"/>
      <c r="Q332" s="5"/>
      <c r="R332" s="5"/>
      <c r="S332" s="5"/>
    </row>
    <row r="333" spans="1:19" x14ac:dyDescent="0.25">
      <c r="A333">
        <v>331</v>
      </c>
      <c r="C333" t="s">
        <v>3</v>
      </c>
      <c r="D333" s="5">
        <v>8.4334477404301195E-2</v>
      </c>
      <c r="E333" s="5">
        <v>3.7359250605986001E-2</v>
      </c>
      <c r="F333" s="5">
        <f t="shared" si="13"/>
        <v>0.4429890568585016</v>
      </c>
      <c r="G333" s="5">
        <v>0.12702962068590601</v>
      </c>
      <c r="H333" s="5">
        <v>7.9742013096597494E-2</v>
      </c>
      <c r="I333" s="5">
        <f t="shared" si="14"/>
        <v>0.62774345594377501</v>
      </c>
      <c r="J333" s="5">
        <v>0.30162310060341702</v>
      </c>
      <c r="K333" s="5">
        <v>0.28185855129665899</v>
      </c>
      <c r="L333" s="5">
        <v>9.4056408272551906E-2</v>
      </c>
      <c r="M333" s="5">
        <v>1.32246104609107E-2</v>
      </c>
      <c r="N333" s="5"/>
      <c r="P333" s="5"/>
      <c r="Q333" s="5"/>
      <c r="R333" s="5"/>
      <c r="S333" s="5"/>
    </row>
    <row r="334" spans="1:19" x14ac:dyDescent="0.25">
      <c r="A334">
        <v>332</v>
      </c>
      <c r="C334" t="s">
        <v>19</v>
      </c>
      <c r="D334" s="5">
        <v>5.2531235203945398E-2</v>
      </c>
      <c r="E334" s="5">
        <v>3.7528472643238303E-2</v>
      </c>
      <c r="F334" s="5">
        <f t="shared" si="13"/>
        <v>0.71440301179934373</v>
      </c>
      <c r="G334" s="5">
        <v>7.6853902825464296E-2</v>
      </c>
      <c r="H334" s="5">
        <v>6.4964477406240798E-2</v>
      </c>
      <c r="I334" s="5">
        <f t="shared" si="14"/>
        <v>0.84529835204043624</v>
      </c>
      <c r="J334" s="5">
        <v>0.704615821739762</v>
      </c>
      <c r="K334" s="5">
        <v>0.682276076690155</v>
      </c>
      <c r="L334" s="5">
        <v>0.72403782340885703</v>
      </c>
      <c r="M334" s="5">
        <v>0.611256396633716</v>
      </c>
      <c r="N334" s="5"/>
      <c r="P334" s="5"/>
      <c r="Q334" s="5"/>
      <c r="R334" s="5"/>
      <c r="S334" s="5"/>
    </row>
    <row r="335" spans="1:19" x14ac:dyDescent="0.25">
      <c r="A335">
        <v>333</v>
      </c>
      <c r="C335" t="s">
        <v>20</v>
      </c>
      <c r="D335" s="5">
        <v>2.7924528488269002E-5</v>
      </c>
      <c r="E335" s="5">
        <v>4.0431857701694399E-2</v>
      </c>
      <c r="F335" s="5">
        <f t="shared" si="13"/>
        <v>1447.8975972210123</v>
      </c>
      <c r="G335" s="5">
        <v>0.132277683267852</v>
      </c>
      <c r="H335" s="5">
        <v>6.7573155423854503E-2</v>
      </c>
      <c r="I335" s="5">
        <f t="shared" si="14"/>
        <v>0.51084320313521159</v>
      </c>
      <c r="J335" s="5">
        <v>0.52825558773803405</v>
      </c>
      <c r="K335" s="5">
        <v>0.50613770556713</v>
      </c>
      <c r="L335" s="5">
        <v>0.52419738688059103</v>
      </c>
      <c r="M335" s="5">
        <v>0.43162697705750103</v>
      </c>
      <c r="N335" s="5"/>
      <c r="P335" s="5"/>
      <c r="Q335" s="5"/>
      <c r="R335" s="5"/>
      <c r="S335" s="5"/>
    </row>
    <row r="336" spans="1:19" x14ac:dyDescent="0.25">
      <c r="A336">
        <v>334</v>
      </c>
      <c r="C336" t="s">
        <v>21</v>
      </c>
      <c r="D336" s="5">
        <v>1.62530394653164E-2</v>
      </c>
      <c r="E336" s="5">
        <v>3.9437368118123602E-2</v>
      </c>
      <c r="F336" s="5">
        <f t="shared" si="13"/>
        <v>2.4264611060769283</v>
      </c>
      <c r="G336" s="5">
        <v>6.6966299538603599E-2</v>
      </c>
      <c r="H336" s="5">
        <v>6.5496405917867206E-2</v>
      </c>
      <c r="I336" s="5">
        <f t="shared" si="14"/>
        <v>0.97805024869428459</v>
      </c>
      <c r="J336" s="5">
        <v>0.390674517552347</v>
      </c>
      <c r="K336" s="5">
        <v>0.37640252029723598</v>
      </c>
      <c r="L336" s="5">
        <v>0.39657387226760099</v>
      </c>
      <c r="M336" s="5">
        <v>0.32128841234213701</v>
      </c>
      <c r="N336" s="5"/>
      <c r="P336" s="5"/>
      <c r="Q336" s="5"/>
      <c r="R336" s="5"/>
      <c r="S336" s="5"/>
    </row>
    <row r="337" spans="1:19" x14ac:dyDescent="0.25">
      <c r="A337">
        <v>335</v>
      </c>
      <c r="C337" t="s">
        <v>22</v>
      </c>
      <c r="D337" s="5">
        <v>-8.6970582458811702E-2</v>
      </c>
      <c r="E337" s="5">
        <v>3.9486792536189801E-2</v>
      </c>
      <c r="F337" s="5">
        <f t="shared" si="13"/>
        <v>0.45402469915491606</v>
      </c>
      <c r="G337" s="5">
        <v>1.7242509171246902E-2</v>
      </c>
      <c r="H337" s="5">
        <v>7.6494479798224005E-2</v>
      </c>
      <c r="I337" s="5">
        <f t="shared" si="14"/>
        <v>4.4363891031465386</v>
      </c>
      <c r="J337" s="5">
        <v>0.77007401250208896</v>
      </c>
      <c r="K337" s="5">
        <v>0.65336808810622304</v>
      </c>
      <c r="L337" s="5">
        <v>0.70849322374761703</v>
      </c>
      <c r="M337" s="5">
        <v>0.62879203929937999</v>
      </c>
      <c r="N337" s="5"/>
      <c r="P337" s="5"/>
      <c r="Q337" s="5"/>
      <c r="R337" s="5"/>
      <c r="S337" s="5"/>
    </row>
    <row r="338" spans="1:19" x14ac:dyDescent="0.25">
      <c r="A338">
        <v>336</v>
      </c>
      <c r="C338" t="s">
        <v>24</v>
      </c>
      <c r="D338" s="5">
        <v>4.4864643557609898E-2</v>
      </c>
      <c r="E338" s="5">
        <v>3.6365587349238303E-2</v>
      </c>
      <c r="F338" s="5">
        <f t="shared" si="13"/>
        <v>0.81056227054477525</v>
      </c>
      <c r="G338" s="5">
        <v>-7.2781027062179997E-3</v>
      </c>
      <c r="H338" s="5">
        <v>4.4712693865336502E-2</v>
      </c>
      <c r="I338" s="5">
        <f t="shared" si="14"/>
        <v>6.1434546433559536</v>
      </c>
      <c r="J338" s="5">
        <v>0.78886741318958098</v>
      </c>
      <c r="K338" s="5">
        <v>0.69452028167423496</v>
      </c>
      <c r="L338" s="5">
        <v>0.80917180675134004</v>
      </c>
      <c r="M338" s="5">
        <v>0.66618031745015904</v>
      </c>
      <c r="N338" s="5"/>
      <c r="P338" s="5"/>
      <c r="Q338" s="5"/>
      <c r="R338" s="5"/>
      <c r="S338" s="5"/>
    </row>
    <row r="339" spans="1:19" x14ac:dyDescent="0.25">
      <c r="A339">
        <v>337</v>
      </c>
      <c r="C339" t="s">
        <v>108</v>
      </c>
      <c r="D339" s="5">
        <v>-9.4891979671656197E-3</v>
      </c>
      <c r="E339" s="5">
        <v>3.6641670818535803E-2</v>
      </c>
      <c r="F339" s="5">
        <f t="shared" si="13"/>
        <v>3.8614086190764239</v>
      </c>
      <c r="G339" s="5">
        <v>-0.138163250292546</v>
      </c>
      <c r="H339" s="5">
        <v>7.9702056174556904E-2</v>
      </c>
      <c r="I339" s="5">
        <f t="shared" si="14"/>
        <v>0.57686871151189822</v>
      </c>
      <c r="J339" s="5">
        <v>0.72899809442196795</v>
      </c>
      <c r="K339" s="5">
        <v>0.77476367272406399</v>
      </c>
      <c r="L339" s="5">
        <v>0.53743041624126098</v>
      </c>
      <c r="M339" s="5">
        <v>0.63699488611206201</v>
      </c>
      <c r="N339" s="5"/>
      <c r="P339" s="5"/>
      <c r="Q339" s="5"/>
      <c r="R339" s="5"/>
      <c r="S339" s="5"/>
    </row>
    <row r="340" spans="1:19" x14ac:dyDescent="0.25">
      <c r="A340">
        <v>338</v>
      </c>
      <c r="C340" t="s">
        <v>25</v>
      </c>
      <c r="D340" s="5">
        <v>5.3828335890974697E-3</v>
      </c>
      <c r="E340" s="5">
        <v>3.1318671776748901E-2</v>
      </c>
      <c r="F340" s="5">
        <f t="shared" si="13"/>
        <v>5.8182500458833708</v>
      </c>
      <c r="G340" s="5">
        <v>-6.5290589446971997E-3</v>
      </c>
      <c r="H340" s="5">
        <v>4.4351398162602799E-2</v>
      </c>
      <c r="I340" s="5">
        <f t="shared" si="14"/>
        <v>6.7929235343516563</v>
      </c>
      <c r="J340" s="5">
        <v>0.61241231617719505</v>
      </c>
      <c r="K340" s="5">
        <v>0.68997373967230902</v>
      </c>
      <c r="L340" s="5">
        <v>0.30749515208344702</v>
      </c>
      <c r="M340" s="5">
        <v>0.49836581790665202</v>
      </c>
      <c r="N340" s="5"/>
      <c r="P340" s="5"/>
      <c r="Q340" s="5"/>
      <c r="R340" s="5"/>
      <c r="S340" s="5"/>
    </row>
    <row r="341" spans="1:19" x14ac:dyDescent="0.25">
      <c r="A341">
        <v>339</v>
      </c>
      <c r="C341" t="s">
        <v>26</v>
      </c>
      <c r="D341" s="5">
        <v>1.1712529652705E-2</v>
      </c>
      <c r="E341" s="5">
        <v>5.4869802149844903E-2</v>
      </c>
      <c r="F341" s="5">
        <f t="shared" si="13"/>
        <v>4.6847097746448618</v>
      </c>
      <c r="G341" s="5">
        <v>-8.5655348949876704E-3</v>
      </c>
      <c r="H341" s="5">
        <v>0.11212375209429901</v>
      </c>
      <c r="I341" s="5">
        <f t="shared" si="14"/>
        <v>13.090105109479028</v>
      </c>
      <c r="J341" s="5">
        <v>0.47857243850619102</v>
      </c>
      <c r="K341" s="5">
        <v>0.51380419523904897</v>
      </c>
      <c r="L341" s="5">
        <v>0.23433038841176301</v>
      </c>
      <c r="M341" s="5">
        <v>0.311926564875106</v>
      </c>
      <c r="N341" s="5"/>
      <c r="P341" s="5"/>
      <c r="Q341" s="5"/>
      <c r="R341" s="5"/>
      <c r="S341" s="5"/>
    </row>
    <row r="342" spans="1:19" x14ac:dyDescent="0.25">
      <c r="A342">
        <v>340</v>
      </c>
      <c r="C342" t="s">
        <v>27</v>
      </c>
      <c r="D342" s="5">
        <v>-5.8090003647964003E-2</v>
      </c>
      <c r="E342" s="5">
        <v>3.9392716955365399E-2</v>
      </c>
      <c r="F342" s="5">
        <f t="shared" si="13"/>
        <v>0.67813245793703913</v>
      </c>
      <c r="G342" s="5">
        <v>-2.56238024432319E-2</v>
      </c>
      <c r="H342" s="5">
        <v>5.9636558309104699E-2</v>
      </c>
      <c r="I342" s="5">
        <f t="shared" si="14"/>
        <v>2.327389092279577</v>
      </c>
      <c r="J342" s="5">
        <v>0.412263610731951</v>
      </c>
      <c r="K342" s="5">
        <v>0.40008497817063299</v>
      </c>
      <c r="L342" s="5">
        <v>0.39084953749479401</v>
      </c>
      <c r="M342" s="5">
        <v>0.33077232574861198</v>
      </c>
      <c r="N342" s="5"/>
      <c r="P342" s="5"/>
      <c r="Q342" s="5"/>
      <c r="R342" s="5"/>
      <c r="S342" s="5"/>
    </row>
    <row r="343" spans="1:19" x14ac:dyDescent="0.25">
      <c r="A343">
        <v>341</v>
      </c>
      <c r="C343" t="s">
        <v>28</v>
      </c>
      <c r="D343" s="5">
        <v>2.5998887465951401E-2</v>
      </c>
      <c r="E343" s="5">
        <v>3.9211083936699101E-2</v>
      </c>
      <c r="F343" s="5">
        <f t="shared" si="13"/>
        <v>1.508183147761635</v>
      </c>
      <c r="G343" s="5">
        <v>3.1420170438611797E-2</v>
      </c>
      <c r="H343" s="5">
        <v>6.1832324181598702E-2</v>
      </c>
      <c r="I343" s="5">
        <f t="shared" si="14"/>
        <v>1.9679181658930101</v>
      </c>
      <c r="J343" s="5">
        <v>8.7870506864720005E-2</v>
      </c>
      <c r="K343" s="5">
        <v>7.8219268932779501E-2</v>
      </c>
      <c r="L343" s="5">
        <v>0.13624296031288899</v>
      </c>
      <c r="M343" s="5">
        <v>8.7335302850261004E-2</v>
      </c>
      <c r="N343" s="5"/>
      <c r="P343" s="5"/>
      <c r="Q343" s="5"/>
      <c r="R343" s="5"/>
      <c r="S343" s="5"/>
    </row>
    <row r="344" spans="1:19" x14ac:dyDescent="0.25">
      <c r="A344">
        <v>342</v>
      </c>
      <c r="C344" t="s">
        <v>112</v>
      </c>
      <c r="D344" s="5">
        <v>-1.62833783237918E-2</v>
      </c>
      <c r="E344" s="5">
        <v>4.0601130727199099E-2</v>
      </c>
      <c r="F344" s="5">
        <f t="shared" si="13"/>
        <v>2.4934095320917771</v>
      </c>
      <c r="G344" s="5">
        <v>-2.6722473587256601E-2</v>
      </c>
      <c r="H344" s="5">
        <v>5.67320846037885E-2</v>
      </c>
      <c r="I344" s="5">
        <f t="shared" si="14"/>
        <v>2.1230102227827765</v>
      </c>
      <c r="J344" s="5">
        <v>0.13705580100943299</v>
      </c>
      <c r="K344" s="5">
        <v>0.121157537044726</v>
      </c>
      <c r="L344" s="5">
        <v>0.20911913437658999</v>
      </c>
      <c r="M344" s="5">
        <v>0.13870128533031501</v>
      </c>
      <c r="N344" s="5"/>
      <c r="P344" s="5"/>
      <c r="Q344" s="5"/>
      <c r="R344" s="5"/>
      <c r="S344" s="5"/>
    </row>
    <row r="345" spans="1:19" x14ac:dyDescent="0.25">
      <c r="A345">
        <v>343</v>
      </c>
      <c r="C345" t="s">
        <v>113</v>
      </c>
      <c r="D345" s="5">
        <v>2.1302603849944601E-2</v>
      </c>
      <c r="E345" s="5">
        <v>4.17770218060955E-2</v>
      </c>
      <c r="F345" s="5">
        <f t="shared" si="13"/>
        <v>1.9611227857576736</v>
      </c>
      <c r="G345" s="5">
        <v>1.0054083965693499E-2</v>
      </c>
      <c r="H345" s="5">
        <v>7.4390567000058597E-2</v>
      </c>
      <c r="I345" s="5">
        <f t="shared" si="14"/>
        <v>7.3990397587581089</v>
      </c>
      <c r="J345" s="5">
        <v>9.1769766824952304E-2</v>
      </c>
      <c r="K345" s="5">
        <v>8.8251748153393206E-2</v>
      </c>
      <c r="L345" s="5">
        <v>9.7046021606609495E-2</v>
      </c>
      <c r="M345" s="5">
        <v>7.3622109251495996E-2</v>
      </c>
      <c r="N345" s="5"/>
      <c r="P345" s="5"/>
      <c r="Q345" s="5"/>
      <c r="R345" s="5"/>
      <c r="S345" s="5"/>
    </row>
    <row r="346" spans="1:19" x14ac:dyDescent="0.25">
      <c r="A346">
        <v>344</v>
      </c>
      <c r="C346" t="s">
        <v>29</v>
      </c>
      <c r="D346" s="5">
        <v>-2.8258395914134598E-4</v>
      </c>
      <c r="E346" s="5">
        <v>4.1318286421512397E-2</v>
      </c>
      <c r="F346" s="5">
        <f t="shared" si="13"/>
        <v>146.21596550300069</v>
      </c>
      <c r="G346" s="5">
        <v>-1.7585743021060699E-2</v>
      </c>
      <c r="H346" s="5">
        <v>7.3987467433648799E-2</v>
      </c>
      <c r="I346" s="5">
        <f t="shared" si="14"/>
        <v>4.2072414765211432</v>
      </c>
      <c r="J346" s="5">
        <v>6.6371186995347595E-2</v>
      </c>
      <c r="K346" s="5">
        <v>6.1522776888500899E-2</v>
      </c>
      <c r="L346" s="5">
        <v>0.11249692933248601</v>
      </c>
      <c r="M346" s="5">
        <v>7.55662816952241E-2</v>
      </c>
      <c r="N346" s="5"/>
      <c r="P346" s="5"/>
      <c r="Q346" s="5"/>
      <c r="R346" s="5"/>
      <c r="S346" s="5"/>
    </row>
    <row r="347" spans="1:19" x14ac:dyDescent="0.25">
      <c r="A347">
        <v>345</v>
      </c>
      <c r="C347" t="s">
        <v>30</v>
      </c>
      <c r="D347" s="5">
        <v>5.27663329848767E-2</v>
      </c>
      <c r="E347" s="5">
        <v>4.2241108213155999E-2</v>
      </c>
      <c r="F347" s="5">
        <f t="shared" si="13"/>
        <v>0.80053143403508209</v>
      </c>
      <c r="G347" s="5">
        <v>4.0338313481459401E-2</v>
      </c>
      <c r="H347" s="5">
        <v>5.5163114844434001E-2</v>
      </c>
      <c r="I347" s="5">
        <f t="shared" si="14"/>
        <v>1.3675116801744447</v>
      </c>
      <c r="J347" s="5">
        <v>-4.2587809533386901E-2</v>
      </c>
      <c r="K347" s="5">
        <v>-4.3444661724413698E-2</v>
      </c>
      <c r="L347" s="5">
        <v>-7.7928088158436401E-3</v>
      </c>
      <c r="M347" s="5">
        <v>-2.7004649592178898E-2</v>
      </c>
      <c r="N347" s="5"/>
      <c r="P347" s="5"/>
      <c r="Q347" s="5"/>
      <c r="R347" s="5"/>
      <c r="S347" s="5"/>
    </row>
    <row r="348" spans="1:19" x14ac:dyDescent="0.25">
      <c r="A348">
        <v>346</v>
      </c>
      <c r="C348" t="s">
        <v>31</v>
      </c>
      <c r="D348" s="5">
        <v>2.1098253740865699E-2</v>
      </c>
      <c r="E348" s="5">
        <v>3.8135421461814902E-2</v>
      </c>
      <c r="F348" s="5">
        <f t="shared" si="13"/>
        <v>1.8075155380252876</v>
      </c>
      <c r="G348" s="5">
        <v>-1.6172047506145301E-2</v>
      </c>
      <c r="H348" s="5">
        <v>5.3429303271355803E-2</v>
      </c>
      <c r="I348" s="5">
        <f t="shared" si="14"/>
        <v>3.3038057333836623</v>
      </c>
      <c r="J348" s="5">
        <v>-1.28598968022556E-2</v>
      </c>
      <c r="K348" s="5">
        <v>-1.71644306961545E-2</v>
      </c>
      <c r="L348" s="5">
        <v>2.81606304880005E-2</v>
      </c>
      <c r="M348" s="5">
        <v>-4.2033393024117002E-3</v>
      </c>
      <c r="N348" s="5"/>
      <c r="P348" s="5"/>
      <c r="Q348" s="5"/>
      <c r="R348" s="5"/>
      <c r="S348" s="5"/>
    </row>
    <row r="349" spans="1:19" x14ac:dyDescent="0.25">
      <c r="A349">
        <v>347</v>
      </c>
      <c r="C349" t="s">
        <v>114</v>
      </c>
      <c r="D349" s="5">
        <v>6.6305055718067094E-2</v>
      </c>
      <c r="E349" s="5">
        <v>4.2307304586173898E-2</v>
      </c>
      <c r="F349" s="5">
        <f t="shared" si="13"/>
        <v>0.63807056834499898</v>
      </c>
      <c r="G349" s="5">
        <v>2.53253977275039E-2</v>
      </c>
      <c r="H349" s="5">
        <v>7.0962588431244505E-2</v>
      </c>
      <c r="I349" s="5">
        <f t="shared" si="14"/>
        <v>2.8020325364595431</v>
      </c>
      <c r="J349" s="5">
        <v>-2.7107865076289199E-2</v>
      </c>
      <c r="K349" s="5">
        <v>-3.06700525248054E-2</v>
      </c>
      <c r="L349" s="5">
        <v>2.2802515966408698E-2</v>
      </c>
      <c r="M349" s="5">
        <v>-1.0129452471979701E-2</v>
      </c>
      <c r="N349" s="5"/>
      <c r="P349" s="5"/>
      <c r="Q349" s="5"/>
      <c r="R349" s="5"/>
      <c r="S349" s="5"/>
    </row>
    <row r="350" spans="1:19" x14ac:dyDescent="0.25">
      <c r="A350">
        <v>348</v>
      </c>
      <c r="C350" t="s">
        <v>32</v>
      </c>
      <c r="D350" s="5">
        <v>1.7330967120567E-2</v>
      </c>
      <c r="E350" s="5">
        <v>3.9926518400769502E-2</v>
      </c>
      <c r="F350" s="5">
        <f t="shared" si="13"/>
        <v>2.3037674771991181</v>
      </c>
      <c r="G350" s="5">
        <v>-8.7672161406710698E-3</v>
      </c>
      <c r="H350" s="5">
        <v>7.2368063576600195E-2</v>
      </c>
      <c r="I350" s="5">
        <f t="shared" si="14"/>
        <v>8.2543948290364515</v>
      </c>
      <c r="J350" s="5">
        <v>-3.46432565042602E-2</v>
      </c>
      <c r="K350" s="5">
        <v>-3.64596749843328E-2</v>
      </c>
      <c r="L350" s="5">
        <v>2.9001531393955701E-3</v>
      </c>
      <c r="M350" s="5">
        <v>-1.5961566433584099E-2</v>
      </c>
      <c r="N350" s="5"/>
      <c r="P350" s="5"/>
      <c r="Q350" s="5"/>
      <c r="R350" s="5"/>
      <c r="S350" s="5"/>
    </row>
    <row r="351" spans="1:19" x14ac:dyDescent="0.25">
      <c r="A351">
        <v>349</v>
      </c>
      <c r="C351" t="s">
        <v>115</v>
      </c>
      <c r="D351" s="5">
        <v>-1.68971947476729E-2</v>
      </c>
      <c r="E351" s="5">
        <v>4.22980870715386E-2</v>
      </c>
      <c r="F351" s="5">
        <f t="shared" si="13"/>
        <v>2.5032609082856156</v>
      </c>
      <c r="G351" s="5">
        <v>-2.4264888148632299E-2</v>
      </c>
      <c r="H351" s="5">
        <v>6.6623849781245095E-2</v>
      </c>
      <c r="I351" s="5">
        <f t="shared" si="14"/>
        <v>2.7456895483361365</v>
      </c>
      <c r="J351" s="5">
        <v>6.5831303375210704E-2</v>
      </c>
      <c r="K351" s="5">
        <v>5.4864894892620898E-2</v>
      </c>
      <c r="L351" s="5">
        <v>4.6198776143778E-2</v>
      </c>
      <c r="M351" s="5">
        <v>2.2202230313499601E-2</v>
      </c>
      <c r="N351" s="5"/>
      <c r="P351" s="5"/>
      <c r="Q351" s="5"/>
      <c r="R351" s="5"/>
      <c r="S351" s="5"/>
    </row>
    <row r="352" spans="1:19" x14ac:dyDescent="0.25">
      <c r="A352">
        <v>350</v>
      </c>
      <c r="C352" t="s">
        <v>116</v>
      </c>
      <c r="D352" s="5">
        <v>-6.1171263083368904E-3</v>
      </c>
      <c r="E352" s="5">
        <v>2.5206249352744198E-2</v>
      </c>
      <c r="F352" s="5">
        <f t="shared" si="13"/>
        <v>4.1206030548022499</v>
      </c>
      <c r="G352" s="5">
        <v>-1.17688827126835E-2</v>
      </c>
      <c r="H352" s="5">
        <v>4.2068853659328297E-2</v>
      </c>
      <c r="I352" s="5">
        <f t="shared" si="14"/>
        <v>3.5745834746054581</v>
      </c>
      <c r="J352" s="5">
        <v>9.3372364555121892E-3</v>
      </c>
      <c r="K352" s="5">
        <v>-4.3793787618795097E-3</v>
      </c>
      <c r="L352" s="5">
        <v>3.4014120929151598E-2</v>
      </c>
      <c r="M352" s="5">
        <v>-4.7974846619401601E-3</v>
      </c>
      <c r="N352" s="5"/>
      <c r="P352" s="5"/>
      <c r="Q352" s="5"/>
      <c r="R352" s="5"/>
      <c r="S352" s="5"/>
    </row>
    <row r="353" spans="1:19" x14ac:dyDescent="0.25">
      <c r="A353">
        <v>351</v>
      </c>
      <c r="C353" t="s">
        <v>117</v>
      </c>
      <c r="D353" s="5">
        <v>-7.6172130855030901E-3</v>
      </c>
      <c r="E353" s="5">
        <v>3.6532359753841101E-2</v>
      </c>
      <c r="F353" s="5">
        <f t="shared" si="13"/>
        <v>4.7960270171998562</v>
      </c>
      <c r="G353" s="5">
        <v>-2.8088549699985799E-2</v>
      </c>
      <c r="H353" s="5">
        <v>7.0746081181836201E-2</v>
      </c>
      <c r="I353" s="5">
        <f t="shared" si="14"/>
        <v>2.5186804565374898</v>
      </c>
      <c r="J353" s="5">
        <v>8.6261030874464406E-2</v>
      </c>
      <c r="K353" s="5">
        <v>8.9392988262493603E-2</v>
      </c>
      <c r="L353" s="5">
        <v>3.5343990776028601E-2</v>
      </c>
      <c r="M353" s="5">
        <v>5.5081791254707198E-2</v>
      </c>
      <c r="N353" s="5"/>
      <c r="P353" s="5"/>
      <c r="Q353" s="5"/>
      <c r="R353" s="5"/>
      <c r="S353" s="5"/>
    </row>
    <row r="354" spans="1:19" x14ac:dyDescent="0.25">
      <c r="A354">
        <v>352</v>
      </c>
      <c r="C354" t="s">
        <v>33</v>
      </c>
      <c r="D354" s="5">
        <v>-5.7443826614587698E-3</v>
      </c>
      <c r="E354" s="5">
        <v>3.37538827956438E-2</v>
      </c>
      <c r="F354" s="5">
        <f t="shared" si="13"/>
        <v>5.87598089906359</v>
      </c>
      <c r="G354" s="5">
        <v>-8.7966436519768104E-5</v>
      </c>
      <c r="H354" s="5">
        <v>4.0360743481002298E-2</v>
      </c>
      <c r="I354" s="5">
        <f t="shared" si="14"/>
        <v>458.81980761983351</v>
      </c>
      <c r="J354" s="5">
        <v>2.5293465035852999E-2</v>
      </c>
      <c r="K354" s="5">
        <v>1.9665144373778299E-2</v>
      </c>
      <c r="L354" s="5">
        <v>1.4324134017507401E-2</v>
      </c>
      <c r="M354" s="5">
        <v>2.1502767785137399E-2</v>
      </c>
      <c r="N354" s="5"/>
      <c r="P354" s="5"/>
      <c r="Q354" s="5"/>
      <c r="R354" s="5"/>
      <c r="S354" s="5"/>
    </row>
    <row r="355" spans="1:19" x14ac:dyDescent="0.25">
      <c r="A355">
        <v>353</v>
      </c>
      <c r="C355" t="s">
        <v>34</v>
      </c>
      <c r="D355" s="5">
        <v>1.6992535933187599E-4</v>
      </c>
      <c r="E355" s="5">
        <v>2.98843852382762E-2</v>
      </c>
      <c r="F355" s="5">
        <f t="shared" si="13"/>
        <v>175.86771836633241</v>
      </c>
      <c r="G355" s="5">
        <v>-2.23522000371054E-4</v>
      </c>
      <c r="H355" s="5">
        <v>4.9544259453978501E-2</v>
      </c>
      <c r="I355" s="5">
        <f t="shared" si="14"/>
        <v>221.65272041111555</v>
      </c>
      <c r="J355" s="5">
        <v>7.1428311194580305E-2</v>
      </c>
      <c r="K355" s="5">
        <v>7.3476893839856394E-2</v>
      </c>
      <c r="L355" s="5">
        <v>1.91731703441155E-2</v>
      </c>
      <c r="M355" s="5">
        <v>3.6287244121524599E-2</v>
      </c>
      <c r="N355" s="5"/>
      <c r="P355" s="5"/>
      <c r="Q355" s="5"/>
      <c r="R355" s="5"/>
      <c r="S355" s="5"/>
    </row>
    <row r="356" spans="1:19" x14ac:dyDescent="0.25">
      <c r="A356">
        <v>354</v>
      </c>
      <c r="C356" t="s">
        <v>3</v>
      </c>
      <c r="D356" s="5">
        <v>-1.15214795178822E-2</v>
      </c>
      <c r="E356" s="5">
        <v>3.8101105438429601E-2</v>
      </c>
      <c r="F356" s="5">
        <f t="shared" si="13"/>
        <v>3.3069629103878393</v>
      </c>
      <c r="G356" s="5">
        <v>-1.3097871001722199E-2</v>
      </c>
      <c r="H356" s="5">
        <v>8.2946059095830693E-2</v>
      </c>
      <c r="I356" s="5">
        <f t="shared" si="14"/>
        <v>6.3327894346282969</v>
      </c>
      <c r="J356" s="5">
        <v>0.36109520543516599</v>
      </c>
      <c r="K356" s="5">
        <v>0.35411710599683599</v>
      </c>
      <c r="L356" s="5">
        <v>6.2737157565486801E-4</v>
      </c>
      <c r="M356" s="5">
        <v>1.27443967551424E-2</v>
      </c>
      <c r="N356" s="5"/>
      <c r="P356" s="5"/>
      <c r="Q356" s="5"/>
      <c r="R356" s="5"/>
      <c r="S356" s="5"/>
    </row>
    <row r="357" spans="1:19" x14ac:dyDescent="0.25">
      <c r="A357">
        <v>355</v>
      </c>
      <c r="C357" t="s">
        <v>19</v>
      </c>
      <c r="D357" s="5">
        <v>-0.19017227049795299</v>
      </c>
      <c r="E357" s="5">
        <v>3.7789932520247101E-2</v>
      </c>
      <c r="F357" s="5">
        <f t="shared" si="13"/>
        <v>0.19871421012798957</v>
      </c>
      <c r="G357" s="5">
        <v>-5.3791128819681497E-2</v>
      </c>
      <c r="H357" s="5">
        <v>7.3512015020279695E-2</v>
      </c>
      <c r="I357" s="5">
        <f t="shared" si="14"/>
        <v>1.3666196756477542</v>
      </c>
      <c r="J357" s="5">
        <v>0.73490965896551397</v>
      </c>
      <c r="K357" s="5">
        <v>0.72295285398923204</v>
      </c>
      <c r="L357" s="5">
        <v>0.60421451589147701</v>
      </c>
      <c r="M357" s="5">
        <v>0.59847428965469596</v>
      </c>
      <c r="N357" s="5"/>
      <c r="P357" s="5"/>
      <c r="Q357" s="5"/>
      <c r="R357" s="5"/>
      <c r="S357" s="5"/>
    </row>
    <row r="358" spans="1:19" x14ac:dyDescent="0.25">
      <c r="A358">
        <v>356</v>
      </c>
      <c r="C358" t="s">
        <v>20</v>
      </c>
      <c r="D358" s="5">
        <v>-0.33763651196519301</v>
      </c>
      <c r="E358" s="5">
        <v>3.1822113715971698E-2</v>
      </c>
      <c r="F358" s="5">
        <f t="shared" si="13"/>
        <v>9.4249622266125779E-2</v>
      </c>
      <c r="G358" s="5">
        <v>-0.193289220476066</v>
      </c>
      <c r="H358" s="5">
        <v>6.6938078167974993E-2</v>
      </c>
      <c r="I358" s="5">
        <f t="shared" si="14"/>
        <v>0.3463104564398799</v>
      </c>
      <c r="J358" s="5">
        <v>0.56084051276476699</v>
      </c>
      <c r="K358" s="5">
        <v>0.538613212422687</v>
      </c>
      <c r="L358" s="5">
        <v>0.32829790462453201</v>
      </c>
      <c r="M358" s="5">
        <v>0.31913144675485799</v>
      </c>
      <c r="N358" s="5"/>
      <c r="P358" s="5"/>
      <c r="Q358" s="5"/>
      <c r="R358" s="5"/>
      <c r="S358" s="5"/>
    </row>
    <row r="359" spans="1:19" x14ac:dyDescent="0.25">
      <c r="A359">
        <v>357</v>
      </c>
      <c r="C359" t="s">
        <v>21</v>
      </c>
      <c r="D359" s="5">
        <v>0.28437326123617801</v>
      </c>
      <c r="E359" s="5">
        <v>3.92243133259364E-2</v>
      </c>
      <c r="F359" s="5">
        <f t="shared" si="13"/>
        <v>0.13793249462142568</v>
      </c>
      <c r="G359" s="5">
        <v>0.26305328102661002</v>
      </c>
      <c r="H359" s="5">
        <v>6.5909871241169801E-2</v>
      </c>
      <c r="I359" s="5">
        <f t="shared" si="14"/>
        <v>0.25055711521234542</v>
      </c>
      <c r="J359" s="5">
        <v>0.45494718623528202</v>
      </c>
      <c r="K359" s="5">
        <v>0.44834863373766398</v>
      </c>
      <c r="L359" s="5">
        <v>0.335092711494962</v>
      </c>
      <c r="M359" s="5">
        <v>0.31868299075936102</v>
      </c>
      <c r="N359" s="5"/>
      <c r="P359" s="5"/>
      <c r="Q359" s="5"/>
      <c r="R359" s="5"/>
      <c r="S359" s="5"/>
    </row>
    <row r="360" spans="1:19" x14ac:dyDescent="0.25">
      <c r="A360">
        <v>358</v>
      </c>
      <c r="C360" t="s">
        <v>22</v>
      </c>
      <c r="D360" s="5">
        <v>-0.35781361347405499</v>
      </c>
      <c r="E360" s="5">
        <v>3.1029165680184899E-2</v>
      </c>
      <c r="F360" s="5">
        <f t="shared" si="13"/>
        <v>8.6718795796836889E-2</v>
      </c>
      <c r="G360" s="5">
        <v>-0.22354001013299801</v>
      </c>
      <c r="H360" s="5">
        <v>7.5885574497474101E-2</v>
      </c>
      <c r="I360" s="5">
        <f t="shared" si="14"/>
        <v>0.33947200079451101</v>
      </c>
      <c r="J360" s="5">
        <v>0.71404852477069203</v>
      </c>
      <c r="K360" s="5">
        <v>0.56545193173019903</v>
      </c>
      <c r="L360" s="5">
        <v>0.49403090180404802</v>
      </c>
      <c r="M360" s="5">
        <v>0.46168505562692203</v>
      </c>
      <c r="N360" s="5"/>
      <c r="P360" s="5"/>
      <c r="Q360" s="5"/>
      <c r="R360" s="5"/>
      <c r="S360" s="5"/>
    </row>
    <row r="361" spans="1:19" x14ac:dyDescent="0.25">
      <c r="A361">
        <v>359</v>
      </c>
      <c r="C361" t="s">
        <v>24</v>
      </c>
      <c r="D361" s="5">
        <v>1.7525505528838799E-2</v>
      </c>
      <c r="E361" s="5">
        <v>4.8639132184511699E-2</v>
      </c>
      <c r="F361" s="5">
        <f t="shared" si="13"/>
        <v>2.775334046967969</v>
      </c>
      <c r="G361" s="5">
        <v>-3.7084607321002001E-2</v>
      </c>
      <c r="H361" s="5">
        <v>6.6129879501670694E-2</v>
      </c>
      <c r="I361" s="5">
        <f t="shared" si="14"/>
        <v>1.7832163875770521</v>
      </c>
      <c r="J361" s="5">
        <v>0.81592055631024896</v>
      </c>
      <c r="K361" s="5">
        <v>0.73864982578145499</v>
      </c>
      <c r="L361" s="5">
        <v>0.75038469523406204</v>
      </c>
      <c r="M361" s="5">
        <v>0.69946376430024504</v>
      </c>
      <c r="N361" s="5"/>
      <c r="P361" s="5"/>
      <c r="Q361" s="5"/>
      <c r="R361" s="5"/>
      <c r="S361" s="5"/>
    </row>
    <row r="362" spans="1:19" x14ac:dyDescent="0.25">
      <c r="A362">
        <v>360</v>
      </c>
      <c r="C362" t="s">
        <v>108</v>
      </c>
      <c r="D362" s="5">
        <v>2.94073319912256E-2</v>
      </c>
      <c r="E362" s="5">
        <v>5.3280571355839801E-2</v>
      </c>
      <c r="F362" s="5">
        <f t="shared" si="13"/>
        <v>1.8118124885228408</v>
      </c>
      <c r="G362" s="5">
        <v>-3.1800847843267602E-2</v>
      </c>
      <c r="H362" s="5">
        <v>6.7158132865325904E-2</v>
      </c>
      <c r="I362" s="5">
        <f t="shared" si="14"/>
        <v>2.1118346654252371</v>
      </c>
      <c r="J362" s="5">
        <v>0.68445968789155298</v>
      </c>
      <c r="K362" s="5">
        <v>0.73650081824793301</v>
      </c>
      <c r="L362" s="5">
        <v>0.59655505181369495</v>
      </c>
      <c r="M362" s="5">
        <v>0.66115735554162403</v>
      </c>
      <c r="N362" s="5"/>
      <c r="P362" s="5"/>
      <c r="Q362" s="5"/>
      <c r="R362" s="5"/>
      <c r="S362" s="5"/>
    </row>
    <row r="363" spans="1:19" x14ac:dyDescent="0.25">
      <c r="A363">
        <v>361</v>
      </c>
      <c r="C363" t="s">
        <v>25</v>
      </c>
      <c r="D363" s="5">
        <v>-4.20182838771248E-2</v>
      </c>
      <c r="E363" s="5">
        <v>4.2052796270776703E-2</v>
      </c>
      <c r="F363" s="5">
        <f t="shared" si="13"/>
        <v>1.0008213660927425</v>
      </c>
      <c r="G363" s="5">
        <v>-4.79449840165573E-2</v>
      </c>
      <c r="H363" s="5">
        <v>5.7923523324246502E-2</v>
      </c>
      <c r="I363" s="5">
        <f t="shared" si="14"/>
        <v>1.2081247811917764</v>
      </c>
      <c r="J363" s="5">
        <v>0.59536927631223602</v>
      </c>
      <c r="K363" s="5">
        <v>0.69507582939533097</v>
      </c>
      <c r="L363" s="5">
        <v>0.29863642882719699</v>
      </c>
      <c r="M363" s="5">
        <v>0.536888679700121</v>
      </c>
      <c r="N363" s="5"/>
      <c r="P363" s="5"/>
      <c r="Q363" s="5"/>
      <c r="R363" s="5"/>
      <c r="S363" s="5"/>
    </row>
    <row r="364" spans="1:19" x14ac:dyDescent="0.25">
      <c r="A364">
        <v>362</v>
      </c>
      <c r="C364" t="s">
        <v>26</v>
      </c>
      <c r="D364" s="5">
        <v>-2.09735154710399E-2</v>
      </c>
      <c r="E364" s="5">
        <v>9.0375677515311406E-2</v>
      </c>
      <c r="F364" s="5">
        <f t="shared" si="13"/>
        <v>4.3090381123804251</v>
      </c>
      <c r="G364" s="5">
        <v>-1.65082879643344E-2</v>
      </c>
      <c r="H364" s="5">
        <v>0.21532661208847501</v>
      </c>
      <c r="I364" s="5">
        <f t="shared" si="14"/>
        <v>13.043545917885664</v>
      </c>
      <c r="J364" s="5">
        <v>0.41935748801447498</v>
      </c>
      <c r="K364" s="5">
        <v>0.45802241765454299</v>
      </c>
      <c r="L364" s="5">
        <v>0.30043132469066303</v>
      </c>
      <c r="M364" s="5">
        <v>0.337648235603485</v>
      </c>
      <c r="N364" s="5"/>
      <c r="P364" s="5"/>
      <c r="Q364" s="5"/>
      <c r="R364" s="5"/>
      <c r="S364" s="5"/>
    </row>
    <row r="365" spans="1:19" x14ac:dyDescent="0.25">
      <c r="A365">
        <v>363</v>
      </c>
      <c r="C365" t="s">
        <v>27</v>
      </c>
      <c r="D365" s="5">
        <v>3.68714312223326E-2</v>
      </c>
      <c r="E365" s="5">
        <v>3.87967018019671E-2</v>
      </c>
      <c r="F365" s="5">
        <f t="shared" si="13"/>
        <v>1.0522157810480757</v>
      </c>
      <c r="G365" s="5">
        <v>2.2845154068274701E-2</v>
      </c>
      <c r="H365" s="5">
        <v>6.0136755487803097E-2</v>
      </c>
      <c r="I365" s="5">
        <f t="shared" si="14"/>
        <v>2.6323637524211589</v>
      </c>
      <c r="J365" s="5">
        <v>0.46326196594679597</v>
      </c>
      <c r="K365" s="5">
        <v>0.458352967656177</v>
      </c>
      <c r="L365" s="5">
        <v>0.343453122646797</v>
      </c>
      <c r="M365" s="5">
        <v>0.33155279330419402</v>
      </c>
      <c r="N365" s="5"/>
      <c r="P365" s="5"/>
      <c r="Q365" s="5"/>
      <c r="R365" s="5"/>
      <c r="S365" s="5"/>
    </row>
    <row r="366" spans="1:19" x14ac:dyDescent="0.25">
      <c r="A366">
        <v>364</v>
      </c>
      <c r="C366" t="s">
        <v>28</v>
      </c>
      <c r="D366" s="5">
        <v>9.2037245775554902E-2</v>
      </c>
      <c r="E366" s="5">
        <v>4.3114949594298797E-2</v>
      </c>
      <c r="F366" s="5">
        <f t="shared" si="13"/>
        <v>0.46845110619064323</v>
      </c>
      <c r="G366" s="5">
        <v>6.3188847680244603E-2</v>
      </c>
      <c r="H366" s="5">
        <v>6.8982020031496699E-2</v>
      </c>
      <c r="I366" s="5">
        <f t="shared" si="14"/>
        <v>1.0916802974564019</v>
      </c>
      <c r="J366" s="5">
        <v>0.123345303629742</v>
      </c>
      <c r="K366" s="5">
        <v>0.11805325494990999</v>
      </c>
      <c r="L366" s="5">
        <v>7.5641509501457593E-2</v>
      </c>
      <c r="M366" s="5">
        <v>7.1460644907646906E-2</v>
      </c>
      <c r="N366" s="5"/>
      <c r="P366" s="5"/>
      <c r="Q366" s="5"/>
      <c r="R366" s="5"/>
      <c r="S366" s="5"/>
    </row>
    <row r="367" spans="1:19" x14ac:dyDescent="0.25">
      <c r="A367">
        <v>365</v>
      </c>
      <c r="C367" t="s">
        <v>112</v>
      </c>
      <c r="D367" s="5">
        <v>2.6477075306711801E-2</v>
      </c>
      <c r="E367" s="5">
        <v>4.2583317584193203E-2</v>
      </c>
      <c r="F367" s="5">
        <f t="shared" si="13"/>
        <v>1.6083089650539519</v>
      </c>
      <c r="G367" s="5">
        <v>-2.5901772438998199E-2</v>
      </c>
      <c r="H367" s="5">
        <v>6.5139622857815604E-2</v>
      </c>
      <c r="I367" s="5">
        <f t="shared" si="14"/>
        <v>2.514871251039954</v>
      </c>
      <c r="J367" s="5">
        <v>0.179328162858573</v>
      </c>
      <c r="K367" s="5">
        <v>0.16788142649476201</v>
      </c>
      <c r="L367" s="5">
        <v>0.13604277508474599</v>
      </c>
      <c r="M367" s="5">
        <v>0.121419534795429</v>
      </c>
      <c r="N367" s="5"/>
      <c r="P367" s="5"/>
      <c r="Q367" s="5"/>
      <c r="R367" s="5"/>
      <c r="S367" s="5"/>
    </row>
    <row r="368" spans="1:19" x14ac:dyDescent="0.25">
      <c r="A368">
        <v>366</v>
      </c>
      <c r="C368" t="s">
        <v>113</v>
      </c>
      <c r="D368" s="5">
        <v>8.1023106890051697E-2</v>
      </c>
      <c r="E368" s="5">
        <v>4.0708401643693402E-2</v>
      </c>
      <c r="F368" s="5">
        <f t="shared" si="13"/>
        <v>0.50242953160182657</v>
      </c>
      <c r="G368" s="5">
        <v>2.6524284577065502E-2</v>
      </c>
      <c r="H368" s="5">
        <v>7.8186104010008695E-2</v>
      </c>
      <c r="I368" s="5">
        <f t="shared" si="14"/>
        <v>2.9477177332659568</v>
      </c>
      <c r="J368" s="5">
        <v>0.125571011732862</v>
      </c>
      <c r="K368" s="5">
        <v>0.126313358601604</v>
      </c>
      <c r="L368" s="5">
        <v>3.1776425310186499E-2</v>
      </c>
      <c r="M368" s="5">
        <v>5.0203504218829298E-2</v>
      </c>
      <c r="N368" s="5"/>
      <c r="P368" s="5"/>
      <c r="Q368" s="5"/>
      <c r="R368" s="5"/>
      <c r="S368" s="5"/>
    </row>
    <row r="369" spans="1:19" x14ac:dyDescent="0.25">
      <c r="A369">
        <v>367</v>
      </c>
      <c r="C369" t="s">
        <v>29</v>
      </c>
      <c r="D369" s="5">
        <v>0.17803618554781001</v>
      </c>
      <c r="E369" s="5">
        <v>4.23053883804149E-2</v>
      </c>
      <c r="F369" s="5">
        <f t="shared" si="13"/>
        <v>0.23762241507389614</v>
      </c>
      <c r="G369" s="5">
        <v>0.12954477253420399</v>
      </c>
      <c r="H369" s="5">
        <v>7.4525399900083694E-2</v>
      </c>
      <c r="I369" s="5">
        <f t="shared" si="14"/>
        <v>0.57528681738513676</v>
      </c>
      <c r="J369" s="5">
        <v>0.110909535536949</v>
      </c>
      <c r="K369" s="5">
        <v>0.109089012116326</v>
      </c>
      <c r="L369" s="5">
        <v>7.2920745777148299E-2</v>
      </c>
      <c r="M369" s="5">
        <v>7.0730356636692707E-2</v>
      </c>
      <c r="N369" s="5"/>
      <c r="P369" s="5"/>
      <c r="Q369" s="5"/>
      <c r="R369" s="5"/>
      <c r="S369" s="5"/>
    </row>
    <row r="370" spans="1:19" x14ac:dyDescent="0.25">
      <c r="A370">
        <v>368</v>
      </c>
      <c r="C370" t="s">
        <v>30</v>
      </c>
      <c r="D370" s="5">
        <v>7.2239336346710106E-2</v>
      </c>
      <c r="E370" s="5">
        <v>4.3745202601927498E-2</v>
      </c>
      <c r="F370" s="5">
        <f t="shared" si="13"/>
        <v>0.6055593090165442</v>
      </c>
      <c r="G370" s="5">
        <v>5.2777941349860899E-2</v>
      </c>
      <c r="H370" s="5">
        <v>6.8999786016717801E-2</v>
      </c>
      <c r="I370" s="5">
        <f t="shared" si="14"/>
        <v>1.3073603147823358</v>
      </c>
      <c r="J370" s="5">
        <v>-2.3928391255442001E-2</v>
      </c>
      <c r="K370" s="5">
        <v>-2.2137855725968401E-2</v>
      </c>
      <c r="L370" s="5">
        <v>-5.0030811987577403E-2</v>
      </c>
      <c r="M370" s="5">
        <v>-4.2823815623065198E-2</v>
      </c>
      <c r="N370" s="5"/>
      <c r="P370" s="5"/>
      <c r="Q370" s="5"/>
      <c r="R370" s="5"/>
      <c r="S370" s="5"/>
    </row>
    <row r="371" spans="1:19" x14ac:dyDescent="0.25">
      <c r="A371">
        <v>369</v>
      </c>
      <c r="C371" t="s">
        <v>31</v>
      </c>
      <c r="D371" s="5">
        <v>9.4616794432187496E-4</v>
      </c>
      <c r="E371" s="5">
        <v>3.9043546668559401E-2</v>
      </c>
      <c r="F371" s="5">
        <f t="shared" si="13"/>
        <v>41.264922261282251</v>
      </c>
      <c r="G371" s="5">
        <v>-3.1805781135445799E-2</v>
      </c>
      <c r="H371" s="5">
        <v>6.1512975863838998E-2</v>
      </c>
      <c r="I371" s="5">
        <f t="shared" si="14"/>
        <v>1.9340187119405836</v>
      </c>
      <c r="J371" s="5">
        <v>1.14358420034476E-2</v>
      </c>
      <c r="K371" s="5">
        <v>9.7831862141245195E-3</v>
      </c>
      <c r="L371" s="5">
        <v>-2.5634424979267399E-2</v>
      </c>
      <c r="M371" s="5">
        <v>-2.2368335811029101E-2</v>
      </c>
      <c r="N371" s="5"/>
      <c r="P371" s="5"/>
      <c r="Q371" s="5"/>
      <c r="R371" s="5"/>
      <c r="S371" s="5"/>
    </row>
    <row r="372" spans="1:19" x14ac:dyDescent="0.25">
      <c r="A372">
        <v>370</v>
      </c>
      <c r="C372" t="s">
        <v>114</v>
      </c>
      <c r="D372" s="5">
        <v>3.17382727663807E-2</v>
      </c>
      <c r="E372" s="5">
        <v>3.8962403796467697E-2</v>
      </c>
      <c r="F372" s="5">
        <f t="shared" si="13"/>
        <v>1.2276157585279588</v>
      </c>
      <c r="G372" s="5">
        <v>1.0025316291062901E-2</v>
      </c>
      <c r="H372" s="5">
        <v>7.5356579128027401E-2</v>
      </c>
      <c r="I372" s="5">
        <f t="shared" si="14"/>
        <v>7.5166285970652371</v>
      </c>
      <c r="J372" s="5">
        <v>-8.3989705183537093E-3</v>
      </c>
      <c r="K372" s="5">
        <v>-1.03503533702477E-2</v>
      </c>
      <c r="L372" s="5">
        <v>-3.2492507024886597E-2</v>
      </c>
      <c r="M372" s="5">
        <v>-3.3295980304862298E-2</v>
      </c>
      <c r="N372" s="5"/>
      <c r="P372" s="5"/>
      <c r="Q372" s="5"/>
      <c r="R372" s="5"/>
      <c r="S372" s="5"/>
    </row>
    <row r="373" spans="1:19" x14ac:dyDescent="0.25">
      <c r="A373">
        <v>371</v>
      </c>
      <c r="C373" t="s">
        <v>32</v>
      </c>
      <c r="D373" s="5">
        <v>0.15325115179983401</v>
      </c>
      <c r="E373" s="5">
        <v>4.1415396567621901E-2</v>
      </c>
      <c r="F373" s="5">
        <f t="shared" si="13"/>
        <v>0.27024525480706213</v>
      </c>
      <c r="G373" s="5">
        <v>0.11335843634334999</v>
      </c>
      <c r="H373" s="5">
        <v>7.3232845100801594E-2</v>
      </c>
      <c r="I373" s="5">
        <f t="shared" si="14"/>
        <v>0.64602906905832325</v>
      </c>
      <c r="J373" s="5">
        <v>-3.6158705224665902E-3</v>
      </c>
      <c r="K373" s="5">
        <v>-4.2332071831139703E-3</v>
      </c>
      <c r="L373" s="5">
        <v>-2.28769509022731E-2</v>
      </c>
      <c r="M373" s="5">
        <v>-2.0916470933523501E-2</v>
      </c>
      <c r="N373" s="5"/>
      <c r="P373" s="5"/>
      <c r="Q373" s="5"/>
      <c r="R373" s="5"/>
      <c r="S373" s="5"/>
    </row>
    <row r="374" spans="1:19" x14ac:dyDescent="0.25">
      <c r="A374">
        <v>372</v>
      </c>
      <c r="C374" t="s">
        <v>115</v>
      </c>
      <c r="D374" s="5">
        <v>-5.7198323441308097E-2</v>
      </c>
      <c r="E374" s="5">
        <v>4.2561533342643398E-2</v>
      </c>
      <c r="F374" s="5">
        <f t="shared" si="13"/>
        <v>0.74410456079742116</v>
      </c>
      <c r="G374" s="5">
        <v>-4.5512861592585899E-2</v>
      </c>
      <c r="H374" s="5">
        <v>7.2589749337716794E-2</v>
      </c>
      <c r="I374" s="5">
        <f t="shared" si="14"/>
        <v>1.5949282641797622</v>
      </c>
      <c r="J374" s="5">
        <v>7.4761171354436204E-2</v>
      </c>
      <c r="K374" s="5">
        <v>5.1992678391575703E-2</v>
      </c>
      <c r="L374" s="5">
        <v>-1.1759592783569601E-2</v>
      </c>
      <c r="M374" s="5">
        <v>-4.5444851902464696E-3</v>
      </c>
      <c r="N374" s="5"/>
      <c r="P374" s="5"/>
      <c r="Q374" s="5"/>
      <c r="R374" s="5"/>
      <c r="S374" s="5"/>
    </row>
    <row r="375" spans="1:19" x14ac:dyDescent="0.25">
      <c r="A375">
        <v>373</v>
      </c>
      <c r="C375" t="s">
        <v>116</v>
      </c>
      <c r="D375" s="5">
        <v>-1.40957757551787E-2</v>
      </c>
      <c r="E375" s="5">
        <v>3.9521141617065103E-2</v>
      </c>
      <c r="F375" s="5">
        <f t="shared" si="13"/>
        <v>2.8037578281241657</v>
      </c>
      <c r="G375" s="5">
        <v>-1.16840108759241E-2</v>
      </c>
      <c r="H375" s="5">
        <v>7.3636823366368204E-2</v>
      </c>
      <c r="I375" s="5">
        <f t="shared" si="14"/>
        <v>6.3023583381031552</v>
      </c>
      <c r="J375" s="5">
        <v>3.4750652408264603E-2</v>
      </c>
      <c r="K375" s="5">
        <v>1.9406819118350301E-2</v>
      </c>
      <c r="L375" s="5">
        <v>-7.4603295484942699E-3</v>
      </c>
      <c r="M375" s="5">
        <v>-8.5353502452457392E-3</v>
      </c>
      <c r="N375" s="5"/>
      <c r="P375" s="5"/>
      <c r="Q375" s="5"/>
      <c r="R375" s="5"/>
      <c r="S375" s="5"/>
    </row>
    <row r="376" spans="1:19" x14ac:dyDescent="0.25">
      <c r="A376">
        <v>374</v>
      </c>
      <c r="C376" t="s">
        <v>117</v>
      </c>
      <c r="D376" s="5">
        <v>-1.15884359890654E-2</v>
      </c>
      <c r="E376" s="5">
        <v>4.0484411094180099E-2</v>
      </c>
      <c r="F376" s="5">
        <f t="shared" si="13"/>
        <v>3.49351811861241</v>
      </c>
      <c r="G376" s="5">
        <v>-2.7386040978524401E-2</v>
      </c>
      <c r="H376" s="5">
        <v>7.6124392646684899E-2</v>
      </c>
      <c r="I376" s="5">
        <f t="shared" si="14"/>
        <v>2.7796786219074221</v>
      </c>
      <c r="J376" s="5">
        <v>8.8165538966950105E-2</v>
      </c>
      <c r="K376" s="5">
        <v>9.5431179199512606E-2</v>
      </c>
      <c r="L376" s="5">
        <v>6.2407425674798497E-2</v>
      </c>
      <c r="M376" s="5">
        <v>6.8712231730075096E-2</v>
      </c>
      <c r="N376" s="5"/>
      <c r="P376" s="5"/>
      <c r="Q376" s="5"/>
      <c r="R376" s="5"/>
      <c r="S376" s="5"/>
    </row>
    <row r="377" spans="1:19" x14ac:dyDescent="0.25">
      <c r="A377">
        <v>375</v>
      </c>
      <c r="C377" t="s">
        <v>33</v>
      </c>
      <c r="D377" s="5">
        <v>-1.8849373654224701E-2</v>
      </c>
      <c r="E377" s="5">
        <v>5.2939227328730701E-2</v>
      </c>
      <c r="F377" s="5">
        <f t="shared" si="13"/>
        <v>2.8085403950207892</v>
      </c>
      <c r="G377" s="5">
        <v>9.5255974205714304E-5</v>
      </c>
      <c r="H377" s="5">
        <v>6.5500106130716301E-2</v>
      </c>
      <c r="I377" s="5">
        <f t="shared" si="14"/>
        <v>687.6220276668696</v>
      </c>
      <c r="J377" s="5">
        <v>2.65402433468119E-2</v>
      </c>
      <c r="K377" s="5">
        <v>3.09025981326311E-2</v>
      </c>
      <c r="L377" s="5">
        <v>1.1902519079080499E-2</v>
      </c>
      <c r="M377" s="5">
        <v>1.8589336428505899E-2</v>
      </c>
      <c r="N377" s="5"/>
      <c r="P377" s="5"/>
      <c r="Q377" s="5"/>
      <c r="R377" s="5"/>
      <c r="S377" s="5"/>
    </row>
    <row r="378" spans="1:19" x14ac:dyDescent="0.25">
      <c r="A378">
        <v>376</v>
      </c>
      <c r="C378" t="s">
        <v>34</v>
      </c>
      <c r="D378" s="5">
        <v>-1.5244341106348799E-2</v>
      </c>
      <c r="E378" s="5">
        <v>4.5738643150772397E-2</v>
      </c>
      <c r="F378" s="5">
        <f t="shared" si="13"/>
        <v>3.0003686503527303</v>
      </c>
      <c r="G378" s="5">
        <v>-1.02741861302557E-2</v>
      </c>
      <c r="H378" s="5">
        <v>0.114927131096334</v>
      </c>
      <c r="I378" s="5">
        <f t="shared" si="14"/>
        <v>11.186008277375226</v>
      </c>
      <c r="J378" s="5">
        <v>5.8550388870665403E-2</v>
      </c>
      <c r="K378" s="5">
        <v>6.2152536467913702E-2</v>
      </c>
      <c r="L378" s="5">
        <v>4.4502740317303197E-2</v>
      </c>
      <c r="M378" s="5">
        <v>4.4448361803554798E-2</v>
      </c>
      <c r="N378" s="5"/>
      <c r="P378" s="5"/>
      <c r="Q378" s="5"/>
      <c r="R378" s="5"/>
      <c r="S378" s="5"/>
    </row>
    <row r="379" spans="1:19" x14ac:dyDescent="0.25">
      <c r="A379">
        <v>377</v>
      </c>
      <c r="B379" t="s">
        <v>3</v>
      </c>
      <c r="C379" t="s">
        <v>19</v>
      </c>
      <c r="D379" s="5">
        <v>0.63772158388857902</v>
      </c>
      <c r="E379" s="5">
        <v>3.3589004562831301E-2</v>
      </c>
      <c r="F379" s="5">
        <f t="shared" si="13"/>
        <v>5.2670327320613129E-2</v>
      </c>
      <c r="G379" s="5">
        <v>0.70552589995299697</v>
      </c>
      <c r="H379" s="5">
        <v>5.0549939017166597E-2</v>
      </c>
      <c r="I379" s="5">
        <f t="shared" si="14"/>
        <v>7.1648594361361215E-2</v>
      </c>
      <c r="J379" s="5">
        <v>0.85803691104179503</v>
      </c>
      <c r="K379" s="5">
        <v>0.86563777188117497</v>
      </c>
      <c r="L379" s="5">
        <v>0.703426946065561</v>
      </c>
      <c r="M379" s="5">
        <v>0.76948880935272501</v>
      </c>
      <c r="N379" s="5"/>
      <c r="P379" s="5"/>
      <c r="Q379" s="5"/>
      <c r="R379" s="5"/>
      <c r="S379" s="5"/>
    </row>
    <row r="380" spans="1:19" x14ac:dyDescent="0.25">
      <c r="A380">
        <v>378</v>
      </c>
      <c r="B380" t="s">
        <v>3</v>
      </c>
      <c r="C380" t="s">
        <v>20</v>
      </c>
      <c r="D380" s="5">
        <v>0.55629411333449896</v>
      </c>
      <c r="E380" s="5">
        <v>3.38051824078478E-2</v>
      </c>
      <c r="F380" s="5">
        <f t="shared" si="13"/>
        <v>6.0768542390670213E-2</v>
      </c>
      <c r="G380" s="5">
        <v>0.65357373032050403</v>
      </c>
      <c r="H380" s="5">
        <v>5.1155237203895101E-2</v>
      </c>
      <c r="I380" s="5">
        <f t="shared" si="14"/>
        <v>7.827003263856587E-2</v>
      </c>
      <c r="J380" s="5">
        <v>0.94139035687565598</v>
      </c>
      <c r="K380" s="5">
        <v>0.92470518821749703</v>
      </c>
      <c r="L380" s="5">
        <v>0.77458844067482502</v>
      </c>
      <c r="M380" s="5">
        <v>0.74146691746383497</v>
      </c>
      <c r="N380" s="5"/>
      <c r="P380" s="5"/>
      <c r="Q380" s="5"/>
      <c r="R380" s="5"/>
      <c r="S380" s="5"/>
    </row>
    <row r="381" spans="1:19" x14ac:dyDescent="0.25">
      <c r="A381">
        <v>379</v>
      </c>
      <c r="B381" t="s">
        <v>3</v>
      </c>
      <c r="C381" t="s">
        <v>21</v>
      </c>
      <c r="D381" s="5">
        <v>0.42705249836698</v>
      </c>
      <c r="E381" s="5">
        <v>3.8068948373778298E-2</v>
      </c>
      <c r="F381" s="5">
        <f t="shared" si="13"/>
        <v>8.9143485916488935E-2</v>
      </c>
      <c r="G381" s="5">
        <v>0.44826963836766798</v>
      </c>
      <c r="H381" s="5">
        <v>6.3026649570290499E-2</v>
      </c>
      <c r="I381" s="5">
        <f t="shared" si="14"/>
        <v>0.1405998626179461</v>
      </c>
      <c r="J381" s="5">
        <v>0.98051692601766804</v>
      </c>
      <c r="K381" s="5">
        <v>0.98136963273016897</v>
      </c>
      <c r="L381" s="5">
        <v>0.90752901852919698</v>
      </c>
      <c r="M381" s="5">
        <v>0.91987433214733805</v>
      </c>
      <c r="N381" s="5"/>
      <c r="P381" s="5"/>
      <c r="Q381" s="5"/>
      <c r="R381" s="5"/>
      <c r="S381" s="5"/>
    </row>
    <row r="382" spans="1:19" x14ac:dyDescent="0.25">
      <c r="A382" s="7">
        <v>380</v>
      </c>
      <c r="B382" s="7" t="s">
        <v>3</v>
      </c>
      <c r="C382" t="s">
        <v>22</v>
      </c>
      <c r="D382" s="8">
        <v>-0.41778654367337897</v>
      </c>
      <c r="E382" s="8">
        <v>3.58102389433844E-2</v>
      </c>
      <c r="F382" s="8">
        <f t="shared" si="13"/>
        <v>8.5714198998664878E-2</v>
      </c>
      <c r="G382" s="8">
        <v>-0.350806806368329</v>
      </c>
      <c r="H382" s="8">
        <v>7.33555455140215E-2</v>
      </c>
      <c r="I382" s="8">
        <f t="shared" si="14"/>
        <v>0.20910525161533489</v>
      </c>
      <c r="J382" s="8">
        <v>0.20072641793343199</v>
      </c>
      <c r="K382" s="8">
        <v>3.1169208414467901E-2</v>
      </c>
      <c r="L382" s="8">
        <v>0.30361920381384699</v>
      </c>
      <c r="M382" s="8">
        <v>1.80473573206246E-2</v>
      </c>
      <c r="N382" s="5"/>
      <c r="P382" s="5"/>
      <c r="Q382" s="5"/>
      <c r="R382" s="5"/>
      <c r="S382" s="5"/>
    </row>
    <row r="383" spans="1:19" x14ac:dyDescent="0.25">
      <c r="A383">
        <v>381</v>
      </c>
      <c r="B383" t="s">
        <v>3</v>
      </c>
      <c r="C383" t="s">
        <v>24</v>
      </c>
      <c r="D383" s="5">
        <v>0.30383774111943701</v>
      </c>
      <c r="E383" s="5">
        <v>9.7016380019994797E-2</v>
      </c>
      <c r="F383" s="5">
        <f t="shared" si="13"/>
        <v>0.31930325595021514</v>
      </c>
      <c r="G383" s="5">
        <v>0.42382479013962299</v>
      </c>
      <c r="H383" s="5">
        <v>0.124881891378035</v>
      </c>
      <c r="I383" s="5">
        <f t="shared" si="14"/>
        <v>0.29465452300912942</v>
      </c>
      <c r="J383" s="5">
        <v>0.57593704843031501</v>
      </c>
      <c r="K383" s="5">
        <v>0.566951793494054</v>
      </c>
      <c r="L383" s="5">
        <v>0.48245595866047702</v>
      </c>
      <c r="M383" s="5">
        <v>0.57197207285600304</v>
      </c>
      <c r="N383" s="5"/>
      <c r="P383" s="5"/>
      <c r="Q383" s="5"/>
      <c r="R383" s="5"/>
      <c r="S383" s="5"/>
    </row>
    <row r="384" spans="1:19" x14ac:dyDescent="0.25">
      <c r="A384">
        <v>382</v>
      </c>
      <c r="B384" t="s">
        <v>3</v>
      </c>
      <c r="C384" t="s">
        <v>108</v>
      </c>
      <c r="D384" s="5">
        <v>-0.207753876012825</v>
      </c>
      <c r="E384" s="5">
        <v>0.140201143087335</v>
      </c>
      <c r="F384" s="5">
        <f t="shared" si="13"/>
        <v>0.67484249044133426</v>
      </c>
      <c r="G384" s="5">
        <v>-0.291904704523752</v>
      </c>
      <c r="H384" s="5">
        <v>0.17826109039718899</v>
      </c>
      <c r="I384" s="5">
        <f t="shared" si="14"/>
        <v>0.61068248518990231</v>
      </c>
      <c r="J384" s="5">
        <v>-0.340151004955009</v>
      </c>
      <c r="K384" s="5">
        <v>-0.274848552283597</v>
      </c>
      <c r="L384" s="5">
        <v>-0.73505208179464598</v>
      </c>
      <c r="M384" s="5">
        <v>-0.70191322034097603</v>
      </c>
      <c r="N384" s="5"/>
      <c r="P384" s="5"/>
      <c r="Q384" s="5"/>
      <c r="R384" s="5"/>
      <c r="S384" s="5"/>
    </row>
    <row r="385" spans="1:19" x14ac:dyDescent="0.25">
      <c r="A385">
        <v>383</v>
      </c>
      <c r="B385" t="s">
        <v>3</v>
      </c>
      <c r="C385" t="s">
        <v>25</v>
      </c>
      <c r="D385" s="5">
        <v>0.14517209623687399</v>
      </c>
      <c r="E385" s="5">
        <v>9.8888701574461002E-2</v>
      </c>
      <c r="F385" s="5">
        <f t="shared" si="13"/>
        <v>0.68118256977640224</v>
      </c>
      <c r="G385" s="5">
        <v>0.18338149878659499</v>
      </c>
      <c r="H385" s="5">
        <v>0.15620812764560499</v>
      </c>
      <c r="I385" s="5">
        <f t="shared" si="14"/>
        <v>0.85182054176243682</v>
      </c>
      <c r="J385" s="5">
        <v>-2.73640216090528E-2</v>
      </c>
      <c r="K385" s="5">
        <v>9.3309170129215802E-2</v>
      </c>
      <c r="L385" s="5">
        <v>-0.490333644268863</v>
      </c>
      <c r="M385" s="5">
        <v>-0.40875413536729699</v>
      </c>
      <c r="N385" s="5"/>
      <c r="P385" s="5"/>
      <c r="Q385" s="5"/>
      <c r="R385" s="5"/>
      <c r="S385" s="5"/>
    </row>
    <row r="386" spans="1:19" x14ac:dyDescent="0.25">
      <c r="A386">
        <v>384</v>
      </c>
      <c r="B386" t="s">
        <v>3</v>
      </c>
      <c r="C386" t="s">
        <v>26</v>
      </c>
      <c r="D386" s="5">
        <v>-4.53188822672219E-3</v>
      </c>
      <c r="E386" s="5">
        <v>0.101318068203529</v>
      </c>
      <c r="F386" s="5">
        <f t="shared" si="13"/>
        <v>22.356700592505568</v>
      </c>
      <c r="G386" s="5">
        <v>6.3488215898051701E-3</v>
      </c>
      <c r="H386" s="5">
        <v>0.10808649067869899</v>
      </c>
      <c r="I386" s="5">
        <f t="shared" si="14"/>
        <v>17.024653969212562</v>
      </c>
      <c r="J386" s="5">
        <v>-0.64616137090783299</v>
      </c>
      <c r="K386" s="5">
        <v>-0.617370831566039</v>
      </c>
      <c r="L386" s="5">
        <v>-0.88569984017013803</v>
      </c>
      <c r="M386" s="5">
        <v>-0.87998229976033204</v>
      </c>
      <c r="N386" s="5"/>
      <c r="P386" s="5"/>
      <c r="Q386" s="5"/>
      <c r="R386" s="5"/>
      <c r="S386" s="5"/>
    </row>
    <row r="387" spans="1:19" x14ac:dyDescent="0.25">
      <c r="A387">
        <v>385</v>
      </c>
      <c r="B387" t="s">
        <v>3</v>
      </c>
      <c r="C387" t="s">
        <v>27</v>
      </c>
      <c r="D387" s="5">
        <v>0.19885307177101899</v>
      </c>
      <c r="E387" s="5">
        <v>6.2973920616678697E-2</v>
      </c>
      <c r="F387" s="5">
        <f t="shared" si="13"/>
        <v>0.31668568182438589</v>
      </c>
      <c r="G387" s="5">
        <v>0.24825485891587301</v>
      </c>
      <c r="H387" s="5">
        <v>8.7373688323698004E-2</v>
      </c>
      <c r="I387" s="5">
        <f t="shared" si="14"/>
        <v>0.35195157389973436</v>
      </c>
      <c r="J387" s="5">
        <v>0.86444874749056699</v>
      </c>
      <c r="K387" s="5">
        <v>0.86422833860766402</v>
      </c>
      <c r="L387" s="5">
        <v>0.82202842138016097</v>
      </c>
      <c r="M387" s="5">
        <v>0.83337818764124405</v>
      </c>
      <c r="N387" s="5"/>
      <c r="P387" s="5"/>
      <c r="Q387" s="5"/>
      <c r="R387" s="5"/>
      <c r="S387" s="5"/>
    </row>
    <row r="388" spans="1:19" x14ac:dyDescent="0.25">
      <c r="A388">
        <v>386</v>
      </c>
      <c r="B388" t="s">
        <v>3</v>
      </c>
      <c r="C388" t="s">
        <v>28</v>
      </c>
      <c r="D388" s="5">
        <v>0.30714610862654701</v>
      </c>
      <c r="E388" s="5">
        <v>5.2849118151317799E-2</v>
      </c>
      <c r="F388" s="5">
        <f t="shared" ref="F388:F451" si="15">E388/ABS(D388)</f>
        <v>0.17206507478685337</v>
      </c>
      <c r="G388" s="5">
        <v>0.32418473173455498</v>
      </c>
      <c r="H388" s="5">
        <v>7.6920198374760995E-2</v>
      </c>
      <c r="I388" s="5">
        <f t="shared" ref="I388:I451" si="16">H388/ABS(G388)</f>
        <v>0.23727273632906273</v>
      </c>
      <c r="J388" s="5">
        <v>0.50237494679769601</v>
      </c>
      <c r="K388" s="5">
        <v>0.49352770036451699</v>
      </c>
      <c r="L388" s="5">
        <v>0.48101990361198399</v>
      </c>
      <c r="M388" s="5">
        <v>0.471605718632372</v>
      </c>
      <c r="N388" s="5"/>
      <c r="P388" s="5"/>
      <c r="Q388" s="5"/>
      <c r="R388" s="5"/>
      <c r="S388" s="5"/>
    </row>
    <row r="389" spans="1:19" x14ac:dyDescent="0.25">
      <c r="A389">
        <v>387</v>
      </c>
      <c r="B389" t="s">
        <v>3</v>
      </c>
      <c r="C389" t="s">
        <v>112</v>
      </c>
      <c r="D389" s="5">
        <v>0.13164336184021799</v>
      </c>
      <c r="E389" s="5">
        <v>4.47177079309755E-2</v>
      </c>
      <c r="F389" s="5">
        <f t="shared" si="15"/>
        <v>0.33968828587993349</v>
      </c>
      <c r="G389" s="5">
        <v>6.96124813675221E-2</v>
      </c>
      <c r="H389" s="5">
        <v>8.21328899809146E-2</v>
      </c>
      <c r="I389" s="5">
        <f t="shared" si="16"/>
        <v>1.1798586742985135</v>
      </c>
      <c r="J389" s="5">
        <v>0.64018399946829696</v>
      </c>
      <c r="K389" s="5">
        <v>0.61720882717188197</v>
      </c>
      <c r="L389" s="5">
        <v>0.63456271825884103</v>
      </c>
      <c r="M389" s="5">
        <v>0.59807445876360499</v>
      </c>
      <c r="N389" s="5"/>
      <c r="P389" s="5"/>
      <c r="Q389" s="5"/>
      <c r="R389" s="5"/>
      <c r="S389" s="5"/>
    </row>
    <row r="390" spans="1:19" x14ac:dyDescent="0.25">
      <c r="A390">
        <v>388</v>
      </c>
      <c r="B390" t="s">
        <v>3</v>
      </c>
      <c r="C390" t="s">
        <v>113</v>
      </c>
      <c r="D390" s="5">
        <v>0.22380093045088401</v>
      </c>
      <c r="E390" s="5">
        <v>4.8441531436574599E-2</v>
      </c>
      <c r="F390" s="5">
        <f t="shared" si="15"/>
        <v>0.21644919589467801</v>
      </c>
      <c r="G390" s="5">
        <v>0.21132922132139201</v>
      </c>
      <c r="H390" s="5">
        <v>8.7797905765762893E-2</v>
      </c>
      <c r="I390" s="5">
        <f t="shared" si="16"/>
        <v>0.41545558733800841</v>
      </c>
      <c r="J390" s="5">
        <v>0.51118519885509295</v>
      </c>
      <c r="K390" s="5">
        <v>0.51580098217372305</v>
      </c>
      <c r="L390" s="5">
        <v>0.32293864981787201</v>
      </c>
      <c r="M390" s="5">
        <v>0.38749800972271498</v>
      </c>
      <c r="N390" s="5"/>
      <c r="P390" s="5"/>
      <c r="Q390" s="5"/>
      <c r="R390" s="5"/>
      <c r="S390" s="5"/>
    </row>
    <row r="391" spans="1:19" x14ac:dyDescent="0.25">
      <c r="A391">
        <v>389</v>
      </c>
      <c r="B391" t="s">
        <v>3</v>
      </c>
      <c r="C391" t="s">
        <v>29</v>
      </c>
      <c r="D391" s="5">
        <v>0.12504852411827799</v>
      </c>
      <c r="E391" s="5">
        <v>5.0063542615305399E-2</v>
      </c>
      <c r="F391" s="5">
        <f t="shared" si="15"/>
        <v>0.4003529267402825</v>
      </c>
      <c r="G391" s="5">
        <v>0.14862369488819999</v>
      </c>
      <c r="H391" s="5">
        <v>7.9192351455715598E-2</v>
      </c>
      <c r="I391" s="5">
        <f t="shared" si="16"/>
        <v>0.53283799407144938</v>
      </c>
      <c r="J391" s="5">
        <v>0.44429201367624799</v>
      </c>
      <c r="K391" s="5">
        <v>0.44724342059348998</v>
      </c>
      <c r="L391" s="5">
        <v>0.43067939690084001</v>
      </c>
      <c r="M391" s="5">
        <v>0.42936419285872301</v>
      </c>
      <c r="N391" s="5"/>
      <c r="P391" s="5"/>
      <c r="Q391" s="5"/>
      <c r="R391" s="5"/>
      <c r="S391" s="5"/>
    </row>
    <row r="392" spans="1:19" x14ac:dyDescent="0.25">
      <c r="A392">
        <v>390</v>
      </c>
      <c r="B392" t="s">
        <v>3</v>
      </c>
      <c r="C392" t="s">
        <v>30</v>
      </c>
      <c r="D392" s="5">
        <v>0.20558494483133</v>
      </c>
      <c r="E392" s="5">
        <v>5.5412695928829699E-2</v>
      </c>
      <c r="F392" s="5">
        <f t="shared" si="15"/>
        <v>0.26953674051517956</v>
      </c>
      <c r="G392" s="5">
        <v>0.22040930266525</v>
      </c>
      <c r="H392" s="5">
        <v>8.9114847366322497E-2</v>
      </c>
      <c r="I392" s="5">
        <f t="shared" si="16"/>
        <v>0.40431527294320713</v>
      </c>
      <c r="J392" s="5">
        <v>0.220068895632201</v>
      </c>
      <c r="K392" s="5">
        <v>0.22149772476239499</v>
      </c>
      <c r="L392" s="5">
        <v>0.17412903223083701</v>
      </c>
      <c r="M392" s="5">
        <v>0.17843848404125201</v>
      </c>
      <c r="N392" s="5"/>
      <c r="P392" s="5"/>
      <c r="Q392" s="5"/>
      <c r="R392" s="5"/>
      <c r="S392" s="5"/>
    </row>
    <row r="393" spans="1:19" x14ac:dyDescent="0.25">
      <c r="A393">
        <v>391</v>
      </c>
      <c r="B393" t="s">
        <v>3</v>
      </c>
      <c r="C393" t="s">
        <v>31</v>
      </c>
      <c r="D393" s="5">
        <v>-4.8574641515099597E-3</v>
      </c>
      <c r="E393" s="5">
        <v>4.7562857859083998E-2</v>
      </c>
      <c r="F393" s="5">
        <f t="shared" si="15"/>
        <v>9.7917053786797208</v>
      </c>
      <c r="G393" s="5">
        <v>-1.89266860305802E-2</v>
      </c>
      <c r="H393" s="5">
        <v>8.3691413984003496E-2</v>
      </c>
      <c r="I393" s="5">
        <f t="shared" si="16"/>
        <v>4.4218736364507611</v>
      </c>
      <c r="J393" s="5">
        <v>0.333756551038005</v>
      </c>
      <c r="K393" s="5">
        <v>0.32292664765248402</v>
      </c>
      <c r="L393" s="5">
        <v>0.26484064537917701</v>
      </c>
      <c r="M393" s="5">
        <v>0.24573708596299201</v>
      </c>
      <c r="N393" s="5"/>
      <c r="P393" s="5"/>
      <c r="Q393" s="5"/>
      <c r="R393" s="5"/>
      <c r="S393" s="5"/>
    </row>
    <row r="394" spans="1:19" x14ac:dyDescent="0.25">
      <c r="A394">
        <v>392</v>
      </c>
      <c r="B394" t="s">
        <v>3</v>
      </c>
      <c r="C394" t="s">
        <v>114</v>
      </c>
      <c r="D394" s="5">
        <v>4.71155234470711E-3</v>
      </c>
      <c r="E394" s="5">
        <v>4.6838003931764502E-2</v>
      </c>
      <c r="F394" s="5">
        <f t="shared" si="15"/>
        <v>9.9410980723543574</v>
      </c>
      <c r="G394" s="5">
        <v>3.5592630047557798E-2</v>
      </c>
      <c r="H394" s="5">
        <v>9.1609372018933502E-2</v>
      </c>
      <c r="I394" s="5">
        <f t="shared" si="16"/>
        <v>2.5738298039939118</v>
      </c>
      <c r="J394" s="5">
        <v>0.256426172886911</v>
      </c>
      <c r="K394" s="5">
        <v>0.25346990803436198</v>
      </c>
      <c r="L394" s="5">
        <v>0.16463325281590899</v>
      </c>
      <c r="M394" s="5">
        <v>0.172636175026812</v>
      </c>
      <c r="N394" s="5"/>
      <c r="P394" s="5"/>
      <c r="Q394" s="5"/>
      <c r="R394" s="5"/>
      <c r="S394" s="5"/>
    </row>
    <row r="395" spans="1:19" x14ac:dyDescent="0.25">
      <c r="A395">
        <v>393</v>
      </c>
      <c r="B395" t="s">
        <v>3</v>
      </c>
      <c r="C395" t="s">
        <v>32</v>
      </c>
      <c r="D395" s="5">
        <v>5.58308511184053E-2</v>
      </c>
      <c r="E395" s="5">
        <v>4.9850229738009101E-2</v>
      </c>
      <c r="F395" s="5">
        <f t="shared" si="15"/>
        <v>0.89287963087446798</v>
      </c>
      <c r="G395" s="5">
        <v>6.7039633149309302E-2</v>
      </c>
      <c r="H395" s="5">
        <v>8.02269741068352E-2</v>
      </c>
      <c r="I395" s="5">
        <f t="shared" si="16"/>
        <v>1.1967096229204495</v>
      </c>
      <c r="J395" s="5">
        <v>0.22395508708470099</v>
      </c>
      <c r="K395" s="5">
        <v>0.22688042405362799</v>
      </c>
      <c r="L395" s="5">
        <v>0.19636954645940499</v>
      </c>
      <c r="M395" s="5">
        <v>0.19413834386744899</v>
      </c>
      <c r="N395" s="5"/>
      <c r="P395" s="5"/>
      <c r="Q395" s="5"/>
      <c r="R395" s="5"/>
      <c r="S395" s="5"/>
    </row>
    <row r="396" spans="1:19" x14ac:dyDescent="0.25">
      <c r="A396">
        <v>394</v>
      </c>
      <c r="B396" t="s">
        <v>3</v>
      </c>
      <c r="C396" t="s">
        <v>115</v>
      </c>
      <c r="D396" s="5">
        <v>-0.211725038888599</v>
      </c>
      <c r="E396" s="5">
        <v>5.4433672860851198E-2</v>
      </c>
      <c r="F396" s="5">
        <f t="shared" si="15"/>
        <v>0.25709605791826989</v>
      </c>
      <c r="G396" s="5">
        <v>-0.19409053839882501</v>
      </c>
      <c r="H396" s="5">
        <v>9.2400061431802002E-2</v>
      </c>
      <c r="I396" s="5">
        <f t="shared" si="16"/>
        <v>0.47606679951567066</v>
      </c>
      <c r="J396" s="5">
        <v>0.30311102224358</v>
      </c>
      <c r="K396" s="5">
        <v>0.162469302219584</v>
      </c>
      <c r="L396" s="5">
        <v>0.12978069013272001</v>
      </c>
      <c r="M396" s="5">
        <v>9.7132899260886002E-2</v>
      </c>
      <c r="N396" s="5"/>
      <c r="P396" s="5"/>
      <c r="Q396" s="5"/>
      <c r="R396" s="5"/>
      <c r="S396" s="5"/>
    </row>
    <row r="397" spans="1:19" x14ac:dyDescent="0.25">
      <c r="A397">
        <v>395</v>
      </c>
      <c r="B397" t="s">
        <v>3</v>
      </c>
      <c r="C397" t="s">
        <v>116</v>
      </c>
      <c r="D397" s="5">
        <v>-4.7842440590002998E-2</v>
      </c>
      <c r="E397" s="5">
        <v>0.119516736229849</v>
      </c>
      <c r="F397" s="5">
        <f t="shared" si="15"/>
        <v>2.4981320926763679</v>
      </c>
      <c r="G397" s="5">
        <v>-7.3241170941943906E-2</v>
      </c>
      <c r="H397" s="5">
        <v>0.17275087109575901</v>
      </c>
      <c r="I397" s="5">
        <f t="shared" si="16"/>
        <v>2.3586579634655687</v>
      </c>
      <c r="J397" s="5">
        <v>0.29076435233070802</v>
      </c>
      <c r="K397" s="5">
        <v>0.19762499321619501</v>
      </c>
      <c r="L397" s="5">
        <v>0.24991136135955599</v>
      </c>
      <c r="M397" s="5">
        <v>0.21385449737704501</v>
      </c>
      <c r="N397" s="5"/>
      <c r="P397" s="5"/>
      <c r="Q397" s="5"/>
      <c r="R397" s="5"/>
      <c r="S397" s="5"/>
    </row>
    <row r="398" spans="1:19" x14ac:dyDescent="0.25">
      <c r="A398">
        <v>396</v>
      </c>
      <c r="B398" t="s">
        <v>3</v>
      </c>
      <c r="C398" t="s">
        <v>117</v>
      </c>
      <c r="D398" s="5">
        <v>-6.6967346043447604E-2</v>
      </c>
      <c r="E398" s="5">
        <v>0.13055953026596601</v>
      </c>
      <c r="F398" s="5">
        <f t="shared" si="15"/>
        <v>1.9495998868054374</v>
      </c>
      <c r="G398" s="5">
        <v>-0.11102149958681599</v>
      </c>
      <c r="H398" s="5">
        <v>0.199979909608648</v>
      </c>
      <c r="I398" s="5">
        <f t="shared" si="16"/>
        <v>1.8012719189787991</v>
      </c>
      <c r="J398" s="5">
        <v>7.9903802195897294E-2</v>
      </c>
      <c r="K398" s="5">
        <v>0.110997753335476</v>
      </c>
      <c r="L398" s="5">
        <v>-3.1086426260181901E-2</v>
      </c>
      <c r="M398" s="5">
        <v>-2.8991154137761498E-2</v>
      </c>
      <c r="N398" s="5"/>
      <c r="P398" s="5"/>
      <c r="Q398" s="5"/>
      <c r="R398" s="5"/>
      <c r="S398" s="5"/>
    </row>
    <row r="399" spans="1:19" x14ac:dyDescent="0.25">
      <c r="A399">
        <v>397</v>
      </c>
      <c r="B399" t="s">
        <v>3</v>
      </c>
      <c r="C399" t="s">
        <v>33</v>
      </c>
      <c r="D399" s="5">
        <v>-6.5621547610160199E-3</v>
      </c>
      <c r="E399" s="5">
        <v>0.12758753594821701</v>
      </c>
      <c r="F399" s="5">
        <f t="shared" si="15"/>
        <v>19.442933090542137</v>
      </c>
      <c r="G399" s="5">
        <v>-5.9829928995603701E-2</v>
      </c>
      <c r="H399" s="5">
        <v>0.172281025953476</v>
      </c>
      <c r="I399" s="5">
        <f t="shared" si="16"/>
        <v>2.8795124588253347</v>
      </c>
      <c r="J399" s="5">
        <v>5.2240011554754003E-2</v>
      </c>
      <c r="K399" s="5">
        <v>0.101035869062947</v>
      </c>
      <c r="L399" s="5">
        <v>-4.6569658943784002E-2</v>
      </c>
      <c r="M399" s="5">
        <v>-1.3463694650706201E-2</v>
      </c>
      <c r="N399" s="5"/>
      <c r="P399" s="5"/>
      <c r="Q399" s="5"/>
      <c r="R399" s="5"/>
      <c r="S399" s="5"/>
    </row>
    <row r="400" spans="1:19" x14ac:dyDescent="0.25">
      <c r="A400">
        <v>398</v>
      </c>
      <c r="B400" t="s">
        <v>3</v>
      </c>
      <c r="C400" t="s">
        <v>34</v>
      </c>
      <c r="D400" s="5">
        <v>1.37974183757758E-2</v>
      </c>
      <c r="E400" s="5">
        <v>6.4260410243603502E-2</v>
      </c>
      <c r="F400" s="5">
        <f t="shared" si="15"/>
        <v>4.6574227506520964</v>
      </c>
      <c r="G400" s="5">
        <v>5.2247558920553603E-3</v>
      </c>
      <c r="H400" s="5">
        <v>8.6585826973306898E-2</v>
      </c>
      <c r="I400" s="5">
        <f t="shared" si="16"/>
        <v>16.572224379892514</v>
      </c>
      <c r="J400" s="5">
        <v>-3.1764990242080501E-2</v>
      </c>
      <c r="K400" s="5">
        <v>-2.44131277058291E-2</v>
      </c>
      <c r="L400" s="5">
        <v>-9.7748292360623004E-2</v>
      </c>
      <c r="M400" s="5">
        <v>-0.10257426820372199</v>
      </c>
      <c r="N400" s="5"/>
      <c r="P400" s="5"/>
      <c r="Q400" s="5"/>
      <c r="R400" s="5"/>
      <c r="S400" s="5"/>
    </row>
    <row r="401" spans="1:19" x14ac:dyDescent="0.25">
      <c r="A401">
        <v>399</v>
      </c>
      <c r="D401" s="5">
        <v>0.86170667443345506</v>
      </c>
      <c r="E401" s="5">
        <v>2.1918702621266498E-2</v>
      </c>
      <c r="F401" s="5">
        <f t="shared" si="15"/>
        <v>2.5436384876184642E-2</v>
      </c>
      <c r="G401" s="5">
        <v>0.67011934038041399</v>
      </c>
      <c r="H401" s="5">
        <v>5.0247236378739603E-2</v>
      </c>
      <c r="I401" s="5">
        <f t="shared" si="16"/>
        <v>7.4982519308001469E-2</v>
      </c>
      <c r="J401" s="5">
        <v>0.96035081302632697</v>
      </c>
      <c r="K401" s="5">
        <v>0.94901117267725998</v>
      </c>
      <c r="L401" s="5">
        <v>0.91917262646161302</v>
      </c>
      <c r="M401" s="5">
        <v>0.84204609048374801</v>
      </c>
      <c r="N401" s="5"/>
      <c r="P401" s="5"/>
      <c r="Q401" s="5"/>
      <c r="R401" s="5"/>
      <c r="S401" s="5"/>
    </row>
    <row r="402" spans="1:19" x14ac:dyDescent="0.25">
      <c r="A402">
        <v>400</v>
      </c>
      <c r="D402" s="5">
        <v>0.40420000268262501</v>
      </c>
      <c r="E402" s="5">
        <v>4.4297530176766402E-2</v>
      </c>
      <c r="F402" s="5">
        <f t="shared" si="15"/>
        <v>0.10959309718646516</v>
      </c>
      <c r="G402" s="5">
        <v>0.48329950946928302</v>
      </c>
      <c r="H402" s="5">
        <v>6.6421285148961506E-2</v>
      </c>
      <c r="I402" s="5">
        <f t="shared" si="16"/>
        <v>0.13743296619915776</v>
      </c>
      <c r="J402" s="5">
        <v>0.902293430628757</v>
      </c>
      <c r="K402" s="5">
        <v>0.91073957873835298</v>
      </c>
      <c r="L402" s="5">
        <v>0.86596309642759395</v>
      </c>
      <c r="M402" s="5">
        <v>0.91951293081627705</v>
      </c>
      <c r="N402" s="5"/>
      <c r="P402" s="5"/>
      <c r="Q402" s="5"/>
      <c r="R402" s="5"/>
      <c r="S402" s="5"/>
    </row>
    <row r="403" spans="1:19" x14ac:dyDescent="0.25">
      <c r="A403">
        <v>401</v>
      </c>
      <c r="D403" s="5">
        <v>0.286253851652712</v>
      </c>
      <c r="E403" s="5">
        <v>4.5156698883565799E-2</v>
      </c>
      <c r="F403" s="5">
        <f t="shared" si="15"/>
        <v>0.15775053723417026</v>
      </c>
      <c r="G403" s="5">
        <v>1.04091930628477E-2</v>
      </c>
      <c r="H403" s="5">
        <v>7.41733539323505E-2</v>
      </c>
      <c r="I403" s="5">
        <f t="shared" si="16"/>
        <v>7.125754463819935</v>
      </c>
      <c r="J403" s="5">
        <v>0.61542302744546695</v>
      </c>
      <c r="K403" s="5">
        <v>0.41701405993746499</v>
      </c>
      <c r="L403" s="5">
        <v>0.777456830205003</v>
      </c>
      <c r="M403" s="5">
        <v>0.41844112171438502</v>
      </c>
      <c r="N403" s="5"/>
      <c r="P403" s="5"/>
      <c r="Q403" s="5"/>
      <c r="R403" s="5"/>
      <c r="S403" s="5"/>
    </row>
    <row r="404" spans="1:19" x14ac:dyDescent="0.25">
      <c r="A404">
        <v>402</v>
      </c>
      <c r="D404" s="5">
        <v>0.40228829441230202</v>
      </c>
      <c r="E404" s="5">
        <v>9.0427076493623998E-2</v>
      </c>
      <c r="F404" s="5">
        <f t="shared" si="15"/>
        <v>0.2247817740402509</v>
      </c>
      <c r="G404" s="5">
        <v>0.545066258321663</v>
      </c>
      <c r="H404" s="5">
        <v>0.182341295731343</v>
      </c>
      <c r="I404" s="5">
        <f t="shared" si="16"/>
        <v>0.3345305143136138</v>
      </c>
      <c r="J404" s="5">
        <v>0.78696997680207503</v>
      </c>
      <c r="K404" s="5">
        <v>0.72414459847735202</v>
      </c>
      <c r="L404" s="5">
        <v>0.885965957778307</v>
      </c>
      <c r="M404" s="5">
        <v>0.85984172617305199</v>
      </c>
      <c r="N404" s="5"/>
      <c r="P404" s="5"/>
      <c r="Q404" s="5"/>
      <c r="R404" s="5"/>
      <c r="S404" s="5"/>
    </row>
    <row r="405" spans="1:19" x14ac:dyDescent="0.25">
      <c r="A405">
        <v>403</v>
      </c>
      <c r="D405" s="5">
        <v>0.11459798446639601</v>
      </c>
      <c r="E405" s="5">
        <v>0.13392553364225401</v>
      </c>
      <c r="F405" s="5">
        <f t="shared" si="15"/>
        <v>1.1686552278022437</v>
      </c>
      <c r="G405" s="5">
        <v>0.15564401922208801</v>
      </c>
      <c r="H405" s="5">
        <v>0.131913654503131</v>
      </c>
      <c r="I405" s="5">
        <f t="shared" si="16"/>
        <v>0.84753436182410435</v>
      </c>
      <c r="J405" s="5">
        <v>0.144027702329876</v>
      </c>
      <c r="K405" s="5">
        <v>0.18992232367651099</v>
      </c>
      <c r="L405" s="5">
        <v>-0.104387095031239</v>
      </c>
      <c r="M405" s="5">
        <v>-0.14273111483107201</v>
      </c>
      <c r="N405" s="5"/>
      <c r="P405" s="5"/>
      <c r="Q405" s="5"/>
      <c r="R405" s="5"/>
      <c r="S405" s="5"/>
    </row>
    <row r="406" spans="1:19" x14ac:dyDescent="0.25">
      <c r="A406">
        <v>404</v>
      </c>
      <c r="D406" s="5">
        <v>0.12640553276586</v>
      </c>
      <c r="E406" s="5">
        <v>0.107982725079494</v>
      </c>
      <c r="F406" s="5">
        <f t="shared" si="15"/>
        <v>0.85425631866533536</v>
      </c>
      <c r="G406" s="5">
        <v>0.20248495421221999</v>
      </c>
      <c r="H406" s="5">
        <v>0.17476687462176799</v>
      </c>
      <c r="I406" s="5">
        <f t="shared" si="16"/>
        <v>0.86311042369399316</v>
      </c>
      <c r="J406" s="5">
        <v>0.29393435164222298</v>
      </c>
      <c r="K406" s="5">
        <v>0.38746799819908101</v>
      </c>
      <c r="L406" s="5">
        <v>-7.8397837330474104E-2</v>
      </c>
      <c r="M406" s="5">
        <v>2.2097356360704298E-2</v>
      </c>
      <c r="N406" s="5"/>
      <c r="P406" s="5"/>
      <c r="Q406" s="5"/>
      <c r="R406" s="5"/>
      <c r="S406" s="5"/>
    </row>
    <row r="407" spans="1:19" x14ac:dyDescent="0.25">
      <c r="A407">
        <v>405</v>
      </c>
      <c r="D407" s="5">
        <v>-1.78414795547822E-3</v>
      </c>
      <c r="E407" s="5">
        <v>4.9060974696602699E-2</v>
      </c>
      <c r="F407" s="5">
        <f t="shared" si="15"/>
        <v>27.498265794583432</v>
      </c>
      <c r="G407" s="5">
        <v>1.7251343897692999E-2</v>
      </c>
      <c r="H407" s="5">
        <v>0.216970607335539</v>
      </c>
      <c r="I407" s="5">
        <f t="shared" si="16"/>
        <v>12.577026382539056</v>
      </c>
      <c r="J407" s="5">
        <v>-0.217660865756411</v>
      </c>
      <c r="K407" s="5">
        <v>-0.20873848923010299</v>
      </c>
      <c r="L407" s="5">
        <v>-0.41820709529075201</v>
      </c>
      <c r="M407" s="5">
        <v>-0.497705380178316</v>
      </c>
      <c r="N407" s="5"/>
      <c r="P407" s="5"/>
      <c r="Q407" s="5"/>
      <c r="R407" s="5"/>
      <c r="S407" s="5"/>
    </row>
    <row r="408" spans="1:19" x14ac:dyDescent="0.25">
      <c r="A408">
        <v>406</v>
      </c>
      <c r="D408" s="5">
        <v>0.113653470184041</v>
      </c>
      <c r="E408" s="5">
        <v>6.0312987778858497E-2</v>
      </c>
      <c r="F408" s="5">
        <f t="shared" si="15"/>
        <v>0.53067440599211491</v>
      </c>
      <c r="G408" s="5">
        <v>0.19127476873858101</v>
      </c>
      <c r="H408" s="5">
        <v>8.6647952435986497E-2</v>
      </c>
      <c r="I408" s="5">
        <f t="shared" si="16"/>
        <v>0.4530025209671536</v>
      </c>
      <c r="J408" s="5">
        <v>0.84533192908523203</v>
      </c>
      <c r="K408" s="5">
        <v>0.84746194996798596</v>
      </c>
      <c r="L408" s="5">
        <v>0.81878089064681203</v>
      </c>
      <c r="M408" s="5">
        <v>0.85967778870732003</v>
      </c>
      <c r="N408" s="5"/>
      <c r="P408" s="5"/>
      <c r="Q408" s="5"/>
      <c r="R408" s="5"/>
      <c r="S408" s="5"/>
    </row>
    <row r="409" spans="1:19" x14ac:dyDescent="0.25">
      <c r="A409">
        <v>407</v>
      </c>
      <c r="D409" s="5">
        <v>0.12008074524371</v>
      </c>
      <c r="E409" s="5">
        <v>4.9938913363462199E-2</v>
      </c>
      <c r="F409" s="5">
        <f t="shared" si="15"/>
        <v>0.41587777675853549</v>
      </c>
      <c r="G409" s="5">
        <v>0.200132126450522</v>
      </c>
      <c r="H409" s="5">
        <v>7.8637768026008206E-2</v>
      </c>
      <c r="I409" s="5">
        <f t="shared" si="16"/>
        <v>0.39292925838895515</v>
      </c>
      <c r="J409" s="5">
        <v>0.348075938342921</v>
      </c>
      <c r="K409" s="5">
        <v>0.352791450123074</v>
      </c>
      <c r="L409" s="5">
        <v>0.36847186507884899</v>
      </c>
      <c r="M409" s="5">
        <v>0.40148524928578699</v>
      </c>
      <c r="N409" s="5"/>
      <c r="P409" s="5"/>
      <c r="Q409" s="5"/>
      <c r="R409" s="5"/>
      <c r="S409" s="5"/>
    </row>
    <row r="410" spans="1:19" x14ac:dyDescent="0.25">
      <c r="A410">
        <v>408</v>
      </c>
      <c r="D410" s="5">
        <v>0.27620685425114899</v>
      </c>
      <c r="E410" s="5">
        <v>6.05557027295473E-2</v>
      </c>
      <c r="F410" s="5">
        <f t="shared" si="15"/>
        <v>0.2192404055059593</v>
      </c>
      <c r="G410" s="5">
        <v>0.40227043595899697</v>
      </c>
      <c r="H410" s="5">
        <v>0.109139864676461</v>
      </c>
      <c r="I410" s="5">
        <f t="shared" si="16"/>
        <v>0.27130968353733437</v>
      </c>
      <c r="J410" s="5">
        <v>0.47433161208531899</v>
      </c>
      <c r="K410" s="5">
        <v>0.46738688045224602</v>
      </c>
      <c r="L410" s="5">
        <v>0.52388109896854496</v>
      </c>
      <c r="M410" s="5">
        <v>0.53510257804673</v>
      </c>
      <c r="N410" s="5"/>
      <c r="P410" s="5"/>
      <c r="Q410" s="5"/>
      <c r="R410" s="5"/>
      <c r="S410" s="5"/>
    </row>
    <row r="411" spans="1:19" x14ac:dyDescent="0.25">
      <c r="A411">
        <v>409</v>
      </c>
      <c r="D411" s="5">
        <v>0.236910665087113</v>
      </c>
      <c r="E411" s="5">
        <v>4.7944772027663403E-2</v>
      </c>
      <c r="F411" s="5">
        <f t="shared" si="15"/>
        <v>0.20237489945855294</v>
      </c>
      <c r="G411" s="5">
        <v>0.248980324205795</v>
      </c>
      <c r="H411" s="5">
        <v>9.0286627383315401E-2</v>
      </c>
      <c r="I411" s="5">
        <f t="shared" si="16"/>
        <v>0.36262555152225151</v>
      </c>
      <c r="J411" s="5">
        <v>0.35525654612986002</v>
      </c>
      <c r="K411" s="5">
        <v>0.37195341595898002</v>
      </c>
      <c r="L411" s="5">
        <v>0.23069247224365499</v>
      </c>
      <c r="M411" s="5">
        <v>0.32154393506540002</v>
      </c>
      <c r="N411" s="5"/>
      <c r="P411" s="5"/>
      <c r="Q411" s="5"/>
      <c r="R411" s="5"/>
      <c r="S411" s="5"/>
    </row>
    <row r="412" spans="1:19" x14ac:dyDescent="0.25">
      <c r="A412">
        <v>410</v>
      </c>
      <c r="D412" s="5">
        <v>0.16101055858715899</v>
      </c>
      <c r="E412" s="5">
        <v>5.2599951569984503E-2</v>
      </c>
      <c r="F412" s="5">
        <f t="shared" si="15"/>
        <v>0.32668634921548234</v>
      </c>
      <c r="G412" s="5">
        <v>0.22707807615553</v>
      </c>
      <c r="H412" s="5">
        <v>7.4149930198343594E-2</v>
      </c>
      <c r="I412" s="5">
        <f t="shared" si="16"/>
        <v>0.32653936238017506</v>
      </c>
      <c r="J412" s="5">
        <v>0.29926979846388402</v>
      </c>
      <c r="K412" s="5">
        <v>0.31327896528050903</v>
      </c>
      <c r="L412" s="5">
        <v>0.32489206280486499</v>
      </c>
      <c r="M412" s="5">
        <v>0.363161682165836</v>
      </c>
      <c r="N412" s="5"/>
      <c r="P412" s="5"/>
      <c r="Q412" s="5"/>
      <c r="R412" s="5"/>
      <c r="S412" s="5"/>
    </row>
    <row r="413" spans="1:19" x14ac:dyDescent="0.25">
      <c r="A413">
        <v>411</v>
      </c>
      <c r="D413" s="5">
        <v>6.3523478558731805E-2</v>
      </c>
      <c r="E413" s="5">
        <v>4.9841904954157003E-2</v>
      </c>
      <c r="F413" s="5">
        <f t="shared" si="15"/>
        <v>0.78462178213484879</v>
      </c>
      <c r="G413" s="5">
        <v>0.121524298097131</v>
      </c>
      <c r="H413" s="5">
        <v>8.5306728828225598E-2</v>
      </c>
      <c r="I413" s="5">
        <f t="shared" si="16"/>
        <v>0.70197261094272934</v>
      </c>
      <c r="J413" s="5">
        <v>7.5954264236561903E-2</v>
      </c>
      <c r="K413" s="5">
        <v>8.9765822069129503E-2</v>
      </c>
      <c r="L413" s="5">
        <v>6.5044852677139706E-2</v>
      </c>
      <c r="M413" s="5">
        <v>0.100785740122794</v>
      </c>
      <c r="N413" s="5"/>
      <c r="P413" s="5"/>
      <c r="Q413" s="5"/>
      <c r="R413" s="5"/>
      <c r="S413" s="5"/>
    </row>
    <row r="414" spans="1:19" x14ac:dyDescent="0.25">
      <c r="A414">
        <v>412</v>
      </c>
      <c r="D414" s="5">
        <v>0.174029028262039</v>
      </c>
      <c r="E414" s="5">
        <v>5.7847750874832599E-2</v>
      </c>
      <c r="F414" s="5">
        <f t="shared" si="15"/>
        <v>0.33240288388975014</v>
      </c>
      <c r="G414" s="5">
        <v>0.31316436347016602</v>
      </c>
      <c r="H414" s="5">
        <v>0.11717087448402699</v>
      </c>
      <c r="I414" s="5">
        <f t="shared" si="16"/>
        <v>0.37415136634851948</v>
      </c>
      <c r="J414" s="5">
        <v>0.17127480682547799</v>
      </c>
      <c r="K414" s="5">
        <v>0.17706556871325099</v>
      </c>
      <c r="L414" s="5">
        <v>0.14958348250921399</v>
      </c>
      <c r="M414" s="5">
        <v>0.16910815544350399</v>
      </c>
      <c r="N414" s="5"/>
      <c r="P414" s="5"/>
      <c r="Q414" s="5"/>
      <c r="R414" s="5"/>
      <c r="S414" s="5"/>
    </row>
    <row r="415" spans="1:19" x14ac:dyDescent="0.25">
      <c r="A415">
        <v>413</v>
      </c>
      <c r="D415" s="5">
        <v>8.7413207102345694E-2</v>
      </c>
      <c r="E415" s="5">
        <v>4.7925662364938497E-2</v>
      </c>
      <c r="F415" s="5">
        <f t="shared" si="15"/>
        <v>0.54826569066189124</v>
      </c>
      <c r="G415" s="5">
        <v>0.10478478184578199</v>
      </c>
      <c r="H415" s="5">
        <v>9.26208599655724E-2</v>
      </c>
      <c r="I415" s="5">
        <f t="shared" si="16"/>
        <v>0.88391518629000954</v>
      </c>
      <c r="J415" s="5">
        <v>0.10862326626259999</v>
      </c>
      <c r="K415" s="5">
        <v>0.116953556503779</v>
      </c>
      <c r="L415" s="5">
        <v>7.4664235152987798E-2</v>
      </c>
      <c r="M415" s="5">
        <v>0.10139176328987499</v>
      </c>
      <c r="N415" s="5"/>
      <c r="P415" s="5"/>
      <c r="Q415" s="5"/>
      <c r="R415" s="5"/>
      <c r="S415" s="5"/>
    </row>
    <row r="416" spans="1:19" x14ac:dyDescent="0.25">
      <c r="A416">
        <v>414</v>
      </c>
      <c r="D416" s="5">
        <v>0.114499317587838</v>
      </c>
      <c r="E416" s="5">
        <v>5.2459396349544399E-2</v>
      </c>
      <c r="F416" s="5">
        <f t="shared" si="15"/>
        <v>0.45816339743073353</v>
      </c>
      <c r="G416" s="5">
        <v>0.15540619942810799</v>
      </c>
      <c r="H416" s="5">
        <v>7.5107500123104201E-2</v>
      </c>
      <c r="I416" s="5">
        <f t="shared" si="16"/>
        <v>0.48329796622978005</v>
      </c>
      <c r="J416" s="5">
        <v>8.7583432184627802E-2</v>
      </c>
      <c r="K416" s="5">
        <v>0.100662573806217</v>
      </c>
      <c r="L416" s="5">
        <v>9.3549984947216697E-2</v>
      </c>
      <c r="M416" s="5">
        <v>0.122055157981991</v>
      </c>
      <c r="N416" s="5"/>
      <c r="P416" s="5"/>
      <c r="Q416" s="5"/>
      <c r="R416" s="5"/>
      <c r="S416" s="5"/>
    </row>
    <row r="417" spans="1:19" x14ac:dyDescent="0.25">
      <c r="A417">
        <v>415</v>
      </c>
      <c r="D417" s="5">
        <v>-1.60575921568573E-2</v>
      </c>
      <c r="E417" s="5">
        <v>4.9556367359041703E-2</v>
      </c>
      <c r="F417" s="5">
        <f t="shared" si="15"/>
        <v>3.0861642813539105</v>
      </c>
      <c r="G417" s="5">
        <v>-5.6339035134561399E-2</v>
      </c>
      <c r="H417" s="5">
        <v>8.0827162068821096E-2</v>
      </c>
      <c r="I417" s="5">
        <f t="shared" si="16"/>
        <v>1.4346564841902547</v>
      </c>
      <c r="J417" s="5">
        <v>0.215862226514589</v>
      </c>
      <c r="K417" s="5">
        <v>0.130647355344017</v>
      </c>
      <c r="L417" s="5">
        <v>7.1174812296767198E-2</v>
      </c>
      <c r="M417" s="5">
        <v>6.3820664418783299E-2</v>
      </c>
      <c r="N417" s="5"/>
      <c r="P417" s="5"/>
      <c r="Q417" s="5"/>
      <c r="R417" s="5"/>
      <c r="S417" s="5"/>
    </row>
    <row r="418" spans="1:19" x14ac:dyDescent="0.25">
      <c r="A418">
        <v>416</v>
      </c>
      <c r="D418" s="5">
        <v>1.3662856538503999E-2</v>
      </c>
      <c r="E418" s="5">
        <v>0.116799780457108</v>
      </c>
      <c r="F418" s="5">
        <f t="shared" si="15"/>
        <v>8.5487086926477289</v>
      </c>
      <c r="G418" s="5">
        <v>6.1856787372034698E-2</v>
      </c>
      <c r="H418" s="5">
        <v>0.23099724667730001</v>
      </c>
      <c r="I418" s="5">
        <f t="shared" si="16"/>
        <v>3.7343880355114156</v>
      </c>
      <c r="J418" s="5">
        <v>0.18516297396214401</v>
      </c>
      <c r="K418" s="5">
        <v>0.12915382054187399</v>
      </c>
      <c r="L418" s="5">
        <v>0.17426565638050401</v>
      </c>
      <c r="M418" s="5">
        <v>0.15985032117034201</v>
      </c>
      <c r="N418" s="5"/>
      <c r="P418" s="5"/>
      <c r="Q418" s="5"/>
      <c r="R418" s="5"/>
      <c r="S418" s="5"/>
    </row>
    <row r="419" spans="1:19" x14ac:dyDescent="0.25">
      <c r="A419">
        <v>417</v>
      </c>
      <c r="D419" s="5">
        <v>3.1005339784546601E-2</v>
      </c>
      <c r="E419" s="5">
        <v>6.3142310297297596E-2</v>
      </c>
      <c r="F419" s="5">
        <f t="shared" si="15"/>
        <v>2.0364979302296957</v>
      </c>
      <c r="G419" s="5">
        <v>7.8429113775835793E-2</v>
      </c>
      <c r="H419" s="5">
        <v>8.9866619425630095E-2</v>
      </c>
      <c r="I419" s="5">
        <f t="shared" si="16"/>
        <v>1.1458323969142978</v>
      </c>
      <c r="J419" s="5">
        <v>0.14100413434692599</v>
      </c>
      <c r="K419" s="5">
        <v>0.15931107416690399</v>
      </c>
      <c r="L419" s="5">
        <v>4.3512511214108499E-2</v>
      </c>
      <c r="M419" s="5">
        <v>3.4278762135610499E-2</v>
      </c>
      <c r="N419" s="5"/>
      <c r="P419" s="5"/>
      <c r="Q419" s="5"/>
      <c r="R419" s="5"/>
      <c r="S419" s="5"/>
    </row>
    <row r="420" spans="1:19" x14ac:dyDescent="0.25">
      <c r="A420">
        <v>418</v>
      </c>
      <c r="D420" s="5">
        <v>-1.52452845095679E-2</v>
      </c>
      <c r="E420" s="5">
        <v>0.12443143064472301</v>
      </c>
      <c r="F420" s="5">
        <f t="shared" si="15"/>
        <v>8.1619618555908335</v>
      </c>
      <c r="G420" s="5">
        <v>-3.4664271682401E-2</v>
      </c>
      <c r="H420" s="5">
        <v>0.180533701142324</v>
      </c>
      <c r="I420" s="5">
        <f t="shared" si="16"/>
        <v>5.2080627222287985</v>
      </c>
      <c r="J420" s="5">
        <v>6.5918568097639504E-2</v>
      </c>
      <c r="K420" s="5">
        <v>9.5686541740282599E-2</v>
      </c>
      <c r="L420" s="5">
        <v>7.2049968618765302E-3</v>
      </c>
      <c r="M420" s="5">
        <v>2.68386439227675E-2</v>
      </c>
      <c r="N420" s="5"/>
      <c r="P420" s="5"/>
      <c r="Q420" s="5"/>
      <c r="R420" s="5"/>
      <c r="S420" s="5"/>
    </row>
    <row r="421" spans="1:19" x14ac:dyDescent="0.25">
      <c r="A421">
        <v>419</v>
      </c>
      <c r="D421" s="5">
        <v>-4.8821926320849404E-3</v>
      </c>
      <c r="E421" s="5">
        <v>6.1572683735329502E-2</v>
      </c>
      <c r="F421" s="5">
        <f t="shared" si="15"/>
        <v>12.611686669363328</v>
      </c>
      <c r="G421" s="5">
        <v>4.6706159136844097E-3</v>
      </c>
      <c r="H421" s="5">
        <v>7.1408737594098506E-2</v>
      </c>
      <c r="I421" s="5">
        <f t="shared" si="16"/>
        <v>15.288933818102763</v>
      </c>
      <c r="J421" s="5">
        <v>6.0440623236006998E-2</v>
      </c>
      <c r="K421" s="5">
        <v>6.0479442323800897E-2</v>
      </c>
      <c r="L421" s="5">
        <v>-1.5519862839303801E-2</v>
      </c>
      <c r="M421" s="5">
        <v>-3.9749899608831102E-2</v>
      </c>
      <c r="N421" s="5"/>
      <c r="P421" s="5"/>
      <c r="Q421" s="5"/>
      <c r="R421" s="5"/>
      <c r="S421" s="5"/>
    </row>
    <row r="422" spans="1:19" x14ac:dyDescent="0.25">
      <c r="A422">
        <v>420</v>
      </c>
      <c r="D422" s="5">
        <v>0.31298545459876198</v>
      </c>
      <c r="E422" s="5">
        <v>4.6709508939824597E-2</v>
      </c>
      <c r="F422" s="5">
        <f t="shared" si="15"/>
        <v>0.14923859321100016</v>
      </c>
      <c r="G422" s="5">
        <v>0.36839023136829702</v>
      </c>
      <c r="H422" s="5">
        <v>6.1862045644093699E-2</v>
      </c>
      <c r="I422" s="5">
        <f t="shared" si="16"/>
        <v>0.16792531499633417</v>
      </c>
      <c r="J422" s="5">
        <v>0.96013446998639196</v>
      </c>
      <c r="K422" s="5">
        <v>0.95270529486723998</v>
      </c>
      <c r="L422" s="5">
        <v>0.83411706929317497</v>
      </c>
      <c r="M422" s="5">
        <v>0.847761245156188</v>
      </c>
      <c r="N422" s="5"/>
      <c r="P422" s="5"/>
      <c r="Q422" s="5"/>
      <c r="R422" s="5"/>
      <c r="S422" s="5"/>
    </row>
    <row r="423" spans="1:19" x14ac:dyDescent="0.25">
      <c r="A423">
        <v>421</v>
      </c>
      <c r="D423" s="5">
        <v>0.51967410470946096</v>
      </c>
      <c r="E423" s="5">
        <v>3.5734126019510301E-2</v>
      </c>
      <c r="F423" s="5">
        <f t="shared" si="15"/>
        <v>6.8762568108889144E-2</v>
      </c>
      <c r="G423" s="5">
        <v>0.477958063239183</v>
      </c>
      <c r="H423" s="5">
        <v>6.20881451922514E-2</v>
      </c>
      <c r="I423" s="5">
        <f t="shared" si="16"/>
        <v>0.12990291401607934</v>
      </c>
      <c r="J423" s="5">
        <v>0.519415702431405</v>
      </c>
      <c r="K423" s="5">
        <v>0.40932137204908298</v>
      </c>
      <c r="L423" s="5">
        <v>0.83778902287822399</v>
      </c>
      <c r="M423" s="5">
        <v>0.68426166286421797</v>
      </c>
      <c r="N423" s="5"/>
      <c r="P423" s="5"/>
      <c r="Q423" s="5"/>
      <c r="R423" s="5"/>
      <c r="S423" s="5"/>
    </row>
    <row r="424" spans="1:19" x14ac:dyDescent="0.25">
      <c r="A424">
        <v>422</v>
      </c>
      <c r="D424" s="5">
        <v>0.20577752389961901</v>
      </c>
      <c r="E424" s="5">
        <v>7.8444851340718005E-2</v>
      </c>
      <c r="F424" s="5">
        <f t="shared" si="15"/>
        <v>0.38121195091736276</v>
      </c>
      <c r="G424" s="5">
        <v>0.28249721077559498</v>
      </c>
      <c r="H424" s="5">
        <v>9.0941989281116603E-2</v>
      </c>
      <c r="I424" s="5">
        <f t="shared" si="16"/>
        <v>0.32192172457715856</v>
      </c>
      <c r="J424" s="5">
        <v>0.68017665874704203</v>
      </c>
      <c r="K424" s="5">
        <v>0.60693585877022904</v>
      </c>
      <c r="L424" s="5">
        <v>0.70806471247764702</v>
      </c>
      <c r="M424" s="5">
        <v>0.59019897095757601</v>
      </c>
      <c r="N424" s="5"/>
      <c r="P424" s="5"/>
      <c r="Q424" s="5"/>
      <c r="R424" s="5"/>
      <c r="S424" s="5"/>
    </row>
    <row r="425" spans="1:19" x14ac:dyDescent="0.25">
      <c r="A425">
        <v>423</v>
      </c>
      <c r="D425" s="5">
        <v>-4.1701803063765801E-2</v>
      </c>
      <c r="E425" s="5">
        <v>5.1628616060621899E-2</v>
      </c>
      <c r="F425" s="5">
        <f t="shared" si="15"/>
        <v>1.2380427767518136</v>
      </c>
      <c r="G425" s="5">
        <v>-0.188830902250961</v>
      </c>
      <c r="H425" s="5">
        <v>0.108709336270062</v>
      </c>
      <c r="I425" s="5">
        <f t="shared" si="16"/>
        <v>0.57569674758840361</v>
      </c>
      <c r="J425" s="5">
        <v>-0.10387470238349999</v>
      </c>
      <c r="K425" s="5">
        <v>-6.2555971056796902E-2</v>
      </c>
      <c r="L425" s="5">
        <v>-0.32019727035713202</v>
      </c>
      <c r="M425" s="5">
        <v>-0.35354909600723</v>
      </c>
      <c r="N425" s="5"/>
      <c r="P425" s="5"/>
      <c r="Q425" s="5"/>
      <c r="R425" s="5"/>
      <c r="S425" s="5"/>
    </row>
    <row r="426" spans="1:19" x14ac:dyDescent="0.25">
      <c r="A426">
        <v>424</v>
      </c>
      <c r="D426" s="5">
        <v>7.4882264297497003E-2</v>
      </c>
      <c r="E426" s="5">
        <v>9.1319252663493902E-2</v>
      </c>
      <c r="F426" s="5">
        <f t="shared" si="15"/>
        <v>1.2195044249823295</v>
      </c>
      <c r="G426" s="5">
        <v>0.10525012729850799</v>
      </c>
      <c r="H426" s="5">
        <v>0.14093952578475599</v>
      </c>
      <c r="I426" s="5">
        <f t="shared" si="16"/>
        <v>1.3390912619518887</v>
      </c>
      <c r="J426" s="5">
        <v>0.117559452476391</v>
      </c>
      <c r="K426" s="5">
        <v>0.190249809551854</v>
      </c>
      <c r="L426" s="5">
        <v>-0.18358394314530699</v>
      </c>
      <c r="M426" s="5">
        <v>-0.24971307007101301</v>
      </c>
      <c r="N426" s="5"/>
      <c r="P426" s="5"/>
      <c r="Q426" s="5"/>
      <c r="R426" s="5"/>
      <c r="S426" s="5"/>
    </row>
    <row r="427" spans="1:19" x14ac:dyDescent="0.25">
      <c r="A427">
        <v>425</v>
      </c>
      <c r="D427" s="5">
        <v>-2.4609774687833999E-2</v>
      </c>
      <c r="E427" s="5">
        <v>0.12862243305418899</v>
      </c>
      <c r="F427" s="5">
        <f t="shared" si="15"/>
        <v>5.2264774743254483</v>
      </c>
      <c r="G427" s="5">
        <v>-2.02446346595135E-2</v>
      </c>
      <c r="H427" s="5">
        <v>0.22906474901301499</v>
      </c>
      <c r="I427" s="5">
        <f t="shared" si="16"/>
        <v>11.314837381141441</v>
      </c>
      <c r="J427" s="5">
        <v>-0.44423671304898499</v>
      </c>
      <c r="K427" s="5">
        <v>-0.43867739984899901</v>
      </c>
      <c r="L427" s="5">
        <v>-0.56452507326448997</v>
      </c>
      <c r="M427" s="5">
        <v>-0.63482817521992196</v>
      </c>
      <c r="N427" s="5"/>
      <c r="P427" s="5"/>
      <c r="Q427" s="5"/>
      <c r="R427" s="5"/>
      <c r="S427" s="5"/>
    </row>
    <row r="428" spans="1:19" x14ac:dyDescent="0.25">
      <c r="A428">
        <v>426</v>
      </c>
      <c r="D428" s="5">
        <v>9.06743684788964E-2</v>
      </c>
      <c r="E428" s="5">
        <v>5.90637614051761E-2</v>
      </c>
      <c r="F428" s="5">
        <f t="shared" si="15"/>
        <v>0.65138321221308126</v>
      </c>
      <c r="G428" s="5">
        <v>0.18468153280987701</v>
      </c>
      <c r="H428" s="5">
        <v>8.9153830016572705E-2</v>
      </c>
      <c r="I428" s="5">
        <f t="shared" si="16"/>
        <v>0.48274361090750401</v>
      </c>
      <c r="J428" s="5">
        <v>0.86381635848397698</v>
      </c>
      <c r="K428" s="5">
        <v>0.85611599113056702</v>
      </c>
      <c r="L428" s="5">
        <v>0.74937207530903804</v>
      </c>
      <c r="M428" s="5">
        <v>0.76767514466224596</v>
      </c>
      <c r="N428" s="5"/>
      <c r="P428" s="5"/>
      <c r="Q428" s="5"/>
      <c r="R428" s="5"/>
      <c r="S428" s="5"/>
    </row>
    <row r="429" spans="1:19" x14ac:dyDescent="0.25">
      <c r="A429">
        <v>427</v>
      </c>
      <c r="D429" s="5">
        <v>4.2308438689882599E-2</v>
      </c>
      <c r="E429" s="5">
        <v>4.9691341589411298E-2</v>
      </c>
      <c r="F429" s="5">
        <f t="shared" si="15"/>
        <v>1.17450189910445</v>
      </c>
      <c r="G429" s="5">
        <v>8.5661002465124106E-2</v>
      </c>
      <c r="H429" s="5">
        <v>7.3582951160284099E-2</v>
      </c>
      <c r="I429" s="5">
        <f t="shared" si="16"/>
        <v>0.85900175158751557</v>
      </c>
      <c r="J429" s="5">
        <v>0.44909406469669599</v>
      </c>
      <c r="K429" s="5">
        <v>0.433189187917425</v>
      </c>
      <c r="L429" s="5">
        <v>0.44927621079083502</v>
      </c>
      <c r="M429" s="5">
        <v>0.42537594172562498</v>
      </c>
      <c r="N429" s="5"/>
      <c r="P429" s="5"/>
      <c r="Q429" s="5"/>
      <c r="R429" s="5"/>
      <c r="S429" s="5"/>
    </row>
    <row r="430" spans="1:19" x14ac:dyDescent="0.25">
      <c r="A430">
        <v>428</v>
      </c>
      <c r="D430" s="5">
        <v>9.9493124562752902E-2</v>
      </c>
      <c r="E430" s="5">
        <v>5.0915829194166901E-2</v>
      </c>
      <c r="F430" s="5">
        <f t="shared" si="15"/>
        <v>0.51175223833736327</v>
      </c>
      <c r="G430" s="5">
        <v>7.5105059359014403E-2</v>
      </c>
      <c r="H430" s="5">
        <v>8.42419926447492E-2</v>
      </c>
      <c r="I430" s="5">
        <f t="shared" si="16"/>
        <v>1.1216553633498747</v>
      </c>
      <c r="J430" s="5">
        <v>0.58487235961304296</v>
      </c>
      <c r="K430" s="5">
        <v>0.55505747935148597</v>
      </c>
      <c r="L430" s="5">
        <v>0.59596686393801801</v>
      </c>
      <c r="M430" s="5">
        <v>0.54612418970076104</v>
      </c>
      <c r="N430" s="5"/>
      <c r="P430" s="5"/>
      <c r="Q430" s="5"/>
      <c r="R430" s="5"/>
      <c r="S430" s="5"/>
    </row>
    <row r="431" spans="1:19" x14ac:dyDescent="0.25">
      <c r="A431">
        <v>429</v>
      </c>
      <c r="D431" s="5">
        <v>0.18453298059672499</v>
      </c>
      <c r="E431" s="5">
        <v>4.59834882283396E-2</v>
      </c>
      <c r="F431" s="5">
        <f t="shared" si="15"/>
        <v>0.24918845444127452</v>
      </c>
      <c r="G431" s="5">
        <v>0.203879151539407</v>
      </c>
      <c r="H431" s="5">
        <v>8.4065685214579605E-2</v>
      </c>
      <c r="I431" s="5">
        <f t="shared" si="16"/>
        <v>0.41233095478294102</v>
      </c>
      <c r="J431" s="5">
        <v>0.46279961456565799</v>
      </c>
      <c r="K431" s="5">
        <v>0.46415093675736002</v>
      </c>
      <c r="L431" s="5">
        <v>0.34206217871528499</v>
      </c>
      <c r="M431" s="5">
        <v>0.37724245508670301</v>
      </c>
      <c r="N431" s="5"/>
      <c r="P431" s="5"/>
      <c r="Q431" s="5"/>
      <c r="R431" s="5"/>
      <c r="S431" s="5"/>
    </row>
    <row r="432" spans="1:19" x14ac:dyDescent="0.25">
      <c r="A432">
        <v>430</v>
      </c>
      <c r="D432" s="5">
        <v>9.3964670162777E-2</v>
      </c>
      <c r="E432" s="5">
        <v>5.0813483682690598E-2</v>
      </c>
      <c r="F432" s="5">
        <f t="shared" si="15"/>
        <v>0.54077222422709847</v>
      </c>
      <c r="G432" s="5">
        <v>0.106720446306828</v>
      </c>
      <c r="H432" s="5">
        <v>8.2623840122056702E-2</v>
      </c>
      <c r="I432" s="5">
        <f t="shared" si="16"/>
        <v>0.7742081576805625</v>
      </c>
      <c r="J432" s="5">
        <v>0.39553678725562702</v>
      </c>
      <c r="K432" s="5">
        <v>0.39216406141297799</v>
      </c>
      <c r="L432" s="5">
        <v>0.39342472343830598</v>
      </c>
      <c r="M432" s="5">
        <v>0.38996653202554699</v>
      </c>
      <c r="N432" s="5"/>
      <c r="P432" s="5"/>
      <c r="Q432" s="5"/>
      <c r="R432" s="5"/>
      <c r="S432" s="5"/>
    </row>
    <row r="433" spans="1:19" x14ac:dyDescent="0.25">
      <c r="A433">
        <v>431</v>
      </c>
      <c r="D433" s="5">
        <v>-1.23290462330781E-3</v>
      </c>
      <c r="E433" s="5">
        <v>5.1022773454804597E-2</v>
      </c>
      <c r="F433" s="5">
        <f t="shared" si="15"/>
        <v>41.384201575879828</v>
      </c>
      <c r="G433" s="5">
        <v>1.26360306484387E-2</v>
      </c>
      <c r="H433" s="5">
        <v>7.8130670163735705E-2</v>
      </c>
      <c r="I433" s="5">
        <f t="shared" si="16"/>
        <v>6.1831656109024618</v>
      </c>
      <c r="J433" s="5">
        <v>0.16845099268234201</v>
      </c>
      <c r="K433" s="5">
        <v>0.165295543968174</v>
      </c>
      <c r="L433" s="5">
        <v>0.16929120992844399</v>
      </c>
      <c r="M433" s="5">
        <v>0.15550487445872399</v>
      </c>
      <c r="N433" s="5"/>
      <c r="P433" s="5"/>
      <c r="Q433" s="5"/>
      <c r="R433" s="5"/>
      <c r="S433" s="5"/>
    </row>
    <row r="434" spans="1:19" x14ac:dyDescent="0.25">
      <c r="A434">
        <v>432</v>
      </c>
      <c r="D434" s="5">
        <v>3.2500934652696198E-2</v>
      </c>
      <c r="E434" s="5">
        <v>4.9071540034608403E-2</v>
      </c>
      <c r="F434" s="5">
        <f t="shared" si="15"/>
        <v>1.5098501184345956</v>
      </c>
      <c r="G434" s="5">
        <v>7.1620352340557598E-3</v>
      </c>
      <c r="H434" s="5">
        <v>8.4041493690590094E-2</v>
      </c>
      <c r="I434" s="5">
        <f t="shared" si="16"/>
        <v>11.734303301241731</v>
      </c>
      <c r="J434" s="5">
        <v>0.27743774491012801</v>
      </c>
      <c r="K434" s="5">
        <v>0.26282288393015402</v>
      </c>
      <c r="L434" s="5">
        <v>0.25989929413895602</v>
      </c>
      <c r="M434" s="5">
        <v>0.22141608675629801</v>
      </c>
      <c r="N434" s="5"/>
      <c r="P434" s="5"/>
      <c r="Q434" s="5"/>
      <c r="R434" s="5"/>
      <c r="S434" s="5"/>
    </row>
    <row r="435" spans="1:19" x14ac:dyDescent="0.25">
      <c r="A435">
        <v>433</v>
      </c>
      <c r="D435" s="5">
        <v>6.6248134977437395E-2</v>
      </c>
      <c r="E435" s="5">
        <v>4.8991653442059697E-2</v>
      </c>
      <c r="F435" s="5">
        <f t="shared" si="15"/>
        <v>0.73951747409561253</v>
      </c>
      <c r="G435" s="5">
        <v>6.79027884173002E-2</v>
      </c>
      <c r="H435" s="5">
        <v>8.6045678508851503E-2</v>
      </c>
      <c r="I435" s="5">
        <f t="shared" si="16"/>
        <v>1.2671891760917564</v>
      </c>
      <c r="J435" s="5">
        <v>0.20905420323556401</v>
      </c>
      <c r="K435" s="5">
        <v>0.20506637123961</v>
      </c>
      <c r="L435" s="5">
        <v>0.196883374724589</v>
      </c>
      <c r="M435" s="5">
        <v>0.17893336701593701</v>
      </c>
      <c r="N435" s="5"/>
      <c r="P435" s="5"/>
      <c r="Q435" s="5"/>
      <c r="R435" s="5"/>
      <c r="S435" s="5"/>
    </row>
    <row r="436" spans="1:19" x14ac:dyDescent="0.25">
      <c r="A436">
        <v>434</v>
      </c>
      <c r="D436" s="5">
        <v>5.9611250817809602E-2</v>
      </c>
      <c r="E436" s="5">
        <v>5.1643422232714398E-2</v>
      </c>
      <c r="F436" s="5">
        <f t="shared" si="15"/>
        <v>0.86633683279944329</v>
      </c>
      <c r="G436" s="5">
        <v>4.6023562518038803E-2</v>
      </c>
      <c r="H436" s="5">
        <v>8.2305492949619793E-2</v>
      </c>
      <c r="I436" s="5">
        <f t="shared" si="16"/>
        <v>1.7883338109117561</v>
      </c>
      <c r="J436" s="5">
        <v>0.17671437665537601</v>
      </c>
      <c r="K436" s="5">
        <v>0.175279385381302</v>
      </c>
      <c r="L436" s="5">
        <v>0.17980881406312599</v>
      </c>
      <c r="M436" s="5">
        <v>0.173393034742201</v>
      </c>
      <c r="N436" s="5"/>
      <c r="P436" s="5"/>
      <c r="Q436" s="5"/>
      <c r="R436" s="5"/>
      <c r="S436" s="5"/>
    </row>
    <row r="437" spans="1:19" x14ac:dyDescent="0.25">
      <c r="A437">
        <v>435</v>
      </c>
      <c r="D437" s="5">
        <v>3.9416401236483198E-2</v>
      </c>
      <c r="E437" s="5">
        <v>4.8424965591497199E-2</v>
      </c>
      <c r="F437" s="5">
        <f t="shared" si="15"/>
        <v>1.2285486262676821</v>
      </c>
      <c r="G437" s="5">
        <v>2.8030121164368101E-2</v>
      </c>
      <c r="H437" s="5">
        <v>7.4224037380128102E-2</v>
      </c>
      <c r="I437" s="5">
        <f t="shared" si="16"/>
        <v>2.6480098657041027</v>
      </c>
      <c r="J437" s="5">
        <v>0.30264056535317602</v>
      </c>
      <c r="K437" s="5">
        <v>0.193702472248512</v>
      </c>
      <c r="L437" s="5">
        <v>0.189651437461444</v>
      </c>
      <c r="M437" s="5">
        <v>0.150358576007529</v>
      </c>
      <c r="N437" s="5"/>
      <c r="P437" s="5"/>
      <c r="Q437" s="5"/>
      <c r="R437" s="5"/>
      <c r="S437" s="5"/>
    </row>
    <row r="438" spans="1:19" x14ac:dyDescent="0.25">
      <c r="A438">
        <v>436</v>
      </c>
      <c r="D438" s="5">
        <v>-1.59639910789721E-2</v>
      </c>
      <c r="E438" s="5">
        <v>9.5553157774887001E-2</v>
      </c>
      <c r="F438" s="5">
        <f t="shared" si="15"/>
        <v>5.985543170388663</v>
      </c>
      <c r="G438" s="5">
        <v>-4.1547014533093202E-2</v>
      </c>
      <c r="H438" s="5">
        <v>0.15052197877593501</v>
      </c>
      <c r="I438" s="5">
        <f t="shared" si="16"/>
        <v>3.62293128561718</v>
      </c>
      <c r="J438" s="5">
        <v>0.246297448230549</v>
      </c>
      <c r="K438" s="5">
        <v>0.147045847583538</v>
      </c>
      <c r="L438" s="5">
        <v>0.23747193672931599</v>
      </c>
      <c r="M438" s="5">
        <v>0.164657787217005</v>
      </c>
      <c r="N438" s="5"/>
      <c r="P438" s="5"/>
      <c r="Q438" s="5"/>
      <c r="R438" s="5"/>
      <c r="S438" s="5"/>
    </row>
    <row r="439" spans="1:19" x14ac:dyDescent="0.25">
      <c r="A439">
        <v>437</v>
      </c>
      <c r="D439" s="5">
        <v>-1.0196053168557E-2</v>
      </c>
      <c r="E439" s="5">
        <v>4.5078601921321702E-2</v>
      </c>
      <c r="F439" s="5">
        <f t="shared" si="15"/>
        <v>4.4211815274107158</v>
      </c>
      <c r="G439" s="5">
        <v>-2.7117721145812301E-2</v>
      </c>
      <c r="H439" s="5">
        <v>9.0174811353055606E-2</v>
      </c>
      <c r="I439" s="5">
        <f t="shared" si="16"/>
        <v>3.3253093380592196</v>
      </c>
      <c r="J439" s="5">
        <v>9.3464773309899996E-2</v>
      </c>
      <c r="K439" s="5">
        <v>0.117430801555198</v>
      </c>
      <c r="L439" s="5">
        <v>-4.8669116854661E-2</v>
      </c>
      <c r="M439" s="5">
        <v>-3.3658370534093797E-2</v>
      </c>
      <c r="N439" s="5"/>
      <c r="P439" s="5"/>
      <c r="Q439" s="5"/>
      <c r="R439" s="5"/>
      <c r="S439" s="5"/>
    </row>
    <row r="440" spans="1:19" x14ac:dyDescent="0.25">
      <c r="A440">
        <v>438</v>
      </c>
      <c r="D440" s="5">
        <v>-1.3623202853388401E-2</v>
      </c>
      <c r="E440" s="5">
        <v>0.101321776982765</v>
      </c>
      <c r="F440" s="5">
        <f t="shared" si="15"/>
        <v>7.4374416995166426</v>
      </c>
      <c r="G440" s="5">
        <v>-5.3565893273169303E-2</v>
      </c>
      <c r="H440" s="5">
        <v>0.144528225295429</v>
      </c>
      <c r="I440" s="5">
        <f t="shared" si="16"/>
        <v>2.6981389922572605</v>
      </c>
      <c r="J440" s="5">
        <v>5.1682548224478403E-2</v>
      </c>
      <c r="K440" s="5">
        <v>7.4690778966564703E-2</v>
      </c>
      <c r="L440" s="5">
        <v>-2.4793903847950001E-2</v>
      </c>
      <c r="M440" s="5">
        <v>-1.05375734458649E-2</v>
      </c>
      <c r="N440" s="5"/>
      <c r="P440" s="5"/>
      <c r="Q440" s="5"/>
      <c r="R440" s="5"/>
      <c r="S440" s="5"/>
    </row>
    <row r="441" spans="1:19" x14ac:dyDescent="0.25">
      <c r="A441">
        <v>439</v>
      </c>
      <c r="D441" s="5">
        <v>-8.96626164591721E-3</v>
      </c>
      <c r="E441" s="5">
        <v>7.3140538497376298E-2</v>
      </c>
      <c r="F441" s="5">
        <f t="shared" si="15"/>
        <v>8.1573058411340096</v>
      </c>
      <c r="G441" s="5">
        <v>-1.1376393889069801E-2</v>
      </c>
      <c r="H441" s="5">
        <v>8.3353776979273195E-2</v>
      </c>
      <c r="I441" s="5">
        <f t="shared" si="16"/>
        <v>7.3269067326648862</v>
      </c>
      <c r="J441" s="5">
        <v>-5.1810928773681503E-3</v>
      </c>
      <c r="K441" s="5">
        <v>3.4977055555970399E-4</v>
      </c>
      <c r="L441" s="5">
        <v>-0.10622173663562499</v>
      </c>
      <c r="M441" s="5">
        <v>-0.10273008039428599</v>
      </c>
      <c r="N441" s="5"/>
      <c r="P441" s="5"/>
      <c r="Q441" s="5"/>
      <c r="R441" s="5"/>
      <c r="S441" s="5"/>
    </row>
    <row r="442" spans="1:19" x14ac:dyDescent="0.25">
      <c r="A442">
        <v>440</v>
      </c>
      <c r="D442" s="5">
        <v>-9.4738409248313102E-2</v>
      </c>
      <c r="E442" s="5">
        <v>4.4048498603915902E-2</v>
      </c>
      <c r="F442" s="5">
        <f t="shared" si="15"/>
        <v>0.46494868294086567</v>
      </c>
      <c r="G442" s="5">
        <v>-6.4320855024711202E-2</v>
      </c>
      <c r="H442" s="5">
        <v>7.1258421218474505E-2</v>
      </c>
      <c r="I442" s="5">
        <f t="shared" si="16"/>
        <v>1.1078587371249649</v>
      </c>
      <c r="J442" s="5">
        <v>0.30451931526759202</v>
      </c>
      <c r="K442" s="5">
        <v>0.149337208251176</v>
      </c>
      <c r="L442" s="5">
        <v>0.47312580840979701</v>
      </c>
      <c r="M442" s="5">
        <v>0.26351707217331</v>
      </c>
      <c r="N442" s="5"/>
      <c r="P442" s="5"/>
      <c r="Q442" s="5"/>
      <c r="R442" s="5"/>
      <c r="S442" s="5"/>
    </row>
    <row r="443" spans="1:19" x14ac:dyDescent="0.25">
      <c r="A443">
        <v>441</v>
      </c>
      <c r="D443" s="5">
        <v>0.18234760072334599</v>
      </c>
      <c r="E443" s="5">
        <v>5.9137741359563102E-2</v>
      </c>
      <c r="F443" s="5">
        <f t="shared" si="15"/>
        <v>0.32431324089251745</v>
      </c>
      <c r="G443" s="5">
        <v>0.26288375053462998</v>
      </c>
      <c r="H443" s="5">
        <v>0.126124454013782</v>
      </c>
      <c r="I443" s="5">
        <f t="shared" si="16"/>
        <v>0.47977272751655864</v>
      </c>
      <c r="J443" s="5">
        <v>0.624507857002363</v>
      </c>
      <c r="K443" s="5">
        <v>0.60235328062190796</v>
      </c>
      <c r="L443" s="5">
        <v>0.686999810359746</v>
      </c>
      <c r="M443" s="5">
        <v>0.73411085137089804</v>
      </c>
      <c r="N443" s="5"/>
      <c r="P443" s="5"/>
      <c r="Q443" s="5"/>
      <c r="R443" s="5"/>
      <c r="S443" s="5"/>
    </row>
    <row r="444" spans="1:19" x14ac:dyDescent="0.25">
      <c r="A444">
        <v>442</v>
      </c>
      <c r="D444" s="5">
        <v>4.13544319817368E-2</v>
      </c>
      <c r="E444" s="5">
        <v>6.5328897585926499E-2</v>
      </c>
      <c r="F444" s="5">
        <f t="shared" si="15"/>
        <v>1.5797314690424826</v>
      </c>
      <c r="G444" s="5">
        <v>2.8210926913795401E-2</v>
      </c>
      <c r="H444" s="5">
        <v>9.8086832123731496E-2</v>
      </c>
      <c r="I444" s="5">
        <f t="shared" si="16"/>
        <v>3.4769092282383016</v>
      </c>
      <c r="J444" s="5">
        <v>-0.25457441172843298</v>
      </c>
      <c r="K444" s="5">
        <v>-0.190072603783868</v>
      </c>
      <c r="L444" s="5">
        <v>-0.49080990008893199</v>
      </c>
      <c r="M444" s="5">
        <v>-0.46368832094380402</v>
      </c>
      <c r="N444" s="5"/>
      <c r="P444" s="5"/>
      <c r="Q444" s="5"/>
      <c r="R444" s="5"/>
      <c r="S444" s="5"/>
    </row>
    <row r="445" spans="1:19" x14ac:dyDescent="0.25">
      <c r="A445">
        <v>443</v>
      </c>
      <c r="D445" s="5">
        <v>-2.8848265625103502E-2</v>
      </c>
      <c r="E445" s="5">
        <v>8.1452843987095694E-2</v>
      </c>
      <c r="F445" s="5">
        <f t="shared" si="15"/>
        <v>2.8234918884071893</v>
      </c>
      <c r="G445" s="5">
        <v>1.48443314233681E-2</v>
      </c>
      <c r="H445" s="5">
        <v>0.13755046722362099</v>
      </c>
      <c r="I445" s="5">
        <f t="shared" si="16"/>
        <v>9.2661948390001339</v>
      </c>
      <c r="J445" s="5">
        <v>2.0617545222259202E-2</v>
      </c>
      <c r="K445" s="5">
        <v>0.13831770704844101</v>
      </c>
      <c r="L445" s="5">
        <v>-0.40368478075902697</v>
      </c>
      <c r="M445" s="5">
        <v>-0.27120323074972302</v>
      </c>
      <c r="N445" s="5"/>
      <c r="P445" s="5"/>
      <c r="Q445" s="5"/>
      <c r="R445" s="5"/>
      <c r="S445" s="5"/>
    </row>
    <row r="446" spans="1:19" x14ac:dyDescent="0.25">
      <c r="A446">
        <v>444</v>
      </c>
      <c r="D446" s="5">
        <v>-0.101921588848031</v>
      </c>
      <c r="E446" s="5">
        <v>0.42860718296084099</v>
      </c>
      <c r="F446" s="5">
        <f t="shared" si="15"/>
        <v>4.2052639465806481</v>
      </c>
      <c r="G446" s="5">
        <v>-4.8328451069244598E-2</v>
      </c>
      <c r="H446" s="5">
        <v>0.58741289628545401</v>
      </c>
      <c r="I446" s="5">
        <f t="shared" si="16"/>
        <v>12.154598032612586</v>
      </c>
      <c r="J446" s="5">
        <v>-0.58238042591133898</v>
      </c>
      <c r="K446" s="5">
        <v>-0.55457369491422304</v>
      </c>
      <c r="L446" s="5">
        <v>-0.75876400600990102</v>
      </c>
      <c r="M446" s="5">
        <v>-0.76084351409295503</v>
      </c>
      <c r="N446" s="5"/>
      <c r="P446" s="5"/>
      <c r="Q446" s="5"/>
      <c r="R446" s="5"/>
      <c r="S446" s="5"/>
    </row>
    <row r="447" spans="1:19" x14ac:dyDescent="0.25">
      <c r="A447">
        <v>445</v>
      </c>
      <c r="D447" s="5">
        <v>0.30854451156048701</v>
      </c>
      <c r="E447" s="5">
        <v>6.9161727426548303E-2</v>
      </c>
      <c r="F447" s="5">
        <f t="shared" si="15"/>
        <v>0.22415478102902456</v>
      </c>
      <c r="G447" s="5">
        <v>0.35209944458396703</v>
      </c>
      <c r="H447" s="5">
        <v>9.6273750166359404E-2</v>
      </c>
      <c r="I447" s="5">
        <f t="shared" si="16"/>
        <v>0.27342772517041131</v>
      </c>
      <c r="J447" s="5">
        <v>0.88021764638771705</v>
      </c>
      <c r="K447" s="5">
        <v>0.88112763482753498</v>
      </c>
      <c r="L447" s="5">
        <v>0.91039389927745196</v>
      </c>
      <c r="M447" s="5">
        <v>0.90888781428619003</v>
      </c>
      <c r="N447" s="5"/>
      <c r="P447" s="5"/>
      <c r="Q447" s="5"/>
      <c r="R447" s="5"/>
      <c r="S447" s="5"/>
    </row>
    <row r="448" spans="1:19" x14ac:dyDescent="0.25">
      <c r="A448">
        <v>446</v>
      </c>
      <c r="D448" s="5">
        <v>0.21506680909992301</v>
      </c>
      <c r="E448" s="5">
        <v>4.5267565851221402E-2</v>
      </c>
      <c r="F448" s="5">
        <f t="shared" si="15"/>
        <v>0.21048141291848277</v>
      </c>
      <c r="G448" s="5">
        <v>0.19805985639208901</v>
      </c>
      <c r="H448" s="5">
        <v>7.8936033954910501E-2</v>
      </c>
      <c r="I448" s="5">
        <f t="shared" si="16"/>
        <v>0.39854635559588036</v>
      </c>
      <c r="J448" s="5">
        <v>0.48736473727334201</v>
      </c>
      <c r="K448" s="5">
        <v>0.47584165165072601</v>
      </c>
      <c r="L448" s="5">
        <v>0.48330309752205602</v>
      </c>
      <c r="M448" s="5">
        <v>0.46965079811937499</v>
      </c>
      <c r="N448" s="5"/>
      <c r="P448" s="5"/>
      <c r="Q448" s="5"/>
      <c r="R448" s="5"/>
      <c r="S448" s="5"/>
    </row>
    <row r="449" spans="1:19" x14ac:dyDescent="0.25">
      <c r="A449">
        <v>447</v>
      </c>
      <c r="D449" s="5">
        <v>0.20853204906322301</v>
      </c>
      <c r="E449" s="5">
        <v>5.6519309259261699E-2</v>
      </c>
      <c r="F449" s="5">
        <f t="shared" si="15"/>
        <v>0.27103416243766976</v>
      </c>
      <c r="G449" s="5">
        <v>8.8004588153881805E-2</v>
      </c>
      <c r="H449" s="5">
        <v>8.4941587920848799E-2</v>
      </c>
      <c r="I449" s="5">
        <f t="shared" si="16"/>
        <v>0.96519499383739915</v>
      </c>
      <c r="J449" s="5">
        <v>0.62462373686471695</v>
      </c>
      <c r="K449" s="5">
        <v>0.59931626404807403</v>
      </c>
      <c r="L449" s="5">
        <v>0.653455979359711</v>
      </c>
      <c r="M449" s="5">
        <v>0.608179710463015</v>
      </c>
      <c r="N449" s="5"/>
      <c r="P449" s="5"/>
      <c r="Q449" s="5"/>
      <c r="R449" s="5"/>
      <c r="S449" s="5"/>
    </row>
    <row r="450" spans="1:19" x14ac:dyDescent="0.25">
      <c r="A450">
        <v>448</v>
      </c>
      <c r="D450" s="5">
        <v>0.35817103003820699</v>
      </c>
      <c r="E450" s="5">
        <v>5.3992982639093703E-2</v>
      </c>
      <c r="F450" s="5">
        <f t="shared" si="15"/>
        <v>0.15074637006051031</v>
      </c>
      <c r="G450" s="5">
        <v>0.29629953487260702</v>
      </c>
      <c r="H450" s="5">
        <v>8.2623826842877002E-2</v>
      </c>
      <c r="I450" s="5">
        <f t="shared" si="16"/>
        <v>0.27885236768394128</v>
      </c>
      <c r="J450" s="5">
        <v>0.49647431479489401</v>
      </c>
      <c r="K450" s="5">
        <v>0.49996078942185901</v>
      </c>
      <c r="L450" s="5">
        <v>0.315196321739102</v>
      </c>
      <c r="M450" s="5">
        <v>0.389424996064755</v>
      </c>
      <c r="N450" s="5"/>
      <c r="P450" s="5"/>
      <c r="Q450" s="5"/>
      <c r="R450" s="5"/>
      <c r="S450" s="5"/>
    </row>
    <row r="451" spans="1:19" x14ac:dyDescent="0.25">
      <c r="A451">
        <v>449</v>
      </c>
      <c r="D451" s="5">
        <v>0.53180974187121799</v>
      </c>
      <c r="E451" s="5">
        <v>4.2239994638171699E-2</v>
      </c>
      <c r="F451" s="5">
        <f t="shared" si="15"/>
        <v>7.9426891447205675E-2</v>
      </c>
      <c r="G451" s="5">
        <v>0.52765278393786696</v>
      </c>
      <c r="H451" s="5">
        <v>6.5419685184621296E-2</v>
      </c>
      <c r="I451" s="5">
        <f t="shared" si="16"/>
        <v>0.12398245053573848</v>
      </c>
      <c r="J451" s="5">
        <v>0.457507474085386</v>
      </c>
      <c r="K451" s="5">
        <v>0.45528931377527398</v>
      </c>
      <c r="L451" s="5">
        <v>0.46392708316813702</v>
      </c>
      <c r="M451" s="5">
        <v>0.45999666225779201</v>
      </c>
      <c r="N451" s="5"/>
      <c r="P451" s="5"/>
      <c r="Q451" s="5"/>
      <c r="R451" s="5"/>
      <c r="S451" s="5"/>
    </row>
    <row r="452" spans="1:19" x14ac:dyDescent="0.25">
      <c r="A452">
        <v>450</v>
      </c>
      <c r="D452" s="5">
        <v>6.4208654102379303E-2</v>
      </c>
      <c r="E452" s="5">
        <v>4.4403954324880798E-2</v>
      </c>
      <c r="F452" s="5">
        <f t="shared" ref="F452:F515" si="17">E452/ABS(D452)</f>
        <v>0.69155715760806413</v>
      </c>
      <c r="G452" s="5">
        <v>5.7827101621214697E-2</v>
      </c>
      <c r="H452" s="5">
        <v>8.5719674890550795E-2</v>
      </c>
      <c r="I452" s="5">
        <f t="shared" ref="I452:I515" si="18">H452/ABS(G452)</f>
        <v>1.4823443072080811</v>
      </c>
      <c r="J452" s="5">
        <v>0.200574387517161</v>
      </c>
      <c r="K452" s="5">
        <v>0.19926909423960201</v>
      </c>
      <c r="L452" s="5">
        <v>0.144428112494562</v>
      </c>
      <c r="M452" s="5">
        <v>0.15082455329730199</v>
      </c>
      <c r="N452" s="5"/>
      <c r="P452" s="5"/>
      <c r="Q452" s="5"/>
      <c r="R452" s="5"/>
      <c r="S452" s="5"/>
    </row>
    <row r="453" spans="1:19" x14ac:dyDescent="0.25">
      <c r="A453">
        <v>451</v>
      </c>
      <c r="D453" s="5">
        <v>-4.0540156773973702E-3</v>
      </c>
      <c r="E453" s="5">
        <v>5.2980621948570297E-2</v>
      </c>
      <c r="F453" s="5">
        <f t="shared" si="17"/>
        <v>13.068677125240725</v>
      </c>
      <c r="G453" s="5">
        <v>-3.72615906674377E-2</v>
      </c>
      <c r="H453" s="5">
        <v>8.5451020172041106E-2</v>
      </c>
      <c r="I453" s="5">
        <f t="shared" si="18"/>
        <v>2.2932735463361569</v>
      </c>
      <c r="J453" s="5">
        <v>0.31199502344716701</v>
      </c>
      <c r="K453" s="5">
        <v>0.29889962726950797</v>
      </c>
      <c r="L453" s="5">
        <v>0.241237859312775</v>
      </c>
      <c r="M453" s="5">
        <v>0.22255116019455301</v>
      </c>
      <c r="N453" s="5"/>
      <c r="P453" s="5"/>
      <c r="Q453" s="5"/>
      <c r="R453" s="5"/>
      <c r="S453" s="5"/>
    </row>
    <row r="454" spans="1:19" x14ac:dyDescent="0.25">
      <c r="A454">
        <v>452</v>
      </c>
      <c r="D454" s="5">
        <v>1.53801483928389E-2</v>
      </c>
      <c r="E454" s="5">
        <v>5.4174753185931797E-2</v>
      </c>
      <c r="F454" s="5">
        <f t="shared" si="17"/>
        <v>3.5223816963401942</v>
      </c>
      <c r="G454" s="5">
        <v>4.68247785972844E-2</v>
      </c>
      <c r="H454" s="5">
        <v>0.10066534338833</v>
      </c>
      <c r="I454" s="5">
        <f t="shared" si="18"/>
        <v>2.1498306324969589</v>
      </c>
      <c r="J454" s="5">
        <v>0.23748222284953499</v>
      </c>
      <c r="K454" s="5">
        <v>0.23293431481935001</v>
      </c>
      <c r="L454" s="5">
        <v>0.14064448890695899</v>
      </c>
      <c r="M454" s="5">
        <v>0.15572774234415401</v>
      </c>
      <c r="N454" s="5"/>
      <c r="P454" s="5"/>
      <c r="Q454" s="5"/>
      <c r="R454" s="5"/>
      <c r="S454" s="5"/>
    </row>
    <row r="455" spans="1:19" x14ac:dyDescent="0.25">
      <c r="A455">
        <v>453</v>
      </c>
      <c r="D455" s="5">
        <v>0.39801289167242698</v>
      </c>
      <c r="E455" s="5">
        <v>4.92030329488281E-2</v>
      </c>
      <c r="F455" s="5">
        <f t="shared" si="17"/>
        <v>0.1236217066790973</v>
      </c>
      <c r="G455" s="5">
        <v>0.38712593203324303</v>
      </c>
      <c r="H455" s="5">
        <v>7.6971873518464198E-2</v>
      </c>
      <c r="I455" s="5">
        <f t="shared" si="18"/>
        <v>0.1988290299081657</v>
      </c>
      <c r="J455" s="5">
        <v>0.23300843909708499</v>
      </c>
      <c r="K455" s="5">
        <v>0.23063667888650599</v>
      </c>
      <c r="L455" s="5">
        <v>0.20468567178442601</v>
      </c>
      <c r="M455" s="5">
        <v>0.20361775189099501</v>
      </c>
      <c r="N455" s="5"/>
      <c r="P455" s="5"/>
      <c r="Q455" s="5"/>
      <c r="R455" s="5"/>
      <c r="S455" s="5"/>
    </row>
    <row r="456" spans="1:19" x14ac:dyDescent="0.25">
      <c r="A456">
        <v>454</v>
      </c>
      <c r="D456" s="5">
        <v>-5.8133426244868398E-2</v>
      </c>
      <c r="E456" s="5">
        <v>4.81477453905561E-2</v>
      </c>
      <c r="F456" s="5">
        <f t="shared" si="17"/>
        <v>0.82822824148965823</v>
      </c>
      <c r="G456" s="5">
        <v>-2.8616622133317799E-2</v>
      </c>
      <c r="H456" s="5">
        <v>8.8480070792515103E-2</v>
      </c>
      <c r="I456" s="5">
        <f t="shared" si="18"/>
        <v>3.0919117700303071</v>
      </c>
      <c r="J456" s="5">
        <v>0.29711132329178602</v>
      </c>
      <c r="K456" s="5">
        <v>0.16848602911492599</v>
      </c>
      <c r="L456" s="5">
        <v>0.114698698424574</v>
      </c>
      <c r="M456" s="5">
        <v>0.10472545451894</v>
      </c>
      <c r="N456" s="5"/>
      <c r="P456" s="5"/>
      <c r="Q456" s="5"/>
      <c r="R456" s="5"/>
      <c r="S456" s="5"/>
    </row>
    <row r="457" spans="1:19" x14ac:dyDescent="0.25">
      <c r="A457">
        <v>455</v>
      </c>
      <c r="D457" s="5">
        <v>-4.0077539665258302E-2</v>
      </c>
      <c r="E457" s="5">
        <v>7.5345259309582704E-2</v>
      </c>
      <c r="F457" s="5">
        <f t="shared" si="17"/>
        <v>1.879987143394849</v>
      </c>
      <c r="G457" s="5">
        <v>-5.3964328482632003E-2</v>
      </c>
      <c r="H457" s="5">
        <v>0.107858137730358</v>
      </c>
      <c r="I457" s="5">
        <f t="shared" si="18"/>
        <v>1.9986932250082812</v>
      </c>
      <c r="J457" s="5">
        <v>0.282999491479271</v>
      </c>
      <c r="K457" s="5">
        <v>0.184946447727656</v>
      </c>
      <c r="L457" s="5">
        <v>0.23990842211687</v>
      </c>
      <c r="M457" s="5">
        <v>0.19467917283549099</v>
      </c>
      <c r="N457" s="5"/>
      <c r="P457" s="5"/>
      <c r="Q457" s="5"/>
      <c r="R457" s="5"/>
      <c r="S457" s="5"/>
    </row>
    <row r="458" spans="1:19" x14ac:dyDescent="0.25">
      <c r="A458">
        <v>456</v>
      </c>
      <c r="D458" s="5">
        <v>-2.3932443752887202E-2</v>
      </c>
      <c r="E458" s="5">
        <v>5.4347253266953797E-2</v>
      </c>
      <c r="F458" s="5">
        <f t="shared" si="17"/>
        <v>2.270861004756247</v>
      </c>
      <c r="G458" s="5">
        <v>-3.7378810263893197E-2</v>
      </c>
      <c r="H458" s="5">
        <v>0.120730100568506</v>
      </c>
      <c r="I458" s="5">
        <f t="shared" si="18"/>
        <v>3.2299075255781382</v>
      </c>
      <c r="J458" s="5">
        <v>8.4084416326800193E-2</v>
      </c>
      <c r="K458" s="5">
        <v>0.114439790445793</v>
      </c>
      <c r="L458" s="5">
        <v>-8.8001327633018805E-3</v>
      </c>
      <c r="M458" s="5">
        <v>-9.7694074984186006E-3</v>
      </c>
      <c r="N458" s="5"/>
      <c r="P458" s="5"/>
      <c r="Q458" s="5"/>
      <c r="R458" s="5"/>
      <c r="S458" s="5"/>
    </row>
    <row r="459" spans="1:19" x14ac:dyDescent="0.25">
      <c r="A459">
        <v>457</v>
      </c>
      <c r="D459" s="5">
        <v>-4.8500512370536E-2</v>
      </c>
      <c r="E459" s="5">
        <v>6.9287280030444695E-2</v>
      </c>
      <c r="F459" s="5">
        <f t="shared" si="17"/>
        <v>1.4285886198706765</v>
      </c>
      <c r="G459" s="5">
        <v>-6.4390755090406496E-2</v>
      </c>
      <c r="H459" s="5">
        <v>0.124606942081069</v>
      </c>
      <c r="I459" s="5">
        <f t="shared" si="18"/>
        <v>1.9351682070837222</v>
      </c>
      <c r="J459" s="5">
        <v>4.8905425884597398E-2</v>
      </c>
      <c r="K459" s="5">
        <v>9.0688736350127794E-2</v>
      </c>
      <c r="L459" s="5">
        <v>-4.9797154410334797E-2</v>
      </c>
      <c r="M459" s="5">
        <v>-2.4953611173132599E-2</v>
      </c>
      <c r="N459" s="5"/>
      <c r="P459" s="5"/>
      <c r="Q459" s="5"/>
      <c r="R459" s="5"/>
      <c r="S459" s="5"/>
    </row>
    <row r="460" spans="1:19" x14ac:dyDescent="0.25">
      <c r="A460">
        <v>458</v>
      </c>
      <c r="D460" s="5">
        <v>-4.7008153604773402E-2</v>
      </c>
      <c r="E460" s="5">
        <v>0.14118803277465</v>
      </c>
      <c r="F460" s="5">
        <f t="shared" si="17"/>
        <v>3.0034796508219626</v>
      </c>
      <c r="G460" s="5">
        <v>-4.1199398042659797E-2</v>
      </c>
      <c r="H460" s="5">
        <v>0.343279063667567</v>
      </c>
      <c r="I460" s="5">
        <f t="shared" si="18"/>
        <v>8.3321378460947333</v>
      </c>
      <c r="J460" s="5">
        <v>-3.77102284415987E-2</v>
      </c>
      <c r="K460" s="5">
        <v>-2.82165855198762E-2</v>
      </c>
      <c r="L460" s="5">
        <v>-9.8302411320259006E-2</v>
      </c>
      <c r="M460" s="5">
        <v>-0.10916723048282</v>
      </c>
      <c r="N460" s="5"/>
      <c r="P460" s="5"/>
      <c r="Q460" s="5"/>
      <c r="R460" s="5"/>
      <c r="S460" s="5"/>
    </row>
    <row r="461" spans="1:19" x14ac:dyDescent="0.25">
      <c r="A461">
        <v>459</v>
      </c>
      <c r="D461" s="5">
        <v>-8.5105047166791306E-2</v>
      </c>
      <c r="E461" s="5">
        <v>5.0494229432519903E-2</v>
      </c>
      <c r="F461" s="5">
        <f t="shared" si="17"/>
        <v>0.59331650840354822</v>
      </c>
      <c r="G461" s="5">
        <v>-0.14002685213494701</v>
      </c>
      <c r="H461" s="5">
        <v>9.3767058042953794E-2</v>
      </c>
      <c r="I461" s="5">
        <f t="shared" si="18"/>
        <v>0.66963626342602045</v>
      </c>
      <c r="J461" s="5">
        <v>0.51637317160414598</v>
      </c>
      <c r="K461" s="5">
        <v>0.234734470087892</v>
      </c>
      <c r="L461" s="5">
        <v>0.65018764091085302</v>
      </c>
      <c r="M461" s="5">
        <v>0.257828047827241</v>
      </c>
      <c r="N461" s="5"/>
      <c r="P461" s="5"/>
      <c r="Q461" s="5"/>
      <c r="R461" s="5"/>
      <c r="S461" s="5"/>
    </row>
    <row r="462" spans="1:19" x14ac:dyDescent="0.25">
      <c r="A462">
        <v>460</v>
      </c>
      <c r="D462" s="5">
        <v>0.16677128176025499</v>
      </c>
      <c r="E462" s="5">
        <v>0.14224880469606499</v>
      </c>
      <c r="F462" s="5">
        <f t="shared" si="17"/>
        <v>0.85295743484515085</v>
      </c>
      <c r="G462" s="5">
        <v>0.10483872710770301</v>
      </c>
      <c r="H462" s="5">
        <v>0.19028639666202099</v>
      </c>
      <c r="I462" s="5">
        <f t="shared" si="18"/>
        <v>1.8150391740881766</v>
      </c>
      <c r="J462" s="5">
        <v>0.56002112143183802</v>
      </c>
      <c r="K462" s="5">
        <v>0.49448772527753199</v>
      </c>
      <c r="L462" s="5">
        <v>0.15218571606793599</v>
      </c>
      <c r="M462" s="5">
        <v>0.23602350386580501</v>
      </c>
      <c r="N462" s="5"/>
      <c r="P462" s="5"/>
      <c r="Q462" s="5"/>
      <c r="R462" s="5"/>
      <c r="S462" s="5"/>
    </row>
    <row r="463" spans="1:19" x14ac:dyDescent="0.25">
      <c r="A463">
        <v>461</v>
      </c>
      <c r="D463" s="5">
        <v>-6.6950670798407094E-2</v>
      </c>
      <c r="E463" s="5">
        <v>4.9801208777706198E-2</v>
      </c>
      <c r="F463" s="5">
        <f t="shared" si="17"/>
        <v>0.74384928759953639</v>
      </c>
      <c r="G463" s="5">
        <v>-8.0982915170149702E-2</v>
      </c>
      <c r="H463" s="5">
        <v>7.7595596402446801E-2</v>
      </c>
      <c r="I463" s="5">
        <f t="shared" si="18"/>
        <v>0.95817242734981878</v>
      </c>
      <c r="J463" s="5">
        <v>0.41073850273056201</v>
      </c>
      <c r="K463" s="5">
        <v>0.27587970449344101</v>
      </c>
      <c r="L463" s="5">
        <v>0.14673002449320499</v>
      </c>
      <c r="M463" s="5">
        <v>7.2141321645928597E-2</v>
      </c>
      <c r="N463" s="5"/>
      <c r="P463" s="5"/>
      <c r="Q463" s="5"/>
      <c r="R463" s="5"/>
      <c r="S463" s="5"/>
    </row>
    <row r="464" spans="1:19" x14ac:dyDescent="0.25">
      <c r="A464">
        <v>462</v>
      </c>
      <c r="D464" s="5">
        <v>-2.2079899783356598E-2</v>
      </c>
      <c r="E464" s="5">
        <v>9.8545088176685905E-2</v>
      </c>
      <c r="F464" s="5">
        <f t="shared" si="17"/>
        <v>4.4631130187903878</v>
      </c>
      <c r="G464" s="5">
        <v>-3.1932383106778303E-2</v>
      </c>
      <c r="H464" s="5">
        <v>0.22385009116509799</v>
      </c>
      <c r="I464" s="5">
        <f t="shared" si="18"/>
        <v>7.0101279449319023</v>
      </c>
      <c r="J464" s="5">
        <v>0.346744630139177</v>
      </c>
      <c r="K464" s="5">
        <v>0.327880561540491</v>
      </c>
      <c r="L464" s="5">
        <v>-8.5836943030628096E-2</v>
      </c>
      <c r="M464" s="5">
        <v>1.04181853214008E-2</v>
      </c>
      <c r="N464" s="5"/>
      <c r="P464" s="5"/>
      <c r="Q464" s="5"/>
      <c r="R464" s="5"/>
      <c r="S464" s="5"/>
    </row>
    <row r="465" spans="1:19" x14ac:dyDescent="0.25">
      <c r="A465">
        <v>463</v>
      </c>
      <c r="D465" s="5">
        <v>-0.104963476982706</v>
      </c>
      <c r="E465" s="5">
        <v>4.15479680374196E-2</v>
      </c>
      <c r="F465" s="5">
        <f t="shared" si="17"/>
        <v>0.39583261941927789</v>
      </c>
      <c r="G465" s="5">
        <v>-5.7285846080162399E-2</v>
      </c>
      <c r="H465" s="5">
        <v>8.0972556964002407E-2</v>
      </c>
      <c r="I465" s="5">
        <f t="shared" si="18"/>
        <v>1.4134827798596923</v>
      </c>
      <c r="J465" s="5">
        <v>0.31882326312294601</v>
      </c>
      <c r="K465" s="5">
        <v>0.176488872626344</v>
      </c>
      <c r="L465" s="5">
        <v>0.419270461474884</v>
      </c>
      <c r="M465" s="5">
        <v>0.238185964679726</v>
      </c>
      <c r="N465" s="5"/>
      <c r="P465" s="5"/>
      <c r="Q465" s="5"/>
      <c r="R465" s="5"/>
      <c r="S465" s="5"/>
    </row>
    <row r="466" spans="1:19" x14ac:dyDescent="0.25">
      <c r="A466">
        <v>464</v>
      </c>
      <c r="D466" s="5">
        <v>-0.26928529629570402</v>
      </c>
      <c r="E466" s="5">
        <v>4.7962545710904601E-2</v>
      </c>
      <c r="F466" s="5">
        <f t="shared" si="17"/>
        <v>0.17811052579059719</v>
      </c>
      <c r="G466" s="5">
        <v>-0.26991280299868098</v>
      </c>
      <c r="H466" s="5">
        <v>8.8701939373502306E-2</v>
      </c>
      <c r="I466" s="5">
        <f t="shared" si="18"/>
        <v>0.32863183364420018</v>
      </c>
      <c r="J466" s="5">
        <v>3.16125363705725E-2</v>
      </c>
      <c r="K466" s="5">
        <v>-4.5473839356685898E-2</v>
      </c>
      <c r="L466" s="5">
        <v>0.26156901758870899</v>
      </c>
      <c r="M466" s="5">
        <v>0.121305227326369</v>
      </c>
      <c r="N466" s="5"/>
      <c r="P466" s="5"/>
      <c r="Q466" s="5"/>
      <c r="R466" s="5"/>
      <c r="S466" s="5"/>
    </row>
    <row r="467" spans="1:19" x14ac:dyDescent="0.25">
      <c r="A467">
        <v>465</v>
      </c>
      <c r="D467" s="5">
        <v>-2.64369382936296E-2</v>
      </c>
      <c r="E467" s="5">
        <v>5.2009943876228502E-2</v>
      </c>
      <c r="F467" s="5">
        <f t="shared" si="17"/>
        <v>1.9673209998285288</v>
      </c>
      <c r="G467" s="5">
        <v>1.1574458481765E-2</v>
      </c>
      <c r="H467" s="5">
        <v>8.4619571009747804E-2</v>
      </c>
      <c r="I467" s="5">
        <f t="shared" si="18"/>
        <v>7.3108881199981708</v>
      </c>
      <c r="J467" s="5">
        <v>7.6833866325024605E-2</v>
      </c>
      <c r="K467" s="5">
        <v>-2.19277465719891E-2</v>
      </c>
      <c r="L467" s="5">
        <v>0.35000453709145701</v>
      </c>
      <c r="M467" s="5">
        <v>0.16378421515893199</v>
      </c>
      <c r="N467" s="5"/>
      <c r="P467" s="5"/>
      <c r="Q467" s="5"/>
      <c r="R467" s="5"/>
      <c r="S467" s="5"/>
    </row>
    <row r="468" spans="1:19" x14ac:dyDescent="0.25">
      <c r="A468">
        <v>466</v>
      </c>
      <c r="D468" s="5">
        <v>-2.7513751886132799E-2</v>
      </c>
      <c r="E468" s="5">
        <v>5.1660175364044603E-2</v>
      </c>
      <c r="F468" s="5">
        <f t="shared" si="17"/>
        <v>1.8776128961925342</v>
      </c>
      <c r="G468" s="5">
        <v>7.49440682715508E-3</v>
      </c>
      <c r="H468" s="5">
        <v>7.5559197630490196E-2</v>
      </c>
      <c r="I468" s="5">
        <f t="shared" si="18"/>
        <v>10.082078458392537</v>
      </c>
      <c r="J468" s="5">
        <v>4.9097622063153303E-2</v>
      </c>
      <c r="K468" s="5">
        <v>-1.7564131476508E-2</v>
      </c>
      <c r="L468" s="5">
        <v>0.23652196818459201</v>
      </c>
      <c r="M468" s="5">
        <v>0.140990738668238</v>
      </c>
      <c r="N468" s="5"/>
      <c r="P468" s="5"/>
      <c r="Q468" s="5"/>
      <c r="R468" s="5"/>
      <c r="S468" s="5"/>
    </row>
    <row r="469" spans="1:19" x14ac:dyDescent="0.25">
      <c r="A469">
        <v>467</v>
      </c>
      <c r="D469" s="5">
        <v>-2.5537030227721601E-2</v>
      </c>
      <c r="E469" s="5">
        <v>4.6918292837904399E-2</v>
      </c>
      <c r="F469" s="5">
        <f t="shared" si="17"/>
        <v>1.8372650390244858</v>
      </c>
      <c r="G469" s="5">
        <v>-4.0352779043292201E-2</v>
      </c>
      <c r="H469" s="5">
        <v>7.0873295685678905E-2</v>
      </c>
      <c r="I469" s="5">
        <f t="shared" si="18"/>
        <v>1.7563423725945362</v>
      </c>
      <c r="J469" s="5">
        <v>2.32106478312556E-2</v>
      </c>
      <c r="K469" s="5">
        <v>-4.2258223714644098E-2</v>
      </c>
      <c r="L469" s="5">
        <v>0.22088805080708701</v>
      </c>
      <c r="M469" s="5">
        <v>0.11445030967009499</v>
      </c>
      <c r="N469" s="5"/>
      <c r="P469" s="5"/>
      <c r="Q469" s="5"/>
      <c r="R469" s="5"/>
      <c r="S469" s="5"/>
    </row>
    <row r="470" spans="1:19" x14ac:dyDescent="0.25">
      <c r="A470">
        <v>468</v>
      </c>
      <c r="D470" s="5">
        <v>-0.21272007197491299</v>
      </c>
      <c r="E470" s="5">
        <v>5.0742115294923597E-2</v>
      </c>
      <c r="F470" s="5">
        <f t="shared" si="17"/>
        <v>0.23853938569984987</v>
      </c>
      <c r="G470" s="5">
        <v>-0.24021279821206201</v>
      </c>
      <c r="H470" s="5">
        <v>8.3007252371650103E-2</v>
      </c>
      <c r="I470" s="5">
        <f t="shared" si="18"/>
        <v>0.34555716010755827</v>
      </c>
      <c r="J470" s="5">
        <v>-6.8276825421922899E-2</v>
      </c>
      <c r="K470" s="5">
        <v>-9.6870734363011399E-2</v>
      </c>
      <c r="L470" s="5">
        <v>0.104711043877062</v>
      </c>
      <c r="M470" s="5">
        <v>3.7788493545464499E-2</v>
      </c>
      <c r="N470" s="5"/>
      <c r="P470" s="5"/>
      <c r="Q470" s="5"/>
      <c r="R470" s="5"/>
      <c r="S470" s="5"/>
    </row>
    <row r="471" spans="1:19" x14ac:dyDescent="0.25">
      <c r="A471">
        <v>469</v>
      </c>
      <c r="D471" s="5">
        <v>4.0417922760998301E-2</v>
      </c>
      <c r="E471" s="5">
        <v>4.8639609472254097E-2</v>
      </c>
      <c r="F471" s="5">
        <f t="shared" si="17"/>
        <v>1.2034168544453105</v>
      </c>
      <c r="G471" s="5">
        <v>3.03374816330493E-2</v>
      </c>
      <c r="H471" s="5">
        <v>8.4320060563905105E-2</v>
      </c>
      <c r="I471" s="5">
        <f t="shared" si="18"/>
        <v>2.7794021133266318</v>
      </c>
      <c r="J471" s="5">
        <v>-3.9757797976204601E-2</v>
      </c>
      <c r="K471" s="5">
        <v>-8.3901472201536098E-2</v>
      </c>
      <c r="L471" s="5">
        <v>0.162900428923487</v>
      </c>
      <c r="M471" s="5">
        <v>6.2861728945207807E-2</v>
      </c>
      <c r="N471" s="5"/>
      <c r="P471" s="5"/>
      <c r="Q471" s="5"/>
      <c r="R471" s="5"/>
      <c r="S471" s="5"/>
    </row>
    <row r="472" spans="1:19" x14ac:dyDescent="0.25">
      <c r="A472">
        <v>470</v>
      </c>
      <c r="D472" s="5">
        <v>6.8106706092850106E-2</v>
      </c>
      <c r="E472" s="5">
        <v>4.4362884205434598E-2</v>
      </c>
      <c r="F472" s="5">
        <f t="shared" si="17"/>
        <v>0.65137321639009416</v>
      </c>
      <c r="G472" s="5">
        <v>4.2698037135177599E-2</v>
      </c>
      <c r="H472" s="5">
        <v>7.5978282020638305E-2</v>
      </c>
      <c r="I472" s="5">
        <f t="shared" si="18"/>
        <v>1.7794326652557557</v>
      </c>
      <c r="J472" s="5">
        <v>-4.24593010071459E-2</v>
      </c>
      <c r="K472" s="5">
        <v>-6.9077619453660796E-2</v>
      </c>
      <c r="L472" s="5">
        <v>0.154475447192368</v>
      </c>
      <c r="M472" s="5">
        <v>7.9005138214844006E-2</v>
      </c>
      <c r="N472" s="5"/>
      <c r="P472" s="5"/>
      <c r="Q472" s="5"/>
      <c r="R472" s="5"/>
      <c r="S472" s="5"/>
    </row>
    <row r="473" spans="1:19" x14ac:dyDescent="0.25">
      <c r="A473">
        <v>471</v>
      </c>
      <c r="D473" s="5">
        <v>7.9525704838924894E-3</v>
      </c>
      <c r="E473" s="5">
        <v>4.5943062772370098E-2</v>
      </c>
      <c r="F473" s="5">
        <f t="shared" si="17"/>
        <v>5.7771336784031453</v>
      </c>
      <c r="G473" s="5">
        <v>-2.0877928162179701E-2</v>
      </c>
      <c r="H473" s="5">
        <v>6.7940052752293006E-2</v>
      </c>
      <c r="I473" s="5">
        <f t="shared" si="18"/>
        <v>3.2541568408768735</v>
      </c>
      <c r="J473" s="5">
        <v>-5.41229670712347E-2</v>
      </c>
      <c r="K473" s="5">
        <v>-8.3558202511812396E-2</v>
      </c>
      <c r="L473" s="5">
        <v>0.10135578631038999</v>
      </c>
      <c r="M473" s="5">
        <v>4.7380798126195799E-2</v>
      </c>
      <c r="N473" s="5"/>
      <c r="P473" s="5"/>
      <c r="Q473" s="5"/>
      <c r="R473" s="5"/>
      <c r="S473" s="5"/>
    </row>
    <row r="474" spans="1:19" x14ac:dyDescent="0.25">
      <c r="A474">
        <v>472</v>
      </c>
      <c r="D474" s="5">
        <v>0.26097638932884598</v>
      </c>
      <c r="E474" s="5">
        <v>4.6520759811266799E-2</v>
      </c>
      <c r="F474" s="5">
        <f t="shared" si="17"/>
        <v>0.17825658455504126</v>
      </c>
      <c r="G474" s="5">
        <v>0.26007965742267303</v>
      </c>
      <c r="H474" s="5">
        <v>8.5597461158214996E-2</v>
      </c>
      <c r="I474" s="5">
        <f t="shared" si="18"/>
        <v>0.32912017036036301</v>
      </c>
      <c r="J474" s="5">
        <v>0.11107012881269999</v>
      </c>
      <c r="K474" s="5">
        <v>0.11918794601661301</v>
      </c>
      <c r="L474" s="5">
        <v>0.17366819181378601</v>
      </c>
      <c r="M474" s="5">
        <v>0.118483573742087</v>
      </c>
      <c r="N474" s="5"/>
      <c r="P474" s="5"/>
      <c r="Q474" s="5"/>
      <c r="R474" s="5"/>
      <c r="S474" s="5"/>
    </row>
    <row r="475" spans="1:19" x14ac:dyDescent="0.25">
      <c r="A475">
        <v>473</v>
      </c>
      <c r="D475" s="5">
        <v>3.022315298172E-2</v>
      </c>
      <c r="E475" s="5">
        <v>4.9035823236541397E-2</v>
      </c>
      <c r="F475" s="5">
        <f t="shared" si="17"/>
        <v>1.6224588899179362</v>
      </c>
      <c r="G475" s="5">
        <v>3.1950307598891101E-2</v>
      </c>
      <c r="H475" s="5">
        <v>8.5283521912832894E-2</v>
      </c>
      <c r="I475" s="5">
        <f t="shared" si="18"/>
        <v>2.6692551127674538</v>
      </c>
      <c r="J475" s="5">
        <v>-2.1284912081494099E-2</v>
      </c>
      <c r="K475" s="5">
        <v>-8.7570583164887195E-2</v>
      </c>
      <c r="L475" s="5">
        <v>0.14200231471177999</v>
      </c>
      <c r="M475" s="5">
        <v>1.2936790341829501E-2</v>
      </c>
      <c r="N475" s="5"/>
      <c r="P475" s="5"/>
      <c r="Q475" s="5"/>
      <c r="R475" s="5"/>
      <c r="S475" s="5"/>
    </row>
    <row r="476" spans="1:19" x14ac:dyDescent="0.25">
      <c r="A476">
        <v>474</v>
      </c>
      <c r="D476" s="5">
        <v>5.7247843657412201E-2</v>
      </c>
      <c r="E476" s="5">
        <v>0.13322783349485501</v>
      </c>
      <c r="F476" s="5">
        <f t="shared" si="17"/>
        <v>2.3272113844519495</v>
      </c>
      <c r="G476" s="5">
        <v>9.5100574028647994E-2</v>
      </c>
      <c r="H476" s="5">
        <v>0.19528062547963401</v>
      </c>
      <c r="I476" s="5">
        <f t="shared" si="18"/>
        <v>2.0534116378814695</v>
      </c>
      <c r="J476" s="5">
        <v>6.9023608909135906E-2</v>
      </c>
      <c r="K476" s="5">
        <v>4.2293538538094498E-2</v>
      </c>
      <c r="L476" s="5">
        <v>-4.6482544850530702E-2</v>
      </c>
      <c r="M476" s="5">
        <v>-1.8646313001266599E-2</v>
      </c>
      <c r="N476" s="5"/>
      <c r="P476" s="5"/>
      <c r="Q476" s="5"/>
      <c r="R476" s="5"/>
      <c r="S476" s="5"/>
    </row>
    <row r="477" spans="1:19" x14ac:dyDescent="0.25">
      <c r="A477">
        <v>475</v>
      </c>
      <c r="D477" s="5">
        <v>-8.1135058856188994E-3</v>
      </c>
      <c r="E477" s="5">
        <v>5.9712619064495903E-2</v>
      </c>
      <c r="F477" s="5">
        <f t="shared" si="17"/>
        <v>7.3596568371677487</v>
      </c>
      <c r="G477" s="5">
        <v>3.5319614752586698E-3</v>
      </c>
      <c r="H477" s="5">
        <v>7.8174203561114E-2</v>
      </c>
      <c r="I477" s="5">
        <f t="shared" si="18"/>
        <v>22.133368132331842</v>
      </c>
      <c r="J477" s="5">
        <v>1.7758991267980102E-2</v>
      </c>
      <c r="K477" s="5">
        <v>-4.6047786579136003E-2</v>
      </c>
      <c r="L477" s="5">
        <v>2.8512054477167598E-3</v>
      </c>
      <c r="M477" s="5">
        <v>-1.0695231165167901E-3</v>
      </c>
      <c r="N477" s="5"/>
      <c r="P477" s="5"/>
      <c r="Q477" s="5"/>
      <c r="R477" s="5"/>
      <c r="S477" s="5"/>
    </row>
    <row r="478" spans="1:19" x14ac:dyDescent="0.25">
      <c r="A478">
        <v>476</v>
      </c>
      <c r="D478" s="5">
        <v>-2.40997688782855E-2</v>
      </c>
      <c r="E478" s="5">
        <v>9.8126543197269794E-2</v>
      </c>
      <c r="F478" s="5">
        <f t="shared" si="17"/>
        <v>4.0716798444355327</v>
      </c>
      <c r="G478" s="5">
        <v>-1.97768075213288E-2</v>
      </c>
      <c r="H478" s="5">
        <v>8.8194077656125094E-2</v>
      </c>
      <c r="I478" s="5">
        <f t="shared" si="18"/>
        <v>4.4594698897185481</v>
      </c>
      <c r="J478" s="5">
        <v>6.54224070483332E-2</v>
      </c>
      <c r="K478" s="5">
        <v>5.9429606625610802E-2</v>
      </c>
      <c r="L478" s="5">
        <v>-7.5636342561433395E-2</v>
      </c>
      <c r="M478" s="5">
        <v>-4.1598928896195202E-2</v>
      </c>
      <c r="N478" s="5"/>
      <c r="P478" s="5"/>
      <c r="Q478" s="5"/>
      <c r="R478" s="5"/>
      <c r="S478" s="5"/>
    </row>
    <row r="479" spans="1:19" x14ac:dyDescent="0.25">
      <c r="A479">
        <v>477</v>
      </c>
      <c r="D479" s="5">
        <v>0.182727969544146</v>
      </c>
      <c r="E479" s="5">
        <v>0.193036703016922</v>
      </c>
      <c r="F479" s="5">
        <f t="shared" si="17"/>
        <v>1.0564157391913966</v>
      </c>
      <c r="G479" s="5">
        <v>0.12505898402803101</v>
      </c>
      <c r="H479" s="5">
        <v>0.13277976509150599</v>
      </c>
      <c r="I479" s="5">
        <f t="shared" si="18"/>
        <v>1.061737116477329</v>
      </c>
      <c r="J479" s="5">
        <v>0.36039186112965299</v>
      </c>
      <c r="K479" s="5">
        <v>0.344750441004952</v>
      </c>
      <c r="L479" s="5">
        <v>0.121563121707843</v>
      </c>
      <c r="M479" s="5">
        <v>5.5317060971879099E-2</v>
      </c>
      <c r="N479" s="5"/>
      <c r="P479" s="5"/>
      <c r="Q479" s="5"/>
      <c r="R479" s="5"/>
      <c r="S479" s="5"/>
    </row>
    <row r="480" spans="1:19" x14ac:dyDescent="0.25">
      <c r="A480">
        <v>478</v>
      </c>
      <c r="D480" s="5">
        <v>0.33769528484620398</v>
      </c>
      <c r="E480" s="5">
        <v>0.45070403130009001</v>
      </c>
      <c r="F480" s="5">
        <f t="shared" si="17"/>
        <v>1.3346470961398038</v>
      </c>
      <c r="G480" s="5">
        <v>0.42053934525852799</v>
      </c>
      <c r="H480" s="5">
        <v>0.64451263256600999</v>
      </c>
      <c r="I480" s="5">
        <f t="shared" si="18"/>
        <v>1.532585808754217</v>
      </c>
      <c r="J480" s="5">
        <v>0.66607881204455199</v>
      </c>
      <c r="K480" s="5">
        <v>0.78424889331353997</v>
      </c>
      <c r="L480" s="5">
        <v>0.225674074841654</v>
      </c>
      <c r="M480" s="5">
        <v>0.26610959910040699</v>
      </c>
      <c r="N480" s="5"/>
      <c r="P480" s="5"/>
      <c r="Q480" s="5"/>
      <c r="R480" s="5"/>
      <c r="S480" s="5"/>
    </row>
    <row r="481" spans="1:19" x14ac:dyDescent="0.25">
      <c r="A481">
        <v>479</v>
      </c>
      <c r="D481" s="5">
        <v>2.5519220050159701E-2</v>
      </c>
      <c r="E481" s="5">
        <v>0.11925159497612001</v>
      </c>
      <c r="F481" s="5">
        <f t="shared" si="17"/>
        <v>4.6730109596501448</v>
      </c>
      <c r="G481" s="5">
        <v>1.56017722527384E-2</v>
      </c>
      <c r="H481" s="5">
        <v>0.174689369843091</v>
      </c>
      <c r="I481" s="5">
        <f t="shared" si="18"/>
        <v>11.196764509392821</v>
      </c>
      <c r="J481" s="5">
        <v>8.8411106100605097E-2</v>
      </c>
      <c r="K481" s="5">
        <v>8.8334282821977098E-2</v>
      </c>
      <c r="L481" s="5">
        <v>-0.19176351782562701</v>
      </c>
      <c r="M481" s="5">
        <v>-0.25843900257924901</v>
      </c>
      <c r="N481" s="5"/>
      <c r="P481" s="5"/>
      <c r="Q481" s="5"/>
      <c r="R481" s="5"/>
      <c r="S481" s="5"/>
    </row>
    <row r="482" spans="1:19" x14ac:dyDescent="0.25">
      <c r="A482">
        <v>480</v>
      </c>
      <c r="D482" s="5">
        <v>5.8761603338994203E-2</v>
      </c>
      <c r="E482" s="5">
        <v>8.2270695949272499E-2</v>
      </c>
      <c r="F482" s="5">
        <f t="shared" si="17"/>
        <v>1.4000757514163618</v>
      </c>
      <c r="G482" s="5">
        <v>0.12901271051354099</v>
      </c>
      <c r="H482" s="5">
        <v>0.109399219497937</v>
      </c>
      <c r="I482" s="5">
        <f t="shared" si="18"/>
        <v>0.84797241343483454</v>
      </c>
      <c r="J482" s="5">
        <v>0.66243177122726904</v>
      </c>
      <c r="K482" s="5">
        <v>0.632358805880889</v>
      </c>
      <c r="L482" s="5">
        <v>0.70225213064339698</v>
      </c>
      <c r="M482" s="5">
        <v>0.72737526511103501</v>
      </c>
      <c r="N482" s="5"/>
      <c r="P482" s="5"/>
      <c r="Q482" s="5"/>
      <c r="R482" s="5"/>
      <c r="S482" s="5"/>
    </row>
    <row r="483" spans="1:19" x14ac:dyDescent="0.25">
      <c r="A483">
        <v>481</v>
      </c>
      <c r="D483" s="5">
        <v>0.110066006882407</v>
      </c>
      <c r="E483" s="5">
        <v>6.8976981719351196E-2</v>
      </c>
      <c r="F483" s="5">
        <f t="shared" si="17"/>
        <v>0.62668741851464871</v>
      </c>
      <c r="G483" s="5">
        <v>0.14559694348215599</v>
      </c>
      <c r="H483" s="5">
        <v>0.13508496490629801</v>
      </c>
      <c r="I483" s="5">
        <f t="shared" si="18"/>
        <v>0.92780082930005803</v>
      </c>
      <c r="J483" s="5">
        <v>0.16605171119571999</v>
      </c>
      <c r="K483" s="5">
        <v>0.20951374329108999</v>
      </c>
      <c r="L483" s="5">
        <v>0.18471746303613401</v>
      </c>
      <c r="M483" s="5">
        <v>0.30216867822330201</v>
      </c>
      <c r="N483" s="5"/>
      <c r="P483" s="5"/>
      <c r="Q483" s="5"/>
      <c r="R483" s="5"/>
      <c r="S483" s="5"/>
    </row>
    <row r="484" spans="1:19" x14ac:dyDescent="0.25">
      <c r="A484">
        <v>482</v>
      </c>
      <c r="D484" s="5">
        <v>0.14768748980631899</v>
      </c>
      <c r="E484" s="5">
        <v>7.1352456078139406E-2</v>
      </c>
      <c r="F484" s="5">
        <f t="shared" si="17"/>
        <v>0.48313134830656795</v>
      </c>
      <c r="G484" s="5">
        <v>0.174965555108266</v>
      </c>
      <c r="H484" s="5">
        <v>0.132642283733057</v>
      </c>
      <c r="I484" s="5">
        <f t="shared" si="18"/>
        <v>0.75810512332544533</v>
      </c>
      <c r="J484" s="5">
        <v>0.24113275731311101</v>
      </c>
      <c r="K484" s="5">
        <v>0.266802052419504</v>
      </c>
      <c r="L484" s="5">
        <v>0.31975841097304297</v>
      </c>
      <c r="M484" s="5">
        <v>0.40367757517937802</v>
      </c>
      <c r="N484" s="5"/>
      <c r="P484" s="5"/>
      <c r="Q484" s="5"/>
      <c r="R484" s="5"/>
      <c r="S484" s="5"/>
    </row>
    <row r="485" spans="1:19" x14ac:dyDescent="0.25">
      <c r="A485">
        <v>483</v>
      </c>
      <c r="D485" s="5">
        <v>0.121284081435165</v>
      </c>
      <c r="E485" s="5">
        <v>5.87953301955918E-2</v>
      </c>
      <c r="F485" s="5">
        <f t="shared" si="17"/>
        <v>0.48477367763239482</v>
      </c>
      <c r="G485" s="5">
        <v>0.14359824463610801</v>
      </c>
      <c r="H485" s="5">
        <v>0.136599402677099</v>
      </c>
      <c r="I485" s="5">
        <f t="shared" si="18"/>
        <v>0.95126095046116499</v>
      </c>
      <c r="J485" s="5">
        <v>0.15340787926982399</v>
      </c>
      <c r="K485" s="5">
        <v>0.18501620578728001</v>
      </c>
      <c r="L485" s="5">
        <v>8.25525975664851E-2</v>
      </c>
      <c r="M485" s="5">
        <v>0.20404961932065699</v>
      </c>
      <c r="N485" s="5"/>
      <c r="P485" s="5"/>
      <c r="Q485" s="5"/>
      <c r="R485" s="5"/>
      <c r="S485" s="5"/>
    </row>
    <row r="486" spans="1:19" x14ac:dyDescent="0.25">
      <c r="A486">
        <v>484</v>
      </c>
      <c r="D486" s="5">
        <v>0.100908956415922</v>
      </c>
      <c r="E486" s="5">
        <v>4.53663840593692E-2</v>
      </c>
      <c r="F486" s="5">
        <f t="shared" si="17"/>
        <v>0.44957737817027932</v>
      </c>
      <c r="G486" s="5">
        <v>0.139791654346168</v>
      </c>
      <c r="H486" s="5">
        <v>7.3114126734796003E-2</v>
      </c>
      <c r="I486" s="5">
        <f t="shared" si="18"/>
        <v>0.52302211513816477</v>
      </c>
      <c r="J486" s="5">
        <v>0.124404275009087</v>
      </c>
      <c r="K486" s="5">
        <v>0.16973705715109</v>
      </c>
      <c r="L486" s="5">
        <v>0.15272167160944899</v>
      </c>
      <c r="M486" s="5">
        <v>0.26138996824194599</v>
      </c>
      <c r="N486" s="5"/>
      <c r="P486" s="5"/>
      <c r="Q486" s="5"/>
      <c r="R486" s="5"/>
      <c r="S486" s="5"/>
    </row>
    <row r="487" spans="1:19" x14ac:dyDescent="0.25">
      <c r="A487">
        <v>485</v>
      </c>
      <c r="D487" s="5">
        <v>7.9520873975208295E-2</v>
      </c>
      <c r="E487" s="5">
        <v>6.5478707321326698E-2</v>
      </c>
      <c r="F487" s="5">
        <f t="shared" si="17"/>
        <v>0.82341533798711231</v>
      </c>
      <c r="G487" s="5">
        <v>9.3525302652134004E-2</v>
      </c>
      <c r="H487" s="5">
        <v>0.13097569304253601</v>
      </c>
      <c r="I487" s="5">
        <f t="shared" si="18"/>
        <v>1.4004305714967658</v>
      </c>
      <c r="J487" s="5">
        <v>-4.4255079448405302E-2</v>
      </c>
      <c r="K487" s="5">
        <v>1.4776142525402099E-2</v>
      </c>
      <c r="L487" s="5">
        <v>-7.2853914920476201E-2</v>
      </c>
      <c r="M487" s="5">
        <v>4.8505296215678902E-2</v>
      </c>
      <c r="N487" s="5"/>
      <c r="P487" s="5"/>
      <c r="Q487" s="5"/>
      <c r="R487" s="5"/>
      <c r="S487" s="5"/>
    </row>
    <row r="488" spans="1:19" x14ac:dyDescent="0.25">
      <c r="A488">
        <v>486</v>
      </c>
      <c r="D488" s="5">
        <v>9.4789751514822398E-2</v>
      </c>
      <c r="E488" s="5">
        <v>6.5921329799722705E-2</v>
      </c>
      <c r="F488" s="5">
        <f t="shared" si="17"/>
        <v>0.6954478595654352</v>
      </c>
      <c r="G488" s="5">
        <v>0.12193714544249901</v>
      </c>
      <c r="H488" s="5">
        <v>0.11160403346947299</v>
      </c>
      <c r="I488" s="5">
        <f t="shared" si="18"/>
        <v>0.91525870205073223</v>
      </c>
      <c r="J488" s="5">
        <v>7.1526599776732805E-4</v>
      </c>
      <c r="K488" s="5">
        <v>4.9130810378833302E-2</v>
      </c>
      <c r="L488" s="5">
        <v>-8.4989402200401597E-3</v>
      </c>
      <c r="M488" s="5">
        <v>9.2487102455358197E-2</v>
      </c>
      <c r="N488" s="5"/>
      <c r="P488" s="5"/>
      <c r="Q488" s="5"/>
      <c r="R488" s="5"/>
      <c r="S488" s="5"/>
    </row>
    <row r="489" spans="1:19" x14ac:dyDescent="0.25">
      <c r="A489">
        <v>487</v>
      </c>
      <c r="D489" s="5">
        <v>4.4662353845697902E-2</v>
      </c>
      <c r="E489" s="5">
        <v>6.6385765345936598E-2</v>
      </c>
      <c r="F489" s="5">
        <f t="shared" si="17"/>
        <v>1.486391997503983</v>
      </c>
      <c r="G489" s="5">
        <v>5.0801285653644598E-2</v>
      </c>
      <c r="H489" s="5">
        <v>0.120979481373723</v>
      </c>
      <c r="I489" s="5">
        <f t="shared" si="18"/>
        <v>2.3814255843551404</v>
      </c>
      <c r="J489" s="5">
        <v>-3.7709135239449201E-2</v>
      </c>
      <c r="K489" s="5">
        <v>-3.7096080472253101E-3</v>
      </c>
      <c r="L489" s="5">
        <v>-4.9176077705246402E-2</v>
      </c>
      <c r="M489" s="5">
        <v>1.9074706081304599E-2</v>
      </c>
      <c r="N489" s="5"/>
      <c r="P489" s="5"/>
      <c r="Q489" s="5"/>
      <c r="R489" s="5"/>
      <c r="S489" s="5"/>
    </row>
    <row r="490" spans="1:19" x14ac:dyDescent="0.25">
      <c r="A490">
        <v>488</v>
      </c>
      <c r="D490" s="5">
        <v>7.5801965709858601E-2</v>
      </c>
      <c r="E490" s="5">
        <v>4.6756710171066099E-2</v>
      </c>
      <c r="F490" s="5">
        <f t="shared" si="17"/>
        <v>0.61682714601403865</v>
      </c>
      <c r="G490" s="5">
        <v>9.3670106090346206E-2</v>
      </c>
      <c r="H490" s="5">
        <v>6.80018370875239E-2</v>
      </c>
      <c r="I490" s="5">
        <f t="shared" si="18"/>
        <v>0.72597160317012044</v>
      </c>
      <c r="J490" s="5">
        <v>-3.8403577561999802E-2</v>
      </c>
      <c r="K490" s="5">
        <v>1.2861059025074E-2</v>
      </c>
      <c r="L490" s="5">
        <v>-4.3225135697042401E-2</v>
      </c>
      <c r="M490" s="5">
        <v>5.8276640325839499E-2</v>
      </c>
      <c r="N490" s="5"/>
      <c r="P490" s="5"/>
      <c r="Q490" s="5"/>
      <c r="R490" s="5"/>
      <c r="S490" s="5"/>
    </row>
    <row r="491" spans="1:19" x14ac:dyDescent="0.25">
      <c r="A491">
        <v>489</v>
      </c>
      <c r="D491" s="5">
        <v>-5.7423331406747803E-2</v>
      </c>
      <c r="E491" s="5">
        <v>6.07560591924447E-2</v>
      </c>
      <c r="F491" s="5">
        <f t="shared" si="17"/>
        <v>1.0580378689994512</v>
      </c>
      <c r="G491" s="5">
        <v>-6.0909213160377999E-2</v>
      </c>
      <c r="H491" s="5">
        <v>0.110316265053457</v>
      </c>
      <c r="I491" s="5">
        <f t="shared" si="18"/>
        <v>1.8111589253827161</v>
      </c>
      <c r="J491" s="5">
        <v>1.5661949233306501E-2</v>
      </c>
      <c r="K491" s="5">
        <v>-8.3056480290103901E-2</v>
      </c>
      <c r="L491" s="5">
        <v>-2.0332223579592999E-2</v>
      </c>
      <c r="M491" s="5">
        <v>-3.7848463290707499E-2</v>
      </c>
      <c r="N491" s="5"/>
      <c r="P491" s="5"/>
      <c r="Q491" s="5"/>
      <c r="R491" s="5"/>
      <c r="S491" s="5"/>
    </row>
    <row r="492" spans="1:19" x14ac:dyDescent="0.25">
      <c r="A492">
        <v>490</v>
      </c>
      <c r="D492" s="5">
        <v>0.15408922712124701</v>
      </c>
      <c r="E492" s="5">
        <v>0.52185644030987499</v>
      </c>
      <c r="F492" s="5">
        <f t="shared" si="17"/>
        <v>3.3867159311484238</v>
      </c>
      <c r="G492" s="5">
        <v>9.5882226361167305E-2</v>
      </c>
      <c r="H492" s="5">
        <v>0.62452614850554899</v>
      </c>
      <c r="I492" s="5">
        <f t="shared" si="18"/>
        <v>6.5134714973460888</v>
      </c>
      <c r="J492" s="5">
        <v>0.16906589944304301</v>
      </c>
      <c r="K492" s="5">
        <v>0.24931115350944799</v>
      </c>
      <c r="L492" s="5">
        <v>0.14306610361836</v>
      </c>
      <c r="M492" s="5">
        <v>0.18784027829379499</v>
      </c>
      <c r="N492" s="5"/>
      <c r="P492" s="5"/>
      <c r="Q492" s="5"/>
      <c r="R492" s="5"/>
      <c r="S492" s="5"/>
    </row>
    <row r="493" spans="1:19" x14ac:dyDescent="0.25">
      <c r="A493">
        <v>491</v>
      </c>
      <c r="D493" s="5">
        <v>3.9506507723023901E-2</v>
      </c>
      <c r="E493" s="5">
        <v>0.100803397821702</v>
      </c>
      <c r="F493" s="5">
        <f t="shared" si="17"/>
        <v>2.5515643784164461</v>
      </c>
      <c r="G493" s="5">
        <v>2.8824368900055901E-2</v>
      </c>
      <c r="H493" s="5">
        <v>8.2788947032862603E-2</v>
      </c>
      <c r="I493" s="5">
        <f t="shared" si="18"/>
        <v>2.8721859382219481</v>
      </c>
      <c r="J493" s="5">
        <v>0.16829124070419799</v>
      </c>
      <c r="K493" s="5">
        <v>0.15974713502257301</v>
      </c>
      <c r="L493" s="5">
        <v>0.14891120360792401</v>
      </c>
      <c r="M493" s="5">
        <v>6.5677764983935696E-2</v>
      </c>
      <c r="N493" s="5"/>
      <c r="P493" s="5"/>
      <c r="Q493" s="5"/>
      <c r="R493" s="5"/>
      <c r="S493" s="5"/>
    </row>
    <row r="494" spans="1:19" x14ac:dyDescent="0.25">
      <c r="A494">
        <v>492</v>
      </c>
      <c r="D494" s="5">
        <v>-1.37397221887393E-2</v>
      </c>
      <c r="E494" s="5">
        <v>0.56976599351915203</v>
      </c>
      <c r="F494" s="5">
        <f t="shared" si="17"/>
        <v>41.468523576562319</v>
      </c>
      <c r="G494" s="5">
        <v>-0.147946417128622</v>
      </c>
      <c r="H494" s="5">
        <v>1.03704750697062</v>
      </c>
      <c r="I494" s="5">
        <f t="shared" si="18"/>
        <v>7.0096155560768274</v>
      </c>
      <c r="J494" s="5">
        <v>0.19237527091255499</v>
      </c>
      <c r="K494" s="5">
        <v>0.26705067335650501</v>
      </c>
      <c r="L494" s="5">
        <v>0.15904395842138699</v>
      </c>
      <c r="M494" s="5">
        <v>8.8858636048651393E-2</v>
      </c>
      <c r="N494" s="5"/>
      <c r="P494" s="5"/>
      <c r="Q494" s="5"/>
      <c r="R494" s="5"/>
      <c r="S494" s="5"/>
    </row>
    <row r="495" spans="1:19" x14ac:dyDescent="0.25">
      <c r="A495">
        <v>493</v>
      </c>
      <c r="D495" s="5">
        <v>2.2903402680855799E-3</v>
      </c>
      <c r="E495" s="5">
        <v>4.3083555119752502E-2</v>
      </c>
      <c r="F495" s="5">
        <f t="shared" si="17"/>
        <v>18.81098442886158</v>
      </c>
      <c r="G495" s="5">
        <v>-1.51492708980214E-3</v>
      </c>
      <c r="H495" s="5">
        <v>6.4799517756768302E-2</v>
      </c>
      <c r="I495" s="5">
        <f t="shared" si="18"/>
        <v>42.774017438180188</v>
      </c>
      <c r="J495" s="5">
        <v>0.121116773886683</v>
      </c>
      <c r="K495" s="5">
        <v>0.101339867794215</v>
      </c>
      <c r="L495" s="5">
        <v>9.7930309215591302E-2</v>
      </c>
      <c r="M495" s="5">
        <v>1.0172103880511801E-2</v>
      </c>
      <c r="N495" s="5"/>
      <c r="P495" s="5"/>
      <c r="Q495" s="5"/>
      <c r="R495" s="5"/>
      <c r="S495" s="5"/>
    </row>
    <row r="496" spans="1:19" x14ac:dyDescent="0.25">
      <c r="A496">
        <v>494</v>
      </c>
      <c r="D496" s="5">
        <v>3.0122712940067901E-2</v>
      </c>
      <c r="E496" s="5">
        <v>7.5649057529281305E-2</v>
      </c>
      <c r="F496" s="5">
        <f t="shared" si="17"/>
        <v>2.5113626943161642</v>
      </c>
      <c r="G496" s="5">
        <v>2.14659915847157E-2</v>
      </c>
      <c r="H496" s="5">
        <v>8.7329626049094305E-2</v>
      </c>
      <c r="I496" s="5">
        <f t="shared" si="18"/>
        <v>4.0682782206658041</v>
      </c>
      <c r="J496" s="5">
        <v>0.64687108586671305</v>
      </c>
      <c r="K496" s="5">
        <v>0.65975224084256801</v>
      </c>
      <c r="L496" s="5">
        <v>0.62018845920040599</v>
      </c>
      <c r="M496" s="5">
        <v>0.69650445336459899</v>
      </c>
      <c r="N496" s="5"/>
      <c r="P496" s="5"/>
      <c r="Q496" s="5"/>
      <c r="R496" s="5"/>
      <c r="S496" s="5"/>
    </row>
    <row r="497" spans="1:19" x14ac:dyDescent="0.25">
      <c r="A497">
        <v>495</v>
      </c>
      <c r="D497" s="5">
        <v>0.111274699399123</v>
      </c>
      <c r="E497" s="5">
        <v>0.70735309046498096</v>
      </c>
      <c r="F497" s="5">
        <f t="shared" si="17"/>
        <v>6.3568187043833602</v>
      </c>
      <c r="G497" s="5">
        <v>4.1964755383037997E-2</v>
      </c>
      <c r="H497" s="5">
        <v>0.87883762399359</v>
      </c>
      <c r="I497" s="5">
        <f t="shared" si="18"/>
        <v>20.942279204820839</v>
      </c>
      <c r="J497" s="5">
        <v>0.92209012686831504</v>
      </c>
      <c r="K497" s="5">
        <v>0.90283084089074095</v>
      </c>
      <c r="L497" s="5">
        <v>0.92809511899724195</v>
      </c>
      <c r="M497" s="5">
        <v>0.90933408206253197</v>
      </c>
      <c r="N497" s="5"/>
      <c r="P497" s="5"/>
      <c r="Q497" s="5"/>
      <c r="R497" s="5"/>
      <c r="S497" s="5"/>
    </row>
    <row r="498" spans="1:19" x14ac:dyDescent="0.25">
      <c r="A498">
        <v>496</v>
      </c>
      <c r="D498" s="5">
        <v>-2.3512601015463101E-2</v>
      </c>
      <c r="E498" s="5">
        <v>4.2589329536433199E-2</v>
      </c>
      <c r="F498" s="5">
        <f t="shared" si="17"/>
        <v>1.8113406300061936</v>
      </c>
      <c r="G498" s="5">
        <v>-3.26732165247728E-2</v>
      </c>
      <c r="H498" s="5">
        <v>9.6006672375251997E-2</v>
      </c>
      <c r="I498" s="5">
        <f t="shared" si="18"/>
        <v>2.9383906020535147</v>
      </c>
      <c r="J498" s="5">
        <v>-0.11625940283499001</v>
      </c>
      <c r="K498" s="5">
        <v>-6.8680105629802604E-2</v>
      </c>
      <c r="L498" s="5">
        <v>-0.39841372589476398</v>
      </c>
      <c r="M498" s="5">
        <v>-0.384319559933679</v>
      </c>
      <c r="N498" s="5"/>
      <c r="P498" s="5"/>
      <c r="Q498" s="5"/>
      <c r="R498" s="5"/>
      <c r="S498" s="5"/>
    </row>
    <row r="499" spans="1:19" x14ac:dyDescent="0.25">
      <c r="A499">
        <v>497</v>
      </c>
      <c r="D499" s="5">
        <v>-3.2214142817153797E-2</v>
      </c>
      <c r="E499" s="5">
        <v>0.20146732001510001</v>
      </c>
      <c r="F499" s="5">
        <f t="shared" si="17"/>
        <v>6.2540021989292267</v>
      </c>
      <c r="G499" s="5">
        <v>-7.6516752986383496E-2</v>
      </c>
      <c r="H499" s="5">
        <v>0.23013240692006501</v>
      </c>
      <c r="I499" s="5">
        <f t="shared" si="18"/>
        <v>3.0076081111415967</v>
      </c>
      <c r="J499" s="5">
        <v>-0.383511619921722</v>
      </c>
      <c r="K499" s="5">
        <v>-0.32440048469184701</v>
      </c>
      <c r="L499" s="5">
        <v>-0.39607190571651801</v>
      </c>
      <c r="M499" s="5">
        <v>-0.33191490297411103</v>
      </c>
      <c r="N499" s="5"/>
      <c r="P499" s="5"/>
      <c r="Q499" s="5"/>
      <c r="R499" s="5"/>
      <c r="S499" s="5"/>
    </row>
    <row r="500" spans="1:19" x14ac:dyDescent="0.25">
      <c r="A500">
        <v>498</v>
      </c>
      <c r="D500" s="5">
        <v>0.17904458923469499</v>
      </c>
      <c r="E500" s="5">
        <v>0.18537138088055899</v>
      </c>
      <c r="F500" s="5">
        <f t="shared" si="17"/>
        <v>1.0353364023615967</v>
      </c>
      <c r="G500" s="5">
        <v>0.26034198194550201</v>
      </c>
      <c r="H500" s="5">
        <v>0.16236515435270801</v>
      </c>
      <c r="I500" s="5">
        <f t="shared" si="18"/>
        <v>0.62366105204920919</v>
      </c>
      <c r="J500" s="5">
        <v>-0.41568594031994899</v>
      </c>
      <c r="K500" s="5">
        <v>-0.34585654785667103</v>
      </c>
      <c r="L500" s="5">
        <v>-0.46860860954241002</v>
      </c>
      <c r="M500" s="5">
        <v>-0.38676295722168802</v>
      </c>
      <c r="N500" s="5"/>
      <c r="P500" s="5"/>
      <c r="Q500" s="5"/>
      <c r="R500" s="5"/>
      <c r="S500" s="5"/>
    </row>
    <row r="501" spans="1:19" x14ac:dyDescent="0.25">
      <c r="A501">
        <v>499</v>
      </c>
      <c r="D501" s="5">
        <v>6.22891548840665E-2</v>
      </c>
      <c r="E501" s="5">
        <v>7.7232532873950904E-2</v>
      </c>
      <c r="F501" s="5">
        <f t="shared" si="17"/>
        <v>1.2399033670901016</v>
      </c>
      <c r="G501" s="5">
        <v>1.0248984327352099E-2</v>
      </c>
      <c r="H501" s="5">
        <v>9.5699489558699405E-2</v>
      </c>
      <c r="I501" s="5">
        <f t="shared" si="18"/>
        <v>9.3374608158293544</v>
      </c>
      <c r="J501" s="5">
        <v>-0.38890831641926199</v>
      </c>
      <c r="K501" s="5">
        <v>-0.34051898047903101</v>
      </c>
      <c r="L501" s="5">
        <v>-0.30747961436884802</v>
      </c>
      <c r="M501" s="5">
        <v>-0.30565302494362501</v>
      </c>
      <c r="N501" s="5"/>
      <c r="P501" s="5"/>
      <c r="Q501" s="5"/>
      <c r="R501" s="5"/>
      <c r="S501" s="5"/>
    </row>
    <row r="502" spans="1:19" x14ac:dyDescent="0.25">
      <c r="A502">
        <v>500</v>
      </c>
      <c r="D502" s="5">
        <v>7.6847176934406805E-2</v>
      </c>
      <c r="E502" s="5">
        <v>9.4526752346262802E-2</v>
      </c>
      <c r="F502" s="5">
        <f t="shared" si="17"/>
        <v>1.2300614819845166</v>
      </c>
      <c r="G502" s="5">
        <v>8.1465571491260103E-2</v>
      </c>
      <c r="H502" s="5">
        <v>0.107929465600383</v>
      </c>
      <c r="I502" s="5">
        <f t="shared" si="18"/>
        <v>1.3248475843806242</v>
      </c>
      <c r="J502" s="5">
        <v>-0.35863644936786798</v>
      </c>
      <c r="K502" s="5">
        <v>-0.30988084072071198</v>
      </c>
      <c r="L502" s="5">
        <v>-0.35048497119335897</v>
      </c>
      <c r="M502" s="5">
        <v>-0.305299752862212</v>
      </c>
      <c r="N502" s="5"/>
      <c r="P502" s="5"/>
      <c r="Q502" s="5"/>
      <c r="R502" s="5"/>
      <c r="S502" s="5"/>
    </row>
    <row r="503" spans="1:19" x14ac:dyDescent="0.25">
      <c r="A503">
        <v>501</v>
      </c>
      <c r="D503" s="5">
        <v>-2.0582246157761601E-2</v>
      </c>
      <c r="E503" s="5">
        <v>0.20003409156104501</v>
      </c>
      <c r="F503" s="5">
        <f t="shared" si="17"/>
        <v>9.7187687887802188</v>
      </c>
      <c r="G503" s="5">
        <v>-6.1996254281509802E-2</v>
      </c>
      <c r="H503" s="5">
        <v>0.218368684297641</v>
      </c>
      <c r="I503" s="5">
        <f t="shared" si="18"/>
        <v>3.5222883515846344</v>
      </c>
      <c r="J503" s="5">
        <v>-0.33684782548000403</v>
      </c>
      <c r="K503" s="5">
        <v>-0.29467913956413799</v>
      </c>
      <c r="L503" s="5">
        <v>-0.24401526715298</v>
      </c>
      <c r="M503" s="5">
        <v>-0.19440361275241899</v>
      </c>
      <c r="N503" s="5"/>
      <c r="P503" s="5"/>
      <c r="Q503" s="5"/>
      <c r="R503" s="5"/>
      <c r="S503" s="5"/>
    </row>
    <row r="504" spans="1:19" x14ac:dyDescent="0.25">
      <c r="A504">
        <v>502</v>
      </c>
      <c r="D504" s="5">
        <v>0.17163843977445201</v>
      </c>
      <c r="E504" s="5">
        <v>0.17276006312915901</v>
      </c>
      <c r="F504" s="5">
        <f t="shared" si="17"/>
        <v>1.0065348027876559</v>
      </c>
      <c r="G504" s="5">
        <v>0.256149835672142</v>
      </c>
      <c r="H504" s="5">
        <v>0.159680835973535</v>
      </c>
      <c r="I504" s="5">
        <f t="shared" si="18"/>
        <v>0.62338839903812338</v>
      </c>
      <c r="J504" s="5">
        <v>-0.38187447873506403</v>
      </c>
      <c r="K504" s="5">
        <v>-0.32623439767155499</v>
      </c>
      <c r="L504" s="5">
        <v>-0.29840173611070903</v>
      </c>
      <c r="M504" s="5">
        <v>-0.227720282611518</v>
      </c>
      <c r="N504" s="5"/>
      <c r="P504" s="5"/>
      <c r="Q504" s="5"/>
      <c r="R504" s="5"/>
      <c r="S504" s="5"/>
    </row>
    <row r="505" spans="1:19" x14ac:dyDescent="0.25">
      <c r="A505">
        <v>503</v>
      </c>
      <c r="D505" s="5">
        <v>6.8121680070905202E-2</v>
      </c>
      <c r="E505" s="5">
        <v>7.9866390833718701E-2</v>
      </c>
      <c r="F505" s="5">
        <f t="shared" si="17"/>
        <v>1.1724078259753559</v>
      </c>
      <c r="G505" s="5">
        <v>2.9683516672801301E-2</v>
      </c>
      <c r="H505" s="5">
        <v>9.5914005701164304E-2</v>
      </c>
      <c r="I505" s="5">
        <f t="shared" si="18"/>
        <v>3.2312211103022479</v>
      </c>
      <c r="J505" s="5">
        <v>-0.34912949035709701</v>
      </c>
      <c r="K505" s="5">
        <v>-0.31465435642079698</v>
      </c>
      <c r="L505" s="5">
        <v>-0.22801250730029901</v>
      </c>
      <c r="M505" s="5">
        <v>-0.20414775122412299</v>
      </c>
      <c r="N505" s="5"/>
      <c r="P505" s="5"/>
      <c r="Q505" s="5"/>
      <c r="R505" s="5"/>
      <c r="S505" s="5"/>
    </row>
    <row r="506" spans="1:19" x14ac:dyDescent="0.25">
      <c r="A506">
        <v>504</v>
      </c>
      <c r="D506" s="5">
        <v>7.7841657912520901E-2</v>
      </c>
      <c r="E506" s="5">
        <v>9.3582404006987793E-2</v>
      </c>
      <c r="F506" s="5">
        <f t="shared" si="17"/>
        <v>1.2022149388461956</v>
      </c>
      <c r="G506" s="5">
        <v>8.4206044116805601E-2</v>
      </c>
      <c r="H506" s="5">
        <v>0.108564878143141</v>
      </c>
      <c r="I506" s="5">
        <f t="shared" si="18"/>
        <v>1.2892765511291122</v>
      </c>
      <c r="J506" s="5">
        <v>-0.32065144059709899</v>
      </c>
      <c r="K506" s="5">
        <v>-0.28476725703905897</v>
      </c>
      <c r="L506" s="5">
        <v>-0.23414068282584999</v>
      </c>
      <c r="M506" s="5">
        <v>-0.19474806167588901</v>
      </c>
      <c r="N506" s="5"/>
      <c r="P506" s="5"/>
      <c r="Q506" s="5"/>
      <c r="R506" s="5"/>
      <c r="S506" s="5"/>
    </row>
    <row r="507" spans="1:19" x14ac:dyDescent="0.25">
      <c r="A507">
        <v>505</v>
      </c>
      <c r="D507" s="5">
        <v>6.0554571768078602E-2</v>
      </c>
      <c r="E507" s="5">
        <v>0.18471829200727399</v>
      </c>
      <c r="F507" s="5">
        <f t="shared" si="17"/>
        <v>3.0504433705639449</v>
      </c>
      <c r="G507" s="5">
        <v>7.8270861830447305E-2</v>
      </c>
      <c r="H507" s="5">
        <v>0.19807513032461299</v>
      </c>
      <c r="I507" s="5">
        <f t="shared" si="18"/>
        <v>2.5306368895450428</v>
      </c>
      <c r="J507" s="5">
        <v>-0.22417256000121499</v>
      </c>
      <c r="K507" s="5">
        <v>-0.113410773629746</v>
      </c>
      <c r="L507" s="5">
        <v>-0.177220757415395</v>
      </c>
      <c r="M507" s="5">
        <v>-0.142883733847147</v>
      </c>
      <c r="N507" s="5"/>
      <c r="P507" s="5"/>
      <c r="Q507" s="5"/>
      <c r="R507" s="5"/>
      <c r="S507" s="5"/>
    </row>
    <row r="508" spans="1:19" x14ac:dyDescent="0.25">
      <c r="A508">
        <v>506</v>
      </c>
      <c r="D508" s="5">
        <v>7.7590572606625594E-2</v>
      </c>
      <c r="E508" s="5">
        <v>0.10381897416496801</v>
      </c>
      <c r="F508" s="5">
        <f t="shared" si="17"/>
        <v>1.3380359324233513</v>
      </c>
      <c r="G508" s="5">
        <v>0.12907599162526401</v>
      </c>
      <c r="H508" s="5">
        <v>0.17010553974932299</v>
      </c>
      <c r="I508" s="5">
        <f t="shared" si="18"/>
        <v>1.3178712602354183</v>
      </c>
      <c r="J508" s="5">
        <v>-0.30669629087223799</v>
      </c>
      <c r="K508" s="5">
        <v>-0.155406083827062</v>
      </c>
      <c r="L508" s="5">
        <v>-0.26607557452467001</v>
      </c>
      <c r="M508" s="5">
        <v>-0.1721860348591</v>
      </c>
      <c r="N508" s="5"/>
      <c r="P508" s="5"/>
      <c r="Q508" s="5"/>
      <c r="R508" s="5"/>
      <c r="S508" s="5"/>
    </row>
    <row r="509" spans="1:19" x14ac:dyDescent="0.25">
      <c r="A509">
        <v>507</v>
      </c>
      <c r="D509" s="5">
        <v>0.55939750185283699</v>
      </c>
      <c r="E509" s="5">
        <v>0.77170806305617001</v>
      </c>
      <c r="F509" s="5">
        <f t="shared" si="17"/>
        <v>1.3795343391776291</v>
      </c>
      <c r="G509" s="5">
        <v>0.54278890493778698</v>
      </c>
      <c r="H509" s="5">
        <v>0.58653588136377799</v>
      </c>
      <c r="I509" s="5">
        <f t="shared" si="18"/>
        <v>1.0805966666378437</v>
      </c>
      <c r="J509" s="5">
        <v>0.16652257214352301</v>
      </c>
      <c r="K509" s="5">
        <v>0.14953615705457901</v>
      </c>
      <c r="L509" s="5">
        <v>0.15465276339606701</v>
      </c>
      <c r="M509" s="5">
        <v>0.12663979596473199</v>
      </c>
      <c r="N509" s="5"/>
      <c r="P509" s="5"/>
      <c r="Q509" s="5"/>
      <c r="R509" s="5"/>
      <c r="S509" s="5"/>
    </row>
    <row r="510" spans="1:19" x14ac:dyDescent="0.25">
      <c r="A510">
        <v>508</v>
      </c>
      <c r="D510" s="5">
        <v>-4.1087275867146E-3</v>
      </c>
      <c r="E510" s="5">
        <v>6.5071501024248704E-2</v>
      </c>
      <c r="F510" s="5">
        <f t="shared" si="17"/>
        <v>15.837385090862362</v>
      </c>
      <c r="G510" s="5">
        <v>1.69527918628758E-2</v>
      </c>
      <c r="H510" s="5">
        <v>6.6623609611331097E-2</v>
      </c>
      <c r="I510" s="5">
        <f t="shared" si="18"/>
        <v>3.929949128746594</v>
      </c>
      <c r="J510" s="5">
        <v>-1.3511122971189801E-2</v>
      </c>
      <c r="K510" s="5">
        <v>-2.6132152291532301E-2</v>
      </c>
      <c r="L510" s="5">
        <v>6.4657289595411796E-2</v>
      </c>
      <c r="M510" s="5">
        <v>3.6529412783055402E-2</v>
      </c>
      <c r="N510" s="5"/>
      <c r="P510" s="5"/>
      <c r="Q510" s="5"/>
      <c r="R510" s="5"/>
      <c r="S510" s="5"/>
    </row>
    <row r="511" spans="1:19" x14ac:dyDescent="0.25">
      <c r="A511">
        <v>509</v>
      </c>
      <c r="D511" s="5">
        <v>3.5768733718157697E-2</v>
      </c>
      <c r="E511" s="5">
        <v>0.28253994710283398</v>
      </c>
      <c r="F511" s="5">
        <f t="shared" si="17"/>
        <v>7.8990760290573254</v>
      </c>
      <c r="G511" s="5">
        <v>1.2942079224899299E-2</v>
      </c>
      <c r="H511" s="5">
        <v>0.43403861919956899</v>
      </c>
      <c r="I511" s="5">
        <f t="shared" si="18"/>
        <v>33.537008362962339</v>
      </c>
      <c r="J511" s="5">
        <v>0.235769862377494</v>
      </c>
      <c r="K511" s="5">
        <v>0.222134964288947</v>
      </c>
      <c r="L511" s="5">
        <v>0.190413781918679</v>
      </c>
      <c r="M511" s="5">
        <v>0.161681614488945</v>
      </c>
      <c r="N511" s="5"/>
      <c r="P511" s="5"/>
      <c r="Q511" s="5"/>
      <c r="R511" s="5"/>
      <c r="S511" s="5"/>
    </row>
    <row r="512" spans="1:19" x14ac:dyDescent="0.25">
      <c r="A512">
        <v>510</v>
      </c>
      <c r="D512" s="5">
        <v>0.309922957501095</v>
      </c>
      <c r="E512" s="5">
        <v>0.31869428998536597</v>
      </c>
      <c r="F512" s="5">
        <f t="shared" si="17"/>
        <v>1.0283016545627794</v>
      </c>
      <c r="G512" s="5">
        <v>0.34732335376437501</v>
      </c>
      <c r="H512" s="5">
        <v>0.39480169922713598</v>
      </c>
      <c r="I512" s="5">
        <f t="shared" si="18"/>
        <v>1.1366978204839355</v>
      </c>
      <c r="J512" s="5">
        <v>0.50909678463736596</v>
      </c>
      <c r="K512" s="5">
        <v>0.49235523736760001</v>
      </c>
      <c r="L512" s="5">
        <v>0.574813404763592</v>
      </c>
      <c r="M512" s="5">
        <v>0.56621949265709604</v>
      </c>
      <c r="N512" s="5"/>
      <c r="P512" s="5"/>
      <c r="Q512" s="5"/>
      <c r="R512" s="5"/>
      <c r="S512" s="5"/>
    </row>
    <row r="513" spans="1:19" x14ac:dyDescent="0.25">
      <c r="A513">
        <v>511</v>
      </c>
      <c r="D513" s="5">
        <v>-5.5171610217257298E-2</v>
      </c>
      <c r="E513" s="5">
        <v>0.118808580533299</v>
      </c>
      <c r="F513" s="5">
        <f t="shared" si="17"/>
        <v>2.1534368865699065</v>
      </c>
      <c r="G513" s="5">
        <v>-7.1099721786704803E-3</v>
      </c>
      <c r="H513" s="5">
        <v>0.118183774556524</v>
      </c>
      <c r="I513" s="5">
        <f t="shared" si="18"/>
        <v>16.622255556930128</v>
      </c>
      <c r="J513" s="5">
        <v>0.10212965271281101</v>
      </c>
      <c r="K513" s="5">
        <v>0.21923235901012</v>
      </c>
      <c r="L513" s="5">
        <v>-0.33937084176291299</v>
      </c>
      <c r="M513" s="5">
        <v>-0.22396025254250199</v>
      </c>
      <c r="N513" s="5"/>
      <c r="P513" s="5"/>
      <c r="Q513" s="5"/>
      <c r="R513" s="5"/>
      <c r="S513" s="5"/>
    </row>
    <row r="514" spans="1:19" x14ac:dyDescent="0.25">
      <c r="A514">
        <v>512</v>
      </c>
      <c r="D514" s="5">
        <v>4.3417199712380998E-2</v>
      </c>
      <c r="E514" s="5">
        <v>8.7041834251742597E-2</v>
      </c>
      <c r="F514" s="5">
        <f t="shared" si="17"/>
        <v>2.0047777108693046</v>
      </c>
      <c r="G514" s="5">
        <v>8.6837075867924995E-2</v>
      </c>
      <c r="H514" s="5">
        <v>0.118436382919493</v>
      </c>
      <c r="I514" s="5">
        <f t="shared" si="18"/>
        <v>1.363891882997408</v>
      </c>
      <c r="J514" s="5">
        <v>-0.19473507797853801</v>
      </c>
      <c r="K514" s="5">
        <v>-9.0289569447819601E-2</v>
      </c>
      <c r="L514" s="5">
        <v>-0.36023040946437401</v>
      </c>
      <c r="M514" s="5">
        <v>-0.245938874704033</v>
      </c>
      <c r="N514" s="5"/>
      <c r="P514" s="5"/>
      <c r="Q514" s="5"/>
      <c r="R514" s="5"/>
      <c r="S514" s="5"/>
    </row>
    <row r="515" spans="1:19" x14ac:dyDescent="0.25">
      <c r="A515">
        <v>513</v>
      </c>
      <c r="D515" s="5">
        <v>4.3744856477963799E-3</v>
      </c>
      <c r="E515" s="5">
        <v>9.6013614604982506E-2</v>
      </c>
      <c r="F515" s="5">
        <f t="shared" si="17"/>
        <v>21.948549460517437</v>
      </c>
      <c r="G515" s="5">
        <v>8.2505957686958703E-2</v>
      </c>
      <c r="H515" s="5">
        <v>0.104692431542191</v>
      </c>
      <c r="I515" s="5">
        <f t="shared" si="18"/>
        <v>1.2689075368279641</v>
      </c>
      <c r="J515" s="5">
        <v>-0.18819447161829</v>
      </c>
      <c r="K515" s="5">
        <v>-8.1132938486517703E-2</v>
      </c>
      <c r="L515" s="5">
        <v>-0.40636569903604802</v>
      </c>
      <c r="M515" s="5">
        <v>-0.271637211412045</v>
      </c>
      <c r="N515" s="5"/>
      <c r="P515" s="5"/>
      <c r="Q515" s="5"/>
      <c r="R515" s="5"/>
      <c r="S515" s="5"/>
    </row>
    <row r="516" spans="1:19" x14ac:dyDescent="0.25">
      <c r="A516">
        <v>514</v>
      </c>
      <c r="D516" s="5">
        <v>-5.88475789740514E-2</v>
      </c>
      <c r="E516" s="5">
        <v>0.10658097383224401</v>
      </c>
      <c r="F516" s="5">
        <f t="shared" ref="F516:F579" si="19">E516/ABS(D516)</f>
        <v>1.8111360856364278</v>
      </c>
      <c r="G516" s="5">
        <v>-2.5102651096086401E-3</v>
      </c>
      <c r="H516" s="5">
        <v>0.162791804983488</v>
      </c>
      <c r="I516" s="5">
        <f t="shared" ref="I516:I579" si="20">H516/ABS(G516)</f>
        <v>64.850443230224343</v>
      </c>
      <c r="J516" s="5">
        <v>-0.20399033389837401</v>
      </c>
      <c r="K516" s="5">
        <v>-0.12062346616454001</v>
      </c>
      <c r="L516" s="5">
        <v>-0.25647389335658299</v>
      </c>
      <c r="M516" s="5">
        <v>-0.22915066024276401</v>
      </c>
      <c r="N516" s="5"/>
      <c r="P516" s="5"/>
      <c r="Q516" s="5"/>
      <c r="R516" s="5"/>
      <c r="S516" s="5"/>
    </row>
    <row r="517" spans="1:19" x14ac:dyDescent="0.25">
      <c r="A517">
        <v>515</v>
      </c>
      <c r="D517" s="5">
        <v>-2.9925121310975401E-2</v>
      </c>
      <c r="E517" s="5">
        <v>6.9514119178346503E-2</v>
      </c>
      <c r="F517" s="5">
        <f t="shared" si="19"/>
        <v>2.3229352508205658</v>
      </c>
      <c r="G517" s="5">
        <v>3.1759826263074902E-3</v>
      </c>
      <c r="H517" s="5">
        <v>0.12846428587787301</v>
      </c>
      <c r="I517" s="5">
        <f t="shared" si="20"/>
        <v>40.448673998960167</v>
      </c>
      <c r="J517" s="5">
        <v>-0.20363124546910499</v>
      </c>
      <c r="K517" s="5">
        <v>-0.11292289178062501</v>
      </c>
      <c r="L517" s="5">
        <v>-0.35102614510350699</v>
      </c>
      <c r="M517" s="5">
        <v>-0.26038675140851802</v>
      </c>
      <c r="N517" s="5"/>
      <c r="P517" s="5"/>
      <c r="Q517" s="5"/>
      <c r="R517" s="5"/>
      <c r="S517" s="5"/>
    </row>
    <row r="518" spans="1:19" x14ac:dyDescent="0.25">
      <c r="A518">
        <v>516</v>
      </c>
      <c r="D518" s="5">
        <v>6.8317958892792102E-2</v>
      </c>
      <c r="E518" s="5">
        <v>7.8027356451402005E-2</v>
      </c>
      <c r="F518" s="5">
        <f t="shared" si="19"/>
        <v>1.1421207207587447</v>
      </c>
      <c r="G518" s="5">
        <v>8.7997137485316096E-2</v>
      </c>
      <c r="H518" s="5">
        <v>0.11693358075094</v>
      </c>
      <c r="I518" s="5">
        <f t="shared" si="20"/>
        <v>1.3288339154265383</v>
      </c>
      <c r="J518" s="5">
        <v>-0.22109406691795599</v>
      </c>
      <c r="K518" s="5">
        <v>-0.15317370388749099</v>
      </c>
      <c r="L518" s="5">
        <v>-0.230242752503211</v>
      </c>
      <c r="M518" s="5">
        <v>-0.16474255960496201</v>
      </c>
      <c r="N518" s="5"/>
      <c r="P518" s="5"/>
      <c r="Q518" s="5"/>
      <c r="R518" s="5"/>
      <c r="S518" s="5"/>
    </row>
    <row r="519" spans="1:19" x14ac:dyDescent="0.25">
      <c r="A519">
        <v>517</v>
      </c>
      <c r="D519" s="5">
        <v>3.7457684053071497E-2</v>
      </c>
      <c r="E519" s="5">
        <v>0.105698311803125</v>
      </c>
      <c r="F519" s="5">
        <f t="shared" si="19"/>
        <v>2.8218058450535155</v>
      </c>
      <c r="G519" s="5">
        <v>8.0760631566408003E-2</v>
      </c>
      <c r="H519" s="5">
        <v>0.10650740013493799</v>
      </c>
      <c r="I519" s="5">
        <f t="shared" si="20"/>
        <v>1.3188034574414997</v>
      </c>
      <c r="J519" s="5">
        <v>-0.23032055265837301</v>
      </c>
      <c r="K519" s="5">
        <v>-0.158799502955357</v>
      </c>
      <c r="L519" s="5">
        <v>-0.26178451841850298</v>
      </c>
      <c r="M519" s="5">
        <v>-0.18039022269403099</v>
      </c>
      <c r="N519" s="5"/>
      <c r="P519" s="5"/>
      <c r="Q519" s="5"/>
      <c r="R519" s="5"/>
      <c r="S519" s="5"/>
    </row>
    <row r="520" spans="1:19" x14ac:dyDescent="0.25">
      <c r="A520">
        <v>518</v>
      </c>
      <c r="D520" s="5">
        <v>1.5101150390628901E-3</v>
      </c>
      <c r="E520" s="5">
        <v>0.122311586145902</v>
      </c>
      <c r="F520" s="5">
        <f t="shared" si="19"/>
        <v>80.99487984822872</v>
      </c>
      <c r="G520" s="5">
        <v>3.2862370122773502E-3</v>
      </c>
      <c r="H520" s="5">
        <v>0.14495430108586199</v>
      </c>
      <c r="I520" s="5">
        <f t="shared" si="20"/>
        <v>44.109509005076049</v>
      </c>
      <c r="J520" s="5">
        <v>-0.22953328694910799</v>
      </c>
      <c r="K520" s="5">
        <v>-0.182957873831263</v>
      </c>
      <c r="L520" s="5">
        <v>-0.18888215938526001</v>
      </c>
      <c r="M520" s="5">
        <v>-0.16902624734710101</v>
      </c>
      <c r="N520" s="5"/>
      <c r="P520" s="5"/>
      <c r="Q520" s="5"/>
      <c r="R520" s="5"/>
      <c r="S520" s="5"/>
    </row>
    <row r="521" spans="1:19" x14ac:dyDescent="0.25">
      <c r="A521">
        <v>519</v>
      </c>
      <c r="D521" s="5">
        <v>-1.1018815453285201E-2</v>
      </c>
      <c r="E521" s="5">
        <v>6.3491346816187996E-2</v>
      </c>
      <c r="F521" s="5">
        <f t="shared" si="19"/>
        <v>5.76208459841828</v>
      </c>
      <c r="G521" s="5">
        <v>5.5399907040571501E-3</v>
      </c>
      <c r="H521" s="5">
        <v>0.114201355043192</v>
      </c>
      <c r="I521" s="5">
        <f t="shared" si="20"/>
        <v>20.613997593815078</v>
      </c>
      <c r="J521" s="5">
        <v>-0.22250574899744099</v>
      </c>
      <c r="K521" s="5">
        <v>-0.162550829478459</v>
      </c>
      <c r="L521" s="5">
        <v>-0.25089383741926002</v>
      </c>
      <c r="M521" s="5">
        <v>-0.19436812081105401</v>
      </c>
      <c r="N521" s="5"/>
      <c r="P521" s="5"/>
      <c r="Q521" s="5"/>
      <c r="R521" s="5"/>
      <c r="S521" s="5"/>
    </row>
    <row r="522" spans="1:19" x14ac:dyDescent="0.25">
      <c r="A522">
        <v>520</v>
      </c>
      <c r="D522" s="5">
        <v>-7.0449250112466999E-2</v>
      </c>
      <c r="E522" s="5">
        <v>8.2012446778554696E-2</v>
      </c>
      <c r="F522" s="5">
        <f t="shared" si="19"/>
        <v>1.1641351277356098</v>
      </c>
      <c r="G522" s="5">
        <v>-8.3862514088625703E-2</v>
      </c>
      <c r="H522" s="5">
        <v>9.6942581672904704E-2</v>
      </c>
      <c r="I522" s="5">
        <f t="shared" si="20"/>
        <v>1.1559703727753263</v>
      </c>
      <c r="J522" s="5">
        <v>-0.14922829286923101</v>
      </c>
      <c r="K522" s="5">
        <v>-0.147301049738505</v>
      </c>
      <c r="L522" s="5">
        <v>-0.12195011100578</v>
      </c>
      <c r="M522" s="5">
        <v>-0.111916644463041</v>
      </c>
      <c r="N522" s="5"/>
      <c r="P522" s="5"/>
      <c r="Q522" s="5"/>
      <c r="R522" s="5"/>
      <c r="S522" s="5"/>
    </row>
    <row r="523" spans="1:19" x14ac:dyDescent="0.25">
      <c r="A523">
        <v>521</v>
      </c>
      <c r="D523" s="5">
        <v>0.107764045135125</v>
      </c>
      <c r="E523" s="5">
        <v>0.48291445560759999</v>
      </c>
      <c r="F523" s="5">
        <f t="shared" si="19"/>
        <v>4.481220568530766</v>
      </c>
      <c r="G523" s="5">
        <v>0.117020901805014</v>
      </c>
      <c r="H523" s="5">
        <v>0.56044619292229703</v>
      </c>
      <c r="I523" s="5">
        <f t="shared" si="20"/>
        <v>4.7892828057003021</v>
      </c>
      <c r="J523" s="5">
        <v>-8.0115575059438907E-2</v>
      </c>
      <c r="K523" s="5">
        <v>6.93005837984811E-2</v>
      </c>
      <c r="L523" s="5">
        <v>-0.113396988793191</v>
      </c>
      <c r="M523" s="5">
        <v>-0.138025129731914</v>
      </c>
      <c r="N523" s="5"/>
      <c r="P523" s="5"/>
      <c r="Q523" s="5"/>
      <c r="R523" s="5"/>
      <c r="S523" s="5"/>
    </row>
    <row r="524" spans="1:19" x14ac:dyDescent="0.25">
      <c r="A524">
        <v>522</v>
      </c>
      <c r="D524" s="5">
        <v>3.89516944516512E-3</v>
      </c>
      <c r="E524" s="5">
        <v>6.9585673703479303E-2</v>
      </c>
      <c r="F524" s="5">
        <f t="shared" si="19"/>
        <v>17.864607607726164</v>
      </c>
      <c r="G524" s="5">
        <v>6.8482834505839696E-3</v>
      </c>
      <c r="H524" s="5">
        <v>6.2967490605554094E-2</v>
      </c>
      <c r="I524" s="5">
        <f t="shared" si="20"/>
        <v>9.1946384900561764</v>
      </c>
      <c r="J524" s="5">
        <v>0.192463848432745</v>
      </c>
      <c r="K524" s="5">
        <v>0.18554837239668001</v>
      </c>
      <c r="L524" s="5">
        <v>0.17149881390161201</v>
      </c>
      <c r="M524" s="5">
        <v>0.13575180140583701</v>
      </c>
      <c r="N524" s="5"/>
      <c r="P524" s="5"/>
      <c r="Q524" s="5"/>
      <c r="R524" s="5"/>
      <c r="S524" s="5"/>
    </row>
    <row r="525" spans="1:19" x14ac:dyDescent="0.25">
      <c r="A525">
        <v>523</v>
      </c>
      <c r="D525" s="5">
        <v>0.56933702977038003</v>
      </c>
      <c r="E525" s="5">
        <v>0.47299371035355903</v>
      </c>
      <c r="F525" s="5">
        <f t="shared" si="19"/>
        <v>0.83077981164218784</v>
      </c>
      <c r="G525" s="5">
        <v>0.45146892577340197</v>
      </c>
      <c r="H525" s="5">
        <v>1.42624115131638</v>
      </c>
      <c r="I525" s="5">
        <f t="shared" si="20"/>
        <v>3.1591125543648793</v>
      </c>
      <c r="J525" s="5">
        <v>0.29238206942919298</v>
      </c>
      <c r="K525" s="5">
        <v>0.25901146986234802</v>
      </c>
      <c r="L525" s="5">
        <v>0.31841391215576698</v>
      </c>
      <c r="M525" s="5">
        <v>0.22827683736205501</v>
      </c>
      <c r="N525" s="5"/>
      <c r="P525" s="5"/>
      <c r="Q525" s="5"/>
      <c r="R525" s="5"/>
      <c r="S525" s="5"/>
    </row>
    <row r="526" spans="1:19" x14ac:dyDescent="0.25">
      <c r="A526">
        <v>524</v>
      </c>
      <c r="D526" s="5">
        <v>0.238488851183113</v>
      </c>
      <c r="E526" s="5">
        <v>0.50723183300778896</v>
      </c>
      <c r="F526" s="5">
        <f t="shared" si="19"/>
        <v>2.1268576308346323</v>
      </c>
      <c r="G526" s="5">
        <v>0.32917103633075601</v>
      </c>
      <c r="H526" s="5">
        <v>0.55545178097897796</v>
      </c>
      <c r="I526" s="5">
        <f t="shared" si="20"/>
        <v>1.6874260480829537</v>
      </c>
      <c r="J526" s="5">
        <v>0.19291042785580201</v>
      </c>
      <c r="K526" s="5">
        <v>0.172859011118105</v>
      </c>
      <c r="L526" s="5">
        <v>0.19923307593940201</v>
      </c>
      <c r="M526" s="5">
        <v>0.153376356225155</v>
      </c>
      <c r="N526" s="5"/>
      <c r="P526" s="5"/>
      <c r="Q526" s="5"/>
      <c r="R526" s="5"/>
      <c r="S526" s="5"/>
    </row>
    <row r="527" spans="1:19" x14ac:dyDescent="0.25">
      <c r="A527">
        <v>525</v>
      </c>
      <c r="D527" s="5">
        <v>-4.8332947198665398E-2</v>
      </c>
      <c r="E527" s="5">
        <v>0.200770308209028</v>
      </c>
      <c r="F527" s="5">
        <f t="shared" si="19"/>
        <v>4.1539016311956205</v>
      </c>
      <c r="G527" s="5">
        <v>-2.85025499484357E-2</v>
      </c>
      <c r="H527" s="5">
        <v>0.33121738758805902</v>
      </c>
      <c r="I527" s="5">
        <f t="shared" si="20"/>
        <v>11.620623003459983</v>
      </c>
      <c r="J527" s="5">
        <v>-0.40948344009571103</v>
      </c>
      <c r="K527" s="5">
        <v>-0.390082406106462</v>
      </c>
      <c r="L527" s="5">
        <v>-0.64758700991017804</v>
      </c>
      <c r="M527" s="5">
        <v>-0.654068543990732</v>
      </c>
      <c r="N527" s="5"/>
      <c r="P527" s="5"/>
      <c r="Q527" s="5"/>
      <c r="R527" s="5"/>
      <c r="S527" s="5"/>
    </row>
    <row r="528" spans="1:19" x14ac:dyDescent="0.25">
      <c r="A528">
        <v>526</v>
      </c>
      <c r="D528" s="5">
        <v>5.2111487242207403E-3</v>
      </c>
      <c r="E528" s="5">
        <v>0.107848697897691</v>
      </c>
      <c r="F528" s="5">
        <f t="shared" si="19"/>
        <v>20.695762797255103</v>
      </c>
      <c r="G528" s="5">
        <v>1.30886475039111E-2</v>
      </c>
      <c r="H528" s="5">
        <v>0.17310592176793499</v>
      </c>
      <c r="I528" s="5">
        <f t="shared" si="20"/>
        <v>13.225653889464754</v>
      </c>
      <c r="J528" s="5">
        <v>-0.49249331506237698</v>
      </c>
      <c r="K528" s="5">
        <v>-0.44725218108718801</v>
      </c>
      <c r="L528" s="5">
        <v>-0.48193437518687199</v>
      </c>
      <c r="M528" s="5">
        <v>-0.42821361575087402</v>
      </c>
      <c r="N528" s="5"/>
      <c r="P528" s="5"/>
      <c r="Q528" s="5"/>
      <c r="R528" s="5"/>
      <c r="S528" s="5"/>
    </row>
    <row r="529" spans="1:19" x14ac:dyDescent="0.25">
      <c r="A529">
        <v>527</v>
      </c>
      <c r="D529" s="5">
        <v>-1.70179465409405E-2</v>
      </c>
      <c r="E529" s="5">
        <v>9.1273119957659396E-2</v>
      </c>
      <c r="F529" s="5">
        <f t="shared" si="19"/>
        <v>5.3633450862053991</v>
      </c>
      <c r="G529" s="5">
        <v>2.8132709082855201E-2</v>
      </c>
      <c r="H529" s="5">
        <v>0.35069936667403501</v>
      </c>
      <c r="I529" s="5">
        <f t="shared" si="20"/>
        <v>12.465893904535495</v>
      </c>
      <c r="J529" s="5">
        <v>-0.57310745949265596</v>
      </c>
      <c r="K529" s="5">
        <v>-0.51922141695276103</v>
      </c>
      <c r="L529" s="5">
        <v>-0.60138673296609702</v>
      </c>
      <c r="M529" s="5">
        <v>-0.527409242882659</v>
      </c>
      <c r="N529" s="5"/>
      <c r="P529" s="5"/>
      <c r="Q529" s="5"/>
      <c r="R529" s="5"/>
      <c r="S529" s="5"/>
    </row>
    <row r="530" spans="1:19" x14ac:dyDescent="0.25">
      <c r="A530">
        <v>528</v>
      </c>
      <c r="D530" s="5">
        <v>-8.0540071006771505E-2</v>
      </c>
      <c r="E530" s="5">
        <v>0.352102821564518</v>
      </c>
      <c r="F530" s="5">
        <f t="shared" si="19"/>
        <v>4.3717719287199852</v>
      </c>
      <c r="G530" s="5">
        <v>-2.5379312358572301E-2</v>
      </c>
      <c r="H530" s="5">
        <v>0.246657282968897</v>
      </c>
      <c r="I530" s="5">
        <f t="shared" si="20"/>
        <v>9.7188323893095649</v>
      </c>
      <c r="J530" s="5">
        <v>-0.50308685970802902</v>
      </c>
      <c r="K530" s="5">
        <v>-0.47604912201087402</v>
      </c>
      <c r="L530" s="5">
        <v>-0.35383706859449099</v>
      </c>
      <c r="M530" s="5">
        <v>-0.38640421956997301</v>
      </c>
      <c r="N530" s="5"/>
      <c r="P530" s="5"/>
      <c r="Q530" s="5"/>
      <c r="R530" s="5"/>
      <c r="S530" s="5"/>
    </row>
    <row r="531" spans="1:19" x14ac:dyDescent="0.25">
      <c r="A531">
        <v>529</v>
      </c>
      <c r="D531" s="5">
        <v>-6.6476174386647394E-2</v>
      </c>
      <c r="E531" s="5">
        <v>0.30932628572818599</v>
      </c>
      <c r="F531" s="5">
        <f t="shared" si="19"/>
        <v>4.6531902381903345</v>
      </c>
      <c r="G531" s="5">
        <v>-2.4447131481018399E-2</v>
      </c>
      <c r="H531" s="5">
        <v>0.408779701698673</v>
      </c>
      <c r="I531" s="5">
        <f t="shared" si="20"/>
        <v>16.720967939165533</v>
      </c>
      <c r="J531" s="5">
        <v>-0.46503369483992801</v>
      </c>
      <c r="K531" s="5">
        <v>-0.43192564356213098</v>
      </c>
      <c r="L531" s="5">
        <v>-0.44568282923195601</v>
      </c>
      <c r="M531" s="5">
        <v>-0.41302534821168102</v>
      </c>
      <c r="N531" s="5"/>
      <c r="P531" s="5"/>
      <c r="Q531" s="5"/>
      <c r="R531" s="5"/>
      <c r="S531" s="5"/>
    </row>
    <row r="532" spans="1:19" x14ac:dyDescent="0.25">
      <c r="A532">
        <v>530</v>
      </c>
      <c r="D532" s="5">
        <v>2.7822934885716299E-2</v>
      </c>
      <c r="E532" s="5">
        <v>0.14656461810476801</v>
      </c>
      <c r="F532" s="5">
        <f t="shared" si="19"/>
        <v>5.2677626823621386</v>
      </c>
      <c r="G532" s="5">
        <v>2.3818170925073399E-2</v>
      </c>
      <c r="H532" s="5">
        <v>0.27248103256052297</v>
      </c>
      <c r="I532" s="5">
        <f t="shared" si="20"/>
        <v>11.440048583818083</v>
      </c>
      <c r="J532" s="5">
        <v>-0.35176108189934402</v>
      </c>
      <c r="K532" s="5">
        <v>-0.31808864135496101</v>
      </c>
      <c r="L532" s="5">
        <v>-0.238072704446773</v>
      </c>
      <c r="M532" s="5">
        <v>-0.19694942875374</v>
      </c>
      <c r="N532" s="5"/>
      <c r="P532" s="5"/>
      <c r="Q532" s="5"/>
      <c r="R532" s="5"/>
      <c r="S532" s="5"/>
    </row>
    <row r="533" spans="1:19" x14ac:dyDescent="0.25">
      <c r="A533">
        <v>531</v>
      </c>
      <c r="D533" s="5">
        <v>1.43420318461796E-2</v>
      </c>
      <c r="E533" s="5">
        <v>8.3767315191577693E-2</v>
      </c>
      <c r="F533" s="5">
        <f t="shared" si="19"/>
        <v>5.8406867374159015</v>
      </c>
      <c r="G533" s="5">
        <v>3.6279409566310303E-2</v>
      </c>
      <c r="H533" s="5">
        <v>0.43675688005719199</v>
      </c>
      <c r="I533" s="5">
        <f t="shared" si="20"/>
        <v>12.038698680002005</v>
      </c>
      <c r="J533" s="5">
        <v>-0.43401366172911199</v>
      </c>
      <c r="K533" s="5">
        <v>-0.38944472835648303</v>
      </c>
      <c r="L533" s="5">
        <v>-0.31578563808103</v>
      </c>
      <c r="M533" s="5">
        <v>-0.25267987496050998</v>
      </c>
      <c r="N533" s="5"/>
      <c r="P533" s="5"/>
      <c r="Q533" s="5"/>
      <c r="R533" s="5"/>
      <c r="S533" s="5"/>
    </row>
    <row r="534" spans="1:19" x14ac:dyDescent="0.25">
      <c r="A534">
        <v>532</v>
      </c>
      <c r="D534" s="5">
        <v>-2.1443909045875498E-2</v>
      </c>
      <c r="E534" s="5">
        <v>0.11507229576608</v>
      </c>
      <c r="F534" s="5">
        <f t="shared" si="19"/>
        <v>5.3661995823570656</v>
      </c>
      <c r="G534" s="5">
        <v>-4.8160899084483001E-3</v>
      </c>
      <c r="H534" s="5">
        <v>6.4719911446182096E-2</v>
      </c>
      <c r="I534" s="5">
        <f t="shared" si="20"/>
        <v>13.438268943578393</v>
      </c>
      <c r="J534" s="5">
        <v>-0.37791320090173602</v>
      </c>
      <c r="K534" s="5">
        <v>-0.353567792668051</v>
      </c>
      <c r="L534" s="5">
        <v>-0.22732008819149899</v>
      </c>
      <c r="M534" s="5">
        <v>-0.21620371649891301</v>
      </c>
      <c r="N534" s="5"/>
      <c r="P534" s="5"/>
      <c r="Q534" s="5"/>
      <c r="R534" s="5"/>
      <c r="S534" s="5"/>
    </row>
    <row r="535" spans="1:19" x14ac:dyDescent="0.25">
      <c r="A535">
        <v>533</v>
      </c>
      <c r="D535" s="5">
        <v>-4.6834081012676103E-2</v>
      </c>
      <c r="E535" s="5">
        <v>0.22871183770135101</v>
      </c>
      <c r="F535" s="5">
        <f t="shared" si="19"/>
        <v>4.8834488209440448</v>
      </c>
      <c r="G535" s="5">
        <v>-1.43171346397687E-2</v>
      </c>
      <c r="H535" s="5">
        <v>0.29146175063595903</v>
      </c>
      <c r="I535" s="5">
        <f t="shared" si="20"/>
        <v>20.357547649678857</v>
      </c>
      <c r="J535" s="5">
        <v>-0.35354777243733898</v>
      </c>
      <c r="K535" s="5">
        <v>-0.32608712561721698</v>
      </c>
      <c r="L535" s="5">
        <v>-0.259008070033726</v>
      </c>
      <c r="M535" s="5">
        <v>-0.226939891622982</v>
      </c>
      <c r="N535" s="5"/>
      <c r="P535" s="5"/>
      <c r="Q535" s="5"/>
      <c r="R535" s="5"/>
      <c r="S535" s="5"/>
    </row>
    <row r="536" spans="1:19" x14ac:dyDescent="0.25">
      <c r="A536">
        <v>534</v>
      </c>
      <c r="D536" s="5">
        <v>-4.1372387250770797E-2</v>
      </c>
      <c r="E536" s="5">
        <v>0.19909916027601801</v>
      </c>
      <c r="F536" s="5">
        <f t="shared" si="19"/>
        <v>4.8123681882125053</v>
      </c>
      <c r="G536" s="5">
        <v>-2.6103717802939699E-2</v>
      </c>
      <c r="H536" s="5">
        <v>0.27886928041016301</v>
      </c>
      <c r="I536" s="5">
        <f t="shared" si="20"/>
        <v>10.683125006000404</v>
      </c>
      <c r="J536" s="5">
        <v>-0.307780420547835</v>
      </c>
      <c r="K536" s="5">
        <v>-0.185797033390802</v>
      </c>
      <c r="L536" s="5">
        <v>-0.18128312760331999</v>
      </c>
      <c r="M536" s="5">
        <v>-0.166398598622092</v>
      </c>
      <c r="N536" s="5"/>
      <c r="P536" s="5"/>
      <c r="Q536" s="5"/>
      <c r="R536" s="5"/>
      <c r="S536" s="5"/>
    </row>
    <row r="537" spans="1:19" x14ac:dyDescent="0.25">
      <c r="A537">
        <v>535</v>
      </c>
      <c r="D537" s="5">
        <v>1.751019614803E-2</v>
      </c>
      <c r="E537" s="5">
        <v>9.0220893622732598E-2</v>
      </c>
      <c r="F537" s="5">
        <f t="shared" si="19"/>
        <v>5.1524776113306405</v>
      </c>
      <c r="G537" s="5">
        <v>1.6234213779680901E-2</v>
      </c>
      <c r="H537" s="5">
        <v>0.22724136935067901</v>
      </c>
      <c r="I537" s="5">
        <f t="shared" si="20"/>
        <v>13.997682452297093</v>
      </c>
      <c r="J537" s="5">
        <v>-0.34395245610327901</v>
      </c>
      <c r="K537" s="5">
        <v>-0.17928421237541101</v>
      </c>
      <c r="L537" s="5">
        <v>-0.29233062928873599</v>
      </c>
      <c r="M537" s="5">
        <v>-0.186507051416341</v>
      </c>
      <c r="N537" s="5"/>
      <c r="P537" s="5"/>
      <c r="Q537" s="5"/>
      <c r="R537" s="5"/>
      <c r="S537" s="5"/>
    </row>
    <row r="538" spans="1:19" x14ac:dyDescent="0.25">
      <c r="A538">
        <v>536</v>
      </c>
      <c r="D538" s="5">
        <v>5.5848409301645703E-2</v>
      </c>
      <c r="E538" s="5">
        <v>0.49913749171270699</v>
      </c>
      <c r="F538" s="5">
        <f t="shared" si="19"/>
        <v>8.9373627280374262</v>
      </c>
      <c r="G538" s="5">
        <v>2.7998186406029898E-2</v>
      </c>
      <c r="H538" s="5">
        <v>0.48274415068975501</v>
      </c>
      <c r="I538" s="5">
        <f t="shared" si="20"/>
        <v>17.2419793085522</v>
      </c>
      <c r="J538" s="5">
        <v>9.5119570809713797E-2</v>
      </c>
      <c r="K538" s="5">
        <v>6.1497036279857198E-2</v>
      </c>
      <c r="L538" s="5">
        <v>0.11910882517698</v>
      </c>
      <c r="M538" s="5">
        <v>9.0963944306437103E-2</v>
      </c>
      <c r="N538" s="5"/>
      <c r="P538" s="5"/>
      <c r="Q538" s="5"/>
      <c r="R538" s="5"/>
      <c r="S538" s="5"/>
    </row>
    <row r="539" spans="1:19" x14ac:dyDescent="0.25">
      <c r="A539">
        <v>537</v>
      </c>
      <c r="D539" s="5">
        <v>0.19372350966666699</v>
      </c>
      <c r="E539" s="5">
        <v>0.20983170716817601</v>
      </c>
      <c r="F539" s="5">
        <f t="shared" si="19"/>
        <v>1.0831504525662674</v>
      </c>
      <c r="G539" s="5">
        <v>0.222914763447357</v>
      </c>
      <c r="H539" s="5">
        <v>0.32045875476934599</v>
      </c>
      <c r="I539" s="5">
        <f t="shared" si="20"/>
        <v>1.4375842578278792</v>
      </c>
      <c r="J539" s="5">
        <v>-3.2987811648033299E-2</v>
      </c>
      <c r="K539" s="5">
        <v>-5.0351042989236601E-2</v>
      </c>
      <c r="L539" s="5">
        <v>5.9078473582456097E-2</v>
      </c>
      <c r="M539" s="5">
        <v>2.9306363133423802E-2</v>
      </c>
      <c r="N539" s="5"/>
      <c r="P539" s="5"/>
      <c r="Q539" s="5"/>
      <c r="R539" s="5"/>
      <c r="S539" s="5"/>
    </row>
    <row r="540" spans="1:19" x14ac:dyDescent="0.25">
      <c r="A540">
        <v>538</v>
      </c>
      <c r="D540" s="5">
        <v>0.59224894114790605</v>
      </c>
      <c r="E540" s="5">
        <v>1.53826819587659</v>
      </c>
      <c r="F540" s="5">
        <f t="shared" si="19"/>
        <v>2.5973338050973882</v>
      </c>
      <c r="G540" s="5">
        <v>0.96135974189159701</v>
      </c>
      <c r="H540" s="5">
        <v>1.2152512572929499</v>
      </c>
      <c r="I540" s="5">
        <f t="shared" si="20"/>
        <v>1.2640962631759358</v>
      </c>
      <c r="J540" s="5">
        <v>0.210754656211914</v>
      </c>
      <c r="K540" s="5">
        <v>0.19780012449902301</v>
      </c>
      <c r="L540" s="5">
        <v>0.18909961813649601</v>
      </c>
      <c r="M540" s="5">
        <v>0.17150263925635001</v>
      </c>
      <c r="N540" s="5"/>
      <c r="P540" s="5"/>
      <c r="Q540" s="5"/>
      <c r="R540" s="5"/>
      <c r="S540" s="5"/>
    </row>
    <row r="541" spans="1:19" x14ac:dyDescent="0.25">
      <c r="A541">
        <v>539</v>
      </c>
      <c r="D541" s="5">
        <v>0.18354908259354</v>
      </c>
      <c r="E541" s="5">
        <v>6.11448819645918E-2</v>
      </c>
      <c r="F541" s="5">
        <f t="shared" si="19"/>
        <v>0.33312551117454503</v>
      </c>
      <c r="G541" s="5">
        <v>0.120390218445348</v>
      </c>
      <c r="H541" s="5">
        <v>9.4685388770162304E-2</v>
      </c>
      <c r="I541" s="5">
        <f t="shared" si="20"/>
        <v>0.78648739069399909</v>
      </c>
      <c r="J541" s="5">
        <v>6.9803290404595902E-2</v>
      </c>
      <c r="K541" s="5">
        <v>5.7066520168424097E-2</v>
      </c>
      <c r="L541" s="5">
        <v>0.12758349707152</v>
      </c>
      <c r="M541" s="5">
        <v>0.11363155368578</v>
      </c>
      <c r="N541" s="5"/>
      <c r="P541" s="5"/>
      <c r="Q541" s="5"/>
      <c r="R541" s="5"/>
      <c r="S541" s="5"/>
    </row>
    <row r="542" spans="1:19" x14ac:dyDescent="0.25">
      <c r="A542">
        <v>540</v>
      </c>
      <c r="D542" s="5">
        <v>0.13301660179403599</v>
      </c>
      <c r="E542" s="5">
        <v>6.7671924924731106E-2</v>
      </c>
      <c r="F542" s="5">
        <f t="shared" si="19"/>
        <v>0.50874796087119167</v>
      </c>
      <c r="G542" s="5">
        <v>1.1666851328745399E-3</v>
      </c>
      <c r="H542" s="5">
        <v>8.0914985342096304E-2</v>
      </c>
      <c r="I542" s="5">
        <f t="shared" si="20"/>
        <v>69.354603964767875</v>
      </c>
      <c r="J542" s="5">
        <v>0.24131353658569701</v>
      </c>
      <c r="K542" s="5">
        <v>0.20865145721652001</v>
      </c>
      <c r="L542" s="5">
        <v>0.34362708659411301</v>
      </c>
      <c r="M542" s="5">
        <v>0.28445756640846498</v>
      </c>
      <c r="N542" s="5"/>
      <c r="P542" s="5"/>
      <c r="Q542" s="5"/>
      <c r="R542" s="5"/>
      <c r="S542" s="5"/>
    </row>
    <row r="543" spans="1:19" x14ac:dyDescent="0.25">
      <c r="A543">
        <v>541</v>
      </c>
      <c r="D543" s="5">
        <v>0.249644288208903</v>
      </c>
      <c r="E543" s="5">
        <v>6.8822957121335099E-2</v>
      </c>
      <c r="F543" s="5">
        <f t="shared" si="19"/>
        <v>0.27568408480367018</v>
      </c>
      <c r="G543" s="5">
        <v>0.17952954994314599</v>
      </c>
      <c r="H543" s="5">
        <v>9.21966536186581E-2</v>
      </c>
      <c r="I543" s="5">
        <f t="shared" si="20"/>
        <v>0.51354584049174767</v>
      </c>
      <c r="J543" s="5">
        <v>8.3663347841525501E-2</v>
      </c>
      <c r="K543" s="5">
        <v>9.1725541781961406E-2</v>
      </c>
      <c r="L543" s="5">
        <v>-4.3779227688344599E-3</v>
      </c>
      <c r="M543" s="5">
        <v>4.9590686715335397E-2</v>
      </c>
      <c r="N543" s="5"/>
      <c r="P543" s="5"/>
      <c r="Q543" s="5"/>
      <c r="R543" s="5"/>
      <c r="S543" s="5"/>
    </row>
    <row r="544" spans="1:19" x14ac:dyDescent="0.25">
      <c r="A544">
        <v>542</v>
      </c>
      <c r="D544" s="5">
        <v>-0.10590029235743199</v>
      </c>
      <c r="E544" s="5">
        <v>6.3949244270233296E-2</v>
      </c>
      <c r="F544" s="5">
        <f t="shared" si="19"/>
        <v>0.6038627736209965</v>
      </c>
      <c r="G544" s="5">
        <v>-0.13180575230509001</v>
      </c>
      <c r="H544" s="5">
        <v>7.8749582544545102E-2</v>
      </c>
      <c r="I544" s="5">
        <f t="shared" si="20"/>
        <v>0.59746696306746838</v>
      </c>
      <c r="J544" s="5">
        <v>5.8712530232842199E-3</v>
      </c>
      <c r="K544" s="5">
        <v>6.9686033892278204E-3</v>
      </c>
      <c r="L544" s="5">
        <v>6.8008908552951802E-2</v>
      </c>
      <c r="M544" s="5">
        <v>6.7097114640575703E-2</v>
      </c>
      <c r="N544" s="5"/>
      <c r="P544" s="5"/>
      <c r="Q544" s="5"/>
      <c r="R544" s="5"/>
      <c r="S544" s="5"/>
    </row>
    <row r="545" spans="1:19" x14ac:dyDescent="0.25">
      <c r="A545">
        <v>543</v>
      </c>
      <c r="D545" s="5">
        <v>-0.29064686704258202</v>
      </c>
      <c r="E545" s="5">
        <v>7.6326758893161997E-2</v>
      </c>
      <c r="F545" s="5">
        <f t="shared" si="19"/>
        <v>0.26260994886960037</v>
      </c>
      <c r="G545" s="5">
        <v>-0.26424482374674801</v>
      </c>
      <c r="H545" s="5">
        <v>0.10153468401554699</v>
      </c>
      <c r="I545" s="5">
        <f t="shared" si="20"/>
        <v>0.38424474158425803</v>
      </c>
      <c r="J545" s="5">
        <v>-0.24269520543731099</v>
      </c>
      <c r="K545" s="5">
        <v>-0.24309503669218399</v>
      </c>
      <c r="L545" s="5">
        <v>-0.23643939737614</v>
      </c>
      <c r="M545" s="5">
        <v>-0.229001790942857</v>
      </c>
      <c r="N545" s="5"/>
      <c r="P545" s="5"/>
      <c r="Q545" s="5"/>
      <c r="R545" s="5"/>
      <c r="S545" s="5"/>
    </row>
    <row r="546" spans="1:19" x14ac:dyDescent="0.25">
      <c r="A546">
        <v>544</v>
      </c>
      <c r="D546" s="5">
        <v>-0.48950440472297002</v>
      </c>
      <c r="E546" s="5">
        <v>8.5457688715067495E-2</v>
      </c>
      <c r="F546" s="5">
        <f t="shared" si="19"/>
        <v>0.1745800198946757</v>
      </c>
      <c r="G546" s="5">
        <v>-0.33833446382352</v>
      </c>
      <c r="H546" s="5">
        <v>9.5583434062648895E-2</v>
      </c>
      <c r="I546" s="5">
        <f t="shared" si="20"/>
        <v>0.28251166902259933</v>
      </c>
      <c r="J546" s="5">
        <v>-0.124372962513264</v>
      </c>
      <c r="K546" s="5">
        <v>-0.13827447639687099</v>
      </c>
      <c r="L546" s="5">
        <v>-0.130041302840541</v>
      </c>
      <c r="M546" s="5">
        <v>-0.151757902376041</v>
      </c>
      <c r="N546" s="5"/>
      <c r="P546" s="5"/>
      <c r="Q546" s="5"/>
      <c r="R546" s="5"/>
      <c r="S546" s="5"/>
    </row>
    <row r="547" spans="1:19" x14ac:dyDescent="0.25">
      <c r="A547">
        <v>545</v>
      </c>
      <c r="D547" s="5">
        <v>-0.65760472902340905</v>
      </c>
      <c r="E547" s="5">
        <v>7.8733616012544097E-2</v>
      </c>
      <c r="F547" s="5">
        <f t="shared" si="19"/>
        <v>0.11972787380873805</v>
      </c>
      <c r="G547" s="5">
        <v>-0.46154937498388099</v>
      </c>
      <c r="H547" s="5">
        <v>0.119899980750243</v>
      </c>
      <c r="I547" s="5">
        <f t="shared" si="20"/>
        <v>0.25977714898743032</v>
      </c>
      <c r="J547" s="5">
        <v>-0.20229620793744499</v>
      </c>
      <c r="K547" s="5">
        <v>-0.20335741069244301</v>
      </c>
      <c r="L547" s="5">
        <v>-0.18974431123545599</v>
      </c>
      <c r="M547" s="5">
        <v>-0.20031207117477401</v>
      </c>
      <c r="N547" s="5"/>
      <c r="P547" s="5"/>
      <c r="Q547" s="5"/>
      <c r="R547" s="5"/>
      <c r="S547" s="5"/>
    </row>
    <row r="548" spans="1:19" x14ac:dyDescent="0.25">
      <c r="A548">
        <v>546</v>
      </c>
      <c r="D548" s="5">
        <v>-0.39705960251768702</v>
      </c>
      <c r="E548" s="5">
        <v>5.6442094433631497E-2</v>
      </c>
      <c r="F548" s="5">
        <f t="shared" si="19"/>
        <v>0.14215018117114367</v>
      </c>
      <c r="G548" s="5">
        <v>-0.403461001248474</v>
      </c>
      <c r="H548" s="5">
        <v>7.2871172864533096E-2</v>
      </c>
      <c r="I548" s="5">
        <f t="shared" si="20"/>
        <v>0.18061515893491506</v>
      </c>
      <c r="J548" s="5">
        <v>-0.23481798144104801</v>
      </c>
      <c r="K548" s="5">
        <v>-0.23386780775348101</v>
      </c>
      <c r="L548" s="5">
        <v>-0.20808496669023499</v>
      </c>
      <c r="M548" s="5">
        <v>-0.20649148725547301</v>
      </c>
      <c r="N548" s="5"/>
      <c r="P548" s="5"/>
      <c r="Q548" s="5"/>
      <c r="R548" s="5"/>
      <c r="S548" s="5"/>
    </row>
    <row r="549" spans="1:19" x14ac:dyDescent="0.25">
      <c r="A549">
        <v>547</v>
      </c>
      <c r="D549" s="5">
        <v>-7.4659392149637099E-2</v>
      </c>
      <c r="E549" s="5">
        <v>6.3309970782995703E-2</v>
      </c>
      <c r="F549" s="5">
        <f t="shared" si="19"/>
        <v>0.8479840105864489</v>
      </c>
      <c r="G549" s="5">
        <v>-1.7227751854226099E-2</v>
      </c>
      <c r="H549" s="5">
        <v>0.100882588724945</v>
      </c>
      <c r="I549" s="5">
        <f t="shared" si="20"/>
        <v>5.8558185408386718</v>
      </c>
      <c r="J549" s="5">
        <v>0.110776114472438</v>
      </c>
      <c r="K549" s="5">
        <v>0.16244386904591099</v>
      </c>
      <c r="L549" s="5">
        <v>-0.117955596726059</v>
      </c>
      <c r="M549" s="5">
        <v>-7.5652943927653801E-2</v>
      </c>
      <c r="N549" s="5"/>
      <c r="P549" s="5"/>
      <c r="Q549" s="5"/>
      <c r="R549" s="5"/>
      <c r="S549" s="5"/>
    </row>
    <row r="550" spans="1:19" x14ac:dyDescent="0.25">
      <c r="A550">
        <v>548</v>
      </c>
      <c r="D550" s="5">
        <v>-0.170233800274074</v>
      </c>
      <c r="E550" s="5">
        <v>0.17312136430092301</v>
      </c>
      <c r="F550" s="5">
        <f t="shared" si="19"/>
        <v>1.0169623425089498</v>
      </c>
      <c r="G550" s="5">
        <v>-0.25135050488635202</v>
      </c>
      <c r="H550" s="5">
        <v>0.19014679073190899</v>
      </c>
      <c r="I550" s="5">
        <f t="shared" si="20"/>
        <v>0.75650053226622216</v>
      </c>
      <c r="J550" s="5">
        <v>6.6224474221926205E-2</v>
      </c>
      <c r="K550" s="5">
        <v>-1.8671114933076698E-2</v>
      </c>
      <c r="L550" s="5">
        <v>7.9455459974877102E-2</v>
      </c>
      <c r="M550" s="5">
        <v>-6.9970951957001704E-2</v>
      </c>
      <c r="N550" s="5"/>
      <c r="P550" s="5"/>
      <c r="Q550" s="5"/>
      <c r="R550" s="5"/>
      <c r="S550" s="5"/>
    </row>
    <row r="551" spans="1:19" x14ac:dyDescent="0.25">
      <c r="A551">
        <v>549</v>
      </c>
      <c r="D551" s="5">
        <v>-5.01971794471524E-2</v>
      </c>
      <c r="E551" s="5">
        <v>8.3125481934243295E-2</v>
      </c>
      <c r="F551" s="5">
        <f t="shared" si="19"/>
        <v>1.6559791376676416</v>
      </c>
      <c r="G551" s="5">
        <v>-3.2731777920759403E-2</v>
      </c>
      <c r="H551" s="5">
        <v>8.5759777723255895E-2</v>
      </c>
      <c r="I551" s="5">
        <f t="shared" si="20"/>
        <v>2.6200769762911249</v>
      </c>
      <c r="J551" s="5">
        <v>0.45661002024297298</v>
      </c>
      <c r="K551" s="5">
        <v>0.44824986475718898</v>
      </c>
      <c r="L551" s="5">
        <v>0.32190759682290898</v>
      </c>
      <c r="M551" s="5">
        <v>0.325293226617554</v>
      </c>
      <c r="N551" s="5"/>
      <c r="P551" s="5"/>
      <c r="Q551" s="5"/>
      <c r="R551" s="5"/>
      <c r="S551" s="5"/>
    </row>
    <row r="552" spans="1:19" x14ac:dyDescent="0.25">
      <c r="A552">
        <v>550</v>
      </c>
      <c r="D552" s="5">
        <v>7.6819798690719102E-2</v>
      </c>
      <c r="E552" s="5">
        <v>0.19413669427647301</v>
      </c>
      <c r="F552" s="5">
        <f t="shared" si="19"/>
        <v>2.5271700471134846</v>
      </c>
      <c r="G552" s="5">
        <v>-9.3582422930050604E-3</v>
      </c>
      <c r="H552" s="5">
        <v>0.21487117606559</v>
      </c>
      <c r="I552" s="5">
        <f t="shared" si="20"/>
        <v>22.960633988521355</v>
      </c>
      <c r="J552" s="5">
        <v>0.216085255493911</v>
      </c>
      <c r="K552" s="5">
        <v>0.17063067473531099</v>
      </c>
      <c r="L552" s="5">
        <v>0.18655400543611</v>
      </c>
      <c r="M552" s="5">
        <v>0.199370898421563</v>
      </c>
      <c r="N552" s="5"/>
      <c r="P552" s="5"/>
      <c r="Q552" s="5"/>
      <c r="R552" s="5"/>
      <c r="S552" s="5"/>
    </row>
    <row r="553" spans="1:19" x14ac:dyDescent="0.25">
      <c r="A553">
        <v>551</v>
      </c>
      <c r="D553" s="5">
        <v>8.8433154689011501E-2</v>
      </c>
      <c r="E553" s="5">
        <v>0.20692089276089901</v>
      </c>
      <c r="F553" s="5">
        <f t="shared" si="19"/>
        <v>2.3398565107008507</v>
      </c>
      <c r="G553" s="5">
        <v>2.5635878859127801E-2</v>
      </c>
      <c r="H553" s="5">
        <v>0.23341466804640101</v>
      </c>
      <c r="I553" s="5">
        <f t="shared" si="20"/>
        <v>9.1049996502574508</v>
      </c>
      <c r="J553" s="5">
        <v>0.38953220796385002</v>
      </c>
      <c r="K553" s="5">
        <v>0.376328913446001</v>
      </c>
      <c r="L553" s="5">
        <v>0.28450905531672999</v>
      </c>
      <c r="M553" s="5">
        <v>0.26806023888915897</v>
      </c>
      <c r="N553" s="5"/>
      <c r="P553" s="5"/>
      <c r="Q553" s="5"/>
      <c r="R553" s="5"/>
      <c r="S553" s="5"/>
    </row>
    <row r="554" spans="1:19" x14ac:dyDescent="0.25">
      <c r="A554">
        <v>552</v>
      </c>
      <c r="D554" s="5">
        <v>0.199700353619606</v>
      </c>
      <c r="E554" s="5">
        <v>6.1799879748112303E-2</v>
      </c>
      <c r="F554" s="5">
        <f t="shared" si="19"/>
        <v>0.30946304614878245</v>
      </c>
      <c r="G554" s="5">
        <v>0.14272286266119999</v>
      </c>
      <c r="H554" s="5">
        <v>8.9479777595235802E-2</v>
      </c>
      <c r="I554" s="5">
        <f t="shared" si="20"/>
        <v>0.62694774983350565</v>
      </c>
      <c r="J554" s="5">
        <v>0.97472781775309103</v>
      </c>
      <c r="K554" s="5">
        <v>0.978535332421402</v>
      </c>
      <c r="L554" s="5">
        <v>0.96142393173469098</v>
      </c>
      <c r="M554" s="5">
        <v>0.97582692440588203</v>
      </c>
      <c r="N554" s="5"/>
      <c r="P554" s="5"/>
      <c r="Q554" s="5"/>
      <c r="R554" s="5"/>
      <c r="S554" s="5"/>
    </row>
    <row r="555" spans="1:19" x14ac:dyDescent="0.25">
      <c r="A555">
        <v>553</v>
      </c>
      <c r="D555" s="5">
        <v>0.25273711175578201</v>
      </c>
      <c r="E555" s="5">
        <v>5.4329587336911102E-2</v>
      </c>
      <c r="F555" s="5">
        <f t="shared" si="19"/>
        <v>0.21496481842132223</v>
      </c>
      <c r="G555" s="5">
        <v>0.186205377907113</v>
      </c>
      <c r="H555" s="5">
        <v>7.6524455631612504E-2</v>
      </c>
      <c r="I555" s="5">
        <f t="shared" si="20"/>
        <v>0.41096802085805539</v>
      </c>
      <c r="J555" s="5">
        <v>0.98614079809375899</v>
      </c>
      <c r="K555" s="5">
        <v>0.97474711536343595</v>
      </c>
      <c r="L555" s="5">
        <v>0.89167785281927503</v>
      </c>
      <c r="M555" s="5">
        <v>0.91600508587996499</v>
      </c>
      <c r="N555" s="5"/>
      <c r="P555" s="5"/>
      <c r="Q555" s="5"/>
      <c r="R555" s="5"/>
      <c r="S555" s="5"/>
    </row>
    <row r="556" spans="1:19" x14ac:dyDescent="0.25">
      <c r="A556">
        <v>554</v>
      </c>
      <c r="D556" s="5">
        <v>0.19632503727665099</v>
      </c>
      <c r="E556" s="5">
        <v>4.5295477014609203E-2</v>
      </c>
      <c r="F556" s="5">
        <f t="shared" si="19"/>
        <v>0.23071676258378182</v>
      </c>
      <c r="G556" s="5">
        <v>0.20231674637859301</v>
      </c>
      <c r="H556" s="5">
        <v>8.2422816351040804E-2</v>
      </c>
      <c r="I556" s="5">
        <f t="shared" si="20"/>
        <v>0.40739492813315575</v>
      </c>
      <c r="J556" s="5">
        <v>0.93370924626871399</v>
      </c>
      <c r="K556" s="5">
        <v>0.93993669594585805</v>
      </c>
      <c r="L556" s="5">
        <v>0.91193721007545603</v>
      </c>
      <c r="M556" s="5">
        <v>0.90990836428224198</v>
      </c>
      <c r="N556" s="5"/>
      <c r="P556" s="5"/>
      <c r="Q556" s="5"/>
      <c r="R556" s="5"/>
      <c r="S556" s="5"/>
    </row>
    <row r="557" spans="1:19" x14ac:dyDescent="0.25">
      <c r="A557">
        <v>555</v>
      </c>
      <c r="D557" s="5">
        <v>0.88707065760554005</v>
      </c>
      <c r="E557" s="5">
        <v>2.91388902115358E-2</v>
      </c>
      <c r="F557" s="5">
        <f t="shared" si="19"/>
        <v>3.2848443313625186E-2</v>
      </c>
      <c r="G557" s="5">
        <v>0.92534038652541295</v>
      </c>
      <c r="H557" s="5">
        <v>2.5320472607576999E-2</v>
      </c>
      <c r="I557" s="5">
        <f t="shared" si="20"/>
        <v>2.7363414562130553E-2</v>
      </c>
      <c r="J557" s="5">
        <v>0.95079536910528895</v>
      </c>
      <c r="K557" s="5">
        <v>0.95454915094638904</v>
      </c>
      <c r="L557" s="5">
        <v>0.93354001775613404</v>
      </c>
      <c r="M557" s="5">
        <v>0.94109925171773301</v>
      </c>
      <c r="N557" s="5"/>
      <c r="P557" s="5"/>
      <c r="Q557" s="5"/>
      <c r="R557" s="5"/>
      <c r="S557" s="5"/>
    </row>
    <row r="558" spans="1:19" x14ac:dyDescent="0.25">
      <c r="A558">
        <v>556</v>
      </c>
      <c r="D558" s="5">
        <v>6.4244489595970899E-2</v>
      </c>
      <c r="E558" s="5">
        <v>5.9942178359044598E-2</v>
      </c>
      <c r="F558" s="5">
        <f t="shared" si="19"/>
        <v>0.93303221390685431</v>
      </c>
      <c r="G558" s="5">
        <v>9.3537784388292702E-2</v>
      </c>
      <c r="H558" s="5">
        <v>9.0496229498736994E-2</v>
      </c>
      <c r="I558" s="5">
        <f t="shared" si="20"/>
        <v>0.96748314160479099</v>
      </c>
      <c r="J558" s="5">
        <v>0.97070794983143105</v>
      </c>
      <c r="K558" s="5">
        <v>0.97099725558070404</v>
      </c>
      <c r="L558" s="5">
        <v>0.952193043772117</v>
      </c>
      <c r="M558" s="5">
        <v>0.95551725486524697</v>
      </c>
      <c r="N558" s="5"/>
      <c r="P558" s="5"/>
      <c r="Q558" s="5"/>
      <c r="R558" s="5"/>
      <c r="S558" s="5"/>
    </row>
    <row r="559" spans="1:19" x14ac:dyDescent="0.25">
      <c r="A559">
        <v>557</v>
      </c>
      <c r="D559" s="5">
        <v>4.0148300214899901E-2</v>
      </c>
      <c r="E559" s="5">
        <v>6.0478549519307499E-2</v>
      </c>
      <c r="F559" s="5">
        <f t="shared" si="19"/>
        <v>1.5063788303760517</v>
      </c>
      <c r="G559" s="5">
        <v>9.3122488250620902E-2</v>
      </c>
      <c r="H559" s="5">
        <v>8.7688936041205104E-2</v>
      </c>
      <c r="I559" s="5">
        <f t="shared" si="20"/>
        <v>0.9416515568742917</v>
      </c>
      <c r="J559" s="5">
        <v>0.94928919678511703</v>
      </c>
      <c r="K559" s="5">
        <v>0.94166806399895797</v>
      </c>
      <c r="L559" s="5">
        <v>0.85182777720964398</v>
      </c>
      <c r="M559" s="5">
        <v>0.87025574529042304</v>
      </c>
      <c r="N559" s="5"/>
      <c r="P559" s="5"/>
      <c r="Q559" s="5"/>
      <c r="R559" s="5"/>
      <c r="S559" s="5"/>
    </row>
    <row r="560" spans="1:19" x14ac:dyDescent="0.25">
      <c r="A560">
        <v>558</v>
      </c>
      <c r="D560" s="5">
        <v>0.12611647660505201</v>
      </c>
      <c r="E560" s="5">
        <v>4.77469887774504E-2</v>
      </c>
      <c r="F560" s="5">
        <f t="shared" si="19"/>
        <v>0.37859437610975677</v>
      </c>
      <c r="G560" s="5">
        <v>0.15291928795411699</v>
      </c>
      <c r="H560" s="5">
        <v>8.6710857822868803E-2</v>
      </c>
      <c r="I560" s="5">
        <f t="shared" si="20"/>
        <v>0.56703676156853511</v>
      </c>
      <c r="J560" s="5">
        <v>0.89082833275492501</v>
      </c>
      <c r="K560" s="5">
        <v>0.90016026385969905</v>
      </c>
      <c r="L560" s="5">
        <v>0.85899077483338304</v>
      </c>
      <c r="M560" s="5">
        <v>0.86136841408008402</v>
      </c>
      <c r="N560" s="5"/>
      <c r="P560" s="5"/>
      <c r="Q560" s="5"/>
      <c r="R560" s="5"/>
      <c r="S560" s="5"/>
    </row>
    <row r="561" spans="1:19" x14ac:dyDescent="0.25">
      <c r="A561">
        <v>559</v>
      </c>
      <c r="D561" s="5">
        <v>-0.901646505304045</v>
      </c>
      <c r="E561" s="5">
        <v>1.8345746471958899E-2</v>
      </c>
      <c r="F561" s="5">
        <f t="shared" si="19"/>
        <v>2.0346939032134897E-2</v>
      </c>
      <c r="G561" s="5">
        <v>-0.84875479838851198</v>
      </c>
      <c r="H561" s="5">
        <v>4.9095982039013199E-2</v>
      </c>
      <c r="I561" s="5">
        <f t="shared" si="20"/>
        <v>5.784471808846238E-2</v>
      </c>
      <c r="J561" s="5">
        <v>0.43275710899112102</v>
      </c>
      <c r="K561" s="5">
        <v>1.40497111638145E-2</v>
      </c>
      <c r="L561" s="5">
        <v>0.642681578514678</v>
      </c>
      <c r="M561" s="5">
        <v>0.41945714698123499</v>
      </c>
      <c r="N561" s="5"/>
      <c r="P561" s="5"/>
      <c r="Q561" s="5"/>
      <c r="R561" s="5"/>
      <c r="S561" s="5"/>
    </row>
    <row r="562" spans="1:19" x14ac:dyDescent="0.25">
      <c r="A562">
        <v>560</v>
      </c>
      <c r="D562" s="5">
        <v>9.5241960194561107E-3</v>
      </c>
      <c r="E562" s="5">
        <v>0.10224372688391201</v>
      </c>
      <c r="F562" s="5">
        <f t="shared" si="19"/>
        <v>10.735155668262983</v>
      </c>
      <c r="G562" s="5">
        <v>7.9073017325339098E-2</v>
      </c>
      <c r="H562" s="5">
        <v>0.14429764586856</v>
      </c>
      <c r="I562" s="5">
        <f t="shared" si="20"/>
        <v>1.8248658107336388</v>
      </c>
      <c r="J562" s="5">
        <v>0.57021778167751402</v>
      </c>
      <c r="K562" s="5">
        <v>0.48226228224289103</v>
      </c>
      <c r="L562" s="5">
        <v>0.50336548608035903</v>
      </c>
      <c r="M562" s="5">
        <v>0.71403294098707404</v>
      </c>
      <c r="N562" s="5"/>
      <c r="P562" s="5"/>
      <c r="Q562" s="5"/>
      <c r="R562" s="5"/>
      <c r="S562" s="5"/>
    </row>
    <row r="563" spans="1:19" x14ac:dyDescent="0.25">
      <c r="A563">
        <v>561</v>
      </c>
      <c r="D563" s="5">
        <v>-0.22978362405171199</v>
      </c>
      <c r="E563" s="5">
        <v>0.18634823338157699</v>
      </c>
      <c r="F563" s="5">
        <f t="shared" si="19"/>
        <v>0.81097264502904687</v>
      </c>
      <c r="G563" s="5">
        <v>-0.31309024895287901</v>
      </c>
      <c r="H563" s="5">
        <v>0.21858213946678301</v>
      </c>
      <c r="I563" s="5">
        <f t="shared" si="20"/>
        <v>0.69814419387963833</v>
      </c>
      <c r="J563" s="5">
        <v>-0.71203268068546799</v>
      </c>
      <c r="K563" s="5">
        <v>-0.62803487597608199</v>
      </c>
      <c r="L563" s="5">
        <v>-0.78689879271852403</v>
      </c>
      <c r="M563" s="5">
        <v>-0.76827061957674803</v>
      </c>
      <c r="N563" s="5"/>
      <c r="P563" s="5"/>
      <c r="Q563" s="5"/>
      <c r="R563" s="5"/>
      <c r="S563" s="5"/>
    </row>
    <row r="564" spans="1:19" x14ac:dyDescent="0.25">
      <c r="A564">
        <v>562</v>
      </c>
      <c r="D564" s="5">
        <v>5.1622731699910003E-2</v>
      </c>
      <c r="E564" s="5">
        <v>0.11100924119396301</v>
      </c>
      <c r="F564" s="5">
        <f t="shared" si="19"/>
        <v>2.1503945556247372</v>
      </c>
      <c r="G564" s="5">
        <v>3.6029541383871801E-2</v>
      </c>
      <c r="H564" s="5">
        <v>0.167018601530835</v>
      </c>
      <c r="I564" s="5">
        <f t="shared" si="20"/>
        <v>4.6356016511938982</v>
      </c>
      <c r="J564" s="5">
        <v>-0.19608315061926801</v>
      </c>
      <c r="K564" s="5">
        <v>-2.3179462030370499E-2</v>
      </c>
      <c r="L564" s="5">
        <v>-0.43690210670625701</v>
      </c>
      <c r="M564" s="5">
        <v>-0.339048526467981</v>
      </c>
      <c r="N564" s="5"/>
      <c r="P564" s="5"/>
      <c r="Q564" s="5"/>
      <c r="R564" s="5"/>
      <c r="S564" s="5"/>
    </row>
    <row r="565" spans="1:19" x14ac:dyDescent="0.25">
      <c r="A565">
        <v>563</v>
      </c>
      <c r="D565" s="5">
        <v>8.3133633599591999E-2</v>
      </c>
      <c r="E565" s="5">
        <v>0.178999052811117</v>
      </c>
      <c r="F565" s="5">
        <f t="shared" si="19"/>
        <v>2.1531484317557301</v>
      </c>
      <c r="G565" s="5">
        <v>1.55125441771012E-2</v>
      </c>
      <c r="H565" s="5">
        <v>0.16484530731369501</v>
      </c>
      <c r="I565" s="5">
        <f t="shared" si="20"/>
        <v>10.626581006423883</v>
      </c>
      <c r="J565" s="5">
        <v>-0.81052641313559604</v>
      </c>
      <c r="K565" s="5">
        <v>-0.77285333853982696</v>
      </c>
      <c r="L565" s="5">
        <v>-0.826925947490459</v>
      </c>
      <c r="M565" s="5">
        <v>-0.789782425644039</v>
      </c>
      <c r="N565" s="5"/>
      <c r="P565" s="5"/>
      <c r="Q565" s="5"/>
      <c r="R565" s="5"/>
      <c r="S565" s="5"/>
    </row>
    <row r="566" spans="1:19" x14ac:dyDescent="0.25">
      <c r="A566">
        <v>564</v>
      </c>
      <c r="D566" s="5">
        <v>0.44283091744155301</v>
      </c>
      <c r="E566" s="5">
        <v>7.4303801104966399E-2</v>
      </c>
      <c r="F566" s="5">
        <f t="shared" si="19"/>
        <v>0.16779271315168137</v>
      </c>
      <c r="G566" s="5">
        <v>0.16085824847237001</v>
      </c>
      <c r="H566" s="5">
        <v>9.4566071215619302E-2</v>
      </c>
      <c r="I566" s="5">
        <f t="shared" si="20"/>
        <v>0.58788450150172156</v>
      </c>
      <c r="J566" s="5">
        <v>0.97193137535776397</v>
      </c>
      <c r="K566" s="5">
        <v>0.96681939058699595</v>
      </c>
      <c r="L566" s="5">
        <v>0.85409811309636297</v>
      </c>
      <c r="M566" s="5">
        <v>0.89523040437874701</v>
      </c>
      <c r="N566" s="5"/>
      <c r="P566" s="5"/>
      <c r="Q566" s="5"/>
      <c r="R566" s="5"/>
      <c r="S566" s="5"/>
    </row>
    <row r="567" spans="1:19" x14ac:dyDescent="0.25">
      <c r="A567">
        <v>565</v>
      </c>
      <c r="D567" s="5">
        <v>0.19483898624933799</v>
      </c>
      <c r="E567" s="5">
        <v>6.21749544978389E-2</v>
      </c>
      <c r="F567" s="5">
        <f t="shared" si="19"/>
        <v>0.31910941282702426</v>
      </c>
      <c r="G567" s="5">
        <v>0.14385839048858701</v>
      </c>
      <c r="H567" s="5">
        <v>8.8066466229104606E-2</v>
      </c>
      <c r="I567" s="5">
        <f t="shared" si="20"/>
        <v>0.61217469436439542</v>
      </c>
      <c r="J567" s="5">
        <v>0.90494018224555395</v>
      </c>
      <c r="K567" s="5">
        <v>0.91714077452055298</v>
      </c>
      <c r="L567" s="5">
        <v>0.87162690150074196</v>
      </c>
      <c r="M567" s="5">
        <v>0.88791163234192905</v>
      </c>
      <c r="N567" s="5"/>
      <c r="P567" s="5"/>
      <c r="Q567" s="5"/>
      <c r="R567" s="5"/>
      <c r="S567" s="5"/>
    </row>
    <row r="568" spans="1:19" x14ac:dyDescent="0.25">
      <c r="A568">
        <v>566</v>
      </c>
      <c r="D568" s="5">
        <v>0.132129876907945</v>
      </c>
      <c r="E568" s="5">
        <v>6.7247496108921306E-2</v>
      </c>
      <c r="F568" s="5">
        <f t="shared" si="19"/>
        <v>0.50894996410064541</v>
      </c>
      <c r="G568" s="5">
        <v>0.138322231327724</v>
      </c>
      <c r="H568" s="5">
        <v>8.5750655671655102E-2</v>
      </c>
      <c r="I568" s="5">
        <f t="shared" si="20"/>
        <v>0.61993401095799161</v>
      </c>
      <c r="J568" s="5">
        <v>0.87295165055360702</v>
      </c>
      <c r="K568" s="5">
        <v>0.88844020913356103</v>
      </c>
      <c r="L568" s="5">
        <v>0.81766493880338298</v>
      </c>
      <c r="M568" s="5">
        <v>0.85927711019260999</v>
      </c>
      <c r="N568" s="5"/>
      <c r="P568" s="5"/>
      <c r="Q568" s="5"/>
      <c r="R568" s="5"/>
      <c r="S568" s="5"/>
    </row>
    <row r="569" spans="1:19" x14ac:dyDescent="0.25">
      <c r="A569">
        <v>567</v>
      </c>
      <c r="D569" s="5">
        <v>0.79895605962473704</v>
      </c>
      <c r="E569" s="5">
        <v>5.9496012456699998E-2</v>
      </c>
      <c r="F569" s="5">
        <f t="shared" si="19"/>
        <v>7.4467189703329592E-2</v>
      </c>
      <c r="G569" s="5">
        <v>0.94038938695185603</v>
      </c>
      <c r="H569" s="5">
        <v>2.6281571827742701E-2</v>
      </c>
      <c r="I569" s="5">
        <f t="shared" si="20"/>
        <v>2.7947541935719661E-2</v>
      </c>
      <c r="J569" s="5">
        <v>0.93289932641730799</v>
      </c>
      <c r="K569" s="5">
        <v>0.93974427016936302</v>
      </c>
      <c r="L569" s="5">
        <v>0.88644612300985004</v>
      </c>
      <c r="M569" s="5">
        <v>0.90441612381069303</v>
      </c>
      <c r="N569" s="5"/>
      <c r="P569" s="5"/>
      <c r="Q569" s="5"/>
      <c r="R569" s="5"/>
      <c r="S569" s="5"/>
    </row>
    <row r="570" spans="1:19" x14ac:dyDescent="0.25">
      <c r="A570">
        <v>568</v>
      </c>
      <c r="D570" s="5">
        <v>0.23117860897994399</v>
      </c>
      <c r="E570" s="5">
        <v>8.4990585677282099E-2</v>
      </c>
      <c r="F570" s="5">
        <f t="shared" si="19"/>
        <v>0.3676403541499616</v>
      </c>
      <c r="G570" s="5">
        <v>0.14400218857889399</v>
      </c>
      <c r="H570" s="5">
        <v>9.2683741776545203E-2</v>
      </c>
      <c r="I570" s="5">
        <f t="shared" si="20"/>
        <v>0.64362731352355018</v>
      </c>
      <c r="J570" s="5">
        <v>0.886526846875199</v>
      </c>
      <c r="K570" s="5">
        <v>0.88937590140424305</v>
      </c>
      <c r="L570" s="5">
        <v>0.77486598152288899</v>
      </c>
      <c r="M570" s="5">
        <v>0.80734862929552298</v>
      </c>
      <c r="N570" s="5"/>
      <c r="P570" s="5"/>
      <c r="Q570" s="5"/>
      <c r="R570" s="5"/>
      <c r="S570" s="5"/>
    </row>
    <row r="571" spans="1:19" x14ac:dyDescent="0.25">
      <c r="A571">
        <v>569</v>
      </c>
      <c r="D571" s="5">
        <v>0.14001409692712799</v>
      </c>
      <c r="E571" s="5">
        <v>6.42801434505271E-2</v>
      </c>
      <c r="F571" s="5">
        <f t="shared" si="19"/>
        <v>0.45909765417393983</v>
      </c>
      <c r="G571" s="5">
        <v>0.132354565963438</v>
      </c>
      <c r="H571" s="5">
        <v>8.3713175285071703E-2</v>
      </c>
      <c r="I571" s="5">
        <f t="shared" si="20"/>
        <v>0.63249178202281942</v>
      </c>
      <c r="J571" s="5">
        <v>0.82161065727494498</v>
      </c>
      <c r="K571" s="5">
        <v>0.84151806826144304</v>
      </c>
      <c r="L571" s="5">
        <v>0.76011128328925803</v>
      </c>
      <c r="M571" s="5">
        <v>0.793282777584152</v>
      </c>
      <c r="N571" s="5"/>
      <c r="P571" s="5"/>
      <c r="Q571" s="5"/>
      <c r="R571" s="5"/>
      <c r="S571" s="5"/>
    </row>
    <row r="572" spans="1:19" x14ac:dyDescent="0.25">
      <c r="A572">
        <v>570</v>
      </c>
      <c r="D572" s="5">
        <v>-4.86966602948032E-3</v>
      </c>
      <c r="E572" s="5">
        <v>6.7499125221181899E-2</v>
      </c>
      <c r="F572" s="5">
        <f t="shared" si="19"/>
        <v>13.86114054075804</v>
      </c>
      <c r="G572" s="5">
        <v>-4.9247652977771603E-2</v>
      </c>
      <c r="H572" s="5">
        <v>9.3227337613118799E-2</v>
      </c>
      <c r="I572" s="5">
        <f t="shared" si="20"/>
        <v>1.8930310781550919</v>
      </c>
      <c r="J572" s="5">
        <v>0.48002908145484302</v>
      </c>
      <c r="K572" s="5">
        <v>7.1934174153456598E-2</v>
      </c>
      <c r="L572" s="5">
        <v>0.61250346423533897</v>
      </c>
      <c r="M572" s="5">
        <v>0.412413091788426</v>
      </c>
      <c r="N572" s="5"/>
      <c r="P572" s="5"/>
      <c r="Q572" s="5"/>
      <c r="R572" s="5"/>
      <c r="S572" s="5"/>
    </row>
    <row r="573" spans="1:19" x14ac:dyDescent="0.25">
      <c r="A573">
        <v>571</v>
      </c>
      <c r="D573" s="5">
        <v>0.27411247988944398</v>
      </c>
      <c r="E573" s="5">
        <v>0.11019154283902501</v>
      </c>
      <c r="F573" s="5">
        <f t="shared" si="19"/>
        <v>0.40199389273873209</v>
      </c>
      <c r="G573" s="5">
        <v>0.35458567229916899</v>
      </c>
      <c r="H573" s="5">
        <v>0.33920723995757102</v>
      </c>
      <c r="I573" s="5">
        <f t="shared" si="20"/>
        <v>0.95662985410018775</v>
      </c>
      <c r="J573" s="5">
        <v>0.55612811403583995</v>
      </c>
      <c r="K573" s="5">
        <v>0.44884733296125401</v>
      </c>
      <c r="L573" s="5">
        <v>0.56087405095870602</v>
      </c>
      <c r="M573" s="5">
        <v>0.66407477149817595</v>
      </c>
      <c r="N573" s="5"/>
      <c r="P573" s="5"/>
      <c r="Q573" s="5"/>
      <c r="R573" s="5"/>
      <c r="S573" s="5"/>
    </row>
    <row r="574" spans="1:19" x14ac:dyDescent="0.25">
      <c r="A574">
        <v>572</v>
      </c>
      <c r="D574" s="5">
        <v>0.21032015706287099</v>
      </c>
      <c r="E574" s="5">
        <v>0.19925311056129999</v>
      </c>
      <c r="F574" s="5">
        <f t="shared" si="19"/>
        <v>0.94738000077537632</v>
      </c>
      <c r="G574" s="5">
        <v>0.33212685945847298</v>
      </c>
      <c r="H574" s="5">
        <v>0.29148343669320997</v>
      </c>
      <c r="I574" s="5">
        <f t="shared" si="20"/>
        <v>0.87762681153962863</v>
      </c>
      <c r="J574" s="5">
        <v>-0.565050597567468</v>
      </c>
      <c r="K574" s="5">
        <v>-0.496069840867917</v>
      </c>
      <c r="L574" s="5">
        <v>-0.64393916186543099</v>
      </c>
      <c r="M574" s="5">
        <v>-0.65787781639541898</v>
      </c>
      <c r="N574" s="5"/>
      <c r="P574" s="5"/>
      <c r="Q574" s="5"/>
      <c r="R574" s="5"/>
      <c r="S574" s="5"/>
    </row>
    <row r="575" spans="1:19" x14ac:dyDescent="0.25">
      <c r="A575">
        <v>573</v>
      </c>
      <c r="D575" s="5">
        <v>4.4020791802402502E-2</v>
      </c>
      <c r="E575" s="5">
        <v>9.4394474266980402E-2</v>
      </c>
      <c r="F575" s="5">
        <f t="shared" si="19"/>
        <v>2.1443156836135935</v>
      </c>
      <c r="G575" s="5">
        <v>8.0599763770694E-2</v>
      </c>
      <c r="H575" s="5">
        <v>0.11572033798506499</v>
      </c>
      <c r="I575" s="5">
        <f t="shared" si="20"/>
        <v>1.4357404112782375</v>
      </c>
      <c r="J575" s="5">
        <v>-0.119296467599668</v>
      </c>
      <c r="K575" s="5">
        <v>1.41384868902724E-2</v>
      </c>
      <c r="L575" s="5">
        <v>-0.283547445421723</v>
      </c>
      <c r="M575" s="5">
        <v>-0.22541414769354001</v>
      </c>
      <c r="N575" s="5"/>
      <c r="P575" s="5"/>
      <c r="Q575" s="5"/>
      <c r="R575" s="5"/>
      <c r="S575" s="5"/>
    </row>
    <row r="576" spans="1:19" x14ac:dyDescent="0.25">
      <c r="A576">
        <v>574</v>
      </c>
      <c r="D576" s="5">
        <v>3.2968373180350098E-2</v>
      </c>
      <c r="E576" s="5">
        <v>0.11090141305445</v>
      </c>
      <c r="F576" s="5">
        <f t="shared" si="19"/>
        <v>3.363872777336486</v>
      </c>
      <c r="G576" s="5">
        <v>5.0463647733901801E-2</v>
      </c>
      <c r="H576" s="5">
        <v>0.41846755410139203</v>
      </c>
      <c r="I576" s="5">
        <f t="shared" si="20"/>
        <v>8.2924555178412689</v>
      </c>
      <c r="J576" s="5">
        <v>-0.70197259099007303</v>
      </c>
      <c r="K576" s="5">
        <v>-0.68455486022300605</v>
      </c>
      <c r="L576" s="5">
        <v>-0.716321434097271</v>
      </c>
      <c r="M576" s="5">
        <v>-0.72183465839184402</v>
      </c>
      <c r="N576" s="5"/>
      <c r="P576" s="5"/>
      <c r="Q576" s="5"/>
      <c r="R576" s="5"/>
      <c r="S576" s="5"/>
    </row>
    <row r="577" spans="1:19" x14ac:dyDescent="0.25">
      <c r="A577">
        <v>575</v>
      </c>
      <c r="D577" s="5">
        <v>0.24338359142934099</v>
      </c>
      <c r="E577" s="5">
        <v>5.0904868859218202E-2</v>
      </c>
      <c r="F577" s="5">
        <f t="shared" si="19"/>
        <v>0.20915489232558587</v>
      </c>
      <c r="G577" s="5">
        <v>0.19313834324565801</v>
      </c>
      <c r="H577" s="5">
        <v>8.2925497194124898E-2</v>
      </c>
      <c r="I577" s="5">
        <f t="shared" si="20"/>
        <v>0.42935802285851471</v>
      </c>
      <c r="J577" s="5">
        <v>0.92704541233970505</v>
      </c>
      <c r="K577" s="5">
        <v>0.92648699318314698</v>
      </c>
      <c r="L577" s="5">
        <v>0.79259932545888601</v>
      </c>
      <c r="M577" s="5">
        <v>0.86386752560826596</v>
      </c>
      <c r="N577" s="5"/>
      <c r="P577" s="5"/>
      <c r="Q577" s="5"/>
      <c r="R577" s="5"/>
      <c r="S577" s="5"/>
    </row>
    <row r="578" spans="1:19" x14ac:dyDescent="0.25">
      <c r="A578">
        <v>576</v>
      </c>
      <c r="D578" s="5">
        <v>0.128899319481761</v>
      </c>
      <c r="E578" s="5">
        <v>5.2113630507842297E-2</v>
      </c>
      <c r="F578" s="5">
        <f t="shared" si="19"/>
        <v>0.40429717330832199</v>
      </c>
      <c r="G578" s="5">
        <v>0.112503171647615</v>
      </c>
      <c r="H578" s="5">
        <v>8.3217841433023507E-2</v>
      </c>
      <c r="I578" s="5">
        <f t="shared" si="20"/>
        <v>0.73969329232495173</v>
      </c>
      <c r="J578" s="5">
        <v>0.93301302926672203</v>
      </c>
      <c r="K578" s="5">
        <v>0.91966670071164303</v>
      </c>
      <c r="L578" s="5">
        <v>0.87511639588527002</v>
      </c>
      <c r="M578" s="5">
        <v>0.88059872082879098</v>
      </c>
      <c r="N578" s="5"/>
      <c r="P578" s="5"/>
      <c r="Q578" s="5"/>
      <c r="R578" s="5"/>
      <c r="S578" s="5"/>
    </row>
    <row r="579" spans="1:19" x14ac:dyDescent="0.25">
      <c r="A579">
        <v>577</v>
      </c>
      <c r="D579" s="5">
        <v>0.23807690819257599</v>
      </c>
      <c r="E579" s="5">
        <v>7.0651745088629703E-2</v>
      </c>
      <c r="F579" s="5">
        <f t="shared" si="19"/>
        <v>0.29676017562980456</v>
      </c>
      <c r="G579" s="5">
        <v>9.0282016049609407E-2</v>
      </c>
      <c r="H579" s="5">
        <v>9.3631483615554095E-2</v>
      </c>
      <c r="I579" s="5">
        <f t="shared" si="20"/>
        <v>1.0371000528400272</v>
      </c>
      <c r="J579" s="5">
        <v>0.96270519335512605</v>
      </c>
      <c r="K579" s="5">
        <v>0.94701688731301303</v>
      </c>
      <c r="L579" s="5">
        <v>0.90391465986839703</v>
      </c>
      <c r="M579" s="5">
        <v>0.90092195156601296</v>
      </c>
      <c r="N579" s="5"/>
      <c r="P579" s="5"/>
      <c r="Q579" s="5"/>
      <c r="R579" s="5"/>
      <c r="S579" s="5"/>
    </row>
    <row r="580" spans="1:19" x14ac:dyDescent="0.25">
      <c r="A580">
        <v>578</v>
      </c>
      <c r="D580" s="5">
        <v>0.56507087316927995</v>
      </c>
      <c r="E580" s="5">
        <v>8.0092248418059203E-2</v>
      </c>
      <c r="F580" s="5">
        <f t="shared" ref="F580:F631" si="21">E580/ABS(D580)</f>
        <v>0.1417384123319797</v>
      </c>
      <c r="G580" s="5">
        <v>0.78918144306121696</v>
      </c>
      <c r="H580" s="5">
        <v>8.2424104265437698E-2</v>
      </c>
      <c r="I580" s="5">
        <f t="shared" ref="I580:I631" si="22">H580/ABS(G580)</f>
        <v>0.10444252711482478</v>
      </c>
      <c r="J580" s="5">
        <v>0.95896616701896198</v>
      </c>
      <c r="K580" s="5">
        <v>0.95632391847887399</v>
      </c>
      <c r="L580" s="5">
        <v>0.98265481488874296</v>
      </c>
      <c r="M580" s="5">
        <v>0.96859309295985097</v>
      </c>
      <c r="N580" s="5"/>
      <c r="P580" s="5"/>
      <c r="Q580" s="5"/>
      <c r="R580" s="5"/>
      <c r="S580" s="5"/>
    </row>
    <row r="581" spans="1:19" x14ac:dyDescent="0.25">
      <c r="A581">
        <v>579</v>
      </c>
      <c r="D581" s="5">
        <v>0.14990088229038301</v>
      </c>
      <c r="E581" s="5">
        <v>5.2281042552047699E-2</v>
      </c>
      <c r="F581" s="5">
        <f t="shared" si="21"/>
        <v>0.34877074606385972</v>
      </c>
      <c r="G581" s="5">
        <v>0.12761628619673299</v>
      </c>
      <c r="H581" s="5">
        <v>8.3629805450205999E-2</v>
      </c>
      <c r="I581" s="5">
        <f t="shared" si="22"/>
        <v>0.65532235690735019</v>
      </c>
      <c r="J581" s="5">
        <v>0.88101701959052303</v>
      </c>
      <c r="K581" s="5">
        <v>0.87874276309502497</v>
      </c>
      <c r="L581" s="5">
        <v>0.77825189067146405</v>
      </c>
      <c r="M581" s="5">
        <v>0.83365582177501496</v>
      </c>
      <c r="N581" s="5"/>
      <c r="P581" s="5"/>
      <c r="Q581" s="5"/>
      <c r="R581" s="5"/>
      <c r="S581" s="5"/>
    </row>
    <row r="582" spans="1:19" x14ac:dyDescent="0.25">
      <c r="A582">
        <v>580</v>
      </c>
      <c r="D582" s="5">
        <v>0.19035110714278</v>
      </c>
      <c r="E582" s="5">
        <v>7.8401781091482298E-2</v>
      </c>
      <c r="F582" s="5">
        <f t="shared" si="21"/>
        <v>0.4118798270643842</v>
      </c>
      <c r="G582" s="5">
        <v>0.361016321620731</v>
      </c>
      <c r="H582" s="5">
        <v>0.109564448920343</v>
      </c>
      <c r="I582" s="5">
        <f t="shared" si="22"/>
        <v>0.30348890717314142</v>
      </c>
      <c r="J582" s="5">
        <v>0.57632959595178301</v>
      </c>
      <c r="K582" s="5">
        <v>0.236984452611781</v>
      </c>
      <c r="L582" s="5">
        <v>0.91987094116777901</v>
      </c>
      <c r="M582" s="5">
        <v>0.74839399293362596</v>
      </c>
      <c r="N582" s="5"/>
      <c r="P582" s="5"/>
      <c r="Q582" s="5"/>
      <c r="R582" s="5"/>
      <c r="S582" s="5"/>
    </row>
    <row r="583" spans="1:19" x14ac:dyDescent="0.25">
      <c r="A583">
        <v>581</v>
      </c>
      <c r="D583" s="5">
        <v>-3.3421361318716598E-2</v>
      </c>
      <c r="E583" s="5">
        <v>7.2724370113085399E-2</v>
      </c>
      <c r="F583" s="5">
        <f t="shared" si="21"/>
        <v>2.1759846769724001</v>
      </c>
      <c r="G583" s="5">
        <v>-4.9766597939499897E-2</v>
      </c>
      <c r="H583" s="5">
        <v>0.11492843036950499</v>
      </c>
      <c r="I583" s="5">
        <f t="shared" si="22"/>
        <v>2.3093487424883019</v>
      </c>
      <c r="J583" s="5">
        <v>0.50801633874938901</v>
      </c>
      <c r="K583" s="5">
        <v>0.35032152162234897</v>
      </c>
      <c r="L583" s="5">
        <v>0.456739588432722</v>
      </c>
      <c r="M583" s="5">
        <v>0.50050705666875095</v>
      </c>
      <c r="N583" s="5"/>
      <c r="P583" s="5"/>
      <c r="Q583" s="5"/>
      <c r="R583" s="5"/>
      <c r="S583" s="5"/>
    </row>
    <row r="584" spans="1:19" x14ac:dyDescent="0.25">
      <c r="A584">
        <v>582</v>
      </c>
      <c r="D584" s="5">
        <v>-1.73398378430232E-2</v>
      </c>
      <c r="E584" s="5">
        <v>5.9214333931370398E-2</v>
      </c>
      <c r="F584" s="5">
        <f t="shared" si="21"/>
        <v>3.4149300857040989</v>
      </c>
      <c r="G584" s="5">
        <v>-7.1504655396811806E-2</v>
      </c>
      <c r="H584" s="5">
        <v>9.9941100438991903E-2</v>
      </c>
      <c r="I584" s="5">
        <f t="shared" si="22"/>
        <v>1.3976866245193875</v>
      </c>
      <c r="J584" s="5">
        <v>-0.71414526315023596</v>
      </c>
      <c r="K584" s="5">
        <v>-0.65798147412576902</v>
      </c>
      <c r="L584" s="5">
        <v>-0.82598847453333102</v>
      </c>
      <c r="M584" s="5">
        <v>-0.85262179030741303</v>
      </c>
      <c r="N584" s="5"/>
      <c r="P584" s="5"/>
      <c r="Q584" s="5"/>
      <c r="R584" s="5"/>
      <c r="S584" s="5"/>
    </row>
    <row r="585" spans="1:19" x14ac:dyDescent="0.25">
      <c r="A585">
        <v>583</v>
      </c>
      <c r="D585" s="5">
        <v>-3.5805554412593199E-2</v>
      </c>
      <c r="E585" s="5">
        <v>8.5319667075169206E-2</v>
      </c>
      <c r="F585" s="5">
        <f t="shared" si="21"/>
        <v>2.3828612201340853</v>
      </c>
      <c r="G585" s="5">
        <v>-5.9531749175232997E-2</v>
      </c>
      <c r="H585" s="5">
        <v>0.10425694137687801</v>
      </c>
      <c r="I585" s="5">
        <f t="shared" si="22"/>
        <v>1.7512830182428445</v>
      </c>
      <c r="J585" s="5">
        <v>-0.210608698499793</v>
      </c>
      <c r="K585" s="5">
        <v>-0.12925013327520099</v>
      </c>
      <c r="L585" s="5">
        <v>-0.33319787726584998</v>
      </c>
      <c r="M585" s="5">
        <v>-0.359931001777481</v>
      </c>
      <c r="N585" s="5"/>
      <c r="P585" s="5"/>
      <c r="Q585" s="5"/>
      <c r="R585" s="5"/>
      <c r="S585" s="5"/>
    </row>
    <row r="586" spans="1:19" x14ac:dyDescent="0.25">
      <c r="A586">
        <v>584</v>
      </c>
      <c r="D586" s="5">
        <v>-1.23637845226242E-2</v>
      </c>
      <c r="E586" s="5">
        <v>0.21836517721353699</v>
      </c>
      <c r="F586" s="5">
        <f t="shared" si="21"/>
        <v>17.661677685659733</v>
      </c>
      <c r="G586" s="5">
        <v>-3.4748613487472498E-2</v>
      </c>
      <c r="H586" s="5">
        <v>0.23589970443313299</v>
      </c>
      <c r="I586" s="5">
        <f t="shared" si="22"/>
        <v>6.788751571862834</v>
      </c>
      <c r="J586" s="5">
        <v>-0.81675963162814402</v>
      </c>
      <c r="K586" s="5">
        <v>-0.80232789230551704</v>
      </c>
      <c r="L586" s="5">
        <v>-0.83757654170226004</v>
      </c>
      <c r="M586" s="5">
        <v>-0.87270644289285704</v>
      </c>
      <c r="N586" s="5"/>
      <c r="P586" s="5"/>
      <c r="Q586" s="5"/>
      <c r="R586" s="5"/>
      <c r="S586" s="5"/>
    </row>
    <row r="587" spans="1:19" x14ac:dyDescent="0.25">
      <c r="A587">
        <v>585</v>
      </c>
      <c r="D587" s="5">
        <v>0.24089726623173899</v>
      </c>
      <c r="E587" s="5">
        <v>4.1462805761897398E-2</v>
      </c>
      <c r="F587" s="5">
        <f t="shared" si="21"/>
        <v>0.17211820794184896</v>
      </c>
      <c r="G587" s="5">
        <v>0.24690582239541201</v>
      </c>
      <c r="H587" s="5">
        <v>8.1877898834528201E-2</v>
      </c>
      <c r="I587" s="5">
        <f t="shared" si="22"/>
        <v>0.33161590941911157</v>
      </c>
      <c r="J587" s="5">
        <v>0.90618511907047605</v>
      </c>
      <c r="K587" s="5">
        <v>0.911148732967479</v>
      </c>
      <c r="L587" s="5">
        <v>0.86880097439190496</v>
      </c>
      <c r="M587" s="5">
        <v>0.86866727677128497</v>
      </c>
      <c r="N587" s="5"/>
      <c r="P587" s="5"/>
      <c r="Q587" s="5"/>
      <c r="R587" s="5"/>
      <c r="S587" s="5"/>
    </row>
    <row r="588" spans="1:19" x14ac:dyDescent="0.25">
      <c r="A588">
        <v>586</v>
      </c>
      <c r="D588" s="5">
        <v>0.23565824805056901</v>
      </c>
      <c r="E588" s="5">
        <v>6.1743948655226102E-2</v>
      </c>
      <c r="F588" s="5">
        <f t="shared" si="21"/>
        <v>0.26200631281098508</v>
      </c>
      <c r="G588" s="5">
        <v>0.180229086533095</v>
      </c>
      <c r="H588" s="5">
        <v>8.9146834854137699E-2</v>
      </c>
      <c r="I588" s="5">
        <f t="shared" si="22"/>
        <v>0.49463067570820707</v>
      </c>
      <c r="J588" s="5">
        <v>0.92307891537765197</v>
      </c>
      <c r="K588" s="5">
        <v>0.92633687080942395</v>
      </c>
      <c r="L588" s="5">
        <v>0.88674622532058001</v>
      </c>
      <c r="M588" s="5">
        <v>0.88558522338788603</v>
      </c>
      <c r="N588" s="5"/>
      <c r="P588" s="5"/>
      <c r="Q588" s="5"/>
      <c r="R588" s="5"/>
      <c r="S588" s="5"/>
    </row>
    <row r="589" spans="1:19" x14ac:dyDescent="0.25">
      <c r="A589">
        <v>587</v>
      </c>
      <c r="D589" s="5">
        <v>0.279547519613638</v>
      </c>
      <c r="E589" s="5">
        <v>6.1715959478586699E-2</v>
      </c>
      <c r="F589" s="5">
        <f t="shared" si="21"/>
        <v>0.22077090708543645</v>
      </c>
      <c r="G589" s="5">
        <v>0.25644239255497397</v>
      </c>
      <c r="H589" s="5">
        <v>8.0266706175575603E-2</v>
      </c>
      <c r="I589" s="5">
        <f t="shared" si="22"/>
        <v>0.31300092537690977</v>
      </c>
      <c r="J589" s="5">
        <v>0.90940184775579302</v>
      </c>
      <c r="K589" s="5">
        <v>0.90892238556278404</v>
      </c>
      <c r="L589" s="5">
        <v>0.76559608581895999</v>
      </c>
      <c r="M589" s="5">
        <v>0.83069707378163604</v>
      </c>
      <c r="N589" s="5"/>
      <c r="P589" s="5"/>
      <c r="Q589" s="5"/>
      <c r="R589" s="5"/>
      <c r="S589" s="5"/>
    </row>
    <row r="590" spans="1:19" x14ac:dyDescent="0.25">
      <c r="A590">
        <v>588</v>
      </c>
      <c r="D590" s="5">
        <v>0.95451278414235696</v>
      </c>
      <c r="E590" s="5">
        <v>1.0779375547414901E-2</v>
      </c>
      <c r="F590" s="5">
        <f t="shared" si="21"/>
        <v>1.1293065662918616E-2</v>
      </c>
      <c r="G590" s="5">
        <v>0.95997199445746195</v>
      </c>
      <c r="H590" s="5">
        <v>1.3660037828264599E-2</v>
      </c>
      <c r="I590" s="5">
        <f t="shared" si="22"/>
        <v>1.4229621183881214E-2</v>
      </c>
      <c r="J590" s="5">
        <v>0.97064392926582999</v>
      </c>
      <c r="K590" s="5">
        <v>0.97061506386889995</v>
      </c>
      <c r="L590" s="5">
        <v>0.96169451606890899</v>
      </c>
      <c r="M590" s="5">
        <v>0.96238843104484995</v>
      </c>
      <c r="N590" s="5"/>
      <c r="P590" s="5"/>
      <c r="Q590" s="5"/>
      <c r="R590" s="5"/>
      <c r="S590" s="5"/>
    </row>
    <row r="591" spans="1:19" x14ac:dyDescent="0.25">
      <c r="A591">
        <v>589</v>
      </c>
      <c r="D591" s="5">
        <v>-9.0411192483408301E-2</v>
      </c>
      <c r="E591" s="5">
        <v>5.0046019568006098E-2</v>
      </c>
      <c r="F591" s="5">
        <f t="shared" si="21"/>
        <v>0.55353787726215675</v>
      </c>
      <c r="G591" s="5">
        <v>-8.8211071129119301E-2</v>
      </c>
      <c r="H591" s="5">
        <v>9.3355270619342998E-2</v>
      </c>
      <c r="I591" s="5">
        <f t="shared" si="22"/>
        <v>1.058316937141528</v>
      </c>
      <c r="J591" s="5">
        <v>0.43817472522656897</v>
      </c>
      <c r="K591" s="5">
        <v>5.92643326311326E-2</v>
      </c>
      <c r="L591" s="5">
        <v>0.55129661855800804</v>
      </c>
      <c r="M591" s="5">
        <v>0.45042805378704498</v>
      </c>
      <c r="N591" s="5"/>
      <c r="P591" s="5"/>
      <c r="Q591" s="5"/>
      <c r="R591" s="5"/>
      <c r="S591" s="5"/>
    </row>
    <row r="592" spans="1:19" x14ac:dyDescent="0.25">
      <c r="A592">
        <v>590</v>
      </c>
      <c r="D592" s="5">
        <v>4.1268783558224303E-2</v>
      </c>
      <c r="E592" s="5">
        <v>6.61198650797344E-2</v>
      </c>
      <c r="F592" s="5">
        <f t="shared" si="21"/>
        <v>1.6021762547580014</v>
      </c>
      <c r="G592" s="5">
        <v>7.7556370439278099E-2</v>
      </c>
      <c r="H592" s="5">
        <v>0.121650789381924</v>
      </c>
      <c r="I592" s="5">
        <f t="shared" si="22"/>
        <v>1.568546706001013</v>
      </c>
      <c r="J592" s="5">
        <v>0.52821945228600797</v>
      </c>
      <c r="K592" s="5">
        <v>0.43266513860732903</v>
      </c>
      <c r="L592" s="5">
        <v>0.468314445126358</v>
      </c>
      <c r="M592" s="5">
        <v>0.62467758893412995</v>
      </c>
      <c r="N592" s="5"/>
      <c r="P592" s="5"/>
      <c r="Q592" s="5"/>
      <c r="R592" s="5"/>
      <c r="S592" s="5"/>
    </row>
    <row r="593" spans="1:19" x14ac:dyDescent="0.25">
      <c r="A593">
        <v>591</v>
      </c>
      <c r="D593" s="5">
        <v>7.0830435196618698E-3</v>
      </c>
      <c r="E593" s="5">
        <v>5.3320446712593901E-2</v>
      </c>
      <c r="F593" s="5">
        <f t="shared" si="21"/>
        <v>7.5279004801511249</v>
      </c>
      <c r="G593" s="5">
        <v>-4.0788516681366099E-3</v>
      </c>
      <c r="H593" s="5">
        <v>8.4641283728781699E-2</v>
      </c>
      <c r="I593" s="5">
        <f t="shared" si="22"/>
        <v>20.751253199518622</v>
      </c>
      <c r="J593" s="5">
        <v>-0.69598139742551601</v>
      </c>
      <c r="K593" s="5">
        <v>-0.62291451790831698</v>
      </c>
      <c r="L593" s="5">
        <v>-0.71350393395593004</v>
      </c>
      <c r="M593" s="5">
        <v>-0.73342590398173901</v>
      </c>
      <c r="N593" s="5"/>
      <c r="P593" s="5"/>
      <c r="Q593" s="5"/>
      <c r="R593" s="5"/>
      <c r="S593" s="5"/>
    </row>
    <row r="594" spans="1:19" x14ac:dyDescent="0.25">
      <c r="A594">
        <v>592</v>
      </c>
      <c r="D594" s="5">
        <v>-6.3634122022891704E-2</v>
      </c>
      <c r="E594" s="5">
        <v>7.3763730581645898E-2</v>
      </c>
      <c r="F594" s="5">
        <f t="shared" si="21"/>
        <v>1.1591851704202059</v>
      </c>
      <c r="G594" s="5">
        <v>-6.3028928277211196E-2</v>
      </c>
      <c r="H594" s="5">
        <v>0.126097510542794</v>
      </c>
      <c r="I594" s="5">
        <f t="shared" si="22"/>
        <v>2.0006291394992028</v>
      </c>
      <c r="J594" s="5">
        <v>-0.228883286596125</v>
      </c>
      <c r="K594" s="5">
        <v>-8.4594395522077995E-2</v>
      </c>
      <c r="L594" s="5">
        <v>-0.47597168799239897</v>
      </c>
      <c r="M594" s="5">
        <v>-0.442457329600843</v>
      </c>
      <c r="N594" s="5"/>
      <c r="P594" s="5"/>
      <c r="Q594" s="5"/>
      <c r="R594" s="5"/>
      <c r="S594" s="5"/>
    </row>
    <row r="595" spans="1:19" x14ac:dyDescent="0.25">
      <c r="A595">
        <v>593</v>
      </c>
      <c r="D595" s="5">
        <v>-6.9633319434608404E-2</v>
      </c>
      <c r="E595" s="5">
        <v>0.28719895631983</v>
      </c>
      <c r="F595" s="5">
        <f t="shared" si="21"/>
        <v>4.1244472998236743</v>
      </c>
      <c r="G595" s="5">
        <v>-5.89428225729497E-2</v>
      </c>
      <c r="H595" s="5">
        <v>0.55300492404686596</v>
      </c>
      <c r="I595" s="5">
        <f t="shared" si="22"/>
        <v>9.3820570496509177</v>
      </c>
      <c r="J595" s="5">
        <v>-0.85242798546537102</v>
      </c>
      <c r="K595" s="5">
        <v>-0.822341134643642</v>
      </c>
      <c r="L595" s="5">
        <v>-0.86658548487698195</v>
      </c>
      <c r="M595" s="5">
        <v>-0.87624127080206704</v>
      </c>
      <c r="N595" s="5"/>
      <c r="P595" s="5"/>
      <c r="Q595" s="5"/>
      <c r="R595" s="5"/>
      <c r="S595" s="5"/>
    </row>
    <row r="596" spans="1:19" x14ac:dyDescent="0.25">
      <c r="A596">
        <v>594</v>
      </c>
      <c r="D596" s="5">
        <v>0.29263516193167</v>
      </c>
      <c r="E596" s="5">
        <v>7.5780734273845796E-2</v>
      </c>
      <c r="F596" s="5">
        <f t="shared" si="21"/>
        <v>0.25895977015756061</v>
      </c>
      <c r="G596" s="5">
        <v>0.22016044619300101</v>
      </c>
      <c r="H596" s="5">
        <v>8.9327607803183398E-2</v>
      </c>
      <c r="I596" s="5">
        <f t="shared" si="22"/>
        <v>0.40573867535168157</v>
      </c>
      <c r="J596" s="5">
        <v>0.98261629695252195</v>
      </c>
      <c r="K596" s="5">
        <v>0.98468760874637096</v>
      </c>
      <c r="L596" s="5">
        <v>0.97981834930002398</v>
      </c>
      <c r="M596" s="5">
        <v>0.98783757212340895</v>
      </c>
      <c r="N596" s="5"/>
      <c r="P596" s="5"/>
      <c r="Q596" s="5"/>
      <c r="R596" s="5"/>
      <c r="S596" s="5"/>
    </row>
    <row r="597" spans="1:19" x14ac:dyDescent="0.25">
      <c r="A597">
        <v>595</v>
      </c>
      <c r="D597" s="5">
        <v>0.34796414972335898</v>
      </c>
      <c r="E597" s="5">
        <v>6.5627880683472403E-2</v>
      </c>
      <c r="F597" s="5">
        <f t="shared" si="21"/>
        <v>0.18860529377997234</v>
      </c>
      <c r="G597" s="5">
        <v>0.26682220255451</v>
      </c>
      <c r="H597" s="5">
        <v>9.0098886778544399E-2</v>
      </c>
      <c r="I597" s="5">
        <f t="shared" si="22"/>
        <v>0.33767387389787323</v>
      </c>
      <c r="J597" s="5">
        <v>0.98598828055652199</v>
      </c>
      <c r="K597" s="5">
        <v>0.97562164579277399</v>
      </c>
      <c r="L597" s="5">
        <v>0.90307357303093005</v>
      </c>
      <c r="M597" s="5">
        <v>0.920825403986538</v>
      </c>
      <c r="N597" s="5"/>
      <c r="P597" s="5"/>
      <c r="Q597" s="5"/>
      <c r="R597" s="5"/>
      <c r="S597" s="5"/>
    </row>
    <row r="598" spans="1:19" x14ac:dyDescent="0.25">
      <c r="A598">
        <v>596</v>
      </c>
      <c r="D598" s="5">
        <v>0.30941107928474398</v>
      </c>
      <c r="E598" s="5">
        <v>4.5100535439223301E-2</v>
      </c>
      <c r="F598" s="5">
        <f t="shared" si="21"/>
        <v>0.14576250967961721</v>
      </c>
      <c r="G598" s="5">
        <v>0.30265647911346</v>
      </c>
      <c r="H598" s="5">
        <v>8.4344770006073197E-2</v>
      </c>
      <c r="I598" s="5">
        <f t="shared" si="22"/>
        <v>0.27868152782697903</v>
      </c>
      <c r="J598" s="5">
        <v>0.93923709011938195</v>
      </c>
      <c r="K598" s="5">
        <v>0.94440183254969801</v>
      </c>
      <c r="L598" s="5">
        <v>0.91671962397808004</v>
      </c>
      <c r="M598" s="5">
        <v>0.91422091587950505</v>
      </c>
      <c r="N598" s="5"/>
      <c r="P598" s="5"/>
      <c r="Q598" s="5"/>
      <c r="R598" s="5"/>
      <c r="S598" s="5"/>
    </row>
    <row r="599" spans="1:19" x14ac:dyDescent="0.25">
      <c r="A599">
        <v>597</v>
      </c>
      <c r="D599" s="5">
        <v>-0.84245554483739205</v>
      </c>
      <c r="E599" s="5">
        <v>3.4207906583481801E-2</v>
      </c>
      <c r="F599" s="5">
        <f t="shared" si="21"/>
        <v>4.0604999033016627E-2</v>
      </c>
      <c r="G599" s="5">
        <v>-0.81788168651596205</v>
      </c>
      <c r="H599" s="5">
        <v>5.3783009516011303E-2</v>
      </c>
      <c r="I599" s="5">
        <f t="shared" si="22"/>
        <v>6.5758911591623781E-2</v>
      </c>
      <c r="J599" s="5">
        <v>0.386440800473829</v>
      </c>
      <c r="K599" s="5">
        <v>-3.4845502152008198E-2</v>
      </c>
      <c r="L599" s="5">
        <v>0.67223668823807403</v>
      </c>
      <c r="M599" s="5">
        <v>0.436719708375301</v>
      </c>
      <c r="N599" s="5"/>
      <c r="P599" s="5"/>
      <c r="Q599" s="5"/>
      <c r="R599" s="5"/>
      <c r="S599" s="5"/>
    </row>
    <row r="600" spans="1:19" x14ac:dyDescent="0.25">
      <c r="A600">
        <v>598</v>
      </c>
      <c r="D600" s="5">
        <v>8.9450062568891195E-2</v>
      </c>
      <c r="E600" s="5">
        <v>0.103829573371484</v>
      </c>
      <c r="F600" s="5">
        <f t="shared" si="21"/>
        <v>1.1607546198362715</v>
      </c>
      <c r="G600" s="5">
        <v>0.17248979435766701</v>
      </c>
      <c r="H600" s="5">
        <v>0.12543080627067699</v>
      </c>
      <c r="I600" s="5">
        <f t="shared" si="22"/>
        <v>0.72717813095996486</v>
      </c>
      <c r="J600" s="5">
        <v>0.53395454440659995</v>
      </c>
      <c r="K600" s="5">
        <v>0.47413325770388198</v>
      </c>
      <c r="L600" s="5">
        <v>0.46440572870878699</v>
      </c>
      <c r="M600" s="5">
        <v>0.72340305086714995</v>
      </c>
      <c r="N600" s="5"/>
      <c r="P600" s="5"/>
      <c r="Q600" s="5"/>
      <c r="R600" s="5"/>
      <c r="S600" s="5"/>
    </row>
    <row r="601" spans="1:19" x14ac:dyDescent="0.25">
      <c r="A601">
        <v>599</v>
      </c>
      <c r="D601" s="5">
        <v>-0.199992279723581</v>
      </c>
      <c r="E601" s="5">
        <v>0.17330368228828399</v>
      </c>
      <c r="F601" s="5">
        <f t="shared" si="21"/>
        <v>0.86655186154093244</v>
      </c>
      <c r="G601" s="5">
        <v>-0.29169480742166998</v>
      </c>
      <c r="H601" s="5">
        <v>0.20903812098593599</v>
      </c>
      <c r="I601" s="5">
        <f t="shared" si="22"/>
        <v>0.71663298648903739</v>
      </c>
      <c r="J601" s="5">
        <v>-0.83424638299421805</v>
      </c>
      <c r="K601" s="5">
        <v>-0.74401030323984296</v>
      </c>
      <c r="L601" s="5">
        <v>-0.887233114594975</v>
      </c>
      <c r="M601" s="5">
        <v>-0.86343866845806005</v>
      </c>
      <c r="N601" s="5"/>
      <c r="P601" s="5"/>
      <c r="Q601" s="5"/>
      <c r="R601" s="5"/>
      <c r="S601" s="5"/>
    </row>
    <row r="602" spans="1:19" x14ac:dyDescent="0.25">
      <c r="A602">
        <v>600</v>
      </c>
      <c r="D602" s="5">
        <v>1.41966847420213E-2</v>
      </c>
      <c r="E602" s="5">
        <v>0.118989646874703</v>
      </c>
      <c r="F602" s="5">
        <f t="shared" si="21"/>
        <v>8.3815094183574477</v>
      </c>
      <c r="G602" s="5">
        <v>3.8304372486223703E-2</v>
      </c>
      <c r="H602" s="5">
        <v>0.17232799380929201</v>
      </c>
      <c r="I602" s="5">
        <f t="shared" si="22"/>
        <v>4.498911811471924</v>
      </c>
      <c r="J602" s="5">
        <v>-0.25779703834711398</v>
      </c>
      <c r="K602" s="5">
        <v>-7.34609273541207E-2</v>
      </c>
      <c r="L602" s="5">
        <v>-0.49543769896308298</v>
      </c>
      <c r="M602" s="5">
        <v>-0.40004311778155799</v>
      </c>
      <c r="N602" s="5"/>
      <c r="P602" s="5"/>
      <c r="Q602" s="5"/>
      <c r="R602" s="5"/>
      <c r="S602" s="5"/>
    </row>
    <row r="603" spans="1:19" x14ac:dyDescent="0.25">
      <c r="A603">
        <v>601</v>
      </c>
      <c r="D603" s="5">
        <v>3.9305480046552502E-2</v>
      </c>
      <c r="E603" s="5">
        <v>0.163248036517222</v>
      </c>
      <c r="F603" s="5">
        <f t="shared" si="21"/>
        <v>4.1533149149654145</v>
      </c>
      <c r="G603" s="5">
        <v>5.3945976874660998E-3</v>
      </c>
      <c r="H603" s="5">
        <v>0.115088372452258</v>
      </c>
      <c r="I603" s="5">
        <f t="shared" si="22"/>
        <v>21.334004706163036</v>
      </c>
      <c r="J603" s="5">
        <v>-0.90919620853691097</v>
      </c>
      <c r="K603" s="5">
        <v>-0.86324257914892399</v>
      </c>
      <c r="L603" s="5">
        <v>-0.91292896484888897</v>
      </c>
      <c r="M603" s="5">
        <v>-0.86503695633373001</v>
      </c>
      <c r="N603" s="5"/>
      <c r="P603" s="5"/>
      <c r="Q603" s="5"/>
      <c r="R603" s="5"/>
      <c r="S603" s="5"/>
    </row>
    <row r="604" spans="1:19" x14ac:dyDescent="0.25">
      <c r="A604">
        <v>602</v>
      </c>
      <c r="D604" s="5">
        <v>0.60248117826348502</v>
      </c>
      <c r="E604" s="5">
        <v>7.9564721350472503E-2</v>
      </c>
      <c r="F604" s="5">
        <f t="shared" si="21"/>
        <v>0.13206175432699777</v>
      </c>
      <c r="G604" s="5">
        <v>0.292616521199353</v>
      </c>
      <c r="H604" s="5">
        <v>0.10165595615166501</v>
      </c>
      <c r="I604" s="5">
        <f t="shared" si="22"/>
        <v>0.34740333777124333</v>
      </c>
      <c r="J604" s="5">
        <v>0.98150403442682799</v>
      </c>
      <c r="K604" s="5">
        <v>0.97174399642930898</v>
      </c>
      <c r="L604" s="5">
        <v>0.91161785728609301</v>
      </c>
      <c r="M604" s="5">
        <v>0.92153080858198599</v>
      </c>
      <c r="N604" s="5"/>
      <c r="P604" s="5"/>
      <c r="Q604" s="5"/>
      <c r="R604" s="5"/>
      <c r="S604" s="5"/>
    </row>
    <row r="605" spans="1:19" x14ac:dyDescent="0.25">
      <c r="A605">
        <v>603</v>
      </c>
      <c r="D605" s="5">
        <v>0.364289162513249</v>
      </c>
      <c r="E605" s="5">
        <v>6.7859932721574506E-2</v>
      </c>
      <c r="F605" s="5">
        <f t="shared" si="21"/>
        <v>0.18628040497665499</v>
      </c>
      <c r="G605" s="5">
        <v>0.261919240406769</v>
      </c>
      <c r="H605" s="5">
        <v>9.3095266163568099E-2</v>
      </c>
      <c r="I605" s="5">
        <f t="shared" si="22"/>
        <v>0.35543500362549979</v>
      </c>
      <c r="J605" s="5">
        <v>0.92719933064183502</v>
      </c>
      <c r="K605" s="5">
        <v>0.93394476947213201</v>
      </c>
      <c r="L605" s="5">
        <v>0.90507890411359904</v>
      </c>
      <c r="M605" s="5">
        <v>0.90977883885398803</v>
      </c>
      <c r="N605" s="5"/>
      <c r="P605" s="5"/>
      <c r="Q605" s="5"/>
      <c r="R605" s="5"/>
      <c r="S605" s="5"/>
    </row>
    <row r="606" spans="1:19" x14ac:dyDescent="0.25">
      <c r="A606">
        <v>604</v>
      </c>
      <c r="D606" s="5">
        <v>4.11177496535063E-2</v>
      </c>
      <c r="E606" s="5">
        <v>6.7427309646593894E-2</v>
      </c>
      <c r="F606" s="5">
        <f t="shared" si="21"/>
        <v>1.6398589469218205</v>
      </c>
      <c r="G606" s="5">
        <v>-4.04954224386685E-2</v>
      </c>
      <c r="H606" s="5">
        <v>9.2598066977991694E-2</v>
      </c>
      <c r="I606" s="5">
        <f t="shared" si="22"/>
        <v>2.2866304733142164</v>
      </c>
      <c r="J606" s="5">
        <v>0.44969711504502202</v>
      </c>
      <c r="K606" s="5">
        <v>1.6060646109351501E-2</v>
      </c>
      <c r="L606" s="5">
        <v>0.70481490840901195</v>
      </c>
      <c r="M606" s="5">
        <v>0.45887040104700599</v>
      </c>
      <c r="N606" s="5"/>
      <c r="P606" s="5"/>
      <c r="Q606" s="5"/>
      <c r="R606" s="5"/>
      <c r="S606" s="5"/>
    </row>
    <row r="607" spans="1:19" x14ac:dyDescent="0.25">
      <c r="A607">
        <v>605</v>
      </c>
      <c r="D607" s="5">
        <v>0.34427318743718699</v>
      </c>
      <c r="E607" s="5">
        <v>0.132851506573546</v>
      </c>
      <c r="F607" s="5">
        <f t="shared" si="21"/>
        <v>0.38588978584858541</v>
      </c>
      <c r="G607" s="5">
        <v>0.418586440376984</v>
      </c>
      <c r="H607" s="5">
        <v>0.35616783186635798</v>
      </c>
      <c r="I607" s="5">
        <f t="shared" si="22"/>
        <v>0.85088239252468123</v>
      </c>
      <c r="J607" s="5">
        <v>0.54403802294220804</v>
      </c>
      <c r="K607" s="5">
        <v>0.46106698250213501</v>
      </c>
      <c r="L607" s="5">
        <v>0.55301192558429002</v>
      </c>
      <c r="M607" s="5">
        <v>0.71580744909231797</v>
      </c>
      <c r="N607" s="5"/>
      <c r="P607" s="5"/>
      <c r="Q607" s="5"/>
      <c r="R607" s="5"/>
      <c r="S607" s="5"/>
    </row>
    <row r="608" spans="1:19" x14ac:dyDescent="0.25">
      <c r="A608">
        <v>606</v>
      </c>
      <c r="D608" s="5">
        <v>0.21545531260422501</v>
      </c>
      <c r="E608" s="5">
        <v>0.203374041699524</v>
      </c>
      <c r="F608" s="5">
        <f t="shared" si="21"/>
        <v>0.94392679039252381</v>
      </c>
      <c r="G608" s="5">
        <v>0.32365641927045902</v>
      </c>
      <c r="H608" s="5">
        <v>0.29221122004179301</v>
      </c>
      <c r="I608" s="5">
        <f t="shared" si="22"/>
        <v>0.90284388828268758</v>
      </c>
      <c r="J608" s="5">
        <v>-0.74718703209229798</v>
      </c>
      <c r="K608" s="5">
        <v>-0.65905723244579995</v>
      </c>
      <c r="L608" s="5">
        <v>-0.838521017859995</v>
      </c>
      <c r="M608" s="5">
        <v>-0.823046066255818</v>
      </c>
      <c r="N608" s="5"/>
      <c r="P608" s="5"/>
      <c r="Q608" s="5"/>
      <c r="R608" s="5"/>
      <c r="S608" s="5"/>
    </row>
    <row r="609" spans="1:19" x14ac:dyDescent="0.25">
      <c r="A609">
        <v>607</v>
      </c>
      <c r="D609" s="5">
        <v>-7.8198827448618807E-3</v>
      </c>
      <c r="E609" s="5">
        <v>0.13682983566964799</v>
      </c>
      <c r="F609" s="5">
        <f t="shared" si="21"/>
        <v>17.497683806007601</v>
      </c>
      <c r="G609" s="5">
        <v>7.8934586838489001E-2</v>
      </c>
      <c r="H609" s="5">
        <v>0.143602923711286</v>
      </c>
      <c r="I609" s="5">
        <f t="shared" si="22"/>
        <v>1.8192649060812505</v>
      </c>
      <c r="J609" s="5">
        <v>-0.20216509051093401</v>
      </c>
      <c r="K609" s="5">
        <v>-4.53299459905794E-2</v>
      </c>
      <c r="L609" s="5">
        <v>-0.39131128701492202</v>
      </c>
      <c r="M609" s="5">
        <v>-0.32113160458198298</v>
      </c>
      <c r="N609" s="5"/>
      <c r="P609" s="5"/>
      <c r="Q609" s="5"/>
      <c r="R609" s="5"/>
      <c r="S609" s="5"/>
    </row>
    <row r="610" spans="1:19" x14ac:dyDescent="0.25">
      <c r="A610">
        <v>608</v>
      </c>
      <c r="D610" s="5">
        <v>-2.4653639643696899E-2</v>
      </c>
      <c r="E610" s="5">
        <v>6.18030810473785E-2</v>
      </c>
      <c r="F610" s="5">
        <f t="shared" si="21"/>
        <v>2.506854238991826</v>
      </c>
      <c r="G610" s="5">
        <v>3.8773512566691301E-2</v>
      </c>
      <c r="H610" s="5">
        <v>0.32339040012355402</v>
      </c>
      <c r="I610" s="5">
        <f t="shared" si="22"/>
        <v>8.3404978996245269</v>
      </c>
      <c r="J610" s="5">
        <v>-0.86229030397576401</v>
      </c>
      <c r="K610" s="5">
        <v>-0.82479124354384803</v>
      </c>
      <c r="L610" s="5">
        <v>-0.896510636693027</v>
      </c>
      <c r="M610" s="5">
        <v>-0.86351544787749601</v>
      </c>
      <c r="N610" s="5"/>
      <c r="P610" s="5"/>
      <c r="Q610" s="5"/>
      <c r="R610" s="5"/>
      <c r="S610" s="5"/>
    </row>
    <row r="611" spans="1:19" x14ac:dyDescent="0.25">
      <c r="A611">
        <v>609</v>
      </c>
      <c r="D611" s="5">
        <v>0.45512671710042601</v>
      </c>
      <c r="E611" s="5">
        <v>5.6460507114597602E-2</v>
      </c>
      <c r="F611" s="5">
        <f t="shared" si="21"/>
        <v>0.12405447756243083</v>
      </c>
      <c r="G611" s="5">
        <v>0.36720993286183001</v>
      </c>
      <c r="H611" s="5">
        <v>8.9557869553647002E-2</v>
      </c>
      <c r="I611" s="5">
        <f t="shared" si="22"/>
        <v>0.24388738304457827</v>
      </c>
      <c r="J611" s="5">
        <v>0.93264695520861896</v>
      </c>
      <c r="K611" s="5">
        <v>0.93267457829809097</v>
      </c>
      <c r="L611" s="5">
        <v>0.80270962944523605</v>
      </c>
      <c r="M611" s="5">
        <v>0.86917317116061199</v>
      </c>
      <c r="N611" s="5"/>
      <c r="P611" s="5"/>
      <c r="Q611" s="5"/>
      <c r="R611" s="5"/>
      <c r="S611" s="5"/>
    </row>
    <row r="612" spans="1:19" x14ac:dyDescent="0.25">
      <c r="A612">
        <v>610</v>
      </c>
      <c r="D612" s="5">
        <v>0.211728943781753</v>
      </c>
      <c r="E612" s="5">
        <v>7.4416017002455495E-2</v>
      </c>
      <c r="F612" s="5">
        <f t="shared" si="21"/>
        <v>0.35146832394895616</v>
      </c>
      <c r="G612" s="5">
        <v>0.33603043513101499</v>
      </c>
      <c r="H612" s="5">
        <v>0.11635087844238801</v>
      </c>
      <c r="I612" s="5">
        <f t="shared" si="22"/>
        <v>0.3462510126412327</v>
      </c>
      <c r="J612" s="5">
        <v>0.534881576468202</v>
      </c>
      <c r="K612" s="5">
        <v>0.18533004396340799</v>
      </c>
      <c r="L612" s="5">
        <v>0.92504317515329604</v>
      </c>
      <c r="M612" s="5">
        <v>0.752963273957448</v>
      </c>
      <c r="N612" s="5"/>
      <c r="P612" s="5"/>
      <c r="Q612" s="5"/>
      <c r="R612" s="5"/>
      <c r="S612" s="5"/>
    </row>
    <row r="613" spans="1:19" x14ac:dyDescent="0.25">
      <c r="A613">
        <v>611</v>
      </c>
      <c r="D613" s="5">
        <v>0.118927766384728</v>
      </c>
      <c r="E613" s="5">
        <v>0.142734668416823</v>
      </c>
      <c r="F613" s="5">
        <f t="shared" si="21"/>
        <v>1.2001795102674369</v>
      </c>
      <c r="G613" s="5">
        <v>0.111230233376282</v>
      </c>
      <c r="H613" s="5">
        <v>0.120157178106166</v>
      </c>
      <c r="I613" s="5">
        <f t="shared" si="22"/>
        <v>1.0802564595876099</v>
      </c>
      <c r="J613" s="5">
        <v>0.48042110848972402</v>
      </c>
      <c r="K613" s="5">
        <v>0.34993434784238597</v>
      </c>
      <c r="L613" s="5">
        <v>0.43371185600088302</v>
      </c>
      <c r="M613" s="5">
        <v>0.50838671938586799</v>
      </c>
      <c r="N613" s="5"/>
      <c r="P613" s="5"/>
      <c r="Q613" s="5"/>
      <c r="R613" s="5"/>
      <c r="S613" s="5"/>
    </row>
    <row r="614" spans="1:19" x14ac:dyDescent="0.25">
      <c r="A614">
        <v>612</v>
      </c>
      <c r="D614" s="5">
        <v>2.9290265667953199E-2</v>
      </c>
      <c r="E614" s="5">
        <v>6.3791764672128395E-2</v>
      </c>
      <c r="F614" s="5">
        <f t="shared" si="21"/>
        <v>2.1779169023353608</v>
      </c>
      <c r="G614" s="5">
        <v>-4.4009177670793702E-2</v>
      </c>
      <c r="H614" s="5">
        <v>8.97866013710793E-2</v>
      </c>
      <c r="I614" s="5">
        <f t="shared" si="22"/>
        <v>2.0401790290815951</v>
      </c>
      <c r="J614" s="5">
        <v>-0.83175424964436995</v>
      </c>
      <c r="K614" s="5">
        <v>-0.77854222812634399</v>
      </c>
      <c r="L614" s="5">
        <v>-0.87068739528550898</v>
      </c>
      <c r="M614" s="5">
        <v>-0.91735421622499402</v>
      </c>
      <c r="N614" s="5"/>
      <c r="P614" s="5"/>
      <c r="Q614" s="5"/>
      <c r="R614" s="5"/>
      <c r="S614" s="5"/>
    </row>
    <row r="615" spans="1:19" x14ac:dyDescent="0.25">
      <c r="A615">
        <v>613</v>
      </c>
      <c r="D615" s="5">
        <v>-9.3235135769239696E-2</v>
      </c>
      <c r="E615" s="5">
        <v>0.16624998126760801</v>
      </c>
      <c r="F615" s="5">
        <f t="shared" si="21"/>
        <v>1.7831258558906664</v>
      </c>
      <c r="G615" s="5">
        <v>-4.7953646278217799E-2</v>
      </c>
      <c r="H615" s="5">
        <v>0.152708225527459</v>
      </c>
      <c r="I615" s="5">
        <f t="shared" si="22"/>
        <v>3.1844966416417084</v>
      </c>
      <c r="J615" s="5">
        <v>-0.26846003980489702</v>
      </c>
      <c r="K615" s="5">
        <v>-0.17717318600641599</v>
      </c>
      <c r="L615" s="5">
        <v>-0.36174365725246899</v>
      </c>
      <c r="M615" s="5">
        <v>-0.40270526412979701</v>
      </c>
      <c r="N615" s="5"/>
      <c r="P615" s="5"/>
      <c r="Q615" s="5"/>
      <c r="R615" s="5"/>
      <c r="S615" s="5"/>
    </row>
    <row r="616" spans="1:19" x14ac:dyDescent="0.25">
      <c r="A616">
        <v>614</v>
      </c>
      <c r="D616" s="5">
        <v>-8.5012152592417803E-2</v>
      </c>
      <c r="E616" s="5">
        <v>0.19209662529764701</v>
      </c>
      <c r="F616" s="5">
        <f t="shared" si="21"/>
        <v>2.259637233498073</v>
      </c>
      <c r="G616" s="5">
        <v>-4.7253007648193103E-2</v>
      </c>
      <c r="H616" s="5">
        <v>0.34883439479038703</v>
      </c>
      <c r="I616" s="5">
        <f t="shared" si="22"/>
        <v>7.3822686036732312</v>
      </c>
      <c r="J616" s="5">
        <v>-0.91351571520536701</v>
      </c>
      <c r="K616" s="5">
        <v>-0.89935864596146797</v>
      </c>
      <c r="L616" s="5">
        <v>-0.87512965191694103</v>
      </c>
      <c r="M616" s="5">
        <v>-0.92280745429911704</v>
      </c>
      <c r="N616" s="5"/>
      <c r="P616" s="5"/>
      <c r="Q616" s="5"/>
      <c r="R616" s="5"/>
      <c r="S616" s="5"/>
    </row>
    <row r="617" spans="1:19" x14ac:dyDescent="0.25">
      <c r="A617">
        <v>615</v>
      </c>
      <c r="D617" s="5">
        <v>-6.0949111549960099E-2</v>
      </c>
      <c r="E617" s="5">
        <v>5.0917940354780498E-2</v>
      </c>
      <c r="F617" s="5">
        <f t="shared" si="21"/>
        <v>0.835417269586333</v>
      </c>
      <c r="G617" s="5">
        <v>-7.6581238837727397E-2</v>
      </c>
      <c r="H617" s="5">
        <v>9.8505022718273494E-2</v>
      </c>
      <c r="I617" s="5">
        <f t="shared" si="22"/>
        <v>1.2862813949380176</v>
      </c>
      <c r="J617" s="5">
        <v>0.39928597675326899</v>
      </c>
      <c r="K617" s="5">
        <v>1.8531204400169698E-2</v>
      </c>
      <c r="L617" s="5">
        <v>0.57288994864409604</v>
      </c>
      <c r="M617" s="5">
        <v>0.46231563984505097</v>
      </c>
      <c r="N617" s="5"/>
      <c r="P617" s="5"/>
      <c r="Q617" s="5"/>
      <c r="R617" s="5"/>
      <c r="S617" s="5"/>
    </row>
    <row r="618" spans="1:19" x14ac:dyDescent="0.25">
      <c r="A618">
        <v>616</v>
      </c>
      <c r="D618" s="5">
        <v>8.8935137182752894E-2</v>
      </c>
      <c r="E618" s="5">
        <v>9.0037579490121103E-2</v>
      </c>
      <c r="F618" s="5">
        <f t="shared" si="21"/>
        <v>1.0123960263883418</v>
      </c>
      <c r="G618" s="5">
        <v>0.14203030131571101</v>
      </c>
      <c r="H618" s="5">
        <v>0.14338650242220899</v>
      </c>
      <c r="I618" s="5">
        <f t="shared" si="22"/>
        <v>1.0095486744302777</v>
      </c>
      <c r="J618" s="5">
        <v>0.497530294963136</v>
      </c>
      <c r="K618" s="5">
        <v>0.42516993721701002</v>
      </c>
      <c r="L618" s="5">
        <v>0.43729525490770699</v>
      </c>
      <c r="M618" s="5">
        <v>0.63164774893964004</v>
      </c>
      <c r="N618" s="5"/>
      <c r="P618" s="5"/>
      <c r="Q618" s="5"/>
      <c r="R618" s="5"/>
      <c r="S618" s="5"/>
    </row>
    <row r="619" spans="1:19" x14ac:dyDescent="0.25">
      <c r="A619">
        <v>617</v>
      </c>
      <c r="D619" s="5">
        <v>2.156160610739E-2</v>
      </c>
      <c r="E619" s="5">
        <v>5.5099979409363599E-2</v>
      </c>
      <c r="F619" s="5">
        <f t="shared" si="21"/>
        <v>2.5554673030817816</v>
      </c>
      <c r="G619" s="5">
        <v>5.28196024924128E-3</v>
      </c>
      <c r="H619" s="5">
        <v>8.1004105034055598E-2</v>
      </c>
      <c r="I619" s="5">
        <f t="shared" si="22"/>
        <v>15.335992929081835</v>
      </c>
      <c r="J619" s="5">
        <v>-0.78635917438452296</v>
      </c>
      <c r="K619" s="5">
        <v>-0.71352314773029002</v>
      </c>
      <c r="L619" s="5">
        <v>-0.78795262269000899</v>
      </c>
      <c r="M619" s="5">
        <v>-0.80781460828747098</v>
      </c>
      <c r="N619" s="5"/>
      <c r="P619" s="5"/>
      <c r="Q619" s="5"/>
      <c r="R619" s="5"/>
      <c r="S619" s="5"/>
    </row>
    <row r="620" spans="1:19" x14ac:dyDescent="0.25">
      <c r="A620">
        <v>618</v>
      </c>
      <c r="D620" s="5">
        <v>-8.1732319728318098E-2</v>
      </c>
      <c r="E620" s="5">
        <v>9.0789865916252696E-2</v>
      </c>
      <c r="F620" s="5">
        <f t="shared" si="21"/>
        <v>1.1108196392570564</v>
      </c>
      <c r="G620" s="5">
        <v>-5.57188945679317E-2</v>
      </c>
      <c r="H620" s="5">
        <v>0.138016869269944</v>
      </c>
      <c r="I620" s="5">
        <f t="shared" si="22"/>
        <v>2.4770209520520146</v>
      </c>
      <c r="J620" s="5">
        <v>-0.27446134054923599</v>
      </c>
      <c r="K620" s="5">
        <v>-0.12331158794873399</v>
      </c>
      <c r="L620" s="5">
        <v>-0.51789091698721501</v>
      </c>
      <c r="M620" s="5">
        <v>-0.488186347504517</v>
      </c>
      <c r="N620" s="5"/>
      <c r="P620" s="5"/>
      <c r="Q620" s="5"/>
      <c r="R620" s="5"/>
      <c r="S620" s="5"/>
    </row>
    <row r="621" spans="1:19" x14ac:dyDescent="0.25">
      <c r="A621">
        <v>619</v>
      </c>
      <c r="D621" s="5">
        <v>-9.0876583817512097E-2</v>
      </c>
      <c r="E621" s="5">
        <v>0.27402649470210899</v>
      </c>
      <c r="F621" s="5">
        <f t="shared" si="21"/>
        <v>3.015369671601845</v>
      </c>
      <c r="G621" s="5">
        <v>-6.1528748511694098E-2</v>
      </c>
      <c r="H621" s="5">
        <v>0.57311958026186705</v>
      </c>
      <c r="I621" s="5">
        <f t="shared" si="22"/>
        <v>9.3146633748440451</v>
      </c>
      <c r="J621" s="5">
        <v>-0.92230013458419702</v>
      </c>
      <c r="K621" s="5">
        <v>-0.89011675724207795</v>
      </c>
      <c r="L621" s="5">
        <v>-0.927755200141546</v>
      </c>
      <c r="M621" s="5">
        <v>-0.93228367380047505</v>
      </c>
      <c r="N621" s="5"/>
      <c r="P621" s="5"/>
      <c r="Q621" s="5"/>
      <c r="R621" s="5"/>
      <c r="S621" s="5"/>
    </row>
    <row r="622" spans="1:19" x14ac:dyDescent="0.25">
      <c r="A622">
        <v>620</v>
      </c>
      <c r="D622" s="5">
        <v>-2.4880830866877202E-2</v>
      </c>
      <c r="E622" s="5">
        <v>9.0800843174330098E-2</v>
      </c>
      <c r="F622" s="5">
        <f t="shared" si="21"/>
        <v>3.6494297019320774</v>
      </c>
      <c r="G622" s="5">
        <v>-0.10239437250996999</v>
      </c>
      <c r="H622" s="5">
        <v>0.118129206138574</v>
      </c>
      <c r="I622" s="5">
        <f t="shared" si="22"/>
        <v>1.1536689296774774</v>
      </c>
      <c r="J622" s="5">
        <v>-4.8277638103266698E-2</v>
      </c>
      <c r="K622" s="5">
        <v>-0.52947252760141295</v>
      </c>
      <c r="L622" s="5">
        <v>0.33687382250907499</v>
      </c>
      <c r="M622" s="5">
        <v>-4.79542466486753E-2</v>
      </c>
      <c r="N622" s="5"/>
      <c r="P622" s="5"/>
      <c r="Q622" s="5"/>
      <c r="R622" s="5"/>
      <c r="S622" s="5"/>
    </row>
    <row r="623" spans="1:19" x14ac:dyDescent="0.25">
      <c r="A623">
        <v>621</v>
      </c>
      <c r="D623" s="5">
        <v>0.22536477132925101</v>
      </c>
      <c r="E623" s="5">
        <v>0.18168026336160001</v>
      </c>
      <c r="F623" s="5">
        <f t="shared" si="21"/>
        <v>0.80616088437429612</v>
      </c>
      <c r="G623" s="5">
        <v>0.25873959472089503</v>
      </c>
      <c r="H623" s="5">
        <v>0.211612965357244</v>
      </c>
      <c r="I623" s="5">
        <f t="shared" si="22"/>
        <v>0.81786077459660944</v>
      </c>
      <c r="J623" s="5">
        <v>-0.37323736235841898</v>
      </c>
      <c r="K623" s="5">
        <v>-0.213926236445975</v>
      </c>
      <c r="L623" s="5">
        <v>-0.71614776959786497</v>
      </c>
      <c r="M623" s="5">
        <v>-0.65915243677160096</v>
      </c>
      <c r="N623" s="5"/>
      <c r="P623" s="5"/>
      <c r="Q623" s="5"/>
      <c r="R623" s="5"/>
      <c r="S623" s="5"/>
    </row>
    <row r="624" spans="1:19" x14ac:dyDescent="0.25">
      <c r="A624">
        <v>622</v>
      </c>
      <c r="D624" s="5">
        <v>-6.8351200218466301E-2</v>
      </c>
      <c r="E624" s="5">
        <v>0.101853912258867</v>
      </c>
      <c r="F624" s="5">
        <f t="shared" si="21"/>
        <v>1.4901554315552361</v>
      </c>
      <c r="G624" s="5">
        <v>-6.6098413242952403E-2</v>
      </c>
      <c r="H624" s="5">
        <v>0.15794015877678599</v>
      </c>
      <c r="I624" s="5">
        <f t="shared" si="22"/>
        <v>2.3894697471217436</v>
      </c>
      <c r="J624" s="5">
        <v>-0.17855045362371</v>
      </c>
      <c r="K624" s="5">
        <v>-0.47788931403960799</v>
      </c>
      <c r="L624" s="5">
        <v>-0.18537050545082001</v>
      </c>
      <c r="M624" s="5">
        <v>-0.25391188229902401</v>
      </c>
      <c r="N624" s="5"/>
      <c r="P624" s="5"/>
      <c r="Q624" s="5"/>
      <c r="R624" s="5"/>
      <c r="S624" s="5"/>
    </row>
    <row r="625" spans="1:19" x14ac:dyDescent="0.25">
      <c r="A625">
        <v>623</v>
      </c>
      <c r="D625" s="5">
        <v>-8.97497654316773E-2</v>
      </c>
      <c r="E625" s="5">
        <v>0.16256330576153699</v>
      </c>
      <c r="F625" s="5">
        <f t="shared" si="21"/>
        <v>1.8112950488465573</v>
      </c>
      <c r="G625" s="5">
        <v>-3.3411189229325698E-2</v>
      </c>
      <c r="H625" s="5">
        <v>0.26506502953021199</v>
      </c>
      <c r="I625" s="5">
        <f t="shared" si="22"/>
        <v>7.9334209779506706</v>
      </c>
      <c r="J625" s="5">
        <v>-0.44566883857207301</v>
      </c>
      <c r="K625" s="5">
        <v>-0.23022224667794899</v>
      </c>
      <c r="L625" s="5">
        <v>-0.70107832721739005</v>
      </c>
      <c r="M625" s="5">
        <v>-0.66903498237194003</v>
      </c>
      <c r="N625" s="5"/>
      <c r="P625" s="5"/>
      <c r="Q625" s="5"/>
      <c r="R625" s="5"/>
      <c r="S625" s="5"/>
    </row>
    <row r="626" spans="1:19" x14ac:dyDescent="0.25">
      <c r="A626">
        <v>624</v>
      </c>
      <c r="D626" s="5">
        <v>0.141436850565099</v>
      </c>
      <c r="E626" s="5">
        <v>0.142799798180369</v>
      </c>
      <c r="F626" s="5">
        <f t="shared" si="21"/>
        <v>1.0096364392294119</v>
      </c>
      <c r="G626" s="5">
        <v>0.15355976782655301</v>
      </c>
      <c r="H626" s="5">
        <v>0.23756688865911799</v>
      </c>
      <c r="I626" s="5">
        <f t="shared" si="22"/>
        <v>1.5470646512532611</v>
      </c>
      <c r="J626" s="5">
        <v>-0.43295472158623599</v>
      </c>
      <c r="K626" s="5">
        <v>-0.20272801887564801</v>
      </c>
      <c r="L626" s="5">
        <v>-0.355146615880436</v>
      </c>
      <c r="M626" s="5">
        <v>-0.51650710031160596</v>
      </c>
      <c r="N626" s="5"/>
      <c r="P626" s="5"/>
      <c r="Q626" s="5"/>
      <c r="R626" s="5"/>
      <c r="S626" s="5"/>
    </row>
    <row r="627" spans="1:19" x14ac:dyDescent="0.25">
      <c r="A627">
        <v>625</v>
      </c>
      <c r="D627" s="5">
        <v>0.16209088010125</v>
      </c>
      <c r="E627" s="5">
        <v>0.54100818865949796</v>
      </c>
      <c r="F627" s="5">
        <f t="shared" si="21"/>
        <v>3.337684318337697</v>
      </c>
      <c r="G627" s="5">
        <v>0.27455877716044302</v>
      </c>
      <c r="H627" s="5">
        <v>0.51661838457240095</v>
      </c>
      <c r="I627" s="5">
        <f t="shared" si="22"/>
        <v>1.8816312846210934</v>
      </c>
      <c r="J627" s="5">
        <v>0.42940187977900501</v>
      </c>
      <c r="K627" s="5">
        <v>0.66506673295318997</v>
      </c>
      <c r="L627" s="5">
        <v>0.37158997600627502</v>
      </c>
      <c r="M627" s="5">
        <v>-6.22872087497853E-2</v>
      </c>
      <c r="N627" s="5"/>
      <c r="P627" s="5"/>
      <c r="Q627" s="5"/>
      <c r="R627" s="5"/>
      <c r="S627" s="5"/>
    </row>
    <row r="628" spans="1:19" x14ac:dyDescent="0.25">
      <c r="A628">
        <v>626</v>
      </c>
      <c r="D628" s="5">
        <v>9.2504215741888995E-3</v>
      </c>
      <c r="E628" s="5">
        <v>8.4923270378877203E-2</v>
      </c>
      <c r="F628" s="5">
        <f t="shared" si="21"/>
        <v>9.1804756894361859</v>
      </c>
      <c r="G628" s="5">
        <v>2.0999635088168999E-2</v>
      </c>
      <c r="H628" s="5">
        <v>0.20773630055523201</v>
      </c>
      <c r="I628" s="5">
        <f t="shared" si="22"/>
        <v>9.8923766857391122</v>
      </c>
      <c r="J628" s="5">
        <v>-0.46544763106688902</v>
      </c>
      <c r="K628" s="5">
        <v>-0.25117437558439598</v>
      </c>
      <c r="L628" s="5">
        <v>-0.43745337979864302</v>
      </c>
      <c r="M628" s="5">
        <v>-0.51882490182321805</v>
      </c>
      <c r="N628" s="5"/>
      <c r="P628" s="5"/>
      <c r="Q628" s="5"/>
      <c r="R628" s="5"/>
      <c r="S628" s="5"/>
    </row>
    <row r="629" spans="1:19" x14ac:dyDescent="0.25">
      <c r="A629">
        <v>627</v>
      </c>
      <c r="D629" s="5">
        <v>-4.2245956783925603E-3</v>
      </c>
      <c r="E629" s="5">
        <v>9.1480652597526399E-2</v>
      </c>
      <c r="F629" s="5">
        <f t="shared" si="21"/>
        <v>21.654297727335265</v>
      </c>
      <c r="G629" s="5">
        <v>2.84219992737966E-2</v>
      </c>
      <c r="H629" s="5">
        <v>6.9278063873163404E-2</v>
      </c>
      <c r="I629" s="5">
        <f t="shared" si="22"/>
        <v>2.4374803195858807</v>
      </c>
      <c r="J629" s="5">
        <v>0.28812943870443403</v>
      </c>
      <c r="K629" s="5">
        <v>0.27112246768310999</v>
      </c>
      <c r="L629" s="5">
        <v>0.47862776381567301</v>
      </c>
      <c r="M629" s="5">
        <v>0.43861245966804102</v>
      </c>
      <c r="N629" s="5"/>
      <c r="P629" s="5"/>
      <c r="Q629" s="5"/>
      <c r="R629" s="5"/>
      <c r="S629" s="5"/>
    </row>
    <row r="630" spans="1:19" x14ac:dyDescent="0.25">
      <c r="A630">
        <v>628</v>
      </c>
      <c r="D630" s="5">
        <v>-5.7035609907023698E-3</v>
      </c>
      <c r="E630" s="5">
        <v>0.58481207689891301</v>
      </c>
      <c r="F630" s="5">
        <f t="shared" si="21"/>
        <v>102.53455303664524</v>
      </c>
      <c r="G630" s="5">
        <v>8.2950658067634603E-2</v>
      </c>
      <c r="H630" s="5">
        <v>0.83546198934084204</v>
      </c>
      <c r="I630" s="5">
        <f t="shared" si="22"/>
        <v>10.07179459214947</v>
      </c>
      <c r="J630" s="5">
        <v>0.93308526378640599</v>
      </c>
      <c r="K630" s="5">
        <v>0.89825144160428405</v>
      </c>
      <c r="L630" s="5">
        <v>0.93233253325155396</v>
      </c>
      <c r="M630" s="5">
        <v>0.90815462837189598</v>
      </c>
      <c r="N630" s="5"/>
    </row>
    <row r="631" spans="1:19" x14ac:dyDescent="0.25">
      <c r="A631">
        <v>629</v>
      </c>
      <c r="D631" s="5">
        <v>0.32285696020564802</v>
      </c>
      <c r="E631" s="5">
        <v>0.39153605539673397</v>
      </c>
      <c r="F631" s="5">
        <f t="shared" si="21"/>
        <v>1.2127229815561043</v>
      </c>
      <c r="G631" s="5">
        <v>0.28760583563653502</v>
      </c>
      <c r="H631" s="5">
        <v>0.43821180710609298</v>
      </c>
      <c r="I631" s="5">
        <f t="shared" si="22"/>
        <v>1.5236540876725737</v>
      </c>
      <c r="J631" s="5">
        <v>0.25062456783501602</v>
      </c>
      <c r="K631" s="5">
        <v>0.20769864255207501</v>
      </c>
      <c r="L631" s="5">
        <v>0.46956001375960299</v>
      </c>
      <c r="M631" s="5">
        <v>0.41853348724365202</v>
      </c>
      <c r="N631" s="5"/>
    </row>
  </sheetData>
  <conditionalFormatting sqref="F3">
    <cfRule type="cellIs" dxfId="3" priority="5" operator="greaterThan">
      <formula>0.25</formula>
    </cfRule>
  </conditionalFormatting>
  <conditionalFormatting sqref="F4:F631">
    <cfRule type="cellIs" dxfId="2" priority="4" operator="greaterThan">
      <formula>0.25</formula>
    </cfRule>
  </conditionalFormatting>
  <conditionalFormatting sqref="I3">
    <cfRule type="cellIs" dxfId="1" priority="3" operator="greaterThan">
      <formula>0.25</formula>
    </cfRule>
  </conditionalFormatting>
  <conditionalFormatting sqref="I4:I631">
    <cfRule type="cellIs" dxfId="0" priority="1" operator="greaterThan">
      <formula>0.25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1"/>
  <sheetViews>
    <sheetView workbookViewId="0">
      <selection activeCell="D4" sqref="D4"/>
    </sheetView>
  </sheetViews>
  <sheetFormatPr defaultRowHeight="15" x14ac:dyDescent="0.25"/>
  <cols>
    <col min="11" max="11" width="11.5703125" bestFit="1" customWidth="1"/>
  </cols>
  <sheetData>
    <row r="1" spans="1:21" x14ac:dyDescent="0.25">
      <c r="C1" t="s">
        <v>53</v>
      </c>
      <c r="K1" t="s">
        <v>82</v>
      </c>
      <c r="L1">
        <f>$C2</f>
        <v>211.92652002732237</v>
      </c>
      <c r="P1">
        <f>EXP(B2-1)</f>
        <v>77.963409757059836</v>
      </c>
      <c r="S1">
        <f>EXP(B2+1)</f>
        <v>576.07600835883227</v>
      </c>
      <c r="U1" t="e">
        <f>EXP(G2-1)</f>
        <v>#VALUE!</v>
      </c>
    </row>
    <row r="2" spans="1:21" x14ac:dyDescent="0.25">
      <c r="A2" t="s">
        <v>47</v>
      </c>
      <c r="B2" s="3">
        <v>5.3562396109463801</v>
      </c>
      <c r="C2">
        <f t="shared" ref="C2:C8" si="0">EXP(B2)</f>
        <v>211.92652002732237</v>
      </c>
      <c r="G2" t="s">
        <v>41</v>
      </c>
      <c r="H2">
        <v>0.42733289945010766</v>
      </c>
      <c r="K2" t="s">
        <v>54</v>
      </c>
      <c r="L2">
        <f>EXP($H3)*L1^$H2-$H9*L1</f>
        <v>-183.99714374068458</v>
      </c>
      <c r="N2" t="s">
        <v>78</v>
      </c>
      <c r="P2">
        <f>EXP($H3)*P1^$H2-$H9*P1</f>
        <v>255.23269461009698</v>
      </c>
      <c r="S2">
        <f>EXP($H3)*S1^$H2-$H9*S1</f>
        <v>-1845.9535724923701</v>
      </c>
      <c r="U2" t="e">
        <f>EXP($H3)*U1^$H2-$H9*U1</f>
        <v>#VALUE!</v>
      </c>
    </row>
    <row r="3" spans="1:21" x14ac:dyDescent="0.25">
      <c r="A3" t="s">
        <v>48</v>
      </c>
      <c r="B3" s="3">
        <v>6.21241294089862</v>
      </c>
      <c r="C3">
        <f t="shared" si="0"/>
        <v>498.90362503634913</v>
      </c>
      <c r="D3">
        <v>98</v>
      </c>
      <c r="E3">
        <v>5.1511709692576702</v>
      </c>
      <c r="F3">
        <v>0.119054436395389</v>
      </c>
      <c r="G3" t="s">
        <v>43</v>
      </c>
      <c r="H3">
        <v>4.74600155976984</v>
      </c>
      <c r="K3" t="s">
        <v>76</v>
      </c>
      <c r="L3" t="e">
        <f>100*K3/SUM(K$3:K$308)</f>
        <v>#VALUE!</v>
      </c>
      <c r="P3">
        <f>$H12*P1</f>
        <v>29.919809901043791</v>
      </c>
      <c r="R3">
        <v>4.7034895661431397</v>
      </c>
      <c r="U3" t="e">
        <f>$H12*U1</f>
        <v>#VALUE!</v>
      </c>
    </row>
    <row r="4" spans="1:21" x14ac:dyDescent="0.25">
      <c r="A4" t="s">
        <v>91</v>
      </c>
      <c r="B4" s="3">
        <v>4.9660249910653302</v>
      </c>
      <c r="C4">
        <f t="shared" si="0"/>
        <v>143.45551556314712</v>
      </c>
      <c r="D4">
        <v>155</v>
      </c>
      <c r="E4">
        <v>2.0910738879954698</v>
      </c>
      <c r="F4">
        <v>7.3852618513850402E-2</v>
      </c>
      <c r="G4" t="s">
        <v>0</v>
      </c>
      <c r="H4">
        <v>1.02371492180566</v>
      </c>
      <c r="K4" t="s">
        <v>76</v>
      </c>
      <c r="L4" t="e">
        <f>LN(MAX(L5/L1,0.00001))</f>
        <v>#REF!</v>
      </c>
      <c r="P4">
        <f>(1-$H5)*(P2-P3)</f>
        <v>1.3096874048687885</v>
      </c>
      <c r="Q4" t="s">
        <v>83</v>
      </c>
      <c r="R4">
        <v>0.99418725029169996</v>
      </c>
      <c r="U4" t="s">
        <v>126</v>
      </c>
    </row>
    <row r="5" spans="1:21" x14ac:dyDescent="0.25">
      <c r="A5" t="s">
        <v>51</v>
      </c>
      <c r="B5" s="3">
        <v>2.8762754879071299</v>
      </c>
      <c r="C5">
        <f t="shared" si="0"/>
        <v>17.74804711018453</v>
      </c>
      <c r="D5">
        <v>114</v>
      </c>
      <c r="E5">
        <v>0.99343101800249101</v>
      </c>
      <c r="F5">
        <v>2.3339674183612499E-3</v>
      </c>
      <c r="G5" t="s">
        <v>61</v>
      </c>
      <c r="H5">
        <v>0.99418725029169996</v>
      </c>
      <c r="K5" t="s">
        <v>5</v>
      </c>
      <c r="L5" t="e">
        <f>#REF!/$H14</f>
        <v>#REF!</v>
      </c>
      <c r="P5">
        <f>P4/$H14</f>
        <v>1.4030744362732321</v>
      </c>
      <c r="Q5" t="e">
        <f>L5-P5</f>
        <v>#REF!</v>
      </c>
      <c r="R5">
        <v>8.5999329509267197E-2</v>
      </c>
      <c r="U5" t="s">
        <v>10</v>
      </c>
    </row>
    <row r="6" spans="1:21" x14ac:dyDescent="0.25">
      <c r="A6" t="s">
        <v>35</v>
      </c>
      <c r="B6" s="3">
        <v>0.75947246333256002</v>
      </c>
      <c r="C6">
        <f t="shared" si="0"/>
        <v>2.1371484988687994</v>
      </c>
      <c r="D6">
        <v>147</v>
      </c>
      <c r="E6">
        <v>0.111358676488997</v>
      </c>
      <c r="F6">
        <v>6.4064885046821703E-3</v>
      </c>
      <c r="G6" t="s">
        <v>62</v>
      </c>
      <c r="H6">
        <v>8.5999329509267197E-2</v>
      </c>
      <c r="N6" s="1" t="e">
        <f>ABS(L4-B6)</f>
        <v>#REF!</v>
      </c>
      <c r="P6">
        <f>LN(MAX(P5/P1,0.00001))</f>
        <v>-4.0175737561562839</v>
      </c>
      <c r="R6">
        <v>1.5412315929593201</v>
      </c>
      <c r="T6" t="s">
        <v>17</v>
      </c>
      <c r="U6" t="s">
        <v>89</v>
      </c>
    </row>
    <row r="7" spans="1:21" x14ac:dyDescent="0.25">
      <c r="A7" t="s">
        <v>36</v>
      </c>
      <c r="B7" s="3">
        <v>-0.19126501362082801</v>
      </c>
      <c r="C7">
        <f t="shared" si="0"/>
        <v>0.8259136807707238</v>
      </c>
      <c r="D7">
        <v>189</v>
      </c>
      <c r="E7">
        <v>0.98936703153995298</v>
      </c>
      <c r="F7">
        <v>8.1269475889032498E-3</v>
      </c>
      <c r="G7" t="s">
        <v>63</v>
      </c>
      <c r="H7">
        <v>0.994824598251279</v>
      </c>
      <c r="K7" t="s">
        <v>19</v>
      </c>
      <c r="L7">
        <f>LN(MAX(L2/L1,0.00001))</f>
        <v>-11.512925464970229</v>
      </c>
      <c r="N7" s="1">
        <f>ABS(L7-B7)</f>
        <v>11.3216604513494</v>
      </c>
      <c r="P7">
        <f>LN(MAX(P2/P1,0.00001))</f>
        <v>1.1859360459943271</v>
      </c>
      <c r="R7">
        <v>0.82816075278147105</v>
      </c>
      <c r="T7" t="s">
        <v>17</v>
      </c>
      <c r="U7" t="s">
        <v>126</v>
      </c>
    </row>
    <row r="8" spans="1:21" x14ac:dyDescent="0.25">
      <c r="A8" t="s">
        <v>38</v>
      </c>
      <c r="B8" s="3">
        <v>-2.3289375030158199</v>
      </c>
      <c r="C8">
        <f t="shared" si="0"/>
        <v>9.7399178465421121E-2</v>
      </c>
      <c r="D8">
        <v>62</v>
      </c>
      <c r="E8">
        <v>0.99485253117741601</v>
      </c>
      <c r="F8">
        <v>4.5656739612547504E-3</v>
      </c>
      <c r="G8" t="s">
        <v>64</v>
      </c>
      <c r="H8">
        <v>0.99394065354745997</v>
      </c>
      <c r="K8" t="s">
        <v>21</v>
      </c>
      <c r="L8" t="e">
        <f>LN(L3/L1)</f>
        <v>#VALUE!</v>
      </c>
      <c r="N8" s="1" t="e">
        <f>ABS(L8-B8)</f>
        <v>#VALUE!</v>
      </c>
      <c r="P8">
        <f>LN(P3/P1)</f>
        <v>-0.95771881143502735</v>
      </c>
      <c r="R8">
        <v>0.390034124100748</v>
      </c>
      <c r="T8" t="s">
        <v>17</v>
      </c>
      <c r="U8" t="s">
        <v>10</v>
      </c>
    </row>
    <row r="9" spans="1:21" x14ac:dyDescent="0.25">
      <c r="A9" t="s">
        <v>58</v>
      </c>
      <c r="B9" s="3">
        <v>8.2728406508497596E-2</v>
      </c>
      <c r="D9">
        <v>196</v>
      </c>
      <c r="E9">
        <v>6.0077556619022303</v>
      </c>
      <c r="F9">
        <v>0.126747164391043</v>
      </c>
      <c r="G9" t="s">
        <v>93</v>
      </c>
      <c r="H9">
        <v>6.2265794493244604</v>
      </c>
      <c r="K9" t="s">
        <v>76</v>
      </c>
      <c r="L9" t="e">
        <f>100*K9/SUM(K$3:K$308)</f>
        <v>#VALUE!</v>
      </c>
      <c r="N9" s="1" t="e">
        <f>ABS(L9-B9)</f>
        <v>#VALUE!</v>
      </c>
      <c r="P9">
        <f>P4/P1</f>
        <v>1.6798744551448922E-2</v>
      </c>
      <c r="R9">
        <v>-0.46586266171573598</v>
      </c>
      <c r="U9" t="e">
        <f>LN(MAX(U5/U1,0.00001))</f>
        <v>#VALUE!</v>
      </c>
    </row>
    <row r="10" spans="1:21" x14ac:dyDescent="0.25">
      <c r="A10" t="s">
        <v>59</v>
      </c>
      <c r="B10" s="3">
        <v>4.4445116566836501E-2</v>
      </c>
      <c r="D10">
        <v>139</v>
      </c>
      <c r="E10">
        <v>2.1407717008625902</v>
      </c>
      <c r="F10">
        <v>7.4486919132743704E-2</v>
      </c>
      <c r="H10">
        <v>1.19818855844537</v>
      </c>
      <c r="K10" t="s">
        <v>76</v>
      </c>
      <c r="L10" t="e">
        <f>LN(MAX(L11/L7,0.00001))</f>
        <v>#REF!</v>
      </c>
      <c r="N10" s="1" t="e">
        <f>ABS(L10-B10)</f>
        <v>#REF!</v>
      </c>
      <c r="P10">
        <f>P4/P5</f>
        <v>0.93344114254373201</v>
      </c>
      <c r="R10">
        <v>0.84567829035793196</v>
      </c>
      <c r="U10" t="s">
        <v>126</v>
      </c>
    </row>
    <row r="11" spans="1:21" x14ac:dyDescent="0.25">
      <c r="A11" t="s">
        <v>60</v>
      </c>
      <c r="B11" s="3">
        <v>2</v>
      </c>
      <c r="C11">
        <f>EXP(B11)</f>
        <v>7.3890560989306504</v>
      </c>
      <c r="D11">
        <v>186</v>
      </c>
      <c r="E11">
        <v>0.99388155870559602</v>
      </c>
      <c r="F11">
        <v>7.9355404750158492E-3</v>
      </c>
      <c r="H11">
        <v>0.93666988532226902</v>
      </c>
      <c r="K11" t="s">
        <v>5</v>
      </c>
      <c r="L11" t="e">
        <f>#REF!/$H20</f>
        <v>#REF!</v>
      </c>
      <c r="R11">
        <v>0.62496124342983095</v>
      </c>
      <c r="U11" t="s">
        <v>10</v>
      </c>
    </row>
    <row r="12" spans="1:21" x14ac:dyDescent="0.25">
      <c r="B12" s="3"/>
      <c r="D12">
        <v>1</v>
      </c>
      <c r="E12">
        <v>0.37190008362551802</v>
      </c>
      <c r="F12">
        <v>1.8135564258373298E-2</v>
      </c>
      <c r="G12" t="s">
        <v>45</v>
      </c>
      <c r="H12">
        <v>0.38376733385925899</v>
      </c>
      <c r="K12" t="s">
        <v>79</v>
      </c>
      <c r="L12">
        <f>L2/(H12*(H14*H15+1)/H2)</f>
        <v>-113.76392170726045</v>
      </c>
      <c r="N12" s="1" t="e">
        <f>SUM(N6:N10)</f>
        <v>#REF!</v>
      </c>
      <c r="R12">
        <v>-0.86150400348276202</v>
      </c>
      <c r="U12" t="e">
        <f>U4/U1</f>
        <v>#VALUE!</v>
      </c>
    </row>
    <row r="13" spans="1:21" x14ac:dyDescent="0.25">
      <c r="D13">
        <v>55</v>
      </c>
      <c r="E13">
        <v>0.96642712985718304</v>
      </c>
      <c r="F13">
        <v>3.0396509507395301E-2</v>
      </c>
      <c r="G13" t="s">
        <v>69</v>
      </c>
      <c r="H13">
        <v>0.93971635530224695</v>
      </c>
      <c r="K13" t="s">
        <v>80</v>
      </c>
      <c r="L13">
        <f>H13-(H12+1+0.1)</f>
        <v>-0.54405097855701223</v>
      </c>
      <c r="N13" s="1"/>
      <c r="R13">
        <v>0.42857714904544097</v>
      </c>
      <c r="U13" t="s">
        <v>126</v>
      </c>
    </row>
    <row r="14" spans="1:21" x14ac:dyDescent="0.25">
      <c r="D14">
        <v>143</v>
      </c>
      <c r="E14">
        <v>0.99783507261390403</v>
      </c>
      <c r="F14">
        <v>1.29443653646417E-2</v>
      </c>
      <c r="G14" t="s">
        <v>77</v>
      </c>
      <c r="H14">
        <v>0.93344114254373201</v>
      </c>
      <c r="N14" s="1"/>
      <c r="R14">
        <v>-2.4521843538014698</v>
      </c>
      <c r="U14" t="s">
        <v>10</v>
      </c>
    </row>
    <row r="15" spans="1:21" x14ac:dyDescent="0.25">
      <c r="D15">
        <v>97</v>
      </c>
      <c r="E15">
        <v>0.91386155100504196</v>
      </c>
      <c r="F15">
        <v>1.7485029653353499E-2</v>
      </c>
      <c r="G15" t="s">
        <v>92</v>
      </c>
      <c r="H15">
        <v>0.85807579573648995</v>
      </c>
      <c r="N15" s="1"/>
      <c r="R15">
        <v>0.52798755738233305</v>
      </c>
    </row>
    <row r="16" spans="1:21" x14ac:dyDescent="0.25">
      <c r="D16">
        <v>23</v>
      </c>
      <c r="E16">
        <v>-7.7056119491264896E-2</v>
      </c>
      <c r="F16">
        <v>3.3724545053449399E-2</v>
      </c>
      <c r="H16">
        <v>0.132360583887877</v>
      </c>
      <c r="N16" s="1"/>
      <c r="R16">
        <v>0.194065197012292</v>
      </c>
      <c r="U16" t="s">
        <v>126</v>
      </c>
    </row>
    <row r="17" spans="4:21" x14ac:dyDescent="0.25">
      <c r="D17">
        <v>141</v>
      </c>
      <c r="E17">
        <v>4.9660249910653302</v>
      </c>
      <c r="F17">
        <v>0.11682867674009299</v>
      </c>
      <c r="H17">
        <v>4.2836822743165701</v>
      </c>
      <c r="N17" s="1"/>
      <c r="R17">
        <v>5.0038166863242202E-2</v>
      </c>
    </row>
    <row r="18" spans="4:21" x14ac:dyDescent="0.25">
      <c r="D18">
        <v>219</v>
      </c>
      <c r="E18">
        <v>1.91103414616359</v>
      </c>
      <c r="F18">
        <v>6.98822537435147E-2</v>
      </c>
      <c r="H18">
        <v>1.74119363963625</v>
      </c>
      <c r="N18" s="1"/>
      <c r="R18">
        <v>7.88981907827912E-2</v>
      </c>
      <c r="U18" t="s">
        <v>126</v>
      </c>
    </row>
    <row r="19" spans="4:21" x14ac:dyDescent="0.25">
      <c r="D19">
        <v>112</v>
      </c>
      <c r="E19">
        <v>0.99543341770482996</v>
      </c>
      <c r="F19">
        <v>5.2101284830382202E-3</v>
      </c>
      <c r="H19">
        <v>0.93380221367971905</v>
      </c>
      <c r="N19" s="1"/>
      <c r="R19">
        <v>2.4206837227900499E-2</v>
      </c>
    </row>
    <row r="20" spans="4:21" x14ac:dyDescent="0.25">
      <c r="D20">
        <v>41</v>
      </c>
      <c r="E20">
        <v>0.19864388373212899</v>
      </c>
      <c r="F20">
        <v>1.2314380418226601E-2</v>
      </c>
      <c r="H20">
        <v>0.62471853838597002</v>
      </c>
      <c r="N20" s="1"/>
      <c r="R20">
        <v>0.699901221994921</v>
      </c>
    </row>
    <row r="21" spans="4:21" x14ac:dyDescent="0.25">
      <c r="D21">
        <v>34</v>
      </c>
      <c r="E21">
        <v>0.98956497463917603</v>
      </c>
      <c r="F21">
        <v>1.93517923247657E-2</v>
      </c>
      <c r="H21">
        <v>0.92127476985354395</v>
      </c>
      <c r="R21">
        <v>0.25588405310136397</v>
      </c>
    </row>
    <row r="22" spans="4:21" x14ac:dyDescent="0.25">
      <c r="D22">
        <v>58</v>
      </c>
      <c r="E22">
        <v>0.99434284894887004</v>
      </c>
      <c r="F22">
        <v>8.2610999923631596E-3</v>
      </c>
      <c r="H22">
        <v>0.94047537309295404</v>
      </c>
      <c r="R22">
        <v>0.96237510307989105</v>
      </c>
    </row>
    <row r="23" spans="4:21" x14ac:dyDescent="0.25">
      <c r="D23">
        <v>3</v>
      </c>
      <c r="E23">
        <v>0.84435684688718604</v>
      </c>
      <c r="F23">
        <v>1.6481896532396199E-2</v>
      </c>
      <c r="H23">
        <v>1.29955559107283</v>
      </c>
      <c r="N23" s="1"/>
      <c r="R23">
        <v>0.21202318262368899</v>
      </c>
    </row>
    <row r="24" spans="4:21" x14ac:dyDescent="0.25">
      <c r="D24">
        <v>209</v>
      </c>
      <c r="E24">
        <v>-4.5796364658648399E-2</v>
      </c>
      <c r="F24">
        <v>3.7430801594186297E-2</v>
      </c>
      <c r="H24">
        <v>1.19076642857245E-2</v>
      </c>
    </row>
    <row r="25" spans="4:21" x14ac:dyDescent="0.25">
      <c r="D25">
        <v>125</v>
      </c>
      <c r="E25">
        <v>4.3949262588348601</v>
      </c>
      <c r="F25">
        <v>0.10940287196328501</v>
      </c>
      <c r="H25">
        <v>3.8803932507637802</v>
      </c>
    </row>
    <row r="26" spans="4:21" x14ac:dyDescent="0.25">
      <c r="D26">
        <v>127</v>
      </c>
      <c r="E26">
        <v>1.83230289425154</v>
      </c>
      <c r="F26">
        <v>7.7461784306266504E-2</v>
      </c>
      <c r="H26">
        <v>1.2765819767287101</v>
      </c>
    </row>
    <row r="27" spans="4:21" x14ac:dyDescent="0.25">
      <c r="D27">
        <v>13</v>
      </c>
      <c r="E27">
        <v>0.99582789219653101</v>
      </c>
      <c r="F27">
        <v>3.18977257002103E-3</v>
      </c>
      <c r="H27">
        <v>0.940719296351054</v>
      </c>
    </row>
    <row r="28" spans="4:21" x14ac:dyDescent="0.25">
      <c r="D28">
        <v>176</v>
      </c>
      <c r="E28">
        <v>0.14419967134891001</v>
      </c>
      <c r="F28">
        <v>7.9790541542416205E-3</v>
      </c>
      <c r="H28">
        <v>0.42582444987571799</v>
      </c>
    </row>
    <row r="29" spans="4:21" x14ac:dyDescent="0.25">
      <c r="D29">
        <v>57</v>
      </c>
      <c r="E29">
        <v>0.99329411096597198</v>
      </c>
      <c r="F29">
        <v>1.1082292760228599E-2</v>
      </c>
      <c r="H29">
        <v>0.93252794611259204</v>
      </c>
    </row>
    <row r="30" spans="4:21" x14ac:dyDescent="0.25">
      <c r="D30">
        <v>115</v>
      </c>
      <c r="E30">
        <v>0.99461611765964297</v>
      </c>
      <c r="F30">
        <v>6.9906773689648602E-3</v>
      </c>
      <c r="H30">
        <v>0.94455127678224604</v>
      </c>
    </row>
    <row r="31" spans="4:21" x14ac:dyDescent="0.25">
      <c r="D31">
        <v>164</v>
      </c>
      <c r="E31">
        <v>0.76646502003303996</v>
      </c>
      <c r="F31">
        <v>1.7487883950210701E-2</v>
      </c>
      <c r="H31">
        <v>0.97111809094278201</v>
      </c>
      <c r="O31" t="s">
        <v>124</v>
      </c>
    </row>
    <row r="32" spans="4:21" x14ac:dyDescent="0.25">
      <c r="D32">
        <v>102</v>
      </c>
      <c r="E32">
        <v>-2.0050569343552101E-2</v>
      </c>
      <c r="F32">
        <v>4.1939296111569303E-2</v>
      </c>
      <c r="H32">
        <v>7.2290610806177394E-2</v>
      </c>
      <c r="O32" t="s">
        <v>125</v>
      </c>
    </row>
    <row r="33" spans="4:8" x14ac:dyDescent="0.25">
      <c r="D33">
        <v>107</v>
      </c>
      <c r="E33">
        <v>2.8762754879071299</v>
      </c>
      <c r="F33">
        <v>0.13080023416352499</v>
      </c>
      <c r="H33">
        <v>2.2573033847384898</v>
      </c>
    </row>
    <row r="34" spans="4:8" x14ac:dyDescent="0.25">
      <c r="D34">
        <v>12</v>
      </c>
      <c r="E34">
        <v>2.1684053406027699</v>
      </c>
      <c r="F34">
        <v>7.7682501522667494E-2</v>
      </c>
      <c r="H34">
        <v>1.3694514354071201</v>
      </c>
    </row>
    <row r="35" spans="4:8" x14ac:dyDescent="0.25">
      <c r="D35">
        <v>154</v>
      </c>
      <c r="E35">
        <v>0.96482365293932204</v>
      </c>
      <c r="F35">
        <v>1.3260463028985999E-2</v>
      </c>
      <c r="H35">
        <v>0.91823494561386698</v>
      </c>
    </row>
    <row r="36" spans="4:8" x14ac:dyDescent="0.25">
      <c r="D36">
        <v>160</v>
      </c>
      <c r="E36">
        <v>0.60670998987705704</v>
      </c>
      <c r="F36">
        <v>3.12743522270287E-2</v>
      </c>
      <c r="H36">
        <v>0.52293575824535399</v>
      </c>
    </row>
    <row r="37" spans="4:8" x14ac:dyDescent="0.25">
      <c r="D37">
        <v>163</v>
      </c>
      <c r="E37">
        <v>0.89291453528078502</v>
      </c>
      <c r="F37">
        <v>4.0502197379664602E-2</v>
      </c>
      <c r="H37">
        <v>0.92844876313999003</v>
      </c>
    </row>
    <row r="38" spans="4:8" x14ac:dyDescent="0.25">
      <c r="D38">
        <v>140</v>
      </c>
      <c r="E38">
        <v>0.989847608854451</v>
      </c>
      <c r="F38">
        <v>1.8902080613304902E-2</v>
      </c>
      <c r="H38">
        <v>0.92326411044106804</v>
      </c>
    </row>
    <row r="39" spans="4:8" x14ac:dyDescent="0.25">
      <c r="D39">
        <v>145</v>
      </c>
      <c r="E39">
        <v>0.93731502871662797</v>
      </c>
      <c r="F39">
        <v>1.80185148017355E-2</v>
      </c>
      <c r="H39">
        <v>0.91969980896472403</v>
      </c>
    </row>
    <row r="40" spans="4:8" x14ac:dyDescent="0.25">
      <c r="D40">
        <v>172</v>
      </c>
      <c r="E40">
        <v>-9.2883955822794101E-2</v>
      </c>
      <c r="F40">
        <v>3.6232769631014503E-2</v>
      </c>
      <c r="H40">
        <v>5.0156665031312803E-2</v>
      </c>
    </row>
    <row r="41" spans="4:8" x14ac:dyDescent="0.25">
      <c r="D41">
        <v>173</v>
      </c>
      <c r="E41">
        <v>0.75947246333256002</v>
      </c>
      <c r="F41">
        <v>5.8318766398628402E-2</v>
      </c>
      <c r="H41">
        <v>1.5481945160489701</v>
      </c>
    </row>
    <row r="42" spans="4:8" x14ac:dyDescent="0.25">
      <c r="D42">
        <v>123</v>
      </c>
      <c r="E42">
        <v>0.90470476520652199</v>
      </c>
      <c r="F42">
        <v>3.94665515577204E-2</v>
      </c>
      <c r="H42">
        <v>0.691000991597707</v>
      </c>
    </row>
    <row r="43" spans="4:8" x14ac:dyDescent="0.25">
      <c r="D43">
        <v>135</v>
      </c>
      <c r="E43">
        <v>0.89590941376563205</v>
      </c>
      <c r="F43">
        <v>2.1477344506100102E-2</v>
      </c>
      <c r="H43">
        <v>0.82816075278147105</v>
      </c>
    </row>
    <row r="44" spans="4:8" x14ac:dyDescent="0.25">
      <c r="D44">
        <v>251</v>
      </c>
      <c r="E44">
        <v>0.362925273807229</v>
      </c>
      <c r="F44">
        <v>1.67920823804667E-2</v>
      </c>
      <c r="H44">
        <v>0.390034124100748</v>
      </c>
    </row>
    <row r="45" spans="4:8" x14ac:dyDescent="0.25">
      <c r="D45">
        <v>70</v>
      </c>
      <c r="E45">
        <v>0.897721979804882</v>
      </c>
      <c r="F45">
        <v>5.13336230852433E-2</v>
      </c>
      <c r="H45">
        <v>0.88341303543076999</v>
      </c>
    </row>
    <row r="46" spans="4:8" x14ac:dyDescent="0.25">
      <c r="D46">
        <v>36</v>
      </c>
      <c r="E46">
        <v>0.87668733876957405</v>
      </c>
      <c r="F46">
        <v>4.7430316145257397E-2</v>
      </c>
      <c r="H46">
        <v>0.76399166291689702</v>
      </c>
    </row>
    <row r="47" spans="4:8" x14ac:dyDescent="0.25">
      <c r="D47">
        <v>250</v>
      </c>
      <c r="E47">
        <v>-7.39868629379105E-2</v>
      </c>
      <c r="F47">
        <v>1.7263649047720701E-2</v>
      </c>
      <c r="H47">
        <v>-0.115126581725654</v>
      </c>
    </row>
    <row r="48" spans="4:8" x14ac:dyDescent="0.25">
      <c r="D48">
        <v>65</v>
      </c>
      <c r="E48">
        <v>-7.3859242534230901E-2</v>
      </c>
      <c r="F48">
        <v>3.9986693070523799E-2</v>
      </c>
      <c r="H48">
        <v>0.12558964986565299</v>
      </c>
    </row>
    <row r="49" spans="4:8" x14ac:dyDescent="0.25">
      <c r="D49">
        <v>7</v>
      </c>
      <c r="E49">
        <v>-0.19126501362082801</v>
      </c>
      <c r="F49">
        <v>6.1797897129120899E-2</v>
      </c>
      <c r="H49">
        <v>-0.47629243513349201</v>
      </c>
    </row>
    <row r="50" spans="4:8" x14ac:dyDescent="0.25">
      <c r="D50">
        <v>54</v>
      </c>
      <c r="E50">
        <v>0.804441639676998</v>
      </c>
      <c r="F50">
        <v>2.96933533791678E-2</v>
      </c>
      <c r="H50">
        <v>1.1591919945156</v>
      </c>
    </row>
    <row r="51" spans="4:8" x14ac:dyDescent="0.25">
      <c r="D51">
        <v>223</v>
      </c>
      <c r="E51">
        <v>0.94828321591234199</v>
      </c>
      <c r="F51">
        <v>1.56027475658157E-2</v>
      </c>
      <c r="H51">
        <v>0.84567829035793196</v>
      </c>
    </row>
    <row r="52" spans="4:8" x14ac:dyDescent="0.25">
      <c r="D52">
        <v>202</v>
      </c>
      <c r="E52">
        <v>0.224613617797325</v>
      </c>
      <c r="F52">
        <v>1.4180324827413901E-2</v>
      </c>
      <c r="H52">
        <v>0.62496124342983095</v>
      </c>
    </row>
    <row r="53" spans="4:8" x14ac:dyDescent="0.25">
      <c r="D53">
        <v>126</v>
      </c>
      <c r="E53">
        <v>0.93764733470713602</v>
      </c>
      <c r="F53">
        <v>3.2870766948633098E-2</v>
      </c>
      <c r="H53">
        <v>0.862146195063207</v>
      </c>
    </row>
    <row r="54" spans="4:8" x14ac:dyDescent="0.25">
      <c r="D54">
        <v>85</v>
      </c>
      <c r="E54">
        <v>0.95110840228430504</v>
      </c>
      <c r="F54">
        <v>2.98754589718777E-2</v>
      </c>
      <c r="H54">
        <v>0.82274515937628601</v>
      </c>
    </row>
    <row r="55" spans="4:8" x14ac:dyDescent="0.25">
      <c r="D55">
        <v>234</v>
      </c>
      <c r="E55">
        <v>-0.14183751923742499</v>
      </c>
      <c r="F55">
        <v>1.54453170328273E-2</v>
      </c>
      <c r="H55">
        <v>0.31811198971132698</v>
      </c>
    </row>
    <row r="56" spans="4:8" x14ac:dyDescent="0.25">
      <c r="D56">
        <v>77</v>
      </c>
      <c r="E56">
        <v>-5.1374455065367301E-2</v>
      </c>
      <c r="F56">
        <v>4.8994031185762899E-2</v>
      </c>
      <c r="H56">
        <v>1.11478301671379E-2</v>
      </c>
    </row>
    <row r="57" spans="4:8" x14ac:dyDescent="0.25">
      <c r="D57">
        <v>198</v>
      </c>
      <c r="E57">
        <v>-0.58429503837068997</v>
      </c>
      <c r="F57">
        <v>7.4077302697347705E-2</v>
      </c>
      <c r="H57">
        <v>-0.85732413709928401</v>
      </c>
    </row>
    <row r="58" spans="4:8" x14ac:dyDescent="0.25">
      <c r="D58">
        <v>183</v>
      </c>
      <c r="E58">
        <v>0.94648184675126701</v>
      </c>
      <c r="F58">
        <v>3.3287730745547903E-2</v>
      </c>
      <c r="H58">
        <v>0.76311599938777297</v>
      </c>
    </row>
    <row r="59" spans="4:8" x14ac:dyDescent="0.25">
      <c r="D59">
        <v>233</v>
      </c>
      <c r="E59">
        <v>0.97532564713838998</v>
      </c>
      <c r="F59">
        <v>8.4306780296198106E-3</v>
      </c>
      <c r="H59">
        <v>0.83126229272949603</v>
      </c>
    </row>
    <row r="60" spans="4:8" x14ac:dyDescent="0.25">
      <c r="D60">
        <v>216</v>
      </c>
      <c r="E60">
        <v>0.166257839715483</v>
      </c>
      <c r="F60">
        <v>9.0989911186556208E-3</v>
      </c>
      <c r="H60">
        <v>0.42857714904544097</v>
      </c>
    </row>
    <row r="61" spans="4:8" x14ac:dyDescent="0.25">
      <c r="D61">
        <v>73</v>
      </c>
      <c r="E61">
        <v>0.98731332378922898</v>
      </c>
      <c r="F61">
        <v>1.6259040382688699E-2</v>
      </c>
      <c r="H61">
        <v>0.86965732038403898</v>
      </c>
    </row>
    <row r="62" spans="4:8" x14ac:dyDescent="0.25">
      <c r="D62">
        <v>64</v>
      </c>
      <c r="E62">
        <v>0.96236011136654698</v>
      </c>
      <c r="F62">
        <v>2.36113744348645E-2</v>
      </c>
      <c r="H62">
        <v>0.78903008547126297</v>
      </c>
    </row>
    <row r="63" spans="4:8" x14ac:dyDescent="0.25">
      <c r="D63">
        <v>151</v>
      </c>
      <c r="E63">
        <v>-0.21208051600979699</v>
      </c>
      <c r="F63">
        <v>1.6502951215825901E-2</v>
      </c>
      <c r="H63">
        <v>-3.2556141160409399E-3</v>
      </c>
    </row>
    <row r="64" spans="4:8" x14ac:dyDescent="0.25">
      <c r="D64">
        <v>46</v>
      </c>
      <c r="E64">
        <v>-2.1992545392741598E-2</v>
      </c>
      <c r="F64">
        <v>4.11658123639706E-2</v>
      </c>
      <c r="H64">
        <v>6.5125809485629904E-2</v>
      </c>
    </row>
    <row r="65" spans="4:8" x14ac:dyDescent="0.25">
      <c r="D65">
        <v>166</v>
      </c>
      <c r="E65">
        <v>-2.3289375030158199</v>
      </c>
      <c r="F65">
        <v>4.6746363116144503E-2</v>
      </c>
      <c r="H65">
        <v>-2.4535985440962498</v>
      </c>
    </row>
    <row r="66" spans="4:8" x14ac:dyDescent="0.25">
      <c r="D66">
        <v>239</v>
      </c>
      <c r="E66">
        <v>0.84097906780714504</v>
      </c>
      <c r="F66">
        <v>3.1302401550180901E-2</v>
      </c>
      <c r="H66">
        <v>0.91289693894506496</v>
      </c>
    </row>
    <row r="67" spans="4:8" x14ac:dyDescent="0.25">
      <c r="D67">
        <v>81</v>
      </c>
      <c r="E67">
        <v>0.660347986541993</v>
      </c>
      <c r="F67">
        <v>3.6252554963680503E-2</v>
      </c>
      <c r="H67">
        <v>0.81528887657321403</v>
      </c>
    </row>
    <row r="68" spans="4:8" x14ac:dyDescent="0.25">
      <c r="D68">
        <v>161</v>
      </c>
      <c r="E68">
        <v>0.59122475482088399</v>
      </c>
      <c r="F68">
        <v>2.9405528267301799E-2</v>
      </c>
      <c r="H68">
        <v>0.52798755738233305</v>
      </c>
    </row>
    <row r="69" spans="4:8" x14ac:dyDescent="0.25">
      <c r="D69">
        <v>171</v>
      </c>
      <c r="E69">
        <v>0.65806560662028701</v>
      </c>
      <c r="F69">
        <v>8.5915669252350196E-2</v>
      </c>
      <c r="H69">
        <v>0.85320833417037001</v>
      </c>
    </row>
    <row r="70" spans="4:8" x14ac:dyDescent="0.25">
      <c r="D70">
        <v>121</v>
      </c>
      <c r="E70">
        <v>0.59606288267379803</v>
      </c>
      <c r="F70">
        <v>8.0057722733515899E-2</v>
      </c>
      <c r="H70">
        <v>0.76989811731585001</v>
      </c>
    </row>
    <row r="71" spans="4:8" x14ac:dyDescent="0.25">
      <c r="D71">
        <v>178</v>
      </c>
      <c r="E71">
        <v>-5.1217598905423899E-2</v>
      </c>
      <c r="F71">
        <v>1.7532664997212299E-2</v>
      </c>
      <c r="H71">
        <v>-4.3270570300817303E-2</v>
      </c>
    </row>
    <row r="72" spans="4:8" x14ac:dyDescent="0.25">
      <c r="D72">
        <v>28</v>
      </c>
      <c r="E72">
        <v>-8.4723335926791904E-2</v>
      </c>
      <c r="F72">
        <v>4.2283942760685797E-2</v>
      </c>
      <c r="H72">
        <v>6.1332644051235501E-2</v>
      </c>
    </row>
    <row r="73" spans="4:8" x14ac:dyDescent="0.25">
      <c r="D73">
        <v>149</v>
      </c>
      <c r="E73">
        <v>-1.5565055389476099</v>
      </c>
      <c r="F73">
        <v>4.9373250849022603E-2</v>
      </c>
      <c r="H73">
        <v>-2.3913575985868198</v>
      </c>
    </row>
    <row r="74" spans="4:8" x14ac:dyDescent="0.25">
      <c r="D74">
        <v>206</v>
      </c>
      <c r="E74">
        <v>0.87550768347485997</v>
      </c>
      <c r="F74">
        <v>3.2384535608601397E-2</v>
      </c>
      <c r="H74">
        <v>0.18269582352049701</v>
      </c>
    </row>
    <row r="75" spans="4:8" x14ac:dyDescent="0.25">
      <c r="D75">
        <v>79</v>
      </c>
      <c r="E75">
        <v>0.90414522768571703</v>
      </c>
      <c r="F75">
        <v>2.0782881558520899E-2</v>
      </c>
      <c r="H75">
        <v>0.83762048211777596</v>
      </c>
    </row>
    <row r="76" spans="4:8" x14ac:dyDescent="0.25">
      <c r="D76">
        <v>169</v>
      </c>
      <c r="E76">
        <v>0.36963893692621502</v>
      </c>
      <c r="F76">
        <v>1.7593925824899E-2</v>
      </c>
      <c r="H76">
        <v>9.1893802389684504E-2</v>
      </c>
    </row>
    <row r="77" spans="4:8" x14ac:dyDescent="0.25">
      <c r="D77">
        <v>226</v>
      </c>
      <c r="E77">
        <v>0.92998221804394599</v>
      </c>
      <c r="F77">
        <v>3.9866244859003398E-2</v>
      </c>
      <c r="H77">
        <v>0.93161161571907403</v>
      </c>
    </row>
    <row r="78" spans="4:8" x14ac:dyDescent="0.25">
      <c r="D78">
        <v>130</v>
      </c>
      <c r="E78">
        <v>0.87153971640332595</v>
      </c>
      <c r="F78">
        <v>5.1445709440277099E-2</v>
      </c>
      <c r="H78">
        <v>0.85250182403605601</v>
      </c>
    </row>
    <row r="79" spans="4:8" x14ac:dyDescent="0.25">
      <c r="D79">
        <v>105</v>
      </c>
      <c r="E79">
        <v>-0.14030529119352</v>
      </c>
      <c r="F79">
        <v>1.5699893498952799E-2</v>
      </c>
      <c r="H79">
        <v>9.5579209058277007E-2</v>
      </c>
    </row>
    <row r="80" spans="4:8" x14ac:dyDescent="0.25">
      <c r="D80">
        <v>110</v>
      </c>
      <c r="E80">
        <v>-3.81385123834697E-2</v>
      </c>
      <c r="F80">
        <v>4.0627231901495801E-2</v>
      </c>
      <c r="H80">
        <v>-0.16665918231252999</v>
      </c>
    </row>
    <row r="81" spans="4:8" x14ac:dyDescent="0.25">
      <c r="D81">
        <v>134</v>
      </c>
      <c r="E81">
        <v>0.21428784522297301</v>
      </c>
      <c r="F81">
        <v>1.1957529442634099E-2</v>
      </c>
      <c r="H81">
        <v>5.6088421716359298E-2</v>
      </c>
    </row>
    <row r="82" spans="4:8" x14ac:dyDescent="0.25">
      <c r="D82">
        <v>45</v>
      </c>
      <c r="E82">
        <v>0.13655221450708499</v>
      </c>
      <c r="F82">
        <v>1.13649077240194E-2</v>
      </c>
      <c r="H82">
        <v>0.23612078316738699</v>
      </c>
    </row>
    <row r="83" spans="4:8" x14ac:dyDescent="0.25">
      <c r="D83">
        <v>207</v>
      </c>
      <c r="E83">
        <v>1.07620461071033</v>
      </c>
      <c r="F83">
        <v>0.144329916648679</v>
      </c>
      <c r="H83">
        <v>0.50094253202166295</v>
      </c>
    </row>
    <row r="84" spans="4:8" x14ac:dyDescent="0.25">
      <c r="D84">
        <v>214</v>
      </c>
      <c r="E84">
        <v>0.88436259081798196</v>
      </c>
      <c r="F84">
        <v>5.5244277814834902E-2</v>
      </c>
      <c r="H84">
        <v>0.62109392215461501</v>
      </c>
    </row>
    <row r="85" spans="4:8" x14ac:dyDescent="0.25">
      <c r="D85">
        <v>136</v>
      </c>
      <c r="E85">
        <v>0.103522489977982</v>
      </c>
      <c r="F85">
        <v>7.5189958300029003E-3</v>
      </c>
      <c r="H85">
        <v>0.18499036773165001</v>
      </c>
    </row>
    <row r="86" spans="4:8" x14ac:dyDescent="0.25">
      <c r="D86">
        <v>32</v>
      </c>
      <c r="E86">
        <v>0.76220088342577597</v>
      </c>
      <c r="F86">
        <v>0.15642594101697799</v>
      </c>
      <c r="H86">
        <v>0.98259735889889699</v>
      </c>
    </row>
    <row r="87" spans="4:8" x14ac:dyDescent="0.25">
      <c r="D87">
        <v>35</v>
      </c>
      <c r="E87">
        <v>0.91226675458272399</v>
      </c>
      <c r="F87">
        <v>7.6786762853735993E-2</v>
      </c>
      <c r="H87">
        <v>0.53576901189720105</v>
      </c>
    </row>
    <row r="88" spans="4:8" x14ac:dyDescent="0.25">
      <c r="D88">
        <v>84</v>
      </c>
      <c r="E88">
        <v>-5.7357333223253095E-4</v>
      </c>
      <c r="F88">
        <v>5.4542380202390701E-3</v>
      </c>
      <c r="H88">
        <v>0.14878031789024601</v>
      </c>
    </row>
    <row r="89" spans="4:8" x14ac:dyDescent="0.25">
      <c r="D89">
        <v>104</v>
      </c>
      <c r="E89">
        <v>-0.15940520564140301</v>
      </c>
      <c r="F89">
        <v>5.9796174564116802E-2</v>
      </c>
      <c r="H89">
        <v>0.47288660189391701</v>
      </c>
    </row>
    <row r="90" spans="4:8" x14ac:dyDescent="0.25">
      <c r="D90">
        <v>86</v>
      </c>
      <c r="E90">
        <v>0.11238357435662299</v>
      </c>
      <c r="F90">
        <v>4.6065956451993304E-3</v>
      </c>
      <c r="H90">
        <v>1.2824081172767199E-2</v>
      </c>
    </row>
    <row r="91" spans="4:8" x14ac:dyDescent="0.25">
      <c r="D91">
        <v>238</v>
      </c>
      <c r="E91">
        <v>6.03587989616228E-2</v>
      </c>
      <c r="F91">
        <v>3.8968731127438398E-3</v>
      </c>
      <c r="H91">
        <v>9.0999315094070096E-2</v>
      </c>
    </row>
    <row r="92" spans="4:8" x14ac:dyDescent="0.25">
      <c r="D92">
        <v>40</v>
      </c>
      <c r="E92">
        <v>1.9644749020698999</v>
      </c>
      <c r="F92">
        <v>0.320380544154238</v>
      </c>
      <c r="H92">
        <v>3.9083182815052502</v>
      </c>
    </row>
    <row r="93" spans="4:8" x14ac:dyDescent="0.25">
      <c r="D93">
        <v>236</v>
      </c>
      <c r="E93">
        <v>0.63379309499153103</v>
      </c>
      <c r="F93">
        <v>6.7435082813411401E-2</v>
      </c>
      <c r="H93">
        <v>0.91775084091793602</v>
      </c>
    </row>
    <row r="94" spans="4:8" x14ac:dyDescent="0.25">
      <c r="D94">
        <v>153</v>
      </c>
      <c r="E94">
        <v>5.7539412404555498E-2</v>
      </c>
      <c r="F94">
        <v>3.7822025482473201E-3</v>
      </c>
      <c r="H94">
        <v>2.7597483092808898E-2</v>
      </c>
    </row>
    <row r="95" spans="4:8" x14ac:dyDescent="0.25">
      <c r="D95">
        <v>74</v>
      </c>
      <c r="E95">
        <v>0.73226872231654705</v>
      </c>
      <c r="F95">
        <v>0.13665082041035401</v>
      </c>
      <c r="H95">
        <v>0.91120897870295603</v>
      </c>
    </row>
    <row r="96" spans="4:8" x14ac:dyDescent="0.25">
      <c r="D96">
        <v>117</v>
      </c>
      <c r="E96">
        <v>0.431233122263253</v>
      </c>
      <c r="F96">
        <v>0.112547629612423</v>
      </c>
      <c r="H96">
        <v>0.90819004385638102</v>
      </c>
    </row>
    <row r="97" spans="4:8" x14ac:dyDescent="0.25">
      <c r="D97">
        <v>116</v>
      </c>
      <c r="E97">
        <v>3.4137096714561299E-3</v>
      </c>
      <c r="F97">
        <v>1.8287028944957899E-3</v>
      </c>
      <c r="H97">
        <v>4.9403132969446102E-2</v>
      </c>
    </row>
    <row r="98" spans="4:8" x14ac:dyDescent="0.25">
      <c r="D98">
        <v>50</v>
      </c>
      <c r="E98">
        <v>-0.115365993876179</v>
      </c>
      <c r="F98">
        <v>5.8314133056114999E-2</v>
      </c>
      <c r="H98">
        <v>0.22016252882433099</v>
      </c>
    </row>
    <row r="99" spans="4:8" x14ac:dyDescent="0.25">
      <c r="D99">
        <v>61</v>
      </c>
      <c r="E99">
        <v>8.2728406508497596E-2</v>
      </c>
      <c r="F99">
        <v>9.62065430458422E-3</v>
      </c>
      <c r="H99">
        <v>1.6167959633107701E-2</v>
      </c>
    </row>
    <row r="100" spans="4:8" x14ac:dyDescent="0.25">
      <c r="D100">
        <v>31</v>
      </c>
      <c r="E100">
        <v>0.12749225943154099</v>
      </c>
      <c r="F100">
        <v>1.0475089442361101E-2</v>
      </c>
      <c r="H100">
        <v>0.111018899970268</v>
      </c>
    </row>
    <row r="101" spans="4:8" x14ac:dyDescent="0.25">
      <c r="D101">
        <v>242</v>
      </c>
      <c r="E101">
        <v>0.91227873708342799</v>
      </c>
      <c r="F101">
        <v>0.102835426211143</v>
      </c>
      <c r="H101">
        <v>0.41166750485305598</v>
      </c>
    </row>
    <row r="102" spans="4:8" x14ac:dyDescent="0.25">
      <c r="D102">
        <v>142</v>
      </c>
      <c r="E102">
        <v>0.15087269107491599</v>
      </c>
      <c r="F102">
        <v>9.6667327575288203E-2</v>
      </c>
      <c r="H102">
        <v>0.678624930135028</v>
      </c>
    </row>
    <row r="103" spans="4:8" x14ac:dyDescent="0.25">
      <c r="D103">
        <v>197</v>
      </c>
      <c r="E103">
        <v>0.219483199158652</v>
      </c>
      <c r="F103">
        <v>1.7137616700742202E-2</v>
      </c>
      <c r="H103">
        <v>8.1836814826279802E-2</v>
      </c>
    </row>
    <row r="104" spans="4:8" x14ac:dyDescent="0.25">
      <c r="D104">
        <v>69</v>
      </c>
      <c r="E104">
        <v>8.47577032386603E-3</v>
      </c>
      <c r="F104">
        <v>0.11817508119384899</v>
      </c>
      <c r="H104">
        <v>0.93234095442375897</v>
      </c>
    </row>
    <row r="105" spans="4:8" x14ac:dyDescent="0.25">
      <c r="D105">
        <v>53</v>
      </c>
      <c r="E105">
        <v>0.19296290725363899</v>
      </c>
      <c r="F105">
        <v>0.23243888382421399</v>
      </c>
      <c r="H105">
        <v>0.53995067556251297</v>
      </c>
    </row>
    <row r="106" spans="4:8" x14ac:dyDescent="0.25">
      <c r="D106">
        <v>90</v>
      </c>
      <c r="E106">
        <v>4.8495244248640702E-3</v>
      </c>
      <c r="F106">
        <v>4.8341881396989101E-3</v>
      </c>
      <c r="H106">
        <v>0.101327664064842</v>
      </c>
    </row>
    <row r="107" spans="4:8" x14ac:dyDescent="0.25">
      <c r="D107">
        <v>193</v>
      </c>
      <c r="E107">
        <v>-0.18592813687022899</v>
      </c>
      <c r="F107">
        <v>5.6499752029632699E-2</v>
      </c>
      <c r="H107">
        <v>0.62283086944355803</v>
      </c>
    </row>
    <row r="108" spans="4:8" x14ac:dyDescent="0.25">
      <c r="D108">
        <v>118</v>
      </c>
      <c r="E108">
        <v>4.4445116566836501E-2</v>
      </c>
      <c r="F108">
        <v>4.3185209102650198E-3</v>
      </c>
      <c r="H108">
        <v>4.03657493158429E-3</v>
      </c>
    </row>
    <row r="109" spans="4:8" x14ac:dyDescent="0.25">
      <c r="D109">
        <v>201</v>
      </c>
      <c r="E109">
        <v>6.7279114658619202E-2</v>
      </c>
      <c r="F109">
        <v>4.8829361036340398E-3</v>
      </c>
      <c r="H109">
        <v>4.9055886903112599E-2</v>
      </c>
    </row>
    <row r="110" spans="4:8" x14ac:dyDescent="0.25">
      <c r="D110">
        <v>91</v>
      </c>
      <c r="E110">
        <v>1.4780008619926901</v>
      </c>
      <c r="F110">
        <v>0.214158301919841</v>
      </c>
      <c r="H110">
        <v>2.9162851687331202</v>
      </c>
    </row>
    <row r="111" spans="4:8" x14ac:dyDescent="0.25">
      <c r="D111">
        <v>17</v>
      </c>
      <c r="E111">
        <v>9.0141298510387699E-2</v>
      </c>
      <c r="F111">
        <v>4.9682113307843903E-2</v>
      </c>
      <c r="H111">
        <v>0.94090238748677302</v>
      </c>
    </row>
    <row r="112" spans="4:8" x14ac:dyDescent="0.25">
      <c r="D112">
        <v>39</v>
      </c>
      <c r="E112">
        <v>0.10208608353726201</v>
      </c>
      <c r="F112">
        <v>6.3503394985313802E-3</v>
      </c>
      <c r="H112">
        <v>1.26893429768529E-2</v>
      </c>
    </row>
    <row r="113" spans="4:8" x14ac:dyDescent="0.25">
      <c r="D113">
        <v>208</v>
      </c>
      <c r="E113">
        <v>-7.7035136390017601E-4</v>
      </c>
      <c r="F113">
        <v>8.4526860145149402E-2</v>
      </c>
      <c r="H113">
        <v>0.90433541199898204</v>
      </c>
    </row>
    <row r="114" spans="4:8" x14ac:dyDescent="0.25">
      <c r="D114">
        <v>56</v>
      </c>
      <c r="E114">
        <v>6.2402741787124398E-2</v>
      </c>
      <c r="F114">
        <v>9.0858010361110894E-2</v>
      </c>
      <c r="H114">
        <v>0.93395674614660695</v>
      </c>
    </row>
    <row r="115" spans="4:8" x14ac:dyDescent="0.25">
      <c r="D115">
        <v>212</v>
      </c>
      <c r="E115">
        <v>2.8250295919176101E-3</v>
      </c>
      <c r="F115">
        <v>1.9593928259005701E-3</v>
      </c>
      <c r="H115">
        <v>3.2174410560945998E-2</v>
      </c>
    </row>
    <row r="116" spans="4:8" x14ac:dyDescent="0.25">
      <c r="D116">
        <v>93</v>
      </c>
      <c r="E116">
        <v>-0.119517340962043</v>
      </c>
      <c r="F116">
        <v>4.8899973289654897E-2</v>
      </c>
      <c r="H116">
        <v>0.35492434693998798</v>
      </c>
    </row>
    <row r="117" spans="4:8" x14ac:dyDescent="0.25">
      <c r="D117">
        <v>21</v>
      </c>
      <c r="E117">
        <v>2.46869527744141E-2</v>
      </c>
      <c r="F117">
        <v>5.3427692747203001E-3</v>
      </c>
      <c r="H117">
        <v>-1.5773322735670201E-2</v>
      </c>
    </row>
    <row r="118" spans="4:8" x14ac:dyDescent="0.25">
      <c r="D118">
        <v>75</v>
      </c>
      <c r="E118">
        <v>7.7710773983437204E-2</v>
      </c>
      <c r="F118">
        <v>5.49553736842267E-3</v>
      </c>
      <c r="H118">
        <v>8.4461881643456596E-2</v>
      </c>
    </row>
    <row r="119" spans="4:8" x14ac:dyDescent="0.25">
      <c r="D119">
        <v>244</v>
      </c>
      <c r="E119">
        <v>1.29284089295522</v>
      </c>
      <c r="F119">
        <v>0.194815915776994</v>
      </c>
      <c r="H119">
        <v>4.69002744867195</v>
      </c>
    </row>
    <row r="120" spans="4:8" x14ac:dyDescent="0.25">
      <c r="D120">
        <v>83</v>
      </c>
      <c r="E120">
        <v>0.29886498916575499</v>
      </c>
      <c r="F120">
        <v>5.9651225113235597E-2</v>
      </c>
      <c r="H120">
        <v>0.79538024160755105</v>
      </c>
    </row>
    <row r="121" spans="4:8" x14ac:dyDescent="0.25">
      <c r="D121">
        <v>8</v>
      </c>
      <c r="E121">
        <v>9.9870066436528501E-2</v>
      </c>
      <c r="F121">
        <v>6.1393759151593501E-3</v>
      </c>
      <c r="H121">
        <v>5.0326485867647902E-2</v>
      </c>
    </row>
    <row r="122" spans="4:8" x14ac:dyDescent="0.25">
      <c r="D122">
        <v>247</v>
      </c>
      <c r="E122">
        <v>9.1026604324991295E-2</v>
      </c>
      <c r="F122">
        <v>9.0043857088673296E-2</v>
      </c>
      <c r="H122">
        <v>0.85379893495112102</v>
      </c>
    </row>
    <row r="123" spans="4:8" x14ac:dyDescent="0.25">
      <c r="D123">
        <v>246</v>
      </c>
      <c r="E123">
        <v>0.27817552436610599</v>
      </c>
      <c r="F123">
        <v>9.6134647692403097E-2</v>
      </c>
      <c r="H123">
        <v>0.73281171124758504</v>
      </c>
    </row>
    <row r="124" spans="4:8" x14ac:dyDescent="0.25">
      <c r="D124">
        <v>24</v>
      </c>
      <c r="E124">
        <v>-5.7007677843675698E-3</v>
      </c>
      <c r="F124">
        <v>2.4417290434806801E-3</v>
      </c>
      <c r="H124">
        <v>2.9641926124679601E-3</v>
      </c>
    </row>
    <row r="125" spans="4:8" x14ac:dyDescent="0.25">
      <c r="D125">
        <v>51</v>
      </c>
      <c r="E125">
        <v>-9.3736675870436104E-2</v>
      </c>
      <c r="F125">
        <v>5.2958011407871798E-2</v>
      </c>
      <c r="H125">
        <v>8.3533334701345996E-2</v>
      </c>
    </row>
    <row r="126" spans="4:8" x14ac:dyDescent="0.25">
      <c r="D126">
        <v>221</v>
      </c>
      <c r="E126">
        <v>9.0539920120214199E-7</v>
      </c>
      <c r="F126">
        <v>1.6777861241966702E-2</v>
      </c>
      <c r="H126">
        <v>-1.7113640991162199E-3</v>
      </c>
    </row>
    <row r="127" spans="4:8" x14ac:dyDescent="0.25">
      <c r="D127">
        <v>158</v>
      </c>
      <c r="E127">
        <v>0.28562807486122899</v>
      </c>
      <c r="F127">
        <v>1.9040672663970502E-2</v>
      </c>
      <c r="H127">
        <v>0.36177110762147802</v>
      </c>
    </row>
    <row r="128" spans="4:8" x14ac:dyDescent="0.25">
      <c r="D128">
        <v>67</v>
      </c>
      <c r="E128">
        <v>2.0633407464871198</v>
      </c>
      <c r="F128">
        <v>0.443733083038031</v>
      </c>
      <c r="H128">
        <v>11.8950937723992</v>
      </c>
    </row>
    <row r="129" spans="4:8" x14ac:dyDescent="0.25">
      <c r="D129">
        <v>138</v>
      </c>
      <c r="E129">
        <v>-6.3122244045350995E-2</v>
      </c>
      <c r="F129">
        <v>5.32207599787098E-2</v>
      </c>
      <c r="H129">
        <v>-3.3314974611593801E-2</v>
      </c>
    </row>
    <row r="130" spans="4:8" x14ac:dyDescent="0.25">
      <c r="D130">
        <v>162</v>
      </c>
      <c r="E130">
        <v>0.36856539754240403</v>
      </c>
      <c r="F130">
        <v>1.7805224825382202E-2</v>
      </c>
      <c r="H130">
        <v>0.38813161375182798</v>
      </c>
    </row>
    <row r="131" spans="4:8" x14ac:dyDescent="0.25">
      <c r="D131">
        <v>210</v>
      </c>
      <c r="E131">
        <v>-0.131915191657349</v>
      </c>
      <c r="F131">
        <v>0.116564960355517</v>
      </c>
      <c r="H131">
        <v>2.8454547675081501E-2</v>
      </c>
    </row>
    <row r="132" spans="4:8" x14ac:dyDescent="0.25">
      <c r="D132">
        <v>174</v>
      </c>
      <c r="E132">
        <v>-7.9025194832882104E-2</v>
      </c>
      <c r="F132">
        <v>0.101973065277537</v>
      </c>
      <c r="H132">
        <v>-9.7888858423206201E-2</v>
      </c>
    </row>
    <row r="133" spans="4:8" x14ac:dyDescent="0.25">
      <c r="D133">
        <v>229</v>
      </c>
      <c r="E133">
        <v>3.9346528566948404E-3</v>
      </c>
      <c r="F133">
        <v>7.8838310533351497E-3</v>
      </c>
      <c r="H133">
        <v>-5.1734319802873602E-2</v>
      </c>
    </row>
    <row r="134" spans="4:8" x14ac:dyDescent="0.25">
      <c r="D134">
        <v>225</v>
      </c>
      <c r="E134">
        <v>-0.12613763373283399</v>
      </c>
      <c r="F134">
        <v>4.7163930967436603E-2</v>
      </c>
      <c r="H134">
        <v>0.116395181570319</v>
      </c>
    </row>
    <row r="135" spans="4:8" x14ac:dyDescent="0.25">
      <c r="D135">
        <v>100</v>
      </c>
      <c r="E135">
        <v>2.09159165748737E-2</v>
      </c>
      <c r="F135">
        <v>9.2294734619008095E-3</v>
      </c>
      <c r="H135">
        <v>-7.3953530185294296E-4</v>
      </c>
    </row>
    <row r="136" spans="4:8" x14ac:dyDescent="0.25">
      <c r="D136">
        <v>78</v>
      </c>
      <c r="E136">
        <v>0.13398397944419899</v>
      </c>
      <c r="F136">
        <v>9.7136228129775098E-3</v>
      </c>
      <c r="H136">
        <v>0.61996284767800103</v>
      </c>
    </row>
    <row r="137" spans="4:8" x14ac:dyDescent="0.25">
      <c r="D137">
        <v>146</v>
      </c>
      <c r="E137">
        <v>1.4882374154626501</v>
      </c>
      <c r="F137">
        <v>0.238047335935859</v>
      </c>
      <c r="H137">
        <v>701023.65420159802</v>
      </c>
    </row>
    <row r="138" spans="4:8" x14ac:dyDescent="0.25">
      <c r="D138">
        <v>137</v>
      </c>
      <c r="E138">
        <v>0.156366825296965</v>
      </c>
      <c r="F138">
        <v>6.5238205345823003E-2</v>
      </c>
      <c r="H138">
        <v>-3.36906068799201E-2</v>
      </c>
    </row>
    <row r="139" spans="4:8" x14ac:dyDescent="0.25">
      <c r="D139">
        <v>180</v>
      </c>
      <c r="E139">
        <v>0.19077826813905399</v>
      </c>
      <c r="F139">
        <v>1.20239016771148E-2</v>
      </c>
      <c r="H139">
        <v>0.63338566541348795</v>
      </c>
    </row>
    <row r="140" spans="4:8" x14ac:dyDescent="0.25">
      <c r="D140">
        <v>101</v>
      </c>
      <c r="E140">
        <v>-6.7706540603328494E-2</v>
      </c>
      <c r="F140">
        <v>0.143985686371189</v>
      </c>
      <c r="H140">
        <v>-3.9628329847628999E-2</v>
      </c>
    </row>
    <row r="141" spans="4:8" x14ac:dyDescent="0.25">
      <c r="D141">
        <v>205</v>
      </c>
      <c r="E141">
        <v>0.20220808361055301</v>
      </c>
      <c r="F141">
        <v>0.107001954349767</v>
      </c>
      <c r="H141">
        <v>-3.2159144274161798E-2</v>
      </c>
    </row>
    <row r="142" spans="4:8" x14ac:dyDescent="0.25">
      <c r="D142">
        <v>217</v>
      </c>
      <c r="E142">
        <v>-7.6416125628610996E-3</v>
      </c>
      <c r="F142">
        <v>4.56515094659683E-3</v>
      </c>
      <c r="H142">
        <v>-8.2609258547580403E-2</v>
      </c>
    </row>
    <row r="143" spans="4:8" x14ac:dyDescent="0.25">
      <c r="D143">
        <v>133</v>
      </c>
      <c r="E143">
        <v>-0.106227209517172</v>
      </c>
      <c r="F143">
        <v>4.9445474962903198E-2</v>
      </c>
      <c r="H143">
        <v>-5.4956407018357202E-3</v>
      </c>
    </row>
    <row r="144" spans="4:8" x14ac:dyDescent="0.25">
      <c r="D144">
        <v>159</v>
      </c>
      <c r="E144">
        <v>1.50558734491481E-2</v>
      </c>
      <c r="F144">
        <v>6.9351422726308303E-3</v>
      </c>
      <c r="H144">
        <v>-1.5274772757312199E-3</v>
      </c>
    </row>
    <row r="145" spans="4:8" x14ac:dyDescent="0.25">
      <c r="D145">
        <v>200</v>
      </c>
      <c r="E145">
        <v>0.10366908598751</v>
      </c>
      <c r="F145">
        <v>6.1493508833015201E-3</v>
      </c>
      <c r="H145">
        <v>0.40222939725092099</v>
      </c>
    </row>
    <row r="146" spans="4:8" x14ac:dyDescent="0.25">
      <c r="D146">
        <v>106</v>
      </c>
      <c r="E146">
        <v>1.90354718840486</v>
      </c>
      <c r="F146">
        <v>0.28233089755782398</v>
      </c>
      <c r="H146">
        <v>11.8517508263694</v>
      </c>
    </row>
    <row r="147" spans="4:8" x14ac:dyDescent="0.25">
      <c r="D147">
        <v>248</v>
      </c>
      <c r="E147">
        <v>0.23391539879645001</v>
      </c>
      <c r="F147">
        <v>5.7311864570349202E-2</v>
      </c>
      <c r="H147">
        <v>-3.0377646190954202E-2</v>
      </c>
    </row>
    <row r="148" spans="4:8" x14ac:dyDescent="0.25">
      <c r="D148">
        <v>68</v>
      </c>
      <c r="E148">
        <v>0.13658290921435801</v>
      </c>
      <c r="F148">
        <v>7.5157346012293099E-3</v>
      </c>
      <c r="H148">
        <v>0.43003350754757202</v>
      </c>
    </row>
    <row r="149" spans="4:8" x14ac:dyDescent="0.25">
      <c r="D149">
        <v>99</v>
      </c>
      <c r="E149">
        <v>0.11528071260197099</v>
      </c>
      <c r="F149">
        <v>9.1493931034386605E-2</v>
      </c>
      <c r="H149">
        <v>-1.10508904983009E-2</v>
      </c>
    </row>
    <row r="150" spans="4:8" x14ac:dyDescent="0.25">
      <c r="D150">
        <v>82</v>
      </c>
      <c r="E150">
        <v>0.24608545131172199</v>
      </c>
      <c r="F150">
        <v>0.119215272663697</v>
      </c>
      <c r="H150">
        <v>-6.1098240310085303E-2</v>
      </c>
    </row>
    <row r="151" spans="4:8" x14ac:dyDescent="0.25">
      <c r="D151">
        <v>231</v>
      </c>
      <c r="E151">
        <v>-5.7692888953408596E-3</v>
      </c>
      <c r="F151">
        <v>3.06994307230415E-3</v>
      </c>
      <c r="H151">
        <v>-5.6291604037766597E-2</v>
      </c>
    </row>
    <row r="152" spans="4:8" x14ac:dyDescent="0.25">
      <c r="D152">
        <v>103</v>
      </c>
      <c r="E152">
        <v>-8.3698615013295202E-2</v>
      </c>
      <c r="F152">
        <v>4.7440172641990797E-2</v>
      </c>
      <c r="H152">
        <v>5.49217304955101E-2</v>
      </c>
    </row>
    <row r="153" spans="4:8" x14ac:dyDescent="0.25">
      <c r="D153">
        <v>240</v>
      </c>
      <c r="E153">
        <v>1.3418910861282499E-2</v>
      </c>
      <c r="F153">
        <v>2.7526791260289198E-2</v>
      </c>
      <c r="H153">
        <v>-1.6313246732244699E-2</v>
      </c>
    </row>
    <row r="154" spans="4:8" x14ac:dyDescent="0.25">
      <c r="D154">
        <v>181</v>
      </c>
      <c r="E154">
        <v>0.46616217111027303</v>
      </c>
      <c r="F154">
        <v>3.7573827469324299E-2</v>
      </c>
      <c r="H154">
        <v>0.35844647399583202</v>
      </c>
    </row>
    <row r="155" spans="4:8" x14ac:dyDescent="0.25">
      <c r="D155">
        <v>179</v>
      </c>
      <c r="E155">
        <v>2.2792007818136102</v>
      </c>
      <c r="F155">
        <v>0.563617677799649</v>
      </c>
      <c r="H155">
        <v>0.35322651099800201</v>
      </c>
    </row>
    <row r="156" spans="4:8" x14ac:dyDescent="0.25">
      <c r="D156">
        <v>232</v>
      </c>
      <c r="E156">
        <v>-0.16904352566694</v>
      </c>
      <c r="F156">
        <v>5.8683944815429302E-2</v>
      </c>
      <c r="H156">
        <v>-7.8393522053943704E-2</v>
      </c>
    </row>
    <row r="157" spans="4:8" x14ac:dyDescent="0.25">
      <c r="D157">
        <v>213</v>
      </c>
      <c r="E157">
        <v>0.59981826436639396</v>
      </c>
      <c r="F157">
        <v>3.0705335626041701E-2</v>
      </c>
      <c r="H157">
        <v>0.52884035757216896</v>
      </c>
    </row>
    <row r="158" spans="4:8" x14ac:dyDescent="0.25">
      <c r="D158">
        <v>108</v>
      </c>
      <c r="E158">
        <v>-0.25168909074379298</v>
      </c>
      <c r="F158">
        <v>0.12534631872559401</v>
      </c>
      <c r="H158">
        <v>-8.8666691813782103E-2</v>
      </c>
    </row>
    <row r="159" spans="4:8" x14ac:dyDescent="0.25">
      <c r="D159">
        <v>204</v>
      </c>
      <c r="E159">
        <v>-0.16802445880276401</v>
      </c>
      <c r="F159">
        <v>0.106586195926223</v>
      </c>
      <c r="H159">
        <v>-0.100026938971747</v>
      </c>
    </row>
    <row r="160" spans="4:8" x14ac:dyDescent="0.25">
      <c r="D160">
        <v>150</v>
      </c>
      <c r="E160">
        <v>-1.26549215967685E-2</v>
      </c>
      <c r="F160">
        <v>1.3116810321723999E-2</v>
      </c>
      <c r="H160">
        <v>-6.7432994005557703E-2</v>
      </c>
    </row>
    <row r="161" spans="4:8" x14ac:dyDescent="0.25">
      <c r="D161">
        <v>44</v>
      </c>
      <c r="E161">
        <v>-0.150719445128879</v>
      </c>
      <c r="F161">
        <v>4.0285760472469297E-2</v>
      </c>
      <c r="H161">
        <v>6.5331926431965406E-2</v>
      </c>
    </row>
    <row r="162" spans="4:8" x14ac:dyDescent="0.25">
      <c r="D162">
        <v>245</v>
      </c>
      <c r="E162">
        <v>-2.9878314151756898E-2</v>
      </c>
      <c r="F162">
        <v>1.5882728812485699E-2</v>
      </c>
      <c r="H162">
        <v>5.0230217822102704E-3</v>
      </c>
    </row>
    <row r="163" spans="4:8" x14ac:dyDescent="0.25">
      <c r="D163">
        <v>203</v>
      </c>
      <c r="E163">
        <v>0.28095416973943899</v>
      </c>
      <c r="F163">
        <v>2.0660431224923202E-2</v>
      </c>
      <c r="H163">
        <v>0.37778434089107499</v>
      </c>
    </row>
    <row r="164" spans="4:8" x14ac:dyDescent="0.25">
      <c r="D164">
        <v>124</v>
      </c>
      <c r="E164">
        <v>1.8919343128033399</v>
      </c>
      <c r="F164">
        <v>0.42004284011119802</v>
      </c>
      <c r="H164">
        <v>11.1788689094983</v>
      </c>
    </row>
    <row r="165" spans="4:8" x14ac:dyDescent="0.25">
      <c r="D165">
        <v>5</v>
      </c>
      <c r="E165">
        <v>-7.8626708155237202E-2</v>
      </c>
      <c r="F165">
        <v>6.0426757295638102E-2</v>
      </c>
      <c r="H165">
        <v>-6.9498291899080397E-2</v>
      </c>
    </row>
    <row r="166" spans="4:8" x14ac:dyDescent="0.25">
      <c r="D166">
        <v>167</v>
      </c>
      <c r="E166">
        <v>0.36750751370018298</v>
      </c>
      <c r="F166">
        <v>1.82283640541956E-2</v>
      </c>
      <c r="H166">
        <v>0.40529071378339199</v>
      </c>
    </row>
    <row r="167" spans="4:8" x14ac:dyDescent="0.25">
      <c r="D167">
        <v>222</v>
      </c>
      <c r="E167">
        <v>-4.2191121058089302E-2</v>
      </c>
      <c r="F167">
        <v>0.13338813817345299</v>
      </c>
      <c r="H167">
        <v>3.3540785785715801E-2</v>
      </c>
    </row>
    <row r="168" spans="4:8" x14ac:dyDescent="0.25">
      <c r="D168">
        <v>249</v>
      </c>
      <c r="E168">
        <v>-0.190063172223773</v>
      </c>
      <c r="F168">
        <v>0.113408713556578</v>
      </c>
      <c r="H168">
        <v>-0.206277850272231</v>
      </c>
    </row>
    <row r="169" spans="4:8" x14ac:dyDescent="0.25">
      <c r="D169">
        <v>15</v>
      </c>
      <c r="E169">
        <v>1.24473930719618E-2</v>
      </c>
      <c r="F169">
        <v>8.0973092121015E-3</v>
      </c>
      <c r="H169">
        <v>-5.52322981346062E-2</v>
      </c>
    </row>
    <row r="170" spans="4:8" x14ac:dyDescent="0.25">
      <c r="D170">
        <v>63</v>
      </c>
      <c r="E170">
        <v>-0.139773880466082</v>
      </c>
      <c r="F170">
        <v>4.0809517836634397E-2</v>
      </c>
      <c r="H170">
        <v>0.121478363911045</v>
      </c>
    </row>
    <row r="171" spans="4:8" x14ac:dyDescent="0.25">
      <c r="D171">
        <v>19</v>
      </c>
      <c r="E171">
        <v>-1.9952311896964298E-2</v>
      </c>
      <c r="F171">
        <v>8.5394803682403292E-3</v>
      </c>
      <c r="H171">
        <v>-1.44835935588186E-3</v>
      </c>
    </row>
    <row r="172" spans="4:8" x14ac:dyDescent="0.25">
      <c r="D172">
        <v>20</v>
      </c>
      <c r="E172">
        <v>0.152600804931705</v>
      </c>
      <c r="F172">
        <v>1.2520918615862501E-2</v>
      </c>
      <c r="H172">
        <v>0.63603007183507299</v>
      </c>
    </row>
    <row r="173" spans="4:8" x14ac:dyDescent="0.25">
      <c r="D173">
        <v>228</v>
      </c>
      <c r="E173">
        <v>1.3930972216999</v>
      </c>
      <c r="F173">
        <v>0.24649368379422801</v>
      </c>
      <c r="H173">
        <v>30454.4022828706</v>
      </c>
    </row>
    <row r="174" spans="4:8" x14ac:dyDescent="0.25">
      <c r="D174">
        <v>11</v>
      </c>
      <c r="E174">
        <v>1.9337341334262299E-2</v>
      </c>
      <c r="F174">
        <v>5.8350417443141699E-2</v>
      </c>
      <c r="H174">
        <v>-6.4977702242209098E-2</v>
      </c>
    </row>
    <row r="175" spans="4:8" x14ac:dyDescent="0.25">
      <c r="D175">
        <v>122</v>
      </c>
      <c r="E175">
        <v>0.22459329902345199</v>
      </c>
      <c r="F175">
        <v>1.43683782561913E-2</v>
      </c>
      <c r="H175">
        <v>0.64796590597635495</v>
      </c>
    </row>
    <row r="176" spans="4:8" x14ac:dyDescent="0.25">
      <c r="D176">
        <v>152</v>
      </c>
      <c r="E176">
        <v>-8.3095720507807003E-2</v>
      </c>
      <c r="F176">
        <v>0.12438894337884999</v>
      </c>
      <c r="H176">
        <v>-6.0531255113721601E-2</v>
      </c>
    </row>
    <row r="177" spans="4:8" x14ac:dyDescent="0.25">
      <c r="D177">
        <v>144</v>
      </c>
      <c r="E177">
        <v>3.3799746012776903E-2</v>
      </c>
      <c r="F177">
        <v>0.10551558379362699</v>
      </c>
      <c r="H177">
        <v>-7.2341961466544202E-2</v>
      </c>
    </row>
    <row r="178" spans="4:8" x14ac:dyDescent="0.25">
      <c r="D178">
        <v>43</v>
      </c>
      <c r="E178">
        <v>1.53456778054587E-3</v>
      </c>
      <c r="F178">
        <v>5.4760080596663301E-3</v>
      </c>
      <c r="H178">
        <v>-8.6637984392425302E-2</v>
      </c>
    </row>
    <row r="179" spans="4:8" x14ac:dyDescent="0.25">
      <c r="D179">
        <v>66</v>
      </c>
      <c r="E179">
        <v>-0.11262848612154901</v>
      </c>
      <c r="F179">
        <v>5.82978889903508E-2</v>
      </c>
      <c r="H179">
        <v>-3.0499387564925698E-3</v>
      </c>
    </row>
    <row r="180" spans="4:8" x14ac:dyDescent="0.25">
      <c r="D180">
        <v>30</v>
      </c>
      <c r="E180">
        <v>-2.43057652277834E-2</v>
      </c>
      <c r="F180">
        <v>6.41318981546101E-3</v>
      </c>
      <c r="H180">
        <v>9.2039517909469205E-4</v>
      </c>
    </row>
    <row r="181" spans="4:8" x14ac:dyDescent="0.25">
      <c r="D181">
        <v>109</v>
      </c>
      <c r="E181">
        <v>0.11987689718111499</v>
      </c>
      <c r="F181">
        <v>7.8807504185296005E-3</v>
      </c>
      <c r="H181">
        <v>0.41777222376687601</v>
      </c>
    </row>
    <row r="182" spans="4:8" x14ac:dyDescent="0.25">
      <c r="D182">
        <v>227</v>
      </c>
      <c r="E182">
        <v>1.70693451559917</v>
      </c>
      <c r="F182">
        <v>0.244371629754291</v>
      </c>
      <c r="H182">
        <v>12.065188464742</v>
      </c>
    </row>
    <row r="183" spans="4:8" x14ac:dyDescent="0.25">
      <c r="D183">
        <v>47</v>
      </c>
      <c r="E183">
        <v>1.6358630224649399E-2</v>
      </c>
      <c r="F183">
        <v>5.2727289678003497E-2</v>
      </c>
      <c r="H183">
        <v>-7.1025090485494102E-2</v>
      </c>
    </row>
    <row r="184" spans="4:8" x14ac:dyDescent="0.25">
      <c r="D184">
        <v>111</v>
      </c>
      <c r="E184">
        <v>0.16624492740826799</v>
      </c>
      <c r="F184">
        <v>9.3802940414744306E-3</v>
      </c>
      <c r="H184">
        <v>0.44555982015301099</v>
      </c>
    </row>
    <row r="185" spans="4:8" x14ac:dyDescent="0.25">
      <c r="D185">
        <v>211</v>
      </c>
      <c r="E185">
        <v>2.9081560998304199E-2</v>
      </c>
      <c r="F185">
        <v>9.2674405448649105E-2</v>
      </c>
      <c r="H185">
        <v>-4.2328640550492999E-2</v>
      </c>
    </row>
    <row r="186" spans="4:8" x14ac:dyDescent="0.25">
      <c r="D186">
        <v>119</v>
      </c>
      <c r="E186">
        <v>-7.08152576420156E-2</v>
      </c>
      <c r="F186">
        <v>0.11024967764989101</v>
      </c>
      <c r="H186">
        <v>-0.137625512554297</v>
      </c>
    </row>
    <row r="187" spans="4:8" x14ac:dyDescent="0.25">
      <c r="D187">
        <v>120</v>
      </c>
      <c r="E187">
        <v>2.64058315440715E-3</v>
      </c>
      <c r="F187">
        <v>3.6061540174441098E-3</v>
      </c>
      <c r="H187">
        <v>-6.0709587834101998E-2</v>
      </c>
    </row>
    <row r="188" spans="4:8" x14ac:dyDescent="0.25">
      <c r="D188">
        <v>88</v>
      </c>
      <c r="E188">
        <v>-9.6176094031380194E-2</v>
      </c>
      <c r="F188">
        <v>5.1250119918388598E-2</v>
      </c>
      <c r="H188">
        <v>5.7795996208811498E-2</v>
      </c>
    </row>
    <row r="189" spans="4:8" x14ac:dyDescent="0.25">
      <c r="D189">
        <v>48</v>
      </c>
      <c r="E189">
        <v>-3.5336828426877999E-2</v>
      </c>
      <c r="F189">
        <v>2.8496222216734899E-2</v>
      </c>
      <c r="H189">
        <v>2.4537496512413701E-2</v>
      </c>
    </row>
    <row r="190" spans="4:8" x14ac:dyDescent="0.25">
      <c r="D190">
        <v>191</v>
      </c>
      <c r="E190">
        <v>0.50172625585758301</v>
      </c>
      <c r="F190">
        <v>3.9481320974095603E-2</v>
      </c>
      <c r="H190">
        <v>0.44939554694137701</v>
      </c>
    </row>
    <row r="191" spans="4:8" x14ac:dyDescent="0.25">
      <c r="D191">
        <v>6</v>
      </c>
      <c r="E191">
        <v>2.2498097514212501</v>
      </c>
      <c r="F191">
        <v>0.60501974818368798</v>
      </c>
      <c r="H191">
        <v>0.100000090178788</v>
      </c>
    </row>
    <row r="192" spans="4:8" x14ac:dyDescent="0.25">
      <c r="D192">
        <v>192</v>
      </c>
      <c r="E192">
        <v>-0.194662602684194</v>
      </c>
      <c r="F192">
        <v>5.8265074034731502E-2</v>
      </c>
      <c r="H192">
        <v>-0.105184306688375</v>
      </c>
    </row>
    <row r="193" spans="4:8" x14ac:dyDescent="0.25">
      <c r="D193">
        <v>2</v>
      </c>
      <c r="E193">
        <v>0.639108574170421</v>
      </c>
      <c r="F193">
        <v>3.19038265913517E-2</v>
      </c>
      <c r="H193">
        <v>0.54765056289755898</v>
      </c>
    </row>
    <row r="194" spans="4:8" x14ac:dyDescent="0.25">
      <c r="D194">
        <v>128</v>
      </c>
      <c r="E194">
        <v>-0.22938663934950099</v>
      </c>
      <c r="F194">
        <v>0.110192447110703</v>
      </c>
      <c r="H194">
        <v>-0.15359224886266301</v>
      </c>
    </row>
    <row r="195" spans="4:8" x14ac:dyDescent="0.25">
      <c r="D195">
        <v>16</v>
      </c>
      <c r="E195">
        <v>-0.23336504950485801</v>
      </c>
      <c r="F195">
        <v>0.105818053032966</v>
      </c>
      <c r="H195">
        <v>-0.21797517629235699</v>
      </c>
    </row>
    <row r="196" spans="4:8" x14ac:dyDescent="0.25">
      <c r="D196">
        <v>27</v>
      </c>
      <c r="E196">
        <v>-3.8107329977205601E-3</v>
      </c>
      <c r="F196">
        <v>1.35268808835951E-2</v>
      </c>
      <c r="H196">
        <v>-7.1351688188621795E-2</v>
      </c>
    </row>
    <row r="197" spans="4:8" x14ac:dyDescent="0.25">
      <c r="D197">
        <v>165</v>
      </c>
      <c r="E197">
        <v>-0.15056778048973901</v>
      </c>
      <c r="F197">
        <v>4.4691585654188799E-2</v>
      </c>
      <c r="H197">
        <v>7.4852093787094301E-2</v>
      </c>
    </row>
    <row r="198" spans="4:8" x14ac:dyDescent="0.25">
      <c r="D198">
        <v>76</v>
      </c>
      <c r="E198">
        <v>4.90166719665252E-3</v>
      </c>
      <c r="F198">
        <v>1.54669222173975E-2</v>
      </c>
      <c r="H198">
        <v>-1.6865482661536501E-3</v>
      </c>
    </row>
    <row r="199" spans="4:8" x14ac:dyDescent="0.25">
      <c r="D199">
        <v>10</v>
      </c>
      <c r="E199">
        <v>0.28885374364269101</v>
      </c>
      <c r="F199">
        <v>2.0032314445661E-2</v>
      </c>
      <c r="H199">
        <v>7.4545499893141506E-2</v>
      </c>
    </row>
    <row r="200" spans="4:8" x14ac:dyDescent="0.25">
      <c r="D200">
        <v>182</v>
      </c>
      <c r="E200">
        <v>2.2212975045869001</v>
      </c>
      <c r="F200">
        <v>0.50289940292506097</v>
      </c>
      <c r="H200">
        <v>2.43515217340464</v>
      </c>
    </row>
    <row r="201" spans="4:8" x14ac:dyDescent="0.25">
      <c r="D201">
        <v>156</v>
      </c>
      <c r="E201">
        <v>-0.18908246240044499</v>
      </c>
      <c r="F201">
        <v>5.0780918552463701E-2</v>
      </c>
      <c r="H201">
        <v>-0.21938437717310799</v>
      </c>
    </row>
    <row r="202" spans="4:8" x14ac:dyDescent="0.25">
      <c r="D202">
        <v>113</v>
      </c>
      <c r="E202">
        <v>0.36733888344465299</v>
      </c>
      <c r="F202">
        <v>1.8068410713809699E-2</v>
      </c>
      <c r="H202">
        <v>9.2587243483522902E-2</v>
      </c>
    </row>
    <row r="203" spans="4:8" x14ac:dyDescent="0.25">
      <c r="D203">
        <v>25</v>
      </c>
      <c r="E203">
        <v>-0.21602286371368901</v>
      </c>
      <c r="F203">
        <v>0.10519059382656</v>
      </c>
      <c r="H203">
        <v>-0.26132912947474501</v>
      </c>
    </row>
    <row r="204" spans="4:8" x14ac:dyDescent="0.25">
      <c r="D204">
        <v>71</v>
      </c>
      <c r="E204">
        <v>-0.21705873708721399</v>
      </c>
      <c r="F204">
        <v>0.116848987292032</v>
      </c>
      <c r="H204">
        <v>-0.222892769224766</v>
      </c>
    </row>
    <row r="205" spans="4:8" x14ac:dyDescent="0.25">
      <c r="D205">
        <v>199</v>
      </c>
      <c r="E205">
        <v>-9.4033559551943095E-3</v>
      </c>
      <c r="F205">
        <v>8.0684428891387508E-3</v>
      </c>
      <c r="H205">
        <v>-3.9837758773708602E-3</v>
      </c>
    </row>
    <row r="206" spans="4:8" x14ac:dyDescent="0.25">
      <c r="D206">
        <v>42</v>
      </c>
      <c r="E206">
        <v>-0.114601723032044</v>
      </c>
      <c r="F206">
        <v>4.4521334344805701E-2</v>
      </c>
      <c r="H206">
        <v>-0.17853030178125001</v>
      </c>
    </row>
    <row r="207" spans="4:8" x14ac:dyDescent="0.25">
      <c r="D207">
        <v>80</v>
      </c>
      <c r="E207">
        <v>-1.21527423472301E-4</v>
      </c>
      <c r="F207">
        <v>3.61424266427166E-3</v>
      </c>
      <c r="H207">
        <v>-4.8580584618395702E-3</v>
      </c>
    </row>
    <row r="208" spans="4:8" x14ac:dyDescent="0.25">
      <c r="D208">
        <v>168</v>
      </c>
      <c r="E208">
        <v>5.7859809337515E-2</v>
      </c>
      <c r="F208">
        <v>4.6109835904391099E-3</v>
      </c>
      <c r="H208">
        <v>6.9144196324844601E-2</v>
      </c>
    </row>
    <row r="209" spans="4:8" x14ac:dyDescent="0.25">
      <c r="D209">
        <v>72</v>
      </c>
      <c r="E209">
        <v>0.77886964788840496</v>
      </c>
      <c r="F209">
        <v>8.2458423255510199E-2</v>
      </c>
      <c r="H209">
        <v>0.40582659233972601</v>
      </c>
    </row>
    <row r="210" spans="4:8" x14ac:dyDescent="0.25">
      <c r="D210">
        <v>26</v>
      </c>
      <c r="E210">
        <v>7.0792446676971399E-3</v>
      </c>
      <c r="F210">
        <v>9.6483727502145303E-2</v>
      </c>
      <c r="H210">
        <v>-5.7657584615090495E-4</v>
      </c>
    </row>
    <row r="211" spans="4:8" x14ac:dyDescent="0.25">
      <c r="D211">
        <v>187</v>
      </c>
      <c r="E211">
        <v>0.10449956127123899</v>
      </c>
      <c r="F211">
        <v>8.2845416718528696E-3</v>
      </c>
      <c r="H211">
        <v>0.20181073794710999</v>
      </c>
    </row>
    <row r="212" spans="4:8" x14ac:dyDescent="0.25">
      <c r="D212">
        <v>185</v>
      </c>
      <c r="E212">
        <v>-1.9043227375003399E-2</v>
      </c>
      <c r="F212">
        <v>0.143928512518986</v>
      </c>
      <c r="H212">
        <v>0.102089036789436</v>
      </c>
    </row>
    <row r="213" spans="4:8" x14ac:dyDescent="0.25">
      <c r="D213">
        <v>237</v>
      </c>
      <c r="E213">
        <v>1.9276956015535099E-2</v>
      </c>
      <c r="F213">
        <v>0.21654443810019</v>
      </c>
      <c r="H213">
        <v>-0.64853936094687503</v>
      </c>
    </row>
    <row r="214" spans="4:8" x14ac:dyDescent="0.25">
      <c r="D214">
        <v>92</v>
      </c>
      <c r="E214">
        <v>-1.2166950818688299E-3</v>
      </c>
      <c r="F214">
        <v>2.5988818122052899E-3</v>
      </c>
      <c r="H214">
        <v>-1.9998644621565798E-2</v>
      </c>
    </row>
    <row r="215" spans="4:8" x14ac:dyDescent="0.25">
      <c r="D215">
        <v>38</v>
      </c>
      <c r="E215">
        <v>-0.25352798385241898</v>
      </c>
      <c r="F215">
        <v>5.6937089064325402E-2</v>
      </c>
      <c r="H215">
        <v>0.52610150049035198</v>
      </c>
    </row>
    <row r="216" spans="4:8" x14ac:dyDescent="0.25">
      <c r="D216">
        <v>96</v>
      </c>
      <c r="E216">
        <v>-9.4610886648278101E-4</v>
      </c>
      <c r="F216">
        <v>2.43762148443961E-3</v>
      </c>
      <c r="H216">
        <v>-1.01571905197042E-4</v>
      </c>
    </row>
    <row r="217" spans="4:8" x14ac:dyDescent="0.25">
      <c r="D217">
        <v>175</v>
      </c>
      <c r="E217">
        <v>4.0727902072575803E-2</v>
      </c>
      <c r="F217">
        <v>3.2699402923875398E-3</v>
      </c>
      <c r="H217">
        <v>2.05686156744057E-2</v>
      </c>
    </row>
    <row r="218" spans="4:8" x14ac:dyDescent="0.25">
      <c r="D218">
        <v>22</v>
      </c>
      <c r="E218">
        <v>1.2892256935341</v>
      </c>
      <c r="F218">
        <v>0.18937907756292299</v>
      </c>
      <c r="H218">
        <v>1.7420537819336901</v>
      </c>
    </row>
    <row r="219" spans="4:8" x14ac:dyDescent="0.25">
      <c r="D219">
        <v>29</v>
      </c>
      <c r="E219">
        <v>-0.230809789247613</v>
      </c>
      <c r="F219">
        <v>7.7065558916083896E-2</v>
      </c>
      <c r="H219">
        <v>-6.0733947775015902E-2</v>
      </c>
    </row>
    <row r="220" spans="4:8" x14ac:dyDescent="0.25">
      <c r="D220">
        <v>4</v>
      </c>
      <c r="E220">
        <v>6.0871936762400901E-2</v>
      </c>
      <c r="F220">
        <v>4.2111393009414298E-3</v>
      </c>
      <c r="H220">
        <v>2.7849103428986499E-2</v>
      </c>
    </row>
    <row r="221" spans="4:8" x14ac:dyDescent="0.25">
      <c r="D221">
        <v>220</v>
      </c>
      <c r="E221">
        <v>-0.116561328892199</v>
      </c>
      <c r="F221">
        <v>0.12951224035391101</v>
      </c>
      <c r="H221">
        <v>3.1554351373490601E-2</v>
      </c>
    </row>
    <row r="222" spans="4:8" x14ac:dyDescent="0.25">
      <c r="D222">
        <v>243</v>
      </c>
      <c r="E222">
        <v>-0.40565509837512598</v>
      </c>
      <c r="F222">
        <v>0.20415071539534199</v>
      </c>
      <c r="H222">
        <v>-0.180655757398022</v>
      </c>
    </row>
    <row r="223" spans="4:8" x14ac:dyDescent="0.25">
      <c r="D223">
        <v>95</v>
      </c>
      <c r="E223">
        <v>-4.2083810493504902E-4</v>
      </c>
      <c r="F223">
        <v>1.27519621537075E-3</v>
      </c>
      <c r="H223">
        <v>-3.5708827056599498E-3</v>
      </c>
    </row>
    <row r="224" spans="4:8" x14ac:dyDescent="0.25">
      <c r="D224">
        <v>87</v>
      </c>
      <c r="E224">
        <v>-0.16971948593641001</v>
      </c>
      <c r="F224">
        <v>5.46259277632134E-2</v>
      </c>
      <c r="H224">
        <v>0.29421136674228099</v>
      </c>
    </row>
    <row r="225" spans="4:8" x14ac:dyDescent="0.25">
      <c r="D225">
        <v>148</v>
      </c>
      <c r="E225">
        <v>-2.2883113482908401E-3</v>
      </c>
      <c r="F225">
        <v>1.05741707601287E-2</v>
      </c>
      <c r="H225">
        <v>-3.1953281075174701E-3</v>
      </c>
    </row>
    <row r="226" spans="4:8" x14ac:dyDescent="0.25">
      <c r="D226">
        <v>190</v>
      </c>
      <c r="E226">
        <v>0.14724342563911499</v>
      </c>
      <c r="F226">
        <v>1.2537892535003601E-2</v>
      </c>
      <c r="H226">
        <v>2.5426784464716301E-2</v>
      </c>
    </row>
    <row r="227" spans="4:8" x14ac:dyDescent="0.25">
      <c r="D227">
        <v>89</v>
      </c>
      <c r="E227">
        <v>0.794969006879229</v>
      </c>
      <c r="F227">
        <v>9.2620079560138999E-2</v>
      </c>
      <c r="H227">
        <v>0.33427951220556101</v>
      </c>
    </row>
    <row r="228" spans="4:8" x14ac:dyDescent="0.25">
      <c r="D228">
        <v>18</v>
      </c>
      <c r="E228">
        <v>-0.343731738863851</v>
      </c>
      <c r="F228">
        <v>0.139276802016706</v>
      </c>
      <c r="H228">
        <v>4.26435235073723E-3</v>
      </c>
    </row>
    <row r="229" spans="4:8" x14ac:dyDescent="0.25">
      <c r="D229">
        <v>131</v>
      </c>
      <c r="E229">
        <v>0.26348093788743998</v>
      </c>
      <c r="F229">
        <v>2.0970920713463501E-2</v>
      </c>
      <c r="H229">
        <v>8.3997347988391799E-2</v>
      </c>
    </row>
    <row r="230" spans="4:8" x14ac:dyDescent="0.25">
      <c r="D230">
        <v>224</v>
      </c>
      <c r="E230">
        <v>-0.35659908917254302</v>
      </c>
      <c r="F230">
        <v>0.31131256197268198</v>
      </c>
      <c r="H230">
        <v>8.6192730585060107E-2</v>
      </c>
    </row>
    <row r="231" spans="4:8" x14ac:dyDescent="0.25">
      <c r="D231">
        <v>129</v>
      </c>
      <c r="E231">
        <v>-0.25168496331359702</v>
      </c>
      <c r="F231">
        <v>0.30231373653778698</v>
      </c>
      <c r="H231">
        <v>-0.65595926545776395</v>
      </c>
    </row>
    <row r="232" spans="4:8" x14ac:dyDescent="0.25">
      <c r="D232">
        <v>215</v>
      </c>
      <c r="E232">
        <v>1.07706660995633E-3</v>
      </c>
      <c r="F232">
        <v>6.9787560486180497E-3</v>
      </c>
      <c r="H232">
        <v>-7.1627079402242604E-3</v>
      </c>
    </row>
    <row r="233" spans="4:8" x14ac:dyDescent="0.25">
      <c r="D233">
        <v>59</v>
      </c>
      <c r="E233">
        <v>-0.23257324854258499</v>
      </c>
      <c r="F233">
        <v>5.3696668695300299E-2</v>
      </c>
      <c r="H233">
        <v>0.50746874032443801</v>
      </c>
    </row>
    <row r="234" spans="4:8" x14ac:dyDescent="0.25">
      <c r="D234">
        <v>60</v>
      </c>
      <c r="E234">
        <v>-7.9647553101266704E-4</v>
      </c>
      <c r="F234">
        <v>4.71532654289308E-3</v>
      </c>
      <c r="H234">
        <v>-5.69269842230515E-4</v>
      </c>
    </row>
    <row r="235" spans="4:8" x14ac:dyDescent="0.25">
      <c r="D235">
        <v>188</v>
      </c>
      <c r="E235">
        <v>8.36409407161815E-2</v>
      </c>
      <c r="F235">
        <v>7.3231366533663004E-3</v>
      </c>
      <c r="H235">
        <v>8.1252661777847495E-3</v>
      </c>
    </row>
    <row r="236" spans="4:8" x14ac:dyDescent="0.25">
      <c r="D236">
        <v>37</v>
      </c>
      <c r="E236">
        <v>1.1791598588693299</v>
      </c>
      <c r="F236">
        <v>0.23606939186488499</v>
      </c>
      <c r="H236">
        <v>0.99584905569901705</v>
      </c>
    </row>
    <row r="237" spans="4:8" x14ac:dyDescent="0.25">
      <c r="D237">
        <v>33</v>
      </c>
      <c r="E237">
        <v>-0.42866371281130899</v>
      </c>
      <c r="F237">
        <v>8.5402426796331601E-2</v>
      </c>
      <c r="H237">
        <v>-7.3310036279762306E-2</v>
      </c>
    </row>
    <row r="238" spans="4:8" x14ac:dyDescent="0.25">
      <c r="D238">
        <v>132</v>
      </c>
      <c r="E238">
        <v>0.131609679386301</v>
      </c>
      <c r="F238">
        <v>8.5705352161131003E-3</v>
      </c>
      <c r="H238">
        <v>1.2737226084532101E-2</v>
      </c>
    </row>
    <row r="239" spans="4:8" x14ac:dyDescent="0.25">
      <c r="D239">
        <v>170</v>
      </c>
      <c r="E239">
        <v>-0.456017049884617</v>
      </c>
      <c r="F239">
        <v>0.243790906850545</v>
      </c>
      <c r="H239">
        <v>1.3670897362271801E-2</v>
      </c>
    </row>
    <row r="240" spans="4:8" x14ac:dyDescent="0.25">
      <c r="D240">
        <v>241</v>
      </c>
      <c r="E240">
        <v>-0.42126634312792599</v>
      </c>
      <c r="F240">
        <v>0.184980759049854</v>
      </c>
      <c r="H240">
        <v>-0.158721522301669</v>
      </c>
    </row>
    <row r="241" spans="4:8" x14ac:dyDescent="0.25">
      <c r="D241">
        <v>177</v>
      </c>
      <c r="E241">
        <v>4.2942180727788802E-4</v>
      </c>
      <c r="F241">
        <v>2.7582431701002499E-3</v>
      </c>
      <c r="H241">
        <v>-1.52445862796899E-3</v>
      </c>
    </row>
    <row r="242" spans="4:8" x14ac:dyDescent="0.25">
      <c r="D242">
        <v>94</v>
      </c>
      <c r="E242">
        <v>-0.15858318366908</v>
      </c>
      <c r="F242">
        <v>4.9504580328800202E-2</v>
      </c>
      <c r="H242">
        <v>0.26901238300811198</v>
      </c>
    </row>
    <row r="243" spans="4:8" x14ac:dyDescent="0.25">
      <c r="D243">
        <v>194</v>
      </c>
      <c r="E243">
        <v>0.17113559351931101</v>
      </c>
      <c r="F243">
        <v>5.1040008252446603E-2</v>
      </c>
      <c r="H243">
        <v>5.4845892239730097E-2</v>
      </c>
    </row>
    <row r="244" spans="4:8" x14ac:dyDescent="0.25">
      <c r="D244">
        <v>9</v>
      </c>
      <c r="E244">
        <v>0.78303899996220305</v>
      </c>
      <c r="F244">
        <v>0.17625410783273099</v>
      </c>
      <c r="H244">
        <v>8.3547581211943403E-2</v>
      </c>
    </row>
    <row r="245" spans="4:8" x14ac:dyDescent="0.25">
      <c r="D245">
        <v>184</v>
      </c>
      <c r="E245">
        <v>-9.0221590678619595E-2</v>
      </c>
      <c r="F245">
        <v>0.120443236593094</v>
      </c>
      <c r="H245">
        <v>0.55620539810809</v>
      </c>
    </row>
    <row r="246" spans="4:8" x14ac:dyDescent="0.25">
      <c r="D246">
        <v>235</v>
      </c>
      <c r="E246">
        <v>0.16795764471656599</v>
      </c>
      <c r="F246">
        <v>4.80619828131435E-2</v>
      </c>
      <c r="H246">
        <v>0.17559850649214301</v>
      </c>
    </row>
    <row r="247" spans="4:8" x14ac:dyDescent="0.25">
      <c r="D247">
        <v>52</v>
      </c>
      <c r="E247">
        <v>0.65108910147804899</v>
      </c>
      <c r="F247">
        <v>2.38030910989015E-2</v>
      </c>
      <c r="H247">
        <v>8.7786115804250997E-2</v>
      </c>
    </row>
    <row r="248" spans="4:8" x14ac:dyDescent="0.25">
      <c r="D248">
        <v>230</v>
      </c>
      <c r="E248">
        <v>-0.13678042425821699</v>
      </c>
      <c r="F248">
        <v>2.6032169997591399E-2</v>
      </c>
      <c r="H248">
        <v>0.69688281405225805</v>
      </c>
    </row>
    <row r="249" spans="4:8" x14ac:dyDescent="0.25">
      <c r="D249">
        <v>195</v>
      </c>
      <c r="E249">
        <v>1.1932068756665899</v>
      </c>
      <c r="F249">
        <v>3.2941940428883001E-2</v>
      </c>
      <c r="H249">
        <v>0.25798582534558401</v>
      </c>
    </row>
    <row r="250" spans="4:8" x14ac:dyDescent="0.25">
      <c r="D250">
        <v>157</v>
      </c>
      <c r="E250">
        <v>0.31151996453793301</v>
      </c>
      <c r="F250">
        <v>2.16352822299858E-2</v>
      </c>
      <c r="H250">
        <v>8.7348315051464107E-2</v>
      </c>
    </row>
    <row r="251" spans="4:8" x14ac:dyDescent="0.25">
      <c r="D251">
        <v>218</v>
      </c>
      <c r="E251">
        <v>0.25030308049759997</v>
      </c>
      <c r="F251">
        <v>4.8738293905691503E-2</v>
      </c>
      <c r="H251">
        <v>0.96117695329786601</v>
      </c>
    </row>
    <row r="252" spans="4:8" x14ac:dyDescent="0.25">
      <c r="D252">
        <v>14</v>
      </c>
      <c r="E252">
        <v>0.234135043263522</v>
      </c>
      <c r="F252">
        <v>6.0534619305916401E-2</v>
      </c>
      <c r="H252">
        <v>0.208668914045473</v>
      </c>
    </row>
    <row r="253" spans="4:8" x14ac:dyDescent="0.25">
      <c r="D253">
        <v>49</v>
      </c>
      <c r="E253">
        <v>0.750060845423691</v>
      </c>
      <c r="F253">
        <v>2.87312752835833E-2</v>
      </c>
      <c r="H253">
        <v>0.16608830322797399</v>
      </c>
    </row>
    <row r="254" spans="4:8" x14ac:dyDescent="0.25">
      <c r="E254">
        <v>0.89752237879343699</v>
      </c>
      <c r="F254">
        <v>8.7194612072510405E-3</v>
      </c>
      <c r="H254">
        <v>0.79316193308030802</v>
      </c>
    </row>
    <row r="255" spans="4:8" x14ac:dyDescent="0.25">
      <c r="E255">
        <v>0.90934620928844501</v>
      </c>
      <c r="F255">
        <v>8.5363924710235104E-3</v>
      </c>
      <c r="H255">
        <v>0.76952057023066101</v>
      </c>
    </row>
    <row r="256" spans="4:8" x14ac:dyDescent="0.25">
      <c r="E256">
        <v>0.87403817132195205</v>
      </c>
      <c r="F256">
        <v>1.1038361064929701E-2</v>
      </c>
      <c r="H256">
        <v>0.79546353633495004</v>
      </c>
    </row>
    <row r="257" spans="2:8" x14ac:dyDescent="0.25">
      <c r="E257">
        <v>0.91006302332656697</v>
      </c>
      <c r="F257">
        <v>8.2002951877102308E-3</v>
      </c>
      <c r="H257">
        <v>0.72714187256513996</v>
      </c>
    </row>
    <row r="258" spans="2:8" x14ac:dyDescent="0.25">
      <c r="B258" t="s">
        <v>16</v>
      </c>
      <c r="C258" t="s">
        <v>3</v>
      </c>
      <c r="E258">
        <v>-0.19644632622724001</v>
      </c>
      <c r="F258">
        <v>3.8525516722838E-2</v>
      </c>
      <c r="H258">
        <v>-0.16748398411364199</v>
      </c>
    </row>
    <row r="259" spans="2:8" x14ac:dyDescent="0.25">
      <c r="B259" t="s">
        <v>16</v>
      </c>
      <c r="C259" t="s">
        <v>19</v>
      </c>
      <c r="E259">
        <v>-0.37138485578154901</v>
      </c>
      <c r="F259">
        <v>3.6536072574272799E-2</v>
      </c>
      <c r="H259">
        <v>0.28489668882298902</v>
      </c>
    </row>
    <row r="260" spans="2:8" x14ac:dyDescent="0.25">
      <c r="B260" t="s">
        <v>16</v>
      </c>
      <c r="C260" t="s">
        <v>20</v>
      </c>
      <c r="E260">
        <v>-0.48406872712492999</v>
      </c>
      <c r="F260">
        <v>3.0604125305309E-2</v>
      </c>
      <c r="H260">
        <v>-1.2278000771761201E-2</v>
      </c>
    </row>
    <row r="261" spans="2:8" x14ac:dyDescent="0.25">
      <c r="B261" t="s">
        <v>16</v>
      </c>
      <c r="C261" t="s">
        <v>21</v>
      </c>
      <c r="E261">
        <v>-0.138341980807966</v>
      </c>
      <c r="F261">
        <v>4.1591303561389799E-2</v>
      </c>
      <c r="H261">
        <v>-6.5814988568689003E-2</v>
      </c>
    </row>
    <row r="262" spans="2:8" x14ac:dyDescent="0.25">
      <c r="B262" t="s">
        <v>16</v>
      </c>
      <c r="C262" t="s">
        <v>22</v>
      </c>
      <c r="E262">
        <v>-0.32850037588096997</v>
      </c>
      <c r="F262">
        <v>3.3038461575264799E-2</v>
      </c>
      <c r="H262">
        <v>0.61922541861629499</v>
      </c>
    </row>
    <row r="263" spans="2:8" x14ac:dyDescent="0.25">
      <c r="B263" t="s">
        <v>16</v>
      </c>
      <c r="C263" t="s">
        <v>24</v>
      </c>
      <c r="E263">
        <v>-6.1007149144179297E-2</v>
      </c>
      <c r="F263">
        <v>5.1988052231874797E-2</v>
      </c>
      <c r="H263">
        <v>0.29075643807009799</v>
      </c>
    </row>
    <row r="264" spans="2:8" x14ac:dyDescent="0.25">
      <c r="B264" t="s">
        <v>16</v>
      </c>
      <c r="C264" t="s">
        <v>108</v>
      </c>
      <c r="E264">
        <v>1.2131816796222E-2</v>
      </c>
      <c r="F264">
        <v>4.4280916032941799E-2</v>
      </c>
      <c r="H264">
        <v>0.70871185267005299</v>
      </c>
    </row>
    <row r="265" spans="2:8" x14ac:dyDescent="0.25">
      <c r="B265" t="s">
        <v>16</v>
      </c>
      <c r="C265" t="s">
        <v>25</v>
      </c>
      <c r="E265">
        <v>-3.0829406524711899E-2</v>
      </c>
      <c r="F265">
        <v>5.5336828256051601E-2</v>
      </c>
      <c r="H265">
        <v>0.33991139940690901</v>
      </c>
    </row>
    <row r="266" spans="2:8" x14ac:dyDescent="0.25">
      <c r="B266" t="s">
        <v>16</v>
      </c>
      <c r="C266" t="s">
        <v>26</v>
      </c>
      <c r="E266">
        <v>2.2430850692177099E-2</v>
      </c>
      <c r="F266">
        <v>0.10476725640519501</v>
      </c>
      <c r="H266">
        <v>0.80647345951298199</v>
      </c>
    </row>
    <row r="267" spans="2:8" x14ac:dyDescent="0.25">
      <c r="B267" t="s">
        <v>16</v>
      </c>
      <c r="C267" t="s">
        <v>27</v>
      </c>
      <c r="E267">
        <v>-9.4939195647486693E-2</v>
      </c>
      <c r="F267">
        <v>4.6311786838156101E-2</v>
      </c>
      <c r="H267">
        <v>4.8083924336833499E-2</v>
      </c>
    </row>
    <row r="268" spans="2:8" x14ac:dyDescent="0.25">
      <c r="B268" t="s">
        <v>16</v>
      </c>
      <c r="C268" t="s">
        <v>28</v>
      </c>
      <c r="E268">
        <v>2.18082987510421E-3</v>
      </c>
      <c r="F268">
        <v>4.5817722823900099E-2</v>
      </c>
      <c r="H268">
        <v>-0.14205698804694999</v>
      </c>
    </row>
    <row r="269" spans="2:8" x14ac:dyDescent="0.25">
      <c r="B269" t="s">
        <v>16</v>
      </c>
      <c r="C269" t="s">
        <v>112</v>
      </c>
      <c r="E269">
        <v>-6.25787598888594E-2</v>
      </c>
      <c r="F269">
        <v>4.5345739417613801E-2</v>
      </c>
      <c r="H269">
        <v>-0.141956623054038</v>
      </c>
    </row>
    <row r="270" spans="2:8" x14ac:dyDescent="0.25">
      <c r="B270" t="s">
        <v>16</v>
      </c>
      <c r="C270" t="s">
        <v>113</v>
      </c>
      <c r="E270">
        <v>-7.0956879803449405E-2</v>
      </c>
      <c r="F270">
        <v>4.1614552420003101E-2</v>
      </c>
      <c r="H270">
        <v>-0.14180119904019001</v>
      </c>
    </row>
    <row r="271" spans="2:8" x14ac:dyDescent="0.25">
      <c r="B271" t="s">
        <v>16</v>
      </c>
      <c r="C271" t="s">
        <v>29</v>
      </c>
      <c r="E271">
        <v>-4.5896056835562103E-2</v>
      </c>
      <c r="F271">
        <v>4.3274537915295799E-2</v>
      </c>
      <c r="H271">
        <v>-0.13704721160820299</v>
      </c>
    </row>
    <row r="272" spans="2:8" x14ac:dyDescent="0.25">
      <c r="B272" t="s">
        <v>16</v>
      </c>
      <c r="C272" t="s">
        <v>30</v>
      </c>
      <c r="E272">
        <v>4.6846171707131901E-2</v>
      </c>
      <c r="F272">
        <v>4.7774179260959698E-2</v>
      </c>
      <c r="H272">
        <v>-0.146057982576732</v>
      </c>
    </row>
    <row r="273" spans="2:8" x14ac:dyDescent="0.25">
      <c r="B273" t="s">
        <v>16</v>
      </c>
      <c r="C273" t="s">
        <v>31</v>
      </c>
      <c r="E273">
        <v>2.7392952325441099E-3</v>
      </c>
      <c r="F273">
        <v>4.2876664525354699E-2</v>
      </c>
      <c r="H273">
        <v>-0.14522587003659401</v>
      </c>
    </row>
    <row r="274" spans="2:8" x14ac:dyDescent="0.25">
      <c r="B274" t="s">
        <v>16</v>
      </c>
      <c r="C274" t="s">
        <v>114</v>
      </c>
      <c r="E274">
        <v>2.60509836183139E-2</v>
      </c>
      <c r="F274">
        <v>4.1952836032028699E-2</v>
      </c>
      <c r="H274">
        <v>-0.14619031687051501</v>
      </c>
    </row>
    <row r="275" spans="2:8" x14ac:dyDescent="0.25">
      <c r="B275" t="s">
        <v>16</v>
      </c>
      <c r="C275" t="s">
        <v>32</v>
      </c>
      <c r="E275">
        <v>-1.37340377098499E-2</v>
      </c>
      <c r="F275">
        <v>4.29050488378558E-2</v>
      </c>
      <c r="H275">
        <v>-0.13959753106863501</v>
      </c>
    </row>
    <row r="276" spans="2:8" x14ac:dyDescent="0.25">
      <c r="B276" t="s">
        <v>16</v>
      </c>
      <c r="C276" t="s">
        <v>115</v>
      </c>
      <c r="E276">
        <v>-3.40094559678875E-2</v>
      </c>
      <c r="F276">
        <v>4.6038187034174803E-2</v>
      </c>
      <c r="H276">
        <v>-5.2715782510818002E-2</v>
      </c>
    </row>
    <row r="277" spans="2:8" x14ac:dyDescent="0.25">
      <c r="B277" t="s">
        <v>16</v>
      </c>
      <c r="C277" t="s">
        <v>116</v>
      </c>
      <c r="E277">
        <v>2.8823780120903501E-3</v>
      </c>
      <c r="F277">
        <v>5.3166402583858997E-2</v>
      </c>
      <c r="H277">
        <v>-8.4046907639786297E-2</v>
      </c>
    </row>
    <row r="278" spans="2:8" x14ac:dyDescent="0.25">
      <c r="B278" t="s">
        <v>16</v>
      </c>
      <c r="C278" t="s">
        <v>117</v>
      </c>
      <c r="E278">
        <v>-1.61955097562852E-3</v>
      </c>
      <c r="F278">
        <v>3.5684915629881499E-2</v>
      </c>
      <c r="H278">
        <v>-0.13452393623808001</v>
      </c>
    </row>
    <row r="279" spans="2:8" x14ac:dyDescent="0.25">
      <c r="B279" t="s">
        <v>16</v>
      </c>
      <c r="C279" t="s">
        <v>33</v>
      </c>
      <c r="E279">
        <v>1.4779538197028401E-3</v>
      </c>
      <c r="F279">
        <v>6.4666171965495997E-2</v>
      </c>
      <c r="H279">
        <v>-7.8360514538582698E-2</v>
      </c>
    </row>
    <row r="280" spans="2:8" x14ac:dyDescent="0.25">
      <c r="B280" t="s">
        <v>16</v>
      </c>
      <c r="C280" t="s">
        <v>34</v>
      </c>
      <c r="E280">
        <v>4.4648903946673804E-3</v>
      </c>
      <c r="F280">
        <v>2.9809461198479301E-2</v>
      </c>
      <c r="H280">
        <v>-0.11775666857693699</v>
      </c>
    </row>
    <row r="281" spans="2:8" x14ac:dyDescent="0.25">
      <c r="B281" t="s">
        <v>88</v>
      </c>
      <c r="E281">
        <v>0.93006403724106301</v>
      </c>
      <c r="F281">
        <v>6.8511648401677703E-3</v>
      </c>
      <c r="H281">
        <v>0.99069547896029198</v>
      </c>
    </row>
    <row r="282" spans="2:8" x14ac:dyDescent="0.25">
      <c r="E282">
        <v>0.899668807143997</v>
      </c>
      <c r="F282">
        <v>8.7682460846534391E-3</v>
      </c>
      <c r="H282">
        <v>0.99552822836621502</v>
      </c>
    </row>
    <row r="283" spans="2:8" x14ac:dyDescent="0.25">
      <c r="E283">
        <v>0.89211587557859195</v>
      </c>
      <c r="F283">
        <v>9.8488729086874099E-3</v>
      </c>
      <c r="H283">
        <v>0.98565345681908301</v>
      </c>
    </row>
    <row r="284" spans="2:8" x14ac:dyDescent="0.25">
      <c r="E284">
        <v>0.255548756393915</v>
      </c>
      <c r="F284">
        <v>3.4341912867220797E-2</v>
      </c>
      <c r="H284">
        <v>0.46756647278472901</v>
      </c>
    </row>
    <row r="285" spans="2:8" x14ac:dyDescent="0.25">
      <c r="E285">
        <v>-7.9823132478426803E-2</v>
      </c>
      <c r="F285">
        <v>3.66223323968645E-2</v>
      </c>
      <c r="H285">
        <v>0.79685313328686702</v>
      </c>
    </row>
    <row r="286" spans="2:8" x14ac:dyDescent="0.25">
      <c r="E286">
        <v>-0.22762932106775899</v>
      </c>
      <c r="F286">
        <v>3.32533380269402E-2</v>
      </c>
      <c r="H286">
        <v>0.59185970076751604</v>
      </c>
    </row>
    <row r="287" spans="2:8" x14ac:dyDescent="0.25">
      <c r="E287">
        <v>5.55060039303985E-2</v>
      </c>
      <c r="F287">
        <v>4.0256973779973698E-2</v>
      </c>
      <c r="H287">
        <v>0.542165451067669</v>
      </c>
    </row>
    <row r="288" spans="2:8" x14ac:dyDescent="0.25">
      <c r="E288">
        <v>-0.51199690580811397</v>
      </c>
      <c r="F288">
        <v>2.7647337189874301E-2</v>
      </c>
      <c r="H288">
        <v>0.72711809362285995</v>
      </c>
    </row>
    <row r="289" spans="5:8" x14ac:dyDescent="0.25">
      <c r="E289">
        <v>7.64674328046865E-2</v>
      </c>
      <c r="F289">
        <v>4.0873792704487003E-2</v>
      </c>
      <c r="H289">
        <v>0.64440559204364001</v>
      </c>
    </row>
    <row r="290" spans="5:8" x14ac:dyDescent="0.25">
      <c r="E290">
        <v>-8.0834031539377196E-2</v>
      </c>
      <c r="F290">
        <v>7.8642726375335106E-2</v>
      </c>
      <c r="H290">
        <v>0.98153129736864697</v>
      </c>
    </row>
    <row r="291" spans="5:8" x14ac:dyDescent="0.25">
      <c r="E291">
        <v>3.4371604717806703E-2</v>
      </c>
      <c r="F291">
        <v>3.5555979306644503E-2</v>
      </c>
      <c r="H291">
        <v>0.65602744606183705</v>
      </c>
    </row>
    <row r="292" spans="5:8" x14ac:dyDescent="0.25">
      <c r="E292">
        <v>1.9991357097334898E-2</v>
      </c>
      <c r="F292">
        <v>8.4147991991564405E-2</v>
      </c>
      <c r="H292">
        <v>0.97515288219485396</v>
      </c>
    </row>
    <row r="293" spans="5:8" x14ac:dyDescent="0.25">
      <c r="E293">
        <v>-4.803277086172E-3</v>
      </c>
      <c r="F293">
        <v>3.8760090329198103E-2</v>
      </c>
      <c r="H293">
        <v>0.52720062079127195</v>
      </c>
    </row>
    <row r="294" spans="5:8" x14ac:dyDescent="0.25">
      <c r="E294">
        <v>0.140153280792501</v>
      </c>
      <c r="F294">
        <v>4.4252726496379298E-2</v>
      </c>
      <c r="H294">
        <v>0.17190304552919899</v>
      </c>
    </row>
    <row r="295" spans="5:8" x14ac:dyDescent="0.25">
      <c r="E295">
        <v>-2.82310493015543E-3</v>
      </c>
      <c r="F295">
        <v>4.42174042126574E-2</v>
      </c>
      <c r="H295">
        <v>0.16372190828527</v>
      </c>
    </row>
    <row r="296" spans="5:8" x14ac:dyDescent="0.25">
      <c r="E296">
        <v>3.0322873682716502E-2</v>
      </c>
      <c r="F296">
        <v>4.2542064574524398E-2</v>
      </c>
      <c r="H296">
        <v>0.172015675714878</v>
      </c>
    </row>
    <row r="297" spans="5:8" x14ac:dyDescent="0.25">
      <c r="E297">
        <v>1.0918285214476801E-2</v>
      </c>
      <c r="F297">
        <v>4.4986074916601802E-2</v>
      </c>
      <c r="H297">
        <v>0.140724151436218</v>
      </c>
    </row>
    <row r="298" spans="5:8" x14ac:dyDescent="0.25">
      <c r="E298">
        <v>0.138683450644216</v>
      </c>
      <c r="F298">
        <v>4.63658871432732E-2</v>
      </c>
      <c r="H298">
        <v>4.9810975158921203E-2</v>
      </c>
    </row>
    <row r="299" spans="5:8" x14ac:dyDescent="0.25">
      <c r="E299">
        <v>5.1003894908403802E-4</v>
      </c>
      <c r="F299">
        <v>3.8884118452461897E-2</v>
      </c>
      <c r="H299">
        <v>8.6607582785619197E-2</v>
      </c>
    </row>
    <row r="300" spans="5:8" x14ac:dyDescent="0.25">
      <c r="E300">
        <v>2.7852417273597701E-2</v>
      </c>
      <c r="F300">
        <v>3.9937162486089202E-2</v>
      </c>
      <c r="H300">
        <v>6.0727189073929398E-2</v>
      </c>
    </row>
    <row r="301" spans="5:8" x14ac:dyDescent="0.25">
      <c r="E301">
        <v>1.1579016752293199E-2</v>
      </c>
      <c r="F301">
        <v>4.2947577359114898E-2</v>
      </c>
      <c r="H301">
        <v>5.2479605372679199E-2</v>
      </c>
    </row>
    <row r="302" spans="5:8" x14ac:dyDescent="0.25">
      <c r="E302">
        <v>-0.12866570557828699</v>
      </c>
      <c r="F302">
        <v>4.6409803712733802E-2</v>
      </c>
      <c r="H302">
        <v>6.5571948727524199E-2</v>
      </c>
    </row>
    <row r="303" spans="5:8" x14ac:dyDescent="0.25">
      <c r="E303">
        <v>-1.8787474830841599E-2</v>
      </c>
      <c r="F303">
        <v>2.96275576152614E-2</v>
      </c>
      <c r="H303">
        <v>5.3949774031856801E-2</v>
      </c>
    </row>
    <row r="304" spans="5:8" x14ac:dyDescent="0.25">
      <c r="E304">
        <v>-3.1733991958030297E-2</v>
      </c>
      <c r="F304">
        <v>7.9504997920704104E-2</v>
      </c>
      <c r="H304">
        <v>0.14297580381762701</v>
      </c>
    </row>
    <row r="305" spans="5:8" x14ac:dyDescent="0.25">
      <c r="E305">
        <v>-1.48269353342007E-3</v>
      </c>
      <c r="F305">
        <v>3.7659178122588698E-2</v>
      </c>
      <c r="H305">
        <v>5.5284136943580101E-2</v>
      </c>
    </row>
    <row r="306" spans="5:8" x14ac:dyDescent="0.25">
      <c r="E306">
        <v>1.06597139698328E-2</v>
      </c>
      <c r="F306">
        <v>3.8643445237101601E-2</v>
      </c>
      <c r="H306">
        <v>0.16054581433892101</v>
      </c>
    </row>
    <row r="307" spans="5:8" x14ac:dyDescent="0.25">
      <c r="E307">
        <v>0.96437446211674804</v>
      </c>
      <c r="F307">
        <v>4.8109304701601501E-3</v>
      </c>
      <c r="H307">
        <v>0.99531839197286698</v>
      </c>
    </row>
    <row r="308" spans="5:8" x14ac:dyDescent="0.25">
      <c r="E308">
        <v>0.89395626702682296</v>
      </c>
      <c r="F308">
        <v>1.11810326108309E-2</v>
      </c>
      <c r="H308">
        <v>0.98559207770615098</v>
      </c>
    </row>
    <row r="309" spans="5:8" x14ac:dyDescent="0.25">
      <c r="E309">
        <v>7.4589100899132593E-2</v>
      </c>
      <c r="F309">
        <v>3.7645039510486998E-2</v>
      </c>
      <c r="H309">
        <v>0.48681880312213799</v>
      </c>
    </row>
    <row r="310" spans="5:8" x14ac:dyDescent="0.25">
      <c r="E310">
        <v>4.7616188086668197E-2</v>
      </c>
      <c r="F310">
        <v>4.3463827430033401E-2</v>
      </c>
      <c r="H310">
        <v>0.83139026004584005</v>
      </c>
    </row>
    <row r="311" spans="5:8" x14ac:dyDescent="0.25">
      <c r="E311">
        <v>-0.135531428961085</v>
      </c>
      <c r="F311">
        <v>3.6663733807991698E-2</v>
      </c>
      <c r="H311">
        <v>0.62283406080028902</v>
      </c>
    </row>
    <row r="312" spans="5:8" x14ac:dyDescent="0.25">
      <c r="E312">
        <v>3.2850461633150502E-2</v>
      </c>
      <c r="F312">
        <v>4.04470552504404E-2</v>
      </c>
      <c r="H312">
        <v>0.56861933157129896</v>
      </c>
    </row>
    <row r="313" spans="5:8" x14ac:dyDescent="0.25">
      <c r="E313">
        <v>-0.22501199216262699</v>
      </c>
      <c r="F313">
        <v>3.53798748381123E-2</v>
      </c>
      <c r="H313">
        <v>0.78614502680191101</v>
      </c>
    </row>
    <row r="314" spans="5:8" x14ac:dyDescent="0.25">
      <c r="E314">
        <v>0.11373090543694001</v>
      </c>
      <c r="F314">
        <v>5.1437521588812998E-2</v>
      </c>
      <c r="H314">
        <v>0.60693493661304299</v>
      </c>
    </row>
    <row r="315" spans="5:8" x14ac:dyDescent="0.25">
      <c r="E315">
        <v>6.4187784135398204E-2</v>
      </c>
      <c r="F315">
        <v>8.2275462883729694E-2</v>
      </c>
      <c r="H315">
        <v>0.96096594499135202</v>
      </c>
    </row>
    <row r="316" spans="5:8" x14ac:dyDescent="0.25">
      <c r="E316">
        <v>2.2559619787251999E-2</v>
      </c>
      <c r="F316">
        <v>3.8550985528917003E-2</v>
      </c>
      <c r="H316">
        <v>0.61344557904109998</v>
      </c>
    </row>
    <row r="317" spans="5:8" x14ac:dyDescent="0.25">
      <c r="E317">
        <v>2.3172039240803698E-2</v>
      </c>
      <c r="F317">
        <v>0.10275209373026099</v>
      </c>
      <c r="H317">
        <v>0.94282574502818495</v>
      </c>
    </row>
    <row r="318" spans="5:8" x14ac:dyDescent="0.25">
      <c r="E318">
        <v>-5.1269948986462498E-2</v>
      </c>
      <c r="F318">
        <v>4.0447877020783E-2</v>
      </c>
      <c r="H318">
        <v>0.54202289972307405</v>
      </c>
    </row>
    <row r="319" spans="5:8" x14ac:dyDescent="0.25">
      <c r="E319">
        <v>5.6224822153427098E-2</v>
      </c>
      <c r="F319">
        <v>4.2317512897541702E-2</v>
      </c>
      <c r="H319">
        <v>0.17915277028194901</v>
      </c>
    </row>
    <row r="320" spans="5:8" x14ac:dyDescent="0.25">
      <c r="E320">
        <v>5.6560298956897001E-2</v>
      </c>
      <c r="F320">
        <v>5.1809077957837998E-2</v>
      </c>
      <c r="H320">
        <v>0.17742739154503501</v>
      </c>
    </row>
    <row r="321" spans="5:8" x14ac:dyDescent="0.25">
      <c r="E321">
        <v>2.9879629597374901E-2</v>
      </c>
      <c r="F321">
        <v>4.2833745203354499E-2</v>
      </c>
      <c r="H321">
        <v>0.182858224788124</v>
      </c>
    </row>
    <row r="322" spans="5:8" x14ac:dyDescent="0.25">
      <c r="E322">
        <v>2.2908162625198701E-2</v>
      </c>
      <c r="F322">
        <v>4.5254507734979597E-2</v>
      </c>
      <c r="H322">
        <v>0.149073221103138</v>
      </c>
    </row>
    <row r="323" spans="5:8" x14ac:dyDescent="0.25">
      <c r="E323">
        <v>7.8890544295492901E-2</v>
      </c>
      <c r="F323">
        <v>4.61065133500266E-2</v>
      </c>
      <c r="H323">
        <v>5.3518765497151802E-2</v>
      </c>
    </row>
    <row r="324" spans="5:8" x14ac:dyDescent="0.25">
      <c r="E324">
        <v>8.0979086261394703E-2</v>
      </c>
      <c r="F324">
        <v>4.7614943635044302E-2</v>
      </c>
      <c r="H324">
        <v>9.7926608138688101E-2</v>
      </c>
    </row>
    <row r="325" spans="5:8" x14ac:dyDescent="0.25">
      <c r="E325">
        <v>6.7166810168091201E-2</v>
      </c>
      <c r="F325">
        <v>4.43706381815549E-2</v>
      </c>
      <c r="H325">
        <v>6.8221140895124294E-2</v>
      </c>
    </row>
    <row r="326" spans="5:8" x14ac:dyDescent="0.25">
      <c r="E326">
        <v>3.6616545765825403E-2</v>
      </c>
      <c r="F326">
        <v>4.41305112535436E-2</v>
      </c>
      <c r="H326">
        <v>5.8186540298863103E-2</v>
      </c>
    </row>
    <row r="327" spans="5:8" x14ac:dyDescent="0.25">
      <c r="E327">
        <v>-4.3771983499167402E-2</v>
      </c>
      <c r="F327">
        <v>4.52558819920953E-2</v>
      </c>
      <c r="H327">
        <v>8.3471420065749799E-2</v>
      </c>
    </row>
    <row r="328" spans="5:8" x14ac:dyDescent="0.25">
      <c r="E328">
        <v>8.9573657907042505E-3</v>
      </c>
      <c r="F328">
        <v>3.0650144823298898E-2</v>
      </c>
      <c r="H328">
        <v>4.96711273083758E-2</v>
      </c>
    </row>
    <row r="329" spans="5:8" x14ac:dyDescent="0.25">
      <c r="E329">
        <v>1.20124517644288E-2</v>
      </c>
      <c r="F329">
        <v>3.9539662479963898E-2</v>
      </c>
      <c r="H329">
        <v>0.14451436366992099</v>
      </c>
    </row>
    <row r="330" spans="5:8" x14ac:dyDescent="0.25">
      <c r="E330">
        <v>-5.2700568832439896E-3</v>
      </c>
      <c r="F330">
        <v>3.8245583521092398E-2</v>
      </c>
      <c r="H330">
        <v>5.0353001144301197E-2</v>
      </c>
    </row>
    <row r="331" spans="5:8" x14ac:dyDescent="0.25">
      <c r="E331">
        <v>2.6440774626127202E-3</v>
      </c>
      <c r="F331">
        <v>2.7891165026025701E-2</v>
      </c>
      <c r="H331">
        <v>0.159060911488318</v>
      </c>
    </row>
    <row r="332" spans="5:8" x14ac:dyDescent="0.25">
      <c r="E332">
        <v>0.85273164305640703</v>
      </c>
      <c r="F332">
        <v>1.3866775725309101E-2</v>
      </c>
      <c r="H332">
        <v>0.98456326766410796</v>
      </c>
    </row>
    <row r="333" spans="5:8" x14ac:dyDescent="0.25">
      <c r="E333">
        <v>8.4334477404301195E-2</v>
      </c>
      <c r="F333">
        <v>3.7359250605986001E-2</v>
      </c>
      <c r="H333">
        <v>0.456986812424091</v>
      </c>
    </row>
    <row r="334" spans="5:8" x14ac:dyDescent="0.25">
      <c r="E334">
        <v>5.2531235203945398E-2</v>
      </c>
      <c r="F334">
        <v>3.7528472643238303E-2</v>
      </c>
      <c r="H334">
        <v>0.80178931717605595</v>
      </c>
    </row>
    <row r="335" spans="5:8" x14ac:dyDescent="0.25">
      <c r="E335">
        <v>2.7924528488269002E-5</v>
      </c>
      <c r="F335">
        <v>4.0431857701694399E-2</v>
      </c>
      <c r="H335">
        <v>0.59618907330889503</v>
      </c>
    </row>
    <row r="336" spans="5:8" x14ac:dyDescent="0.25">
      <c r="E336">
        <v>1.62530394653164E-2</v>
      </c>
      <c r="F336">
        <v>3.9437368118123602E-2</v>
      </c>
      <c r="H336">
        <v>0.53799672373061003</v>
      </c>
    </row>
    <row r="337" spans="5:8" x14ac:dyDescent="0.25">
      <c r="E337">
        <v>-8.6970582458811702E-2</v>
      </c>
      <c r="F337">
        <v>3.9486792536189801E-2</v>
      </c>
      <c r="H337">
        <v>0.78871765566159802</v>
      </c>
    </row>
    <row r="338" spans="5:8" x14ac:dyDescent="0.25">
      <c r="E338">
        <v>4.4864643557609898E-2</v>
      </c>
      <c r="F338">
        <v>3.6365587349238303E-2</v>
      </c>
      <c r="H338">
        <v>0.60953121913818198</v>
      </c>
    </row>
    <row r="339" spans="5:8" x14ac:dyDescent="0.25">
      <c r="E339">
        <v>-9.4891979671656197E-3</v>
      </c>
      <c r="F339">
        <v>3.6641670818535803E-2</v>
      </c>
      <c r="H339">
        <v>0.96289030670299702</v>
      </c>
    </row>
    <row r="340" spans="5:8" x14ac:dyDescent="0.25">
      <c r="E340">
        <v>5.3828335890974697E-3</v>
      </c>
      <c r="F340">
        <v>3.1318671776748901E-2</v>
      </c>
      <c r="H340">
        <v>0.61982063049374503</v>
      </c>
    </row>
    <row r="341" spans="5:8" x14ac:dyDescent="0.25">
      <c r="E341">
        <v>1.1712529652705E-2</v>
      </c>
      <c r="F341">
        <v>5.4869802149844903E-2</v>
      </c>
      <c r="H341">
        <v>0.952872346073382</v>
      </c>
    </row>
    <row r="342" spans="5:8" x14ac:dyDescent="0.25">
      <c r="E342">
        <v>-5.8090003647964003E-2</v>
      </c>
      <c r="F342">
        <v>3.9392716955365399E-2</v>
      </c>
      <c r="H342">
        <v>0.52268209184814296</v>
      </c>
    </row>
    <row r="343" spans="5:8" x14ac:dyDescent="0.25">
      <c r="E343">
        <v>2.5998887465951401E-2</v>
      </c>
      <c r="F343">
        <v>3.9211083936699101E-2</v>
      </c>
      <c r="H343">
        <v>0.159801496838479</v>
      </c>
    </row>
    <row r="344" spans="5:8" x14ac:dyDescent="0.25">
      <c r="E344">
        <v>-1.62833783237918E-2</v>
      </c>
      <c r="F344">
        <v>4.0601130727199099E-2</v>
      </c>
      <c r="H344">
        <v>0.15548074652513899</v>
      </c>
    </row>
    <row r="345" spans="5:8" x14ac:dyDescent="0.25">
      <c r="E345">
        <v>2.1302603849944601E-2</v>
      </c>
      <c r="F345">
        <v>4.17770218060955E-2</v>
      </c>
      <c r="H345">
        <v>0.168843641038847</v>
      </c>
    </row>
    <row r="346" spans="5:8" x14ac:dyDescent="0.25">
      <c r="E346">
        <v>-2.8258395914134598E-4</v>
      </c>
      <c r="F346">
        <v>4.1318286421512397E-2</v>
      </c>
      <c r="H346">
        <v>0.131848211817401</v>
      </c>
    </row>
    <row r="347" spans="5:8" x14ac:dyDescent="0.25">
      <c r="E347">
        <v>5.27663329848767E-2</v>
      </c>
      <c r="F347">
        <v>4.2241108213155999E-2</v>
      </c>
      <c r="H347">
        <v>3.9236577666103098E-2</v>
      </c>
    </row>
    <row r="348" spans="5:8" x14ac:dyDescent="0.25">
      <c r="E348">
        <v>2.1098253740865699E-2</v>
      </c>
      <c r="F348">
        <v>3.8135421461814902E-2</v>
      </c>
      <c r="H348">
        <v>7.9191406561230901E-2</v>
      </c>
    </row>
    <row r="349" spans="5:8" x14ac:dyDescent="0.25">
      <c r="E349">
        <v>6.6305055718067094E-2</v>
      </c>
      <c r="F349">
        <v>4.2307304586173898E-2</v>
      </c>
      <c r="H349">
        <v>5.8571088961081999E-2</v>
      </c>
    </row>
    <row r="350" spans="5:8" x14ac:dyDescent="0.25">
      <c r="E350">
        <v>1.7330967120567E-2</v>
      </c>
      <c r="F350">
        <v>3.9926518400769502E-2</v>
      </c>
      <c r="H350">
        <v>4.4641343703453198E-2</v>
      </c>
    </row>
    <row r="351" spans="5:8" x14ac:dyDescent="0.25">
      <c r="E351">
        <v>-1.68971947476729E-2</v>
      </c>
      <c r="F351">
        <v>4.22980870715386E-2</v>
      </c>
      <c r="H351">
        <v>9.86529489688662E-2</v>
      </c>
    </row>
    <row r="352" spans="5:8" x14ac:dyDescent="0.25">
      <c r="E352">
        <v>-6.1171263083368904E-3</v>
      </c>
      <c r="F352">
        <v>2.5206249352744198E-2</v>
      </c>
      <c r="H352">
        <v>4.0342528023822599E-2</v>
      </c>
    </row>
    <row r="353" spans="5:8" x14ac:dyDescent="0.25">
      <c r="E353">
        <v>-7.6172130855030901E-3</v>
      </c>
      <c r="F353">
        <v>3.6532359753841101E-2</v>
      </c>
      <c r="H353">
        <v>0.12065085417709299</v>
      </c>
    </row>
    <row r="354" spans="5:8" x14ac:dyDescent="0.25">
      <c r="E354">
        <v>-5.7443826614587698E-3</v>
      </c>
      <c r="F354">
        <v>3.37538827956438E-2</v>
      </c>
      <c r="H354">
        <v>4.1336531288757798E-2</v>
      </c>
    </row>
    <row r="355" spans="5:8" x14ac:dyDescent="0.25">
      <c r="E355">
        <v>1.6992535933187599E-4</v>
      </c>
      <c r="F355">
        <v>2.98843852382762E-2</v>
      </c>
      <c r="H355">
        <v>0.13446973645941099</v>
      </c>
    </row>
    <row r="356" spans="5:8" x14ac:dyDescent="0.25">
      <c r="E356">
        <v>-1.15214795178822E-2</v>
      </c>
      <c r="F356">
        <v>3.8101105438429601E-2</v>
      </c>
      <c r="H356">
        <v>0.54016791108023898</v>
      </c>
    </row>
    <row r="357" spans="5:8" x14ac:dyDescent="0.25">
      <c r="E357">
        <v>-0.19017227049795299</v>
      </c>
      <c r="F357">
        <v>3.7789932520247101E-2</v>
      </c>
      <c r="H357">
        <v>0.84663956582088595</v>
      </c>
    </row>
    <row r="358" spans="5:8" x14ac:dyDescent="0.25">
      <c r="E358">
        <v>-0.33763651196519301</v>
      </c>
      <c r="F358">
        <v>3.1822113715971698E-2</v>
      </c>
      <c r="H358">
        <v>0.66123194257152995</v>
      </c>
    </row>
    <row r="359" spans="5:8" x14ac:dyDescent="0.25">
      <c r="E359">
        <v>0.28437326123617801</v>
      </c>
      <c r="F359">
        <v>3.92243133259364E-2</v>
      </c>
      <c r="H359">
        <v>0.63714196962199299</v>
      </c>
    </row>
    <row r="360" spans="5:8" x14ac:dyDescent="0.25">
      <c r="E360">
        <v>-0.35781361347405499</v>
      </c>
      <c r="F360">
        <v>3.1029165680184899E-2</v>
      </c>
      <c r="H360">
        <v>0.74079557084537195</v>
      </c>
    </row>
    <row r="361" spans="5:8" x14ac:dyDescent="0.25">
      <c r="E361">
        <v>1.7525505528838799E-2</v>
      </c>
      <c r="F361">
        <v>4.8639132184511699E-2</v>
      </c>
      <c r="H361">
        <v>0.65035845531210801</v>
      </c>
    </row>
    <row r="362" spans="5:8" x14ac:dyDescent="0.25">
      <c r="E362">
        <v>2.94073319912256E-2</v>
      </c>
      <c r="F362">
        <v>5.3280571355839801E-2</v>
      </c>
      <c r="H362">
        <v>0.97173955167040105</v>
      </c>
    </row>
    <row r="363" spans="5:8" x14ac:dyDescent="0.25">
      <c r="E363">
        <v>-4.20182838771248E-2</v>
      </c>
      <c r="F363">
        <v>4.2052796270776703E-2</v>
      </c>
      <c r="H363">
        <v>0.65256448815176205</v>
      </c>
    </row>
    <row r="364" spans="5:8" x14ac:dyDescent="0.25">
      <c r="E364">
        <v>-2.09735154710399E-2</v>
      </c>
      <c r="F364">
        <v>9.0375677515311406E-2</v>
      </c>
      <c r="H364">
        <v>0.93943544362951203</v>
      </c>
    </row>
    <row r="365" spans="5:8" x14ac:dyDescent="0.25">
      <c r="E365">
        <v>3.68714312223326E-2</v>
      </c>
      <c r="F365">
        <v>3.87967018019671E-2</v>
      </c>
      <c r="H365">
        <v>0.58288192770835401</v>
      </c>
    </row>
    <row r="366" spans="5:8" x14ac:dyDescent="0.25">
      <c r="E366">
        <v>9.2037245775554902E-2</v>
      </c>
      <c r="F366">
        <v>4.3114949594298797E-2</v>
      </c>
      <c r="H366">
        <v>0.21219127666333401</v>
      </c>
    </row>
    <row r="367" spans="5:8" x14ac:dyDescent="0.25">
      <c r="E367">
        <v>2.6477075306711801E-2</v>
      </c>
      <c r="F367">
        <v>4.2583317584193203E-2</v>
      </c>
      <c r="H367">
        <v>0.20443217556004001</v>
      </c>
    </row>
    <row r="368" spans="5:8" x14ac:dyDescent="0.25">
      <c r="E368">
        <v>8.1023106890051697E-2</v>
      </c>
      <c r="F368">
        <v>4.0708401643693402E-2</v>
      </c>
      <c r="H368">
        <v>0.214153750652229</v>
      </c>
    </row>
    <row r="369" spans="5:8" x14ac:dyDescent="0.25">
      <c r="E369">
        <v>0.17803618554781001</v>
      </c>
      <c r="F369">
        <v>4.23053883804149E-2</v>
      </c>
      <c r="H369">
        <v>0.20540362343716301</v>
      </c>
    </row>
    <row r="370" spans="5:8" x14ac:dyDescent="0.25">
      <c r="E370">
        <v>7.2239336346710106E-2</v>
      </c>
      <c r="F370">
        <v>4.3745202601927498E-2</v>
      </c>
      <c r="H370">
        <v>7.6203147268068899E-2</v>
      </c>
    </row>
    <row r="371" spans="5:8" x14ac:dyDescent="0.25">
      <c r="E371">
        <v>9.4616794432187496E-4</v>
      </c>
      <c r="F371">
        <v>3.9043546668559401E-2</v>
      </c>
      <c r="H371">
        <v>0.118611421173583</v>
      </c>
    </row>
    <row r="372" spans="5:8" x14ac:dyDescent="0.25">
      <c r="E372">
        <v>3.17382727663807E-2</v>
      </c>
      <c r="F372">
        <v>3.8962403796467697E-2</v>
      </c>
      <c r="H372">
        <v>9.0234469553962096E-2</v>
      </c>
    </row>
    <row r="373" spans="5:8" x14ac:dyDescent="0.25">
      <c r="E373">
        <v>0.15325115179983401</v>
      </c>
      <c r="F373">
        <v>4.1415396567621901E-2</v>
      </c>
      <c r="H373">
        <v>0.106011537688768</v>
      </c>
    </row>
    <row r="374" spans="5:8" x14ac:dyDescent="0.25">
      <c r="E374">
        <v>-5.7198323441308097E-2</v>
      </c>
      <c r="F374">
        <v>4.2561533342643398E-2</v>
      </c>
      <c r="H374">
        <v>8.8630874376512597E-2</v>
      </c>
    </row>
    <row r="375" spans="5:8" x14ac:dyDescent="0.25">
      <c r="E375">
        <v>-1.40957757551787E-2</v>
      </c>
      <c r="F375">
        <v>3.9521141617065103E-2</v>
      </c>
      <c r="H375">
        <v>6.7152388941808402E-2</v>
      </c>
    </row>
    <row r="376" spans="5:8" x14ac:dyDescent="0.25">
      <c r="E376">
        <v>-1.15884359890654E-2</v>
      </c>
      <c r="F376">
        <v>4.0484411094180099E-2</v>
      </c>
      <c r="H376">
        <v>0.17681177304367601</v>
      </c>
    </row>
    <row r="377" spans="5:8" x14ac:dyDescent="0.25">
      <c r="E377">
        <v>-1.8849373654224701E-2</v>
      </c>
      <c r="F377">
        <v>5.2939227328730701E-2</v>
      </c>
      <c r="H377">
        <v>6.5790885152001002E-2</v>
      </c>
    </row>
    <row r="378" spans="5:8" x14ac:dyDescent="0.25">
      <c r="E378">
        <v>-1.5244341106348799E-2</v>
      </c>
      <c r="F378">
        <v>4.5738643150772397E-2</v>
      </c>
      <c r="H378">
        <v>0.17744323340534399</v>
      </c>
    </row>
    <row r="379" spans="5:8" x14ac:dyDescent="0.25">
      <c r="E379">
        <v>0.63772158388857902</v>
      </c>
      <c r="F379">
        <v>3.3589004562831301E-2</v>
      </c>
      <c r="H379">
        <v>0.87643887912215801</v>
      </c>
    </row>
    <row r="380" spans="5:8" x14ac:dyDescent="0.25">
      <c r="E380">
        <v>0.55629411333449896</v>
      </c>
      <c r="F380">
        <v>3.38051824078478E-2</v>
      </c>
      <c r="H380">
        <v>0.97593146705921796</v>
      </c>
    </row>
    <row r="381" spans="5:8" x14ac:dyDescent="0.25">
      <c r="E381">
        <v>0.42705249836698</v>
      </c>
      <c r="F381">
        <v>3.8068948373778298E-2</v>
      </c>
      <c r="H381">
        <v>0.97319282220523096</v>
      </c>
    </row>
    <row r="382" spans="5:8" x14ac:dyDescent="0.25">
      <c r="E382">
        <v>-0.41778654367337897</v>
      </c>
      <c r="F382">
        <v>3.58102389433844E-2</v>
      </c>
      <c r="H382">
        <v>0.27828438359136598</v>
      </c>
    </row>
    <row r="383" spans="5:8" x14ac:dyDescent="0.25">
      <c r="E383">
        <v>0.30383774111943701</v>
      </c>
      <c r="F383">
        <v>9.7016380019994797E-2</v>
      </c>
      <c r="H383">
        <v>0.62114954458462501</v>
      </c>
    </row>
    <row r="384" spans="5:8" x14ac:dyDescent="0.25">
      <c r="E384">
        <v>-0.207753876012825</v>
      </c>
      <c r="F384">
        <v>0.140201143087335</v>
      </c>
      <c r="H384">
        <v>0.560245435054328</v>
      </c>
    </row>
    <row r="385" spans="5:8" x14ac:dyDescent="0.25">
      <c r="E385">
        <v>0.14517209623687399</v>
      </c>
      <c r="F385">
        <v>9.8888701574461002E-2</v>
      </c>
      <c r="H385">
        <v>0.568616445998812</v>
      </c>
    </row>
    <row r="386" spans="5:8" x14ac:dyDescent="0.25">
      <c r="E386">
        <v>-4.53188822672219E-3</v>
      </c>
      <c r="F386">
        <v>0.101318068203529</v>
      </c>
      <c r="H386">
        <v>0.40802241104158399</v>
      </c>
    </row>
    <row r="387" spans="5:8" x14ac:dyDescent="0.25">
      <c r="E387">
        <v>0.19885307177101899</v>
      </c>
      <c r="F387">
        <v>6.2973920616678697E-2</v>
      </c>
      <c r="H387">
        <v>0.78364725834555804</v>
      </c>
    </row>
    <row r="388" spans="5:8" x14ac:dyDescent="0.25">
      <c r="E388">
        <v>0.30714610862654701</v>
      </c>
      <c r="F388">
        <v>5.2849118151317799E-2</v>
      </c>
      <c r="H388">
        <v>0.48446970320294402</v>
      </c>
    </row>
    <row r="389" spans="5:8" x14ac:dyDescent="0.25">
      <c r="E389">
        <v>0.13164336184021799</v>
      </c>
      <c r="F389">
        <v>4.47177079309755E-2</v>
      </c>
      <c r="H389">
        <v>0.47108029283332697</v>
      </c>
    </row>
    <row r="390" spans="5:8" x14ac:dyDescent="0.25">
      <c r="E390">
        <v>0.22380093045088401</v>
      </c>
      <c r="F390">
        <v>4.8441531436574599E-2</v>
      </c>
      <c r="H390">
        <v>0.48428076163341599</v>
      </c>
    </row>
    <row r="391" spans="5:8" x14ac:dyDescent="0.25">
      <c r="E391">
        <v>0.12504852411827799</v>
      </c>
      <c r="F391">
        <v>5.0063542615305399E-2</v>
      </c>
      <c r="H391">
        <v>0.42672537794156201</v>
      </c>
    </row>
    <row r="392" spans="5:8" x14ac:dyDescent="0.25">
      <c r="E392">
        <v>0.20558494483133</v>
      </c>
      <c r="F392">
        <v>5.5412695928829699E-2</v>
      </c>
      <c r="H392">
        <v>0.29263273522876998</v>
      </c>
    </row>
    <row r="393" spans="5:8" x14ac:dyDescent="0.25">
      <c r="E393">
        <v>-4.8574641515099597E-3</v>
      </c>
      <c r="F393">
        <v>4.7562857859083998E-2</v>
      </c>
      <c r="H393">
        <v>0.35099179211265202</v>
      </c>
    </row>
    <row r="394" spans="5:8" x14ac:dyDescent="0.25">
      <c r="E394">
        <v>4.71155234470711E-3</v>
      </c>
      <c r="F394">
        <v>4.6838003931764502E-2</v>
      </c>
      <c r="H394">
        <v>0.31049612651668301</v>
      </c>
    </row>
    <row r="395" spans="5:8" x14ac:dyDescent="0.25">
      <c r="E395">
        <v>5.58308511184053E-2</v>
      </c>
      <c r="F395">
        <v>4.9850229738009101E-2</v>
      </c>
      <c r="H395">
        <v>0.28757562951661703</v>
      </c>
    </row>
    <row r="396" spans="5:8" x14ac:dyDescent="0.25">
      <c r="E396">
        <v>-0.211725038888599</v>
      </c>
      <c r="F396">
        <v>5.4433672860851198E-2</v>
      </c>
      <c r="H396">
        <v>0.182663863692725</v>
      </c>
    </row>
    <row r="397" spans="5:8" x14ac:dyDescent="0.25">
      <c r="E397">
        <v>-4.7842440590002998E-2</v>
      </c>
      <c r="F397">
        <v>0.119516736229849</v>
      </c>
      <c r="H397">
        <v>0.20932576695670799</v>
      </c>
    </row>
    <row r="398" spans="5:8" x14ac:dyDescent="0.25">
      <c r="E398">
        <v>-6.6967346043447604E-2</v>
      </c>
      <c r="F398">
        <v>0.13055953026596601</v>
      </c>
      <c r="H398">
        <v>0.426707936710081</v>
      </c>
    </row>
    <row r="399" spans="5:8" x14ac:dyDescent="0.25">
      <c r="E399">
        <v>-6.5621547610160199E-3</v>
      </c>
      <c r="F399">
        <v>0.12758753594821701</v>
      </c>
      <c r="H399">
        <v>0.20323225030344799</v>
      </c>
    </row>
    <row r="400" spans="5:8" x14ac:dyDescent="0.25">
      <c r="E400">
        <v>1.37974183757758E-2</v>
      </c>
      <c r="F400">
        <v>6.4260410243603502E-2</v>
      </c>
      <c r="H400">
        <v>0.43081340024576398</v>
      </c>
    </row>
    <row r="401" spans="5:8" x14ac:dyDescent="0.25">
      <c r="E401">
        <v>0.86170667443345506</v>
      </c>
      <c r="F401">
        <v>2.1918702621266498E-2</v>
      </c>
      <c r="H401">
        <v>0.94554437346685705</v>
      </c>
    </row>
    <row r="402" spans="5:8" x14ac:dyDescent="0.25">
      <c r="E402">
        <v>0.40420000268262501</v>
      </c>
      <c r="F402">
        <v>4.4297530176766402E-2</v>
      </c>
      <c r="H402">
        <v>0.91075374601954895</v>
      </c>
    </row>
    <row r="403" spans="5:8" x14ac:dyDescent="0.25">
      <c r="E403">
        <v>0.286253851652712</v>
      </c>
      <c r="F403">
        <v>4.5156698883565799E-2</v>
      </c>
      <c r="H403">
        <v>0.64117589114057805</v>
      </c>
    </row>
    <row r="404" spans="5:8" x14ac:dyDescent="0.25">
      <c r="E404">
        <v>0.40228829441230202</v>
      </c>
      <c r="F404">
        <v>9.0427076493623998E-2</v>
      </c>
      <c r="H404">
        <v>0.65799849315846803</v>
      </c>
    </row>
    <row r="405" spans="5:8" x14ac:dyDescent="0.25">
      <c r="E405">
        <v>0.11459798446639601</v>
      </c>
      <c r="F405">
        <v>0.13392553364225401</v>
      </c>
      <c r="H405">
        <v>0.82571291005708503</v>
      </c>
    </row>
    <row r="406" spans="5:8" x14ac:dyDescent="0.25">
      <c r="E406">
        <v>0.12640553276586</v>
      </c>
      <c r="F406">
        <v>0.107982725079494</v>
      </c>
      <c r="H406">
        <v>0.62499925527945499</v>
      </c>
    </row>
    <row r="407" spans="5:8" x14ac:dyDescent="0.25">
      <c r="E407">
        <v>-1.78414795547822E-3</v>
      </c>
      <c r="F407">
        <v>4.9060974696602699E-2</v>
      </c>
      <c r="H407">
        <v>0.71341881120322703</v>
      </c>
    </row>
    <row r="408" spans="5:8" x14ac:dyDescent="0.25">
      <c r="E408">
        <v>0.113653470184041</v>
      </c>
      <c r="F408">
        <v>6.0312987778858497E-2</v>
      </c>
      <c r="H408">
        <v>0.77172534580484498</v>
      </c>
    </row>
    <row r="409" spans="5:8" x14ac:dyDescent="0.25">
      <c r="E409">
        <v>0.12008074524371</v>
      </c>
      <c r="F409">
        <v>4.9938913363462199E-2</v>
      </c>
      <c r="H409">
        <v>0.39251365246698899</v>
      </c>
    </row>
    <row r="410" spans="5:8" x14ac:dyDescent="0.25">
      <c r="E410">
        <v>0.27620685425114899</v>
      </c>
      <c r="F410">
        <v>6.05557027295473E-2</v>
      </c>
      <c r="H410">
        <v>0.389836563930409</v>
      </c>
    </row>
    <row r="411" spans="5:8" x14ac:dyDescent="0.25">
      <c r="E411">
        <v>0.236910665087113</v>
      </c>
      <c r="F411">
        <v>4.7944772027663403E-2</v>
      </c>
      <c r="H411">
        <v>0.39785289013303798</v>
      </c>
    </row>
    <row r="412" spans="5:8" x14ac:dyDescent="0.25">
      <c r="E412">
        <v>0.16101055858715899</v>
      </c>
      <c r="F412">
        <v>5.2599951569984503E-2</v>
      </c>
      <c r="H412">
        <v>0.343005687492482</v>
      </c>
    </row>
    <row r="413" spans="5:8" x14ac:dyDescent="0.25">
      <c r="E413">
        <v>6.3523478558731805E-2</v>
      </c>
      <c r="F413">
        <v>4.9841904954157003E-2</v>
      </c>
      <c r="H413">
        <v>0.20742106925454801</v>
      </c>
    </row>
    <row r="414" spans="5:8" x14ac:dyDescent="0.25">
      <c r="E414">
        <v>0.174029028262039</v>
      </c>
      <c r="F414">
        <v>5.7847750874832599E-2</v>
      </c>
      <c r="H414">
        <v>0.27335225465791002</v>
      </c>
    </row>
    <row r="415" spans="5:8" x14ac:dyDescent="0.25">
      <c r="E415">
        <v>8.7413207102345694E-2</v>
      </c>
      <c r="F415">
        <v>4.7925662364938497E-2</v>
      </c>
      <c r="H415">
        <v>0.22960417450855999</v>
      </c>
    </row>
    <row r="416" spans="5:8" x14ac:dyDescent="0.25">
      <c r="E416">
        <v>0.114499317587838</v>
      </c>
      <c r="F416">
        <v>5.2459396349544399E-2</v>
      </c>
      <c r="H416">
        <v>0.208805819919376</v>
      </c>
    </row>
    <row r="417" spans="5:8" x14ac:dyDescent="0.25">
      <c r="E417">
        <v>-1.60575921568573E-2</v>
      </c>
      <c r="F417">
        <v>4.9556367359041703E-2</v>
      </c>
      <c r="H417">
        <v>0.17115882503567301</v>
      </c>
    </row>
    <row r="418" spans="5:8" x14ac:dyDescent="0.25">
      <c r="E418">
        <v>1.3662856538503999E-2</v>
      </c>
      <c r="F418">
        <v>0.116799780457108</v>
      </c>
      <c r="H418">
        <v>0.147687683485552</v>
      </c>
    </row>
    <row r="419" spans="5:8" x14ac:dyDescent="0.25">
      <c r="E419">
        <v>3.1005339784546601E-2</v>
      </c>
      <c r="F419">
        <v>6.3142310297297596E-2</v>
      </c>
      <c r="H419">
        <v>0.33396734185146199</v>
      </c>
    </row>
    <row r="420" spans="5:8" x14ac:dyDescent="0.25">
      <c r="E420">
        <v>-1.52452845095679E-2</v>
      </c>
      <c r="F420">
        <v>0.12443143064472301</v>
      </c>
      <c r="H420">
        <v>0.143763217888038</v>
      </c>
    </row>
    <row r="421" spans="5:8" x14ac:dyDescent="0.25">
      <c r="E421">
        <v>-4.8821926320849404E-3</v>
      </c>
      <c r="F421">
        <v>6.1572683735329502E-2</v>
      </c>
      <c r="H421">
        <v>0.341211575773534</v>
      </c>
    </row>
    <row r="422" spans="5:8" x14ac:dyDescent="0.25">
      <c r="E422">
        <v>0.31298545459876198</v>
      </c>
      <c r="F422">
        <v>4.6709508939824597E-2</v>
      </c>
      <c r="H422">
        <v>0.97490746878663304</v>
      </c>
    </row>
    <row r="423" spans="5:8" x14ac:dyDescent="0.25">
      <c r="E423">
        <v>0.51967410470946096</v>
      </c>
      <c r="F423">
        <v>3.5734126019510301E-2</v>
      </c>
      <c r="H423">
        <v>0.48104959382729001</v>
      </c>
    </row>
    <row r="424" spans="5:8" x14ac:dyDescent="0.25">
      <c r="E424">
        <v>0.20577752389961901</v>
      </c>
      <c r="F424">
        <v>7.8444851340718005E-2</v>
      </c>
      <c r="H424">
        <v>0.62054833646706198</v>
      </c>
    </row>
    <row r="425" spans="5:8" x14ac:dyDescent="0.25">
      <c r="E425">
        <v>-4.1701803063765801E-2</v>
      </c>
      <c r="F425">
        <v>5.1628616060621899E-2</v>
      </c>
      <c r="H425">
        <v>0.64988725814099302</v>
      </c>
    </row>
    <row r="426" spans="5:8" x14ac:dyDescent="0.25">
      <c r="E426">
        <v>7.4882264297497003E-2</v>
      </c>
      <c r="F426">
        <v>9.1319252663493902E-2</v>
      </c>
      <c r="H426">
        <v>0.57240466800799406</v>
      </c>
    </row>
    <row r="427" spans="5:8" x14ac:dyDescent="0.25">
      <c r="E427">
        <v>-2.4609774687833999E-2</v>
      </c>
      <c r="F427">
        <v>0.12862243305418899</v>
      </c>
      <c r="H427">
        <v>0.50384052754612396</v>
      </c>
    </row>
    <row r="428" spans="5:8" x14ac:dyDescent="0.25">
      <c r="E428">
        <v>9.06743684788964E-2</v>
      </c>
      <c r="F428">
        <v>5.90637614051761E-2</v>
      </c>
      <c r="H428">
        <v>0.79874197818108095</v>
      </c>
    </row>
    <row r="429" spans="5:8" x14ac:dyDescent="0.25">
      <c r="E429">
        <v>4.2308438689882599E-2</v>
      </c>
      <c r="F429">
        <v>4.9691341589411298E-2</v>
      </c>
      <c r="H429">
        <v>0.45187855401829802</v>
      </c>
    </row>
    <row r="430" spans="5:8" x14ac:dyDescent="0.25">
      <c r="E430">
        <v>9.9493124562752902E-2</v>
      </c>
      <c r="F430">
        <v>5.0915829194166901E-2</v>
      </c>
      <c r="H430">
        <v>0.44461619179960499</v>
      </c>
    </row>
    <row r="431" spans="5:8" x14ac:dyDescent="0.25">
      <c r="E431">
        <v>0.18453298059672499</v>
      </c>
      <c r="F431">
        <v>4.59834882283396E-2</v>
      </c>
      <c r="H431">
        <v>0.46645954863669398</v>
      </c>
    </row>
    <row r="432" spans="5:8" x14ac:dyDescent="0.25">
      <c r="E432">
        <v>9.3964670162777E-2</v>
      </c>
      <c r="F432">
        <v>5.0813483682690598E-2</v>
      </c>
      <c r="H432">
        <v>0.39911754655617898</v>
      </c>
    </row>
    <row r="433" spans="5:8" x14ac:dyDescent="0.25">
      <c r="E433">
        <v>-1.23290462330781E-3</v>
      </c>
      <c r="F433">
        <v>5.1022773454804597E-2</v>
      </c>
      <c r="H433">
        <v>0.258242621635634</v>
      </c>
    </row>
    <row r="434" spans="5:8" x14ac:dyDescent="0.25">
      <c r="E434">
        <v>3.2500934652696198E-2</v>
      </c>
      <c r="F434">
        <v>4.9071540034608403E-2</v>
      </c>
      <c r="H434">
        <v>0.323067153528735</v>
      </c>
    </row>
    <row r="435" spans="5:8" x14ac:dyDescent="0.25">
      <c r="E435">
        <v>6.6248134977437395E-2</v>
      </c>
      <c r="F435">
        <v>4.8991653442059697E-2</v>
      </c>
      <c r="H435">
        <v>0.29032059369128699</v>
      </c>
    </row>
    <row r="436" spans="5:8" x14ac:dyDescent="0.25">
      <c r="E436">
        <v>5.9611250817809602E-2</v>
      </c>
      <c r="F436">
        <v>5.1643422232714398E-2</v>
      </c>
      <c r="H436">
        <v>0.25860173546798398</v>
      </c>
    </row>
    <row r="437" spans="5:8" x14ac:dyDescent="0.25">
      <c r="E437">
        <v>3.9416401236483198E-2</v>
      </c>
      <c r="F437">
        <v>4.8424965591497199E-2</v>
      </c>
      <c r="H437">
        <v>0.23262001237739199</v>
      </c>
    </row>
    <row r="438" spans="5:8" x14ac:dyDescent="0.25">
      <c r="E438">
        <v>-1.59639910789721E-2</v>
      </c>
      <c r="F438">
        <v>9.5553157774887001E-2</v>
      </c>
      <c r="H438">
        <v>0.17791384353370401</v>
      </c>
    </row>
    <row r="439" spans="5:8" x14ac:dyDescent="0.25">
      <c r="E439">
        <v>-1.0196053168557E-2</v>
      </c>
      <c r="F439">
        <v>4.5078601921321702E-2</v>
      </c>
      <c r="H439">
        <v>0.37729860508084201</v>
      </c>
    </row>
    <row r="440" spans="5:8" x14ac:dyDescent="0.25">
      <c r="E440">
        <v>-1.3623202853388401E-2</v>
      </c>
      <c r="F440">
        <v>0.101321776982765</v>
      </c>
      <c r="H440">
        <v>0.17202052665238701</v>
      </c>
    </row>
    <row r="441" spans="5:8" x14ac:dyDescent="0.25">
      <c r="E441">
        <v>-8.96626164591721E-3</v>
      </c>
      <c r="F441">
        <v>7.3140538497376298E-2</v>
      </c>
      <c r="H441">
        <v>0.37788662241856902</v>
      </c>
    </row>
    <row r="442" spans="5:8" x14ac:dyDescent="0.25">
      <c r="E442">
        <v>-9.4738409248313102E-2</v>
      </c>
      <c r="F442">
        <v>4.4048498603915902E-2</v>
      </c>
      <c r="H442">
        <v>0.38154185920591799</v>
      </c>
    </row>
    <row r="443" spans="5:8" x14ac:dyDescent="0.25">
      <c r="E443">
        <v>0.18234760072334599</v>
      </c>
      <c r="F443">
        <v>5.9137741359563102E-2</v>
      </c>
      <c r="H443">
        <v>0.61887369532042102</v>
      </c>
    </row>
    <row r="444" spans="5:8" x14ac:dyDescent="0.25">
      <c r="E444">
        <v>4.13544319817368E-2</v>
      </c>
      <c r="F444">
        <v>6.5328897585926499E-2</v>
      </c>
      <c r="H444">
        <v>0.61675658985475501</v>
      </c>
    </row>
    <row r="445" spans="5:8" x14ac:dyDescent="0.25">
      <c r="E445">
        <v>-2.8848265625103502E-2</v>
      </c>
      <c r="F445">
        <v>8.1452843987095694E-2</v>
      </c>
      <c r="H445">
        <v>0.56689200946417195</v>
      </c>
    </row>
    <row r="446" spans="5:8" x14ac:dyDescent="0.25">
      <c r="E446">
        <v>-0.101921588848031</v>
      </c>
      <c r="F446">
        <v>0.42860718296084099</v>
      </c>
      <c r="H446">
        <v>0.46004066283077499</v>
      </c>
    </row>
    <row r="447" spans="5:8" x14ac:dyDescent="0.25">
      <c r="E447">
        <v>0.30854451156048701</v>
      </c>
      <c r="F447">
        <v>6.9161727426548303E-2</v>
      </c>
      <c r="H447">
        <v>0.79325240339963399</v>
      </c>
    </row>
    <row r="448" spans="5:8" x14ac:dyDescent="0.25">
      <c r="E448">
        <v>0.21506680909992301</v>
      </c>
      <c r="F448">
        <v>4.5267565851221402E-2</v>
      </c>
      <c r="H448">
        <v>0.46792005228879102</v>
      </c>
    </row>
    <row r="449" spans="5:8" x14ac:dyDescent="0.25">
      <c r="E449">
        <v>0.20853204906322301</v>
      </c>
      <c r="F449">
        <v>5.6519309259261699E-2</v>
      </c>
      <c r="H449">
        <v>0.45652925878067402</v>
      </c>
    </row>
    <row r="450" spans="5:8" x14ac:dyDescent="0.25">
      <c r="E450">
        <v>0.35817103003820699</v>
      </c>
      <c r="F450">
        <v>5.3992982639093703E-2</v>
      </c>
      <c r="H450">
        <v>0.47048538857660099</v>
      </c>
    </row>
    <row r="451" spans="5:8" x14ac:dyDescent="0.25">
      <c r="E451">
        <v>0.53180974187121799</v>
      </c>
      <c r="F451">
        <v>4.2239994638171699E-2</v>
      </c>
      <c r="H451">
        <v>0.45242929913304503</v>
      </c>
    </row>
    <row r="452" spans="5:8" x14ac:dyDescent="0.25">
      <c r="E452">
        <v>6.4208654102379303E-2</v>
      </c>
      <c r="F452">
        <v>4.4403954324880798E-2</v>
      </c>
      <c r="H452">
        <v>0.27474888986606799</v>
      </c>
    </row>
    <row r="453" spans="5:8" x14ac:dyDescent="0.25">
      <c r="E453">
        <v>-4.0540156773973702E-3</v>
      </c>
      <c r="F453">
        <v>5.2980621948570297E-2</v>
      </c>
      <c r="H453">
        <v>0.33545647097477599</v>
      </c>
    </row>
    <row r="454" spans="5:8" x14ac:dyDescent="0.25">
      <c r="E454">
        <v>1.53801483928389E-2</v>
      </c>
      <c r="F454">
        <v>5.4174753185931797E-2</v>
      </c>
      <c r="H454">
        <v>0.29529245724446401</v>
      </c>
    </row>
    <row r="455" spans="5:8" x14ac:dyDescent="0.25">
      <c r="E455">
        <v>0.39801289167242698</v>
      </c>
      <c r="F455">
        <v>4.92030329488281E-2</v>
      </c>
      <c r="H455">
        <v>0.31082296443457802</v>
      </c>
    </row>
    <row r="456" spans="5:8" x14ac:dyDescent="0.25">
      <c r="E456">
        <v>-5.8133426244868398E-2</v>
      </c>
      <c r="F456">
        <v>4.81477453905561E-2</v>
      </c>
      <c r="H456">
        <v>0.18801400628819301</v>
      </c>
    </row>
    <row r="457" spans="5:8" x14ac:dyDescent="0.25">
      <c r="E457">
        <v>-4.0077539665258302E-2</v>
      </c>
      <c r="F457">
        <v>7.5345259309582704E-2</v>
      </c>
      <c r="H457">
        <v>0.191971016862584</v>
      </c>
    </row>
    <row r="458" spans="5:8" x14ac:dyDescent="0.25">
      <c r="E458">
        <v>-2.3932443752887202E-2</v>
      </c>
      <c r="F458">
        <v>5.4347253266953797E-2</v>
      </c>
      <c r="H458">
        <v>0.40803711869089399</v>
      </c>
    </row>
    <row r="459" spans="5:8" x14ac:dyDescent="0.25">
      <c r="E459">
        <v>-4.8500512370536E-2</v>
      </c>
      <c r="F459">
        <v>6.9287280030444695E-2</v>
      </c>
      <c r="H459">
        <v>0.18360768674236999</v>
      </c>
    </row>
    <row r="460" spans="5:8" x14ac:dyDescent="0.25">
      <c r="E460">
        <v>-4.7008153604773402E-2</v>
      </c>
      <c r="F460">
        <v>0.14118803277465</v>
      </c>
      <c r="H460">
        <v>0.39012968980978602</v>
      </c>
    </row>
    <row r="461" spans="5:8" x14ac:dyDescent="0.25">
      <c r="E461">
        <v>-8.5105047166791306E-2</v>
      </c>
      <c r="F461">
        <v>5.0494229432519903E-2</v>
      </c>
      <c r="H461">
        <v>0.236054630970392</v>
      </c>
    </row>
    <row r="462" spans="5:8" x14ac:dyDescent="0.25">
      <c r="E462">
        <v>0.16677128176025499</v>
      </c>
      <c r="F462">
        <v>0.14224880469606499</v>
      </c>
      <c r="H462">
        <v>0.61011544717467303</v>
      </c>
    </row>
    <row r="463" spans="5:8" x14ac:dyDescent="0.25">
      <c r="E463">
        <v>-6.6950670798407094E-2</v>
      </c>
      <c r="F463">
        <v>4.9801208777706198E-2</v>
      </c>
      <c r="H463">
        <v>0.23519937394198401</v>
      </c>
    </row>
    <row r="464" spans="5:8" x14ac:dyDescent="0.25">
      <c r="E464">
        <v>-2.2079899783356598E-2</v>
      </c>
      <c r="F464">
        <v>9.8545088176685905E-2</v>
      </c>
      <c r="H464">
        <v>0.57882023135020699</v>
      </c>
    </row>
    <row r="465" spans="5:8" x14ac:dyDescent="0.25">
      <c r="E465">
        <v>-0.104963476982706</v>
      </c>
      <c r="F465">
        <v>4.15479680374196E-2</v>
      </c>
      <c r="H465">
        <v>0.36763217878559601</v>
      </c>
    </row>
    <row r="466" spans="5:8" x14ac:dyDescent="0.25">
      <c r="E466">
        <v>-0.26928529629570402</v>
      </c>
      <c r="F466">
        <v>4.7962545710904601E-2</v>
      </c>
      <c r="H466">
        <v>4.2633441980249799E-2</v>
      </c>
    </row>
    <row r="467" spans="5:8" x14ac:dyDescent="0.25">
      <c r="E467">
        <v>-2.64369382936296E-2</v>
      </c>
      <c r="F467">
        <v>5.2009943876228502E-2</v>
      </c>
      <c r="H467">
        <v>6.4473930078183403E-2</v>
      </c>
    </row>
    <row r="468" spans="5:8" x14ac:dyDescent="0.25">
      <c r="E468">
        <v>-2.7513751886132799E-2</v>
      </c>
      <c r="F468">
        <v>5.1660175364044603E-2</v>
      </c>
      <c r="H468">
        <v>0.107613433992927</v>
      </c>
    </row>
    <row r="469" spans="5:8" x14ac:dyDescent="0.25">
      <c r="E469">
        <v>-2.5537030227721601E-2</v>
      </c>
      <c r="F469">
        <v>4.6918292837904399E-2</v>
      </c>
      <c r="H469">
        <v>4.2391268610168002E-2</v>
      </c>
    </row>
    <row r="470" spans="5:8" x14ac:dyDescent="0.25">
      <c r="E470">
        <v>-0.21272007197491299</v>
      </c>
      <c r="F470">
        <v>5.0742115294923597E-2</v>
      </c>
      <c r="H470">
        <v>-3.9011250197137401E-2</v>
      </c>
    </row>
    <row r="471" spans="5:8" x14ac:dyDescent="0.25">
      <c r="E471">
        <v>4.0417922760998301E-2</v>
      </c>
      <c r="F471">
        <v>4.8639609472254097E-2</v>
      </c>
      <c r="H471">
        <v>1.18921400822705E-2</v>
      </c>
    </row>
    <row r="472" spans="5:8" x14ac:dyDescent="0.25">
      <c r="E472">
        <v>6.8106706092850106E-2</v>
      </c>
      <c r="F472">
        <v>4.4362884205434598E-2</v>
      </c>
      <c r="H472">
        <v>3.04600993033637E-2</v>
      </c>
    </row>
    <row r="473" spans="5:8" x14ac:dyDescent="0.25">
      <c r="E473">
        <v>7.9525704838924894E-3</v>
      </c>
      <c r="F473">
        <v>4.5943062772370098E-2</v>
      </c>
      <c r="H473">
        <v>-1.7099495336462298E-2</v>
      </c>
    </row>
    <row r="474" spans="5:8" x14ac:dyDescent="0.25">
      <c r="E474">
        <v>0.26097638932884598</v>
      </c>
      <c r="F474">
        <v>4.6520759811266799E-2</v>
      </c>
      <c r="H474">
        <v>0.290222700685692</v>
      </c>
    </row>
    <row r="475" spans="5:8" x14ac:dyDescent="0.25">
      <c r="E475">
        <v>3.022315298172E-2</v>
      </c>
      <c r="F475">
        <v>4.9035823236541397E-2</v>
      </c>
      <c r="H475">
        <v>-5.7908303708355702E-2</v>
      </c>
    </row>
    <row r="476" spans="5:8" x14ac:dyDescent="0.25">
      <c r="E476">
        <v>5.7247843657412201E-2</v>
      </c>
      <c r="F476">
        <v>0.13322783349485501</v>
      </c>
      <c r="H476">
        <v>-5.3637804729324397E-2</v>
      </c>
    </row>
    <row r="477" spans="5:8" x14ac:dyDescent="0.25">
      <c r="E477">
        <v>-8.1135058856188994E-3</v>
      </c>
      <c r="F477">
        <v>5.9712619064495903E-2</v>
      </c>
      <c r="H477">
        <v>-5.9368232884277297E-2</v>
      </c>
    </row>
    <row r="478" spans="5:8" x14ac:dyDescent="0.25">
      <c r="E478">
        <v>-2.40997688782855E-2</v>
      </c>
      <c r="F478">
        <v>9.8126543197269794E-2</v>
      </c>
      <c r="H478">
        <v>-6.7552324072273295E-2</v>
      </c>
    </row>
    <row r="479" spans="5:8" x14ac:dyDescent="0.25">
      <c r="E479">
        <v>0.182727969544146</v>
      </c>
      <c r="F479">
        <v>0.193036703016922</v>
      </c>
      <c r="H479">
        <v>0.70915860246329299</v>
      </c>
    </row>
    <row r="480" spans="5:8" x14ac:dyDescent="0.25">
      <c r="E480">
        <v>0.33769528484620398</v>
      </c>
      <c r="F480">
        <v>0.45070403130009001</v>
      </c>
      <c r="H480">
        <v>0.99597074392319296</v>
      </c>
    </row>
    <row r="481" spans="5:8" x14ac:dyDescent="0.25">
      <c r="E481">
        <v>2.5519220050159701E-2</v>
      </c>
      <c r="F481">
        <v>0.11925159497612001</v>
      </c>
      <c r="H481">
        <v>0.67704869047449301</v>
      </c>
    </row>
    <row r="482" spans="5:8" x14ac:dyDescent="0.25">
      <c r="E482">
        <v>5.8761603338994203E-2</v>
      </c>
      <c r="F482">
        <v>8.2270695949272499E-2</v>
      </c>
      <c r="H482">
        <v>0.58603550609700505</v>
      </c>
    </row>
    <row r="483" spans="5:8" x14ac:dyDescent="0.25">
      <c r="E483">
        <v>0.110066006882407</v>
      </c>
      <c r="F483">
        <v>6.8976981719351196E-2</v>
      </c>
      <c r="H483">
        <v>0.315162520579645</v>
      </c>
    </row>
    <row r="484" spans="5:8" x14ac:dyDescent="0.25">
      <c r="E484">
        <v>0.14768748980631899</v>
      </c>
      <c r="F484">
        <v>7.1352456078139406E-2</v>
      </c>
      <c r="H484">
        <v>0.26310158347498402</v>
      </c>
    </row>
    <row r="485" spans="5:8" x14ac:dyDescent="0.25">
      <c r="E485">
        <v>0.121284081435165</v>
      </c>
      <c r="F485">
        <v>5.87953301955918E-2</v>
      </c>
      <c r="H485">
        <v>0.282616691318474</v>
      </c>
    </row>
    <row r="486" spans="5:8" x14ac:dyDescent="0.25">
      <c r="E486">
        <v>0.100908956415922</v>
      </c>
      <c r="F486">
        <v>4.53663840593692E-2</v>
      </c>
      <c r="H486">
        <v>0.25617273130544799</v>
      </c>
    </row>
    <row r="487" spans="5:8" x14ac:dyDescent="0.25">
      <c r="E487">
        <v>7.9520873975208295E-2</v>
      </c>
      <c r="F487">
        <v>6.5478707321326698E-2</v>
      </c>
      <c r="H487">
        <v>0.17383307857128699</v>
      </c>
    </row>
    <row r="488" spans="5:8" x14ac:dyDescent="0.25">
      <c r="E488">
        <v>9.4789751514822398E-2</v>
      </c>
      <c r="F488">
        <v>6.5921329799722705E-2</v>
      </c>
      <c r="H488">
        <v>0.17543546231181001</v>
      </c>
    </row>
    <row r="489" spans="5:8" x14ac:dyDescent="0.25">
      <c r="E489">
        <v>4.4662353845697902E-2</v>
      </c>
      <c r="F489">
        <v>6.6385765345936598E-2</v>
      </c>
      <c r="H489">
        <v>0.155564938937134</v>
      </c>
    </row>
    <row r="490" spans="5:8" x14ac:dyDescent="0.25">
      <c r="E490">
        <v>7.5801965709858601E-2</v>
      </c>
      <c r="F490">
        <v>4.6756710171066099E-2</v>
      </c>
      <c r="H490">
        <v>0.154421305820959</v>
      </c>
    </row>
    <row r="491" spans="5:8" x14ac:dyDescent="0.25">
      <c r="E491">
        <v>-5.7423331406747803E-2</v>
      </c>
      <c r="F491">
        <v>6.07560591924447E-2</v>
      </c>
      <c r="H491">
        <v>-1.7927632114530401E-2</v>
      </c>
    </row>
    <row r="492" spans="5:8" x14ac:dyDescent="0.25">
      <c r="E492">
        <v>0.15408922712124701</v>
      </c>
      <c r="F492">
        <v>0.52185644030987499</v>
      </c>
      <c r="H492">
        <v>0.37092152129908001</v>
      </c>
    </row>
    <row r="493" spans="5:8" x14ac:dyDescent="0.25">
      <c r="E493">
        <v>3.9506507723023901E-2</v>
      </c>
      <c r="F493">
        <v>0.100803397821702</v>
      </c>
      <c r="H493">
        <v>0.30826443403887899</v>
      </c>
    </row>
    <row r="494" spans="5:8" x14ac:dyDescent="0.25">
      <c r="E494">
        <v>-1.37397221887393E-2</v>
      </c>
      <c r="F494">
        <v>0.56976599351915203</v>
      </c>
      <c r="H494">
        <v>0.37957074961078102</v>
      </c>
    </row>
    <row r="495" spans="5:8" x14ac:dyDescent="0.25">
      <c r="E495">
        <v>2.2903402680855799E-3</v>
      </c>
      <c r="F495">
        <v>4.3083555119752502E-2</v>
      </c>
      <c r="H495">
        <v>0.34843631698745597</v>
      </c>
    </row>
    <row r="496" spans="5:8" x14ac:dyDescent="0.25">
      <c r="E496">
        <v>3.0122712940067901E-2</v>
      </c>
      <c r="F496">
        <v>7.5649057529281305E-2</v>
      </c>
      <c r="H496">
        <v>0.71698738502609205</v>
      </c>
    </row>
    <row r="497" spans="5:8" x14ac:dyDescent="0.25">
      <c r="E497">
        <v>0.111274699399123</v>
      </c>
      <c r="F497">
        <v>0.70735309046498096</v>
      </c>
      <c r="H497">
        <v>0.98015752466250805</v>
      </c>
    </row>
    <row r="498" spans="5:8" x14ac:dyDescent="0.25">
      <c r="E498">
        <v>-2.3512601015463101E-2</v>
      </c>
      <c r="F498">
        <v>4.2589329536433199E-2</v>
      </c>
      <c r="H498">
        <v>0.58443324991555701</v>
      </c>
    </row>
    <row r="499" spans="5:8" x14ac:dyDescent="0.25">
      <c r="E499">
        <v>-3.2214142817153797E-2</v>
      </c>
      <c r="F499">
        <v>0.20146732001510001</v>
      </c>
      <c r="H499">
        <v>0.221287127758615</v>
      </c>
    </row>
    <row r="500" spans="5:8" x14ac:dyDescent="0.25">
      <c r="E500">
        <v>0.17904458923469499</v>
      </c>
      <c r="F500">
        <v>0.18537138088055899</v>
      </c>
      <c r="H500">
        <v>0.20530099414446501</v>
      </c>
    </row>
    <row r="501" spans="5:8" x14ac:dyDescent="0.25">
      <c r="E501">
        <v>6.22891548840665E-2</v>
      </c>
      <c r="F501">
        <v>7.7232532873950904E-2</v>
      </c>
      <c r="H501">
        <v>0.20721508836892299</v>
      </c>
    </row>
    <row r="502" spans="5:8" x14ac:dyDescent="0.25">
      <c r="E502">
        <v>7.6847176934406805E-2</v>
      </c>
      <c r="F502">
        <v>9.4526752346262802E-2</v>
      </c>
      <c r="H502">
        <v>0.18183068393399299</v>
      </c>
    </row>
    <row r="503" spans="5:8" x14ac:dyDescent="0.25">
      <c r="E503">
        <v>-2.0582246157761601E-2</v>
      </c>
      <c r="F503">
        <v>0.20003409156104501</v>
      </c>
      <c r="H503">
        <v>8.4551198912333203E-2</v>
      </c>
    </row>
    <row r="504" spans="5:8" x14ac:dyDescent="0.25">
      <c r="E504">
        <v>0.17163843977445201</v>
      </c>
      <c r="F504">
        <v>0.17276006312915901</v>
      </c>
      <c r="H504">
        <v>0.119244039650119</v>
      </c>
    </row>
    <row r="505" spans="5:8" x14ac:dyDescent="0.25">
      <c r="E505">
        <v>6.8121680070905202E-2</v>
      </c>
      <c r="F505">
        <v>7.9866390833718701E-2</v>
      </c>
      <c r="H505">
        <v>8.3240669588930699E-2</v>
      </c>
    </row>
    <row r="506" spans="5:8" x14ac:dyDescent="0.25">
      <c r="E506">
        <v>7.7841657912520901E-2</v>
      </c>
      <c r="F506">
        <v>9.3582404006987793E-2</v>
      </c>
      <c r="H506">
        <v>8.30588486975566E-2</v>
      </c>
    </row>
    <row r="507" spans="5:8" x14ac:dyDescent="0.25">
      <c r="E507">
        <v>6.0554571768078602E-2</v>
      </c>
      <c r="F507">
        <v>0.18471829200727399</v>
      </c>
      <c r="H507">
        <v>2.4443597724833399E-2</v>
      </c>
    </row>
    <row r="508" spans="5:8" x14ac:dyDescent="0.25">
      <c r="E508">
        <v>7.7590572606625594E-2</v>
      </c>
      <c r="F508">
        <v>0.10381897416496801</v>
      </c>
      <c r="H508">
        <v>8.7038391274278398E-2</v>
      </c>
    </row>
    <row r="509" spans="5:8" x14ac:dyDescent="0.25">
      <c r="E509">
        <v>0.55939750185283699</v>
      </c>
      <c r="F509">
        <v>0.77170806305617001</v>
      </c>
      <c r="H509">
        <v>0.20717537392369201</v>
      </c>
    </row>
    <row r="510" spans="5:8" x14ac:dyDescent="0.25">
      <c r="E510">
        <v>-4.1087275867146E-3</v>
      </c>
      <c r="F510">
        <v>6.5071501024248704E-2</v>
      </c>
      <c r="H510">
        <v>8.8940538708171604E-2</v>
      </c>
    </row>
    <row r="511" spans="5:8" x14ac:dyDescent="0.25">
      <c r="E511">
        <v>3.5768733718157697E-2</v>
      </c>
      <c r="F511">
        <v>0.28253994710283398</v>
      </c>
      <c r="H511">
        <v>0.23024104929406899</v>
      </c>
    </row>
    <row r="512" spans="5:8" x14ac:dyDescent="0.25">
      <c r="E512">
        <v>0.309922957501095</v>
      </c>
      <c r="F512">
        <v>0.31869428998536597</v>
      </c>
      <c r="H512">
        <v>0.69693224873246196</v>
      </c>
    </row>
    <row r="513" spans="5:8" x14ac:dyDescent="0.25">
      <c r="E513">
        <v>-5.5171610217257298E-2</v>
      </c>
      <c r="F513">
        <v>0.118808580533299</v>
      </c>
      <c r="H513">
        <v>0.55032242943120302</v>
      </c>
    </row>
    <row r="514" spans="5:8" x14ac:dyDescent="0.25">
      <c r="E514">
        <v>4.3417199712380998E-2</v>
      </c>
      <c r="F514">
        <v>8.7041834251742597E-2</v>
      </c>
      <c r="H514">
        <v>0.284725332645618</v>
      </c>
    </row>
    <row r="515" spans="5:8" x14ac:dyDescent="0.25">
      <c r="E515">
        <v>4.3744856477963799E-3</v>
      </c>
      <c r="F515">
        <v>9.6013614604982506E-2</v>
      </c>
      <c r="H515">
        <v>0.23236507183813901</v>
      </c>
    </row>
    <row r="516" spans="5:8" x14ac:dyDescent="0.25">
      <c r="E516">
        <v>-5.88475789740514E-2</v>
      </c>
      <c r="F516">
        <v>0.10658097383224401</v>
      </c>
      <c r="H516">
        <v>0.25123202039878101</v>
      </c>
    </row>
    <row r="517" spans="5:8" x14ac:dyDescent="0.25">
      <c r="E517">
        <v>-2.9925121310975401E-2</v>
      </c>
      <c r="F517">
        <v>6.9514119178346503E-2</v>
      </c>
      <c r="H517">
        <v>0.22517499824311099</v>
      </c>
    </row>
    <row r="518" spans="5:8" x14ac:dyDescent="0.25">
      <c r="E518">
        <v>6.8317958892792102E-2</v>
      </c>
      <c r="F518">
        <v>7.8027356451402005E-2</v>
      </c>
      <c r="H518">
        <v>0.15251652110501299</v>
      </c>
    </row>
    <row r="519" spans="5:8" x14ac:dyDescent="0.25">
      <c r="E519">
        <v>3.7457684053071497E-2</v>
      </c>
      <c r="F519">
        <v>0.105698311803125</v>
      </c>
      <c r="H519">
        <v>0.150394088139572</v>
      </c>
    </row>
    <row r="520" spans="5:8" x14ac:dyDescent="0.25">
      <c r="E520">
        <v>1.5101150390628901E-3</v>
      </c>
      <c r="F520">
        <v>0.122311586145902</v>
      </c>
      <c r="H520">
        <v>0.13244087040882299</v>
      </c>
    </row>
    <row r="521" spans="5:8" x14ac:dyDescent="0.25">
      <c r="E521">
        <v>-1.1018815453285201E-2</v>
      </c>
      <c r="F521">
        <v>6.3491346816187996E-2</v>
      </c>
      <c r="H521">
        <v>0.13018874131980901</v>
      </c>
    </row>
    <row r="522" spans="5:8" x14ac:dyDescent="0.25">
      <c r="E522">
        <v>-7.0449250112466999E-2</v>
      </c>
      <c r="F522">
        <v>8.2012446778554696E-2</v>
      </c>
      <c r="H522">
        <v>-3.3450074092798203E-2</v>
      </c>
    </row>
    <row r="523" spans="5:8" x14ac:dyDescent="0.25">
      <c r="E523">
        <v>0.107764045135125</v>
      </c>
      <c r="F523">
        <v>0.48291445560759999</v>
      </c>
      <c r="H523">
        <v>0.35701380175055197</v>
      </c>
    </row>
    <row r="524" spans="5:8" x14ac:dyDescent="0.25">
      <c r="E524">
        <v>3.89516944516512E-3</v>
      </c>
      <c r="F524">
        <v>6.9585673703479303E-2</v>
      </c>
      <c r="H524">
        <v>0.28281582370104502</v>
      </c>
    </row>
    <row r="525" spans="5:8" x14ac:dyDescent="0.25">
      <c r="E525">
        <v>0.56933702977038003</v>
      </c>
      <c r="F525">
        <v>0.47299371035355903</v>
      </c>
      <c r="H525">
        <v>0.36813571469102602</v>
      </c>
    </row>
    <row r="526" spans="5:8" x14ac:dyDescent="0.25">
      <c r="E526">
        <v>0.238488851183113</v>
      </c>
      <c r="F526">
        <v>0.50723183300778896</v>
      </c>
      <c r="H526">
        <v>0.32542730129104203</v>
      </c>
    </row>
    <row r="527" spans="5:8" x14ac:dyDescent="0.25">
      <c r="E527">
        <v>-4.8332947198665398E-2</v>
      </c>
      <c r="F527">
        <v>0.200770308209028</v>
      </c>
      <c r="H527">
        <v>0.47720691484446798</v>
      </c>
    </row>
    <row r="528" spans="5:8" x14ac:dyDescent="0.25">
      <c r="E528">
        <v>5.2111487242207403E-3</v>
      </c>
      <c r="F528">
        <v>0.107848697897691</v>
      </c>
      <c r="H528">
        <v>0.148439726624605</v>
      </c>
    </row>
    <row r="529" spans="5:8" x14ac:dyDescent="0.25">
      <c r="E529">
        <v>-1.70179465409405E-2</v>
      </c>
      <c r="F529">
        <v>9.1273119957659396E-2</v>
      </c>
      <c r="H529">
        <v>0.129800016453537</v>
      </c>
    </row>
    <row r="530" spans="5:8" x14ac:dyDescent="0.25">
      <c r="E530">
        <v>-8.0540071006771505E-2</v>
      </c>
      <c r="F530">
        <v>0.352102821564518</v>
      </c>
      <c r="H530">
        <v>0.12975257887765501</v>
      </c>
    </row>
    <row r="531" spans="5:8" x14ac:dyDescent="0.25">
      <c r="E531">
        <v>-6.6476174386647394E-2</v>
      </c>
      <c r="F531">
        <v>0.30932628572818599</v>
      </c>
      <c r="H531">
        <v>0.102242567387183</v>
      </c>
    </row>
    <row r="532" spans="5:8" x14ac:dyDescent="0.25">
      <c r="E532">
        <v>2.7822934885716299E-2</v>
      </c>
      <c r="F532">
        <v>0.14656461810476801</v>
      </c>
      <c r="H532">
        <v>3.8249422980856498E-2</v>
      </c>
    </row>
    <row r="533" spans="5:8" x14ac:dyDescent="0.25">
      <c r="E533">
        <v>1.43420318461796E-2</v>
      </c>
      <c r="F533">
        <v>8.3767315191577693E-2</v>
      </c>
      <c r="H533">
        <v>6.0439697911114802E-2</v>
      </c>
    </row>
    <row r="534" spans="5:8" x14ac:dyDescent="0.25">
      <c r="E534">
        <v>-2.1443909045875498E-2</v>
      </c>
      <c r="F534">
        <v>0.11507229576608</v>
      </c>
      <c r="H534">
        <v>2.9966730580339902E-2</v>
      </c>
    </row>
    <row r="535" spans="5:8" x14ac:dyDescent="0.25">
      <c r="E535">
        <v>-4.6834081012676103E-2</v>
      </c>
      <c r="F535">
        <v>0.22871183770135101</v>
      </c>
      <c r="H535">
        <v>2.32882264124958E-2</v>
      </c>
    </row>
    <row r="536" spans="5:8" x14ac:dyDescent="0.25">
      <c r="E536">
        <v>-4.1372387250770797E-2</v>
      </c>
      <c r="F536">
        <v>0.19909916027601801</v>
      </c>
      <c r="H536">
        <v>-2.2608522938110501E-2</v>
      </c>
    </row>
    <row r="537" spans="5:8" x14ac:dyDescent="0.25">
      <c r="E537">
        <v>1.751019614803E-2</v>
      </c>
      <c r="F537">
        <v>9.0220893622732598E-2</v>
      </c>
      <c r="H537">
        <v>6.8740469726148404E-2</v>
      </c>
    </row>
    <row r="538" spans="5:8" x14ac:dyDescent="0.25">
      <c r="E538">
        <v>5.5848409301645703E-2</v>
      </c>
      <c r="F538">
        <v>0.49913749171270699</v>
      </c>
      <c r="H538">
        <v>0.14747673254983901</v>
      </c>
    </row>
    <row r="539" spans="5:8" x14ac:dyDescent="0.25">
      <c r="E539">
        <v>0.19372350966666699</v>
      </c>
      <c r="F539">
        <v>0.20983170716817601</v>
      </c>
      <c r="H539">
        <v>7.3017073923003703E-2</v>
      </c>
    </row>
    <row r="540" spans="5:8" x14ac:dyDescent="0.25">
      <c r="E540">
        <v>0.59224894114790605</v>
      </c>
      <c r="F540">
        <v>1.53826819587659</v>
      </c>
      <c r="H540">
        <v>0.18394810644870699</v>
      </c>
    </row>
    <row r="541" spans="5:8" x14ac:dyDescent="0.25">
      <c r="E541">
        <v>0.18354908259354</v>
      </c>
      <c r="F541">
        <v>6.11448819645918E-2</v>
      </c>
      <c r="H541">
        <v>-9.9980744492992601E-2</v>
      </c>
    </row>
    <row r="542" spans="5:8" x14ac:dyDescent="0.25">
      <c r="E542">
        <v>0.13301660179403599</v>
      </c>
      <c r="F542">
        <v>6.7671924924731106E-2</v>
      </c>
      <c r="H542">
        <v>-0.103833496697326</v>
      </c>
    </row>
    <row r="543" spans="5:8" x14ac:dyDescent="0.25">
      <c r="E543">
        <v>0.249644288208903</v>
      </c>
      <c r="F543">
        <v>6.8822957121335099E-2</v>
      </c>
      <c r="H543">
        <v>-8.3803543653222304E-2</v>
      </c>
    </row>
    <row r="544" spans="5:8" x14ac:dyDescent="0.25">
      <c r="E544">
        <v>-0.10590029235743199</v>
      </c>
      <c r="F544">
        <v>6.3949244270233296E-2</v>
      </c>
      <c r="H544">
        <v>-0.15540819938712</v>
      </c>
    </row>
    <row r="545" spans="5:8" x14ac:dyDescent="0.25">
      <c r="E545">
        <v>-0.29064686704258202</v>
      </c>
      <c r="F545">
        <v>7.6326758893161997E-2</v>
      </c>
      <c r="H545">
        <v>-0.31229571865060102</v>
      </c>
    </row>
    <row r="546" spans="5:8" x14ac:dyDescent="0.25">
      <c r="E546">
        <v>-0.48950440472297002</v>
      </c>
      <c r="F546">
        <v>8.5457688715067495E-2</v>
      </c>
      <c r="H546">
        <v>-0.240163010401787</v>
      </c>
    </row>
    <row r="547" spans="5:8" x14ac:dyDescent="0.25">
      <c r="E547">
        <v>-0.65760472902340905</v>
      </c>
      <c r="F547">
        <v>7.8733616012544097E-2</v>
      </c>
      <c r="H547">
        <v>-0.27989565628269403</v>
      </c>
    </row>
    <row r="548" spans="5:8" x14ac:dyDescent="0.25">
      <c r="E548">
        <v>-0.39705960251768702</v>
      </c>
      <c r="F548">
        <v>5.6442094433631497E-2</v>
      </c>
      <c r="H548">
        <v>-0.30729891488955102</v>
      </c>
    </row>
    <row r="549" spans="5:8" x14ac:dyDescent="0.25">
      <c r="E549">
        <v>-7.4659392149637099E-2</v>
      </c>
      <c r="F549">
        <v>6.3309970782995703E-2</v>
      </c>
      <c r="H549">
        <v>3.0372484876945102E-2</v>
      </c>
    </row>
    <row r="550" spans="5:8" x14ac:dyDescent="0.25">
      <c r="E550">
        <v>-0.170233800274074</v>
      </c>
      <c r="F550">
        <v>0.17312136430092301</v>
      </c>
      <c r="H550">
        <v>-0.16986538962741801</v>
      </c>
    </row>
    <row r="551" spans="5:8" x14ac:dyDescent="0.25">
      <c r="E551">
        <v>-5.01971794471524E-2</v>
      </c>
      <c r="F551">
        <v>8.3125481934243295E-2</v>
      </c>
      <c r="H551">
        <v>-0.131391010403904</v>
      </c>
    </row>
    <row r="552" spans="5:8" x14ac:dyDescent="0.25">
      <c r="E552">
        <v>7.6819798690719102E-2</v>
      </c>
      <c r="F552">
        <v>0.19413669427647301</v>
      </c>
      <c r="H552">
        <v>-0.14842579596835601</v>
      </c>
    </row>
    <row r="553" spans="5:8" x14ac:dyDescent="0.25">
      <c r="E553">
        <v>8.8433154689011501E-2</v>
      </c>
      <c r="F553">
        <v>0.20692089276089901</v>
      </c>
      <c r="H553">
        <v>-5.8204591615605497E-2</v>
      </c>
    </row>
    <row r="554" spans="5:8" x14ac:dyDescent="0.25">
      <c r="E554">
        <v>0.199700353619606</v>
      </c>
      <c r="F554">
        <v>6.1799879748112303E-2</v>
      </c>
      <c r="H554">
        <v>0.98111727733801801</v>
      </c>
    </row>
    <row r="555" spans="5:8" x14ac:dyDescent="0.25">
      <c r="E555">
        <v>0.25273711175578201</v>
      </c>
      <c r="F555">
        <v>5.4329587336911102E-2</v>
      </c>
      <c r="H555">
        <v>0.973550842417092</v>
      </c>
    </row>
    <row r="556" spans="5:8" x14ac:dyDescent="0.25">
      <c r="E556">
        <v>0.19632503727665099</v>
      </c>
      <c r="F556">
        <v>4.5295477014609203E-2</v>
      </c>
      <c r="H556">
        <v>0.92597411042218103</v>
      </c>
    </row>
    <row r="557" spans="5:8" x14ac:dyDescent="0.25">
      <c r="E557">
        <v>0.88707065760554005</v>
      </c>
      <c r="F557">
        <v>2.91388902115358E-2</v>
      </c>
      <c r="H557">
        <v>0.97644847636668797</v>
      </c>
    </row>
    <row r="558" spans="5:8" x14ac:dyDescent="0.25">
      <c r="E558">
        <v>6.4244489595970899E-2</v>
      </c>
      <c r="F558">
        <v>5.9942178359044598E-2</v>
      </c>
      <c r="H558">
        <v>0.97145789772933899</v>
      </c>
    </row>
    <row r="559" spans="5:8" x14ac:dyDescent="0.25">
      <c r="E559">
        <v>4.0148300214899901E-2</v>
      </c>
      <c r="F559">
        <v>6.0478549519307499E-2</v>
      </c>
      <c r="H559">
        <v>0.957849753405837</v>
      </c>
    </row>
    <row r="560" spans="5:8" x14ac:dyDescent="0.25">
      <c r="E560">
        <v>0.12611647660505201</v>
      </c>
      <c r="F560">
        <v>4.77469887774504E-2</v>
      </c>
      <c r="H560">
        <v>0.90776273671813001</v>
      </c>
    </row>
    <row r="561" spans="5:8" x14ac:dyDescent="0.25">
      <c r="E561">
        <v>-0.901646505304045</v>
      </c>
      <c r="F561">
        <v>1.8345746471958899E-2</v>
      </c>
      <c r="H561">
        <v>0.26712424126123402</v>
      </c>
    </row>
    <row r="562" spans="5:8" x14ac:dyDescent="0.25">
      <c r="E562">
        <v>9.5241960194561107E-3</v>
      </c>
      <c r="F562">
        <v>0.10224372688391201</v>
      </c>
      <c r="H562">
        <v>0.58211299197522903</v>
      </c>
    </row>
    <row r="563" spans="5:8" x14ac:dyDescent="0.25">
      <c r="E563">
        <v>-0.22978362405171199</v>
      </c>
      <c r="F563">
        <v>0.18634823338157699</v>
      </c>
      <c r="H563">
        <v>0.94998299208350701</v>
      </c>
    </row>
    <row r="564" spans="5:8" x14ac:dyDescent="0.25">
      <c r="E564">
        <v>5.1622731699910003E-2</v>
      </c>
      <c r="F564">
        <v>0.11100924119396301</v>
      </c>
      <c r="H564">
        <v>0.54755442242361296</v>
      </c>
    </row>
    <row r="565" spans="5:8" x14ac:dyDescent="0.25">
      <c r="E565">
        <v>8.3133633599591999E-2</v>
      </c>
      <c r="F565">
        <v>0.178999052811117</v>
      </c>
      <c r="H565">
        <v>0.870208897369663</v>
      </c>
    </row>
    <row r="566" spans="5:8" x14ac:dyDescent="0.25">
      <c r="E566">
        <v>0.44283091744155301</v>
      </c>
      <c r="F566">
        <v>7.4303801104966399E-2</v>
      </c>
      <c r="H566">
        <v>0.97583718713265599</v>
      </c>
    </row>
    <row r="567" spans="5:8" x14ac:dyDescent="0.25">
      <c r="E567">
        <v>0.19483898624933799</v>
      </c>
      <c r="F567">
        <v>6.21749544978389E-2</v>
      </c>
      <c r="H567">
        <v>0.91812397014402003</v>
      </c>
    </row>
    <row r="568" spans="5:8" x14ac:dyDescent="0.25">
      <c r="E568">
        <v>0.132129876907945</v>
      </c>
      <c r="F568">
        <v>6.7247496108921306E-2</v>
      </c>
      <c r="H568">
        <v>0.95925525948207202</v>
      </c>
    </row>
    <row r="569" spans="5:8" x14ac:dyDescent="0.25">
      <c r="E569">
        <v>0.79895605962473704</v>
      </c>
      <c r="F569">
        <v>5.9496012456699998E-2</v>
      </c>
      <c r="H569">
        <v>0.99042243144353703</v>
      </c>
    </row>
    <row r="570" spans="5:8" x14ac:dyDescent="0.25">
      <c r="E570">
        <v>0.23117860897994399</v>
      </c>
      <c r="F570">
        <v>8.4990585677282099E-2</v>
      </c>
      <c r="H570">
        <v>0.96081976761629595</v>
      </c>
    </row>
    <row r="571" spans="5:8" x14ac:dyDescent="0.25">
      <c r="E571">
        <v>0.14001409692712799</v>
      </c>
      <c r="F571">
        <v>6.42801434505271E-2</v>
      </c>
      <c r="H571">
        <v>0.90080772421806898</v>
      </c>
    </row>
    <row r="572" spans="5:8" x14ac:dyDescent="0.25">
      <c r="E572">
        <v>-4.86966602948032E-3</v>
      </c>
      <c r="F572">
        <v>6.7499125221181899E-2</v>
      </c>
      <c r="H572">
        <v>0.34926234521407801</v>
      </c>
    </row>
    <row r="573" spans="5:8" x14ac:dyDescent="0.25">
      <c r="E573">
        <v>0.27411247988944398</v>
      </c>
      <c r="F573">
        <v>0.11019154283902501</v>
      </c>
      <c r="H573">
        <v>0.49504453253241298</v>
      </c>
    </row>
    <row r="574" spans="5:8" x14ac:dyDescent="0.25">
      <c r="E574">
        <v>0.21032015706287099</v>
      </c>
      <c r="F574">
        <v>0.19925311056129999</v>
      </c>
      <c r="H574">
        <v>0.90272918856502204</v>
      </c>
    </row>
    <row r="575" spans="5:8" x14ac:dyDescent="0.25">
      <c r="E575">
        <v>4.4020791802402502E-2</v>
      </c>
      <c r="F575">
        <v>9.4394474266980402E-2</v>
      </c>
      <c r="H575">
        <v>0.457599112235265</v>
      </c>
    </row>
    <row r="576" spans="5:8" x14ac:dyDescent="0.25">
      <c r="E576">
        <v>3.2968373180350098E-2</v>
      </c>
      <c r="F576">
        <v>0.11090141305445</v>
      </c>
      <c r="H576">
        <v>0.80075260812314597</v>
      </c>
    </row>
    <row r="577" spans="5:8" x14ac:dyDescent="0.25">
      <c r="E577">
        <v>0.24338359142934099</v>
      </c>
      <c r="F577">
        <v>5.0904868859218202E-2</v>
      </c>
      <c r="H577">
        <v>0.91208370399942895</v>
      </c>
    </row>
    <row r="578" spans="5:8" x14ac:dyDescent="0.25">
      <c r="E578">
        <v>0.128899319481761</v>
      </c>
      <c r="F578">
        <v>5.2113630507842297E-2</v>
      </c>
      <c r="H578">
        <v>0.94768782336628798</v>
      </c>
    </row>
    <row r="579" spans="5:8" x14ac:dyDescent="0.25">
      <c r="E579">
        <v>0.23807690819257599</v>
      </c>
      <c r="F579">
        <v>7.0651745088629703E-2</v>
      </c>
      <c r="H579">
        <v>0.96405875660810703</v>
      </c>
    </row>
    <row r="580" spans="5:8" x14ac:dyDescent="0.25">
      <c r="E580">
        <v>0.56507087316927995</v>
      </c>
      <c r="F580">
        <v>8.0092248418059203E-2</v>
      </c>
      <c r="H580">
        <v>0.98010957232429796</v>
      </c>
    </row>
    <row r="581" spans="5:8" x14ac:dyDescent="0.25">
      <c r="E581">
        <v>0.14990088229038301</v>
      </c>
      <c r="F581">
        <v>5.2281042552047699E-2</v>
      </c>
      <c r="H581">
        <v>0.89183248167619</v>
      </c>
    </row>
    <row r="582" spans="5:8" x14ac:dyDescent="0.25">
      <c r="E582">
        <v>0.19035110714278</v>
      </c>
      <c r="F582">
        <v>7.8401781091482298E-2</v>
      </c>
      <c r="H582">
        <v>0.48022736593792797</v>
      </c>
    </row>
    <row r="583" spans="5:8" x14ac:dyDescent="0.25">
      <c r="E583">
        <v>-3.3421361318716598E-2</v>
      </c>
      <c r="F583">
        <v>7.2724370113085399E-2</v>
      </c>
      <c r="H583">
        <v>0.50053154466986804</v>
      </c>
    </row>
    <row r="584" spans="5:8" x14ac:dyDescent="0.25">
      <c r="E584">
        <v>-1.73398378430232E-2</v>
      </c>
      <c r="F584">
        <v>5.9214333931370398E-2</v>
      </c>
      <c r="H584">
        <v>0.85743827737290101</v>
      </c>
    </row>
    <row r="585" spans="5:8" x14ac:dyDescent="0.25">
      <c r="E585">
        <v>-3.5805554412593199E-2</v>
      </c>
      <c r="F585">
        <v>8.5319667075169206E-2</v>
      </c>
      <c r="H585">
        <v>0.46338305659492401</v>
      </c>
    </row>
    <row r="586" spans="5:8" x14ac:dyDescent="0.25">
      <c r="E586">
        <v>-1.23637845226242E-2</v>
      </c>
      <c r="F586">
        <v>0.21836517721353699</v>
      </c>
      <c r="H586">
        <v>0.75051830113489404</v>
      </c>
    </row>
    <row r="587" spans="5:8" x14ac:dyDescent="0.25">
      <c r="E587">
        <v>0.24089726623173899</v>
      </c>
      <c r="F587">
        <v>4.1462805761897398E-2</v>
      </c>
      <c r="H587">
        <v>0.91778959161775298</v>
      </c>
    </row>
    <row r="588" spans="5:8" x14ac:dyDescent="0.25">
      <c r="E588">
        <v>0.23565824805056901</v>
      </c>
      <c r="F588">
        <v>6.1743948655226102E-2</v>
      </c>
      <c r="H588">
        <v>0.91767038983650895</v>
      </c>
    </row>
    <row r="589" spans="5:8" x14ac:dyDescent="0.25">
      <c r="E589">
        <v>0.279547519613638</v>
      </c>
      <c r="F589">
        <v>6.1715959478586699E-2</v>
      </c>
      <c r="H589">
        <v>0.90966992059739205</v>
      </c>
    </row>
    <row r="590" spans="5:8" x14ac:dyDescent="0.25">
      <c r="E590">
        <v>0.95451278414235696</v>
      </c>
      <c r="F590">
        <v>1.0779375547414901E-2</v>
      </c>
      <c r="H590">
        <v>0.98780803434664</v>
      </c>
    </row>
    <row r="591" spans="5:8" x14ac:dyDescent="0.25">
      <c r="E591">
        <v>-9.0411192483408301E-2</v>
      </c>
      <c r="F591">
        <v>5.0046019568006098E-2</v>
      </c>
      <c r="H591">
        <v>0.29206320428949001</v>
      </c>
    </row>
    <row r="592" spans="5:8" x14ac:dyDescent="0.25">
      <c r="E592">
        <v>4.1268783558224303E-2</v>
      </c>
      <c r="F592">
        <v>6.61198650797344E-2</v>
      </c>
      <c r="H592">
        <v>0.50880788096529705</v>
      </c>
    </row>
    <row r="593" spans="5:8" x14ac:dyDescent="0.25">
      <c r="E593">
        <v>7.0830435196618698E-3</v>
      </c>
      <c r="F593">
        <v>5.3320446712593901E-2</v>
      </c>
      <c r="H593">
        <v>0.86908339647843202</v>
      </c>
    </row>
    <row r="594" spans="5:8" x14ac:dyDescent="0.25">
      <c r="E594">
        <v>-6.3634122022891704E-2</v>
      </c>
      <c r="F594">
        <v>7.3763730581645898E-2</v>
      </c>
      <c r="H594">
        <v>0.46571659767270501</v>
      </c>
    </row>
    <row r="595" spans="5:8" x14ac:dyDescent="0.25">
      <c r="E595">
        <v>-6.9633319434608404E-2</v>
      </c>
      <c r="F595">
        <v>0.28719895631983</v>
      </c>
      <c r="H595">
        <v>0.70948880981820495</v>
      </c>
    </row>
    <row r="596" spans="5:8" x14ac:dyDescent="0.25">
      <c r="E596">
        <v>0.29263516193167</v>
      </c>
      <c r="F596">
        <v>7.5780734273845796E-2</v>
      </c>
      <c r="H596">
        <v>0.97959409535421405</v>
      </c>
    </row>
    <row r="597" spans="5:8" x14ac:dyDescent="0.25">
      <c r="E597">
        <v>0.34796414972335898</v>
      </c>
      <c r="F597">
        <v>6.5627880683472403E-2</v>
      </c>
      <c r="H597">
        <v>0.97521697803462304</v>
      </c>
    </row>
    <row r="598" spans="5:8" x14ac:dyDescent="0.25">
      <c r="E598">
        <v>0.30941107928474398</v>
      </c>
      <c r="F598">
        <v>4.5100535439223301E-2</v>
      </c>
      <c r="H598">
        <v>0.93333749681678602</v>
      </c>
    </row>
    <row r="599" spans="5:8" x14ac:dyDescent="0.25">
      <c r="E599">
        <v>-0.84245554483739205</v>
      </c>
      <c r="F599">
        <v>3.4207906583481801E-2</v>
      </c>
      <c r="H599">
        <v>0.248456041297209</v>
      </c>
    </row>
    <row r="600" spans="5:8" x14ac:dyDescent="0.25">
      <c r="E600">
        <v>8.9450062568891195E-2</v>
      </c>
      <c r="F600">
        <v>0.103829573371484</v>
      </c>
      <c r="H600">
        <v>0.59261653605991005</v>
      </c>
    </row>
    <row r="601" spans="5:8" x14ac:dyDescent="0.25">
      <c r="E601">
        <v>-0.199992279723581</v>
      </c>
      <c r="F601">
        <v>0.17330368228828399</v>
      </c>
      <c r="H601">
        <v>0.935504705633319</v>
      </c>
    </row>
    <row r="602" spans="5:8" x14ac:dyDescent="0.25">
      <c r="E602">
        <v>1.41966847420213E-2</v>
      </c>
      <c r="F602">
        <v>0.118989646874703</v>
      </c>
      <c r="H602">
        <v>0.55497218588822606</v>
      </c>
    </row>
    <row r="603" spans="5:8" x14ac:dyDescent="0.25">
      <c r="E603">
        <v>3.9305480046552502E-2</v>
      </c>
      <c r="F603">
        <v>0.163248036517222</v>
      </c>
      <c r="H603">
        <v>0.84346933965830095</v>
      </c>
    </row>
    <row r="604" spans="5:8" x14ac:dyDescent="0.25">
      <c r="E604">
        <v>0.60248117826348502</v>
      </c>
      <c r="F604">
        <v>7.9564721350472503E-2</v>
      </c>
      <c r="H604">
        <v>0.976623269861018</v>
      </c>
    </row>
    <row r="605" spans="5:8" x14ac:dyDescent="0.25">
      <c r="E605">
        <v>0.364289162513249</v>
      </c>
      <c r="F605">
        <v>6.7859932721574506E-2</v>
      </c>
      <c r="H605">
        <v>0.92185516225889297</v>
      </c>
    </row>
    <row r="606" spans="5:8" x14ac:dyDescent="0.25">
      <c r="E606">
        <v>4.11177496535063E-2</v>
      </c>
      <c r="F606">
        <v>6.7427309646593894E-2</v>
      </c>
      <c r="H606">
        <v>0.33666658296297802</v>
      </c>
    </row>
    <row r="607" spans="5:8" x14ac:dyDescent="0.25">
      <c r="E607">
        <v>0.34427318743718699</v>
      </c>
      <c r="F607">
        <v>0.132851506573546</v>
      </c>
      <c r="H607">
        <v>0.50674834786220802</v>
      </c>
    </row>
    <row r="608" spans="5:8" x14ac:dyDescent="0.25">
      <c r="E608">
        <v>0.21545531260422501</v>
      </c>
      <c r="F608">
        <v>0.203374041699524</v>
      </c>
      <c r="H608">
        <v>0.89931087465230997</v>
      </c>
    </row>
    <row r="609" spans="5:8" x14ac:dyDescent="0.25">
      <c r="E609">
        <v>-7.8198827448618807E-3</v>
      </c>
      <c r="F609">
        <v>0.13682983566964799</v>
      </c>
      <c r="H609">
        <v>0.46722505205832598</v>
      </c>
    </row>
    <row r="610" spans="5:8" x14ac:dyDescent="0.25">
      <c r="E610">
        <v>-2.4653639643696899E-2</v>
      </c>
      <c r="F610">
        <v>6.18030810473785E-2</v>
      </c>
      <c r="H610">
        <v>0.78962110887769199</v>
      </c>
    </row>
    <row r="611" spans="5:8" x14ac:dyDescent="0.25">
      <c r="E611">
        <v>0.45512671710042601</v>
      </c>
      <c r="F611">
        <v>5.6460507114597602E-2</v>
      </c>
      <c r="H611">
        <v>0.92040970344841</v>
      </c>
    </row>
    <row r="612" spans="5:8" x14ac:dyDescent="0.25">
      <c r="E612">
        <v>0.211728943781753</v>
      </c>
      <c r="F612">
        <v>7.4416017002455495E-2</v>
      </c>
      <c r="H612">
        <v>0.45661147172068101</v>
      </c>
    </row>
    <row r="613" spans="5:8" x14ac:dyDescent="0.25">
      <c r="E613">
        <v>0.118927766384728</v>
      </c>
      <c r="F613">
        <v>0.142734668416823</v>
      </c>
      <c r="H613">
        <v>0.51605182544127204</v>
      </c>
    </row>
    <row r="614" spans="5:8" x14ac:dyDescent="0.25">
      <c r="E614">
        <v>2.9290265667953199E-2</v>
      </c>
      <c r="F614">
        <v>6.3791764672128395E-2</v>
      </c>
      <c r="H614">
        <v>0.85224024569338397</v>
      </c>
    </row>
    <row r="615" spans="5:8" x14ac:dyDescent="0.25">
      <c r="E615">
        <v>-9.3235135769239696E-2</v>
      </c>
      <c r="F615">
        <v>0.16624998126760801</v>
      </c>
      <c r="H615">
        <v>0.47599238942398497</v>
      </c>
    </row>
    <row r="616" spans="5:8" x14ac:dyDescent="0.25">
      <c r="E616">
        <v>-8.5012152592417803E-2</v>
      </c>
      <c r="F616">
        <v>0.19209662529764701</v>
      </c>
      <c r="H616">
        <v>0.73465582251612904</v>
      </c>
    </row>
    <row r="617" spans="5:8" x14ac:dyDescent="0.25">
      <c r="E617">
        <v>-6.0949111549960099E-2</v>
      </c>
      <c r="F617">
        <v>5.0917940354780498E-2</v>
      </c>
      <c r="H617">
        <v>0.27656300710958898</v>
      </c>
    </row>
    <row r="618" spans="5:8" x14ac:dyDescent="0.25">
      <c r="E618">
        <v>8.8935137182752894E-2</v>
      </c>
      <c r="F618">
        <v>9.0037579490121103E-2</v>
      </c>
      <c r="H618">
        <v>0.51691263950211996</v>
      </c>
    </row>
    <row r="619" spans="5:8" x14ac:dyDescent="0.25">
      <c r="E619">
        <v>2.156160610739E-2</v>
      </c>
      <c r="F619">
        <v>5.5099979409363599E-2</v>
      </c>
      <c r="H619">
        <v>0.85790893653967704</v>
      </c>
    </row>
    <row r="620" spans="5:8" x14ac:dyDescent="0.25">
      <c r="E620">
        <v>-8.1732319728318098E-2</v>
      </c>
      <c r="F620">
        <v>9.0789865916252696E-2</v>
      </c>
      <c r="H620">
        <v>0.47202337426646601</v>
      </c>
    </row>
    <row r="621" spans="5:8" x14ac:dyDescent="0.25">
      <c r="E621">
        <v>-9.0876583817512097E-2</v>
      </c>
      <c r="F621">
        <v>0.27402649470210899</v>
      </c>
      <c r="H621">
        <v>0.69263519437663101</v>
      </c>
    </row>
    <row r="622" spans="5:8" x14ac:dyDescent="0.25">
      <c r="E622">
        <v>-2.4880830866877202E-2</v>
      </c>
      <c r="F622">
        <v>9.0800843174330098E-2</v>
      </c>
      <c r="H622">
        <v>-0.123664409820888</v>
      </c>
    </row>
    <row r="623" spans="5:8" x14ac:dyDescent="0.25">
      <c r="E623">
        <v>0.22536477132925101</v>
      </c>
      <c r="F623">
        <v>0.18168026336160001</v>
      </c>
      <c r="H623">
        <v>-3.0599820714517601E-2</v>
      </c>
    </row>
    <row r="624" spans="5:8" x14ac:dyDescent="0.25">
      <c r="E624">
        <v>-6.8351200218466301E-2</v>
      </c>
      <c r="F624">
        <v>0.101853912258867</v>
      </c>
      <c r="H624">
        <v>-0.14767515559997699</v>
      </c>
    </row>
    <row r="625" spans="5:8" x14ac:dyDescent="0.25">
      <c r="E625">
        <v>-8.97497654316773E-2</v>
      </c>
      <c r="F625">
        <v>0.16256330576153699</v>
      </c>
      <c r="H625">
        <v>-0.17530716942959901</v>
      </c>
    </row>
    <row r="626" spans="5:8" x14ac:dyDescent="0.25">
      <c r="E626">
        <v>0.141436850565099</v>
      </c>
      <c r="F626">
        <v>0.142799798180369</v>
      </c>
      <c r="H626">
        <v>0.62620930528241203</v>
      </c>
    </row>
    <row r="627" spans="5:8" x14ac:dyDescent="0.25">
      <c r="E627">
        <v>0.16209088010125</v>
      </c>
      <c r="F627">
        <v>0.54100818865949796</v>
      </c>
      <c r="H627">
        <v>0.99654414040447803</v>
      </c>
    </row>
    <row r="628" spans="5:8" x14ac:dyDescent="0.25">
      <c r="E628">
        <v>9.2504215741888995E-3</v>
      </c>
      <c r="F628">
        <v>8.4923270378877203E-2</v>
      </c>
      <c r="H628">
        <v>0.65759819786158302</v>
      </c>
    </row>
    <row r="629" spans="5:8" x14ac:dyDescent="0.25">
      <c r="E629">
        <v>-4.2245956783925603E-3</v>
      </c>
      <c r="F629">
        <v>9.1480652597526399E-2</v>
      </c>
      <c r="H629">
        <v>0.59917272825647705</v>
      </c>
    </row>
    <row r="630" spans="5:8" x14ac:dyDescent="0.25">
      <c r="E630">
        <v>-5.7035609907023698E-3</v>
      </c>
      <c r="F630">
        <v>0.58481207689891301</v>
      </c>
      <c r="H630">
        <v>0.95663458052408701</v>
      </c>
    </row>
    <row r="631" spans="5:8" x14ac:dyDescent="0.25">
      <c r="E631">
        <v>0.32285696020564802</v>
      </c>
      <c r="F631">
        <v>0.39153605539673397</v>
      </c>
      <c r="H631">
        <v>0.64129419054090797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1"/>
  <sheetViews>
    <sheetView workbookViewId="0">
      <selection activeCell="D4" sqref="D4"/>
    </sheetView>
  </sheetViews>
  <sheetFormatPr defaultRowHeight="15" x14ac:dyDescent="0.25"/>
  <cols>
    <col min="11" max="11" width="11.5703125" bestFit="1" customWidth="1"/>
  </cols>
  <sheetData>
    <row r="1" spans="1:21" x14ac:dyDescent="0.25">
      <c r="C1" t="s">
        <v>53</v>
      </c>
      <c r="K1" t="s">
        <v>82</v>
      </c>
      <c r="L1">
        <f>C2</f>
        <v>172.63352055358294</v>
      </c>
      <c r="P1">
        <f>EXP(B2-1)</f>
        <v>63.508323068710794</v>
      </c>
      <c r="S1">
        <f>EXP(B2+1)</f>
        <v>469.26656190371557</v>
      </c>
      <c r="U1" t="e">
        <f>EXP(G2-1)</f>
        <v>#VALUE!</v>
      </c>
    </row>
    <row r="2" spans="1:21" x14ac:dyDescent="0.25">
      <c r="A2" t="s">
        <v>47</v>
      </c>
      <c r="B2" s="3">
        <v>5.1511709692576702</v>
      </c>
      <c r="C2">
        <f>EXP(B2)</f>
        <v>172.63352055358294</v>
      </c>
      <c r="G2" t="s">
        <v>41</v>
      </c>
      <c r="H2">
        <v>0.79928845410717131</v>
      </c>
      <c r="K2" t="s">
        <v>46</v>
      </c>
      <c r="L2">
        <f>L1*$H24</f>
        <v>2.055662007214786</v>
      </c>
      <c r="P2">
        <f>P1*$H24</f>
        <v>0.75623579045154088</v>
      </c>
      <c r="S2">
        <f>S1*$H24</f>
        <v>5.5878686796655987</v>
      </c>
      <c r="U2" t="e">
        <f>U1*$H24</f>
        <v>#VALUE!</v>
      </c>
    </row>
    <row r="3" spans="1:21" x14ac:dyDescent="0.25">
      <c r="A3" t="s">
        <v>48</v>
      </c>
      <c r="B3" s="3">
        <v>6.0077556619022303</v>
      </c>
      <c r="C3">
        <f>EXP(B3)</f>
        <v>406.56981542432095</v>
      </c>
      <c r="D3">
        <v>98</v>
      </c>
      <c r="E3">
        <v>5.1511709692576702</v>
      </c>
      <c r="F3">
        <v>0.119054436395389</v>
      </c>
      <c r="G3" t="s">
        <v>42</v>
      </c>
      <c r="H3">
        <v>4.74600155976984</v>
      </c>
      <c r="K3" t="s">
        <v>52</v>
      </c>
      <c r="L3" t="e">
        <f>100*K3/SUM(K$3:K$308)</f>
        <v>#VALUE!</v>
      </c>
      <c r="P3">
        <f>EXP($H4)*(P1^$H3)*(P2^(1-$H3))^$H2</f>
        <v>2312850362.3996062</v>
      </c>
      <c r="R3">
        <v>4.7034895661431397</v>
      </c>
      <c r="U3" t="e">
        <f>EXP($H4)*(U1^$H3)*(U2^(1-$H3))^$H2</f>
        <v>#VALUE!</v>
      </c>
    </row>
    <row r="4" spans="1:21" x14ac:dyDescent="0.25">
      <c r="A4" t="s">
        <v>49</v>
      </c>
      <c r="B4" s="3">
        <v>4.9660249910653302</v>
      </c>
      <c r="C4">
        <f>EXP(B4)</f>
        <v>143.45551556314712</v>
      </c>
      <c r="D4">
        <v>155</v>
      </c>
      <c r="E4">
        <v>2.0910738879954698</v>
      </c>
      <c r="F4">
        <v>7.3852618513850402E-2</v>
      </c>
      <c r="G4" t="s">
        <v>43</v>
      </c>
      <c r="H4" s="4">
        <v>1.02371492180566</v>
      </c>
      <c r="K4" t="s">
        <v>52</v>
      </c>
      <c r="L4">
        <f>$H16*L1</f>
        <v>22.849873579092051</v>
      </c>
      <c r="P4">
        <f>$H18*P2</f>
        <v>1.3167529483995148</v>
      </c>
      <c r="R4">
        <v>0.99418725029169996</v>
      </c>
      <c r="U4" t="s">
        <v>126</v>
      </c>
    </row>
    <row r="5" spans="1:21" x14ac:dyDescent="0.25">
      <c r="A5" t="s">
        <v>50</v>
      </c>
      <c r="B5" s="3">
        <v>4.3949262588348601</v>
      </c>
      <c r="C5">
        <f>EXP(B5)</f>
        <v>81.038654657571897</v>
      </c>
      <c r="D5">
        <v>114</v>
      </c>
      <c r="E5">
        <v>0.99343101800249101</v>
      </c>
      <c r="F5">
        <v>2.3339674183612499E-3</v>
      </c>
      <c r="G5" t="s">
        <v>0</v>
      </c>
      <c r="H5" s="4">
        <v>0.99418725029169996</v>
      </c>
      <c r="K5" t="s">
        <v>54</v>
      </c>
      <c r="L5" t="e">
        <f>L3-#REF!</f>
        <v>#VALUE!</v>
      </c>
      <c r="P5">
        <f>P3-P4</f>
        <v>2312850361.0828533</v>
      </c>
      <c r="R5">
        <v>8.5999329509267197E-2</v>
      </c>
      <c r="U5" t="s">
        <v>10</v>
      </c>
    </row>
    <row r="6" spans="1:21" x14ac:dyDescent="0.25">
      <c r="A6" t="s">
        <v>51</v>
      </c>
      <c r="B6" s="3">
        <v>2.8762754879071299</v>
      </c>
      <c r="C6">
        <f>EXP(B6)</f>
        <v>17.74804711018453</v>
      </c>
      <c r="D6">
        <v>147</v>
      </c>
      <c r="E6">
        <v>0.111358676488997</v>
      </c>
      <c r="F6">
        <v>6.4064885046821703E-3</v>
      </c>
      <c r="G6" t="s">
        <v>61</v>
      </c>
      <c r="H6" s="4">
        <v>8.5999329509267197E-2</v>
      </c>
      <c r="P6">
        <f>$H16*P1</f>
        <v>8.4059987231144895</v>
      </c>
      <c r="R6">
        <v>1.5412315929593201</v>
      </c>
      <c r="T6" t="s">
        <v>17</v>
      </c>
      <c r="U6" t="s">
        <v>89</v>
      </c>
    </row>
    <row r="7" spans="1:21" x14ac:dyDescent="0.25">
      <c r="A7" t="s">
        <v>35</v>
      </c>
      <c r="B7" s="3">
        <v>0.75947246333256002</v>
      </c>
      <c r="C7">
        <f t="shared" ref="C7:C11" si="0">EXP(B7)</f>
        <v>2.1371484988687994</v>
      </c>
      <c r="D7">
        <v>189</v>
      </c>
      <c r="E7">
        <v>0.98936703153995298</v>
      </c>
      <c r="F7">
        <v>8.1269475889032498E-3</v>
      </c>
      <c r="G7" t="s">
        <v>62</v>
      </c>
      <c r="H7" s="4">
        <v>0.994824598251279</v>
      </c>
      <c r="K7" t="s">
        <v>75</v>
      </c>
      <c r="L7" t="e">
        <f>(1-$H6)*(L5-L4)</f>
        <v>#VALUE!</v>
      </c>
      <c r="P7">
        <f>(1-$H6)*(P5-P6)</f>
        <v>2113946773.091373</v>
      </c>
      <c r="R7">
        <v>0.82816075278147105</v>
      </c>
      <c r="T7" t="s">
        <v>17</v>
      </c>
      <c r="U7" t="s">
        <v>126</v>
      </c>
    </row>
    <row r="8" spans="1:21" x14ac:dyDescent="0.25">
      <c r="A8" t="s">
        <v>36</v>
      </c>
      <c r="B8" s="3">
        <v>-0.19126501362082801</v>
      </c>
      <c r="C8">
        <f t="shared" si="0"/>
        <v>0.8259136807707238</v>
      </c>
      <c r="D8">
        <v>62</v>
      </c>
      <c r="E8">
        <v>0.99485253117741601</v>
      </c>
      <c r="F8">
        <v>4.5656739612547504E-3</v>
      </c>
      <c r="G8" t="s">
        <v>63</v>
      </c>
      <c r="H8">
        <v>0.99394065354745997</v>
      </c>
      <c r="K8" t="s">
        <v>56</v>
      </c>
      <c r="L8">
        <f>L2+L1</f>
        <v>174.68918256079772</v>
      </c>
      <c r="P8">
        <f>P2+P1</f>
        <v>64.264558859162335</v>
      </c>
      <c r="Q8" t="s">
        <v>83</v>
      </c>
      <c r="R8">
        <v>0.390034124100748</v>
      </c>
      <c r="T8" t="s">
        <v>17</v>
      </c>
      <c r="U8" t="s">
        <v>10</v>
      </c>
    </row>
    <row r="9" spans="1:21" x14ac:dyDescent="0.25">
      <c r="A9" t="s">
        <v>37</v>
      </c>
      <c r="B9" s="3">
        <v>-0.58429503837068997</v>
      </c>
      <c r="C9">
        <f t="shared" si="0"/>
        <v>0.55749873853345122</v>
      </c>
      <c r="D9">
        <v>196</v>
      </c>
      <c r="E9">
        <v>6.0077556619022303</v>
      </c>
      <c r="F9">
        <v>0.126747164391043</v>
      </c>
      <c r="G9" t="s">
        <v>64</v>
      </c>
      <c r="H9">
        <v>6.2265794493244604</v>
      </c>
      <c r="K9" t="s">
        <v>52</v>
      </c>
      <c r="L9" t="e">
        <f>100*K9/SUM(K$3:K$308)</f>
        <v>#VALUE!</v>
      </c>
      <c r="P9">
        <f>P7/$H23</f>
        <v>1626668984.0841928</v>
      </c>
      <c r="Q9" t="e">
        <f>L9-P9</f>
        <v>#VALUE!</v>
      </c>
      <c r="R9">
        <v>-0.46586266171573598</v>
      </c>
      <c r="U9" t="e">
        <f>$H16*U1</f>
        <v>#VALUE!</v>
      </c>
    </row>
    <row r="10" spans="1:21" x14ac:dyDescent="0.25">
      <c r="A10" t="s">
        <v>38</v>
      </c>
      <c r="B10" s="3">
        <v>-2.3289375030158199</v>
      </c>
      <c r="C10">
        <f t="shared" si="0"/>
        <v>9.7399178465421121E-2</v>
      </c>
      <c r="D10">
        <v>139</v>
      </c>
      <c r="E10">
        <v>2.1407717008625902</v>
      </c>
      <c r="F10">
        <v>7.4486919132743704E-2</v>
      </c>
      <c r="G10" t="s">
        <v>65</v>
      </c>
      <c r="H10" s="4">
        <v>1.19818855844537</v>
      </c>
      <c r="K10" t="s">
        <v>52</v>
      </c>
      <c r="L10" t="e">
        <f>$H22*L7</f>
        <v>#VALUE!</v>
      </c>
      <c r="N10" t="s">
        <v>78</v>
      </c>
      <c r="R10">
        <v>0.84567829035793196</v>
      </c>
      <c r="U10" t="s">
        <v>126</v>
      </c>
    </row>
    <row r="11" spans="1:21" x14ac:dyDescent="0.25">
      <c r="A11" t="s">
        <v>39</v>
      </c>
      <c r="B11" s="3">
        <v>-1.5565055389476099</v>
      </c>
      <c r="C11">
        <f t="shared" si="0"/>
        <v>0.2108716680259593</v>
      </c>
      <c r="D11">
        <v>186</v>
      </c>
      <c r="E11">
        <v>0.99388155870559602</v>
      </c>
      <c r="F11">
        <v>7.9355404750158492E-3</v>
      </c>
      <c r="G11" t="s">
        <v>66</v>
      </c>
      <c r="H11">
        <v>0.93666988532226902</v>
      </c>
      <c r="K11" t="s">
        <v>54</v>
      </c>
      <c r="L11" t="e">
        <f>L9-#REF!</f>
        <v>#VALUE!</v>
      </c>
      <c r="N11" s="1" t="e">
        <f t="shared" ref="N11:N18" si="1">ABS(L11-B7)</f>
        <v>#VALUE!</v>
      </c>
      <c r="R11">
        <v>0.62496124342983095</v>
      </c>
      <c r="U11" t="s">
        <v>10</v>
      </c>
    </row>
    <row r="12" spans="1:21" x14ac:dyDescent="0.25">
      <c r="A12" t="s">
        <v>40</v>
      </c>
      <c r="B12" s="3">
        <v>0.21428784522297301</v>
      </c>
      <c r="D12">
        <v>1</v>
      </c>
      <c r="E12">
        <v>0.37190008362551802</v>
      </c>
      <c r="F12">
        <v>1.8135564258373298E-2</v>
      </c>
      <c r="G12" t="s">
        <v>67</v>
      </c>
      <c r="H12">
        <v>0.38376733385925899</v>
      </c>
      <c r="K12" t="s">
        <v>19</v>
      </c>
      <c r="L12" t="e">
        <f>LN(L3/L1)</f>
        <v>#VALUE!</v>
      </c>
      <c r="N12" s="1" t="e">
        <f t="shared" si="1"/>
        <v>#VALUE!</v>
      </c>
      <c r="R12">
        <v>-0.86150400348276202</v>
      </c>
      <c r="U12" t="e">
        <f>U10/$H23</f>
        <v>#VALUE!</v>
      </c>
    </row>
    <row r="13" spans="1:21" x14ac:dyDescent="0.25">
      <c r="A13" t="s">
        <v>58</v>
      </c>
      <c r="B13" s="3">
        <v>8.2728406508497596E-2</v>
      </c>
      <c r="D13">
        <v>55</v>
      </c>
      <c r="E13">
        <v>0.96642712985718304</v>
      </c>
      <c r="F13">
        <v>3.0396509507395301E-2</v>
      </c>
      <c r="G13" t="s">
        <v>68</v>
      </c>
      <c r="H13" s="4">
        <v>0.93971635530224695</v>
      </c>
      <c r="K13" t="s">
        <v>20</v>
      </c>
      <c r="L13" t="e">
        <f>LN(#REF!/L1)</f>
        <v>#REF!</v>
      </c>
      <c r="N13" s="1" t="e">
        <f t="shared" si="1"/>
        <v>#REF!</v>
      </c>
      <c r="R13">
        <v>0.42857714904544097</v>
      </c>
      <c r="U13" t="s">
        <v>126</v>
      </c>
    </row>
    <row r="14" spans="1:21" x14ac:dyDescent="0.25">
      <c r="A14" t="s">
        <v>59</v>
      </c>
      <c r="B14" s="3">
        <v>4.4445116566836501E-2</v>
      </c>
      <c r="D14">
        <v>143</v>
      </c>
      <c r="E14">
        <v>0.99783507261390403</v>
      </c>
      <c r="F14">
        <v>1.29443653646417E-2</v>
      </c>
      <c r="G14" t="s">
        <v>85</v>
      </c>
      <c r="H14">
        <v>0.93344114254373201</v>
      </c>
      <c r="K14" t="s">
        <v>21</v>
      </c>
      <c r="L14">
        <f>LN(L4/L1)</f>
        <v>-2.0222253845764353</v>
      </c>
      <c r="N14" s="1">
        <f t="shared" si="1"/>
        <v>0.30671211843938462</v>
      </c>
      <c r="R14">
        <v>-2.4521843538014698</v>
      </c>
      <c r="U14" t="s">
        <v>10</v>
      </c>
    </row>
    <row r="15" spans="1:21" x14ac:dyDescent="0.25">
      <c r="A15" t="s">
        <v>60</v>
      </c>
      <c r="B15" s="3">
        <v>2</v>
      </c>
      <c r="C15">
        <f>EXP(B15)</f>
        <v>7.3890560989306504</v>
      </c>
      <c r="D15">
        <v>97</v>
      </c>
      <c r="E15">
        <v>0.91386155100504196</v>
      </c>
      <c r="F15">
        <v>1.7485029653353499E-2</v>
      </c>
      <c r="H15">
        <v>0.85807579573648995</v>
      </c>
      <c r="K15" t="s">
        <v>22</v>
      </c>
      <c r="L15" t="e">
        <f>LN(#REF!/L9)</f>
        <v>#REF!</v>
      </c>
      <c r="N15" s="1" t="e">
        <f t="shared" si="1"/>
        <v>#REF!</v>
      </c>
      <c r="R15">
        <v>0.52798755738233305</v>
      </c>
    </row>
    <row r="16" spans="1:21" x14ac:dyDescent="0.25">
      <c r="D16">
        <v>23</v>
      </c>
      <c r="E16">
        <v>-7.7056119491264896E-2</v>
      </c>
      <c r="F16">
        <v>3.3724545053449399E-2</v>
      </c>
      <c r="G16" t="s">
        <v>45</v>
      </c>
      <c r="H16">
        <v>0.132360583887877</v>
      </c>
      <c r="K16" t="s">
        <v>24</v>
      </c>
      <c r="L16" t="e">
        <f>L5/L1</f>
        <v>#VALUE!</v>
      </c>
      <c r="N16" s="1" t="e">
        <f t="shared" si="1"/>
        <v>#VALUE!</v>
      </c>
      <c r="R16">
        <v>0.194065197012292</v>
      </c>
      <c r="U16" t="s">
        <v>126</v>
      </c>
    </row>
    <row r="17" spans="4:21" x14ac:dyDescent="0.25">
      <c r="D17">
        <v>141</v>
      </c>
      <c r="E17">
        <v>4.9660249910653302</v>
      </c>
      <c r="F17">
        <v>0.11682867674009299</v>
      </c>
      <c r="G17" t="s">
        <v>69</v>
      </c>
      <c r="H17">
        <v>4.2836822743165701</v>
      </c>
      <c r="K17" t="s">
        <v>25</v>
      </c>
      <c r="L17" t="e">
        <f>L7/L1</f>
        <v>#VALUE!</v>
      </c>
      <c r="N17" s="1" t="e">
        <f t="shared" si="1"/>
        <v>#VALUE!</v>
      </c>
      <c r="R17">
        <v>5.0038166863242202E-2</v>
      </c>
    </row>
    <row r="18" spans="4:21" x14ac:dyDescent="0.25">
      <c r="D18">
        <v>219</v>
      </c>
      <c r="E18">
        <v>1.91103414616359</v>
      </c>
      <c r="F18">
        <v>6.98822537435147E-2</v>
      </c>
      <c r="G18" t="s">
        <v>44</v>
      </c>
      <c r="H18">
        <v>1.74119363963625</v>
      </c>
      <c r="K18" t="s">
        <v>26</v>
      </c>
      <c r="L18" t="e">
        <f>L7/L9</f>
        <v>#VALUE!</v>
      </c>
      <c r="N18" s="1" t="e">
        <f t="shared" si="1"/>
        <v>#VALUE!</v>
      </c>
      <c r="R18">
        <v>7.88981907827912E-2</v>
      </c>
      <c r="U18" t="s">
        <v>126</v>
      </c>
    </row>
    <row r="19" spans="4:21" x14ac:dyDescent="0.25">
      <c r="D19">
        <v>112</v>
      </c>
      <c r="E19">
        <v>0.99543341770482996</v>
      </c>
      <c r="F19">
        <v>5.2101284830382202E-3</v>
      </c>
      <c r="G19" t="s">
        <v>70</v>
      </c>
      <c r="H19">
        <v>0.93380221367971905</v>
      </c>
      <c r="K19" t="s">
        <v>79</v>
      </c>
      <c r="L19" t="e">
        <f>L3*H25/((H16/(H3*H2))*(H23*H21 + 1))</f>
        <v>#VALUE!</v>
      </c>
      <c r="N19" s="1" t="e">
        <f>ABS(L19-C2)/C2</f>
        <v>#VALUE!</v>
      </c>
      <c r="R19">
        <v>2.4206837227900499E-2</v>
      </c>
    </row>
    <row r="20" spans="4:21" x14ac:dyDescent="0.25">
      <c r="D20">
        <v>41</v>
      </c>
      <c r="E20">
        <v>0.19864388373212899</v>
      </c>
      <c r="F20">
        <v>1.2314380418226601E-2</v>
      </c>
      <c r="G20" t="s">
        <v>71</v>
      </c>
      <c r="H20">
        <v>0.62471853838597002</v>
      </c>
      <c r="K20" t="s">
        <v>80</v>
      </c>
      <c r="N20" s="1">
        <f>H17-(H16+1+0.1)</f>
        <v>3.0513216904286931</v>
      </c>
      <c r="R20">
        <v>0.699901221994921</v>
      </c>
    </row>
    <row r="21" spans="4:21" x14ac:dyDescent="0.25">
      <c r="D21">
        <v>34</v>
      </c>
      <c r="E21">
        <v>0.98956497463917603</v>
      </c>
      <c r="F21">
        <v>1.93517923247657E-2</v>
      </c>
      <c r="G21" t="s">
        <v>72</v>
      </c>
      <c r="H21">
        <v>0.92127476985354395</v>
      </c>
      <c r="K21" t="s">
        <v>81</v>
      </c>
      <c r="N21">
        <f>H19-(H18+1+0.1)</f>
        <v>-1.9073914259565308</v>
      </c>
      <c r="R21">
        <v>0.25588405310136397</v>
      </c>
    </row>
    <row r="22" spans="4:21" x14ac:dyDescent="0.25">
      <c r="D22">
        <v>58</v>
      </c>
      <c r="E22">
        <v>0.99434284894887004</v>
      </c>
      <c r="F22">
        <v>8.2610999923631596E-3</v>
      </c>
      <c r="G22" t="s">
        <v>73</v>
      </c>
      <c r="H22">
        <v>0.94047537309295404</v>
      </c>
      <c r="R22">
        <v>0.96237510307989105</v>
      </c>
    </row>
    <row r="23" spans="4:21" x14ac:dyDescent="0.25">
      <c r="D23">
        <v>3</v>
      </c>
      <c r="E23">
        <v>0.84435684688718604</v>
      </c>
      <c r="F23">
        <v>1.6481896532396199E-2</v>
      </c>
      <c r="G23" t="s">
        <v>77</v>
      </c>
      <c r="H23">
        <v>1.29955559107283</v>
      </c>
      <c r="N23" s="1" t="e">
        <f>SUM(N11:N19)</f>
        <v>#VALUE!</v>
      </c>
      <c r="R23">
        <v>0.21202318262368899</v>
      </c>
    </row>
    <row r="24" spans="4:21" x14ac:dyDescent="0.25">
      <c r="D24">
        <v>209</v>
      </c>
      <c r="E24">
        <v>-4.5796364658648399E-2</v>
      </c>
      <c r="F24">
        <v>3.7430801594186297E-2</v>
      </c>
      <c r="G24" t="s">
        <v>74</v>
      </c>
      <c r="H24">
        <v>1.19076642857245E-2</v>
      </c>
    </row>
    <row r="25" spans="4:21" x14ac:dyDescent="0.25">
      <c r="D25">
        <v>125</v>
      </c>
      <c r="E25">
        <v>4.3949262588348601</v>
      </c>
      <c r="F25">
        <v>0.10940287196328501</v>
      </c>
      <c r="G25" t="s">
        <v>84</v>
      </c>
      <c r="H25">
        <v>3.8803932507637802</v>
      </c>
    </row>
    <row r="26" spans="4:21" x14ac:dyDescent="0.25">
      <c r="D26">
        <v>127</v>
      </c>
      <c r="E26">
        <v>1.83230289425154</v>
      </c>
      <c r="F26">
        <v>7.7461784306266504E-2</v>
      </c>
      <c r="H26">
        <v>1.2765819767287101</v>
      </c>
    </row>
    <row r="27" spans="4:21" x14ac:dyDescent="0.25">
      <c r="D27">
        <v>13</v>
      </c>
      <c r="E27">
        <v>0.99582789219653101</v>
      </c>
      <c r="F27">
        <v>3.18977257002103E-3</v>
      </c>
      <c r="H27">
        <v>0.940719296351054</v>
      </c>
    </row>
    <row r="28" spans="4:21" x14ac:dyDescent="0.25">
      <c r="D28">
        <v>176</v>
      </c>
      <c r="E28">
        <v>0.14419967134891001</v>
      </c>
      <c r="F28">
        <v>7.9790541542416205E-3</v>
      </c>
      <c r="H28">
        <v>0.42582444987571799</v>
      </c>
    </row>
    <row r="29" spans="4:21" x14ac:dyDescent="0.25">
      <c r="D29">
        <v>57</v>
      </c>
      <c r="E29">
        <v>0.99329411096597198</v>
      </c>
      <c r="F29">
        <v>1.1082292760228599E-2</v>
      </c>
      <c r="H29">
        <v>0.93252794611259204</v>
      </c>
    </row>
    <row r="30" spans="4:21" x14ac:dyDescent="0.25">
      <c r="D30">
        <v>115</v>
      </c>
      <c r="E30">
        <v>0.99461611765964297</v>
      </c>
      <c r="F30">
        <v>6.9906773689648602E-3</v>
      </c>
      <c r="H30">
        <v>0.94455127678224604</v>
      </c>
    </row>
    <row r="31" spans="4:21" x14ac:dyDescent="0.25">
      <c r="D31">
        <v>164</v>
      </c>
      <c r="E31">
        <v>0.76646502003303996</v>
      </c>
      <c r="F31">
        <v>1.7487883950210701E-2</v>
      </c>
      <c r="H31">
        <v>0.97111809094278201</v>
      </c>
      <c r="O31" t="s">
        <v>124</v>
      </c>
    </row>
    <row r="32" spans="4:21" x14ac:dyDescent="0.25">
      <c r="D32">
        <v>102</v>
      </c>
      <c r="E32">
        <v>-2.0050569343552101E-2</v>
      </c>
      <c r="F32">
        <v>4.1939296111569303E-2</v>
      </c>
      <c r="H32">
        <v>7.2290610806177394E-2</v>
      </c>
      <c r="O32" t="s">
        <v>125</v>
      </c>
    </row>
    <row r="33" spans="4:8" x14ac:dyDescent="0.25">
      <c r="D33">
        <v>107</v>
      </c>
      <c r="E33">
        <v>2.8762754879071299</v>
      </c>
      <c r="F33">
        <v>0.13080023416352499</v>
      </c>
      <c r="H33">
        <v>2.2573033847384898</v>
      </c>
    </row>
    <row r="34" spans="4:8" x14ac:dyDescent="0.25">
      <c r="D34">
        <v>12</v>
      </c>
      <c r="E34">
        <v>2.1684053406027699</v>
      </c>
      <c r="F34">
        <v>7.7682501522667494E-2</v>
      </c>
      <c r="H34">
        <v>1.3694514354071201</v>
      </c>
    </row>
    <row r="35" spans="4:8" x14ac:dyDescent="0.25">
      <c r="D35">
        <v>154</v>
      </c>
      <c r="E35">
        <v>0.96482365293932204</v>
      </c>
      <c r="F35">
        <v>1.3260463028985999E-2</v>
      </c>
      <c r="H35">
        <v>0.91823494561386698</v>
      </c>
    </row>
    <row r="36" spans="4:8" x14ac:dyDescent="0.25">
      <c r="D36">
        <v>160</v>
      </c>
      <c r="E36">
        <v>0.60670998987705704</v>
      </c>
      <c r="F36">
        <v>3.12743522270287E-2</v>
      </c>
      <c r="H36">
        <v>0.52293575824535399</v>
      </c>
    </row>
    <row r="37" spans="4:8" x14ac:dyDescent="0.25">
      <c r="D37">
        <v>163</v>
      </c>
      <c r="E37">
        <v>0.89291453528078502</v>
      </c>
      <c r="F37">
        <v>4.0502197379664602E-2</v>
      </c>
      <c r="H37">
        <v>0.92844876313999003</v>
      </c>
    </row>
    <row r="38" spans="4:8" x14ac:dyDescent="0.25">
      <c r="D38">
        <v>140</v>
      </c>
      <c r="E38">
        <v>0.989847608854451</v>
      </c>
      <c r="F38">
        <v>1.8902080613304902E-2</v>
      </c>
      <c r="H38">
        <v>0.92326411044106804</v>
      </c>
    </row>
    <row r="39" spans="4:8" x14ac:dyDescent="0.25">
      <c r="D39">
        <v>145</v>
      </c>
      <c r="E39">
        <v>0.93731502871662797</v>
      </c>
      <c r="F39">
        <v>1.80185148017355E-2</v>
      </c>
      <c r="H39">
        <v>0.91969980896472403</v>
      </c>
    </row>
    <row r="40" spans="4:8" x14ac:dyDescent="0.25">
      <c r="D40">
        <v>172</v>
      </c>
      <c r="E40">
        <v>-9.2883955822794101E-2</v>
      </c>
      <c r="F40">
        <v>3.6232769631014503E-2</v>
      </c>
      <c r="H40">
        <v>5.0156665031312803E-2</v>
      </c>
    </row>
    <row r="41" spans="4:8" x14ac:dyDescent="0.25">
      <c r="D41">
        <v>173</v>
      </c>
      <c r="E41">
        <v>0.75947246333256002</v>
      </c>
      <c r="F41">
        <v>5.8318766398628402E-2</v>
      </c>
      <c r="H41">
        <v>1.5481945160489701</v>
      </c>
    </row>
    <row r="42" spans="4:8" x14ac:dyDescent="0.25">
      <c r="D42">
        <v>123</v>
      </c>
      <c r="E42">
        <v>0.90470476520652199</v>
      </c>
      <c r="F42">
        <v>3.94665515577204E-2</v>
      </c>
      <c r="H42">
        <v>0.691000991597707</v>
      </c>
    </row>
    <row r="43" spans="4:8" x14ac:dyDescent="0.25">
      <c r="D43">
        <v>135</v>
      </c>
      <c r="E43">
        <v>0.89590941376563205</v>
      </c>
      <c r="F43">
        <v>2.1477344506100102E-2</v>
      </c>
      <c r="H43">
        <v>0.82816075278147105</v>
      </c>
    </row>
    <row r="44" spans="4:8" x14ac:dyDescent="0.25">
      <c r="D44">
        <v>251</v>
      </c>
      <c r="E44">
        <v>0.362925273807229</v>
      </c>
      <c r="F44">
        <v>1.67920823804667E-2</v>
      </c>
      <c r="H44">
        <v>0.390034124100748</v>
      </c>
    </row>
    <row r="45" spans="4:8" x14ac:dyDescent="0.25">
      <c r="D45">
        <v>70</v>
      </c>
      <c r="E45">
        <v>0.897721979804882</v>
      </c>
      <c r="F45">
        <v>5.13336230852433E-2</v>
      </c>
      <c r="H45">
        <v>0.88341303543076999</v>
      </c>
    </row>
    <row r="46" spans="4:8" x14ac:dyDescent="0.25">
      <c r="D46">
        <v>36</v>
      </c>
      <c r="E46">
        <v>0.87668733876957405</v>
      </c>
      <c r="F46">
        <v>4.7430316145257397E-2</v>
      </c>
      <c r="H46">
        <v>0.76399166291689702</v>
      </c>
    </row>
    <row r="47" spans="4:8" x14ac:dyDescent="0.25">
      <c r="D47">
        <v>250</v>
      </c>
      <c r="E47">
        <v>-7.39868629379105E-2</v>
      </c>
      <c r="F47">
        <v>1.7263649047720701E-2</v>
      </c>
      <c r="H47">
        <v>-0.115126581725654</v>
      </c>
    </row>
    <row r="48" spans="4:8" x14ac:dyDescent="0.25">
      <c r="D48">
        <v>65</v>
      </c>
      <c r="E48">
        <v>-7.3859242534230901E-2</v>
      </c>
      <c r="F48">
        <v>3.9986693070523799E-2</v>
      </c>
      <c r="H48">
        <v>0.12558964986565299</v>
      </c>
    </row>
    <row r="49" spans="4:8" x14ac:dyDescent="0.25">
      <c r="D49">
        <v>7</v>
      </c>
      <c r="E49">
        <v>-0.19126501362082801</v>
      </c>
      <c r="F49">
        <v>6.1797897129120899E-2</v>
      </c>
      <c r="H49">
        <v>-0.47629243513349201</v>
      </c>
    </row>
    <row r="50" spans="4:8" x14ac:dyDescent="0.25">
      <c r="D50">
        <v>54</v>
      </c>
      <c r="E50">
        <v>0.804441639676998</v>
      </c>
      <c r="F50">
        <v>2.96933533791678E-2</v>
      </c>
      <c r="H50">
        <v>1.1591919945156</v>
      </c>
    </row>
    <row r="51" spans="4:8" x14ac:dyDescent="0.25">
      <c r="D51">
        <v>223</v>
      </c>
      <c r="E51">
        <v>0.94828321591234199</v>
      </c>
      <c r="F51">
        <v>1.56027475658157E-2</v>
      </c>
      <c r="H51">
        <v>0.84567829035793196</v>
      </c>
    </row>
    <row r="52" spans="4:8" x14ac:dyDescent="0.25">
      <c r="D52">
        <v>202</v>
      </c>
      <c r="E52">
        <v>0.224613617797325</v>
      </c>
      <c r="F52">
        <v>1.4180324827413901E-2</v>
      </c>
      <c r="H52">
        <v>0.62496124342983095</v>
      </c>
    </row>
    <row r="53" spans="4:8" x14ac:dyDescent="0.25">
      <c r="D53">
        <v>126</v>
      </c>
      <c r="E53">
        <v>0.93764733470713602</v>
      </c>
      <c r="F53">
        <v>3.2870766948633098E-2</v>
      </c>
      <c r="H53">
        <v>0.862146195063207</v>
      </c>
    </row>
    <row r="54" spans="4:8" x14ac:dyDescent="0.25">
      <c r="D54">
        <v>85</v>
      </c>
      <c r="E54">
        <v>0.95110840228430504</v>
      </c>
      <c r="F54">
        <v>2.98754589718777E-2</v>
      </c>
      <c r="H54">
        <v>0.82274515937628601</v>
      </c>
    </row>
    <row r="55" spans="4:8" x14ac:dyDescent="0.25">
      <c r="D55">
        <v>234</v>
      </c>
      <c r="E55">
        <v>-0.14183751923742499</v>
      </c>
      <c r="F55">
        <v>1.54453170328273E-2</v>
      </c>
      <c r="H55">
        <v>0.31811198971132698</v>
      </c>
    </row>
    <row r="56" spans="4:8" x14ac:dyDescent="0.25">
      <c r="D56">
        <v>77</v>
      </c>
      <c r="E56">
        <v>-5.1374455065367301E-2</v>
      </c>
      <c r="F56">
        <v>4.8994031185762899E-2</v>
      </c>
      <c r="H56">
        <v>1.11478301671379E-2</v>
      </c>
    </row>
    <row r="57" spans="4:8" x14ac:dyDescent="0.25">
      <c r="D57">
        <v>198</v>
      </c>
      <c r="E57">
        <v>-0.58429503837068997</v>
      </c>
      <c r="F57">
        <v>7.4077302697347705E-2</v>
      </c>
      <c r="H57">
        <v>-0.85732413709928401</v>
      </c>
    </row>
    <row r="58" spans="4:8" x14ac:dyDescent="0.25">
      <c r="D58">
        <v>183</v>
      </c>
      <c r="E58">
        <v>0.94648184675126701</v>
      </c>
      <c r="F58">
        <v>3.3287730745547903E-2</v>
      </c>
      <c r="H58">
        <v>0.76311599938777297</v>
      </c>
    </row>
    <row r="59" spans="4:8" x14ac:dyDescent="0.25">
      <c r="D59">
        <v>233</v>
      </c>
      <c r="E59">
        <v>0.97532564713838998</v>
      </c>
      <c r="F59">
        <v>8.4306780296198106E-3</v>
      </c>
      <c r="H59">
        <v>0.83126229272949603</v>
      </c>
    </row>
    <row r="60" spans="4:8" x14ac:dyDescent="0.25">
      <c r="D60">
        <v>216</v>
      </c>
      <c r="E60">
        <v>0.166257839715483</v>
      </c>
      <c r="F60">
        <v>9.0989911186556208E-3</v>
      </c>
      <c r="H60">
        <v>0.42857714904544097</v>
      </c>
    </row>
    <row r="61" spans="4:8" x14ac:dyDescent="0.25">
      <c r="D61">
        <v>73</v>
      </c>
      <c r="E61">
        <v>0.98731332378922898</v>
      </c>
      <c r="F61">
        <v>1.6259040382688699E-2</v>
      </c>
      <c r="H61">
        <v>0.86965732038403898</v>
      </c>
    </row>
    <row r="62" spans="4:8" x14ac:dyDescent="0.25">
      <c r="D62">
        <v>64</v>
      </c>
      <c r="E62">
        <v>0.96236011136654698</v>
      </c>
      <c r="F62">
        <v>2.36113744348645E-2</v>
      </c>
      <c r="H62">
        <v>0.78903008547126297</v>
      </c>
    </row>
    <row r="63" spans="4:8" x14ac:dyDescent="0.25">
      <c r="D63">
        <v>151</v>
      </c>
      <c r="E63">
        <v>-0.21208051600979699</v>
      </c>
      <c r="F63">
        <v>1.6502951215825901E-2</v>
      </c>
      <c r="H63">
        <v>-3.2556141160409399E-3</v>
      </c>
    </row>
    <row r="64" spans="4:8" x14ac:dyDescent="0.25">
      <c r="D64">
        <v>46</v>
      </c>
      <c r="E64">
        <v>-2.1992545392741598E-2</v>
      </c>
      <c r="F64">
        <v>4.11658123639706E-2</v>
      </c>
      <c r="H64">
        <v>6.5125809485629904E-2</v>
      </c>
    </row>
    <row r="65" spans="4:8" x14ac:dyDescent="0.25">
      <c r="D65">
        <v>166</v>
      </c>
      <c r="E65">
        <v>-2.3289375030158199</v>
      </c>
      <c r="F65">
        <v>4.6746363116144503E-2</v>
      </c>
      <c r="H65">
        <v>-2.4535985440962498</v>
      </c>
    </row>
    <row r="66" spans="4:8" x14ac:dyDescent="0.25">
      <c r="D66">
        <v>239</v>
      </c>
      <c r="E66">
        <v>0.84097906780714504</v>
      </c>
      <c r="F66">
        <v>3.1302401550180901E-2</v>
      </c>
      <c r="H66">
        <v>0.91289693894506496</v>
      </c>
    </row>
    <row r="67" spans="4:8" x14ac:dyDescent="0.25">
      <c r="D67">
        <v>81</v>
      </c>
      <c r="E67">
        <v>0.660347986541993</v>
      </c>
      <c r="F67">
        <v>3.6252554963680503E-2</v>
      </c>
      <c r="H67">
        <v>0.81528887657321403</v>
      </c>
    </row>
    <row r="68" spans="4:8" x14ac:dyDescent="0.25">
      <c r="D68">
        <v>161</v>
      </c>
      <c r="E68">
        <v>0.59122475482088399</v>
      </c>
      <c r="F68">
        <v>2.9405528267301799E-2</v>
      </c>
      <c r="H68">
        <v>0.52798755738233305</v>
      </c>
    </row>
    <row r="69" spans="4:8" x14ac:dyDescent="0.25">
      <c r="D69">
        <v>171</v>
      </c>
      <c r="E69">
        <v>0.65806560662028701</v>
      </c>
      <c r="F69">
        <v>8.5915669252350196E-2</v>
      </c>
      <c r="H69">
        <v>0.85320833417037001</v>
      </c>
    </row>
    <row r="70" spans="4:8" x14ac:dyDescent="0.25">
      <c r="D70">
        <v>121</v>
      </c>
      <c r="E70">
        <v>0.59606288267379803</v>
      </c>
      <c r="F70">
        <v>8.0057722733515899E-2</v>
      </c>
      <c r="H70">
        <v>0.76989811731585001</v>
      </c>
    </row>
    <row r="71" spans="4:8" x14ac:dyDescent="0.25">
      <c r="D71">
        <v>178</v>
      </c>
      <c r="E71">
        <v>-5.1217598905423899E-2</v>
      </c>
      <c r="F71">
        <v>1.7532664997212299E-2</v>
      </c>
      <c r="H71">
        <v>-4.3270570300817303E-2</v>
      </c>
    </row>
    <row r="72" spans="4:8" x14ac:dyDescent="0.25">
      <c r="D72">
        <v>28</v>
      </c>
      <c r="E72">
        <v>-8.4723335926791904E-2</v>
      </c>
      <c r="F72">
        <v>4.2283942760685797E-2</v>
      </c>
      <c r="H72">
        <v>6.1332644051235501E-2</v>
      </c>
    </row>
    <row r="73" spans="4:8" x14ac:dyDescent="0.25">
      <c r="D73">
        <v>149</v>
      </c>
      <c r="E73">
        <v>-1.5565055389476099</v>
      </c>
      <c r="F73">
        <v>4.9373250849022603E-2</v>
      </c>
      <c r="H73">
        <v>-2.3913575985868198</v>
      </c>
    </row>
    <row r="74" spans="4:8" x14ac:dyDescent="0.25">
      <c r="D74">
        <v>206</v>
      </c>
      <c r="E74">
        <v>0.87550768347485997</v>
      </c>
      <c r="F74">
        <v>3.2384535608601397E-2</v>
      </c>
      <c r="H74">
        <v>0.18269582352049701</v>
      </c>
    </row>
    <row r="75" spans="4:8" x14ac:dyDescent="0.25">
      <c r="D75">
        <v>79</v>
      </c>
      <c r="E75">
        <v>0.90414522768571703</v>
      </c>
      <c r="F75">
        <v>2.0782881558520899E-2</v>
      </c>
      <c r="H75">
        <v>0.83762048211777596</v>
      </c>
    </row>
    <row r="76" spans="4:8" x14ac:dyDescent="0.25">
      <c r="D76">
        <v>169</v>
      </c>
      <c r="E76">
        <v>0.36963893692621502</v>
      </c>
      <c r="F76">
        <v>1.7593925824899E-2</v>
      </c>
      <c r="H76">
        <v>9.1893802389684504E-2</v>
      </c>
    </row>
    <row r="77" spans="4:8" x14ac:dyDescent="0.25">
      <c r="D77">
        <v>226</v>
      </c>
      <c r="E77">
        <v>0.92998221804394599</v>
      </c>
      <c r="F77">
        <v>3.9866244859003398E-2</v>
      </c>
      <c r="H77">
        <v>0.93161161571907403</v>
      </c>
    </row>
    <row r="78" spans="4:8" x14ac:dyDescent="0.25">
      <c r="D78">
        <v>130</v>
      </c>
      <c r="E78">
        <v>0.87153971640332595</v>
      </c>
      <c r="F78">
        <v>5.1445709440277099E-2</v>
      </c>
      <c r="H78">
        <v>0.85250182403605601</v>
      </c>
    </row>
    <row r="79" spans="4:8" x14ac:dyDescent="0.25">
      <c r="D79">
        <v>105</v>
      </c>
      <c r="E79">
        <v>-0.14030529119352</v>
      </c>
      <c r="F79">
        <v>1.5699893498952799E-2</v>
      </c>
      <c r="H79">
        <v>9.5579209058277007E-2</v>
      </c>
    </row>
    <row r="80" spans="4:8" x14ac:dyDescent="0.25">
      <c r="D80">
        <v>110</v>
      </c>
      <c r="E80">
        <v>-3.81385123834697E-2</v>
      </c>
      <c r="F80">
        <v>4.0627231901495801E-2</v>
      </c>
      <c r="H80">
        <v>-0.16665918231252999</v>
      </c>
    </row>
    <row r="81" spans="4:8" x14ac:dyDescent="0.25">
      <c r="D81">
        <v>134</v>
      </c>
      <c r="E81">
        <v>0.21428784522297301</v>
      </c>
      <c r="F81">
        <v>1.1957529442634099E-2</v>
      </c>
      <c r="H81">
        <v>5.6088421716359298E-2</v>
      </c>
    </row>
    <row r="82" spans="4:8" x14ac:dyDescent="0.25">
      <c r="D82">
        <v>45</v>
      </c>
      <c r="E82">
        <v>0.13655221450708499</v>
      </c>
      <c r="F82">
        <v>1.13649077240194E-2</v>
      </c>
      <c r="H82">
        <v>0.23612078316738699</v>
      </c>
    </row>
    <row r="83" spans="4:8" x14ac:dyDescent="0.25">
      <c r="D83">
        <v>207</v>
      </c>
      <c r="E83">
        <v>1.07620461071033</v>
      </c>
      <c r="F83">
        <v>0.144329916648679</v>
      </c>
      <c r="H83">
        <v>0.50094253202166295</v>
      </c>
    </row>
    <row r="84" spans="4:8" x14ac:dyDescent="0.25">
      <c r="D84">
        <v>214</v>
      </c>
      <c r="E84">
        <v>0.88436259081798196</v>
      </c>
      <c r="F84">
        <v>5.5244277814834902E-2</v>
      </c>
      <c r="H84">
        <v>0.62109392215461501</v>
      </c>
    </row>
    <row r="85" spans="4:8" x14ac:dyDescent="0.25">
      <c r="D85">
        <v>136</v>
      </c>
      <c r="E85">
        <v>0.103522489977982</v>
      </c>
      <c r="F85">
        <v>7.5189958300029003E-3</v>
      </c>
      <c r="H85">
        <v>0.18499036773165001</v>
      </c>
    </row>
    <row r="86" spans="4:8" x14ac:dyDescent="0.25">
      <c r="D86">
        <v>32</v>
      </c>
      <c r="E86">
        <v>0.76220088342577597</v>
      </c>
      <c r="F86">
        <v>0.15642594101697799</v>
      </c>
      <c r="H86">
        <v>0.98259735889889699</v>
      </c>
    </row>
    <row r="87" spans="4:8" x14ac:dyDescent="0.25">
      <c r="D87">
        <v>35</v>
      </c>
      <c r="E87">
        <v>0.91226675458272399</v>
      </c>
      <c r="F87">
        <v>7.6786762853735993E-2</v>
      </c>
      <c r="H87">
        <v>0.53576901189720105</v>
      </c>
    </row>
    <row r="88" spans="4:8" x14ac:dyDescent="0.25">
      <c r="D88">
        <v>84</v>
      </c>
      <c r="E88">
        <v>-5.7357333223253095E-4</v>
      </c>
      <c r="F88">
        <v>5.4542380202390701E-3</v>
      </c>
      <c r="H88">
        <v>0.14878031789024601</v>
      </c>
    </row>
    <row r="89" spans="4:8" x14ac:dyDescent="0.25">
      <c r="D89">
        <v>104</v>
      </c>
      <c r="E89">
        <v>-0.15940520564140301</v>
      </c>
      <c r="F89">
        <v>5.9796174564116802E-2</v>
      </c>
      <c r="H89">
        <v>0.47288660189391701</v>
      </c>
    </row>
    <row r="90" spans="4:8" x14ac:dyDescent="0.25">
      <c r="D90">
        <v>86</v>
      </c>
      <c r="E90">
        <v>0.11238357435662299</v>
      </c>
      <c r="F90">
        <v>4.6065956451993304E-3</v>
      </c>
      <c r="H90">
        <v>1.2824081172767199E-2</v>
      </c>
    </row>
    <row r="91" spans="4:8" x14ac:dyDescent="0.25">
      <c r="D91">
        <v>238</v>
      </c>
      <c r="E91">
        <v>6.03587989616228E-2</v>
      </c>
      <c r="F91">
        <v>3.8968731127438398E-3</v>
      </c>
      <c r="H91">
        <v>9.0999315094070096E-2</v>
      </c>
    </row>
    <row r="92" spans="4:8" x14ac:dyDescent="0.25">
      <c r="D92">
        <v>40</v>
      </c>
      <c r="E92">
        <v>1.9644749020698999</v>
      </c>
      <c r="F92">
        <v>0.320380544154238</v>
      </c>
      <c r="H92">
        <v>3.9083182815052502</v>
      </c>
    </row>
    <row r="93" spans="4:8" x14ac:dyDescent="0.25">
      <c r="D93">
        <v>236</v>
      </c>
      <c r="E93">
        <v>0.63379309499153103</v>
      </c>
      <c r="F93">
        <v>6.7435082813411401E-2</v>
      </c>
      <c r="H93">
        <v>0.91775084091793602</v>
      </c>
    </row>
    <row r="94" spans="4:8" x14ac:dyDescent="0.25">
      <c r="D94">
        <v>153</v>
      </c>
      <c r="E94">
        <v>5.7539412404555498E-2</v>
      </c>
      <c r="F94">
        <v>3.7822025482473201E-3</v>
      </c>
      <c r="H94">
        <v>2.7597483092808898E-2</v>
      </c>
    </row>
    <row r="95" spans="4:8" x14ac:dyDescent="0.25">
      <c r="D95">
        <v>74</v>
      </c>
      <c r="E95">
        <v>0.73226872231654705</v>
      </c>
      <c r="F95">
        <v>0.13665082041035401</v>
      </c>
      <c r="H95">
        <v>0.91120897870295603</v>
      </c>
    </row>
    <row r="96" spans="4:8" x14ac:dyDescent="0.25">
      <c r="D96">
        <v>117</v>
      </c>
      <c r="E96">
        <v>0.431233122263253</v>
      </c>
      <c r="F96">
        <v>0.112547629612423</v>
      </c>
      <c r="H96">
        <v>0.90819004385638102</v>
      </c>
    </row>
    <row r="97" spans="4:8" x14ac:dyDescent="0.25">
      <c r="D97">
        <v>116</v>
      </c>
      <c r="E97">
        <v>3.4137096714561299E-3</v>
      </c>
      <c r="F97">
        <v>1.8287028944957899E-3</v>
      </c>
      <c r="H97">
        <v>4.9403132969446102E-2</v>
      </c>
    </row>
    <row r="98" spans="4:8" x14ac:dyDescent="0.25">
      <c r="D98">
        <v>50</v>
      </c>
      <c r="E98">
        <v>-0.115365993876179</v>
      </c>
      <c r="F98">
        <v>5.8314133056114999E-2</v>
      </c>
      <c r="H98">
        <v>0.22016252882433099</v>
      </c>
    </row>
    <row r="99" spans="4:8" x14ac:dyDescent="0.25">
      <c r="D99">
        <v>61</v>
      </c>
      <c r="E99">
        <v>8.2728406508497596E-2</v>
      </c>
      <c r="F99">
        <v>9.62065430458422E-3</v>
      </c>
      <c r="H99">
        <v>1.6167959633107701E-2</v>
      </c>
    </row>
    <row r="100" spans="4:8" x14ac:dyDescent="0.25">
      <c r="D100">
        <v>31</v>
      </c>
      <c r="E100">
        <v>0.12749225943154099</v>
      </c>
      <c r="F100">
        <v>1.0475089442361101E-2</v>
      </c>
      <c r="H100">
        <v>0.111018899970268</v>
      </c>
    </row>
    <row r="101" spans="4:8" x14ac:dyDescent="0.25">
      <c r="D101">
        <v>242</v>
      </c>
      <c r="E101">
        <v>0.91227873708342799</v>
      </c>
      <c r="F101">
        <v>0.102835426211143</v>
      </c>
      <c r="H101">
        <v>0.41166750485305598</v>
      </c>
    </row>
    <row r="102" spans="4:8" x14ac:dyDescent="0.25">
      <c r="D102">
        <v>142</v>
      </c>
      <c r="E102">
        <v>0.15087269107491599</v>
      </c>
      <c r="F102">
        <v>9.6667327575288203E-2</v>
      </c>
      <c r="H102">
        <v>0.678624930135028</v>
      </c>
    </row>
    <row r="103" spans="4:8" x14ac:dyDescent="0.25">
      <c r="D103">
        <v>197</v>
      </c>
      <c r="E103">
        <v>0.219483199158652</v>
      </c>
      <c r="F103">
        <v>1.7137616700742202E-2</v>
      </c>
      <c r="H103">
        <v>8.1836814826279802E-2</v>
      </c>
    </row>
    <row r="104" spans="4:8" x14ac:dyDescent="0.25">
      <c r="D104">
        <v>69</v>
      </c>
      <c r="E104">
        <v>8.47577032386603E-3</v>
      </c>
      <c r="F104">
        <v>0.11817508119384899</v>
      </c>
      <c r="H104">
        <v>0.93234095442375897</v>
      </c>
    </row>
    <row r="105" spans="4:8" x14ac:dyDescent="0.25">
      <c r="D105">
        <v>53</v>
      </c>
      <c r="E105">
        <v>0.19296290725363899</v>
      </c>
      <c r="F105">
        <v>0.23243888382421399</v>
      </c>
      <c r="H105">
        <v>0.53995067556251297</v>
      </c>
    </row>
    <row r="106" spans="4:8" x14ac:dyDescent="0.25">
      <c r="D106">
        <v>90</v>
      </c>
      <c r="E106">
        <v>4.8495244248640702E-3</v>
      </c>
      <c r="F106">
        <v>4.8341881396989101E-3</v>
      </c>
      <c r="H106">
        <v>0.101327664064842</v>
      </c>
    </row>
    <row r="107" spans="4:8" x14ac:dyDescent="0.25">
      <c r="D107">
        <v>193</v>
      </c>
      <c r="E107">
        <v>-0.18592813687022899</v>
      </c>
      <c r="F107">
        <v>5.6499752029632699E-2</v>
      </c>
      <c r="H107">
        <v>0.62283086944355803</v>
      </c>
    </row>
    <row r="108" spans="4:8" x14ac:dyDescent="0.25">
      <c r="D108">
        <v>118</v>
      </c>
      <c r="E108">
        <v>4.4445116566836501E-2</v>
      </c>
      <c r="F108">
        <v>4.3185209102650198E-3</v>
      </c>
      <c r="H108">
        <v>4.03657493158429E-3</v>
      </c>
    </row>
    <row r="109" spans="4:8" x14ac:dyDescent="0.25">
      <c r="D109">
        <v>201</v>
      </c>
      <c r="E109">
        <v>6.7279114658619202E-2</v>
      </c>
      <c r="F109">
        <v>4.8829361036340398E-3</v>
      </c>
      <c r="H109">
        <v>4.9055886903112599E-2</v>
      </c>
    </row>
    <row r="110" spans="4:8" x14ac:dyDescent="0.25">
      <c r="D110">
        <v>91</v>
      </c>
      <c r="E110">
        <v>1.4780008619926901</v>
      </c>
      <c r="F110">
        <v>0.214158301919841</v>
      </c>
      <c r="H110">
        <v>2.9162851687331202</v>
      </c>
    </row>
    <row r="111" spans="4:8" x14ac:dyDescent="0.25">
      <c r="D111">
        <v>17</v>
      </c>
      <c r="E111">
        <v>9.0141298510387699E-2</v>
      </c>
      <c r="F111">
        <v>4.9682113307843903E-2</v>
      </c>
      <c r="H111">
        <v>0.94090238748677302</v>
      </c>
    </row>
    <row r="112" spans="4:8" x14ac:dyDescent="0.25">
      <c r="D112">
        <v>39</v>
      </c>
      <c r="E112">
        <v>0.10208608353726201</v>
      </c>
      <c r="F112">
        <v>6.3503394985313802E-3</v>
      </c>
      <c r="H112">
        <v>1.26893429768529E-2</v>
      </c>
    </row>
    <row r="113" spans="4:8" x14ac:dyDescent="0.25">
      <c r="D113">
        <v>208</v>
      </c>
      <c r="E113">
        <v>-7.7035136390017601E-4</v>
      </c>
      <c r="F113">
        <v>8.4526860145149402E-2</v>
      </c>
      <c r="H113">
        <v>0.90433541199898204</v>
      </c>
    </row>
    <row r="114" spans="4:8" x14ac:dyDescent="0.25">
      <c r="D114">
        <v>56</v>
      </c>
      <c r="E114">
        <v>6.2402741787124398E-2</v>
      </c>
      <c r="F114">
        <v>9.0858010361110894E-2</v>
      </c>
      <c r="H114">
        <v>0.93395674614660695</v>
      </c>
    </row>
    <row r="115" spans="4:8" x14ac:dyDescent="0.25">
      <c r="D115">
        <v>212</v>
      </c>
      <c r="E115">
        <v>2.8250295919176101E-3</v>
      </c>
      <c r="F115">
        <v>1.9593928259005701E-3</v>
      </c>
      <c r="H115">
        <v>3.2174410560945998E-2</v>
      </c>
    </row>
    <row r="116" spans="4:8" x14ac:dyDescent="0.25">
      <c r="D116">
        <v>93</v>
      </c>
      <c r="E116">
        <v>-0.119517340962043</v>
      </c>
      <c r="F116">
        <v>4.8899973289654897E-2</v>
      </c>
      <c r="H116">
        <v>0.35492434693998798</v>
      </c>
    </row>
    <row r="117" spans="4:8" x14ac:dyDescent="0.25">
      <c r="D117">
        <v>21</v>
      </c>
      <c r="E117">
        <v>2.46869527744141E-2</v>
      </c>
      <c r="F117">
        <v>5.3427692747203001E-3</v>
      </c>
      <c r="H117">
        <v>-1.5773322735670201E-2</v>
      </c>
    </row>
    <row r="118" spans="4:8" x14ac:dyDescent="0.25">
      <c r="D118">
        <v>75</v>
      </c>
      <c r="E118">
        <v>7.7710773983437204E-2</v>
      </c>
      <c r="F118">
        <v>5.49553736842267E-3</v>
      </c>
      <c r="H118">
        <v>8.4461881643456596E-2</v>
      </c>
    </row>
    <row r="119" spans="4:8" x14ac:dyDescent="0.25">
      <c r="D119">
        <v>244</v>
      </c>
      <c r="E119">
        <v>1.29284089295522</v>
      </c>
      <c r="F119">
        <v>0.194815915776994</v>
      </c>
      <c r="H119">
        <v>4.69002744867195</v>
      </c>
    </row>
    <row r="120" spans="4:8" x14ac:dyDescent="0.25">
      <c r="D120">
        <v>83</v>
      </c>
      <c r="E120">
        <v>0.29886498916575499</v>
      </c>
      <c r="F120">
        <v>5.9651225113235597E-2</v>
      </c>
      <c r="H120">
        <v>0.79538024160755105</v>
      </c>
    </row>
    <row r="121" spans="4:8" x14ac:dyDescent="0.25">
      <c r="D121">
        <v>8</v>
      </c>
      <c r="E121">
        <v>9.9870066436528501E-2</v>
      </c>
      <c r="F121">
        <v>6.1393759151593501E-3</v>
      </c>
      <c r="H121">
        <v>5.0326485867647902E-2</v>
      </c>
    </row>
    <row r="122" spans="4:8" x14ac:dyDescent="0.25">
      <c r="D122">
        <v>247</v>
      </c>
      <c r="E122">
        <v>9.1026604324991295E-2</v>
      </c>
      <c r="F122">
        <v>9.0043857088673296E-2</v>
      </c>
      <c r="H122">
        <v>0.85379893495112102</v>
      </c>
    </row>
    <row r="123" spans="4:8" x14ac:dyDescent="0.25">
      <c r="D123">
        <v>246</v>
      </c>
      <c r="E123">
        <v>0.27817552436610599</v>
      </c>
      <c r="F123">
        <v>9.6134647692403097E-2</v>
      </c>
      <c r="H123">
        <v>0.73281171124758504</v>
      </c>
    </row>
    <row r="124" spans="4:8" x14ac:dyDescent="0.25">
      <c r="D124">
        <v>24</v>
      </c>
      <c r="E124">
        <v>-5.7007677843675698E-3</v>
      </c>
      <c r="F124">
        <v>2.4417290434806801E-3</v>
      </c>
      <c r="H124">
        <v>2.9641926124679601E-3</v>
      </c>
    </row>
    <row r="125" spans="4:8" x14ac:dyDescent="0.25">
      <c r="D125">
        <v>51</v>
      </c>
      <c r="E125">
        <v>-9.3736675870436104E-2</v>
      </c>
      <c r="F125">
        <v>5.2958011407871798E-2</v>
      </c>
      <c r="H125">
        <v>8.3533334701345996E-2</v>
      </c>
    </row>
    <row r="126" spans="4:8" x14ac:dyDescent="0.25">
      <c r="D126">
        <v>221</v>
      </c>
      <c r="E126">
        <v>9.0539920120214199E-7</v>
      </c>
      <c r="F126">
        <v>1.6777861241966702E-2</v>
      </c>
      <c r="H126">
        <v>-1.7113640991162199E-3</v>
      </c>
    </row>
    <row r="127" spans="4:8" x14ac:dyDescent="0.25">
      <c r="D127">
        <v>158</v>
      </c>
      <c r="E127">
        <v>0.28562807486122899</v>
      </c>
      <c r="F127">
        <v>1.9040672663970502E-2</v>
      </c>
      <c r="H127">
        <v>0.36177110762147802</v>
      </c>
    </row>
    <row r="128" spans="4:8" x14ac:dyDescent="0.25">
      <c r="D128">
        <v>67</v>
      </c>
      <c r="E128">
        <v>2.0633407464871198</v>
      </c>
      <c r="F128">
        <v>0.443733083038031</v>
      </c>
      <c r="H128">
        <v>11.8950937723992</v>
      </c>
    </row>
    <row r="129" spans="4:8" x14ac:dyDescent="0.25">
      <c r="D129">
        <v>138</v>
      </c>
      <c r="E129">
        <v>-6.3122244045350995E-2</v>
      </c>
      <c r="F129">
        <v>5.32207599787098E-2</v>
      </c>
      <c r="H129">
        <v>-3.3314974611593801E-2</v>
      </c>
    </row>
    <row r="130" spans="4:8" x14ac:dyDescent="0.25">
      <c r="D130">
        <v>162</v>
      </c>
      <c r="E130">
        <v>0.36856539754240403</v>
      </c>
      <c r="F130">
        <v>1.7805224825382202E-2</v>
      </c>
      <c r="H130">
        <v>0.38813161375182798</v>
      </c>
    </row>
    <row r="131" spans="4:8" x14ac:dyDescent="0.25">
      <c r="D131">
        <v>210</v>
      </c>
      <c r="E131">
        <v>-0.131915191657349</v>
      </c>
      <c r="F131">
        <v>0.116564960355517</v>
      </c>
      <c r="H131">
        <v>2.8454547675081501E-2</v>
      </c>
    </row>
    <row r="132" spans="4:8" x14ac:dyDescent="0.25">
      <c r="D132">
        <v>174</v>
      </c>
      <c r="E132">
        <v>-7.9025194832882104E-2</v>
      </c>
      <c r="F132">
        <v>0.101973065277537</v>
      </c>
      <c r="H132">
        <v>-9.7888858423206201E-2</v>
      </c>
    </row>
    <row r="133" spans="4:8" x14ac:dyDescent="0.25">
      <c r="D133">
        <v>229</v>
      </c>
      <c r="E133">
        <v>3.9346528566948404E-3</v>
      </c>
      <c r="F133">
        <v>7.8838310533351497E-3</v>
      </c>
      <c r="H133">
        <v>-5.1734319802873602E-2</v>
      </c>
    </row>
    <row r="134" spans="4:8" x14ac:dyDescent="0.25">
      <c r="D134">
        <v>225</v>
      </c>
      <c r="E134">
        <v>-0.12613763373283399</v>
      </c>
      <c r="F134">
        <v>4.7163930967436603E-2</v>
      </c>
      <c r="H134">
        <v>0.116395181570319</v>
      </c>
    </row>
    <row r="135" spans="4:8" x14ac:dyDescent="0.25">
      <c r="D135">
        <v>100</v>
      </c>
      <c r="E135">
        <v>2.09159165748737E-2</v>
      </c>
      <c r="F135">
        <v>9.2294734619008095E-3</v>
      </c>
      <c r="H135">
        <v>-7.3953530185294296E-4</v>
      </c>
    </row>
    <row r="136" spans="4:8" x14ac:dyDescent="0.25">
      <c r="D136">
        <v>78</v>
      </c>
      <c r="E136">
        <v>0.13398397944419899</v>
      </c>
      <c r="F136">
        <v>9.7136228129775098E-3</v>
      </c>
      <c r="H136">
        <v>0.61996284767800103</v>
      </c>
    </row>
    <row r="137" spans="4:8" x14ac:dyDescent="0.25">
      <c r="D137">
        <v>146</v>
      </c>
      <c r="E137">
        <v>1.4882374154626501</v>
      </c>
      <c r="F137">
        <v>0.238047335935859</v>
      </c>
      <c r="H137">
        <v>701023.65420159802</v>
      </c>
    </row>
    <row r="138" spans="4:8" x14ac:dyDescent="0.25">
      <c r="D138">
        <v>137</v>
      </c>
      <c r="E138">
        <v>0.156366825296965</v>
      </c>
      <c r="F138">
        <v>6.5238205345823003E-2</v>
      </c>
      <c r="H138">
        <v>-3.36906068799201E-2</v>
      </c>
    </row>
    <row r="139" spans="4:8" x14ac:dyDescent="0.25">
      <c r="D139">
        <v>180</v>
      </c>
      <c r="E139">
        <v>0.19077826813905399</v>
      </c>
      <c r="F139">
        <v>1.20239016771148E-2</v>
      </c>
      <c r="H139">
        <v>0.63338566541348795</v>
      </c>
    </row>
    <row r="140" spans="4:8" x14ac:dyDescent="0.25">
      <c r="D140">
        <v>101</v>
      </c>
      <c r="E140">
        <v>-6.7706540603328494E-2</v>
      </c>
      <c r="F140">
        <v>0.143985686371189</v>
      </c>
      <c r="H140">
        <v>-3.9628329847628999E-2</v>
      </c>
    </row>
    <row r="141" spans="4:8" x14ac:dyDescent="0.25">
      <c r="D141">
        <v>205</v>
      </c>
      <c r="E141">
        <v>0.20220808361055301</v>
      </c>
      <c r="F141">
        <v>0.107001954349767</v>
      </c>
      <c r="H141">
        <v>-3.2159144274161798E-2</v>
      </c>
    </row>
    <row r="142" spans="4:8" x14ac:dyDescent="0.25">
      <c r="D142">
        <v>217</v>
      </c>
      <c r="E142">
        <v>-7.6416125628610996E-3</v>
      </c>
      <c r="F142">
        <v>4.56515094659683E-3</v>
      </c>
      <c r="H142">
        <v>-8.2609258547580403E-2</v>
      </c>
    </row>
    <row r="143" spans="4:8" x14ac:dyDescent="0.25">
      <c r="D143">
        <v>133</v>
      </c>
      <c r="E143">
        <v>-0.106227209517172</v>
      </c>
      <c r="F143">
        <v>4.9445474962903198E-2</v>
      </c>
      <c r="H143">
        <v>-5.4956407018357202E-3</v>
      </c>
    </row>
    <row r="144" spans="4:8" x14ac:dyDescent="0.25">
      <c r="D144">
        <v>159</v>
      </c>
      <c r="E144">
        <v>1.50558734491481E-2</v>
      </c>
      <c r="F144">
        <v>6.9351422726308303E-3</v>
      </c>
      <c r="H144">
        <v>-1.5274772757312199E-3</v>
      </c>
    </row>
    <row r="145" spans="4:8" x14ac:dyDescent="0.25">
      <c r="D145">
        <v>200</v>
      </c>
      <c r="E145">
        <v>0.10366908598751</v>
      </c>
      <c r="F145">
        <v>6.1493508833015201E-3</v>
      </c>
      <c r="H145">
        <v>0.40222939725092099</v>
      </c>
    </row>
    <row r="146" spans="4:8" x14ac:dyDescent="0.25">
      <c r="D146">
        <v>106</v>
      </c>
      <c r="E146">
        <v>1.90354718840486</v>
      </c>
      <c r="F146">
        <v>0.28233089755782398</v>
      </c>
      <c r="H146">
        <v>11.8517508263694</v>
      </c>
    </row>
    <row r="147" spans="4:8" x14ac:dyDescent="0.25">
      <c r="D147">
        <v>248</v>
      </c>
      <c r="E147">
        <v>0.23391539879645001</v>
      </c>
      <c r="F147">
        <v>5.7311864570349202E-2</v>
      </c>
      <c r="H147">
        <v>-3.0377646190954202E-2</v>
      </c>
    </row>
    <row r="148" spans="4:8" x14ac:dyDescent="0.25">
      <c r="D148">
        <v>68</v>
      </c>
      <c r="E148">
        <v>0.13658290921435801</v>
      </c>
      <c r="F148">
        <v>7.5157346012293099E-3</v>
      </c>
      <c r="H148">
        <v>0.43003350754757202</v>
      </c>
    </row>
    <row r="149" spans="4:8" x14ac:dyDescent="0.25">
      <c r="D149">
        <v>99</v>
      </c>
      <c r="E149">
        <v>0.11528071260197099</v>
      </c>
      <c r="F149">
        <v>9.1493931034386605E-2</v>
      </c>
      <c r="H149">
        <v>-1.10508904983009E-2</v>
      </c>
    </row>
    <row r="150" spans="4:8" x14ac:dyDescent="0.25">
      <c r="D150">
        <v>82</v>
      </c>
      <c r="E150">
        <v>0.24608545131172199</v>
      </c>
      <c r="F150">
        <v>0.119215272663697</v>
      </c>
      <c r="H150">
        <v>-6.1098240310085303E-2</v>
      </c>
    </row>
    <row r="151" spans="4:8" x14ac:dyDescent="0.25">
      <c r="D151">
        <v>231</v>
      </c>
      <c r="E151">
        <v>-5.7692888953408596E-3</v>
      </c>
      <c r="F151">
        <v>3.06994307230415E-3</v>
      </c>
      <c r="H151">
        <v>-5.6291604037766597E-2</v>
      </c>
    </row>
    <row r="152" spans="4:8" x14ac:dyDescent="0.25">
      <c r="D152">
        <v>103</v>
      </c>
      <c r="E152">
        <v>-8.3698615013295202E-2</v>
      </c>
      <c r="F152">
        <v>4.7440172641990797E-2</v>
      </c>
      <c r="H152">
        <v>5.49217304955101E-2</v>
      </c>
    </row>
    <row r="153" spans="4:8" x14ac:dyDescent="0.25">
      <c r="D153">
        <v>240</v>
      </c>
      <c r="E153">
        <v>1.3418910861282499E-2</v>
      </c>
      <c r="F153">
        <v>2.7526791260289198E-2</v>
      </c>
      <c r="H153">
        <v>-1.6313246732244699E-2</v>
      </c>
    </row>
    <row r="154" spans="4:8" x14ac:dyDescent="0.25">
      <c r="D154">
        <v>181</v>
      </c>
      <c r="E154">
        <v>0.46616217111027303</v>
      </c>
      <c r="F154">
        <v>3.7573827469324299E-2</v>
      </c>
      <c r="H154">
        <v>0.35844647399583202</v>
      </c>
    </row>
    <row r="155" spans="4:8" x14ac:dyDescent="0.25">
      <c r="D155">
        <v>179</v>
      </c>
      <c r="E155">
        <v>2.2792007818136102</v>
      </c>
      <c r="F155">
        <v>0.563617677799649</v>
      </c>
      <c r="H155">
        <v>0.35322651099800201</v>
      </c>
    </row>
    <row r="156" spans="4:8" x14ac:dyDescent="0.25">
      <c r="D156">
        <v>232</v>
      </c>
      <c r="E156">
        <v>-0.16904352566694</v>
      </c>
      <c r="F156">
        <v>5.8683944815429302E-2</v>
      </c>
      <c r="H156">
        <v>-7.8393522053943704E-2</v>
      </c>
    </row>
    <row r="157" spans="4:8" x14ac:dyDescent="0.25">
      <c r="D157">
        <v>213</v>
      </c>
      <c r="E157">
        <v>0.59981826436639396</v>
      </c>
      <c r="F157">
        <v>3.0705335626041701E-2</v>
      </c>
      <c r="H157">
        <v>0.52884035757216896</v>
      </c>
    </row>
    <row r="158" spans="4:8" x14ac:dyDescent="0.25">
      <c r="D158">
        <v>108</v>
      </c>
      <c r="E158">
        <v>-0.25168909074379298</v>
      </c>
      <c r="F158">
        <v>0.12534631872559401</v>
      </c>
      <c r="H158">
        <v>-8.8666691813782103E-2</v>
      </c>
    </row>
    <row r="159" spans="4:8" x14ac:dyDescent="0.25">
      <c r="D159">
        <v>204</v>
      </c>
      <c r="E159">
        <v>-0.16802445880276401</v>
      </c>
      <c r="F159">
        <v>0.106586195926223</v>
      </c>
      <c r="H159">
        <v>-0.100026938971747</v>
      </c>
    </row>
    <row r="160" spans="4:8" x14ac:dyDescent="0.25">
      <c r="D160">
        <v>150</v>
      </c>
      <c r="E160">
        <v>-1.26549215967685E-2</v>
      </c>
      <c r="F160">
        <v>1.3116810321723999E-2</v>
      </c>
      <c r="H160">
        <v>-6.7432994005557703E-2</v>
      </c>
    </row>
    <row r="161" spans="4:8" x14ac:dyDescent="0.25">
      <c r="D161">
        <v>44</v>
      </c>
      <c r="E161">
        <v>-0.150719445128879</v>
      </c>
      <c r="F161">
        <v>4.0285760472469297E-2</v>
      </c>
      <c r="H161">
        <v>6.5331926431965406E-2</v>
      </c>
    </row>
    <row r="162" spans="4:8" x14ac:dyDescent="0.25">
      <c r="D162">
        <v>245</v>
      </c>
      <c r="E162">
        <v>-2.9878314151756898E-2</v>
      </c>
      <c r="F162">
        <v>1.5882728812485699E-2</v>
      </c>
      <c r="H162">
        <v>5.0230217822102704E-3</v>
      </c>
    </row>
    <row r="163" spans="4:8" x14ac:dyDescent="0.25">
      <c r="D163">
        <v>203</v>
      </c>
      <c r="E163">
        <v>0.28095416973943899</v>
      </c>
      <c r="F163">
        <v>2.0660431224923202E-2</v>
      </c>
      <c r="H163">
        <v>0.37778434089107499</v>
      </c>
    </row>
    <row r="164" spans="4:8" x14ac:dyDescent="0.25">
      <c r="D164">
        <v>124</v>
      </c>
      <c r="E164">
        <v>1.8919343128033399</v>
      </c>
      <c r="F164">
        <v>0.42004284011119802</v>
      </c>
      <c r="H164">
        <v>11.1788689094983</v>
      </c>
    </row>
    <row r="165" spans="4:8" x14ac:dyDescent="0.25">
      <c r="D165">
        <v>5</v>
      </c>
      <c r="E165">
        <v>-7.8626708155237202E-2</v>
      </c>
      <c r="F165">
        <v>6.0426757295638102E-2</v>
      </c>
      <c r="H165">
        <v>-6.9498291899080397E-2</v>
      </c>
    </row>
    <row r="166" spans="4:8" x14ac:dyDescent="0.25">
      <c r="D166">
        <v>167</v>
      </c>
      <c r="E166">
        <v>0.36750751370018298</v>
      </c>
      <c r="F166">
        <v>1.82283640541956E-2</v>
      </c>
      <c r="H166">
        <v>0.40529071378339199</v>
      </c>
    </row>
    <row r="167" spans="4:8" x14ac:dyDescent="0.25">
      <c r="D167">
        <v>222</v>
      </c>
      <c r="E167">
        <v>-4.2191121058089302E-2</v>
      </c>
      <c r="F167">
        <v>0.13338813817345299</v>
      </c>
      <c r="H167">
        <v>3.3540785785715801E-2</v>
      </c>
    </row>
    <row r="168" spans="4:8" x14ac:dyDescent="0.25">
      <c r="D168">
        <v>249</v>
      </c>
      <c r="E168">
        <v>-0.190063172223773</v>
      </c>
      <c r="F168">
        <v>0.113408713556578</v>
      </c>
      <c r="H168">
        <v>-0.206277850272231</v>
      </c>
    </row>
    <row r="169" spans="4:8" x14ac:dyDescent="0.25">
      <c r="D169">
        <v>15</v>
      </c>
      <c r="E169">
        <v>1.24473930719618E-2</v>
      </c>
      <c r="F169">
        <v>8.0973092121015E-3</v>
      </c>
      <c r="H169">
        <v>-5.52322981346062E-2</v>
      </c>
    </row>
    <row r="170" spans="4:8" x14ac:dyDescent="0.25">
      <c r="D170">
        <v>63</v>
      </c>
      <c r="E170">
        <v>-0.139773880466082</v>
      </c>
      <c r="F170">
        <v>4.0809517836634397E-2</v>
      </c>
      <c r="H170">
        <v>0.121478363911045</v>
      </c>
    </row>
    <row r="171" spans="4:8" x14ac:dyDescent="0.25">
      <c r="D171">
        <v>19</v>
      </c>
      <c r="E171">
        <v>-1.9952311896964298E-2</v>
      </c>
      <c r="F171">
        <v>8.5394803682403292E-3</v>
      </c>
      <c r="H171">
        <v>-1.44835935588186E-3</v>
      </c>
    </row>
    <row r="172" spans="4:8" x14ac:dyDescent="0.25">
      <c r="D172">
        <v>20</v>
      </c>
      <c r="E172">
        <v>0.152600804931705</v>
      </c>
      <c r="F172">
        <v>1.2520918615862501E-2</v>
      </c>
      <c r="H172">
        <v>0.63603007183507299</v>
      </c>
    </row>
    <row r="173" spans="4:8" x14ac:dyDescent="0.25">
      <c r="D173">
        <v>228</v>
      </c>
      <c r="E173">
        <v>1.3930972216999</v>
      </c>
      <c r="F173">
        <v>0.24649368379422801</v>
      </c>
      <c r="H173">
        <v>30454.4022828706</v>
      </c>
    </row>
    <row r="174" spans="4:8" x14ac:dyDescent="0.25">
      <c r="D174">
        <v>11</v>
      </c>
      <c r="E174">
        <v>1.9337341334262299E-2</v>
      </c>
      <c r="F174">
        <v>5.8350417443141699E-2</v>
      </c>
      <c r="H174">
        <v>-6.4977702242209098E-2</v>
      </c>
    </row>
    <row r="175" spans="4:8" x14ac:dyDescent="0.25">
      <c r="D175">
        <v>122</v>
      </c>
      <c r="E175">
        <v>0.22459329902345199</v>
      </c>
      <c r="F175">
        <v>1.43683782561913E-2</v>
      </c>
      <c r="H175">
        <v>0.64796590597635495</v>
      </c>
    </row>
    <row r="176" spans="4:8" x14ac:dyDescent="0.25">
      <c r="D176">
        <v>152</v>
      </c>
      <c r="E176">
        <v>-8.3095720507807003E-2</v>
      </c>
      <c r="F176">
        <v>0.12438894337884999</v>
      </c>
      <c r="H176">
        <v>-6.0531255113721601E-2</v>
      </c>
    </row>
    <row r="177" spans="4:8" x14ac:dyDescent="0.25">
      <c r="D177">
        <v>144</v>
      </c>
      <c r="E177">
        <v>3.3799746012776903E-2</v>
      </c>
      <c r="F177">
        <v>0.10551558379362699</v>
      </c>
      <c r="H177">
        <v>-7.2341961466544202E-2</v>
      </c>
    </row>
    <row r="178" spans="4:8" x14ac:dyDescent="0.25">
      <c r="D178">
        <v>43</v>
      </c>
      <c r="E178">
        <v>1.53456778054587E-3</v>
      </c>
      <c r="F178">
        <v>5.4760080596663301E-3</v>
      </c>
      <c r="H178">
        <v>-8.6637984392425302E-2</v>
      </c>
    </row>
    <row r="179" spans="4:8" x14ac:dyDescent="0.25">
      <c r="D179">
        <v>66</v>
      </c>
      <c r="E179">
        <v>-0.11262848612154901</v>
      </c>
      <c r="F179">
        <v>5.82978889903508E-2</v>
      </c>
      <c r="H179">
        <v>-3.0499387564925698E-3</v>
      </c>
    </row>
    <row r="180" spans="4:8" x14ac:dyDescent="0.25">
      <c r="D180">
        <v>30</v>
      </c>
      <c r="E180">
        <v>-2.43057652277834E-2</v>
      </c>
      <c r="F180">
        <v>6.41318981546101E-3</v>
      </c>
      <c r="H180">
        <v>9.2039517909469205E-4</v>
      </c>
    </row>
    <row r="181" spans="4:8" x14ac:dyDescent="0.25">
      <c r="D181">
        <v>109</v>
      </c>
      <c r="E181">
        <v>0.11987689718111499</v>
      </c>
      <c r="F181">
        <v>7.8807504185296005E-3</v>
      </c>
      <c r="H181">
        <v>0.41777222376687601</v>
      </c>
    </row>
    <row r="182" spans="4:8" x14ac:dyDescent="0.25">
      <c r="D182">
        <v>227</v>
      </c>
      <c r="E182">
        <v>1.70693451559917</v>
      </c>
      <c r="F182">
        <v>0.244371629754291</v>
      </c>
      <c r="H182">
        <v>12.065188464742</v>
      </c>
    </row>
    <row r="183" spans="4:8" x14ac:dyDescent="0.25">
      <c r="D183">
        <v>47</v>
      </c>
      <c r="E183">
        <v>1.6358630224649399E-2</v>
      </c>
      <c r="F183">
        <v>5.2727289678003497E-2</v>
      </c>
      <c r="H183">
        <v>-7.1025090485494102E-2</v>
      </c>
    </row>
    <row r="184" spans="4:8" x14ac:dyDescent="0.25">
      <c r="D184">
        <v>111</v>
      </c>
      <c r="E184">
        <v>0.16624492740826799</v>
      </c>
      <c r="F184">
        <v>9.3802940414744306E-3</v>
      </c>
      <c r="H184">
        <v>0.44555982015301099</v>
      </c>
    </row>
    <row r="185" spans="4:8" x14ac:dyDescent="0.25">
      <c r="D185">
        <v>211</v>
      </c>
      <c r="E185">
        <v>2.9081560998304199E-2</v>
      </c>
      <c r="F185">
        <v>9.2674405448649105E-2</v>
      </c>
      <c r="H185">
        <v>-4.2328640550492999E-2</v>
      </c>
    </row>
    <row r="186" spans="4:8" x14ac:dyDescent="0.25">
      <c r="D186">
        <v>119</v>
      </c>
      <c r="E186">
        <v>-7.08152576420156E-2</v>
      </c>
      <c r="F186">
        <v>0.11024967764989101</v>
      </c>
      <c r="H186">
        <v>-0.137625512554297</v>
      </c>
    </row>
    <row r="187" spans="4:8" x14ac:dyDescent="0.25">
      <c r="D187">
        <v>120</v>
      </c>
      <c r="E187">
        <v>2.64058315440715E-3</v>
      </c>
      <c r="F187">
        <v>3.6061540174441098E-3</v>
      </c>
      <c r="H187">
        <v>-6.0709587834101998E-2</v>
      </c>
    </row>
    <row r="188" spans="4:8" x14ac:dyDescent="0.25">
      <c r="D188">
        <v>88</v>
      </c>
      <c r="E188">
        <v>-9.6176094031380194E-2</v>
      </c>
      <c r="F188">
        <v>5.1250119918388598E-2</v>
      </c>
      <c r="H188">
        <v>5.7795996208811498E-2</v>
      </c>
    </row>
    <row r="189" spans="4:8" x14ac:dyDescent="0.25">
      <c r="D189">
        <v>48</v>
      </c>
      <c r="E189">
        <v>-3.5336828426877999E-2</v>
      </c>
      <c r="F189">
        <v>2.8496222216734899E-2</v>
      </c>
      <c r="H189">
        <v>2.4537496512413701E-2</v>
      </c>
    </row>
    <row r="190" spans="4:8" x14ac:dyDescent="0.25">
      <c r="D190">
        <v>191</v>
      </c>
      <c r="E190">
        <v>0.50172625585758301</v>
      </c>
      <c r="F190">
        <v>3.9481320974095603E-2</v>
      </c>
      <c r="H190">
        <v>0.44939554694137701</v>
      </c>
    </row>
    <row r="191" spans="4:8" x14ac:dyDescent="0.25">
      <c r="D191">
        <v>6</v>
      </c>
      <c r="E191">
        <v>2.2498097514212501</v>
      </c>
      <c r="F191">
        <v>0.60501974818368798</v>
      </c>
      <c r="H191">
        <v>0.100000090178788</v>
      </c>
    </row>
    <row r="192" spans="4:8" x14ac:dyDescent="0.25">
      <c r="D192">
        <v>192</v>
      </c>
      <c r="E192">
        <v>-0.194662602684194</v>
      </c>
      <c r="F192">
        <v>5.8265074034731502E-2</v>
      </c>
      <c r="H192">
        <v>-0.105184306688375</v>
      </c>
    </row>
    <row r="193" spans="4:8" x14ac:dyDescent="0.25">
      <c r="D193">
        <v>2</v>
      </c>
      <c r="E193">
        <v>0.639108574170421</v>
      </c>
      <c r="F193">
        <v>3.19038265913517E-2</v>
      </c>
      <c r="H193">
        <v>0.54765056289755898</v>
      </c>
    </row>
    <row r="194" spans="4:8" x14ac:dyDescent="0.25">
      <c r="D194">
        <v>128</v>
      </c>
      <c r="E194">
        <v>-0.22938663934950099</v>
      </c>
      <c r="F194">
        <v>0.110192447110703</v>
      </c>
      <c r="H194">
        <v>-0.15359224886266301</v>
      </c>
    </row>
    <row r="195" spans="4:8" x14ac:dyDescent="0.25">
      <c r="D195">
        <v>16</v>
      </c>
      <c r="E195">
        <v>-0.23336504950485801</v>
      </c>
      <c r="F195">
        <v>0.105818053032966</v>
      </c>
      <c r="H195">
        <v>-0.21797517629235699</v>
      </c>
    </row>
    <row r="196" spans="4:8" x14ac:dyDescent="0.25">
      <c r="D196">
        <v>27</v>
      </c>
      <c r="E196">
        <v>-3.8107329977205601E-3</v>
      </c>
      <c r="F196">
        <v>1.35268808835951E-2</v>
      </c>
      <c r="H196">
        <v>-7.1351688188621795E-2</v>
      </c>
    </row>
    <row r="197" spans="4:8" x14ac:dyDescent="0.25">
      <c r="D197">
        <v>165</v>
      </c>
      <c r="E197">
        <v>-0.15056778048973901</v>
      </c>
      <c r="F197">
        <v>4.4691585654188799E-2</v>
      </c>
      <c r="H197">
        <v>7.4852093787094301E-2</v>
      </c>
    </row>
    <row r="198" spans="4:8" x14ac:dyDescent="0.25">
      <c r="D198">
        <v>76</v>
      </c>
      <c r="E198">
        <v>4.90166719665252E-3</v>
      </c>
      <c r="F198">
        <v>1.54669222173975E-2</v>
      </c>
      <c r="H198">
        <v>-1.6865482661536501E-3</v>
      </c>
    </row>
    <row r="199" spans="4:8" x14ac:dyDescent="0.25">
      <c r="D199">
        <v>10</v>
      </c>
      <c r="E199">
        <v>0.28885374364269101</v>
      </c>
      <c r="F199">
        <v>2.0032314445661E-2</v>
      </c>
      <c r="H199">
        <v>7.4545499893141506E-2</v>
      </c>
    </row>
    <row r="200" spans="4:8" x14ac:dyDescent="0.25">
      <c r="D200">
        <v>182</v>
      </c>
      <c r="E200">
        <v>2.2212975045869001</v>
      </c>
      <c r="F200">
        <v>0.50289940292506097</v>
      </c>
      <c r="H200">
        <v>2.43515217340464</v>
      </c>
    </row>
    <row r="201" spans="4:8" x14ac:dyDescent="0.25">
      <c r="D201">
        <v>156</v>
      </c>
      <c r="E201">
        <v>-0.18908246240044499</v>
      </c>
      <c r="F201">
        <v>5.0780918552463701E-2</v>
      </c>
      <c r="H201">
        <v>-0.21938437717310799</v>
      </c>
    </row>
    <row r="202" spans="4:8" x14ac:dyDescent="0.25">
      <c r="D202">
        <v>113</v>
      </c>
      <c r="E202">
        <v>0.36733888344465299</v>
      </c>
      <c r="F202">
        <v>1.8068410713809699E-2</v>
      </c>
      <c r="H202">
        <v>9.2587243483522902E-2</v>
      </c>
    </row>
    <row r="203" spans="4:8" x14ac:dyDescent="0.25">
      <c r="D203">
        <v>25</v>
      </c>
      <c r="E203">
        <v>-0.21602286371368901</v>
      </c>
      <c r="F203">
        <v>0.10519059382656</v>
      </c>
      <c r="H203">
        <v>-0.26132912947474501</v>
      </c>
    </row>
    <row r="204" spans="4:8" x14ac:dyDescent="0.25">
      <c r="D204">
        <v>71</v>
      </c>
      <c r="E204">
        <v>-0.21705873708721399</v>
      </c>
      <c r="F204">
        <v>0.116848987292032</v>
      </c>
      <c r="H204">
        <v>-0.222892769224766</v>
      </c>
    </row>
    <row r="205" spans="4:8" x14ac:dyDescent="0.25">
      <c r="D205">
        <v>199</v>
      </c>
      <c r="E205">
        <v>-9.4033559551943095E-3</v>
      </c>
      <c r="F205">
        <v>8.0684428891387508E-3</v>
      </c>
      <c r="H205">
        <v>-3.9837758773708602E-3</v>
      </c>
    </row>
    <row r="206" spans="4:8" x14ac:dyDescent="0.25">
      <c r="D206">
        <v>42</v>
      </c>
      <c r="E206">
        <v>-0.114601723032044</v>
      </c>
      <c r="F206">
        <v>4.4521334344805701E-2</v>
      </c>
      <c r="H206">
        <v>-0.17853030178125001</v>
      </c>
    </row>
    <row r="207" spans="4:8" x14ac:dyDescent="0.25">
      <c r="D207">
        <v>80</v>
      </c>
      <c r="E207">
        <v>-1.21527423472301E-4</v>
      </c>
      <c r="F207">
        <v>3.61424266427166E-3</v>
      </c>
      <c r="H207">
        <v>-4.8580584618395702E-3</v>
      </c>
    </row>
    <row r="208" spans="4:8" x14ac:dyDescent="0.25">
      <c r="D208">
        <v>168</v>
      </c>
      <c r="E208">
        <v>5.7859809337515E-2</v>
      </c>
      <c r="F208">
        <v>4.6109835904391099E-3</v>
      </c>
      <c r="H208">
        <v>6.9144196324844601E-2</v>
      </c>
    </row>
    <row r="209" spans="4:8" x14ac:dyDescent="0.25">
      <c r="D209">
        <v>72</v>
      </c>
      <c r="E209">
        <v>0.77886964788840496</v>
      </c>
      <c r="F209">
        <v>8.2458423255510199E-2</v>
      </c>
      <c r="H209">
        <v>0.40582659233972601</v>
      </c>
    </row>
    <row r="210" spans="4:8" x14ac:dyDescent="0.25">
      <c r="D210">
        <v>26</v>
      </c>
      <c r="E210">
        <v>7.0792446676971399E-3</v>
      </c>
      <c r="F210">
        <v>9.6483727502145303E-2</v>
      </c>
      <c r="H210">
        <v>-5.7657584615090495E-4</v>
      </c>
    </row>
    <row r="211" spans="4:8" x14ac:dyDescent="0.25">
      <c r="D211">
        <v>187</v>
      </c>
      <c r="E211">
        <v>0.10449956127123899</v>
      </c>
      <c r="F211">
        <v>8.2845416718528696E-3</v>
      </c>
      <c r="H211">
        <v>0.20181073794710999</v>
      </c>
    </row>
    <row r="212" spans="4:8" x14ac:dyDescent="0.25">
      <c r="D212">
        <v>185</v>
      </c>
      <c r="E212">
        <v>-1.9043227375003399E-2</v>
      </c>
      <c r="F212">
        <v>0.143928512518986</v>
      </c>
      <c r="H212">
        <v>0.102089036789436</v>
      </c>
    </row>
    <row r="213" spans="4:8" x14ac:dyDescent="0.25">
      <c r="D213">
        <v>237</v>
      </c>
      <c r="E213">
        <v>1.9276956015535099E-2</v>
      </c>
      <c r="F213">
        <v>0.21654443810019</v>
      </c>
      <c r="H213">
        <v>-0.64853936094687503</v>
      </c>
    </row>
    <row r="214" spans="4:8" x14ac:dyDescent="0.25">
      <c r="D214">
        <v>92</v>
      </c>
      <c r="E214">
        <v>-1.2166950818688299E-3</v>
      </c>
      <c r="F214">
        <v>2.5988818122052899E-3</v>
      </c>
      <c r="H214">
        <v>-1.9998644621565798E-2</v>
      </c>
    </row>
    <row r="215" spans="4:8" x14ac:dyDescent="0.25">
      <c r="D215">
        <v>38</v>
      </c>
      <c r="E215">
        <v>-0.25352798385241898</v>
      </c>
      <c r="F215">
        <v>5.6937089064325402E-2</v>
      </c>
      <c r="H215">
        <v>0.52610150049035198</v>
      </c>
    </row>
    <row r="216" spans="4:8" x14ac:dyDescent="0.25">
      <c r="D216">
        <v>96</v>
      </c>
      <c r="E216">
        <v>-9.4610886648278101E-4</v>
      </c>
      <c r="F216">
        <v>2.43762148443961E-3</v>
      </c>
      <c r="H216">
        <v>-1.01571905197042E-4</v>
      </c>
    </row>
    <row r="217" spans="4:8" x14ac:dyDescent="0.25">
      <c r="D217">
        <v>175</v>
      </c>
      <c r="E217">
        <v>4.0727902072575803E-2</v>
      </c>
      <c r="F217">
        <v>3.2699402923875398E-3</v>
      </c>
      <c r="H217">
        <v>2.05686156744057E-2</v>
      </c>
    </row>
    <row r="218" spans="4:8" x14ac:dyDescent="0.25">
      <c r="D218">
        <v>22</v>
      </c>
      <c r="E218">
        <v>1.2892256935341</v>
      </c>
      <c r="F218">
        <v>0.18937907756292299</v>
      </c>
      <c r="H218">
        <v>1.7420537819336901</v>
      </c>
    </row>
    <row r="219" spans="4:8" x14ac:dyDescent="0.25">
      <c r="D219">
        <v>29</v>
      </c>
      <c r="E219">
        <v>-0.230809789247613</v>
      </c>
      <c r="F219">
        <v>7.7065558916083896E-2</v>
      </c>
      <c r="H219">
        <v>-6.0733947775015902E-2</v>
      </c>
    </row>
    <row r="220" spans="4:8" x14ac:dyDescent="0.25">
      <c r="D220">
        <v>4</v>
      </c>
      <c r="E220">
        <v>6.0871936762400901E-2</v>
      </c>
      <c r="F220">
        <v>4.2111393009414298E-3</v>
      </c>
      <c r="H220">
        <v>2.7849103428986499E-2</v>
      </c>
    </row>
    <row r="221" spans="4:8" x14ac:dyDescent="0.25">
      <c r="D221">
        <v>220</v>
      </c>
      <c r="E221">
        <v>-0.116561328892199</v>
      </c>
      <c r="F221">
        <v>0.12951224035391101</v>
      </c>
      <c r="H221">
        <v>3.1554351373490601E-2</v>
      </c>
    </row>
    <row r="222" spans="4:8" x14ac:dyDescent="0.25">
      <c r="D222">
        <v>243</v>
      </c>
      <c r="E222">
        <v>-0.40565509837512598</v>
      </c>
      <c r="F222">
        <v>0.20415071539534199</v>
      </c>
      <c r="H222">
        <v>-0.180655757398022</v>
      </c>
    </row>
    <row r="223" spans="4:8" x14ac:dyDescent="0.25">
      <c r="D223">
        <v>95</v>
      </c>
      <c r="E223">
        <v>-4.2083810493504902E-4</v>
      </c>
      <c r="F223">
        <v>1.27519621537075E-3</v>
      </c>
      <c r="H223">
        <v>-3.5708827056599498E-3</v>
      </c>
    </row>
    <row r="224" spans="4:8" x14ac:dyDescent="0.25">
      <c r="D224">
        <v>87</v>
      </c>
      <c r="E224">
        <v>-0.16971948593641001</v>
      </c>
      <c r="F224">
        <v>5.46259277632134E-2</v>
      </c>
      <c r="H224">
        <v>0.29421136674228099</v>
      </c>
    </row>
    <row r="225" spans="4:8" x14ac:dyDescent="0.25">
      <c r="D225">
        <v>148</v>
      </c>
      <c r="E225">
        <v>-2.2883113482908401E-3</v>
      </c>
      <c r="F225">
        <v>1.05741707601287E-2</v>
      </c>
      <c r="H225">
        <v>-3.1953281075174701E-3</v>
      </c>
    </row>
    <row r="226" spans="4:8" x14ac:dyDescent="0.25">
      <c r="D226">
        <v>190</v>
      </c>
      <c r="E226">
        <v>0.14724342563911499</v>
      </c>
      <c r="F226">
        <v>1.2537892535003601E-2</v>
      </c>
      <c r="H226">
        <v>2.5426784464716301E-2</v>
      </c>
    </row>
    <row r="227" spans="4:8" x14ac:dyDescent="0.25">
      <c r="D227">
        <v>89</v>
      </c>
      <c r="E227">
        <v>0.794969006879229</v>
      </c>
      <c r="F227">
        <v>9.2620079560138999E-2</v>
      </c>
      <c r="H227">
        <v>0.33427951220556101</v>
      </c>
    </row>
    <row r="228" spans="4:8" x14ac:dyDescent="0.25">
      <c r="D228">
        <v>18</v>
      </c>
      <c r="E228">
        <v>-0.343731738863851</v>
      </c>
      <c r="F228">
        <v>0.139276802016706</v>
      </c>
      <c r="H228">
        <v>4.26435235073723E-3</v>
      </c>
    </row>
    <row r="229" spans="4:8" x14ac:dyDescent="0.25">
      <c r="D229">
        <v>131</v>
      </c>
      <c r="E229">
        <v>0.26348093788743998</v>
      </c>
      <c r="F229">
        <v>2.0970920713463501E-2</v>
      </c>
      <c r="H229">
        <v>8.3997347988391799E-2</v>
      </c>
    </row>
    <row r="230" spans="4:8" x14ac:dyDescent="0.25">
      <c r="D230">
        <v>224</v>
      </c>
      <c r="E230">
        <v>-0.35659908917254302</v>
      </c>
      <c r="F230">
        <v>0.31131256197268198</v>
      </c>
      <c r="H230">
        <v>8.6192730585060107E-2</v>
      </c>
    </row>
    <row r="231" spans="4:8" x14ac:dyDescent="0.25">
      <c r="D231">
        <v>129</v>
      </c>
      <c r="E231">
        <v>-0.25168496331359702</v>
      </c>
      <c r="F231">
        <v>0.30231373653778698</v>
      </c>
      <c r="H231">
        <v>-0.65595926545776395</v>
      </c>
    </row>
    <row r="232" spans="4:8" x14ac:dyDescent="0.25">
      <c r="D232">
        <v>215</v>
      </c>
      <c r="E232">
        <v>1.07706660995633E-3</v>
      </c>
      <c r="F232">
        <v>6.9787560486180497E-3</v>
      </c>
      <c r="H232">
        <v>-7.1627079402242604E-3</v>
      </c>
    </row>
    <row r="233" spans="4:8" x14ac:dyDescent="0.25">
      <c r="D233">
        <v>59</v>
      </c>
      <c r="E233">
        <v>-0.23257324854258499</v>
      </c>
      <c r="F233">
        <v>5.3696668695300299E-2</v>
      </c>
      <c r="H233">
        <v>0.50746874032443801</v>
      </c>
    </row>
    <row r="234" spans="4:8" x14ac:dyDescent="0.25">
      <c r="D234">
        <v>60</v>
      </c>
      <c r="E234">
        <v>-7.9647553101266704E-4</v>
      </c>
      <c r="F234">
        <v>4.71532654289308E-3</v>
      </c>
      <c r="H234">
        <v>-5.69269842230515E-4</v>
      </c>
    </row>
    <row r="235" spans="4:8" x14ac:dyDescent="0.25">
      <c r="D235">
        <v>188</v>
      </c>
      <c r="E235">
        <v>8.36409407161815E-2</v>
      </c>
      <c r="F235">
        <v>7.3231366533663004E-3</v>
      </c>
      <c r="H235">
        <v>8.1252661777847495E-3</v>
      </c>
    </row>
    <row r="236" spans="4:8" x14ac:dyDescent="0.25">
      <c r="D236">
        <v>37</v>
      </c>
      <c r="E236">
        <v>1.1791598588693299</v>
      </c>
      <c r="F236">
        <v>0.23606939186488499</v>
      </c>
      <c r="H236">
        <v>0.99584905569901705</v>
      </c>
    </row>
    <row r="237" spans="4:8" x14ac:dyDescent="0.25">
      <c r="D237">
        <v>33</v>
      </c>
      <c r="E237">
        <v>-0.42866371281130899</v>
      </c>
      <c r="F237">
        <v>8.5402426796331601E-2</v>
      </c>
      <c r="H237">
        <v>-7.3310036279762306E-2</v>
      </c>
    </row>
    <row r="238" spans="4:8" x14ac:dyDescent="0.25">
      <c r="D238">
        <v>132</v>
      </c>
      <c r="E238">
        <v>0.131609679386301</v>
      </c>
      <c r="F238">
        <v>8.5705352161131003E-3</v>
      </c>
      <c r="H238">
        <v>1.2737226084532101E-2</v>
      </c>
    </row>
    <row r="239" spans="4:8" x14ac:dyDescent="0.25">
      <c r="D239">
        <v>170</v>
      </c>
      <c r="E239">
        <v>-0.456017049884617</v>
      </c>
      <c r="F239">
        <v>0.243790906850545</v>
      </c>
      <c r="H239">
        <v>1.3670897362271801E-2</v>
      </c>
    </row>
    <row r="240" spans="4:8" x14ac:dyDescent="0.25">
      <c r="D240">
        <v>241</v>
      </c>
      <c r="E240">
        <v>-0.42126634312792599</v>
      </c>
      <c r="F240">
        <v>0.184980759049854</v>
      </c>
      <c r="H240">
        <v>-0.158721522301669</v>
      </c>
    </row>
    <row r="241" spans="4:8" x14ac:dyDescent="0.25">
      <c r="D241">
        <v>177</v>
      </c>
      <c r="E241">
        <v>4.2942180727788802E-4</v>
      </c>
      <c r="F241">
        <v>2.7582431701002499E-3</v>
      </c>
      <c r="H241">
        <v>-1.52445862796899E-3</v>
      </c>
    </row>
    <row r="242" spans="4:8" x14ac:dyDescent="0.25">
      <c r="D242">
        <v>94</v>
      </c>
      <c r="E242">
        <v>-0.15858318366908</v>
      </c>
      <c r="F242">
        <v>4.9504580328800202E-2</v>
      </c>
      <c r="H242">
        <v>0.26901238300811198</v>
      </c>
    </row>
    <row r="243" spans="4:8" x14ac:dyDescent="0.25">
      <c r="D243">
        <v>194</v>
      </c>
      <c r="E243">
        <v>0.17113559351931101</v>
      </c>
      <c r="F243">
        <v>5.1040008252446603E-2</v>
      </c>
      <c r="H243">
        <v>5.4845892239730097E-2</v>
      </c>
    </row>
    <row r="244" spans="4:8" x14ac:dyDescent="0.25">
      <c r="D244">
        <v>9</v>
      </c>
      <c r="E244">
        <v>0.78303899996220305</v>
      </c>
      <c r="F244">
        <v>0.17625410783273099</v>
      </c>
      <c r="H244">
        <v>8.3547581211943403E-2</v>
      </c>
    </row>
    <row r="245" spans="4:8" x14ac:dyDescent="0.25">
      <c r="D245">
        <v>184</v>
      </c>
      <c r="E245">
        <v>-9.0221590678619595E-2</v>
      </c>
      <c r="F245">
        <v>0.120443236593094</v>
      </c>
      <c r="H245">
        <v>0.55620539810809</v>
      </c>
    </row>
    <row r="246" spans="4:8" x14ac:dyDescent="0.25">
      <c r="D246">
        <v>235</v>
      </c>
      <c r="E246">
        <v>0.16795764471656599</v>
      </c>
      <c r="F246">
        <v>4.80619828131435E-2</v>
      </c>
      <c r="H246">
        <v>0.17559850649214301</v>
      </c>
    </row>
    <row r="247" spans="4:8" x14ac:dyDescent="0.25">
      <c r="D247">
        <v>52</v>
      </c>
      <c r="E247">
        <v>0.65108910147804899</v>
      </c>
      <c r="F247">
        <v>2.38030910989015E-2</v>
      </c>
      <c r="H247">
        <v>8.7786115804250997E-2</v>
      </c>
    </row>
    <row r="248" spans="4:8" x14ac:dyDescent="0.25">
      <c r="D248">
        <v>230</v>
      </c>
      <c r="E248">
        <v>-0.13678042425821699</v>
      </c>
      <c r="F248">
        <v>2.6032169997591399E-2</v>
      </c>
      <c r="H248">
        <v>0.69688281405225805</v>
      </c>
    </row>
    <row r="249" spans="4:8" x14ac:dyDescent="0.25">
      <c r="D249">
        <v>195</v>
      </c>
      <c r="E249">
        <v>1.1932068756665899</v>
      </c>
      <c r="F249">
        <v>3.2941940428883001E-2</v>
      </c>
      <c r="H249">
        <v>0.25798582534558401</v>
      </c>
    </row>
    <row r="250" spans="4:8" x14ac:dyDescent="0.25">
      <c r="D250">
        <v>157</v>
      </c>
      <c r="E250">
        <v>0.31151996453793301</v>
      </c>
      <c r="F250">
        <v>2.16352822299858E-2</v>
      </c>
      <c r="H250">
        <v>8.7348315051464107E-2</v>
      </c>
    </row>
    <row r="251" spans="4:8" x14ac:dyDescent="0.25">
      <c r="D251">
        <v>218</v>
      </c>
      <c r="E251">
        <v>0.25030308049759997</v>
      </c>
      <c r="F251">
        <v>4.8738293905691503E-2</v>
      </c>
      <c r="H251">
        <v>0.96117695329786601</v>
      </c>
    </row>
    <row r="252" spans="4:8" x14ac:dyDescent="0.25">
      <c r="D252">
        <v>14</v>
      </c>
      <c r="E252">
        <v>0.234135043263522</v>
      </c>
      <c r="F252">
        <v>6.0534619305916401E-2</v>
      </c>
      <c r="H252">
        <v>0.208668914045473</v>
      </c>
    </row>
    <row r="253" spans="4:8" x14ac:dyDescent="0.25">
      <c r="D253">
        <v>49</v>
      </c>
      <c r="E253">
        <v>0.750060845423691</v>
      </c>
      <c r="F253">
        <v>2.87312752835833E-2</v>
      </c>
      <c r="H253">
        <v>0.16608830322797399</v>
      </c>
    </row>
    <row r="254" spans="4:8" x14ac:dyDescent="0.25">
      <c r="E254">
        <v>0.89752237879343699</v>
      </c>
      <c r="F254">
        <v>8.7194612072510405E-3</v>
      </c>
      <c r="H254">
        <v>0.79316193308030802</v>
      </c>
    </row>
    <row r="255" spans="4:8" x14ac:dyDescent="0.25">
      <c r="E255">
        <v>0.90934620928844501</v>
      </c>
      <c r="F255">
        <v>8.5363924710235104E-3</v>
      </c>
      <c r="H255">
        <v>0.76952057023066101</v>
      </c>
    </row>
    <row r="256" spans="4:8" x14ac:dyDescent="0.25">
      <c r="E256">
        <v>0.87403817132195205</v>
      </c>
      <c r="F256">
        <v>1.1038361064929701E-2</v>
      </c>
      <c r="H256">
        <v>0.79546353633495004</v>
      </c>
    </row>
    <row r="257" spans="2:8" x14ac:dyDescent="0.25">
      <c r="E257">
        <v>0.91006302332656697</v>
      </c>
      <c r="F257">
        <v>8.2002951877102308E-3</v>
      </c>
      <c r="H257">
        <v>0.72714187256513996</v>
      </c>
    </row>
    <row r="258" spans="2:8" x14ac:dyDescent="0.25">
      <c r="B258" t="s">
        <v>16</v>
      </c>
      <c r="C258" t="s">
        <v>3</v>
      </c>
      <c r="E258">
        <v>-0.19644632622724001</v>
      </c>
      <c r="F258">
        <v>3.8525516722838E-2</v>
      </c>
      <c r="H258">
        <v>-0.16748398411364199</v>
      </c>
    </row>
    <row r="259" spans="2:8" x14ac:dyDescent="0.25">
      <c r="B259" t="s">
        <v>16</v>
      </c>
      <c r="C259" t="s">
        <v>19</v>
      </c>
      <c r="E259">
        <v>-0.37138485578154901</v>
      </c>
      <c r="F259">
        <v>3.6536072574272799E-2</v>
      </c>
      <c r="H259">
        <v>0.28489668882298902</v>
      </c>
    </row>
    <row r="260" spans="2:8" x14ac:dyDescent="0.25">
      <c r="B260" t="s">
        <v>16</v>
      </c>
      <c r="C260" t="s">
        <v>20</v>
      </c>
      <c r="E260">
        <v>-0.48406872712492999</v>
      </c>
      <c r="F260">
        <v>3.0604125305309E-2</v>
      </c>
      <c r="H260">
        <v>-1.2278000771761201E-2</v>
      </c>
    </row>
    <row r="261" spans="2:8" x14ac:dyDescent="0.25">
      <c r="B261" t="s">
        <v>16</v>
      </c>
      <c r="C261" t="s">
        <v>21</v>
      </c>
      <c r="E261">
        <v>-0.138341980807966</v>
      </c>
      <c r="F261">
        <v>4.1591303561389799E-2</v>
      </c>
      <c r="H261">
        <v>-6.5814988568689003E-2</v>
      </c>
    </row>
    <row r="262" spans="2:8" x14ac:dyDescent="0.25">
      <c r="B262" t="s">
        <v>16</v>
      </c>
      <c r="C262" t="s">
        <v>22</v>
      </c>
      <c r="E262">
        <v>-0.32850037588096997</v>
      </c>
      <c r="F262">
        <v>3.3038461575264799E-2</v>
      </c>
      <c r="H262">
        <v>0.61922541861629499</v>
      </c>
    </row>
    <row r="263" spans="2:8" x14ac:dyDescent="0.25">
      <c r="B263" t="s">
        <v>16</v>
      </c>
      <c r="C263" t="s">
        <v>24</v>
      </c>
      <c r="E263">
        <v>-6.1007149144179297E-2</v>
      </c>
      <c r="F263">
        <v>5.1988052231874797E-2</v>
      </c>
      <c r="H263">
        <v>0.29075643807009799</v>
      </c>
    </row>
    <row r="264" spans="2:8" x14ac:dyDescent="0.25">
      <c r="B264" t="s">
        <v>16</v>
      </c>
      <c r="C264" t="s">
        <v>108</v>
      </c>
      <c r="E264">
        <v>1.2131816796222E-2</v>
      </c>
      <c r="F264">
        <v>4.4280916032941799E-2</v>
      </c>
      <c r="H264">
        <v>0.70871185267005299</v>
      </c>
    </row>
    <row r="265" spans="2:8" x14ac:dyDescent="0.25">
      <c r="B265" t="s">
        <v>16</v>
      </c>
      <c r="C265" t="s">
        <v>25</v>
      </c>
      <c r="E265">
        <v>-3.0829406524711899E-2</v>
      </c>
      <c r="F265">
        <v>5.5336828256051601E-2</v>
      </c>
      <c r="H265">
        <v>0.33991139940690901</v>
      </c>
    </row>
    <row r="266" spans="2:8" x14ac:dyDescent="0.25">
      <c r="B266" t="s">
        <v>16</v>
      </c>
      <c r="C266" t="s">
        <v>26</v>
      </c>
      <c r="E266">
        <v>2.2430850692177099E-2</v>
      </c>
      <c r="F266">
        <v>0.10476725640519501</v>
      </c>
      <c r="H266">
        <v>0.80647345951298199</v>
      </c>
    </row>
    <row r="267" spans="2:8" x14ac:dyDescent="0.25">
      <c r="B267" t="s">
        <v>16</v>
      </c>
      <c r="C267" t="s">
        <v>27</v>
      </c>
      <c r="E267">
        <v>-9.4939195647486693E-2</v>
      </c>
      <c r="F267">
        <v>4.6311786838156101E-2</v>
      </c>
      <c r="H267">
        <v>4.8083924336833499E-2</v>
      </c>
    </row>
    <row r="268" spans="2:8" x14ac:dyDescent="0.25">
      <c r="B268" t="s">
        <v>16</v>
      </c>
      <c r="C268" t="s">
        <v>28</v>
      </c>
      <c r="E268">
        <v>2.18082987510421E-3</v>
      </c>
      <c r="F268">
        <v>4.5817722823900099E-2</v>
      </c>
      <c r="H268">
        <v>-0.14205698804694999</v>
      </c>
    </row>
    <row r="269" spans="2:8" x14ac:dyDescent="0.25">
      <c r="B269" t="s">
        <v>16</v>
      </c>
      <c r="C269" t="s">
        <v>112</v>
      </c>
      <c r="E269">
        <v>-6.25787598888594E-2</v>
      </c>
      <c r="F269">
        <v>4.5345739417613801E-2</v>
      </c>
      <c r="H269">
        <v>-0.141956623054038</v>
      </c>
    </row>
    <row r="270" spans="2:8" x14ac:dyDescent="0.25">
      <c r="B270" t="s">
        <v>16</v>
      </c>
      <c r="C270" t="s">
        <v>113</v>
      </c>
      <c r="E270">
        <v>-7.0956879803449405E-2</v>
      </c>
      <c r="F270">
        <v>4.1614552420003101E-2</v>
      </c>
      <c r="H270">
        <v>-0.14180119904019001</v>
      </c>
    </row>
    <row r="271" spans="2:8" x14ac:dyDescent="0.25">
      <c r="B271" t="s">
        <v>16</v>
      </c>
      <c r="C271" t="s">
        <v>29</v>
      </c>
      <c r="E271">
        <v>-4.5896056835562103E-2</v>
      </c>
      <c r="F271">
        <v>4.3274537915295799E-2</v>
      </c>
      <c r="H271">
        <v>-0.13704721160820299</v>
      </c>
    </row>
    <row r="272" spans="2:8" x14ac:dyDescent="0.25">
      <c r="B272" t="s">
        <v>16</v>
      </c>
      <c r="C272" t="s">
        <v>30</v>
      </c>
      <c r="E272">
        <v>4.6846171707131901E-2</v>
      </c>
      <c r="F272">
        <v>4.7774179260959698E-2</v>
      </c>
      <c r="H272">
        <v>-0.146057982576732</v>
      </c>
    </row>
    <row r="273" spans="2:8" x14ac:dyDescent="0.25">
      <c r="B273" t="s">
        <v>16</v>
      </c>
      <c r="C273" t="s">
        <v>31</v>
      </c>
      <c r="E273">
        <v>2.7392952325441099E-3</v>
      </c>
      <c r="F273">
        <v>4.2876664525354699E-2</v>
      </c>
      <c r="H273">
        <v>-0.14522587003659401</v>
      </c>
    </row>
    <row r="274" spans="2:8" x14ac:dyDescent="0.25">
      <c r="B274" t="s">
        <v>16</v>
      </c>
      <c r="C274" t="s">
        <v>114</v>
      </c>
      <c r="E274">
        <v>2.60509836183139E-2</v>
      </c>
      <c r="F274">
        <v>4.1952836032028699E-2</v>
      </c>
      <c r="H274">
        <v>-0.14619031687051501</v>
      </c>
    </row>
    <row r="275" spans="2:8" x14ac:dyDescent="0.25">
      <c r="B275" t="s">
        <v>16</v>
      </c>
      <c r="C275" t="s">
        <v>32</v>
      </c>
      <c r="E275">
        <v>-1.37340377098499E-2</v>
      </c>
      <c r="F275">
        <v>4.29050488378558E-2</v>
      </c>
      <c r="H275">
        <v>-0.13959753106863501</v>
      </c>
    </row>
    <row r="276" spans="2:8" x14ac:dyDescent="0.25">
      <c r="B276" t="s">
        <v>16</v>
      </c>
      <c r="C276" t="s">
        <v>115</v>
      </c>
      <c r="E276">
        <v>-3.40094559678875E-2</v>
      </c>
      <c r="F276">
        <v>4.6038187034174803E-2</v>
      </c>
      <c r="H276">
        <v>-5.2715782510818002E-2</v>
      </c>
    </row>
    <row r="277" spans="2:8" x14ac:dyDescent="0.25">
      <c r="B277" t="s">
        <v>16</v>
      </c>
      <c r="C277" t="s">
        <v>116</v>
      </c>
      <c r="E277">
        <v>2.8823780120903501E-3</v>
      </c>
      <c r="F277">
        <v>5.3166402583858997E-2</v>
      </c>
      <c r="H277">
        <v>-8.4046907639786297E-2</v>
      </c>
    </row>
    <row r="278" spans="2:8" x14ac:dyDescent="0.25">
      <c r="B278" t="s">
        <v>16</v>
      </c>
      <c r="C278" t="s">
        <v>117</v>
      </c>
      <c r="E278">
        <v>-1.61955097562852E-3</v>
      </c>
      <c r="F278">
        <v>3.5684915629881499E-2</v>
      </c>
      <c r="H278">
        <v>-0.13452393623808001</v>
      </c>
    </row>
    <row r="279" spans="2:8" x14ac:dyDescent="0.25">
      <c r="B279" t="s">
        <v>16</v>
      </c>
      <c r="C279" t="s">
        <v>33</v>
      </c>
      <c r="E279">
        <v>1.4779538197028401E-3</v>
      </c>
      <c r="F279">
        <v>6.4666171965495997E-2</v>
      </c>
      <c r="H279">
        <v>-7.8360514538582698E-2</v>
      </c>
    </row>
    <row r="280" spans="2:8" x14ac:dyDescent="0.25">
      <c r="B280" t="s">
        <v>16</v>
      </c>
      <c r="C280" t="s">
        <v>34</v>
      </c>
      <c r="E280">
        <v>4.4648903946673804E-3</v>
      </c>
      <c r="F280">
        <v>2.9809461198479301E-2</v>
      </c>
      <c r="H280">
        <v>-0.11775666857693699</v>
      </c>
    </row>
    <row r="281" spans="2:8" x14ac:dyDescent="0.25">
      <c r="B281" t="s">
        <v>88</v>
      </c>
      <c r="E281">
        <v>0.93006403724106301</v>
      </c>
      <c r="F281">
        <v>6.8511648401677703E-3</v>
      </c>
      <c r="H281">
        <v>0.99069547896029198</v>
      </c>
    </row>
    <row r="282" spans="2:8" x14ac:dyDescent="0.25">
      <c r="E282">
        <v>0.899668807143997</v>
      </c>
      <c r="F282">
        <v>8.7682460846534391E-3</v>
      </c>
      <c r="H282">
        <v>0.99552822836621502</v>
      </c>
    </row>
    <row r="283" spans="2:8" x14ac:dyDescent="0.25">
      <c r="E283">
        <v>0.89211587557859195</v>
      </c>
      <c r="F283">
        <v>9.8488729086874099E-3</v>
      </c>
      <c r="H283">
        <v>0.98565345681908301</v>
      </c>
    </row>
    <row r="284" spans="2:8" x14ac:dyDescent="0.25">
      <c r="E284">
        <v>0.255548756393915</v>
      </c>
      <c r="F284">
        <v>3.4341912867220797E-2</v>
      </c>
      <c r="H284">
        <v>0.46756647278472901</v>
      </c>
    </row>
    <row r="285" spans="2:8" x14ac:dyDescent="0.25">
      <c r="E285">
        <v>-7.9823132478426803E-2</v>
      </c>
      <c r="F285">
        <v>3.66223323968645E-2</v>
      </c>
      <c r="H285">
        <v>0.79685313328686702</v>
      </c>
    </row>
    <row r="286" spans="2:8" x14ac:dyDescent="0.25">
      <c r="E286">
        <v>-0.22762932106775899</v>
      </c>
      <c r="F286">
        <v>3.32533380269402E-2</v>
      </c>
      <c r="H286">
        <v>0.59185970076751604</v>
      </c>
    </row>
    <row r="287" spans="2:8" x14ac:dyDescent="0.25">
      <c r="E287">
        <v>5.55060039303985E-2</v>
      </c>
      <c r="F287">
        <v>4.0256973779973698E-2</v>
      </c>
      <c r="H287">
        <v>0.542165451067669</v>
      </c>
    </row>
    <row r="288" spans="2:8" x14ac:dyDescent="0.25">
      <c r="E288">
        <v>-0.51199690580811397</v>
      </c>
      <c r="F288">
        <v>2.7647337189874301E-2</v>
      </c>
      <c r="H288">
        <v>0.72711809362285995</v>
      </c>
    </row>
    <row r="289" spans="5:8" x14ac:dyDescent="0.25">
      <c r="E289">
        <v>7.64674328046865E-2</v>
      </c>
      <c r="F289">
        <v>4.0873792704487003E-2</v>
      </c>
      <c r="H289">
        <v>0.64440559204364001</v>
      </c>
    </row>
    <row r="290" spans="5:8" x14ac:dyDescent="0.25">
      <c r="E290">
        <v>-8.0834031539377196E-2</v>
      </c>
      <c r="F290">
        <v>7.8642726375335106E-2</v>
      </c>
      <c r="H290">
        <v>0.98153129736864697</v>
      </c>
    </row>
    <row r="291" spans="5:8" x14ac:dyDescent="0.25">
      <c r="E291">
        <v>3.4371604717806703E-2</v>
      </c>
      <c r="F291">
        <v>3.5555979306644503E-2</v>
      </c>
      <c r="H291">
        <v>0.65602744606183705</v>
      </c>
    </row>
    <row r="292" spans="5:8" x14ac:dyDescent="0.25">
      <c r="E292">
        <v>1.9991357097334898E-2</v>
      </c>
      <c r="F292">
        <v>8.4147991991564405E-2</v>
      </c>
      <c r="H292">
        <v>0.97515288219485396</v>
      </c>
    </row>
    <row r="293" spans="5:8" x14ac:dyDescent="0.25">
      <c r="E293">
        <v>-4.803277086172E-3</v>
      </c>
      <c r="F293">
        <v>3.8760090329198103E-2</v>
      </c>
      <c r="H293">
        <v>0.52720062079127195</v>
      </c>
    </row>
    <row r="294" spans="5:8" x14ac:dyDescent="0.25">
      <c r="E294">
        <v>0.140153280792501</v>
      </c>
      <c r="F294">
        <v>4.4252726496379298E-2</v>
      </c>
      <c r="H294">
        <v>0.17190304552919899</v>
      </c>
    </row>
    <row r="295" spans="5:8" x14ac:dyDescent="0.25">
      <c r="E295">
        <v>-2.82310493015543E-3</v>
      </c>
      <c r="F295">
        <v>4.42174042126574E-2</v>
      </c>
      <c r="H295">
        <v>0.16372190828527</v>
      </c>
    </row>
    <row r="296" spans="5:8" x14ac:dyDescent="0.25">
      <c r="E296">
        <v>3.0322873682716502E-2</v>
      </c>
      <c r="F296">
        <v>4.2542064574524398E-2</v>
      </c>
      <c r="H296">
        <v>0.172015675714878</v>
      </c>
    </row>
    <row r="297" spans="5:8" x14ac:dyDescent="0.25">
      <c r="E297">
        <v>1.0918285214476801E-2</v>
      </c>
      <c r="F297">
        <v>4.4986074916601802E-2</v>
      </c>
      <c r="H297">
        <v>0.140724151436218</v>
      </c>
    </row>
    <row r="298" spans="5:8" x14ac:dyDescent="0.25">
      <c r="E298">
        <v>0.138683450644216</v>
      </c>
      <c r="F298">
        <v>4.63658871432732E-2</v>
      </c>
      <c r="H298">
        <v>4.9810975158921203E-2</v>
      </c>
    </row>
    <row r="299" spans="5:8" x14ac:dyDescent="0.25">
      <c r="E299">
        <v>5.1003894908403802E-4</v>
      </c>
      <c r="F299">
        <v>3.8884118452461897E-2</v>
      </c>
      <c r="H299">
        <v>8.6607582785619197E-2</v>
      </c>
    </row>
    <row r="300" spans="5:8" x14ac:dyDescent="0.25">
      <c r="E300">
        <v>2.7852417273597701E-2</v>
      </c>
      <c r="F300">
        <v>3.9937162486089202E-2</v>
      </c>
      <c r="H300">
        <v>6.0727189073929398E-2</v>
      </c>
    </row>
    <row r="301" spans="5:8" x14ac:dyDescent="0.25">
      <c r="E301">
        <v>1.1579016752293199E-2</v>
      </c>
      <c r="F301">
        <v>4.2947577359114898E-2</v>
      </c>
      <c r="H301">
        <v>5.2479605372679199E-2</v>
      </c>
    </row>
    <row r="302" spans="5:8" x14ac:dyDescent="0.25">
      <c r="E302">
        <v>-0.12866570557828699</v>
      </c>
      <c r="F302">
        <v>4.6409803712733802E-2</v>
      </c>
      <c r="H302">
        <v>6.5571948727524199E-2</v>
      </c>
    </row>
    <row r="303" spans="5:8" x14ac:dyDescent="0.25">
      <c r="E303">
        <v>-1.8787474830841599E-2</v>
      </c>
      <c r="F303">
        <v>2.96275576152614E-2</v>
      </c>
      <c r="H303">
        <v>5.3949774031856801E-2</v>
      </c>
    </row>
    <row r="304" spans="5:8" x14ac:dyDescent="0.25">
      <c r="E304">
        <v>-3.1733991958030297E-2</v>
      </c>
      <c r="F304">
        <v>7.9504997920704104E-2</v>
      </c>
      <c r="H304">
        <v>0.14297580381762701</v>
      </c>
    </row>
    <row r="305" spans="5:8" x14ac:dyDescent="0.25">
      <c r="E305">
        <v>-1.48269353342007E-3</v>
      </c>
      <c r="F305">
        <v>3.7659178122588698E-2</v>
      </c>
      <c r="H305">
        <v>5.5284136943580101E-2</v>
      </c>
    </row>
    <row r="306" spans="5:8" x14ac:dyDescent="0.25">
      <c r="E306">
        <v>1.06597139698328E-2</v>
      </c>
      <c r="F306">
        <v>3.8643445237101601E-2</v>
      </c>
      <c r="H306">
        <v>0.16054581433892101</v>
      </c>
    </row>
    <row r="307" spans="5:8" x14ac:dyDescent="0.25">
      <c r="E307">
        <v>0.96437446211674804</v>
      </c>
      <c r="F307">
        <v>4.8109304701601501E-3</v>
      </c>
      <c r="H307">
        <v>0.99531839197286698</v>
      </c>
    </row>
    <row r="308" spans="5:8" x14ac:dyDescent="0.25">
      <c r="E308">
        <v>0.89395626702682296</v>
      </c>
      <c r="F308">
        <v>1.11810326108309E-2</v>
      </c>
      <c r="H308">
        <v>0.98559207770615098</v>
      </c>
    </row>
    <row r="309" spans="5:8" x14ac:dyDescent="0.25">
      <c r="E309">
        <v>7.4589100899132593E-2</v>
      </c>
      <c r="F309">
        <v>3.7645039510486998E-2</v>
      </c>
      <c r="H309">
        <v>0.48681880312213799</v>
      </c>
    </row>
    <row r="310" spans="5:8" x14ac:dyDescent="0.25">
      <c r="E310">
        <v>4.7616188086668197E-2</v>
      </c>
      <c r="F310">
        <v>4.3463827430033401E-2</v>
      </c>
      <c r="H310">
        <v>0.83139026004584005</v>
      </c>
    </row>
    <row r="311" spans="5:8" x14ac:dyDescent="0.25">
      <c r="E311">
        <v>-0.135531428961085</v>
      </c>
      <c r="F311">
        <v>3.6663733807991698E-2</v>
      </c>
      <c r="H311">
        <v>0.62283406080028902</v>
      </c>
    </row>
    <row r="312" spans="5:8" x14ac:dyDescent="0.25">
      <c r="E312">
        <v>3.2850461633150502E-2</v>
      </c>
      <c r="F312">
        <v>4.04470552504404E-2</v>
      </c>
      <c r="H312">
        <v>0.56861933157129896</v>
      </c>
    </row>
    <row r="313" spans="5:8" x14ac:dyDescent="0.25">
      <c r="E313">
        <v>-0.22501199216262699</v>
      </c>
      <c r="F313">
        <v>3.53798748381123E-2</v>
      </c>
      <c r="H313">
        <v>0.78614502680191101</v>
      </c>
    </row>
    <row r="314" spans="5:8" x14ac:dyDescent="0.25">
      <c r="E314">
        <v>0.11373090543694001</v>
      </c>
      <c r="F314">
        <v>5.1437521588812998E-2</v>
      </c>
      <c r="H314">
        <v>0.60693493661304299</v>
      </c>
    </row>
    <row r="315" spans="5:8" x14ac:dyDescent="0.25">
      <c r="E315">
        <v>6.4187784135398204E-2</v>
      </c>
      <c r="F315">
        <v>8.2275462883729694E-2</v>
      </c>
      <c r="H315">
        <v>0.96096594499135202</v>
      </c>
    </row>
    <row r="316" spans="5:8" x14ac:dyDescent="0.25">
      <c r="E316">
        <v>2.2559619787251999E-2</v>
      </c>
      <c r="F316">
        <v>3.8550985528917003E-2</v>
      </c>
      <c r="H316">
        <v>0.61344557904109998</v>
      </c>
    </row>
    <row r="317" spans="5:8" x14ac:dyDescent="0.25">
      <c r="E317">
        <v>2.3172039240803698E-2</v>
      </c>
      <c r="F317">
        <v>0.10275209373026099</v>
      </c>
      <c r="H317">
        <v>0.94282574502818495</v>
      </c>
    </row>
    <row r="318" spans="5:8" x14ac:dyDescent="0.25">
      <c r="E318">
        <v>-5.1269948986462498E-2</v>
      </c>
      <c r="F318">
        <v>4.0447877020783E-2</v>
      </c>
      <c r="H318">
        <v>0.54202289972307405</v>
      </c>
    </row>
    <row r="319" spans="5:8" x14ac:dyDescent="0.25">
      <c r="E319">
        <v>5.6224822153427098E-2</v>
      </c>
      <c r="F319">
        <v>4.2317512897541702E-2</v>
      </c>
      <c r="H319">
        <v>0.17915277028194901</v>
      </c>
    </row>
    <row r="320" spans="5:8" x14ac:dyDescent="0.25">
      <c r="E320">
        <v>5.6560298956897001E-2</v>
      </c>
      <c r="F320">
        <v>5.1809077957837998E-2</v>
      </c>
      <c r="H320">
        <v>0.17742739154503501</v>
      </c>
    </row>
    <row r="321" spans="5:8" x14ac:dyDescent="0.25">
      <c r="E321">
        <v>2.9879629597374901E-2</v>
      </c>
      <c r="F321">
        <v>4.2833745203354499E-2</v>
      </c>
      <c r="H321">
        <v>0.182858224788124</v>
      </c>
    </row>
    <row r="322" spans="5:8" x14ac:dyDescent="0.25">
      <c r="E322">
        <v>2.2908162625198701E-2</v>
      </c>
      <c r="F322">
        <v>4.5254507734979597E-2</v>
      </c>
      <c r="H322">
        <v>0.149073221103138</v>
      </c>
    </row>
    <row r="323" spans="5:8" x14ac:dyDescent="0.25">
      <c r="E323">
        <v>7.8890544295492901E-2</v>
      </c>
      <c r="F323">
        <v>4.61065133500266E-2</v>
      </c>
      <c r="H323">
        <v>5.3518765497151802E-2</v>
      </c>
    </row>
    <row r="324" spans="5:8" x14ac:dyDescent="0.25">
      <c r="E324">
        <v>8.0979086261394703E-2</v>
      </c>
      <c r="F324">
        <v>4.7614943635044302E-2</v>
      </c>
      <c r="H324">
        <v>9.7926608138688101E-2</v>
      </c>
    </row>
    <row r="325" spans="5:8" x14ac:dyDescent="0.25">
      <c r="E325">
        <v>6.7166810168091201E-2</v>
      </c>
      <c r="F325">
        <v>4.43706381815549E-2</v>
      </c>
      <c r="H325">
        <v>6.8221140895124294E-2</v>
      </c>
    </row>
    <row r="326" spans="5:8" x14ac:dyDescent="0.25">
      <c r="E326">
        <v>3.6616545765825403E-2</v>
      </c>
      <c r="F326">
        <v>4.41305112535436E-2</v>
      </c>
      <c r="H326">
        <v>5.8186540298863103E-2</v>
      </c>
    </row>
    <row r="327" spans="5:8" x14ac:dyDescent="0.25">
      <c r="E327">
        <v>-4.3771983499167402E-2</v>
      </c>
      <c r="F327">
        <v>4.52558819920953E-2</v>
      </c>
      <c r="H327">
        <v>8.3471420065749799E-2</v>
      </c>
    </row>
    <row r="328" spans="5:8" x14ac:dyDescent="0.25">
      <c r="E328">
        <v>8.9573657907042505E-3</v>
      </c>
      <c r="F328">
        <v>3.0650144823298898E-2</v>
      </c>
      <c r="H328">
        <v>4.96711273083758E-2</v>
      </c>
    </row>
    <row r="329" spans="5:8" x14ac:dyDescent="0.25">
      <c r="E329">
        <v>1.20124517644288E-2</v>
      </c>
      <c r="F329">
        <v>3.9539662479963898E-2</v>
      </c>
      <c r="H329">
        <v>0.14451436366992099</v>
      </c>
    </row>
    <row r="330" spans="5:8" x14ac:dyDescent="0.25">
      <c r="E330">
        <v>-5.2700568832439896E-3</v>
      </c>
      <c r="F330">
        <v>3.8245583521092398E-2</v>
      </c>
      <c r="H330">
        <v>5.0353001144301197E-2</v>
      </c>
    </row>
    <row r="331" spans="5:8" x14ac:dyDescent="0.25">
      <c r="E331">
        <v>2.6440774626127202E-3</v>
      </c>
      <c r="F331">
        <v>2.7891165026025701E-2</v>
      </c>
      <c r="H331">
        <v>0.159060911488318</v>
      </c>
    </row>
    <row r="332" spans="5:8" x14ac:dyDescent="0.25">
      <c r="E332">
        <v>0.85273164305640703</v>
      </c>
      <c r="F332">
        <v>1.3866775725309101E-2</v>
      </c>
      <c r="H332">
        <v>0.98456326766410796</v>
      </c>
    </row>
    <row r="333" spans="5:8" x14ac:dyDescent="0.25">
      <c r="E333">
        <v>8.4334477404301195E-2</v>
      </c>
      <c r="F333">
        <v>3.7359250605986001E-2</v>
      </c>
      <c r="H333">
        <v>0.456986812424091</v>
      </c>
    </row>
    <row r="334" spans="5:8" x14ac:dyDescent="0.25">
      <c r="E334">
        <v>5.2531235203945398E-2</v>
      </c>
      <c r="F334">
        <v>3.7528472643238303E-2</v>
      </c>
      <c r="H334">
        <v>0.80178931717605595</v>
      </c>
    </row>
    <row r="335" spans="5:8" x14ac:dyDescent="0.25">
      <c r="E335">
        <v>2.7924528488269002E-5</v>
      </c>
      <c r="F335">
        <v>4.0431857701694399E-2</v>
      </c>
      <c r="H335">
        <v>0.59618907330889503</v>
      </c>
    </row>
    <row r="336" spans="5:8" x14ac:dyDescent="0.25">
      <c r="E336">
        <v>1.62530394653164E-2</v>
      </c>
      <c r="F336">
        <v>3.9437368118123602E-2</v>
      </c>
      <c r="H336">
        <v>0.53799672373061003</v>
      </c>
    </row>
    <row r="337" spans="5:8" x14ac:dyDescent="0.25">
      <c r="E337">
        <v>-8.6970582458811702E-2</v>
      </c>
      <c r="F337">
        <v>3.9486792536189801E-2</v>
      </c>
      <c r="H337">
        <v>0.78871765566159802</v>
      </c>
    </row>
    <row r="338" spans="5:8" x14ac:dyDescent="0.25">
      <c r="E338">
        <v>4.4864643557609898E-2</v>
      </c>
      <c r="F338">
        <v>3.6365587349238303E-2</v>
      </c>
      <c r="H338">
        <v>0.60953121913818198</v>
      </c>
    </row>
    <row r="339" spans="5:8" x14ac:dyDescent="0.25">
      <c r="E339">
        <v>-9.4891979671656197E-3</v>
      </c>
      <c r="F339">
        <v>3.6641670818535803E-2</v>
      </c>
      <c r="H339">
        <v>0.96289030670299702</v>
      </c>
    </row>
    <row r="340" spans="5:8" x14ac:dyDescent="0.25">
      <c r="E340">
        <v>5.3828335890974697E-3</v>
      </c>
      <c r="F340">
        <v>3.1318671776748901E-2</v>
      </c>
      <c r="H340">
        <v>0.61982063049374503</v>
      </c>
    </row>
    <row r="341" spans="5:8" x14ac:dyDescent="0.25">
      <c r="E341">
        <v>1.1712529652705E-2</v>
      </c>
      <c r="F341">
        <v>5.4869802149844903E-2</v>
      </c>
      <c r="H341">
        <v>0.952872346073382</v>
      </c>
    </row>
    <row r="342" spans="5:8" x14ac:dyDescent="0.25">
      <c r="E342">
        <v>-5.8090003647964003E-2</v>
      </c>
      <c r="F342">
        <v>3.9392716955365399E-2</v>
      </c>
      <c r="H342">
        <v>0.52268209184814296</v>
      </c>
    </row>
    <row r="343" spans="5:8" x14ac:dyDescent="0.25">
      <c r="E343">
        <v>2.5998887465951401E-2</v>
      </c>
      <c r="F343">
        <v>3.9211083936699101E-2</v>
      </c>
      <c r="H343">
        <v>0.159801496838479</v>
      </c>
    </row>
    <row r="344" spans="5:8" x14ac:dyDescent="0.25">
      <c r="E344">
        <v>-1.62833783237918E-2</v>
      </c>
      <c r="F344">
        <v>4.0601130727199099E-2</v>
      </c>
      <c r="H344">
        <v>0.15548074652513899</v>
      </c>
    </row>
    <row r="345" spans="5:8" x14ac:dyDescent="0.25">
      <c r="E345">
        <v>2.1302603849944601E-2</v>
      </c>
      <c r="F345">
        <v>4.17770218060955E-2</v>
      </c>
      <c r="H345">
        <v>0.168843641038847</v>
      </c>
    </row>
    <row r="346" spans="5:8" x14ac:dyDescent="0.25">
      <c r="E346">
        <v>-2.8258395914134598E-4</v>
      </c>
      <c r="F346">
        <v>4.1318286421512397E-2</v>
      </c>
      <c r="H346">
        <v>0.131848211817401</v>
      </c>
    </row>
    <row r="347" spans="5:8" x14ac:dyDescent="0.25">
      <c r="E347">
        <v>5.27663329848767E-2</v>
      </c>
      <c r="F347">
        <v>4.2241108213155999E-2</v>
      </c>
      <c r="H347">
        <v>3.9236577666103098E-2</v>
      </c>
    </row>
    <row r="348" spans="5:8" x14ac:dyDescent="0.25">
      <c r="E348">
        <v>2.1098253740865699E-2</v>
      </c>
      <c r="F348">
        <v>3.8135421461814902E-2</v>
      </c>
      <c r="H348">
        <v>7.9191406561230901E-2</v>
      </c>
    </row>
    <row r="349" spans="5:8" x14ac:dyDescent="0.25">
      <c r="E349">
        <v>6.6305055718067094E-2</v>
      </c>
      <c r="F349">
        <v>4.2307304586173898E-2</v>
      </c>
      <c r="H349">
        <v>5.8571088961081999E-2</v>
      </c>
    </row>
    <row r="350" spans="5:8" x14ac:dyDescent="0.25">
      <c r="E350">
        <v>1.7330967120567E-2</v>
      </c>
      <c r="F350">
        <v>3.9926518400769502E-2</v>
      </c>
      <c r="H350">
        <v>4.4641343703453198E-2</v>
      </c>
    </row>
    <row r="351" spans="5:8" x14ac:dyDescent="0.25">
      <c r="E351">
        <v>-1.68971947476729E-2</v>
      </c>
      <c r="F351">
        <v>4.22980870715386E-2</v>
      </c>
      <c r="H351">
        <v>9.86529489688662E-2</v>
      </c>
    </row>
    <row r="352" spans="5:8" x14ac:dyDescent="0.25">
      <c r="E352">
        <v>-6.1171263083368904E-3</v>
      </c>
      <c r="F352">
        <v>2.5206249352744198E-2</v>
      </c>
      <c r="H352">
        <v>4.0342528023822599E-2</v>
      </c>
    </row>
    <row r="353" spans="5:8" x14ac:dyDescent="0.25">
      <c r="E353">
        <v>-7.6172130855030901E-3</v>
      </c>
      <c r="F353">
        <v>3.6532359753841101E-2</v>
      </c>
      <c r="H353">
        <v>0.12065085417709299</v>
      </c>
    </row>
    <row r="354" spans="5:8" x14ac:dyDescent="0.25">
      <c r="E354">
        <v>-5.7443826614587698E-3</v>
      </c>
      <c r="F354">
        <v>3.37538827956438E-2</v>
      </c>
      <c r="H354">
        <v>4.1336531288757798E-2</v>
      </c>
    </row>
    <row r="355" spans="5:8" x14ac:dyDescent="0.25">
      <c r="E355">
        <v>1.6992535933187599E-4</v>
      </c>
      <c r="F355">
        <v>2.98843852382762E-2</v>
      </c>
      <c r="H355">
        <v>0.13446973645941099</v>
      </c>
    </row>
    <row r="356" spans="5:8" x14ac:dyDescent="0.25">
      <c r="E356">
        <v>-1.15214795178822E-2</v>
      </c>
      <c r="F356">
        <v>3.8101105438429601E-2</v>
      </c>
      <c r="H356">
        <v>0.54016791108023898</v>
      </c>
    </row>
    <row r="357" spans="5:8" x14ac:dyDescent="0.25">
      <c r="E357">
        <v>-0.19017227049795299</v>
      </c>
      <c r="F357">
        <v>3.7789932520247101E-2</v>
      </c>
      <c r="H357">
        <v>0.84663956582088595</v>
      </c>
    </row>
    <row r="358" spans="5:8" x14ac:dyDescent="0.25">
      <c r="E358">
        <v>-0.33763651196519301</v>
      </c>
      <c r="F358">
        <v>3.1822113715971698E-2</v>
      </c>
      <c r="H358">
        <v>0.66123194257152995</v>
      </c>
    </row>
    <row r="359" spans="5:8" x14ac:dyDescent="0.25">
      <c r="E359">
        <v>0.28437326123617801</v>
      </c>
      <c r="F359">
        <v>3.92243133259364E-2</v>
      </c>
      <c r="H359">
        <v>0.63714196962199299</v>
      </c>
    </row>
    <row r="360" spans="5:8" x14ac:dyDescent="0.25">
      <c r="E360">
        <v>-0.35781361347405499</v>
      </c>
      <c r="F360">
        <v>3.1029165680184899E-2</v>
      </c>
      <c r="H360">
        <v>0.74079557084537195</v>
      </c>
    </row>
    <row r="361" spans="5:8" x14ac:dyDescent="0.25">
      <c r="E361">
        <v>1.7525505528838799E-2</v>
      </c>
      <c r="F361">
        <v>4.8639132184511699E-2</v>
      </c>
      <c r="H361">
        <v>0.65035845531210801</v>
      </c>
    </row>
    <row r="362" spans="5:8" x14ac:dyDescent="0.25">
      <c r="E362">
        <v>2.94073319912256E-2</v>
      </c>
      <c r="F362">
        <v>5.3280571355839801E-2</v>
      </c>
      <c r="H362">
        <v>0.97173955167040105</v>
      </c>
    </row>
    <row r="363" spans="5:8" x14ac:dyDescent="0.25">
      <c r="E363">
        <v>-4.20182838771248E-2</v>
      </c>
      <c r="F363">
        <v>4.2052796270776703E-2</v>
      </c>
      <c r="H363">
        <v>0.65256448815176205</v>
      </c>
    </row>
    <row r="364" spans="5:8" x14ac:dyDescent="0.25">
      <c r="E364">
        <v>-2.09735154710399E-2</v>
      </c>
      <c r="F364">
        <v>9.0375677515311406E-2</v>
      </c>
      <c r="H364">
        <v>0.93943544362951203</v>
      </c>
    </row>
    <row r="365" spans="5:8" x14ac:dyDescent="0.25">
      <c r="E365">
        <v>3.68714312223326E-2</v>
      </c>
      <c r="F365">
        <v>3.87967018019671E-2</v>
      </c>
      <c r="H365">
        <v>0.58288192770835401</v>
      </c>
    </row>
    <row r="366" spans="5:8" x14ac:dyDescent="0.25">
      <c r="E366">
        <v>9.2037245775554902E-2</v>
      </c>
      <c r="F366">
        <v>4.3114949594298797E-2</v>
      </c>
      <c r="H366">
        <v>0.21219127666333401</v>
      </c>
    </row>
    <row r="367" spans="5:8" x14ac:dyDescent="0.25">
      <c r="E367">
        <v>2.6477075306711801E-2</v>
      </c>
      <c r="F367">
        <v>4.2583317584193203E-2</v>
      </c>
      <c r="H367">
        <v>0.20443217556004001</v>
      </c>
    </row>
    <row r="368" spans="5:8" x14ac:dyDescent="0.25">
      <c r="E368">
        <v>8.1023106890051697E-2</v>
      </c>
      <c r="F368">
        <v>4.0708401643693402E-2</v>
      </c>
      <c r="H368">
        <v>0.214153750652229</v>
      </c>
    </row>
    <row r="369" spans="5:8" x14ac:dyDescent="0.25">
      <c r="E369">
        <v>0.17803618554781001</v>
      </c>
      <c r="F369">
        <v>4.23053883804149E-2</v>
      </c>
      <c r="H369">
        <v>0.20540362343716301</v>
      </c>
    </row>
    <row r="370" spans="5:8" x14ac:dyDescent="0.25">
      <c r="E370">
        <v>7.2239336346710106E-2</v>
      </c>
      <c r="F370">
        <v>4.3745202601927498E-2</v>
      </c>
      <c r="H370">
        <v>7.6203147268068899E-2</v>
      </c>
    </row>
    <row r="371" spans="5:8" x14ac:dyDescent="0.25">
      <c r="E371">
        <v>9.4616794432187496E-4</v>
      </c>
      <c r="F371">
        <v>3.9043546668559401E-2</v>
      </c>
      <c r="H371">
        <v>0.118611421173583</v>
      </c>
    </row>
    <row r="372" spans="5:8" x14ac:dyDescent="0.25">
      <c r="E372">
        <v>3.17382727663807E-2</v>
      </c>
      <c r="F372">
        <v>3.8962403796467697E-2</v>
      </c>
      <c r="H372">
        <v>9.0234469553962096E-2</v>
      </c>
    </row>
    <row r="373" spans="5:8" x14ac:dyDescent="0.25">
      <c r="E373">
        <v>0.15325115179983401</v>
      </c>
      <c r="F373">
        <v>4.1415396567621901E-2</v>
      </c>
      <c r="H373">
        <v>0.106011537688768</v>
      </c>
    </row>
    <row r="374" spans="5:8" x14ac:dyDescent="0.25">
      <c r="E374">
        <v>-5.7198323441308097E-2</v>
      </c>
      <c r="F374">
        <v>4.2561533342643398E-2</v>
      </c>
      <c r="H374">
        <v>8.8630874376512597E-2</v>
      </c>
    </row>
    <row r="375" spans="5:8" x14ac:dyDescent="0.25">
      <c r="E375">
        <v>-1.40957757551787E-2</v>
      </c>
      <c r="F375">
        <v>3.9521141617065103E-2</v>
      </c>
      <c r="H375">
        <v>6.7152388941808402E-2</v>
      </c>
    </row>
    <row r="376" spans="5:8" x14ac:dyDescent="0.25">
      <c r="E376">
        <v>-1.15884359890654E-2</v>
      </c>
      <c r="F376">
        <v>4.0484411094180099E-2</v>
      </c>
      <c r="H376">
        <v>0.17681177304367601</v>
      </c>
    </row>
    <row r="377" spans="5:8" x14ac:dyDescent="0.25">
      <c r="E377">
        <v>-1.8849373654224701E-2</v>
      </c>
      <c r="F377">
        <v>5.2939227328730701E-2</v>
      </c>
      <c r="H377">
        <v>6.5790885152001002E-2</v>
      </c>
    </row>
    <row r="378" spans="5:8" x14ac:dyDescent="0.25">
      <c r="E378">
        <v>-1.5244341106348799E-2</v>
      </c>
      <c r="F378">
        <v>4.5738643150772397E-2</v>
      </c>
      <c r="H378">
        <v>0.17744323340534399</v>
      </c>
    </row>
    <row r="379" spans="5:8" x14ac:dyDescent="0.25">
      <c r="E379">
        <v>0.63772158388857902</v>
      </c>
      <c r="F379">
        <v>3.3589004562831301E-2</v>
      </c>
      <c r="H379">
        <v>0.87643887912215801</v>
      </c>
    </row>
    <row r="380" spans="5:8" x14ac:dyDescent="0.25">
      <c r="E380">
        <v>0.55629411333449896</v>
      </c>
      <c r="F380">
        <v>3.38051824078478E-2</v>
      </c>
      <c r="H380">
        <v>0.97593146705921796</v>
      </c>
    </row>
    <row r="381" spans="5:8" x14ac:dyDescent="0.25">
      <c r="E381">
        <v>0.42705249836698</v>
      </c>
      <c r="F381">
        <v>3.8068948373778298E-2</v>
      </c>
      <c r="H381">
        <v>0.97319282220523096</v>
      </c>
    </row>
    <row r="382" spans="5:8" x14ac:dyDescent="0.25">
      <c r="E382">
        <v>-0.41778654367337897</v>
      </c>
      <c r="F382">
        <v>3.58102389433844E-2</v>
      </c>
      <c r="H382">
        <v>0.27828438359136598</v>
      </c>
    </row>
    <row r="383" spans="5:8" x14ac:dyDescent="0.25">
      <c r="E383">
        <v>0.30383774111943701</v>
      </c>
      <c r="F383">
        <v>9.7016380019994797E-2</v>
      </c>
      <c r="H383">
        <v>0.62114954458462501</v>
      </c>
    </row>
    <row r="384" spans="5:8" x14ac:dyDescent="0.25">
      <c r="E384">
        <v>-0.207753876012825</v>
      </c>
      <c r="F384">
        <v>0.140201143087335</v>
      </c>
      <c r="H384">
        <v>0.560245435054328</v>
      </c>
    </row>
    <row r="385" spans="5:8" x14ac:dyDescent="0.25">
      <c r="E385">
        <v>0.14517209623687399</v>
      </c>
      <c r="F385">
        <v>9.8888701574461002E-2</v>
      </c>
      <c r="H385">
        <v>0.568616445998812</v>
      </c>
    </row>
    <row r="386" spans="5:8" x14ac:dyDescent="0.25">
      <c r="E386">
        <v>-4.53188822672219E-3</v>
      </c>
      <c r="F386">
        <v>0.101318068203529</v>
      </c>
      <c r="H386">
        <v>0.40802241104158399</v>
      </c>
    </row>
    <row r="387" spans="5:8" x14ac:dyDescent="0.25">
      <c r="E387">
        <v>0.19885307177101899</v>
      </c>
      <c r="F387">
        <v>6.2973920616678697E-2</v>
      </c>
      <c r="H387">
        <v>0.78364725834555804</v>
      </c>
    </row>
    <row r="388" spans="5:8" x14ac:dyDescent="0.25">
      <c r="E388">
        <v>0.30714610862654701</v>
      </c>
      <c r="F388">
        <v>5.2849118151317799E-2</v>
      </c>
      <c r="H388">
        <v>0.48446970320294402</v>
      </c>
    </row>
    <row r="389" spans="5:8" x14ac:dyDescent="0.25">
      <c r="E389">
        <v>0.13164336184021799</v>
      </c>
      <c r="F389">
        <v>4.47177079309755E-2</v>
      </c>
      <c r="H389">
        <v>0.47108029283332697</v>
      </c>
    </row>
    <row r="390" spans="5:8" x14ac:dyDescent="0.25">
      <c r="E390">
        <v>0.22380093045088401</v>
      </c>
      <c r="F390">
        <v>4.8441531436574599E-2</v>
      </c>
      <c r="H390">
        <v>0.48428076163341599</v>
      </c>
    </row>
    <row r="391" spans="5:8" x14ac:dyDescent="0.25">
      <c r="E391">
        <v>0.12504852411827799</v>
      </c>
      <c r="F391">
        <v>5.0063542615305399E-2</v>
      </c>
      <c r="H391">
        <v>0.42672537794156201</v>
      </c>
    </row>
    <row r="392" spans="5:8" x14ac:dyDescent="0.25">
      <c r="E392">
        <v>0.20558494483133</v>
      </c>
      <c r="F392">
        <v>5.5412695928829699E-2</v>
      </c>
      <c r="H392">
        <v>0.29263273522876998</v>
      </c>
    </row>
    <row r="393" spans="5:8" x14ac:dyDescent="0.25">
      <c r="E393">
        <v>-4.8574641515099597E-3</v>
      </c>
      <c r="F393">
        <v>4.7562857859083998E-2</v>
      </c>
      <c r="H393">
        <v>0.35099179211265202</v>
      </c>
    </row>
    <row r="394" spans="5:8" x14ac:dyDescent="0.25">
      <c r="E394">
        <v>4.71155234470711E-3</v>
      </c>
      <c r="F394">
        <v>4.6838003931764502E-2</v>
      </c>
      <c r="H394">
        <v>0.31049612651668301</v>
      </c>
    </row>
    <row r="395" spans="5:8" x14ac:dyDescent="0.25">
      <c r="E395">
        <v>5.58308511184053E-2</v>
      </c>
      <c r="F395">
        <v>4.9850229738009101E-2</v>
      </c>
      <c r="H395">
        <v>0.28757562951661703</v>
      </c>
    </row>
    <row r="396" spans="5:8" x14ac:dyDescent="0.25">
      <c r="E396">
        <v>-0.211725038888599</v>
      </c>
      <c r="F396">
        <v>5.4433672860851198E-2</v>
      </c>
      <c r="H396">
        <v>0.182663863692725</v>
      </c>
    </row>
    <row r="397" spans="5:8" x14ac:dyDescent="0.25">
      <c r="E397">
        <v>-4.7842440590002998E-2</v>
      </c>
      <c r="F397">
        <v>0.119516736229849</v>
      </c>
      <c r="H397">
        <v>0.20932576695670799</v>
      </c>
    </row>
    <row r="398" spans="5:8" x14ac:dyDescent="0.25">
      <c r="E398">
        <v>-6.6967346043447604E-2</v>
      </c>
      <c r="F398">
        <v>0.13055953026596601</v>
      </c>
      <c r="H398">
        <v>0.426707936710081</v>
      </c>
    </row>
    <row r="399" spans="5:8" x14ac:dyDescent="0.25">
      <c r="E399">
        <v>-6.5621547610160199E-3</v>
      </c>
      <c r="F399">
        <v>0.12758753594821701</v>
      </c>
      <c r="H399">
        <v>0.20323225030344799</v>
      </c>
    </row>
    <row r="400" spans="5:8" x14ac:dyDescent="0.25">
      <c r="E400">
        <v>1.37974183757758E-2</v>
      </c>
      <c r="F400">
        <v>6.4260410243603502E-2</v>
      </c>
      <c r="H400">
        <v>0.43081340024576398</v>
      </c>
    </row>
    <row r="401" spans="5:8" x14ac:dyDescent="0.25">
      <c r="E401">
        <v>0.86170667443345506</v>
      </c>
      <c r="F401">
        <v>2.1918702621266498E-2</v>
      </c>
      <c r="H401">
        <v>0.94554437346685705</v>
      </c>
    </row>
    <row r="402" spans="5:8" x14ac:dyDescent="0.25">
      <c r="E402">
        <v>0.40420000268262501</v>
      </c>
      <c r="F402">
        <v>4.4297530176766402E-2</v>
      </c>
      <c r="H402">
        <v>0.91075374601954895</v>
      </c>
    </row>
    <row r="403" spans="5:8" x14ac:dyDescent="0.25">
      <c r="E403">
        <v>0.286253851652712</v>
      </c>
      <c r="F403">
        <v>4.5156698883565799E-2</v>
      </c>
      <c r="H403">
        <v>0.64117589114057805</v>
      </c>
    </row>
    <row r="404" spans="5:8" x14ac:dyDescent="0.25">
      <c r="E404">
        <v>0.40228829441230202</v>
      </c>
      <c r="F404">
        <v>9.0427076493623998E-2</v>
      </c>
      <c r="H404">
        <v>0.65799849315846803</v>
      </c>
    </row>
    <row r="405" spans="5:8" x14ac:dyDescent="0.25">
      <c r="E405">
        <v>0.11459798446639601</v>
      </c>
      <c r="F405">
        <v>0.13392553364225401</v>
      </c>
      <c r="H405">
        <v>0.82571291005708503</v>
      </c>
    </row>
    <row r="406" spans="5:8" x14ac:dyDescent="0.25">
      <c r="E406">
        <v>0.12640553276586</v>
      </c>
      <c r="F406">
        <v>0.107982725079494</v>
      </c>
      <c r="H406">
        <v>0.62499925527945499</v>
      </c>
    </row>
    <row r="407" spans="5:8" x14ac:dyDescent="0.25">
      <c r="E407">
        <v>-1.78414795547822E-3</v>
      </c>
      <c r="F407">
        <v>4.9060974696602699E-2</v>
      </c>
      <c r="H407">
        <v>0.71341881120322703</v>
      </c>
    </row>
    <row r="408" spans="5:8" x14ac:dyDescent="0.25">
      <c r="E408">
        <v>0.113653470184041</v>
      </c>
      <c r="F408">
        <v>6.0312987778858497E-2</v>
      </c>
      <c r="H408">
        <v>0.77172534580484498</v>
      </c>
    </row>
    <row r="409" spans="5:8" x14ac:dyDescent="0.25">
      <c r="E409">
        <v>0.12008074524371</v>
      </c>
      <c r="F409">
        <v>4.9938913363462199E-2</v>
      </c>
      <c r="H409">
        <v>0.39251365246698899</v>
      </c>
    </row>
    <row r="410" spans="5:8" x14ac:dyDescent="0.25">
      <c r="E410">
        <v>0.27620685425114899</v>
      </c>
      <c r="F410">
        <v>6.05557027295473E-2</v>
      </c>
      <c r="H410">
        <v>0.389836563930409</v>
      </c>
    </row>
    <row r="411" spans="5:8" x14ac:dyDescent="0.25">
      <c r="E411">
        <v>0.236910665087113</v>
      </c>
      <c r="F411">
        <v>4.7944772027663403E-2</v>
      </c>
      <c r="H411">
        <v>0.39785289013303798</v>
      </c>
    </row>
    <row r="412" spans="5:8" x14ac:dyDescent="0.25">
      <c r="E412">
        <v>0.16101055858715899</v>
      </c>
      <c r="F412">
        <v>5.2599951569984503E-2</v>
      </c>
      <c r="H412">
        <v>0.343005687492482</v>
      </c>
    </row>
    <row r="413" spans="5:8" x14ac:dyDescent="0.25">
      <c r="E413">
        <v>6.3523478558731805E-2</v>
      </c>
      <c r="F413">
        <v>4.9841904954157003E-2</v>
      </c>
      <c r="H413">
        <v>0.20742106925454801</v>
      </c>
    </row>
    <row r="414" spans="5:8" x14ac:dyDescent="0.25">
      <c r="E414">
        <v>0.174029028262039</v>
      </c>
      <c r="F414">
        <v>5.7847750874832599E-2</v>
      </c>
      <c r="H414">
        <v>0.27335225465791002</v>
      </c>
    </row>
    <row r="415" spans="5:8" x14ac:dyDescent="0.25">
      <c r="E415">
        <v>8.7413207102345694E-2</v>
      </c>
      <c r="F415">
        <v>4.7925662364938497E-2</v>
      </c>
      <c r="H415">
        <v>0.22960417450855999</v>
      </c>
    </row>
    <row r="416" spans="5:8" x14ac:dyDescent="0.25">
      <c r="E416">
        <v>0.114499317587838</v>
      </c>
      <c r="F416">
        <v>5.2459396349544399E-2</v>
      </c>
      <c r="H416">
        <v>0.208805819919376</v>
      </c>
    </row>
    <row r="417" spans="5:8" x14ac:dyDescent="0.25">
      <c r="E417">
        <v>-1.60575921568573E-2</v>
      </c>
      <c r="F417">
        <v>4.9556367359041703E-2</v>
      </c>
      <c r="H417">
        <v>0.17115882503567301</v>
      </c>
    </row>
    <row r="418" spans="5:8" x14ac:dyDescent="0.25">
      <c r="E418">
        <v>1.3662856538503999E-2</v>
      </c>
      <c r="F418">
        <v>0.116799780457108</v>
      </c>
      <c r="H418">
        <v>0.147687683485552</v>
      </c>
    </row>
    <row r="419" spans="5:8" x14ac:dyDescent="0.25">
      <c r="E419">
        <v>3.1005339784546601E-2</v>
      </c>
      <c r="F419">
        <v>6.3142310297297596E-2</v>
      </c>
      <c r="H419">
        <v>0.33396734185146199</v>
      </c>
    </row>
    <row r="420" spans="5:8" x14ac:dyDescent="0.25">
      <c r="E420">
        <v>-1.52452845095679E-2</v>
      </c>
      <c r="F420">
        <v>0.12443143064472301</v>
      </c>
      <c r="H420">
        <v>0.143763217888038</v>
      </c>
    </row>
    <row r="421" spans="5:8" x14ac:dyDescent="0.25">
      <c r="E421">
        <v>-4.8821926320849404E-3</v>
      </c>
      <c r="F421">
        <v>6.1572683735329502E-2</v>
      </c>
      <c r="H421">
        <v>0.341211575773534</v>
      </c>
    </row>
    <row r="422" spans="5:8" x14ac:dyDescent="0.25">
      <c r="E422">
        <v>0.31298545459876198</v>
      </c>
      <c r="F422">
        <v>4.6709508939824597E-2</v>
      </c>
      <c r="H422">
        <v>0.97490746878663304</v>
      </c>
    </row>
    <row r="423" spans="5:8" x14ac:dyDescent="0.25">
      <c r="E423">
        <v>0.51967410470946096</v>
      </c>
      <c r="F423">
        <v>3.5734126019510301E-2</v>
      </c>
      <c r="H423">
        <v>0.48104959382729001</v>
      </c>
    </row>
    <row r="424" spans="5:8" x14ac:dyDescent="0.25">
      <c r="E424">
        <v>0.20577752389961901</v>
      </c>
      <c r="F424">
        <v>7.8444851340718005E-2</v>
      </c>
      <c r="H424">
        <v>0.62054833646706198</v>
      </c>
    </row>
    <row r="425" spans="5:8" x14ac:dyDescent="0.25">
      <c r="E425">
        <v>-4.1701803063765801E-2</v>
      </c>
      <c r="F425">
        <v>5.1628616060621899E-2</v>
      </c>
      <c r="H425">
        <v>0.64988725814099302</v>
      </c>
    </row>
    <row r="426" spans="5:8" x14ac:dyDescent="0.25">
      <c r="E426">
        <v>7.4882264297497003E-2</v>
      </c>
      <c r="F426">
        <v>9.1319252663493902E-2</v>
      </c>
      <c r="H426">
        <v>0.57240466800799406</v>
      </c>
    </row>
    <row r="427" spans="5:8" x14ac:dyDescent="0.25">
      <c r="E427">
        <v>-2.4609774687833999E-2</v>
      </c>
      <c r="F427">
        <v>0.12862243305418899</v>
      </c>
      <c r="H427">
        <v>0.50384052754612396</v>
      </c>
    </row>
    <row r="428" spans="5:8" x14ac:dyDescent="0.25">
      <c r="E428">
        <v>9.06743684788964E-2</v>
      </c>
      <c r="F428">
        <v>5.90637614051761E-2</v>
      </c>
      <c r="H428">
        <v>0.79874197818108095</v>
      </c>
    </row>
    <row r="429" spans="5:8" x14ac:dyDescent="0.25">
      <c r="E429">
        <v>4.2308438689882599E-2</v>
      </c>
      <c r="F429">
        <v>4.9691341589411298E-2</v>
      </c>
      <c r="H429">
        <v>0.45187855401829802</v>
      </c>
    </row>
    <row r="430" spans="5:8" x14ac:dyDescent="0.25">
      <c r="E430">
        <v>9.9493124562752902E-2</v>
      </c>
      <c r="F430">
        <v>5.0915829194166901E-2</v>
      </c>
      <c r="H430">
        <v>0.44461619179960499</v>
      </c>
    </row>
    <row r="431" spans="5:8" x14ac:dyDescent="0.25">
      <c r="E431">
        <v>0.18453298059672499</v>
      </c>
      <c r="F431">
        <v>4.59834882283396E-2</v>
      </c>
      <c r="H431">
        <v>0.46645954863669398</v>
      </c>
    </row>
    <row r="432" spans="5:8" x14ac:dyDescent="0.25">
      <c r="E432">
        <v>9.3964670162777E-2</v>
      </c>
      <c r="F432">
        <v>5.0813483682690598E-2</v>
      </c>
      <c r="H432">
        <v>0.39911754655617898</v>
      </c>
    </row>
    <row r="433" spans="5:8" x14ac:dyDescent="0.25">
      <c r="E433">
        <v>-1.23290462330781E-3</v>
      </c>
      <c r="F433">
        <v>5.1022773454804597E-2</v>
      </c>
      <c r="H433">
        <v>0.258242621635634</v>
      </c>
    </row>
    <row r="434" spans="5:8" x14ac:dyDescent="0.25">
      <c r="E434">
        <v>3.2500934652696198E-2</v>
      </c>
      <c r="F434">
        <v>4.9071540034608403E-2</v>
      </c>
      <c r="H434">
        <v>0.323067153528735</v>
      </c>
    </row>
    <row r="435" spans="5:8" x14ac:dyDescent="0.25">
      <c r="E435">
        <v>6.6248134977437395E-2</v>
      </c>
      <c r="F435">
        <v>4.8991653442059697E-2</v>
      </c>
      <c r="H435">
        <v>0.29032059369128699</v>
      </c>
    </row>
    <row r="436" spans="5:8" x14ac:dyDescent="0.25">
      <c r="E436">
        <v>5.9611250817809602E-2</v>
      </c>
      <c r="F436">
        <v>5.1643422232714398E-2</v>
      </c>
      <c r="H436">
        <v>0.25860173546798398</v>
      </c>
    </row>
    <row r="437" spans="5:8" x14ac:dyDescent="0.25">
      <c r="E437">
        <v>3.9416401236483198E-2</v>
      </c>
      <c r="F437">
        <v>4.8424965591497199E-2</v>
      </c>
      <c r="H437">
        <v>0.23262001237739199</v>
      </c>
    </row>
    <row r="438" spans="5:8" x14ac:dyDescent="0.25">
      <c r="E438">
        <v>-1.59639910789721E-2</v>
      </c>
      <c r="F438">
        <v>9.5553157774887001E-2</v>
      </c>
      <c r="H438">
        <v>0.17791384353370401</v>
      </c>
    </row>
    <row r="439" spans="5:8" x14ac:dyDescent="0.25">
      <c r="E439">
        <v>-1.0196053168557E-2</v>
      </c>
      <c r="F439">
        <v>4.5078601921321702E-2</v>
      </c>
      <c r="H439">
        <v>0.37729860508084201</v>
      </c>
    </row>
    <row r="440" spans="5:8" x14ac:dyDescent="0.25">
      <c r="E440">
        <v>-1.3623202853388401E-2</v>
      </c>
      <c r="F440">
        <v>0.101321776982765</v>
      </c>
      <c r="H440">
        <v>0.17202052665238701</v>
      </c>
    </row>
    <row r="441" spans="5:8" x14ac:dyDescent="0.25">
      <c r="E441">
        <v>-8.96626164591721E-3</v>
      </c>
      <c r="F441">
        <v>7.3140538497376298E-2</v>
      </c>
      <c r="H441">
        <v>0.37788662241856902</v>
      </c>
    </row>
    <row r="442" spans="5:8" x14ac:dyDescent="0.25">
      <c r="E442">
        <v>-9.4738409248313102E-2</v>
      </c>
      <c r="F442">
        <v>4.4048498603915902E-2</v>
      </c>
      <c r="H442">
        <v>0.38154185920591799</v>
      </c>
    </row>
    <row r="443" spans="5:8" x14ac:dyDescent="0.25">
      <c r="E443">
        <v>0.18234760072334599</v>
      </c>
      <c r="F443">
        <v>5.9137741359563102E-2</v>
      </c>
      <c r="H443">
        <v>0.61887369532042102</v>
      </c>
    </row>
    <row r="444" spans="5:8" x14ac:dyDescent="0.25">
      <c r="E444">
        <v>4.13544319817368E-2</v>
      </c>
      <c r="F444">
        <v>6.5328897585926499E-2</v>
      </c>
      <c r="H444">
        <v>0.61675658985475501</v>
      </c>
    </row>
    <row r="445" spans="5:8" x14ac:dyDescent="0.25">
      <c r="E445">
        <v>-2.8848265625103502E-2</v>
      </c>
      <c r="F445">
        <v>8.1452843987095694E-2</v>
      </c>
      <c r="H445">
        <v>0.56689200946417195</v>
      </c>
    </row>
    <row r="446" spans="5:8" x14ac:dyDescent="0.25">
      <c r="E446">
        <v>-0.101921588848031</v>
      </c>
      <c r="F446">
        <v>0.42860718296084099</v>
      </c>
      <c r="H446">
        <v>0.46004066283077499</v>
      </c>
    </row>
    <row r="447" spans="5:8" x14ac:dyDescent="0.25">
      <c r="E447">
        <v>0.30854451156048701</v>
      </c>
      <c r="F447">
        <v>6.9161727426548303E-2</v>
      </c>
      <c r="H447">
        <v>0.79325240339963399</v>
      </c>
    </row>
    <row r="448" spans="5:8" x14ac:dyDescent="0.25">
      <c r="E448">
        <v>0.21506680909992301</v>
      </c>
      <c r="F448">
        <v>4.5267565851221402E-2</v>
      </c>
      <c r="H448">
        <v>0.46792005228879102</v>
      </c>
    </row>
    <row r="449" spans="5:8" x14ac:dyDescent="0.25">
      <c r="E449">
        <v>0.20853204906322301</v>
      </c>
      <c r="F449">
        <v>5.6519309259261699E-2</v>
      </c>
      <c r="H449">
        <v>0.45652925878067402</v>
      </c>
    </row>
    <row r="450" spans="5:8" x14ac:dyDescent="0.25">
      <c r="E450">
        <v>0.35817103003820699</v>
      </c>
      <c r="F450">
        <v>5.3992982639093703E-2</v>
      </c>
      <c r="H450">
        <v>0.47048538857660099</v>
      </c>
    </row>
    <row r="451" spans="5:8" x14ac:dyDescent="0.25">
      <c r="E451">
        <v>0.53180974187121799</v>
      </c>
      <c r="F451">
        <v>4.2239994638171699E-2</v>
      </c>
      <c r="H451">
        <v>0.45242929913304503</v>
      </c>
    </row>
    <row r="452" spans="5:8" x14ac:dyDescent="0.25">
      <c r="E452">
        <v>6.4208654102379303E-2</v>
      </c>
      <c r="F452">
        <v>4.4403954324880798E-2</v>
      </c>
      <c r="H452">
        <v>0.27474888986606799</v>
      </c>
    </row>
    <row r="453" spans="5:8" x14ac:dyDescent="0.25">
      <c r="E453">
        <v>-4.0540156773973702E-3</v>
      </c>
      <c r="F453">
        <v>5.2980621948570297E-2</v>
      </c>
      <c r="H453">
        <v>0.33545647097477599</v>
      </c>
    </row>
    <row r="454" spans="5:8" x14ac:dyDescent="0.25">
      <c r="E454">
        <v>1.53801483928389E-2</v>
      </c>
      <c r="F454">
        <v>5.4174753185931797E-2</v>
      </c>
      <c r="H454">
        <v>0.29529245724446401</v>
      </c>
    </row>
    <row r="455" spans="5:8" x14ac:dyDescent="0.25">
      <c r="E455">
        <v>0.39801289167242698</v>
      </c>
      <c r="F455">
        <v>4.92030329488281E-2</v>
      </c>
      <c r="H455">
        <v>0.31082296443457802</v>
      </c>
    </row>
    <row r="456" spans="5:8" x14ac:dyDescent="0.25">
      <c r="E456">
        <v>-5.8133426244868398E-2</v>
      </c>
      <c r="F456">
        <v>4.81477453905561E-2</v>
      </c>
      <c r="H456">
        <v>0.18801400628819301</v>
      </c>
    </row>
    <row r="457" spans="5:8" x14ac:dyDescent="0.25">
      <c r="E457">
        <v>-4.0077539665258302E-2</v>
      </c>
      <c r="F457">
        <v>7.5345259309582704E-2</v>
      </c>
      <c r="H457">
        <v>0.191971016862584</v>
      </c>
    </row>
    <row r="458" spans="5:8" x14ac:dyDescent="0.25">
      <c r="E458">
        <v>-2.3932443752887202E-2</v>
      </c>
      <c r="F458">
        <v>5.4347253266953797E-2</v>
      </c>
      <c r="H458">
        <v>0.40803711869089399</v>
      </c>
    </row>
    <row r="459" spans="5:8" x14ac:dyDescent="0.25">
      <c r="E459">
        <v>-4.8500512370536E-2</v>
      </c>
      <c r="F459">
        <v>6.9287280030444695E-2</v>
      </c>
      <c r="H459">
        <v>0.18360768674236999</v>
      </c>
    </row>
    <row r="460" spans="5:8" x14ac:dyDescent="0.25">
      <c r="E460">
        <v>-4.7008153604773402E-2</v>
      </c>
      <c r="F460">
        <v>0.14118803277465</v>
      </c>
      <c r="H460">
        <v>0.39012968980978602</v>
      </c>
    </row>
    <row r="461" spans="5:8" x14ac:dyDescent="0.25">
      <c r="E461">
        <v>-8.5105047166791306E-2</v>
      </c>
      <c r="F461">
        <v>5.0494229432519903E-2</v>
      </c>
      <c r="H461">
        <v>0.236054630970392</v>
      </c>
    </row>
    <row r="462" spans="5:8" x14ac:dyDescent="0.25">
      <c r="E462">
        <v>0.16677128176025499</v>
      </c>
      <c r="F462">
        <v>0.14224880469606499</v>
      </c>
      <c r="H462">
        <v>0.61011544717467303</v>
      </c>
    </row>
    <row r="463" spans="5:8" x14ac:dyDescent="0.25">
      <c r="E463">
        <v>-6.6950670798407094E-2</v>
      </c>
      <c r="F463">
        <v>4.9801208777706198E-2</v>
      </c>
      <c r="H463">
        <v>0.23519937394198401</v>
      </c>
    </row>
    <row r="464" spans="5:8" x14ac:dyDescent="0.25">
      <c r="E464">
        <v>-2.2079899783356598E-2</v>
      </c>
      <c r="F464">
        <v>9.8545088176685905E-2</v>
      </c>
      <c r="H464">
        <v>0.57882023135020699</v>
      </c>
    </row>
    <row r="465" spans="5:8" x14ac:dyDescent="0.25">
      <c r="E465">
        <v>-0.104963476982706</v>
      </c>
      <c r="F465">
        <v>4.15479680374196E-2</v>
      </c>
      <c r="H465">
        <v>0.36763217878559601</v>
      </c>
    </row>
    <row r="466" spans="5:8" x14ac:dyDescent="0.25">
      <c r="E466">
        <v>-0.26928529629570402</v>
      </c>
      <c r="F466">
        <v>4.7962545710904601E-2</v>
      </c>
      <c r="H466">
        <v>4.2633441980249799E-2</v>
      </c>
    </row>
    <row r="467" spans="5:8" x14ac:dyDescent="0.25">
      <c r="E467">
        <v>-2.64369382936296E-2</v>
      </c>
      <c r="F467">
        <v>5.2009943876228502E-2</v>
      </c>
      <c r="H467">
        <v>6.4473930078183403E-2</v>
      </c>
    </row>
    <row r="468" spans="5:8" x14ac:dyDescent="0.25">
      <c r="E468">
        <v>-2.7513751886132799E-2</v>
      </c>
      <c r="F468">
        <v>5.1660175364044603E-2</v>
      </c>
      <c r="H468">
        <v>0.107613433992927</v>
      </c>
    </row>
    <row r="469" spans="5:8" x14ac:dyDescent="0.25">
      <c r="E469">
        <v>-2.5537030227721601E-2</v>
      </c>
      <c r="F469">
        <v>4.6918292837904399E-2</v>
      </c>
      <c r="H469">
        <v>4.2391268610168002E-2</v>
      </c>
    </row>
    <row r="470" spans="5:8" x14ac:dyDescent="0.25">
      <c r="E470">
        <v>-0.21272007197491299</v>
      </c>
      <c r="F470">
        <v>5.0742115294923597E-2</v>
      </c>
      <c r="H470">
        <v>-3.9011250197137401E-2</v>
      </c>
    </row>
    <row r="471" spans="5:8" x14ac:dyDescent="0.25">
      <c r="E471">
        <v>4.0417922760998301E-2</v>
      </c>
      <c r="F471">
        <v>4.8639609472254097E-2</v>
      </c>
      <c r="H471">
        <v>1.18921400822705E-2</v>
      </c>
    </row>
    <row r="472" spans="5:8" x14ac:dyDescent="0.25">
      <c r="E472">
        <v>6.8106706092850106E-2</v>
      </c>
      <c r="F472">
        <v>4.4362884205434598E-2</v>
      </c>
      <c r="H472">
        <v>3.04600993033637E-2</v>
      </c>
    </row>
    <row r="473" spans="5:8" x14ac:dyDescent="0.25">
      <c r="E473">
        <v>7.9525704838924894E-3</v>
      </c>
      <c r="F473">
        <v>4.5943062772370098E-2</v>
      </c>
      <c r="H473">
        <v>-1.7099495336462298E-2</v>
      </c>
    </row>
    <row r="474" spans="5:8" x14ac:dyDescent="0.25">
      <c r="E474">
        <v>0.26097638932884598</v>
      </c>
      <c r="F474">
        <v>4.6520759811266799E-2</v>
      </c>
      <c r="H474">
        <v>0.290222700685692</v>
      </c>
    </row>
    <row r="475" spans="5:8" x14ac:dyDescent="0.25">
      <c r="E475">
        <v>3.022315298172E-2</v>
      </c>
      <c r="F475">
        <v>4.9035823236541397E-2</v>
      </c>
      <c r="H475">
        <v>-5.7908303708355702E-2</v>
      </c>
    </row>
    <row r="476" spans="5:8" x14ac:dyDescent="0.25">
      <c r="E476">
        <v>5.7247843657412201E-2</v>
      </c>
      <c r="F476">
        <v>0.13322783349485501</v>
      </c>
      <c r="H476">
        <v>-5.3637804729324397E-2</v>
      </c>
    </row>
    <row r="477" spans="5:8" x14ac:dyDescent="0.25">
      <c r="E477">
        <v>-8.1135058856188994E-3</v>
      </c>
      <c r="F477">
        <v>5.9712619064495903E-2</v>
      </c>
      <c r="H477">
        <v>-5.9368232884277297E-2</v>
      </c>
    </row>
    <row r="478" spans="5:8" x14ac:dyDescent="0.25">
      <c r="E478">
        <v>-2.40997688782855E-2</v>
      </c>
      <c r="F478">
        <v>9.8126543197269794E-2</v>
      </c>
      <c r="H478">
        <v>-6.7552324072273295E-2</v>
      </c>
    </row>
    <row r="479" spans="5:8" x14ac:dyDescent="0.25">
      <c r="E479">
        <v>0.182727969544146</v>
      </c>
      <c r="F479">
        <v>0.193036703016922</v>
      </c>
      <c r="H479">
        <v>0.70915860246329299</v>
      </c>
    </row>
    <row r="480" spans="5:8" x14ac:dyDescent="0.25">
      <c r="E480">
        <v>0.33769528484620398</v>
      </c>
      <c r="F480">
        <v>0.45070403130009001</v>
      </c>
      <c r="H480">
        <v>0.99597074392319296</v>
      </c>
    </row>
    <row r="481" spans="5:8" x14ac:dyDescent="0.25">
      <c r="E481">
        <v>2.5519220050159701E-2</v>
      </c>
      <c r="F481">
        <v>0.11925159497612001</v>
      </c>
      <c r="H481">
        <v>0.67704869047449301</v>
      </c>
    </row>
    <row r="482" spans="5:8" x14ac:dyDescent="0.25">
      <c r="E482">
        <v>5.8761603338994203E-2</v>
      </c>
      <c r="F482">
        <v>8.2270695949272499E-2</v>
      </c>
      <c r="H482">
        <v>0.58603550609700505</v>
      </c>
    </row>
    <row r="483" spans="5:8" x14ac:dyDescent="0.25">
      <c r="E483">
        <v>0.110066006882407</v>
      </c>
      <c r="F483">
        <v>6.8976981719351196E-2</v>
      </c>
      <c r="H483">
        <v>0.315162520579645</v>
      </c>
    </row>
    <row r="484" spans="5:8" x14ac:dyDescent="0.25">
      <c r="E484">
        <v>0.14768748980631899</v>
      </c>
      <c r="F484">
        <v>7.1352456078139406E-2</v>
      </c>
      <c r="H484">
        <v>0.26310158347498402</v>
      </c>
    </row>
    <row r="485" spans="5:8" x14ac:dyDescent="0.25">
      <c r="E485">
        <v>0.121284081435165</v>
      </c>
      <c r="F485">
        <v>5.87953301955918E-2</v>
      </c>
      <c r="H485">
        <v>0.282616691318474</v>
      </c>
    </row>
    <row r="486" spans="5:8" x14ac:dyDescent="0.25">
      <c r="E486">
        <v>0.100908956415922</v>
      </c>
      <c r="F486">
        <v>4.53663840593692E-2</v>
      </c>
      <c r="H486">
        <v>0.25617273130544799</v>
      </c>
    </row>
    <row r="487" spans="5:8" x14ac:dyDescent="0.25">
      <c r="E487">
        <v>7.9520873975208295E-2</v>
      </c>
      <c r="F487">
        <v>6.5478707321326698E-2</v>
      </c>
      <c r="H487">
        <v>0.17383307857128699</v>
      </c>
    </row>
    <row r="488" spans="5:8" x14ac:dyDescent="0.25">
      <c r="E488">
        <v>9.4789751514822398E-2</v>
      </c>
      <c r="F488">
        <v>6.5921329799722705E-2</v>
      </c>
      <c r="H488">
        <v>0.17543546231181001</v>
      </c>
    </row>
    <row r="489" spans="5:8" x14ac:dyDescent="0.25">
      <c r="E489">
        <v>4.4662353845697902E-2</v>
      </c>
      <c r="F489">
        <v>6.6385765345936598E-2</v>
      </c>
      <c r="H489">
        <v>0.155564938937134</v>
      </c>
    </row>
    <row r="490" spans="5:8" x14ac:dyDescent="0.25">
      <c r="E490">
        <v>7.5801965709858601E-2</v>
      </c>
      <c r="F490">
        <v>4.6756710171066099E-2</v>
      </c>
      <c r="H490">
        <v>0.154421305820959</v>
      </c>
    </row>
    <row r="491" spans="5:8" x14ac:dyDescent="0.25">
      <c r="E491">
        <v>-5.7423331406747803E-2</v>
      </c>
      <c r="F491">
        <v>6.07560591924447E-2</v>
      </c>
      <c r="H491">
        <v>-1.7927632114530401E-2</v>
      </c>
    </row>
    <row r="492" spans="5:8" x14ac:dyDescent="0.25">
      <c r="E492">
        <v>0.15408922712124701</v>
      </c>
      <c r="F492">
        <v>0.52185644030987499</v>
      </c>
      <c r="H492">
        <v>0.37092152129908001</v>
      </c>
    </row>
    <row r="493" spans="5:8" x14ac:dyDescent="0.25">
      <c r="E493">
        <v>3.9506507723023901E-2</v>
      </c>
      <c r="F493">
        <v>0.100803397821702</v>
      </c>
      <c r="H493">
        <v>0.30826443403887899</v>
      </c>
    </row>
    <row r="494" spans="5:8" x14ac:dyDescent="0.25">
      <c r="E494">
        <v>-1.37397221887393E-2</v>
      </c>
      <c r="F494">
        <v>0.56976599351915203</v>
      </c>
      <c r="H494">
        <v>0.37957074961078102</v>
      </c>
    </row>
    <row r="495" spans="5:8" x14ac:dyDescent="0.25">
      <c r="E495">
        <v>2.2903402680855799E-3</v>
      </c>
      <c r="F495">
        <v>4.3083555119752502E-2</v>
      </c>
      <c r="H495">
        <v>0.34843631698745597</v>
      </c>
    </row>
    <row r="496" spans="5:8" x14ac:dyDescent="0.25">
      <c r="E496">
        <v>3.0122712940067901E-2</v>
      </c>
      <c r="F496">
        <v>7.5649057529281305E-2</v>
      </c>
      <c r="H496">
        <v>0.71698738502609205</v>
      </c>
    </row>
    <row r="497" spans="5:8" x14ac:dyDescent="0.25">
      <c r="E497">
        <v>0.111274699399123</v>
      </c>
      <c r="F497">
        <v>0.70735309046498096</v>
      </c>
      <c r="H497">
        <v>0.98015752466250805</v>
      </c>
    </row>
    <row r="498" spans="5:8" x14ac:dyDescent="0.25">
      <c r="E498">
        <v>-2.3512601015463101E-2</v>
      </c>
      <c r="F498">
        <v>4.2589329536433199E-2</v>
      </c>
      <c r="H498">
        <v>0.58443324991555701</v>
      </c>
    </row>
    <row r="499" spans="5:8" x14ac:dyDescent="0.25">
      <c r="E499">
        <v>-3.2214142817153797E-2</v>
      </c>
      <c r="F499">
        <v>0.20146732001510001</v>
      </c>
      <c r="H499">
        <v>0.221287127758615</v>
      </c>
    </row>
    <row r="500" spans="5:8" x14ac:dyDescent="0.25">
      <c r="E500">
        <v>0.17904458923469499</v>
      </c>
      <c r="F500">
        <v>0.18537138088055899</v>
      </c>
      <c r="H500">
        <v>0.20530099414446501</v>
      </c>
    </row>
    <row r="501" spans="5:8" x14ac:dyDescent="0.25">
      <c r="E501">
        <v>6.22891548840665E-2</v>
      </c>
      <c r="F501">
        <v>7.7232532873950904E-2</v>
      </c>
      <c r="H501">
        <v>0.20721508836892299</v>
      </c>
    </row>
    <row r="502" spans="5:8" x14ac:dyDescent="0.25">
      <c r="E502">
        <v>7.6847176934406805E-2</v>
      </c>
      <c r="F502">
        <v>9.4526752346262802E-2</v>
      </c>
      <c r="H502">
        <v>0.18183068393399299</v>
      </c>
    </row>
    <row r="503" spans="5:8" x14ac:dyDescent="0.25">
      <c r="E503">
        <v>-2.0582246157761601E-2</v>
      </c>
      <c r="F503">
        <v>0.20003409156104501</v>
      </c>
      <c r="H503">
        <v>8.4551198912333203E-2</v>
      </c>
    </row>
    <row r="504" spans="5:8" x14ac:dyDescent="0.25">
      <c r="E504">
        <v>0.17163843977445201</v>
      </c>
      <c r="F504">
        <v>0.17276006312915901</v>
      </c>
      <c r="H504">
        <v>0.119244039650119</v>
      </c>
    </row>
    <row r="505" spans="5:8" x14ac:dyDescent="0.25">
      <c r="E505">
        <v>6.8121680070905202E-2</v>
      </c>
      <c r="F505">
        <v>7.9866390833718701E-2</v>
      </c>
      <c r="H505">
        <v>8.3240669588930699E-2</v>
      </c>
    </row>
    <row r="506" spans="5:8" x14ac:dyDescent="0.25">
      <c r="E506">
        <v>7.7841657912520901E-2</v>
      </c>
      <c r="F506">
        <v>9.3582404006987793E-2</v>
      </c>
      <c r="H506">
        <v>8.30588486975566E-2</v>
      </c>
    </row>
    <row r="507" spans="5:8" x14ac:dyDescent="0.25">
      <c r="E507">
        <v>6.0554571768078602E-2</v>
      </c>
      <c r="F507">
        <v>0.18471829200727399</v>
      </c>
      <c r="H507">
        <v>2.4443597724833399E-2</v>
      </c>
    </row>
    <row r="508" spans="5:8" x14ac:dyDescent="0.25">
      <c r="E508">
        <v>7.7590572606625594E-2</v>
      </c>
      <c r="F508">
        <v>0.10381897416496801</v>
      </c>
      <c r="H508">
        <v>8.7038391274278398E-2</v>
      </c>
    </row>
    <row r="509" spans="5:8" x14ac:dyDescent="0.25">
      <c r="E509">
        <v>0.55939750185283699</v>
      </c>
      <c r="F509">
        <v>0.77170806305617001</v>
      </c>
      <c r="H509">
        <v>0.20717537392369201</v>
      </c>
    </row>
    <row r="510" spans="5:8" x14ac:dyDescent="0.25">
      <c r="E510">
        <v>-4.1087275867146E-3</v>
      </c>
      <c r="F510">
        <v>6.5071501024248704E-2</v>
      </c>
      <c r="H510">
        <v>8.8940538708171604E-2</v>
      </c>
    </row>
    <row r="511" spans="5:8" x14ac:dyDescent="0.25">
      <c r="E511">
        <v>3.5768733718157697E-2</v>
      </c>
      <c r="F511">
        <v>0.28253994710283398</v>
      </c>
      <c r="H511">
        <v>0.23024104929406899</v>
      </c>
    </row>
    <row r="512" spans="5:8" x14ac:dyDescent="0.25">
      <c r="E512">
        <v>0.309922957501095</v>
      </c>
      <c r="F512">
        <v>0.31869428998536597</v>
      </c>
      <c r="H512">
        <v>0.69693224873246196</v>
      </c>
    </row>
    <row r="513" spans="5:8" x14ac:dyDescent="0.25">
      <c r="E513">
        <v>-5.5171610217257298E-2</v>
      </c>
      <c r="F513">
        <v>0.118808580533299</v>
      </c>
      <c r="H513">
        <v>0.55032242943120302</v>
      </c>
    </row>
    <row r="514" spans="5:8" x14ac:dyDescent="0.25">
      <c r="E514">
        <v>4.3417199712380998E-2</v>
      </c>
      <c r="F514">
        <v>8.7041834251742597E-2</v>
      </c>
      <c r="H514">
        <v>0.284725332645618</v>
      </c>
    </row>
    <row r="515" spans="5:8" x14ac:dyDescent="0.25">
      <c r="E515">
        <v>4.3744856477963799E-3</v>
      </c>
      <c r="F515">
        <v>9.6013614604982506E-2</v>
      </c>
      <c r="H515">
        <v>0.23236507183813901</v>
      </c>
    </row>
    <row r="516" spans="5:8" x14ac:dyDescent="0.25">
      <c r="E516">
        <v>-5.88475789740514E-2</v>
      </c>
      <c r="F516">
        <v>0.10658097383224401</v>
      </c>
      <c r="H516">
        <v>0.25123202039878101</v>
      </c>
    </row>
    <row r="517" spans="5:8" x14ac:dyDescent="0.25">
      <c r="E517">
        <v>-2.9925121310975401E-2</v>
      </c>
      <c r="F517">
        <v>6.9514119178346503E-2</v>
      </c>
      <c r="H517">
        <v>0.22517499824311099</v>
      </c>
    </row>
    <row r="518" spans="5:8" x14ac:dyDescent="0.25">
      <c r="E518">
        <v>6.8317958892792102E-2</v>
      </c>
      <c r="F518">
        <v>7.8027356451402005E-2</v>
      </c>
      <c r="H518">
        <v>0.15251652110501299</v>
      </c>
    </row>
    <row r="519" spans="5:8" x14ac:dyDescent="0.25">
      <c r="E519">
        <v>3.7457684053071497E-2</v>
      </c>
      <c r="F519">
        <v>0.105698311803125</v>
      </c>
      <c r="H519">
        <v>0.150394088139572</v>
      </c>
    </row>
    <row r="520" spans="5:8" x14ac:dyDescent="0.25">
      <c r="E520">
        <v>1.5101150390628901E-3</v>
      </c>
      <c r="F520">
        <v>0.122311586145902</v>
      </c>
      <c r="H520">
        <v>0.13244087040882299</v>
      </c>
    </row>
    <row r="521" spans="5:8" x14ac:dyDescent="0.25">
      <c r="E521">
        <v>-1.1018815453285201E-2</v>
      </c>
      <c r="F521">
        <v>6.3491346816187996E-2</v>
      </c>
      <c r="H521">
        <v>0.13018874131980901</v>
      </c>
    </row>
    <row r="522" spans="5:8" x14ac:dyDescent="0.25">
      <c r="E522">
        <v>-7.0449250112466999E-2</v>
      </c>
      <c r="F522">
        <v>8.2012446778554696E-2</v>
      </c>
      <c r="H522">
        <v>-3.3450074092798203E-2</v>
      </c>
    </row>
    <row r="523" spans="5:8" x14ac:dyDescent="0.25">
      <c r="E523">
        <v>0.107764045135125</v>
      </c>
      <c r="F523">
        <v>0.48291445560759999</v>
      </c>
      <c r="H523">
        <v>0.35701380175055197</v>
      </c>
    </row>
    <row r="524" spans="5:8" x14ac:dyDescent="0.25">
      <c r="E524">
        <v>3.89516944516512E-3</v>
      </c>
      <c r="F524">
        <v>6.9585673703479303E-2</v>
      </c>
      <c r="H524">
        <v>0.28281582370104502</v>
      </c>
    </row>
    <row r="525" spans="5:8" x14ac:dyDescent="0.25">
      <c r="E525">
        <v>0.56933702977038003</v>
      </c>
      <c r="F525">
        <v>0.47299371035355903</v>
      </c>
      <c r="H525">
        <v>0.36813571469102602</v>
      </c>
    </row>
    <row r="526" spans="5:8" x14ac:dyDescent="0.25">
      <c r="E526">
        <v>0.238488851183113</v>
      </c>
      <c r="F526">
        <v>0.50723183300778896</v>
      </c>
      <c r="H526">
        <v>0.32542730129104203</v>
      </c>
    </row>
    <row r="527" spans="5:8" x14ac:dyDescent="0.25">
      <c r="E527">
        <v>-4.8332947198665398E-2</v>
      </c>
      <c r="F527">
        <v>0.200770308209028</v>
      </c>
      <c r="H527">
        <v>0.47720691484446798</v>
      </c>
    </row>
    <row r="528" spans="5:8" x14ac:dyDescent="0.25">
      <c r="E528">
        <v>5.2111487242207403E-3</v>
      </c>
      <c r="F528">
        <v>0.107848697897691</v>
      </c>
      <c r="H528">
        <v>0.148439726624605</v>
      </c>
    </row>
    <row r="529" spans="5:8" x14ac:dyDescent="0.25">
      <c r="E529">
        <v>-1.70179465409405E-2</v>
      </c>
      <c r="F529">
        <v>9.1273119957659396E-2</v>
      </c>
      <c r="H529">
        <v>0.129800016453537</v>
      </c>
    </row>
    <row r="530" spans="5:8" x14ac:dyDescent="0.25">
      <c r="E530">
        <v>-8.0540071006771505E-2</v>
      </c>
      <c r="F530">
        <v>0.352102821564518</v>
      </c>
      <c r="H530">
        <v>0.12975257887765501</v>
      </c>
    </row>
    <row r="531" spans="5:8" x14ac:dyDescent="0.25">
      <c r="E531">
        <v>-6.6476174386647394E-2</v>
      </c>
      <c r="F531">
        <v>0.30932628572818599</v>
      </c>
      <c r="H531">
        <v>0.102242567387183</v>
      </c>
    </row>
    <row r="532" spans="5:8" x14ac:dyDescent="0.25">
      <c r="E532">
        <v>2.7822934885716299E-2</v>
      </c>
      <c r="F532">
        <v>0.14656461810476801</v>
      </c>
      <c r="H532">
        <v>3.8249422980856498E-2</v>
      </c>
    </row>
    <row r="533" spans="5:8" x14ac:dyDescent="0.25">
      <c r="E533">
        <v>1.43420318461796E-2</v>
      </c>
      <c r="F533">
        <v>8.3767315191577693E-2</v>
      </c>
      <c r="H533">
        <v>6.0439697911114802E-2</v>
      </c>
    </row>
    <row r="534" spans="5:8" x14ac:dyDescent="0.25">
      <c r="E534">
        <v>-2.1443909045875498E-2</v>
      </c>
      <c r="F534">
        <v>0.11507229576608</v>
      </c>
      <c r="H534">
        <v>2.9966730580339902E-2</v>
      </c>
    </row>
    <row r="535" spans="5:8" x14ac:dyDescent="0.25">
      <c r="E535">
        <v>-4.6834081012676103E-2</v>
      </c>
      <c r="F535">
        <v>0.22871183770135101</v>
      </c>
      <c r="H535">
        <v>2.32882264124958E-2</v>
      </c>
    </row>
    <row r="536" spans="5:8" x14ac:dyDescent="0.25">
      <c r="E536">
        <v>-4.1372387250770797E-2</v>
      </c>
      <c r="F536">
        <v>0.19909916027601801</v>
      </c>
      <c r="H536">
        <v>-2.2608522938110501E-2</v>
      </c>
    </row>
    <row r="537" spans="5:8" x14ac:dyDescent="0.25">
      <c r="E537">
        <v>1.751019614803E-2</v>
      </c>
      <c r="F537">
        <v>9.0220893622732598E-2</v>
      </c>
      <c r="H537">
        <v>6.8740469726148404E-2</v>
      </c>
    </row>
    <row r="538" spans="5:8" x14ac:dyDescent="0.25">
      <c r="E538">
        <v>5.5848409301645703E-2</v>
      </c>
      <c r="F538">
        <v>0.49913749171270699</v>
      </c>
      <c r="H538">
        <v>0.14747673254983901</v>
      </c>
    </row>
    <row r="539" spans="5:8" x14ac:dyDescent="0.25">
      <c r="E539">
        <v>0.19372350966666699</v>
      </c>
      <c r="F539">
        <v>0.20983170716817601</v>
      </c>
      <c r="H539">
        <v>7.3017073923003703E-2</v>
      </c>
    </row>
    <row r="540" spans="5:8" x14ac:dyDescent="0.25">
      <c r="E540">
        <v>0.59224894114790605</v>
      </c>
      <c r="F540">
        <v>1.53826819587659</v>
      </c>
      <c r="H540">
        <v>0.18394810644870699</v>
      </c>
    </row>
    <row r="541" spans="5:8" x14ac:dyDescent="0.25">
      <c r="E541">
        <v>0.18354908259354</v>
      </c>
      <c r="F541">
        <v>6.11448819645918E-2</v>
      </c>
      <c r="H541">
        <v>-9.9980744492992601E-2</v>
      </c>
    </row>
    <row r="542" spans="5:8" x14ac:dyDescent="0.25">
      <c r="E542">
        <v>0.13301660179403599</v>
      </c>
      <c r="F542">
        <v>6.7671924924731106E-2</v>
      </c>
      <c r="H542">
        <v>-0.103833496697326</v>
      </c>
    </row>
    <row r="543" spans="5:8" x14ac:dyDescent="0.25">
      <c r="E543">
        <v>0.249644288208903</v>
      </c>
      <c r="F543">
        <v>6.8822957121335099E-2</v>
      </c>
      <c r="H543">
        <v>-8.3803543653222304E-2</v>
      </c>
    </row>
    <row r="544" spans="5:8" x14ac:dyDescent="0.25">
      <c r="E544">
        <v>-0.10590029235743199</v>
      </c>
      <c r="F544">
        <v>6.3949244270233296E-2</v>
      </c>
      <c r="H544">
        <v>-0.15540819938712</v>
      </c>
    </row>
    <row r="545" spans="5:8" x14ac:dyDescent="0.25">
      <c r="E545">
        <v>-0.29064686704258202</v>
      </c>
      <c r="F545">
        <v>7.6326758893161997E-2</v>
      </c>
      <c r="H545">
        <v>-0.31229571865060102</v>
      </c>
    </row>
    <row r="546" spans="5:8" x14ac:dyDescent="0.25">
      <c r="E546">
        <v>-0.48950440472297002</v>
      </c>
      <c r="F546">
        <v>8.5457688715067495E-2</v>
      </c>
      <c r="H546">
        <v>-0.240163010401787</v>
      </c>
    </row>
    <row r="547" spans="5:8" x14ac:dyDescent="0.25">
      <c r="E547">
        <v>-0.65760472902340905</v>
      </c>
      <c r="F547">
        <v>7.8733616012544097E-2</v>
      </c>
      <c r="H547">
        <v>-0.27989565628269403</v>
      </c>
    </row>
    <row r="548" spans="5:8" x14ac:dyDescent="0.25">
      <c r="E548">
        <v>-0.39705960251768702</v>
      </c>
      <c r="F548">
        <v>5.6442094433631497E-2</v>
      </c>
      <c r="H548">
        <v>-0.30729891488955102</v>
      </c>
    </row>
    <row r="549" spans="5:8" x14ac:dyDescent="0.25">
      <c r="E549">
        <v>-7.4659392149637099E-2</v>
      </c>
      <c r="F549">
        <v>6.3309970782995703E-2</v>
      </c>
      <c r="H549">
        <v>3.0372484876945102E-2</v>
      </c>
    </row>
    <row r="550" spans="5:8" x14ac:dyDescent="0.25">
      <c r="E550">
        <v>-0.170233800274074</v>
      </c>
      <c r="F550">
        <v>0.17312136430092301</v>
      </c>
      <c r="H550">
        <v>-0.16986538962741801</v>
      </c>
    </row>
    <row r="551" spans="5:8" x14ac:dyDescent="0.25">
      <c r="E551">
        <v>-5.01971794471524E-2</v>
      </c>
      <c r="F551">
        <v>8.3125481934243295E-2</v>
      </c>
      <c r="H551">
        <v>-0.131391010403904</v>
      </c>
    </row>
    <row r="552" spans="5:8" x14ac:dyDescent="0.25">
      <c r="E552">
        <v>7.6819798690719102E-2</v>
      </c>
      <c r="F552">
        <v>0.19413669427647301</v>
      </c>
      <c r="H552">
        <v>-0.14842579596835601</v>
      </c>
    </row>
    <row r="553" spans="5:8" x14ac:dyDescent="0.25">
      <c r="E553">
        <v>8.8433154689011501E-2</v>
      </c>
      <c r="F553">
        <v>0.20692089276089901</v>
      </c>
      <c r="H553">
        <v>-5.8204591615605497E-2</v>
      </c>
    </row>
    <row r="554" spans="5:8" x14ac:dyDescent="0.25">
      <c r="E554">
        <v>0.199700353619606</v>
      </c>
      <c r="F554">
        <v>6.1799879748112303E-2</v>
      </c>
      <c r="H554">
        <v>0.98111727733801801</v>
      </c>
    </row>
    <row r="555" spans="5:8" x14ac:dyDescent="0.25">
      <c r="E555">
        <v>0.25273711175578201</v>
      </c>
      <c r="F555">
        <v>5.4329587336911102E-2</v>
      </c>
      <c r="H555">
        <v>0.973550842417092</v>
      </c>
    </row>
    <row r="556" spans="5:8" x14ac:dyDescent="0.25">
      <c r="E556">
        <v>0.19632503727665099</v>
      </c>
      <c r="F556">
        <v>4.5295477014609203E-2</v>
      </c>
      <c r="H556">
        <v>0.92597411042218103</v>
      </c>
    </row>
    <row r="557" spans="5:8" x14ac:dyDescent="0.25">
      <c r="E557">
        <v>0.88707065760554005</v>
      </c>
      <c r="F557">
        <v>2.91388902115358E-2</v>
      </c>
      <c r="H557">
        <v>0.97644847636668797</v>
      </c>
    </row>
    <row r="558" spans="5:8" x14ac:dyDescent="0.25">
      <c r="E558">
        <v>6.4244489595970899E-2</v>
      </c>
      <c r="F558">
        <v>5.9942178359044598E-2</v>
      </c>
      <c r="H558">
        <v>0.97145789772933899</v>
      </c>
    </row>
    <row r="559" spans="5:8" x14ac:dyDescent="0.25">
      <c r="E559">
        <v>4.0148300214899901E-2</v>
      </c>
      <c r="F559">
        <v>6.0478549519307499E-2</v>
      </c>
      <c r="H559">
        <v>0.957849753405837</v>
      </c>
    </row>
    <row r="560" spans="5:8" x14ac:dyDescent="0.25">
      <c r="E560">
        <v>0.12611647660505201</v>
      </c>
      <c r="F560">
        <v>4.77469887774504E-2</v>
      </c>
      <c r="H560">
        <v>0.90776273671813001</v>
      </c>
    </row>
    <row r="561" spans="5:8" x14ac:dyDescent="0.25">
      <c r="E561">
        <v>-0.901646505304045</v>
      </c>
      <c r="F561">
        <v>1.8345746471958899E-2</v>
      </c>
      <c r="H561">
        <v>0.26712424126123402</v>
      </c>
    </row>
    <row r="562" spans="5:8" x14ac:dyDescent="0.25">
      <c r="E562">
        <v>9.5241960194561107E-3</v>
      </c>
      <c r="F562">
        <v>0.10224372688391201</v>
      </c>
      <c r="H562">
        <v>0.58211299197522903</v>
      </c>
    </row>
    <row r="563" spans="5:8" x14ac:dyDescent="0.25">
      <c r="E563">
        <v>-0.22978362405171199</v>
      </c>
      <c r="F563">
        <v>0.18634823338157699</v>
      </c>
      <c r="H563">
        <v>0.94998299208350701</v>
      </c>
    </row>
    <row r="564" spans="5:8" x14ac:dyDescent="0.25">
      <c r="E564">
        <v>5.1622731699910003E-2</v>
      </c>
      <c r="F564">
        <v>0.11100924119396301</v>
      </c>
      <c r="H564">
        <v>0.54755442242361296</v>
      </c>
    </row>
    <row r="565" spans="5:8" x14ac:dyDescent="0.25">
      <c r="E565">
        <v>8.3133633599591999E-2</v>
      </c>
      <c r="F565">
        <v>0.178999052811117</v>
      </c>
      <c r="H565">
        <v>0.870208897369663</v>
      </c>
    </row>
    <row r="566" spans="5:8" x14ac:dyDescent="0.25">
      <c r="E566">
        <v>0.44283091744155301</v>
      </c>
      <c r="F566">
        <v>7.4303801104966399E-2</v>
      </c>
      <c r="H566">
        <v>0.97583718713265599</v>
      </c>
    </row>
    <row r="567" spans="5:8" x14ac:dyDescent="0.25">
      <c r="E567">
        <v>0.19483898624933799</v>
      </c>
      <c r="F567">
        <v>6.21749544978389E-2</v>
      </c>
      <c r="H567">
        <v>0.91812397014402003</v>
      </c>
    </row>
    <row r="568" spans="5:8" x14ac:dyDescent="0.25">
      <c r="E568">
        <v>0.132129876907945</v>
      </c>
      <c r="F568">
        <v>6.7247496108921306E-2</v>
      </c>
      <c r="H568">
        <v>0.95925525948207202</v>
      </c>
    </row>
    <row r="569" spans="5:8" x14ac:dyDescent="0.25">
      <c r="E569">
        <v>0.79895605962473704</v>
      </c>
      <c r="F569">
        <v>5.9496012456699998E-2</v>
      </c>
      <c r="H569">
        <v>0.99042243144353703</v>
      </c>
    </row>
    <row r="570" spans="5:8" x14ac:dyDescent="0.25">
      <c r="E570">
        <v>0.23117860897994399</v>
      </c>
      <c r="F570">
        <v>8.4990585677282099E-2</v>
      </c>
      <c r="H570">
        <v>0.96081976761629595</v>
      </c>
    </row>
    <row r="571" spans="5:8" x14ac:dyDescent="0.25">
      <c r="E571">
        <v>0.14001409692712799</v>
      </c>
      <c r="F571">
        <v>6.42801434505271E-2</v>
      </c>
      <c r="H571">
        <v>0.90080772421806898</v>
      </c>
    </row>
    <row r="572" spans="5:8" x14ac:dyDescent="0.25">
      <c r="E572">
        <v>-4.86966602948032E-3</v>
      </c>
      <c r="F572">
        <v>6.7499125221181899E-2</v>
      </c>
      <c r="H572">
        <v>0.34926234521407801</v>
      </c>
    </row>
    <row r="573" spans="5:8" x14ac:dyDescent="0.25">
      <c r="E573">
        <v>0.27411247988944398</v>
      </c>
      <c r="F573">
        <v>0.11019154283902501</v>
      </c>
      <c r="H573">
        <v>0.49504453253241298</v>
      </c>
    </row>
    <row r="574" spans="5:8" x14ac:dyDescent="0.25">
      <c r="E574">
        <v>0.21032015706287099</v>
      </c>
      <c r="F574">
        <v>0.19925311056129999</v>
      </c>
      <c r="H574">
        <v>0.90272918856502204</v>
      </c>
    </row>
    <row r="575" spans="5:8" x14ac:dyDescent="0.25">
      <c r="E575">
        <v>4.4020791802402502E-2</v>
      </c>
      <c r="F575">
        <v>9.4394474266980402E-2</v>
      </c>
      <c r="H575">
        <v>0.457599112235265</v>
      </c>
    </row>
    <row r="576" spans="5:8" x14ac:dyDescent="0.25">
      <c r="E576">
        <v>3.2968373180350098E-2</v>
      </c>
      <c r="F576">
        <v>0.11090141305445</v>
      </c>
      <c r="H576">
        <v>0.80075260812314597</v>
      </c>
    </row>
    <row r="577" spans="5:8" x14ac:dyDescent="0.25">
      <c r="E577">
        <v>0.24338359142934099</v>
      </c>
      <c r="F577">
        <v>5.0904868859218202E-2</v>
      </c>
      <c r="H577">
        <v>0.91208370399942895</v>
      </c>
    </row>
    <row r="578" spans="5:8" x14ac:dyDescent="0.25">
      <c r="E578">
        <v>0.128899319481761</v>
      </c>
      <c r="F578">
        <v>5.2113630507842297E-2</v>
      </c>
      <c r="H578">
        <v>0.94768782336628798</v>
      </c>
    </row>
    <row r="579" spans="5:8" x14ac:dyDescent="0.25">
      <c r="E579">
        <v>0.23807690819257599</v>
      </c>
      <c r="F579">
        <v>7.0651745088629703E-2</v>
      </c>
      <c r="H579">
        <v>0.96405875660810703</v>
      </c>
    </row>
    <row r="580" spans="5:8" x14ac:dyDescent="0.25">
      <c r="E580">
        <v>0.56507087316927995</v>
      </c>
      <c r="F580">
        <v>8.0092248418059203E-2</v>
      </c>
      <c r="H580">
        <v>0.98010957232429796</v>
      </c>
    </row>
    <row r="581" spans="5:8" x14ac:dyDescent="0.25">
      <c r="E581">
        <v>0.14990088229038301</v>
      </c>
      <c r="F581">
        <v>5.2281042552047699E-2</v>
      </c>
      <c r="H581">
        <v>0.89183248167619</v>
      </c>
    </row>
    <row r="582" spans="5:8" x14ac:dyDescent="0.25">
      <c r="E582">
        <v>0.19035110714278</v>
      </c>
      <c r="F582">
        <v>7.8401781091482298E-2</v>
      </c>
      <c r="H582">
        <v>0.48022736593792797</v>
      </c>
    </row>
    <row r="583" spans="5:8" x14ac:dyDescent="0.25">
      <c r="E583">
        <v>-3.3421361318716598E-2</v>
      </c>
      <c r="F583">
        <v>7.2724370113085399E-2</v>
      </c>
      <c r="H583">
        <v>0.50053154466986804</v>
      </c>
    </row>
    <row r="584" spans="5:8" x14ac:dyDescent="0.25">
      <c r="E584">
        <v>-1.73398378430232E-2</v>
      </c>
      <c r="F584">
        <v>5.9214333931370398E-2</v>
      </c>
      <c r="H584">
        <v>0.85743827737290101</v>
      </c>
    </row>
    <row r="585" spans="5:8" x14ac:dyDescent="0.25">
      <c r="E585">
        <v>-3.5805554412593199E-2</v>
      </c>
      <c r="F585">
        <v>8.5319667075169206E-2</v>
      </c>
      <c r="H585">
        <v>0.46338305659492401</v>
      </c>
    </row>
    <row r="586" spans="5:8" x14ac:dyDescent="0.25">
      <c r="E586">
        <v>-1.23637845226242E-2</v>
      </c>
      <c r="F586">
        <v>0.21836517721353699</v>
      </c>
      <c r="H586">
        <v>0.75051830113489404</v>
      </c>
    </row>
    <row r="587" spans="5:8" x14ac:dyDescent="0.25">
      <c r="E587">
        <v>0.24089726623173899</v>
      </c>
      <c r="F587">
        <v>4.1462805761897398E-2</v>
      </c>
      <c r="H587">
        <v>0.91778959161775298</v>
      </c>
    </row>
    <row r="588" spans="5:8" x14ac:dyDescent="0.25">
      <c r="E588">
        <v>0.23565824805056901</v>
      </c>
      <c r="F588">
        <v>6.1743948655226102E-2</v>
      </c>
      <c r="H588">
        <v>0.91767038983650895</v>
      </c>
    </row>
    <row r="589" spans="5:8" x14ac:dyDescent="0.25">
      <c r="E589">
        <v>0.279547519613638</v>
      </c>
      <c r="F589">
        <v>6.1715959478586699E-2</v>
      </c>
      <c r="H589">
        <v>0.90966992059739205</v>
      </c>
    </row>
    <row r="590" spans="5:8" x14ac:dyDescent="0.25">
      <c r="E590">
        <v>0.95451278414235696</v>
      </c>
      <c r="F590">
        <v>1.0779375547414901E-2</v>
      </c>
      <c r="H590">
        <v>0.98780803434664</v>
      </c>
    </row>
    <row r="591" spans="5:8" x14ac:dyDescent="0.25">
      <c r="E591">
        <v>-9.0411192483408301E-2</v>
      </c>
      <c r="F591">
        <v>5.0046019568006098E-2</v>
      </c>
      <c r="H591">
        <v>0.29206320428949001</v>
      </c>
    </row>
    <row r="592" spans="5:8" x14ac:dyDescent="0.25">
      <c r="E592">
        <v>4.1268783558224303E-2</v>
      </c>
      <c r="F592">
        <v>6.61198650797344E-2</v>
      </c>
      <c r="H592">
        <v>0.50880788096529705</v>
      </c>
    </row>
    <row r="593" spans="5:8" x14ac:dyDescent="0.25">
      <c r="E593">
        <v>7.0830435196618698E-3</v>
      </c>
      <c r="F593">
        <v>5.3320446712593901E-2</v>
      </c>
      <c r="H593">
        <v>0.86908339647843202</v>
      </c>
    </row>
    <row r="594" spans="5:8" x14ac:dyDescent="0.25">
      <c r="E594">
        <v>-6.3634122022891704E-2</v>
      </c>
      <c r="F594">
        <v>7.3763730581645898E-2</v>
      </c>
      <c r="H594">
        <v>0.46571659767270501</v>
      </c>
    </row>
    <row r="595" spans="5:8" x14ac:dyDescent="0.25">
      <c r="E595">
        <v>-6.9633319434608404E-2</v>
      </c>
      <c r="F595">
        <v>0.28719895631983</v>
      </c>
      <c r="H595">
        <v>0.70948880981820495</v>
      </c>
    </row>
    <row r="596" spans="5:8" x14ac:dyDescent="0.25">
      <c r="E596">
        <v>0.29263516193167</v>
      </c>
      <c r="F596">
        <v>7.5780734273845796E-2</v>
      </c>
      <c r="H596">
        <v>0.97959409535421405</v>
      </c>
    </row>
    <row r="597" spans="5:8" x14ac:dyDescent="0.25">
      <c r="E597">
        <v>0.34796414972335898</v>
      </c>
      <c r="F597">
        <v>6.5627880683472403E-2</v>
      </c>
      <c r="H597">
        <v>0.97521697803462304</v>
      </c>
    </row>
    <row r="598" spans="5:8" x14ac:dyDescent="0.25">
      <c r="E598">
        <v>0.30941107928474398</v>
      </c>
      <c r="F598">
        <v>4.5100535439223301E-2</v>
      </c>
      <c r="H598">
        <v>0.93333749681678602</v>
      </c>
    </row>
    <row r="599" spans="5:8" x14ac:dyDescent="0.25">
      <c r="E599">
        <v>-0.84245554483739205</v>
      </c>
      <c r="F599">
        <v>3.4207906583481801E-2</v>
      </c>
      <c r="H599">
        <v>0.248456041297209</v>
      </c>
    </row>
    <row r="600" spans="5:8" x14ac:dyDescent="0.25">
      <c r="E600">
        <v>8.9450062568891195E-2</v>
      </c>
      <c r="F600">
        <v>0.103829573371484</v>
      </c>
      <c r="H600">
        <v>0.59261653605991005</v>
      </c>
    </row>
    <row r="601" spans="5:8" x14ac:dyDescent="0.25">
      <c r="E601">
        <v>-0.199992279723581</v>
      </c>
      <c r="F601">
        <v>0.17330368228828399</v>
      </c>
      <c r="H601">
        <v>0.935504705633319</v>
      </c>
    </row>
    <row r="602" spans="5:8" x14ac:dyDescent="0.25">
      <c r="E602">
        <v>1.41966847420213E-2</v>
      </c>
      <c r="F602">
        <v>0.118989646874703</v>
      </c>
      <c r="H602">
        <v>0.55497218588822606</v>
      </c>
    </row>
    <row r="603" spans="5:8" x14ac:dyDescent="0.25">
      <c r="E603">
        <v>3.9305480046552502E-2</v>
      </c>
      <c r="F603">
        <v>0.163248036517222</v>
      </c>
      <c r="H603">
        <v>0.84346933965830095</v>
      </c>
    </row>
    <row r="604" spans="5:8" x14ac:dyDescent="0.25">
      <c r="E604">
        <v>0.60248117826348502</v>
      </c>
      <c r="F604">
        <v>7.9564721350472503E-2</v>
      </c>
      <c r="H604">
        <v>0.976623269861018</v>
      </c>
    </row>
    <row r="605" spans="5:8" x14ac:dyDescent="0.25">
      <c r="E605">
        <v>0.364289162513249</v>
      </c>
      <c r="F605">
        <v>6.7859932721574506E-2</v>
      </c>
      <c r="H605">
        <v>0.92185516225889297</v>
      </c>
    </row>
    <row r="606" spans="5:8" x14ac:dyDescent="0.25">
      <c r="E606">
        <v>4.11177496535063E-2</v>
      </c>
      <c r="F606">
        <v>6.7427309646593894E-2</v>
      </c>
      <c r="H606">
        <v>0.33666658296297802</v>
      </c>
    </row>
    <row r="607" spans="5:8" x14ac:dyDescent="0.25">
      <c r="E607">
        <v>0.34427318743718699</v>
      </c>
      <c r="F607">
        <v>0.132851506573546</v>
      </c>
      <c r="H607">
        <v>0.50674834786220802</v>
      </c>
    </row>
    <row r="608" spans="5:8" x14ac:dyDescent="0.25">
      <c r="E608">
        <v>0.21545531260422501</v>
      </c>
      <c r="F608">
        <v>0.203374041699524</v>
      </c>
      <c r="H608">
        <v>0.89931087465230997</v>
      </c>
    </row>
    <row r="609" spans="5:8" x14ac:dyDescent="0.25">
      <c r="E609">
        <v>-7.8198827448618807E-3</v>
      </c>
      <c r="F609">
        <v>0.13682983566964799</v>
      </c>
      <c r="H609">
        <v>0.46722505205832598</v>
      </c>
    </row>
    <row r="610" spans="5:8" x14ac:dyDescent="0.25">
      <c r="E610">
        <v>-2.4653639643696899E-2</v>
      </c>
      <c r="F610">
        <v>6.18030810473785E-2</v>
      </c>
      <c r="H610">
        <v>0.78962110887769199</v>
      </c>
    </row>
    <row r="611" spans="5:8" x14ac:dyDescent="0.25">
      <c r="E611">
        <v>0.45512671710042601</v>
      </c>
      <c r="F611">
        <v>5.6460507114597602E-2</v>
      </c>
      <c r="H611">
        <v>0.92040970344841</v>
      </c>
    </row>
    <row r="612" spans="5:8" x14ac:dyDescent="0.25">
      <c r="E612">
        <v>0.211728943781753</v>
      </c>
      <c r="F612">
        <v>7.4416017002455495E-2</v>
      </c>
      <c r="H612">
        <v>0.45661147172068101</v>
      </c>
    </row>
    <row r="613" spans="5:8" x14ac:dyDescent="0.25">
      <c r="E613">
        <v>0.118927766384728</v>
      </c>
      <c r="F613">
        <v>0.142734668416823</v>
      </c>
      <c r="H613">
        <v>0.51605182544127204</v>
      </c>
    </row>
    <row r="614" spans="5:8" x14ac:dyDescent="0.25">
      <c r="E614">
        <v>2.9290265667953199E-2</v>
      </c>
      <c r="F614">
        <v>6.3791764672128395E-2</v>
      </c>
      <c r="H614">
        <v>0.85224024569338397</v>
      </c>
    </row>
    <row r="615" spans="5:8" x14ac:dyDescent="0.25">
      <c r="E615">
        <v>-9.3235135769239696E-2</v>
      </c>
      <c r="F615">
        <v>0.16624998126760801</v>
      </c>
      <c r="H615">
        <v>0.47599238942398497</v>
      </c>
    </row>
    <row r="616" spans="5:8" x14ac:dyDescent="0.25">
      <c r="E616">
        <v>-8.5012152592417803E-2</v>
      </c>
      <c r="F616">
        <v>0.19209662529764701</v>
      </c>
      <c r="H616">
        <v>0.73465582251612904</v>
      </c>
    </row>
    <row r="617" spans="5:8" x14ac:dyDescent="0.25">
      <c r="E617">
        <v>-6.0949111549960099E-2</v>
      </c>
      <c r="F617">
        <v>5.0917940354780498E-2</v>
      </c>
      <c r="H617">
        <v>0.27656300710958898</v>
      </c>
    </row>
    <row r="618" spans="5:8" x14ac:dyDescent="0.25">
      <c r="E618">
        <v>8.8935137182752894E-2</v>
      </c>
      <c r="F618">
        <v>9.0037579490121103E-2</v>
      </c>
      <c r="H618">
        <v>0.51691263950211996</v>
      </c>
    </row>
    <row r="619" spans="5:8" x14ac:dyDescent="0.25">
      <c r="E619">
        <v>2.156160610739E-2</v>
      </c>
      <c r="F619">
        <v>5.5099979409363599E-2</v>
      </c>
      <c r="H619">
        <v>0.85790893653967704</v>
      </c>
    </row>
    <row r="620" spans="5:8" x14ac:dyDescent="0.25">
      <c r="E620">
        <v>-8.1732319728318098E-2</v>
      </c>
      <c r="F620">
        <v>9.0789865916252696E-2</v>
      </c>
      <c r="H620">
        <v>0.47202337426646601</v>
      </c>
    </row>
    <row r="621" spans="5:8" x14ac:dyDescent="0.25">
      <c r="E621">
        <v>-9.0876583817512097E-2</v>
      </c>
      <c r="F621">
        <v>0.27402649470210899</v>
      </c>
      <c r="H621">
        <v>0.69263519437663101</v>
      </c>
    </row>
    <row r="622" spans="5:8" x14ac:dyDescent="0.25">
      <c r="E622">
        <v>-2.4880830866877202E-2</v>
      </c>
      <c r="F622">
        <v>9.0800843174330098E-2</v>
      </c>
      <c r="H622">
        <v>-0.123664409820888</v>
      </c>
    </row>
    <row r="623" spans="5:8" x14ac:dyDescent="0.25">
      <c r="E623">
        <v>0.22536477132925101</v>
      </c>
      <c r="F623">
        <v>0.18168026336160001</v>
      </c>
      <c r="H623">
        <v>-3.0599820714517601E-2</v>
      </c>
    </row>
    <row r="624" spans="5:8" x14ac:dyDescent="0.25">
      <c r="E624">
        <v>-6.8351200218466301E-2</v>
      </c>
      <c r="F624">
        <v>0.101853912258867</v>
      </c>
      <c r="H624">
        <v>-0.14767515559997699</v>
      </c>
    </row>
    <row r="625" spans="5:8" x14ac:dyDescent="0.25">
      <c r="E625">
        <v>-8.97497654316773E-2</v>
      </c>
      <c r="F625">
        <v>0.16256330576153699</v>
      </c>
      <c r="H625">
        <v>-0.17530716942959901</v>
      </c>
    </row>
    <row r="626" spans="5:8" x14ac:dyDescent="0.25">
      <c r="E626">
        <v>0.141436850565099</v>
      </c>
      <c r="F626">
        <v>0.142799798180369</v>
      </c>
      <c r="H626">
        <v>0.62620930528241203</v>
      </c>
    </row>
    <row r="627" spans="5:8" x14ac:dyDescent="0.25">
      <c r="E627">
        <v>0.16209088010125</v>
      </c>
      <c r="F627">
        <v>0.54100818865949796</v>
      </c>
      <c r="H627">
        <v>0.99654414040447803</v>
      </c>
    </row>
    <row r="628" spans="5:8" x14ac:dyDescent="0.25">
      <c r="E628">
        <v>9.2504215741888995E-3</v>
      </c>
      <c r="F628">
        <v>8.4923270378877203E-2</v>
      </c>
      <c r="H628">
        <v>0.65759819786158302</v>
      </c>
    </row>
    <row r="629" spans="5:8" x14ac:dyDescent="0.25">
      <c r="E629">
        <v>-4.2245956783925603E-3</v>
      </c>
      <c r="F629">
        <v>9.1480652597526399E-2</v>
      </c>
      <c r="H629">
        <v>0.59917272825647705</v>
      </c>
    </row>
    <row r="630" spans="5:8" x14ac:dyDescent="0.25">
      <c r="E630">
        <v>-5.7035609907023698E-3</v>
      </c>
      <c r="F630">
        <v>0.58481207689891301</v>
      </c>
      <c r="H630">
        <v>0.95663458052408701</v>
      </c>
    </row>
    <row r="631" spans="5:8" x14ac:dyDescent="0.25">
      <c r="E631">
        <v>0.32285696020564802</v>
      </c>
      <c r="F631">
        <v>0.39153605539673397</v>
      </c>
      <c r="H631">
        <v>0.64129419054090797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Konly</vt:lpstr>
      <vt:lpstr>KN</vt:lpstr>
      <vt:lpstr>Model-Konly</vt:lpstr>
      <vt:lpstr>Model-KN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finguy</dc:creator>
  <cp:lastModifiedBy>Parham, Robert</cp:lastModifiedBy>
  <cp:lastPrinted>2016-05-05T16:28:28Z</cp:lastPrinted>
  <dcterms:created xsi:type="dcterms:W3CDTF">2014-11-10T14:52:05Z</dcterms:created>
  <dcterms:modified xsi:type="dcterms:W3CDTF">2016-05-19T01:47:49Z</dcterms:modified>
</cp:coreProperties>
</file>