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ebo\Desktop\бд\"/>
    </mc:Choice>
  </mc:AlternateContent>
  <bookViews>
    <workbookView xWindow="0" yWindow="0" windowWidth="23040" windowHeight="9192" firstSheet="27" activeTab="34"/>
  </bookViews>
  <sheets>
    <sheet name="задача1.1" sheetId="3" r:id="rId1"/>
    <sheet name="задача1.2" sheetId="5" r:id="rId2"/>
    <sheet name="задача1" sheetId="1" r:id="rId3"/>
    <sheet name="задача2.2" sheetId="7" r:id="rId4"/>
    <sheet name="задача2.1" sheetId="9" r:id="rId5"/>
    <sheet name="задача3.2" sheetId="13" r:id="rId6"/>
    <sheet name="задача3.1" sheetId="14" r:id="rId7"/>
    <sheet name="задача3" sheetId="10" r:id="rId8"/>
    <sheet name="задача2" sheetId="6" r:id="rId9"/>
    <sheet name="задача4.1" sheetId="16" r:id="rId10"/>
    <sheet name="задача4.2" sheetId="17" r:id="rId11"/>
    <sheet name="задача4" sheetId="15" r:id="rId12"/>
    <sheet name="задача5.1" sheetId="22" r:id="rId13"/>
    <sheet name="задача5.2" sheetId="23" r:id="rId14"/>
    <sheet name="задача5" sheetId="18" r:id="rId15"/>
    <sheet name="задача6.2" sheetId="60" r:id="rId16"/>
    <sheet name="задача6" sheetId="50" r:id="rId17"/>
    <sheet name="задача7.2" sheetId="25" r:id="rId18"/>
    <sheet name="задача7.1" sheetId="26" r:id="rId19"/>
    <sheet name="задача7" sheetId="24" r:id="rId20"/>
    <sheet name="задача8.1" sheetId="28" r:id="rId21"/>
    <sheet name="задача8.2" sheetId="29" r:id="rId22"/>
    <sheet name="задача8" sheetId="27" r:id="rId23"/>
    <sheet name="задача9.2" sheetId="32" r:id="rId24"/>
    <sheet name="задача9.1" sheetId="33" r:id="rId25"/>
    <sheet name="Лист1" sheetId="61" r:id="rId26"/>
    <sheet name="задача9" sheetId="31" r:id="rId27"/>
    <sheet name="задача10.1" sheetId="35" r:id="rId28"/>
    <sheet name="задача10.2" sheetId="36" r:id="rId29"/>
    <sheet name="задача10" sheetId="34" r:id="rId30"/>
    <sheet name="задача11.2" sheetId="38" r:id="rId31"/>
    <sheet name="задача11.1" sheetId="39" r:id="rId32"/>
    <sheet name="задача12.1" sheetId="57" r:id="rId33"/>
    <sheet name="задача12.2" sheetId="58" r:id="rId34"/>
    <sheet name="задача12" sheetId="40" r:id="rId35"/>
    <sheet name="задача11" sheetId="37" r:id="rId3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31" l="1"/>
  <c r="O8" i="31"/>
  <c r="O7" i="31"/>
  <c r="F18" i="50" l="1"/>
  <c r="C18" i="50"/>
  <c r="D18" i="50"/>
  <c r="E18" i="50"/>
  <c r="B18" i="50"/>
  <c r="C18" i="40" l="1"/>
  <c r="D18" i="40"/>
  <c r="E18" i="40"/>
  <c r="F18" i="40"/>
  <c r="G18" i="40"/>
  <c r="H18" i="40"/>
  <c r="B18" i="40"/>
  <c r="D9" i="37"/>
  <c r="C9" i="37"/>
  <c r="B9" i="37"/>
  <c r="C8" i="34"/>
  <c r="D8" i="34"/>
  <c r="B8" i="34"/>
  <c r="C7" i="31"/>
  <c r="D7" i="31"/>
  <c r="B7" i="31"/>
  <c r="C13" i="27"/>
  <c r="D13" i="27"/>
  <c r="B13" i="27"/>
  <c r="C7" i="24"/>
  <c r="D7" i="24"/>
  <c r="E7" i="24"/>
  <c r="F7" i="24"/>
  <c r="B7" i="24"/>
  <c r="E16" i="18"/>
  <c r="D16" i="18"/>
  <c r="C16" i="18"/>
  <c r="B16" i="18"/>
  <c r="C7" i="15"/>
  <c r="D7" i="15"/>
  <c r="E7" i="15"/>
  <c r="F7" i="15"/>
  <c r="G7" i="15"/>
  <c r="H7" i="15"/>
  <c r="I7" i="15"/>
  <c r="J7" i="15"/>
  <c r="K7" i="15"/>
  <c r="B7" i="15"/>
</calcChain>
</file>

<file path=xl/sharedStrings.xml><?xml version="1.0" encoding="utf-8"?>
<sst xmlns="http://schemas.openxmlformats.org/spreadsheetml/2006/main" count="1148" uniqueCount="67">
  <si>
    <t>Номер випробування</t>
  </si>
  <si>
    <r>
      <t xml:space="preserve">Рівні фактору </t>
    </r>
    <r>
      <rPr>
        <b/>
        <i/>
        <sz val="12"/>
        <color rgb="FF000000"/>
        <rFont val="Times New Roman"/>
        <family val="1"/>
        <charset val="204"/>
      </rP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i</t>
    </r>
  </si>
  <si>
    <t>i</t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</si>
  <si>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1</t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</si>
  <si>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2</t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</si>
  <si>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3</t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</si>
  <si>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4</t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</si>
  <si>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5</t>
    </r>
  </si>
  <si>
    <r>
      <t>x</t>
    </r>
    <r>
      <rPr>
        <i/>
        <vertAlign val="subscript"/>
        <sz val="6.6"/>
        <color rgb="FF000000"/>
        <rFont val="Times New Roman"/>
        <family val="1"/>
        <charset val="204"/>
      </rPr>
      <t>rpi</t>
    </r>
  </si>
  <si>
    <t>F1</t>
  </si>
  <si>
    <t>F2</t>
  </si>
  <si>
    <t>F3</t>
  </si>
  <si>
    <t>F4</t>
  </si>
  <si>
    <t>F5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</si>
  <si>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</si>
  <si>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</si>
  <si>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</si>
  <si>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</si>
  <si>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</si>
  <si>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</si>
  <si>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</si>
  <si>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</si>
  <si>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</si>
  <si>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</si>
  <si>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</si>
  <si>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</si>
  <si>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</si>
  <si>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F6</t>
  </si>
  <si>
    <t>Уровень надежности(95,0%)</t>
  </si>
  <si>
    <t>Однофакторный дисперсионный анализ</t>
  </si>
  <si>
    <t>ИТОГИ</t>
  </si>
  <si>
    <t>Группы</t>
  </si>
  <si>
    <t>Дисперсия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</si>
  <si>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</si>
  <si>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</si>
  <si>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</si>
  <si>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</si>
  <si>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</si>
  <si>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</si>
  <si>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</si>
  <si>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</si>
  <si>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</si>
  <si>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</si>
  <si>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</si>
  <si>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</si>
  <si>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</si>
  <si>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</si>
  <si>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</si>
  <si>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</si>
  <si>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</si>
  <si>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F7</t>
  </si>
  <si>
    <t>F8</t>
  </si>
  <si>
    <t>F9</t>
  </si>
  <si>
    <t>F10</t>
  </si>
  <si>
    <t>Столбец 7</t>
  </si>
  <si>
    <t>Столбец 8</t>
  </si>
  <si>
    <t>Столбец 9</t>
  </si>
  <si>
    <t>Столбец 10</t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</si>
  <si>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5</t>
    </r>
    <r>
      <rPr>
        <sz val="11"/>
        <color theme="1"/>
        <rFont val="Calibri"/>
        <family val="2"/>
        <charset val="204"/>
        <scheme val="minor"/>
      </rPr>
      <t/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</si>
  <si>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</si>
  <si>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6</t>
    </r>
    <r>
      <rPr>
        <sz val="11"/>
        <color theme="1"/>
        <rFont val="Calibri"/>
        <family val="2"/>
        <charset val="204"/>
        <scheme val="minor"/>
      </rPr>
      <t/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</si>
  <si>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7</t>
    </r>
    <r>
      <rPr>
        <sz val="11"/>
        <color theme="1"/>
        <rFont val="Calibri"/>
        <family val="2"/>
        <charset val="204"/>
        <scheme val="minor"/>
      </rPr>
      <t/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</si>
  <si>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5</t>
    </r>
    <r>
      <rPr>
        <sz val="11"/>
        <color theme="1"/>
        <rFont val="Calibri"/>
        <family val="2"/>
        <charset val="204"/>
        <scheme val="minor"/>
      </rPr>
      <t/>
    </r>
  </si>
  <si>
    <r>
      <t xml:space="preserve">F </t>
    </r>
    <r>
      <rPr>
        <i/>
        <vertAlign val="subscript"/>
        <sz val="6.6"/>
        <color rgb="FF000000"/>
        <rFont val="Times New Roman"/>
        <family val="1"/>
        <charset val="204"/>
      </rPr>
      <t>набл</t>
    </r>
    <r>
      <rPr>
        <sz val="12"/>
        <color rgb="FF000000"/>
        <rFont val="Times New Roman"/>
        <family val="1"/>
        <charset val="204"/>
      </rPr>
      <t xml:space="preserve"> &gt; </t>
    </r>
    <r>
      <rPr>
        <i/>
        <sz val="12"/>
        <color rgb="FF000000"/>
        <rFont val="Times New Roman"/>
        <family val="1"/>
        <charset val="204"/>
      </rPr>
      <t xml:space="preserve">F </t>
    </r>
    <r>
      <rPr>
        <i/>
        <vertAlign val="subscript"/>
        <sz val="6.6"/>
        <color rgb="FF000000"/>
        <rFont val="Times New Roman"/>
        <family val="1"/>
        <charset val="204"/>
      </rPr>
      <t>кр</t>
    </r>
    <r>
      <rPr>
        <sz val="12"/>
        <color rgb="FF000000"/>
        <rFont val="Times New Roman"/>
        <family val="1"/>
        <charset val="204"/>
      </rPr>
      <t xml:space="preserve"> - нульову гіпотезу про рівність груп їх середніх відкидаємо</t>
    </r>
  </si>
  <si>
    <r>
      <t xml:space="preserve">F </t>
    </r>
    <r>
      <rPr>
        <i/>
        <vertAlign val="subscript"/>
        <sz val="6.6"/>
        <color rgb="FF000000"/>
        <rFont val="Times New Roman"/>
        <family val="1"/>
        <charset val="204"/>
      </rPr>
      <t>набл</t>
    </r>
    <r>
      <rPr>
        <sz val="12"/>
        <color rgb="FF000000"/>
        <rFont val="Times New Roman"/>
        <family val="1"/>
        <charset val="204"/>
      </rPr>
      <t xml:space="preserve"> &lt; </t>
    </r>
    <r>
      <rPr>
        <i/>
        <sz val="12"/>
        <color rgb="FF000000"/>
        <rFont val="Times New Roman"/>
        <family val="1"/>
        <charset val="204"/>
      </rPr>
      <t xml:space="preserve">F </t>
    </r>
    <r>
      <rPr>
        <i/>
        <vertAlign val="subscript"/>
        <sz val="6.6"/>
        <color rgb="FF000000"/>
        <rFont val="Times New Roman"/>
        <family val="1"/>
        <charset val="204"/>
      </rPr>
      <t>кр</t>
    </r>
    <r>
      <rPr>
        <sz val="12"/>
        <color rgb="FF000000"/>
        <rFont val="Times New Roman"/>
        <family val="1"/>
        <charset val="204"/>
      </rPr>
      <t xml:space="preserve"> - нульову гіпотезу про рівність груп їх середніх НЕ відкидаємо</t>
    </r>
  </si>
  <si>
    <t>сорт</t>
  </si>
  <si>
    <t>Урожайність за повтореннями ц. з 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</si>
</sst>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E+00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i/>
      <vertAlign val="subscript"/>
      <sz val="6.6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i/>
      <vertAlign val="subscript"/>
      <sz val="6.6"/>
      <color rgb="FF000000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7" fillId="0" borderId="6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2" fillId="0" borderId="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2" borderId="0" xfId="0" applyFill="1" applyBorder="1" applyAlignment="1"/>
    <xf numFmtId="0" fontId="0" fillId="3" borderId="0" xfId="0" applyFill="1" applyBorder="1" applyAlignment="1"/>
    <xf numFmtId="0" fontId="0" fillId="4" borderId="0" xfId="0" applyFill="1" applyBorder="1" applyAlignment="1"/>
    <xf numFmtId="0" fontId="5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9" fontId="0" fillId="0" borderId="0" xfId="0" applyNumberFormat="1" applyFill="1" applyBorder="1" applyAlignment="1"/>
    <xf numFmtId="0" fontId="4" fillId="0" borderId="1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1" sqref="A1:B1"/>
    </sheetView>
  </sheetViews>
  <sheetFormatPr defaultRowHeight="14.4" x14ac:dyDescent="0.3"/>
  <cols>
    <col min="1" max="1" width="25.6640625" bestFit="1" customWidth="1"/>
    <col min="3" max="3" width="25.6640625" bestFit="1" customWidth="1"/>
    <col min="5" max="5" width="25.6640625" bestFit="1" customWidth="1"/>
    <col min="7" max="7" width="25.6640625" bestFit="1" customWidth="1"/>
    <col min="9" max="9" width="25.6640625" bestFit="1" customWidth="1"/>
  </cols>
  <sheetData>
    <row r="1" spans="1:10" x14ac:dyDescent="0.3">
      <c r="A1" s="8" t="s">
        <v>9</v>
      </c>
      <c r="B1" s="8"/>
      <c r="C1" s="8" t="s">
        <v>10</v>
      </c>
      <c r="D1" s="8"/>
      <c r="E1" s="8" t="s">
        <v>11</v>
      </c>
      <c r="F1" s="8"/>
      <c r="G1" s="8" t="s">
        <v>12</v>
      </c>
      <c r="H1" s="8"/>
      <c r="I1" s="8" t="s">
        <v>13</v>
      </c>
      <c r="J1" s="8"/>
    </row>
    <row r="2" spans="1:10" x14ac:dyDescent="0.3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3">
      <c r="A3" s="6" t="s">
        <v>14</v>
      </c>
      <c r="B3" s="6">
        <v>57.75</v>
      </c>
      <c r="C3" s="6" t="s">
        <v>14</v>
      </c>
      <c r="D3" s="6">
        <v>87.75</v>
      </c>
      <c r="E3" s="6" t="s">
        <v>14</v>
      </c>
      <c r="F3" s="6">
        <v>53.5</v>
      </c>
      <c r="G3" s="6" t="s">
        <v>14</v>
      </c>
      <c r="H3" s="6">
        <v>73.5</v>
      </c>
      <c r="I3" s="6" t="s">
        <v>14</v>
      </c>
      <c r="J3" s="6">
        <v>81.75</v>
      </c>
    </row>
    <row r="4" spans="1:10" x14ac:dyDescent="0.3">
      <c r="A4" s="6" t="s">
        <v>15</v>
      </c>
      <c r="B4" s="6">
        <v>5.9634302209382817</v>
      </c>
      <c r="C4" s="6" t="s">
        <v>15</v>
      </c>
      <c r="D4" s="6">
        <v>7.3979163733220625</v>
      </c>
      <c r="E4" s="6" t="s">
        <v>15</v>
      </c>
      <c r="F4" s="6">
        <v>7.2858309981314644</v>
      </c>
      <c r="G4" s="6" t="s">
        <v>15</v>
      </c>
      <c r="H4" s="6">
        <v>3.9686269665968861</v>
      </c>
      <c r="I4" s="6" t="s">
        <v>15</v>
      </c>
      <c r="J4" s="6">
        <v>4.5893899376714549</v>
      </c>
    </row>
    <row r="5" spans="1:10" x14ac:dyDescent="0.3">
      <c r="A5" s="6" t="s">
        <v>16</v>
      </c>
      <c r="B5" s="6">
        <v>61</v>
      </c>
      <c r="C5" s="6" t="s">
        <v>16</v>
      </c>
      <c r="D5" s="6">
        <v>93.5</v>
      </c>
      <c r="E5" s="6" t="s">
        <v>16</v>
      </c>
      <c r="F5" s="6">
        <v>55</v>
      </c>
      <c r="G5" s="6" t="s">
        <v>16</v>
      </c>
      <c r="H5" s="6">
        <v>74.5</v>
      </c>
      <c r="I5" s="6" t="s">
        <v>16</v>
      </c>
      <c r="J5" s="6">
        <v>83.5</v>
      </c>
    </row>
    <row r="6" spans="1:10" x14ac:dyDescent="0.3">
      <c r="A6" s="6" t="s">
        <v>17</v>
      </c>
      <c r="B6" s="6">
        <v>67</v>
      </c>
      <c r="C6" s="6" t="s">
        <v>17</v>
      </c>
      <c r="D6" s="6" t="e">
        <v>#N/A</v>
      </c>
      <c r="E6" s="6" t="s">
        <v>17</v>
      </c>
      <c r="F6" s="6" t="e">
        <v>#N/A</v>
      </c>
      <c r="G6" s="6" t="s">
        <v>17</v>
      </c>
      <c r="H6" s="6" t="e">
        <v>#N/A</v>
      </c>
      <c r="I6" s="6" t="s">
        <v>17</v>
      </c>
      <c r="J6" s="6" t="e">
        <v>#N/A</v>
      </c>
    </row>
    <row r="7" spans="1:10" x14ac:dyDescent="0.3">
      <c r="A7" s="6" t="s">
        <v>18</v>
      </c>
      <c r="B7" s="6">
        <v>11.926860441876563</v>
      </c>
      <c r="C7" s="6" t="s">
        <v>18</v>
      </c>
      <c r="D7" s="6">
        <v>14.795832746644125</v>
      </c>
      <c r="E7" s="6" t="s">
        <v>18</v>
      </c>
      <c r="F7" s="6">
        <v>14.571661996262929</v>
      </c>
      <c r="G7" s="6" t="s">
        <v>18</v>
      </c>
      <c r="H7" s="6">
        <v>7.9372539331937721</v>
      </c>
      <c r="I7" s="6" t="s">
        <v>18</v>
      </c>
      <c r="J7" s="6">
        <v>9.1787798753429097</v>
      </c>
    </row>
    <row r="8" spans="1:10" x14ac:dyDescent="0.3">
      <c r="A8" s="6" t="s">
        <v>19</v>
      </c>
      <c r="B8" s="6">
        <v>142.25</v>
      </c>
      <c r="C8" s="6" t="s">
        <v>19</v>
      </c>
      <c r="D8" s="6">
        <v>218.91666666666666</v>
      </c>
      <c r="E8" s="6" t="s">
        <v>19</v>
      </c>
      <c r="F8" s="6">
        <v>212.33333333333334</v>
      </c>
      <c r="G8" s="6" t="s">
        <v>19</v>
      </c>
      <c r="H8" s="6">
        <v>63</v>
      </c>
      <c r="I8" s="6" t="s">
        <v>19</v>
      </c>
      <c r="J8" s="6">
        <v>84.25</v>
      </c>
    </row>
    <row r="9" spans="1:10" x14ac:dyDescent="0.3">
      <c r="A9" s="6" t="s">
        <v>20</v>
      </c>
      <c r="B9" s="6">
        <v>-0.94191703139044414</v>
      </c>
      <c r="C9" s="6" t="s">
        <v>20</v>
      </c>
      <c r="D9" s="6">
        <v>3.1630354975251258</v>
      </c>
      <c r="E9" s="6" t="s">
        <v>20</v>
      </c>
      <c r="F9" s="6">
        <v>-0.42924422516258787</v>
      </c>
      <c r="G9" s="6" t="s">
        <v>20</v>
      </c>
      <c r="H9" s="6">
        <v>-3.1075837742504433</v>
      </c>
      <c r="I9" s="6" t="s">
        <v>20</v>
      </c>
      <c r="J9" s="6">
        <v>-1.6297052892954937</v>
      </c>
    </row>
    <row r="10" spans="1:10" x14ac:dyDescent="0.3">
      <c r="A10" s="6" t="s">
        <v>21</v>
      </c>
      <c r="B10" s="6">
        <v>-0.92140385460946972</v>
      </c>
      <c r="C10" s="6" t="s">
        <v>21</v>
      </c>
      <c r="D10" s="6">
        <v>-1.7734342547005162</v>
      </c>
      <c r="E10" s="6" t="s">
        <v>21</v>
      </c>
      <c r="F10" s="6">
        <v>-0.51195042849188654</v>
      </c>
      <c r="G10" s="6" t="s">
        <v>21</v>
      </c>
      <c r="H10" s="6">
        <v>-0.41596090151280007</v>
      </c>
      <c r="I10" s="6" t="s">
        <v>21</v>
      </c>
      <c r="J10" s="6">
        <v>-0.72189472344180983</v>
      </c>
    </row>
    <row r="11" spans="1:10" x14ac:dyDescent="0.3">
      <c r="A11" s="6" t="s">
        <v>22</v>
      </c>
      <c r="B11" s="6">
        <v>25</v>
      </c>
      <c r="C11" s="6" t="s">
        <v>22</v>
      </c>
      <c r="D11" s="6">
        <v>32</v>
      </c>
      <c r="E11" s="6" t="s">
        <v>22</v>
      </c>
      <c r="F11" s="6">
        <v>34</v>
      </c>
      <c r="G11" s="6" t="s">
        <v>22</v>
      </c>
      <c r="H11" s="6">
        <v>17</v>
      </c>
      <c r="I11" s="6" t="s">
        <v>22</v>
      </c>
      <c r="J11" s="6">
        <v>20</v>
      </c>
    </row>
    <row r="12" spans="1:10" x14ac:dyDescent="0.3">
      <c r="A12" s="6" t="s">
        <v>23</v>
      </c>
      <c r="B12" s="6">
        <v>42</v>
      </c>
      <c r="C12" s="6" t="s">
        <v>23</v>
      </c>
      <c r="D12" s="6">
        <v>66</v>
      </c>
      <c r="E12" s="6" t="s">
        <v>23</v>
      </c>
      <c r="F12" s="6">
        <v>35</v>
      </c>
      <c r="G12" s="6" t="s">
        <v>23</v>
      </c>
      <c r="H12" s="6">
        <v>64</v>
      </c>
      <c r="I12" s="6" t="s">
        <v>23</v>
      </c>
      <c r="J12" s="6">
        <v>70</v>
      </c>
    </row>
    <row r="13" spans="1:10" x14ac:dyDescent="0.3">
      <c r="A13" s="6" t="s">
        <v>24</v>
      </c>
      <c r="B13" s="6">
        <v>67</v>
      </c>
      <c r="C13" s="6" t="s">
        <v>24</v>
      </c>
      <c r="D13" s="6">
        <v>98</v>
      </c>
      <c r="E13" s="6" t="s">
        <v>24</v>
      </c>
      <c r="F13" s="6">
        <v>69</v>
      </c>
      <c r="G13" s="6" t="s">
        <v>24</v>
      </c>
      <c r="H13" s="6">
        <v>81</v>
      </c>
      <c r="I13" s="6" t="s">
        <v>24</v>
      </c>
      <c r="J13" s="6">
        <v>90</v>
      </c>
    </row>
    <row r="14" spans="1:10" x14ac:dyDescent="0.3">
      <c r="A14" s="6" t="s">
        <v>25</v>
      </c>
      <c r="B14" s="6">
        <v>231</v>
      </c>
      <c r="C14" s="6" t="s">
        <v>25</v>
      </c>
      <c r="D14" s="6">
        <v>351</v>
      </c>
      <c r="E14" s="6" t="s">
        <v>25</v>
      </c>
      <c r="F14" s="6">
        <v>214</v>
      </c>
      <c r="G14" s="6" t="s">
        <v>25</v>
      </c>
      <c r="H14" s="6">
        <v>294</v>
      </c>
      <c r="I14" s="6" t="s">
        <v>25</v>
      </c>
      <c r="J14" s="6">
        <v>327</v>
      </c>
    </row>
    <row r="15" spans="1:10" x14ac:dyDescent="0.3">
      <c r="A15" s="6" t="s">
        <v>26</v>
      </c>
      <c r="B15" s="6">
        <v>4</v>
      </c>
      <c r="C15" s="6" t="s">
        <v>26</v>
      </c>
      <c r="D15" s="6">
        <v>4</v>
      </c>
      <c r="E15" s="6" t="s">
        <v>26</v>
      </c>
      <c r="F15" s="6">
        <v>4</v>
      </c>
      <c r="G15" s="6" t="s">
        <v>26</v>
      </c>
      <c r="H15" s="6">
        <v>4</v>
      </c>
      <c r="I15" s="6" t="s">
        <v>26</v>
      </c>
      <c r="J15" s="6">
        <v>4</v>
      </c>
    </row>
    <row r="16" spans="1:10" ht="15" thickBot="1" x14ac:dyDescent="0.35">
      <c r="A16" s="7" t="s">
        <v>28</v>
      </c>
      <c r="B16" s="7">
        <v>18.978296473442239</v>
      </c>
      <c r="C16" s="7" t="s">
        <v>28</v>
      </c>
      <c r="D16" s="7">
        <v>23.543471629076645</v>
      </c>
      <c r="E16" s="7" t="s">
        <v>28</v>
      </c>
      <c r="F16" s="7">
        <v>23.186765940924989</v>
      </c>
      <c r="G16" s="7" t="s">
        <v>28</v>
      </c>
      <c r="H16" s="7">
        <v>12.629942226895549</v>
      </c>
      <c r="I16" s="7" t="s">
        <v>28</v>
      </c>
      <c r="J16" s="7">
        <v>14.605487050648748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selection activeCell="G22" sqref="G22"/>
    </sheetView>
  </sheetViews>
  <sheetFormatPr defaultRowHeight="14.4" x14ac:dyDescent="0.3"/>
  <cols>
    <col min="1" max="1" width="25.6640625" bestFit="1" customWidth="1"/>
    <col min="3" max="3" width="25.6640625" bestFit="1" customWidth="1"/>
    <col min="5" max="5" width="25.6640625" bestFit="1" customWidth="1"/>
    <col min="7" max="7" width="25.6640625" bestFit="1" customWidth="1"/>
    <col min="9" max="9" width="25.6640625" bestFit="1" customWidth="1"/>
    <col min="11" max="11" width="25.6640625" bestFit="1" customWidth="1"/>
    <col min="13" max="13" width="25.6640625" bestFit="1" customWidth="1"/>
    <col min="15" max="15" width="25.6640625" bestFit="1" customWidth="1"/>
    <col min="17" max="17" width="25.6640625" bestFit="1" customWidth="1"/>
    <col min="19" max="19" width="25.6640625" bestFit="1" customWidth="1"/>
  </cols>
  <sheetData>
    <row r="1" spans="1:20" x14ac:dyDescent="0.3">
      <c r="A1" s="8" t="s">
        <v>9</v>
      </c>
      <c r="B1" s="8"/>
      <c r="C1" s="8" t="s">
        <v>10</v>
      </c>
      <c r="D1" s="8"/>
      <c r="E1" s="8" t="s">
        <v>11</v>
      </c>
      <c r="F1" s="8"/>
      <c r="G1" s="8" t="s">
        <v>12</v>
      </c>
      <c r="H1" s="8"/>
      <c r="I1" s="8" t="s">
        <v>13</v>
      </c>
      <c r="J1" s="8"/>
      <c r="K1" s="8" t="s">
        <v>27</v>
      </c>
      <c r="L1" s="8"/>
      <c r="M1" s="8" t="s">
        <v>50</v>
      </c>
      <c r="N1" s="8"/>
      <c r="O1" s="8" t="s">
        <v>51</v>
      </c>
      <c r="P1" s="8"/>
      <c r="Q1" s="8" t="s">
        <v>52</v>
      </c>
      <c r="R1" s="8"/>
      <c r="S1" s="8" t="s">
        <v>53</v>
      </c>
      <c r="T1" s="8"/>
    </row>
    <row r="2" spans="1:20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3">
      <c r="A3" s="6" t="s">
        <v>14</v>
      </c>
      <c r="B3" s="6">
        <v>0.5</v>
      </c>
      <c r="C3" s="6" t="s">
        <v>14</v>
      </c>
      <c r="D3" s="6">
        <v>0.4</v>
      </c>
      <c r="E3" s="6" t="s">
        <v>14</v>
      </c>
      <c r="F3" s="6">
        <v>0.54999999999999993</v>
      </c>
      <c r="G3" s="6" t="s">
        <v>14</v>
      </c>
      <c r="H3" s="6">
        <v>0.52500000000000002</v>
      </c>
      <c r="I3" s="6" t="s">
        <v>14</v>
      </c>
      <c r="J3" s="6">
        <v>0.25</v>
      </c>
      <c r="K3" s="6" t="s">
        <v>14</v>
      </c>
      <c r="L3" s="6">
        <v>0.625</v>
      </c>
      <c r="M3" s="6" t="s">
        <v>14</v>
      </c>
      <c r="N3" s="6">
        <v>0.30000000000000004</v>
      </c>
      <c r="O3" s="6" t="s">
        <v>14</v>
      </c>
      <c r="P3" s="6">
        <v>0.7</v>
      </c>
      <c r="Q3" s="6" t="s">
        <v>14</v>
      </c>
      <c r="R3" s="6">
        <v>0.32500000000000001</v>
      </c>
      <c r="S3" s="6" t="s">
        <v>14</v>
      </c>
      <c r="T3" s="6">
        <v>0.67500000000000004</v>
      </c>
    </row>
    <row r="4" spans="1:20" x14ac:dyDescent="0.3">
      <c r="A4" s="6" t="s">
        <v>15</v>
      </c>
      <c r="B4" s="6">
        <v>0.12247448713915891</v>
      </c>
      <c r="C4" s="6" t="s">
        <v>15</v>
      </c>
      <c r="D4" s="6">
        <v>0.11401754250991381</v>
      </c>
      <c r="E4" s="6" t="s">
        <v>15</v>
      </c>
      <c r="F4" s="6">
        <v>0.1204159457879231</v>
      </c>
      <c r="G4" s="6" t="s">
        <v>15</v>
      </c>
      <c r="H4" s="6">
        <v>0.10185774393731681</v>
      </c>
      <c r="I4" s="6" t="s">
        <v>15</v>
      </c>
      <c r="J4" s="6">
        <v>5.0000000000000024E-2</v>
      </c>
      <c r="K4" s="6" t="s">
        <v>15</v>
      </c>
      <c r="L4" s="6">
        <v>0.12796483892069718</v>
      </c>
      <c r="M4" s="6" t="s">
        <v>15</v>
      </c>
      <c r="N4" s="6">
        <v>7.0710678118654696E-2</v>
      </c>
      <c r="O4" s="6" t="s">
        <v>15</v>
      </c>
      <c r="P4" s="6">
        <v>0.10954451150103316</v>
      </c>
      <c r="Q4" s="6" t="s">
        <v>15</v>
      </c>
      <c r="R4" s="6">
        <v>4.8733971724044811E-2</v>
      </c>
      <c r="S4" s="6" t="s">
        <v>15</v>
      </c>
      <c r="T4" s="6">
        <v>9.6824583655185301E-2</v>
      </c>
    </row>
    <row r="5" spans="1:20" x14ac:dyDescent="0.3">
      <c r="A5" s="6" t="s">
        <v>16</v>
      </c>
      <c r="B5" s="6">
        <v>0.5</v>
      </c>
      <c r="C5" s="6" t="s">
        <v>16</v>
      </c>
      <c r="D5" s="6">
        <v>0.4</v>
      </c>
      <c r="E5" s="6" t="s">
        <v>16</v>
      </c>
      <c r="F5" s="6">
        <v>0.5</v>
      </c>
      <c r="G5" s="6" t="s">
        <v>16</v>
      </c>
      <c r="H5" s="6">
        <v>0.5</v>
      </c>
      <c r="I5" s="6" t="s">
        <v>16</v>
      </c>
      <c r="J5" s="6">
        <v>0.25</v>
      </c>
      <c r="K5" s="6" t="s">
        <v>16</v>
      </c>
      <c r="L5" s="6">
        <v>0.625</v>
      </c>
      <c r="M5" s="6" t="s">
        <v>16</v>
      </c>
      <c r="N5" s="6">
        <v>0.30000000000000004</v>
      </c>
      <c r="O5" s="6" t="s">
        <v>16</v>
      </c>
      <c r="P5" s="6">
        <v>0.7</v>
      </c>
      <c r="Q5" s="6" t="s">
        <v>16</v>
      </c>
      <c r="R5" s="6">
        <v>0.3</v>
      </c>
      <c r="S5" s="6" t="s">
        <v>16</v>
      </c>
      <c r="T5" s="6">
        <v>0.67500000000000004</v>
      </c>
    </row>
    <row r="6" spans="1:20" x14ac:dyDescent="0.3">
      <c r="A6" s="6" t="s">
        <v>17</v>
      </c>
      <c r="B6" s="6" t="e">
        <v>#N/A</v>
      </c>
      <c r="C6" s="6" t="s">
        <v>17</v>
      </c>
      <c r="D6" s="6" t="e">
        <v>#N/A</v>
      </c>
      <c r="E6" s="6" t="s">
        <v>17</v>
      </c>
      <c r="F6" s="6" t="e">
        <v>#N/A</v>
      </c>
      <c r="G6" s="6" t="s">
        <v>17</v>
      </c>
      <c r="H6" s="6" t="e">
        <v>#N/A</v>
      </c>
      <c r="I6" s="6" t="s">
        <v>17</v>
      </c>
      <c r="J6" s="6" t="e">
        <v>#N/A</v>
      </c>
      <c r="K6" s="6" t="s">
        <v>17</v>
      </c>
      <c r="L6" s="6" t="e">
        <v>#N/A</v>
      </c>
      <c r="M6" s="6" t="s">
        <v>17</v>
      </c>
      <c r="N6" s="6" t="e">
        <v>#N/A</v>
      </c>
      <c r="O6" s="6" t="s">
        <v>17</v>
      </c>
      <c r="P6" s="6">
        <v>0.7</v>
      </c>
      <c r="Q6" s="6" t="s">
        <v>17</v>
      </c>
      <c r="R6" s="6">
        <v>0.3</v>
      </c>
      <c r="S6" s="6" t="s">
        <v>17</v>
      </c>
      <c r="T6" s="6" t="e">
        <v>#N/A</v>
      </c>
    </row>
    <row r="7" spans="1:20" x14ac:dyDescent="0.3">
      <c r="A7" s="6" t="s">
        <v>18</v>
      </c>
      <c r="B7" s="6">
        <v>0.27386127875258309</v>
      </c>
      <c r="C7" s="6" t="s">
        <v>18</v>
      </c>
      <c r="D7" s="6">
        <v>0.25495097567963926</v>
      </c>
      <c r="E7" s="6" t="s">
        <v>18</v>
      </c>
      <c r="F7" s="6">
        <v>0.26925824035672552</v>
      </c>
      <c r="G7" s="6" t="s">
        <v>18</v>
      </c>
      <c r="H7" s="6">
        <v>0.22776083947860748</v>
      </c>
      <c r="I7" s="6" t="s">
        <v>18</v>
      </c>
      <c r="J7" s="6">
        <v>0.11180339887498954</v>
      </c>
      <c r="K7" s="6" t="s">
        <v>18</v>
      </c>
      <c r="L7" s="6">
        <v>0.28613807855648976</v>
      </c>
      <c r="M7" s="6" t="s">
        <v>18</v>
      </c>
      <c r="N7" s="6">
        <v>0.15811388300841886</v>
      </c>
      <c r="O7" s="6" t="s">
        <v>18</v>
      </c>
      <c r="P7" s="6">
        <v>0.24494897427831769</v>
      </c>
      <c r="Q7" s="6" t="s">
        <v>18</v>
      </c>
      <c r="R7" s="6">
        <v>0.10897247358851682</v>
      </c>
      <c r="S7" s="6" t="s">
        <v>18</v>
      </c>
      <c r="T7" s="6">
        <v>0.2165063509461094</v>
      </c>
    </row>
    <row r="8" spans="1:20" x14ac:dyDescent="0.3">
      <c r="A8" s="6" t="s">
        <v>19</v>
      </c>
      <c r="B8" s="6">
        <v>7.5000000000000011E-2</v>
      </c>
      <c r="C8" s="6" t="s">
        <v>19</v>
      </c>
      <c r="D8" s="6">
        <v>6.5000000000000002E-2</v>
      </c>
      <c r="E8" s="6" t="s">
        <v>19</v>
      </c>
      <c r="F8" s="6">
        <v>7.2500000000000175E-2</v>
      </c>
      <c r="G8" s="6" t="s">
        <v>19</v>
      </c>
      <c r="H8" s="6">
        <v>5.1875000000000004E-2</v>
      </c>
      <c r="I8" s="6" t="s">
        <v>19</v>
      </c>
      <c r="J8" s="6">
        <v>1.2500000000000011E-2</v>
      </c>
      <c r="K8" s="6" t="s">
        <v>19</v>
      </c>
      <c r="L8" s="6">
        <v>8.187499999999992E-2</v>
      </c>
      <c r="M8" s="6" t="s">
        <v>19</v>
      </c>
      <c r="N8" s="6">
        <v>2.4999999999999967E-2</v>
      </c>
      <c r="O8" s="6" t="s">
        <v>19</v>
      </c>
      <c r="P8" s="6">
        <v>5.9999999999999942E-2</v>
      </c>
      <c r="Q8" s="6" t="s">
        <v>19</v>
      </c>
      <c r="R8" s="6">
        <v>1.1874999999999997E-2</v>
      </c>
      <c r="S8" s="6" t="s">
        <v>19</v>
      </c>
      <c r="T8" s="6">
        <v>4.6874999999999889E-2</v>
      </c>
    </row>
    <row r="9" spans="1:20" x14ac:dyDescent="0.3">
      <c r="A9" s="6" t="s">
        <v>20</v>
      </c>
      <c r="B9" s="6">
        <v>-0.1333333333333373</v>
      </c>
      <c r="C9" s="6" t="s">
        <v>20</v>
      </c>
      <c r="D9" s="6">
        <v>-2.2603550295857975</v>
      </c>
      <c r="E9" s="6" t="s">
        <v>20</v>
      </c>
      <c r="F9" s="6">
        <v>2.8026159334126035</v>
      </c>
      <c r="G9" s="6" t="s">
        <v>20</v>
      </c>
      <c r="H9" s="6">
        <v>2.4899114530410777</v>
      </c>
      <c r="I9" s="6" t="s">
        <v>20</v>
      </c>
      <c r="J9" s="6">
        <v>0.20000000000000284</v>
      </c>
      <c r="K9" s="6" t="s">
        <v>20</v>
      </c>
      <c r="L9" s="6">
        <v>1.7771108909737201</v>
      </c>
      <c r="M9" s="6" t="s">
        <v>20</v>
      </c>
      <c r="N9" s="6">
        <v>-1.200000000000002</v>
      </c>
      <c r="O9" s="6" t="s">
        <v>20</v>
      </c>
      <c r="P9" s="6">
        <v>1.9999999999999982</v>
      </c>
      <c r="Q9" s="6" t="s">
        <v>20</v>
      </c>
      <c r="R9" s="6">
        <v>2.4847645429362899</v>
      </c>
      <c r="S9" s="6" t="s">
        <v>20</v>
      </c>
      <c r="T9" s="6">
        <v>1.618666666666666</v>
      </c>
    </row>
    <row r="10" spans="1:20" x14ac:dyDescent="0.3">
      <c r="A10" s="6" t="s">
        <v>21</v>
      </c>
      <c r="B10" s="6">
        <v>0.60858061945018449</v>
      </c>
      <c r="C10" s="6" t="s">
        <v>21</v>
      </c>
      <c r="D10" s="6">
        <v>-7.8640797577615262E-16</v>
      </c>
      <c r="E10" s="6" t="s">
        <v>21</v>
      </c>
      <c r="F10" s="6">
        <v>1.5367890056031883</v>
      </c>
      <c r="G10" s="6" t="s">
        <v>21</v>
      </c>
      <c r="H10" s="6">
        <v>1.3885840119177686</v>
      </c>
      <c r="I10" s="6" t="s">
        <v>21</v>
      </c>
      <c r="J10" s="6">
        <v>5.5511151231257827E-16</v>
      </c>
      <c r="K10" s="6" t="s">
        <v>21</v>
      </c>
      <c r="L10" s="6">
        <v>-0.42017828679118613</v>
      </c>
      <c r="M10" s="6" t="s">
        <v>21</v>
      </c>
      <c r="N10" s="6">
        <v>-1.4802973661668755E-15</v>
      </c>
      <c r="O10" s="6" t="s">
        <v>21</v>
      </c>
      <c r="P10" s="6">
        <v>-1.3608276348795423</v>
      </c>
      <c r="Q10" s="6" t="s">
        <v>21</v>
      </c>
      <c r="R10" s="6">
        <v>1.0867061078079241</v>
      </c>
      <c r="S10" s="6" t="s">
        <v>21</v>
      </c>
      <c r="T10" s="6">
        <v>0.53886025124365011</v>
      </c>
    </row>
    <row r="11" spans="1:20" x14ac:dyDescent="0.3">
      <c r="A11" s="6" t="s">
        <v>22</v>
      </c>
      <c r="B11" s="6">
        <v>0.7</v>
      </c>
      <c r="C11" s="6" t="s">
        <v>22</v>
      </c>
      <c r="D11" s="6">
        <v>0.6</v>
      </c>
      <c r="E11" s="6" t="s">
        <v>22</v>
      </c>
      <c r="F11" s="6">
        <v>0.7</v>
      </c>
      <c r="G11" s="6" t="s">
        <v>22</v>
      </c>
      <c r="H11" s="6">
        <v>0.60000000000000009</v>
      </c>
      <c r="I11" s="6" t="s">
        <v>22</v>
      </c>
      <c r="J11" s="6">
        <v>0.30000000000000004</v>
      </c>
      <c r="K11" s="6" t="s">
        <v>22</v>
      </c>
      <c r="L11" s="6">
        <v>0.8</v>
      </c>
      <c r="M11" s="6" t="s">
        <v>22</v>
      </c>
      <c r="N11" s="6">
        <v>0.4</v>
      </c>
      <c r="O11" s="6" t="s">
        <v>22</v>
      </c>
      <c r="P11" s="6">
        <v>0.60000000000000009</v>
      </c>
      <c r="Q11" s="6" t="s">
        <v>22</v>
      </c>
      <c r="R11" s="6">
        <v>0.3</v>
      </c>
      <c r="S11" s="6" t="s">
        <v>22</v>
      </c>
      <c r="T11" s="6">
        <v>0.6</v>
      </c>
    </row>
    <row r="12" spans="1:20" x14ac:dyDescent="0.3">
      <c r="A12" s="6" t="s">
        <v>23</v>
      </c>
      <c r="B12" s="6">
        <v>0.2</v>
      </c>
      <c r="C12" s="6" t="s">
        <v>23</v>
      </c>
      <c r="D12" s="6">
        <v>0.1</v>
      </c>
      <c r="E12" s="6" t="s">
        <v>23</v>
      </c>
      <c r="F12" s="6">
        <v>0.3</v>
      </c>
      <c r="G12" s="6" t="s">
        <v>23</v>
      </c>
      <c r="H12" s="6">
        <v>0.3</v>
      </c>
      <c r="I12" s="6" t="s">
        <v>23</v>
      </c>
      <c r="J12" s="6">
        <v>0.1</v>
      </c>
      <c r="K12" s="6" t="s">
        <v>23</v>
      </c>
      <c r="L12" s="6">
        <v>0.2</v>
      </c>
      <c r="M12" s="6" t="s">
        <v>23</v>
      </c>
      <c r="N12" s="6">
        <v>0.1</v>
      </c>
      <c r="O12" s="6" t="s">
        <v>23</v>
      </c>
      <c r="P12" s="6">
        <v>0.3</v>
      </c>
      <c r="Q12" s="6" t="s">
        <v>23</v>
      </c>
      <c r="R12" s="6">
        <v>0.2</v>
      </c>
      <c r="S12" s="6" t="s">
        <v>23</v>
      </c>
      <c r="T12" s="6">
        <v>0.4</v>
      </c>
    </row>
    <row r="13" spans="1:20" x14ac:dyDescent="0.3">
      <c r="A13" s="6" t="s">
        <v>24</v>
      </c>
      <c r="B13" s="6">
        <v>0.9</v>
      </c>
      <c r="C13" s="6" t="s">
        <v>24</v>
      </c>
      <c r="D13" s="6">
        <v>0.7</v>
      </c>
      <c r="E13" s="6" t="s">
        <v>24</v>
      </c>
      <c r="F13" s="6">
        <v>1</v>
      </c>
      <c r="G13" s="6" t="s">
        <v>24</v>
      </c>
      <c r="H13" s="6">
        <v>0.9</v>
      </c>
      <c r="I13" s="6" t="s">
        <v>24</v>
      </c>
      <c r="J13" s="6">
        <v>0.4</v>
      </c>
      <c r="K13" s="6" t="s">
        <v>24</v>
      </c>
      <c r="L13" s="6">
        <v>1</v>
      </c>
      <c r="M13" s="6" t="s">
        <v>24</v>
      </c>
      <c r="N13" s="6">
        <v>0.5</v>
      </c>
      <c r="O13" s="6" t="s">
        <v>24</v>
      </c>
      <c r="P13" s="6">
        <v>0.9</v>
      </c>
      <c r="Q13" s="6" t="s">
        <v>24</v>
      </c>
      <c r="R13" s="6">
        <v>0.5</v>
      </c>
      <c r="S13" s="6" t="s">
        <v>24</v>
      </c>
      <c r="T13" s="6">
        <v>1</v>
      </c>
    </row>
    <row r="14" spans="1:20" x14ac:dyDescent="0.3">
      <c r="A14" s="6" t="s">
        <v>25</v>
      </c>
      <c r="B14" s="6">
        <v>2.5</v>
      </c>
      <c r="C14" s="6" t="s">
        <v>25</v>
      </c>
      <c r="D14" s="6">
        <v>2</v>
      </c>
      <c r="E14" s="6" t="s">
        <v>25</v>
      </c>
      <c r="F14" s="6">
        <v>2.7499999999999996</v>
      </c>
      <c r="G14" s="6" t="s">
        <v>25</v>
      </c>
      <c r="H14" s="6">
        <v>2.625</v>
      </c>
      <c r="I14" s="6" t="s">
        <v>25</v>
      </c>
      <c r="J14" s="6">
        <v>1.25</v>
      </c>
      <c r="K14" s="6" t="s">
        <v>25</v>
      </c>
      <c r="L14" s="6">
        <v>3.125</v>
      </c>
      <c r="M14" s="6" t="s">
        <v>25</v>
      </c>
      <c r="N14" s="6">
        <v>1.5000000000000002</v>
      </c>
      <c r="O14" s="6" t="s">
        <v>25</v>
      </c>
      <c r="P14" s="6">
        <v>3.5</v>
      </c>
      <c r="Q14" s="6" t="s">
        <v>25</v>
      </c>
      <c r="R14" s="6">
        <v>1.625</v>
      </c>
      <c r="S14" s="6" t="s">
        <v>25</v>
      </c>
      <c r="T14" s="6">
        <v>3.375</v>
      </c>
    </row>
    <row r="15" spans="1:20" x14ac:dyDescent="0.3">
      <c r="A15" s="6" t="s">
        <v>26</v>
      </c>
      <c r="B15" s="6">
        <v>5</v>
      </c>
      <c r="C15" s="6" t="s">
        <v>26</v>
      </c>
      <c r="D15" s="6">
        <v>5</v>
      </c>
      <c r="E15" s="6" t="s">
        <v>26</v>
      </c>
      <c r="F15" s="6">
        <v>5</v>
      </c>
      <c r="G15" s="6" t="s">
        <v>26</v>
      </c>
      <c r="H15" s="6">
        <v>5</v>
      </c>
      <c r="I15" s="6" t="s">
        <v>26</v>
      </c>
      <c r="J15" s="6">
        <v>5</v>
      </c>
      <c r="K15" s="6" t="s">
        <v>26</v>
      </c>
      <c r="L15" s="6">
        <v>5</v>
      </c>
      <c r="M15" s="6" t="s">
        <v>26</v>
      </c>
      <c r="N15" s="6">
        <v>5</v>
      </c>
      <c r="O15" s="6" t="s">
        <v>26</v>
      </c>
      <c r="P15" s="6">
        <v>5</v>
      </c>
      <c r="Q15" s="6" t="s">
        <v>26</v>
      </c>
      <c r="R15" s="6">
        <v>5</v>
      </c>
      <c r="S15" s="6" t="s">
        <v>26</v>
      </c>
      <c r="T15" s="6">
        <v>5</v>
      </c>
    </row>
    <row r="16" spans="1:20" ht="15" thickBot="1" x14ac:dyDescent="0.35">
      <c r="A16" s="7" t="s">
        <v>28</v>
      </c>
      <c r="B16" s="7">
        <v>0.34004369032912779</v>
      </c>
      <c r="C16" s="7" t="s">
        <v>28</v>
      </c>
      <c r="D16" s="7">
        <v>0.31656344780833146</v>
      </c>
      <c r="E16" s="7" t="s">
        <v>28</v>
      </c>
      <c r="F16" s="7">
        <v>0.33432826327064186</v>
      </c>
      <c r="G16" s="7" t="s">
        <v>28</v>
      </c>
      <c r="H16" s="7">
        <v>0.28280243458125343</v>
      </c>
      <c r="I16" s="7" t="s">
        <v>28</v>
      </c>
      <c r="J16" s="7">
        <v>0.13882225525988973</v>
      </c>
      <c r="K16" s="7" t="s">
        <v>28</v>
      </c>
      <c r="L16" s="7">
        <v>0.35528735065879374</v>
      </c>
      <c r="M16" s="7" t="s">
        <v>28</v>
      </c>
      <c r="N16" s="7">
        <v>0.19632431614775553</v>
      </c>
      <c r="O16" s="7" t="s">
        <v>28</v>
      </c>
      <c r="P16" s="7">
        <v>0.30414432275832687</v>
      </c>
      <c r="Q16" s="7" t="s">
        <v>28</v>
      </c>
      <c r="R16" s="7">
        <v>0.13530719725007187</v>
      </c>
      <c r="S16" s="7" t="s">
        <v>28</v>
      </c>
      <c r="T16" s="7">
        <v>0.26882814135225347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3" workbookViewId="0">
      <selection activeCell="I19" sqref="I19:P19"/>
    </sheetView>
  </sheetViews>
  <sheetFormatPr defaultRowHeight="14.4" x14ac:dyDescent="0.3"/>
  <cols>
    <col min="1" max="1" width="36.77734375" bestFit="1" customWidth="1"/>
    <col min="4" max="6" width="12" bestFit="1" customWidth="1"/>
    <col min="7" max="7" width="14.109375" bestFit="1" customWidth="1"/>
  </cols>
  <sheetData>
    <row r="1" spans="1:5" x14ac:dyDescent="0.3">
      <c r="A1" t="s">
        <v>29</v>
      </c>
    </row>
    <row r="3" spans="1:5" ht="15" thickBot="1" x14ac:dyDescent="0.35">
      <c r="A3" t="s">
        <v>30</v>
      </c>
    </row>
    <row r="4" spans="1:5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5" x14ac:dyDescent="0.3">
      <c r="A5" s="6" t="s">
        <v>33</v>
      </c>
      <c r="B5" s="6">
        <v>4</v>
      </c>
      <c r="C5" s="6">
        <v>2</v>
      </c>
      <c r="D5" s="6">
        <v>0.5</v>
      </c>
      <c r="E5" s="6">
        <v>0.10000000000000002</v>
      </c>
    </row>
    <row r="6" spans="1:5" x14ac:dyDescent="0.3">
      <c r="A6" s="6" t="s">
        <v>34</v>
      </c>
      <c r="B6" s="6">
        <v>4</v>
      </c>
      <c r="C6" s="6">
        <v>1.6</v>
      </c>
      <c r="D6" s="6">
        <v>0.4</v>
      </c>
      <c r="E6" s="6">
        <v>8.66666666666666E-2</v>
      </c>
    </row>
    <row r="7" spans="1:5" x14ac:dyDescent="0.3">
      <c r="A7" s="6" t="s">
        <v>35</v>
      </c>
      <c r="B7" s="6">
        <v>4</v>
      </c>
      <c r="C7" s="6">
        <v>2.1999999999999997</v>
      </c>
      <c r="D7" s="6">
        <v>0.54999999999999993</v>
      </c>
      <c r="E7" s="6">
        <v>9.6666666666666831E-2</v>
      </c>
    </row>
    <row r="8" spans="1:5" x14ac:dyDescent="0.3">
      <c r="A8" s="6" t="s">
        <v>36</v>
      </c>
      <c r="B8" s="6">
        <v>4</v>
      </c>
      <c r="C8" s="6">
        <v>2.1</v>
      </c>
      <c r="D8" s="6">
        <v>0.52500000000000002</v>
      </c>
      <c r="E8" s="6">
        <v>6.9166666666666668E-2</v>
      </c>
    </row>
    <row r="9" spans="1:5" x14ac:dyDescent="0.3">
      <c r="A9" s="6" t="s">
        <v>37</v>
      </c>
      <c r="B9" s="6">
        <v>4</v>
      </c>
      <c r="C9" s="6">
        <v>1</v>
      </c>
      <c r="D9" s="6">
        <v>0.25</v>
      </c>
      <c r="E9" s="6">
        <v>1.666666666666668E-2</v>
      </c>
    </row>
    <row r="10" spans="1:5" x14ac:dyDescent="0.3">
      <c r="A10" s="6" t="s">
        <v>38</v>
      </c>
      <c r="B10" s="6">
        <v>4</v>
      </c>
      <c r="C10" s="6">
        <v>2.5</v>
      </c>
      <c r="D10" s="6">
        <v>0.625</v>
      </c>
      <c r="E10" s="6">
        <v>0.10916666666666663</v>
      </c>
    </row>
    <row r="11" spans="1:5" x14ac:dyDescent="0.3">
      <c r="A11" s="6" t="s">
        <v>54</v>
      </c>
      <c r="B11" s="6">
        <v>4</v>
      </c>
      <c r="C11" s="6">
        <v>1.2000000000000002</v>
      </c>
      <c r="D11" s="6">
        <v>0.30000000000000004</v>
      </c>
      <c r="E11" s="6">
        <v>3.3333333333333326E-2</v>
      </c>
    </row>
    <row r="12" spans="1:5" x14ac:dyDescent="0.3">
      <c r="A12" s="6" t="s">
        <v>55</v>
      </c>
      <c r="B12" s="6">
        <v>4</v>
      </c>
      <c r="C12" s="6">
        <v>2.8</v>
      </c>
      <c r="D12" s="6">
        <v>0.7</v>
      </c>
      <c r="E12" s="6">
        <v>8.000000000000014E-2</v>
      </c>
    </row>
    <row r="13" spans="1:5" x14ac:dyDescent="0.3">
      <c r="A13" s="6" t="s">
        <v>56</v>
      </c>
      <c r="B13" s="6">
        <v>4</v>
      </c>
      <c r="C13" s="6">
        <v>1.3</v>
      </c>
      <c r="D13" s="6">
        <v>0.32500000000000001</v>
      </c>
      <c r="E13" s="6">
        <v>1.583333333333331E-2</v>
      </c>
    </row>
    <row r="14" spans="1:5" ht="15" thickBot="1" x14ac:dyDescent="0.35">
      <c r="A14" s="7" t="s">
        <v>57</v>
      </c>
      <c r="B14" s="7">
        <v>4</v>
      </c>
      <c r="C14" s="7">
        <v>2.7</v>
      </c>
      <c r="D14" s="7">
        <v>0.67500000000000004</v>
      </c>
      <c r="E14" s="7">
        <v>6.2499999999999854E-2</v>
      </c>
    </row>
    <row r="17" spans="1:16" ht="15" thickBot="1" x14ac:dyDescent="0.35">
      <c r="A17" t="s">
        <v>39</v>
      </c>
    </row>
    <row r="18" spans="1:16" x14ac:dyDescent="0.3">
      <c r="A18" s="8" t="s">
        <v>40</v>
      </c>
      <c r="B18" s="8" t="s">
        <v>41</v>
      </c>
      <c r="C18" s="8" t="s">
        <v>42</v>
      </c>
      <c r="D18" s="8" t="s">
        <v>43</v>
      </c>
      <c r="E18" s="8" t="s">
        <v>44</v>
      </c>
      <c r="F18" s="8" t="s">
        <v>45</v>
      </c>
      <c r="G18" s="8" t="s">
        <v>46</v>
      </c>
    </row>
    <row r="19" spans="1:16" ht="15.6" x14ac:dyDescent="0.3">
      <c r="A19" s="6" t="s">
        <v>47</v>
      </c>
      <c r="B19" s="6">
        <v>0.92100000000000026</v>
      </c>
      <c r="C19" s="6">
        <v>9</v>
      </c>
      <c r="D19" s="6">
        <v>0.10233333333333336</v>
      </c>
      <c r="E19" s="14">
        <v>1.5273631840796023</v>
      </c>
      <c r="F19" s="6">
        <v>0.18360516465786797</v>
      </c>
      <c r="G19" s="12">
        <v>2.2106969833035763</v>
      </c>
      <c r="I19" s="15" t="s">
        <v>64</v>
      </c>
      <c r="J19" s="15"/>
      <c r="K19" s="15"/>
      <c r="L19" s="15"/>
      <c r="M19" s="15"/>
      <c r="N19" s="15"/>
      <c r="O19" s="15"/>
      <c r="P19" s="15"/>
    </row>
    <row r="20" spans="1:16" x14ac:dyDescent="0.3">
      <c r="A20" s="6" t="s">
        <v>48</v>
      </c>
      <c r="B20" s="6">
        <v>2.0100000000000002</v>
      </c>
      <c r="C20" s="6">
        <v>30</v>
      </c>
      <c r="D20" s="6">
        <v>6.7000000000000004E-2</v>
      </c>
      <c r="E20" s="6"/>
      <c r="F20" s="6"/>
      <c r="G20" s="6"/>
    </row>
    <row r="21" spans="1:16" x14ac:dyDescent="0.3">
      <c r="A21" s="6"/>
      <c r="B21" s="6"/>
      <c r="C21" s="6"/>
      <c r="D21" s="6"/>
      <c r="E21" s="6"/>
      <c r="F21" s="6"/>
      <c r="G21" s="6"/>
    </row>
    <row r="22" spans="1:16" ht="15" thickBot="1" x14ac:dyDescent="0.35">
      <c r="A22" s="7" t="s">
        <v>49</v>
      </c>
      <c r="B22" s="7">
        <v>2.9310000000000005</v>
      </c>
      <c r="C22" s="7">
        <v>39</v>
      </c>
      <c r="D22" s="7"/>
      <c r="E22" s="7"/>
      <c r="F22" s="7"/>
      <c r="G22" s="7"/>
    </row>
  </sheetData>
  <mergeCells count="1">
    <mergeCell ref="I19:P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K11" sqref="K11"/>
    </sheetView>
  </sheetViews>
  <sheetFormatPr defaultRowHeight="14.4" x14ac:dyDescent="0.3"/>
  <cols>
    <col min="1" max="1" width="18.88671875" customWidth="1"/>
    <col min="5" max="5" width="8.88671875" customWidth="1"/>
  </cols>
  <sheetData>
    <row r="1" spans="1:11" ht="31.2" customHeight="1" x14ac:dyDescent="0.3">
      <c r="A1" s="1" t="s">
        <v>0</v>
      </c>
      <c r="B1" s="19" t="s">
        <v>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ht="16.2" x14ac:dyDescent="0.3">
      <c r="A2" s="2" t="s">
        <v>2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27</v>
      </c>
      <c r="H2" s="2" t="s">
        <v>50</v>
      </c>
      <c r="I2" s="2" t="s">
        <v>51</v>
      </c>
      <c r="J2" s="2" t="s">
        <v>52</v>
      </c>
      <c r="K2" s="2" t="s">
        <v>53</v>
      </c>
    </row>
    <row r="3" spans="1:11" ht="15.6" x14ac:dyDescent="0.3">
      <c r="A3" s="3">
        <v>1</v>
      </c>
      <c r="B3">
        <v>0.2</v>
      </c>
      <c r="C3">
        <v>0.2</v>
      </c>
      <c r="D3">
        <v>0.5</v>
      </c>
      <c r="E3">
        <v>0.5</v>
      </c>
      <c r="F3">
        <v>0.2</v>
      </c>
      <c r="G3">
        <v>0.2</v>
      </c>
      <c r="H3">
        <v>0.4</v>
      </c>
      <c r="I3">
        <v>0.7</v>
      </c>
      <c r="J3">
        <v>0.2</v>
      </c>
      <c r="K3">
        <v>0.6</v>
      </c>
    </row>
    <row r="4" spans="1:11" ht="15.6" x14ac:dyDescent="0.3">
      <c r="A4" s="3">
        <v>2</v>
      </c>
      <c r="B4">
        <v>0.3</v>
      </c>
      <c r="C4">
        <v>0.1</v>
      </c>
      <c r="D4">
        <v>0.4</v>
      </c>
      <c r="E4">
        <v>0.3</v>
      </c>
      <c r="F4">
        <v>0.3</v>
      </c>
      <c r="G4">
        <v>0.6</v>
      </c>
      <c r="H4">
        <v>0.2</v>
      </c>
      <c r="I4">
        <v>0.9</v>
      </c>
      <c r="J4">
        <v>0.3</v>
      </c>
      <c r="K4">
        <v>0.4</v>
      </c>
    </row>
    <row r="5" spans="1:11" ht="15.6" x14ac:dyDescent="0.3">
      <c r="A5" s="3">
        <v>3</v>
      </c>
      <c r="B5">
        <v>0.6</v>
      </c>
      <c r="C5">
        <v>0.7</v>
      </c>
      <c r="D5">
        <v>1</v>
      </c>
      <c r="E5">
        <v>0.9</v>
      </c>
      <c r="F5">
        <v>0.1</v>
      </c>
      <c r="G5">
        <v>0.7</v>
      </c>
      <c r="H5">
        <v>0.1</v>
      </c>
      <c r="I5">
        <v>0.9</v>
      </c>
      <c r="J5">
        <v>0.3</v>
      </c>
      <c r="K5">
        <v>0.7</v>
      </c>
    </row>
    <row r="6" spans="1:11" ht="15.6" x14ac:dyDescent="0.3">
      <c r="A6" s="3">
        <v>4</v>
      </c>
      <c r="B6">
        <v>0.9</v>
      </c>
      <c r="C6">
        <v>0.6</v>
      </c>
      <c r="D6">
        <v>0.3</v>
      </c>
      <c r="E6">
        <v>0.4</v>
      </c>
      <c r="F6">
        <v>0.4</v>
      </c>
      <c r="G6">
        <v>1</v>
      </c>
      <c r="H6">
        <v>0.5</v>
      </c>
      <c r="I6">
        <v>0.3</v>
      </c>
      <c r="J6">
        <v>0.5</v>
      </c>
      <c r="K6">
        <v>1</v>
      </c>
    </row>
    <row r="7" spans="1:11" ht="15.6" x14ac:dyDescent="0.3">
      <c r="A7" s="4" t="s">
        <v>8</v>
      </c>
      <c r="B7">
        <f>(B3+B4+B5+B6)/4</f>
        <v>0.5</v>
      </c>
      <c r="C7">
        <f t="shared" ref="C7:K7" si="0">(C3+C4+C5+C6)/4</f>
        <v>0.4</v>
      </c>
      <c r="D7">
        <f t="shared" si="0"/>
        <v>0.54999999999999993</v>
      </c>
      <c r="E7">
        <f t="shared" si="0"/>
        <v>0.52500000000000002</v>
      </c>
      <c r="F7">
        <f t="shared" si="0"/>
        <v>0.25</v>
      </c>
      <c r="G7">
        <f t="shared" si="0"/>
        <v>0.625</v>
      </c>
      <c r="H7">
        <f t="shared" si="0"/>
        <v>0.30000000000000004</v>
      </c>
      <c r="I7">
        <f t="shared" si="0"/>
        <v>0.7</v>
      </c>
      <c r="J7">
        <f t="shared" si="0"/>
        <v>0.32500000000000001</v>
      </c>
      <c r="K7">
        <f t="shared" si="0"/>
        <v>0.67500000000000004</v>
      </c>
    </row>
  </sheetData>
  <mergeCells count="1">
    <mergeCell ref="B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10" sqref="H10"/>
    </sheetView>
  </sheetViews>
  <sheetFormatPr defaultRowHeight="14.4" x14ac:dyDescent="0.3"/>
  <cols>
    <col min="1" max="1" width="25.6640625" bestFit="1" customWidth="1"/>
    <col min="3" max="3" width="25.6640625" bestFit="1" customWidth="1"/>
    <col min="5" max="5" width="25.6640625" bestFit="1" customWidth="1"/>
    <col min="7" max="7" width="25.6640625" bestFit="1" customWidth="1"/>
  </cols>
  <sheetData>
    <row r="1" spans="1:8" x14ac:dyDescent="0.3">
      <c r="A1" s="8" t="s">
        <v>9</v>
      </c>
      <c r="B1" s="8"/>
      <c r="C1" s="8" t="s">
        <v>10</v>
      </c>
      <c r="D1" s="8"/>
      <c r="E1" s="8" t="s">
        <v>11</v>
      </c>
      <c r="F1" s="8"/>
      <c r="G1" s="8" t="s">
        <v>12</v>
      </c>
      <c r="H1" s="8"/>
    </row>
    <row r="2" spans="1:8" x14ac:dyDescent="0.3">
      <c r="A2" s="6"/>
      <c r="B2" s="6"/>
      <c r="C2" s="6"/>
      <c r="D2" s="6"/>
      <c r="E2" s="6"/>
      <c r="F2" s="6"/>
      <c r="G2" s="6"/>
      <c r="H2" s="6"/>
    </row>
    <row r="3" spans="1:8" x14ac:dyDescent="0.3">
      <c r="A3" s="6" t="s">
        <v>14</v>
      </c>
      <c r="B3" s="6">
        <v>6.25</v>
      </c>
      <c r="C3" s="6" t="s">
        <v>14</v>
      </c>
      <c r="D3" s="6">
        <v>5.75</v>
      </c>
      <c r="E3" s="6" t="s">
        <v>14</v>
      </c>
      <c r="F3" s="6">
        <v>7</v>
      </c>
      <c r="G3" s="6" t="s">
        <v>14</v>
      </c>
      <c r="H3" s="6">
        <v>5</v>
      </c>
    </row>
    <row r="4" spans="1:8" x14ac:dyDescent="0.3">
      <c r="A4" s="6" t="s">
        <v>15</v>
      </c>
      <c r="B4" s="6">
        <v>3.1983068437325812</v>
      </c>
      <c r="C4" s="6" t="s">
        <v>15</v>
      </c>
      <c r="D4" s="6">
        <v>1.4930394055974097</v>
      </c>
      <c r="E4" s="6" t="s">
        <v>15</v>
      </c>
      <c r="F4" s="6">
        <v>3.2145502536643185</v>
      </c>
      <c r="G4" s="6" t="s">
        <v>15</v>
      </c>
      <c r="H4" s="6">
        <v>1</v>
      </c>
    </row>
    <row r="5" spans="1:8" x14ac:dyDescent="0.3">
      <c r="A5" s="6" t="s">
        <v>16</v>
      </c>
      <c r="B5" s="6">
        <v>4.5</v>
      </c>
      <c r="C5" s="6" t="s">
        <v>16</v>
      </c>
      <c r="D5" s="6">
        <v>5</v>
      </c>
      <c r="E5" s="6" t="s">
        <v>16</v>
      </c>
      <c r="F5" s="6">
        <v>8</v>
      </c>
      <c r="G5" s="6" t="s">
        <v>16</v>
      </c>
      <c r="H5" s="6">
        <v>5</v>
      </c>
    </row>
    <row r="6" spans="1:8" x14ac:dyDescent="0.3">
      <c r="A6" s="6" t="s">
        <v>17</v>
      </c>
      <c r="B6" s="6" t="e">
        <v>#N/A</v>
      </c>
      <c r="C6" s="6" t="s">
        <v>17</v>
      </c>
      <c r="D6" s="6">
        <v>5</v>
      </c>
      <c r="E6" s="6" t="s">
        <v>17</v>
      </c>
      <c r="F6" s="6" t="e">
        <v>#N/A</v>
      </c>
      <c r="G6" s="6" t="s">
        <v>17</v>
      </c>
      <c r="H6" s="6" t="e">
        <v>#N/A</v>
      </c>
    </row>
    <row r="7" spans="1:8" x14ac:dyDescent="0.3">
      <c r="A7" s="6" t="s">
        <v>18</v>
      </c>
      <c r="B7" s="6">
        <v>6.3966136874651625</v>
      </c>
      <c r="C7" s="6" t="s">
        <v>18</v>
      </c>
      <c r="D7" s="6">
        <v>2.9860788111948193</v>
      </c>
      <c r="E7" s="6" t="s">
        <v>18</v>
      </c>
      <c r="F7" s="6">
        <v>5.5677643628300215</v>
      </c>
      <c r="G7" s="6" t="s">
        <v>18</v>
      </c>
      <c r="H7" s="6">
        <v>1.4142135623730951</v>
      </c>
    </row>
    <row r="8" spans="1:8" x14ac:dyDescent="0.3">
      <c r="A8" s="6" t="s">
        <v>19</v>
      </c>
      <c r="B8" s="6">
        <v>40.916666666666664</v>
      </c>
      <c r="C8" s="6" t="s">
        <v>19</v>
      </c>
      <c r="D8" s="6">
        <v>8.9166666666666661</v>
      </c>
      <c r="E8" s="6" t="s">
        <v>19</v>
      </c>
      <c r="F8" s="6">
        <v>31</v>
      </c>
      <c r="G8" s="6" t="s">
        <v>19</v>
      </c>
      <c r="H8" s="6">
        <v>2</v>
      </c>
    </row>
    <row r="9" spans="1:8" x14ac:dyDescent="0.3">
      <c r="A9" s="6" t="s">
        <v>20</v>
      </c>
      <c r="B9" s="6">
        <v>0.33384630062095333</v>
      </c>
      <c r="C9" s="6" t="s">
        <v>20</v>
      </c>
      <c r="D9" s="6">
        <v>2.6024980347628599</v>
      </c>
      <c r="E9" s="6" t="s">
        <v>20</v>
      </c>
      <c r="F9" s="6" t="e">
        <v>#DIV/0!</v>
      </c>
      <c r="G9" s="6" t="s">
        <v>20</v>
      </c>
      <c r="H9" s="6" t="e">
        <v>#DIV/0!</v>
      </c>
    </row>
    <row r="10" spans="1:8" x14ac:dyDescent="0.3">
      <c r="A10" s="6" t="s">
        <v>21</v>
      </c>
      <c r="B10" s="6">
        <v>1.1433620941519602</v>
      </c>
      <c r="C10" s="6" t="s">
        <v>21</v>
      </c>
      <c r="D10" s="6">
        <v>1.3802366205645022</v>
      </c>
      <c r="E10" s="6" t="s">
        <v>21</v>
      </c>
      <c r="F10" s="6">
        <v>-0.78215212172950355</v>
      </c>
      <c r="G10" s="6" t="s">
        <v>21</v>
      </c>
      <c r="H10" s="6" t="e">
        <v>#DIV/0!</v>
      </c>
    </row>
    <row r="11" spans="1:8" x14ac:dyDescent="0.3">
      <c r="A11" s="6" t="s">
        <v>22</v>
      </c>
      <c r="B11" s="6">
        <v>14</v>
      </c>
      <c r="C11" s="6" t="s">
        <v>22</v>
      </c>
      <c r="D11" s="6">
        <v>7</v>
      </c>
      <c r="E11" s="6" t="s">
        <v>22</v>
      </c>
      <c r="F11" s="6">
        <v>11</v>
      </c>
      <c r="G11" s="6" t="s">
        <v>22</v>
      </c>
      <c r="H11" s="6">
        <v>2</v>
      </c>
    </row>
    <row r="12" spans="1:8" x14ac:dyDescent="0.3">
      <c r="A12" s="6" t="s">
        <v>23</v>
      </c>
      <c r="B12" s="6">
        <v>1</v>
      </c>
      <c r="C12" s="6" t="s">
        <v>23</v>
      </c>
      <c r="D12" s="6">
        <v>3</v>
      </c>
      <c r="E12" s="6" t="s">
        <v>23</v>
      </c>
      <c r="F12" s="6">
        <v>1</v>
      </c>
      <c r="G12" s="6" t="s">
        <v>23</v>
      </c>
      <c r="H12" s="6">
        <v>4</v>
      </c>
    </row>
    <row r="13" spans="1:8" x14ac:dyDescent="0.3">
      <c r="A13" s="6" t="s">
        <v>24</v>
      </c>
      <c r="B13" s="6">
        <v>15</v>
      </c>
      <c r="C13" s="6" t="s">
        <v>24</v>
      </c>
      <c r="D13" s="6">
        <v>10</v>
      </c>
      <c r="E13" s="6" t="s">
        <v>24</v>
      </c>
      <c r="F13" s="6">
        <v>12</v>
      </c>
      <c r="G13" s="6" t="s">
        <v>24</v>
      </c>
      <c r="H13" s="6">
        <v>6</v>
      </c>
    </row>
    <row r="14" spans="1:8" x14ac:dyDescent="0.3">
      <c r="A14" s="6" t="s">
        <v>25</v>
      </c>
      <c r="B14" s="6">
        <v>25</v>
      </c>
      <c r="C14" s="6" t="s">
        <v>25</v>
      </c>
      <c r="D14" s="6">
        <v>23</v>
      </c>
      <c r="E14" s="6" t="s">
        <v>25</v>
      </c>
      <c r="F14" s="6">
        <v>21</v>
      </c>
      <c r="G14" s="6" t="s">
        <v>25</v>
      </c>
      <c r="H14" s="6">
        <v>10</v>
      </c>
    </row>
    <row r="15" spans="1:8" x14ac:dyDescent="0.3">
      <c r="A15" s="6" t="s">
        <v>26</v>
      </c>
      <c r="B15" s="6">
        <v>4</v>
      </c>
      <c r="C15" s="6" t="s">
        <v>26</v>
      </c>
      <c r="D15" s="6">
        <v>4</v>
      </c>
      <c r="E15" s="6" t="s">
        <v>26</v>
      </c>
      <c r="F15" s="6">
        <v>3</v>
      </c>
      <c r="G15" s="6" t="s">
        <v>26</v>
      </c>
      <c r="H15" s="6">
        <v>2</v>
      </c>
    </row>
    <row r="16" spans="1:8" ht="15" thickBot="1" x14ac:dyDescent="0.35">
      <c r="A16" s="7" t="s">
        <v>28</v>
      </c>
      <c r="B16" s="7">
        <v>10.178439798000349</v>
      </c>
      <c r="C16" s="7" t="s">
        <v>28</v>
      </c>
      <c r="D16" s="7">
        <v>4.7515177399864594</v>
      </c>
      <c r="E16" s="7" t="s">
        <v>28</v>
      </c>
      <c r="F16" s="7">
        <v>13.831093423845605</v>
      </c>
      <c r="G16" s="7" t="s">
        <v>28</v>
      </c>
      <c r="H16" s="7">
        <v>12.706204736174694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13" sqref="I13:P13"/>
    </sheetView>
  </sheetViews>
  <sheetFormatPr defaultRowHeight="14.4" x14ac:dyDescent="0.3"/>
  <cols>
    <col min="1" max="1" width="36.77734375" bestFit="1" customWidth="1"/>
    <col min="4" max="6" width="12" bestFit="1" customWidth="1"/>
    <col min="7" max="7" width="14.109375" bestFit="1" customWidth="1"/>
  </cols>
  <sheetData>
    <row r="1" spans="1:16" x14ac:dyDescent="0.3">
      <c r="A1" t="s">
        <v>29</v>
      </c>
    </row>
    <row r="3" spans="1:16" ht="15" thickBot="1" x14ac:dyDescent="0.35">
      <c r="A3" t="s">
        <v>30</v>
      </c>
    </row>
    <row r="4" spans="1:16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16" x14ac:dyDescent="0.3">
      <c r="A5" s="6" t="s">
        <v>33</v>
      </c>
      <c r="B5" s="6">
        <v>4</v>
      </c>
      <c r="C5" s="6">
        <v>25</v>
      </c>
      <c r="D5" s="6">
        <v>6.25</v>
      </c>
      <c r="E5" s="6">
        <v>40.916666666666664</v>
      </c>
    </row>
    <row r="6" spans="1:16" x14ac:dyDescent="0.3">
      <c r="A6" s="6" t="s">
        <v>34</v>
      </c>
      <c r="B6" s="6">
        <v>4</v>
      </c>
      <c r="C6" s="6">
        <v>23</v>
      </c>
      <c r="D6" s="6">
        <v>5.75</v>
      </c>
      <c r="E6" s="6">
        <v>8.9166666666666661</v>
      </c>
    </row>
    <row r="7" spans="1:16" x14ac:dyDescent="0.3">
      <c r="A7" s="6" t="s">
        <v>35</v>
      </c>
      <c r="B7" s="6">
        <v>3</v>
      </c>
      <c r="C7" s="6">
        <v>21</v>
      </c>
      <c r="D7" s="6">
        <v>7</v>
      </c>
      <c r="E7" s="6">
        <v>31</v>
      </c>
    </row>
    <row r="8" spans="1:16" ht="15" thickBot="1" x14ac:dyDescent="0.35">
      <c r="A8" s="7" t="s">
        <v>36</v>
      </c>
      <c r="B8" s="7">
        <v>2</v>
      </c>
      <c r="C8" s="7">
        <v>10</v>
      </c>
      <c r="D8" s="7">
        <v>5</v>
      </c>
      <c r="E8" s="7">
        <v>2</v>
      </c>
    </row>
    <row r="11" spans="1:16" ht="15" thickBot="1" x14ac:dyDescent="0.35">
      <c r="A11" t="s">
        <v>39</v>
      </c>
    </row>
    <row r="12" spans="1:16" x14ac:dyDescent="0.3">
      <c r="A12" s="8" t="s">
        <v>40</v>
      </c>
      <c r="B12" s="8" t="s">
        <v>41</v>
      </c>
      <c r="C12" s="8" t="s">
        <v>42</v>
      </c>
      <c r="D12" s="8" t="s">
        <v>43</v>
      </c>
      <c r="E12" s="8" t="s">
        <v>44</v>
      </c>
      <c r="F12" s="8" t="s">
        <v>45</v>
      </c>
      <c r="G12" s="8" t="s">
        <v>46</v>
      </c>
    </row>
    <row r="13" spans="1:16" ht="15.6" x14ac:dyDescent="0.3">
      <c r="A13" s="6" t="s">
        <v>47</v>
      </c>
      <c r="B13" s="6">
        <v>5.4230769230769056</v>
      </c>
      <c r="C13" s="6">
        <v>3</v>
      </c>
      <c r="D13" s="6">
        <v>1.8076923076923019</v>
      </c>
      <c r="E13" s="14">
        <v>7.620248603855137E-2</v>
      </c>
      <c r="F13" s="6">
        <v>0.97128208865182963</v>
      </c>
      <c r="G13" s="12">
        <v>3.8625483576247648</v>
      </c>
      <c r="I13" s="15" t="s">
        <v>64</v>
      </c>
      <c r="J13" s="15"/>
      <c r="K13" s="15"/>
      <c r="L13" s="15"/>
      <c r="M13" s="15"/>
      <c r="N13" s="15"/>
      <c r="O13" s="15"/>
      <c r="P13" s="15"/>
    </row>
    <row r="14" spans="1:16" x14ac:dyDescent="0.3">
      <c r="A14" s="6" t="s">
        <v>48</v>
      </c>
      <c r="B14" s="6">
        <v>213.5</v>
      </c>
      <c r="C14" s="6">
        <v>9</v>
      </c>
      <c r="D14" s="6">
        <v>23.722222222222221</v>
      </c>
      <c r="E14" s="6"/>
      <c r="F14" s="6"/>
      <c r="G14" s="6"/>
    </row>
    <row r="15" spans="1:16" x14ac:dyDescent="0.3">
      <c r="A15" s="6"/>
      <c r="B15" s="6"/>
      <c r="C15" s="6"/>
      <c r="D15" s="6"/>
      <c r="E15" s="6"/>
      <c r="F15" s="6"/>
      <c r="G15" s="6"/>
    </row>
    <row r="16" spans="1:16" ht="15" thickBot="1" x14ac:dyDescent="0.35">
      <c r="A16" s="7" t="s">
        <v>49</v>
      </c>
      <c r="B16" s="7">
        <v>218.92307692307691</v>
      </c>
      <c r="C16" s="7">
        <v>12</v>
      </c>
      <c r="D16" s="7"/>
      <c r="E16" s="7"/>
      <c r="F16" s="7"/>
      <c r="G16" s="7"/>
    </row>
  </sheetData>
  <mergeCells count="1">
    <mergeCell ref="I13:P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I18" sqref="I18"/>
    </sheetView>
  </sheetViews>
  <sheetFormatPr defaultRowHeight="14.4" x14ac:dyDescent="0.3"/>
  <cols>
    <col min="1" max="1" width="20" customWidth="1"/>
    <col min="2" max="2" width="13.21875" customWidth="1"/>
    <col min="3" max="3" width="12.5546875" customWidth="1"/>
    <col min="4" max="4" width="14.33203125" customWidth="1"/>
    <col min="5" max="5" width="12.88671875" customWidth="1"/>
  </cols>
  <sheetData>
    <row r="1" spans="1:5" ht="31.2" x14ac:dyDescent="0.3">
      <c r="A1" s="1" t="s">
        <v>0</v>
      </c>
      <c r="B1" s="16" t="s">
        <v>1</v>
      </c>
      <c r="C1" s="17"/>
      <c r="D1" s="17"/>
      <c r="E1" s="18"/>
    </row>
    <row r="2" spans="1:5" ht="16.2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 ht="15.6" x14ac:dyDescent="0.3">
      <c r="A3" s="3">
        <v>1</v>
      </c>
      <c r="B3" s="3">
        <v>7</v>
      </c>
      <c r="C3" s="3"/>
      <c r="D3" s="3"/>
      <c r="E3" s="3"/>
    </row>
    <row r="4" spans="1:5" ht="15.6" x14ac:dyDescent="0.3">
      <c r="A4" s="3">
        <v>2</v>
      </c>
      <c r="B4" s="3">
        <v>2</v>
      </c>
      <c r="C4" s="3"/>
      <c r="D4" s="3"/>
      <c r="E4" s="3"/>
    </row>
    <row r="5" spans="1:5" ht="15.6" x14ac:dyDescent="0.3">
      <c r="A5" s="3">
        <v>3</v>
      </c>
      <c r="B5" s="3">
        <v>1</v>
      </c>
      <c r="C5" s="3"/>
      <c r="D5" s="3"/>
      <c r="E5" s="3"/>
    </row>
    <row r="6" spans="1:5" ht="15.6" x14ac:dyDescent="0.3">
      <c r="A6" s="3">
        <v>4</v>
      </c>
      <c r="B6" s="3">
        <v>15</v>
      </c>
      <c r="C6" s="3"/>
      <c r="D6" s="3"/>
      <c r="E6" s="3"/>
    </row>
    <row r="7" spans="1:5" ht="15.6" x14ac:dyDescent="0.3">
      <c r="A7" s="3">
        <v>5</v>
      </c>
      <c r="B7" s="3"/>
      <c r="C7" s="3">
        <v>5</v>
      </c>
      <c r="D7" s="3"/>
      <c r="E7" s="3"/>
    </row>
    <row r="8" spans="1:5" ht="15.6" x14ac:dyDescent="0.3">
      <c r="A8" s="3">
        <v>6</v>
      </c>
      <c r="B8" s="3"/>
      <c r="C8" s="3">
        <v>5</v>
      </c>
      <c r="D8" s="3"/>
      <c r="E8" s="3"/>
    </row>
    <row r="9" spans="1:5" ht="15.6" x14ac:dyDescent="0.3">
      <c r="A9" s="3">
        <v>7</v>
      </c>
      <c r="B9" s="3"/>
      <c r="C9" s="3">
        <v>10</v>
      </c>
      <c r="D9" s="3"/>
      <c r="E9" s="3"/>
    </row>
    <row r="10" spans="1:5" ht="15.6" x14ac:dyDescent="0.3">
      <c r="A10" s="3">
        <v>8</v>
      </c>
      <c r="B10" s="3"/>
      <c r="C10" s="3">
        <v>3</v>
      </c>
      <c r="D10" s="3"/>
      <c r="E10" s="3"/>
    </row>
    <row r="11" spans="1:5" ht="15.6" x14ac:dyDescent="0.3">
      <c r="A11" s="3">
        <v>9</v>
      </c>
      <c r="B11" s="3"/>
      <c r="C11" s="3"/>
      <c r="D11" s="3">
        <v>1</v>
      </c>
      <c r="E11" s="3"/>
    </row>
    <row r="12" spans="1:5" ht="15.6" x14ac:dyDescent="0.3">
      <c r="A12" s="3">
        <v>10</v>
      </c>
      <c r="B12" s="3"/>
      <c r="C12" s="3"/>
      <c r="D12" s="3">
        <v>12</v>
      </c>
      <c r="E12" s="3"/>
    </row>
    <row r="13" spans="1:5" ht="15.6" x14ac:dyDescent="0.3">
      <c r="A13" s="3">
        <v>11</v>
      </c>
      <c r="B13" s="3"/>
      <c r="C13" s="3"/>
      <c r="D13" s="3">
        <v>8</v>
      </c>
      <c r="E13" s="3"/>
    </row>
    <row r="14" spans="1:5" ht="15.6" x14ac:dyDescent="0.3">
      <c r="A14" s="3">
        <v>12</v>
      </c>
      <c r="B14" s="3"/>
      <c r="C14" s="3"/>
      <c r="D14" s="3"/>
      <c r="E14" s="3">
        <v>6</v>
      </c>
    </row>
    <row r="15" spans="1:5" ht="15.6" x14ac:dyDescent="0.3">
      <c r="A15" s="3">
        <v>13</v>
      </c>
      <c r="B15" s="3"/>
      <c r="C15" s="3"/>
      <c r="D15" s="3"/>
      <c r="E15" s="3">
        <v>4</v>
      </c>
    </row>
    <row r="16" spans="1:5" ht="15.6" x14ac:dyDescent="0.3">
      <c r="A16" s="4" t="s">
        <v>8</v>
      </c>
      <c r="B16" s="3">
        <f>(B3+B4+B5+B6)/4</f>
        <v>6.25</v>
      </c>
      <c r="C16" s="3">
        <f>(C7+C8+C9+C10)/4</f>
        <v>5.75</v>
      </c>
      <c r="D16" s="3">
        <f>(D11+D12+D13)/3</f>
        <v>7</v>
      </c>
      <c r="E16" s="3">
        <f>(E14+E15)/2</f>
        <v>5</v>
      </c>
    </row>
  </sheetData>
  <mergeCells count="1">
    <mergeCell ref="B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I21" sqref="I21"/>
    </sheetView>
  </sheetViews>
  <sheetFormatPr defaultRowHeight="14.4" x14ac:dyDescent="0.3"/>
  <cols>
    <col min="1" max="1" width="36.77734375" bestFit="1" customWidth="1"/>
    <col min="5" max="5" width="12" bestFit="1" customWidth="1"/>
    <col min="6" max="6" width="11.21875" bestFit="1" customWidth="1"/>
    <col min="7" max="7" width="14.109375" bestFit="1" customWidth="1"/>
  </cols>
  <sheetData>
    <row r="1" spans="1:16" x14ac:dyDescent="0.3">
      <c r="A1" t="s">
        <v>29</v>
      </c>
    </row>
    <row r="3" spans="1:16" ht="15" thickBot="1" x14ac:dyDescent="0.35">
      <c r="A3" t="s">
        <v>30</v>
      </c>
    </row>
    <row r="4" spans="1:16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16" x14ac:dyDescent="0.3">
      <c r="A5" s="6" t="s">
        <v>33</v>
      </c>
      <c r="B5" s="6">
        <v>15</v>
      </c>
      <c r="C5" s="6">
        <v>66</v>
      </c>
      <c r="D5" s="6">
        <v>4.4000000000000004</v>
      </c>
      <c r="E5" s="6">
        <v>11.828571428571431</v>
      </c>
    </row>
    <row r="6" spans="1:16" x14ac:dyDescent="0.3">
      <c r="A6" s="6" t="s">
        <v>34</v>
      </c>
      <c r="B6" s="6">
        <v>15</v>
      </c>
      <c r="C6" s="6">
        <v>73</v>
      </c>
      <c r="D6" s="6">
        <v>4.8666666666666663</v>
      </c>
      <c r="E6" s="6">
        <v>9.8380952380952387</v>
      </c>
    </row>
    <row r="7" spans="1:16" x14ac:dyDescent="0.3">
      <c r="A7" s="6" t="s">
        <v>35</v>
      </c>
      <c r="B7" s="6">
        <v>15</v>
      </c>
      <c r="C7" s="6">
        <v>65</v>
      </c>
      <c r="D7" s="6">
        <v>4.333333333333333</v>
      </c>
      <c r="E7" s="6">
        <v>10.952380952380951</v>
      </c>
    </row>
    <row r="8" spans="1:16" x14ac:dyDescent="0.3">
      <c r="A8" s="6" t="s">
        <v>36</v>
      </c>
      <c r="B8" s="6">
        <v>15</v>
      </c>
      <c r="C8" s="6">
        <v>80</v>
      </c>
      <c r="D8" s="6">
        <v>5.333333333333333</v>
      </c>
      <c r="E8" s="6">
        <v>7.5238095238095228</v>
      </c>
    </row>
    <row r="9" spans="1:16" ht="15" thickBot="1" x14ac:dyDescent="0.35">
      <c r="A9" s="7" t="s">
        <v>37</v>
      </c>
      <c r="B9" s="7">
        <v>15</v>
      </c>
      <c r="C9" s="7">
        <v>70</v>
      </c>
      <c r="D9" s="7">
        <v>4.666666666666667</v>
      </c>
      <c r="E9" s="7">
        <v>11.523809523809522</v>
      </c>
    </row>
    <row r="12" spans="1:16" ht="15" thickBot="1" x14ac:dyDescent="0.35">
      <c r="A12" t="s">
        <v>39</v>
      </c>
    </row>
    <row r="13" spans="1:16" x14ac:dyDescent="0.3">
      <c r="A13" s="8" t="s">
        <v>40</v>
      </c>
      <c r="B13" s="8" t="s">
        <v>41</v>
      </c>
      <c r="C13" s="8" t="s">
        <v>42</v>
      </c>
      <c r="D13" s="8" t="s">
        <v>43</v>
      </c>
      <c r="E13" s="8" t="s">
        <v>44</v>
      </c>
      <c r="F13" s="8" t="s">
        <v>45</v>
      </c>
      <c r="G13" s="8" t="s">
        <v>46</v>
      </c>
    </row>
    <row r="14" spans="1:16" ht="15.6" x14ac:dyDescent="0.3">
      <c r="A14" s="6" t="s">
        <v>47</v>
      </c>
      <c r="B14" s="6">
        <v>9.7866666666665196</v>
      </c>
      <c r="C14" s="6">
        <v>4</v>
      </c>
      <c r="D14" s="6">
        <v>2.4466666666666299</v>
      </c>
      <c r="E14" s="14">
        <v>0.23677419354838353</v>
      </c>
      <c r="F14" s="6">
        <v>0.91667770033999796</v>
      </c>
      <c r="G14" s="12">
        <v>2.5026564633999411</v>
      </c>
      <c r="I14" s="15" t="s">
        <v>64</v>
      </c>
      <c r="J14" s="15"/>
      <c r="K14" s="15"/>
      <c r="L14" s="15"/>
      <c r="M14" s="15"/>
      <c r="N14" s="15"/>
      <c r="O14" s="15"/>
      <c r="P14" s="15"/>
    </row>
    <row r="15" spans="1:16" x14ac:dyDescent="0.3">
      <c r="A15" s="6" t="s">
        <v>48</v>
      </c>
      <c r="B15" s="6">
        <v>723.33333333333337</v>
      </c>
      <c r="C15" s="6">
        <v>70</v>
      </c>
      <c r="D15" s="6">
        <v>10.333333333333334</v>
      </c>
      <c r="E15" s="6"/>
      <c r="F15" s="6"/>
      <c r="G15" s="6"/>
    </row>
    <row r="16" spans="1:16" x14ac:dyDescent="0.3">
      <c r="A16" s="6"/>
      <c r="B16" s="6"/>
      <c r="C16" s="6"/>
      <c r="D16" s="6"/>
      <c r="E16" s="6"/>
      <c r="F16" s="6"/>
      <c r="G16" s="6"/>
    </row>
    <row r="17" spans="1:7" ht="15" thickBot="1" x14ac:dyDescent="0.35">
      <c r="A17" s="7" t="s">
        <v>49</v>
      </c>
      <c r="B17" s="7">
        <v>733.11999999999989</v>
      </c>
      <c r="C17" s="7">
        <v>74</v>
      </c>
      <c r="D17" s="7"/>
      <c r="E17" s="7"/>
      <c r="F17" s="7"/>
      <c r="G17" s="7"/>
    </row>
  </sheetData>
  <mergeCells count="1">
    <mergeCell ref="I14:P1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K22" sqref="K22"/>
    </sheetView>
  </sheetViews>
  <sheetFormatPr defaultRowHeight="14.4" x14ac:dyDescent="0.3"/>
  <cols>
    <col min="1" max="1" width="14" customWidth="1"/>
  </cols>
  <sheetData>
    <row r="1" spans="1:6" ht="46.8" customHeight="1" x14ac:dyDescent="0.3">
      <c r="A1" s="5" t="s">
        <v>0</v>
      </c>
      <c r="B1" s="21" t="s">
        <v>1</v>
      </c>
      <c r="C1" s="22"/>
      <c r="D1" s="22"/>
      <c r="E1" s="22"/>
      <c r="F1" s="22"/>
    </row>
    <row r="2" spans="1:6" ht="16.2" x14ac:dyDescent="0.3">
      <c r="A2" s="2" t="s">
        <v>2</v>
      </c>
      <c r="B2" s="10" t="s">
        <v>3</v>
      </c>
      <c r="C2" s="10" t="s">
        <v>4</v>
      </c>
      <c r="D2" s="10" t="s">
        <v>5</v>
      </c>
      <c r="E2" s="10" t="s">
        <v>6</v>
      </c>
      <c r="F2" s="10" t="s">
        <v>62</v>
      </c>
    </row>
    <row r="3" spans="1:6" ht="15.6" x14ac:dyDescent="0.3">
      <c r="A3" s="3">
        <v>1</v>
      </c>
      <c r="B3" s="3">
        <v>7</v>
      </c>
      <c r="C3" s="3">
        <v>1</v>
      </c>
      <c r="D3" s="3">
        <v>3</v>
      </c>
      <c r="E3" s="3">
        <v>2</v>
      </c>
      <c r="F3" s="3">
        <v>2</v>
      </c>
    </row>
    <row r="4" spans="1:6" ht="15.6" x14ac:dyDescent="0.3">
      <c r="A4" s="3">
        <v>2</v>
      </c>
      <c r="B4" s="3">
        <v>2</v>
      </c>
      <c r="C4" s="3">
        <v>2</v>
      </c>
      <c r="D4" s="3">
        <v>2</v>
      </c>
      <c r="E4" s="3">
        <v>1</v>
      </c>
      <c r="F4" s="3">
        <v>3</v>
      </c>
    </row>
    <row r="5" spans="1:6" ht="15.6" x14ac:dyDescent="0.3">
      <c r="A5" s="3">
        <v>3</v>
      </c>
      <c r="B5" s="3">
        <v>1</v>
      </c>
      <c r="C5" s="3">
        <v>1</v>
      </c>
      <c r="D5" s="3">
        <v>3</v>
      </c>
      <c r="E5" s="3">
        <v>4</v>
      </c>
      <c r="F5" s="3">
        <v>1</v>
      </c>
    </row>
    <row r="6" spans="1:6" ht="15.6" x14ac:dyDescent="0.3">
      <c r="A6" s="3">
        <v>4</v>
      </c>
      <c r="B6" s="3">
        <v>10</v>
      </c>
      <c r="C6" s="3">
        <v>9</v>
      </c>
      <c r="D6" s="3">
        <v>6</v>
      </c>
      <c r="E6" s="3">
        <v>4</v>
      </c>
      <c r="F6" s="3">
        <v>6</v>
      </c>
    </row>
    <row r="7" spans="1:6" ht="15.6" x14ac:dyDescent="0.3">
      <c r="A7" s="3">
        <v>5</v>
      </c>
      <c r="B7" s="3">
        <v>3</v>
      </c>
      <c r="C7" s="3">
        <v>5</v>
      </c>
      <c r="D7" s="3">
        <v>6</v>
      </c>
      <c r="E7" s="3">
        <v>2</v>
      </c>
      <c r="F7" s="3">
        <v>2</v>
      </c>
    </row>
    <row r="8" spans="1:6" ht="15.6" x14ac:dyDescent="0.3">
      <c r="A8" s="3">
        <v>6</v>
      </c>
      <c r="B8" s="3">
        <v>4</v>
      </c>
      <c r="C8" s="3">
        <v>5</v>
      </c>
      <c r="D8" s="3">
        <v>5</v>
      </c>
      <c r="E8" s="3">
        <v>5</v>
      </c>
      <c r="F8" s="3">
        <v>7</v>
      </c>
    </row>
    <row r="9" spans="1:6" ht="15.6" x14ac:dyDescent="0.3">
      <c r="A9" s="3">
        <v>7</v>
      </c>
      <c r="B9" s="3">
        <v>3</v>
      </c>
      <c r="C9" s="3">
        <v>10</v>
      </c>
      <c r="D9" s="3">
        <v>8</v>
      </c>
      <c r="E9" s="3">
        <v>5</v>
      </c>
      <c r="F9" s="3">
        <v>10</v>
      </c>
    </row>
    <row r="10" spans="1:6" ht="15.6" x14ac:dyDescent="0.3">
      <c r="A10" s="3">
        <v>8</v>
      </c>
      <c r="B10" s="3">
        <v>7</v>
      </c>
      <c r="C10" s="3">
        <v>3</v>
      </c>
      <c r="D10" s="3">
        <v>0</v>
      </c>
      <c r="E10" s="3">
        <v>8</v>
      </c>
      <c r="F10" s="3">
        <v>8</v>
      </c>
    </row>
    <row r="11" spans="1:6" ht="15.6" x14ac:dyDescent="0.3">
      <c r="A11" s="3">
        <v>9</v>
      </c>
      <c r="B11" s="3">
        <v>7</v>
      </c>
      <c r="C11" s="3">
        <v>0</v>
      </c>
      <c r="D11" s="3">
        <v>1</v>
      </c>
      <c r="E11" s="3">
        <v>8</v>
      </c>
      <c r="F11" s="3">
        <v>2</v>
      </c>
    </row>
    <row r="12" spans="1:6" ht="15.6" x14ac:dyDescent="0.3">
      <c r="A12" s="3">
        <v>10</v>
      </c>
      <c r="B12" s="3">
        <v>8</v>
      </c>
      <c r="C12" s="3">
        <v>9</v>
      </c>
      <c r="D12" s="3">
        <v>10</v>
      </c>
      <c r="E12" s="3">
        <v>10</v>
      </c>
      <c r="F12" s="3">
        <v>2</v>
      </c>
    </row>
    <row r="13" spans="1:6" ht="15.6" x14ac:dyDescent="0.3">
      <c r="A13" s="3">
        <v>11</v>
      </c>
      <c r="B13" s="3">
        <v>10</v>
      </c>
      <c r="C13" s="3">
        <v>8</v>
      </c>
      <c r="D13" s="3">
        <v>8</v>
      </c>
      <c r="E13" s="3">
        <v>9</v>
      </c>
      <c r="F13" s="3">
        <v>9</v>
      </c>
    </row>
    <row r="14" spans="1:6" ht="15.6" x14ac:dyDescent="0.3">
      <c r="A14" s="3">
        <v>12</v>
      </c>
      <c r="B14" s="3">
        <v>2</v>
      </c>
      <c r="C14" s="3">
        <v>6</v>
      </c>
      <c r="D14" s="3">
        <v>9</v>
      </c>
      <c r="E14" s="3">
        <v>8</v>
      </c>
      <c r="F14" s="3">
        <v>9</v>
      </c>
    </row>
    <row r="15" spans="1:6" ht="15.6" x14ac:dyDescent="0.3">
      <c r="A15" s="3">
        <v>13</v>
      </c>
      <c r="B15" s="3">
        <v>1</v>
      </c>
      <c r="C15" s="3">
        <v>5</v>
      </c>
      <c r="D15" s="3">
        <v>1</v>
      </c>
      <c r="E15" s="3">
        <v>6</v>
      </c>
      <c r="F15" s="3">
        <v>1</v>
      </c>
    </row>
    <row r="16" spans="1:6" ht="15.6" x14ac:dyDescent="0.3">
      <c r="A16" s="3">
        <v>14</v>
      </c>
      <c r="B16" s="3">
        <v>1</v>
      </c>
      <c r="C16" s="3">
        <v>4</v>
      </c>
      <c r="D16" s="3">
        <v>1</v>
      </c>
      <c r="E16" s="3">
        <v>4</v>
      </c>
      <c r="F16" s="3">
        <v>7</v>
      </c>
    </row>
    <row r="17" spans="1:6" ht="15.6" x14ac:dyDescent="0.3">
      <c r="A17" s="3">
        <v>15</v>
      </c>
      <c r="B17" s="3">
        <v>0</v>
      </c>
      <c r="C17" s="3">
        <v>5</v>
      </c>
      <c r="D17" s="3">
        <v>2</v>
      </c>
      <c r="E17" s="3">
        <v>4</v>
      </c>
      <c r="F17" s="3">
        <v>1</v>
      </c>
    </row>
    <row r="18" spans="1:6" ht="15.6" x14ac:dyDescent="0.3">
      <c r="A18" s="4" t="s">
        <v>8</v>
      </c>
      <c r="B18" s="3">
        <f>SUM(B3:B17)/15</f>
        <v>4.4000000000000004</v>
      </c>
      <c r="C18" s="3">
        <f t="shared" ref="C18:E18" si="0">SUM(C3:C17)/15</f>
        <v>4.8666666666666663</v>
      </c>
      <c r="D18" s="3">
        <f t="shared" si="0"/>
        <v>4.333333333333333</v>
      </c>
      <c r="E18" s="3">
        <f t="shared" si="0"/>
        <v>5.333333333333333</v>
      </c>
      <c r="F18" s="3">
        <f t="shared" ref="F18" si="1">SUM(F3:F17)/15</f>
        <v>4.666666666666667</v>
      </c>
    </row>
  </sheetData>
  <mergeCells count="1">
    <mergeCell ref="B1:F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K19" sqref="K19"/>
    </sheetView>
  </sheetViews>
  <sheetFormatPr defaultRowHeight="14.4" x14ac:dyDescent="0.3"/>
  <cols>
    <col min="1" max="1" width="36.77734375" bestFit="1" customWidth="1"/>
    <col min="4" max="6" width="12" bestFit="1" customWidth="1"/>
    <col min="7" max="7" width="14.109375" bestFit="1" customWidth="1"/>
  </cols>
  <sheetData>
    <row r="1" spans="1:16" x14ac:dyDescent="0.3">
      <c r="A1" t="s">
        <v>29</v>
      </c>
    </row>
    <row r="3" spans="1:16" ht="15" thickBot="1" x14ac:dyDescent="0.35">
      <c r="A3" t="s">
        <v>30</v>
      </c>
    </row>
    <row r="4" spans="1:16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16" x14ac:dyDescent="0.3">
      <c r="A5" s="6" t="s">
        <v>33</v>
      </c>
      <c r="B5" s="6">
        <v>4</v>
      </c>
      <c r="C5" s="6">
        <v>10</v>
      </c>
      <c r="D5" s="6">
        <v>2.5</v>
      </c>
      <c r="E5" s="6">
        <v>1.6666666666666667</v>
      </c>
    </row>
    <row r="6" spans="1:16" x14ac:dyDescent="0.3">
      <c r="A6" s="6" t="s">
        <v>34</v>
      </c>
      <c r="B6" s="6">
        <v>4</v>
      </c>
      <c r="C6" s="6">
        <v>28</v>
      </c>
      <c r="D6" s="6">
        <v>7</v>
      </c>
      <c r="E6" s="6">
        <v>3.3333333333333335</v>
      </c>
    </row>
    <row r="7" spans="1:16" x14ac:dyDescent="0.3">
      <c r="A7" s="6" t="s">
        <v>35</v>
      </c>
      <c r="B7" s="6">
        <v>4</v>
      </c>
      <c r="C7" s="6">
        <v>16</v>
      </c>
      <c r="D7" s="6">
        <v>4</v>
      </c>
      <c r="E7" s="6">
        <v>6.666666666666667</v>
      </c>
    </row>
    <row r="8" spans="1:16" x14ac:dyDescent="0.3">
      <c r="A8" s="6" t="s">
        <v>36</v>
      </c>
      <c r="B8" s="6">
        <v>4</v>
      </c>
      <c r="C8" s="6">
        <v>23</v>
      </c>
      <c r="D8" s="6">
        <v>5.75</v>
      </c>
      <c r="E8" s="6">
        <v>10.916666666666666</v>
      </c>
    </row>
    <row r="9" spans="1:16" ht="15" thickBot="1" x14ac:dyDescent="0.35">
      <c r="A9" s="7" t="s">
        <v>37</v>
      </c>
      <c r="B9" s="7">
        <v>4</v>
      </c>
      <c r="C9" s="7">
        <v>10</v>
      </c>
      <c r="D9" s="7">
        <v>2.5</v>
      </c>
      <c r="E9" s="7">
        <v>3</v>
      </c>
    </row>
    <row r="12" spans="1:16" ht="15" thickBot="1" x14ac:dyDescent="0.35">
      <c r="A12" t="s">
        <v>39</v>
      </c>
    </row>
    <row r="13" spans="1:16" x14ac:dyDescent="0.3">
      <c r="A13" s="8" t="s">
        <v>40</v>
      </c>
      <c r="B13" s="8" t="s">
        <v>41</v>
      </c>
      <c r="C13" s="8" t="s">
        <v>42</v>
      </c>
      <c r="D13" s="8" t="s">
        <v>43</v>
      </c>
      <c r="E13" s="8" t="s">
        <v>44</v>
      </c>
      <c r="F13" s="8" t="s">
        <v>45</v>
      </c>
      <c r="G13" s="8" t="s">
        <v>46</v>
      </c>
    </row>
    <row r="14" spans="1:16" ht="15.6" x14ac:dyDescent="0.3">
      <c r="A14" s="6" t="s">
        <v>47</v>
      </c>
      <c r="B14" s="6">
        <v>63.800000000000011</v>
      </c>
      <c r="C14" s="6">
        <v>4</v>
      </c>
      <c r="D14" s="6">
        <v>15.950000000000003</v>
      </c>
      <c r="E14" s="12">
        <v>3.1172638436482094</v>
      </c>
      <c r="F14" s="6">
        <v>4.7125002313312729E-2</v>
      </c>
      <c r="G14" s="14">
        <v>3.055568275906595</v>
      </c>
      <c r="I14" s="15" t="s">
        <v>63</v>
      </c>
      <c r="J14" s="15"/>
      <c r="K14" s="15"/>
      <c r="L14" s="15"/>
      <c r="M14" s="15"/>
      <c r="N14" s="15"/>
      <c r="O14" s="15"/>
      <c r="P14" s="15"/>
    </row>
    <row r="15" spans="1:16" x14ac:dyDescent="0.3">
      <c r="A15" s="6" t="s">
        <v>48</v>
      </c>
      <c r="B15" s="6">
        <v>76.75</v>
      </c>
      <c r="C15" s="6">
        <v>15</v>
      </c>
      <c r="D15" s="6">
        <v>5.1166666666666663</v>
      </c>
      <c r="E15" s="6"/>
      <c r="F15" s="6"/>
      <c r="G15" s="6"/>
    </row>
    <row r="16" spans="1:16" x14ac:dyDescent="0.3">
      <c r="A16" s="6"/>
      <c r="B16" s="6"/>
      <c r="C16" s="6"/>
      <c r="D16" s="6"/>
      <c r="E16" s="6"/>
      <c r="F16" s="6"/>
      <c r="G16" s="6"/>
    </row>
    <row r="17" spans="1:7" ht="15" thickBot="1" x14ac:dyDescent="0.35">
      <c r="A17" s="7" t="s">
        <v>49</v>
      </c>
      <c r="B17" s="7">
        <v>140.55000000000001</v>
      </c>
      <c r="C17" s="7">
        <v>19</v>
      </c>
      <c r="D17" s="7"/>
      <c r="E17" s="7"/>
      <c r="F17" s="7"/>
      <c r="G17" s="7"/>
    </row>
  </sheetData>
  <mergeCells count="1">
    <mergeCell ref="I14:P1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J16"/>
    </sheetView>
  </sheetViews>
  <sheetFormatPr defaultRowHeight="14.4" x14ac:dyDescent="0.3"/>
  <cols>
    <col min="1" max="1" width="25.6640625" bestFit="1" customWidth="1"/>
    <col min="2" max="2" width="12" bestFit="1" customWidth="1"/>
    <col min="3" max="3" width="25.6640625" bestFit="1" customWidth="1"/>
    <col min="5" max="5" width="25.6640625" bestFit="1" customWidth="1"/>
    <col min="7" max="7" width="25.6640625" bestFit="1" customWidth="1"/>
    <col min="9" max="9" width="25.6640625" bestFit="1" customWidth="1"/>
  </cols>
  <sheetData>
    <row r="1" spans="1:10" x14ac:dyDescent="0.3">
      <c r="A1" s="8" t="s">
        <v>9</v>
      </c>
      <c r="B1" s="8"/>
      <c r="C1" s="8" t="s">
        <v>10</v>
      </c>
      <c r="D1" s="8"/>
      <c r="E1" s="8" t="s">
        <v>11</v>
      </c>
      <c r="F1" s="8"/>
      <c r="G1" s="8" t="s">
        <v>12</v>
      </c>
      <c r="H1" s="8"/>
      <c r="I1" s="8" t="s">
        <v>13</v>
      </c>
      <c r="J1" s="8"/>
    </row>
    <row r="2" spans="1:10" x14ac:dyDescent="0.3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3">
      <c r="A3" s="6" t="s">
        <v>14</v>
      </c>
      <c r="B3" s="6">
        <v>2.5</v>
      </c>
      <c r="C3" s="6" t="s">
        <v>14</v>
      </c>
      <c r="D3" s="6">
        <v>7</v>
      </c>
      <c r="E3" s="6" t="s">
        <v>14</v>
      </c>
      <c r="F3" s="6">
        <v>4</v>
      </c>
      <c r="G3" s="6" t="s">
        <v>14</v>
      </c>
      <c r="H3" s="6">
        <v>5.75</v>
      </c>
      <c r="I3" s="6" t="s">
        <v>14</v>
      </c>
      <c r="J3" s="6">
        <v>2.5</v>
      </c>
    </row>
    <row r="4" spans="1:10" x14ac:dyDescent="0.3">
      <c r="A4" s="6" t="s">
        <v>15</v>
      </c>
      <c r="B4" s="6">
        <v>0.6454972243679028</v>
      </c>
      <c r="C4" s="6" t="s">
        <v>15</v>
      </c>
      <c r="D4" s="6">
        <v>0.9128709291752769</v>
      </c>
      <c r="E4" s="6" t="s">
        <v>15</v>
      </c>
      <c r="F4" s="6">
        <v>1.2909944487358056</v>
      </c>
      <c r="G4" s="6" t="s">
        <v>15</v>
      </c>
      <c r="H4" s="6">
        <v>1.6520189667999174</v>
      </c>
      <c r="I4" s="6" t="s">
        <v>15</v>
      </c>
      <c r="J4" s="6">
        <v>0.8660254037844386</v>
      </c>
    </row>
    <row r="5" spans="1:10" x14ac:dyDescent="0.3">
      <c r="A5" s="6" t="s">
        <v>16</v>
      </c>
      <c r="B5" s="6">
        <v>2.5</v>
      </c>
      <c r="C5" s="6" t="s">
        <v>16</v>
      </c>
      <c r="D5" s="6">
        <v>7</v>
      </c>
      <c r="E5" s="6" t="s">
        <v>16</v>
      </c>
      <c r="F5" s="6">
        <v>4</v>
      </c>
      <c r="G5" s="6" t="s">
        <v>16</v>
      </c>
      <c r="H5" s="6">
        <v>6</v>
      </c>
      <c r="I5" s="6" t="s">
        <v>16</v>
      </c>
      <c r="J5" s="6">
        <v>2</v>
      </c>
    </row>
    <row r="6" spans="1:10" x14ac:dyDescent="0.3">
      <c r="A6" s="6" t="s">
        <v>17</v>
      </c>
      <c r="B6" s="6" t="e">
        <v>#N/A</v>
      </c>
      <c r="C6" s="6" t="s">
        <v>17</v>
      </c>
      <c r="D6" s="6" t="e">
        <v>#N/A</v>
      </c>
      <c r="E6" s="6" t="s">
        <v>17</v>
      </c>
      <c r="F6" s="6" t="e">
        <v>#N/A</v>
      </c>
      <c r="G6" s="6" t="s">
        <v>17</v>
      </c>
      <c r="H6" s="6" t="e">
        <v>#N/A</v>
      </c>
      <c r="I6" s="6" t="s">
        <v>17</v>
      </c>
      <c r="J6" s="6">
        <v>2</v>
      </c>
    </row>
    <row r="7" spans="1:10" x14ac:dyDescent="0.3">
      <c r="A7" s="6" t="s">
        <v>18</v>
      </c>
      <c r="B7" s="6">
        <v>1.2909944487358056</v>
      </c>
      <c r="C7" s="6" t="s">
        <v>18</v>
      </c>
      <c r="D7" s="6">
        <v>1.8257418583505538</v>
      </c>
      <c r="E7" s="6" t="s">
        <v>18</v>
      </c>
      <c r="F7" s="6">
        <v>2.5819888974716112</v>
      </c>
      <c r="G7" s="6" t="s">
        <v>18</v>
      </c>
      <c r="H7" s="6">
        <v>3.3040379335998349</v>
      </c>
      <c r="I7" s="6" t="s">
        <v>18</v>
      </c>
      <c r="J7" s="6">
        <v>1.7320508075688772</v>
      </c>
    </row>
    <row r="8" spans="1:10" x14ac:dyDescent="0.3">
      <c r="A8" s="6" t="s">
        <v>19</v>
      </c>
      <c r="B8" s="6">
        <v>1.6666666666666667</v>
      </c>
      <c r="C8" s="6" t="s">
        <v>19</v>
      </c>
      <c r="D8" s="6">
        <v>3.3333333333333335</v>
      </c>
      <c r="E8" s="6" t="s">
        <v>19</v>
      </c>
      <c r="F8" s="6">
        <v>6.666666666666667</v>
      </c>
      <c r="G8" s="6" t="s">
        <v>19</v>
      </c>
      <c r="H8" s="6">
        <v>10.916666666666666</v>
      </c>
      <c r="I8" s="6" t="s">
        <v>19</v>
      </c>
      <c r="J8" s="6">
        <v>3</v>
      </c>
    </row>
    <row r="9" spans="1:10" x14ac:dyDescent="0.3">
      <c r="A9" s="6" t="s">
        <v>20</v>
      </c>
      <c r="B9" s="6">
        <v>-1.1999999999999975</v>
      </c>
      <c r="C9" s="6" t="s">
        <v>20</v>
      </c>
      <c r="D9" s="6">
        <v>-3.300000000000006</v>
      </c>
      <c r="E9" s="6" t="s">
        <v>20</v>
      </c>
      <c r="F9" s="6">
        <v>-1.1999999999999975</v>
      </c>
      <c r="G9" s="6" t="s">
        <v>20</v>
      </c>
      <c r="H9" s="6">
        <v>-3.8690053027212858</v>
      </c>
      <c r="I9" s="6" t="s">
        <v>20</v>
      </c>
      <c r="J9" s="6">
        <v>2.8888888888888999</v>
      </c>
    </row>
    <row r="10" spans="1:10" x14ac:dyDescent="0.3">
      <c r="A10" s="6" t="s">
        <v>21</v>
      </c>
      <c r="B10" s="6">
        <v>0</v>
      </c>
      <c r="C10" s="6" t="s">
        <v>21</v>
      </c>
      <c r="D10" s="6">
        <v>0</v>
      </c>
      <c r="E10" s="6" t="s">
        <v>21</v>
      </c>
      <c r="F10" s="6">
        <v>0</v>
      </c>
      <c r="G10" s="6" t="s">
        <v>21</v>
      </c>
      <c r="H10" s="6">
        <v>-0.22872775858729733</v>
      </c>
      <c r="I10" s="6" t="s">
        <v>21</v>
      </c>
      <c r="J10" s="6">
        <v>1.5396007178390025</v>
      </c>
    </row>
    <row r="11" spans="1:10" x14ac:dyDescent="0.3">
      <c r="A11" s="6" t="s">
        <v>22</v>
      </c>
      <c r="B11" s="6">
        <v>3</v>
      </c>
      <c r="C11" s="6" t="s">
        <v>22</v>
      </c>
      <c r="D11" s="6">
        <v>4</v>
      </c>
      <c r="E11" s="6" t="s">
        <v>22</v>
      </c>
      <c r="F11" s="6">
        <v>6</v>
      </c>
      <c r="G11" s="6" t="s">
        <v>22</v>
      </c>
      <c r="H11" s="6">
        <v>7</v>
      </c>
      <c r="I11" s="6" t="s">
        <v>22</v>
      </c>
      <c r="J11" s="6">
        <v>4</v>
      </c>
    </row>
    <row r="12" spans="1:10" x14ac:dyDescent="0.3">
      <c r="A12" s="6" t="s">
        <v>23</v>
      </c>
      <c r="B12" s="6">
        <v>1</v>
      </c>
      <c r="C12" s="6" t="s">
        <v>23</v>
      </c>
      <c r="D12" s="6">
        <v>5</v>
      </c>
      <c r="E12" s="6" t="s">
        <v>23</v>
      </c>
      <c r="F12" s="6">
        <v>1</v>
      </c>
      <c r="G12" s="6" t="s">
        <v>23</v>
      </c>
      <c r="H12" s="6">
        <v>2</v>
      </c>
      <c r="I12" s="6" t="s">
        <v>23</v>
      </c>
      <c r="J12" s="6">
        <v>1</v>
      </c>
    </row>
    <row r="13" spans="1:10" x14ac:dyDescent="0.3">
      <c r="A13" s="6" t="s">
        <v>24</v>
      </c>
      <c r="B13" s="6">
        <v>4</v>
      </c>
      <c r="C13" s="6" t="s">
        <v>24</v>
      </c>
      <c r="D13" s="6">
        <v>9</v>
      </c>
      <c r="E13" s="6" t="s">
        <v>24</v>
      </c>
      <c r="F13" s="6">
        <v>7</v>
      </c>
      <c r="G13" s="6" t="s">
        <v>24</v>
      </c>
      <c r="H13" s="6">
        <v>9</v>
      </c>
      <c r="I13" s="6" t="s">
        <v>24</v>
      </c>
      <c r="J13" s="6">
        <v>5</v>
      </c>
    </row>
    <row r="14" spans="1:10" x14ac:dyDescent="0.3">
      <c r="A14" s="6" t="s">
        <v>25</v>
      </c>
      <c r="B14" s="6">
        <v>10</v>
      </c>
      <c r="C14" s="6" t="s">
        <v>25</v>
      </c>
      <c r="D14" s="6">
        <v>28</v>
      </c>
      <c r="E14" s="6" t="s">
        <v>25</v>
      </c>
      <c r="F14" s="6">
        <v>16</v>
      </c>
      <c r="G14" s="6" t="s">
        <v>25</v>
      </c>
      <c r="H14" s="6">
        <v>23</v>
      </c>
      <c r="I14" s="6" t="s">
        <v>25</v>
      </c>
      <c r="J14" s="6">
        <v>10</v>
      </c>
    </row>
    <row r="15" spans="1:10" x14ac:dyDescent="0.3">
      <c r="A15" s="6" t="s">
        <v>26</v>
      </c>
      <c r="B15" s="6">
        <v>4</v>
      </c>
      <c r="C15" s="6" t="s">
        <v>26</v>
      </c>
      <c r="D15" s="6">
        <v>4</v>
      </c>
      <c r="E15" s="6" t="s">
        <v>26</v>
      </c>
      <c r="F15" s="6">
        <v>4</v>
      </c>
      <c r="G15" s="6" t="s">
        <v>26</v>
      </c>
      <c r="H15" s="6">
        <v>4</v>
      </c>
      <c r="I15" s="6" t="s">
        <v>26</v>
      </c>
      <c r="J15" s="6">
        <v>4</v>
      </c>
    </row>
    <row r="16" spans="1:10" ht="15" thickBot="1" x14ac:dyDescent="0.35">
      <c r="A16" s="7" t="s">
        <v>28</v>
      </c>
      <c r="B16" s="7">
        <v>2.0542602567605206</v>
      </c>
      <c r="C16" s="7" t="s">
        <v>28</v>
      </c>
      <c r="D16" s="7">
        <v>2.905162715754765</v>
      </c>
      <c r="E16" s="7" t="s">
        <v>28</v>
      </c>
      <c r="F16" s="7">
        <v>4.1085205135210412</v>
      </c>
      <c r="G16" s="7" t="s">
        <v>28</v>
      </c>
      <c r="H16" s="7">
        <v>5.2574616571510058</v>
      </c>
      <c r="I16" s="7" t="s">
        <v>28</v>
      </c>
      <c r="J16" s="7">
        <v>2.7560793465556177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I14" sqref="I14:P14"/>
    </sheetView>
  </sheetViews>
  <sheetFormatPr defaultRowHeight="14.4" x14ac:dyDescent="0.3"/>
  <cols>
    <col min="1" max="1" width="36.77734375" bestFit="1" customWidth="1"/>
    <col min="5" max="5" width="12.33203125" customWidth="1"/>
    <col min="6" max="6" width="14.6640625" customWidth="1"/>
    <col min="7" max="7" width="15.109375" customWidth="1"/>
  </cols>
  <sheetData>
    <row r="1" spans="1:16" x14ac:dyDescent="0.3">
      <c r="A1" t="s">
        <v>29</v>
      </c>
    </row>
    <row r="3" spans="1:16" ht="15" thickBot="1" x14ac:dyDescent="0.35">
      <c r="A3" t="s">
        <v>30</v>
      </c>
    </row>
    <row r="4" spans="1:16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16" x14ac:dyDescent="0.3">
      <c r="A5" s="6" t="s">
        <v>33</v>
      </c>
      <c r="B5" s="6">
        <v>4</v>
      </c>
      <c r="C5" s="6">
        <v>231</v>
      </c>
      <c r="D5" s="6">
        <v>57.75</v>
      </c>
      <c r="E5" s="6">
        <v>142.25</v>
      </c>
    </row>
    <row r="6" spans="1:16" x14ac:dyDescent="0.3">
      <c r="A6" s="6" t="s">
        <v>34</v>
      </c>
      <c r="B6" s="6">
        <v>4</v>
      </c>
      <c r="C6" s="6">
        <v>351</v>
      </c>
      <c r="D6" s="6">
        <v>87.75</v>
      </c>
      <c r="E6" s="6">
        <v>218.91666666666666</v>
      </c>
    </row>
    <row r="7" spans="1:16" x14ac:dyDescent="0.3">
      <c r="A7" s="6" t="s">
        <v>35</v>
      </c>
      <c r="B7" s="6">
        <v>4</v>
      </c>
      <c r="C7" s="6">
        <v>214</v>
      </c>
      <c r="D7" s="6">
        <v>53.5</v>
      </c>
      <c r="E7" s="6">
        <v>212.33333333333334</v>
      </c>
    </row>
    <row r="8" spans="1:16" x14ac:dyDescent="0.3">
      <c r="A8" s="6" t="s">
        <v>36</v>
      </c>
      <c r="B8" s="6">
        <v>4</v>
      </c>
      <c r="C8" s="6">
        <v>294</v>
      </c>
      <c r="D8" s="6">
        <v>73.5</v>
      </c>
      <c r="E8" s="6">
        <v>63</v>
      </c>
    </row>
    <row r="9" spans="1:16" ht="15" thickBot="1" x14ac:dyDescent="0.35">
      <c r="A9" s="7" t="s">
        <v>37</v>
      </c>
      <c r="B9" s="7">
        <v>4</v>
      </c>
      <c r="C9" s="7">
        <v>327</v>
      </c>
      <c r="D9" s="7">
        <v>81.75</v>
      </c>
      <c r="E9" s="7">
        <v>84.25</v>
      </c>
    </row>
    <row r="12" spans="1:16" ht="15" thickBot="1" x14ac:dyDescent="0.35">
      <c r="A12" t="s">
        <v>39</v>
      </c>
    </row>
    <row r="13" spans="1:16" x14ac:dyDescent="0.3">
      <c r="A13" s="8" t="s">
        <v>40</v>
      </c>
      <c r="B13" s="8" t="s">
        <v>41</v>
      </c>
      <c r="C13" s="8" t="s">
        <v>42</v>
      </c>
      <c r="D13" s="8" t="s">
        <v>43</v>
      </c>
      <c r="E13" s="8" t="s">
        <v>44</v>
      </c>
      <c r="F13" s="8" t="s">
        <v>45</v>
      </c>
      <c r="G13" s="8" t="s">
        <v>46</v>
      </c>
    </row>
    <row r="14" spans="1:16" ht="15.6" x14ac:dyDescent="0.3">
      <c r="A14" s="6" t="s">
        <v>47</v>
      </c>
      <c r="B14" s="6">
        <v>3536.2999999999993</v>
      </c>
      <c r="C14" s="6">
        <v>4</v>
      </c>
      <c r="D14" s="6">
        <v>884.07499999999982</v>
      </c>
      <c r="E14" s="12">
        <v>6.1330211585154339</v>
      </c>
      <c r="F14" s="6">
        <v>3.9439692966537088E-3</v>
      </c>
      <c r="G14" s="13">
        <v>3.055568275906595</v>
      </c>
      <c r="I14" s="15" t="s">
        <v>63</v>
      </c>
      <c r="J14" s="15"/>
      <c r="K14" s="15"/>
      <c r="L14" s="15"/>
      <c r="M14" s="15"/>
      <c r="N14" s="15"/>
      <c r="O14" s="15"/>
      <c r="P14" s="15"/>
    </row>
    <row r="15" spans="1:16" x14ac:dyDescent="0.3">
      <c r="A15" s="6" t="s">
        <v>48</v>
      </c>
      <c r="B15" s="6">
        <v>2162.25</v>
      </c>
      <c r="C15" s="6">
        <v>15</v>
      </c>
      <c r="D15" s="6">
        <v>144.15</v>
      </c>
      <c r="E15" s="6"/>
      <c r="F15" s="6"/>
      <c r="G15" s="6"/>
    </row>
    <row r="16" spans="1:16" x14ac:dyDescent="0.3">
      <c r="A16" s="6"/>
      <c r="B16" s="6"/>
      <c r="C16" s="6"/>
      <c r="D16" s="6"/>
      <c r="E16" s="6"/>
      <c r="F16" s="6"/>
      <c r="G16" s="6"/>
    </row>
    <row r="17" spans="1:7" ht="15" thickBot="1" x14ac:dyDescent="0.35">
      <c r="A17" s="7" t="s">
        <v>49</v>
      </c>
      <c r="B17" s="7">
        <v>5698.5499999999993</v>
      </c>
      <c r="C17" s="7">
        <v>19</v>
      </c>
      <c r="D17" s="7"/>
      <c r="E17" s="7"/>
      <c r="F17" s="7"/>
      <c r="G17" s="7"/>
    </row>
  </sheetData>
  <mergeCells count="1">
    <mergeCell ref="I14:P14"/>
  </mergeCells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K20" sqref="K20"/>
    </sheetView>
  </sheetViews>
  <sheetFormatPr defaultRowHeight="14.4" x14ac:dyDescent="0.3"/>
  <cols>
    <col min="1" max="1" width="16.77734375" customWidth="1"/>
    <col min="2" max="2" width="12.109375" bestFit="1" customWidth="1"/>
  </cols>
  <sheetData>
    <row r="1" spans="1:6" ht="46.8" customHeight="1" x14ac:dyDescent="0.3">
      <c r="A1" s="1" t="s">
        <v>0</v>
      </c>
      <c r="B1" s="23" t="s">
        <v>1</v>
      </c>
      <c r="C1" s="24"/>
      <c r="D1" s="24"/>
      <c r="E1" s="24"/>
      <c r="F1" s="25"/>
    </row>
    <row r="2" spans="1:6" ht="16.2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58</v>
      </c>
    </row>
    <row r="3" spans="1:6" ht="15.6" x14ac:dyDescent="0.3">
      <c r="A3" s="3">
        <v>1</v>
      </c>
      <c r="B3" s="3">
        <v>1</v>
      </c>
      <c r="C3" s="3">
        <v>9</v>
      </c>
      <c r="D3" s="3">
        <v>7</v>
      </c>
      <c r="E3" s="3">
        <v>2</v>
      </c>
      <c r="F3" s="3">
        <v>2</v>
      </c>
    </row>
    <row r="4" spans="1:6" ht="15.6" x14ac:dyDescent="0.3">
      <c r="A4" s="3">
        <v>2</v>
      </c>
      <c r="B4" s="3">
        <v>2</v>
      </c>
      <c r="C4" s="3">
        <v>8</v>
      </c>
      <c r="D4" s="3">
        <v>1</v>
      </c>
      <c r="E4" s="3">
        <v>4</v>
      </c>
      <c r="F4" s="3">
        <v>1</v>
      </c>
    </row>
    <row r="5" spans="1:6" ht="15.6" x14ac:dyDescent="0.3">
      <c r="A5" s="3">
        <v>3</v>
      </c>
      <c r="B5" s="3">
        <v>3</v>
      </c>
      <c r="C5" s="3">
        <v>6</v>
      </c>
      <c r="D5" s="3">
        <v>3</v>
      </c>
      <c r="E5" s="3">
        <v>8</v>
      </c>
      <c r="F5" s="3">
        <v>2</v>
      </c>
    </row>
    <row r="6" spans="1:6" ht="15.6" x14ac:dyDescent="0.3">
      <c r="A6" s="3">
        <v>4</v>
      </c>
      <c r="B6" s="3">
        <v>4</v>
      </c>
      <c r="C6" s="3">
        <v>5</v>
      </c>
      <c r="D6" s="3">
        <v>5</v>
      </c>
      <c r="E6" s="3">
        <v>9</v>
      </c>
      <c r="F6" s="3">
        <v>5</v>
      </c>
    </row>
    <row r="7" spans="1:6" ht="15.6" x14ac:dyDescent="0.3">
      <c r="A7" s="4" t="s">
        <v>8</v>
      </c>
      <c r="B7" s="3">
        <f>(B3+B4+B5+B6)/4</f>
        <v>2.5</v>
      </c>
      <c r="C7" s="3">
        <f t="shared" ref="C7:F7" si="0">(C3+C4+C5+C6)/4</f>
        <v>7</v>
      </c>
      <c r="D7" s="3">
        <f t="shared" si="0"/>
        <v>4</v>
      </c>
      <c r="E7" s="3">
        <f t="shared" si="0"/>
        <v>5.75</v>
      </c>
      <c r="F7" s="3">
        <f t="shared" si="0"/>
        <v>2.5</v>
      </c>
    </row>
  </sheetData>
  <mergeCells count="1">
    <mergeCell ref="B1:F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defaultRowHeight="14.4" x14ac:dyDescent="0.3"/>
  <cols>
    <col min="1" max="1" width="25.6640625" bestFit="1" customWidth="1"/>
    <col min="3" max="3" width="25.6640625" bestFit="1" customWidth="1"/>
    <col min="5" max="5" width="25.6640625" bestFit="1" customWidth="1"/>
  </cols>
  <sheetData>
    <row r="1" spans="1:6" x14ac:dyDescent="0.3">
      <c r="A1" s="8" t="s">
        <v>9</v>
      </c>
      <c r="B1" s="8"/>
      <c r="C1" s="8" t="s">
        <v>10</v>
      </c>
      <c r="D1" s="8"/>
      <c r="E1" s="8" t="s">
        <v>11</v>
      </c>
      <c r="F1" s="8"/>
    </row>
    <row r="2" spans="1:6" x14ac:dyDescent="0.3">
      <c r="A2" s="6"/>
      <c r="B2" s="6"/>
      <c r="C2" s="6"/>
      <c r="D2" s="6"/>
      <c r="E2" s="6"/>
      <c r="F2" s="6"/>
    </row>
    <row r="3" spans="1:6" x14ac:dyDescent="0.3">
      <c r="A3" s="6" t="s">
        <v>14</v>
      </c>
      <c r="B3" s="6">
        <v>6.1</v>
      </c>
      <c r="C3" s="6" t="s">
        <v>14</v>
      </c>
      <c r="D3" s="6">
        <v>8.4</v>
      </c>
      <c r="E3" s="6" t="s">
        <v>14</v>
      </c>
      <c r="F3" s="6">
        <v>6.9</v>
      </c>
    </row>
    <row r="4" spans="1:6" x14ac:dyDescent="0.3">
      <c r="A4" s="6" t="s">
        <v>15</v>
      </c>
      <c r="B4" s="6">
        <v>0.3785938897200179</v>
      </c>
      <c r="C4" s="6" t="s">
        <v>15</v>
      </c>
      <c r="D4" s="6">
        <v>0.45215533220835091</v>
      </c>
      <c r="E4" s="6" t="s">
        <v>15</v>
      </c>
      <c r="F4" s="6">
        <v>0.3785938897200179</v>
      </c>
    </row>
    <row r="5" spans="1:6" x14ac:dyDescent="0.3">
      <c r="A5" s="6" t="s">
        <v>16</v>
      </c>
      <c r="B5" s="6">
        <v>6</v>
      </c>
      <c r="C5" s="6" t="s">
        <v>16</v>
      </c>
      <c r="D5" s="6">
        <v>8.5</v>
      </c>
      <c r="E5" s="6" t="s">
        <v>16</v>
      </c>
      <c r="F5" s="6">
        <v>7</v>
      </c>
    </row>
    <row r="6" spans="1:6" x14ac:dyDescent="0.3">
      <c r="A6" s="6" t="s">
        <v>17</v>
      </c>
      <c r="B6" s="6">
        <v>7</v>
      </c>
      <c r="C6" s="6" t="s">
        <v>17</v>
      </c>
      <c r="D6" s="6">
        <v>10</v>
      </c>
      <c r="E6" s="6" t="s">
        <v>17</v>
      </c>
      <c r="F6" s="6">
        <v>6</v>
      </c>
    </row>
    <row r="7" spans="1:6" x14ac:dyDescent="0.3">
      <c r="A7" s="6" t="s">
        <v>18</v>
      </c>
      <c r="B7" s="6">
        <v>1.1972189997378637</v>
      </c>
      <c r="C7" s="6" t="s">
        <v>18</v>
      </c>
      <c r="D7" s="6">
        <v>1.4298407059684803</v>
      </c>
      <c r="E7" s="6" t="s">
        <v>18</v>
      </c>
      <c r="F7" s="6">
        <v>1.1972189997378637</v>
      </c>
    </row>
    <row r="8" spans="1:6" x14ac:dyDescent="0.3">
      <c r="A8" s="6" t="s">
        <v>19</v>
      </c>
      <c r="B8" s="6">
        <v>1.4333333333333309</v>
      </c>
      <c r="C8" s="6" t="s">
        <v>19</v>
      </c>
      <c r="D8" s="6">
        <v>2.0444444444444421</v>
      </c>
      <c r="E8" s="6" t="s">
        <v>19</v>
      </c>
      <c r="F8" s="6">
        <v>1.4333333333333309</v>
      </c>
    </row>
    <row r="9" spans="1:6" x14ac:dyDescent="0.3">
      <c r="A9" s="6" t="s">
        <v>20</v>
      </c>
      <c r="B9" s="6">
        <v>-0.3685389785984694</v>
      </c>
      <c r="C9" s="6" t="s">
        <v>20</v>
      </c>
      <c r="D9" s="6">
        <v>-1.1628240615716972</v>
      </c>
      <c r="E9" s="6" t="s">
        <v>20</v>
      </c>
      <c r="F9" s="6">
        <v>-0.3685389785984694</v>
      </c>
    </row>
    <row r="10" spans="1:6" x14ac:dyDescent="0.3">
      <c r="A10" s="6" t="s">
        <v>21</v>
      </c>
      <c r="B10" s="6">
        <v>-0.23309834500034038</v>
      </c>
      <c r="C10" s="6" t="s">
        <v>21</v>
      </c>
      <c r="D10" s="6">
        <v>-0.3192815376040215</v>
      </c>
      <c r="E10" s="6" t="s">
        <v>21</v>
      </c>
      <c r="F10" s="6">
        <v>0.23309834500034027</v>
      </c>
    </row>
    <row r="11" spans="1:6" x14ac:dyDescent="0.3">
      <c r="A11" s="6" t="s">
        <v>22</v>
      </c>
      <c r="B11" s="6">
        <v>4</v>
      </c>
      <c r="C11" s="6" t="s">
        <v>22</v>
      </c>
      <c r="D11" s="6">
        <v>4</v>
      </c>
      <c r="E11" s="6" t="s">
        <v>22</v>
      </c>
      <c r="F11" s="6">
        <v>4</v>
      </c>
    </row>
    <row r="12" spans="1:6" x14ac:dyDescent="0.3">
      <c r="A12" s="6" t="s">
        <v>23</v>
      </c>
      <c r="B12" s="6">
        <v>4</v>
      </c>
      <c r="C12" s="6" t="s">
        <v>23</v>
      </c>
      <c r="D12" s="6">
        <v>6</v>
      </c>
      <c r="E12" s="6" t="s">
        <v>23</v>
      </c>
      <c r="F12" s="6">
        <v>5</v>
      </c>
    </row>
    <row r="13" spans="1:6" x14ac:dyDescent="0.3">
      <c r="A13" s="6" t="s">
        <v>24</v>
      </c>
      <c r="B13" s="6">
        <v>8</v>
      </c>
      <c r="C13" s="6" t="s">
        <v>24</v>
      </c>
      <c r="D13" s="6">
        <v>10</v>
      </c>
      <c r="E13" s="6" t="s">
        <v>24</v>
      </c>
      <c r="F13" s="6">
        <v>9</v>
      </c>
    </row>
    <row r="14" spans="1:6" x14ac:dyDescent="0.3">
      <c r="A14" s="6" t="s">
        <v>25</v>
      </c>
      <c r="B14" s="6">
        <v>61</v>
      </c>
      <c r="C14" s="6" t="s">
        <v>25</v>
      </c>
      <c r="D14" s="6">
        <v>84</v>
      </c>
      <c r="E14" s="6" t="s">
        <v>25</v>
      </c>
      <c r="F14" s="6">
        <v>69</v>
      </c>
    </row>
    <row r="15" spans="1:6" x14ac:dyDescent="0.3">
      <c r="A15" s="6" t="s">
        <v>26</v>
      </c>
      <c r="B15" s="6">
        <v>10</v>
      </c>
      <c r="C15" s="6" t="s">
        <v>26</v>
      </c>
      <c r="D15" s="6">
        <v>10</v>
      </c>
      <c r="E15" s="6" t="s">
        <v>26</v>
      </c>
      <c r="F15" s="6">
        <v>10</v>
      </c>
    </row>
    <row r="16" spans="1:6" ht="15" thickBot="1" x14ac:dyDescent="0.35">
      <c r="A16" s="7" t="s">
        <v>28</v>
      </c>
      <c r="B16" s="7">
        <v>0.8564388794217721</v>
      </c>
      <c r="C16" s="7" t="s">
        <v>28</v>
      </c>
      <c r="D16" s="7">
        <v>1.022846423452523</v>
      </c>
      <c r="E16" s="7" t="s">
        <v>28</v>
      </c>
      <c r="F16" s="7">
        <v>0.8564388794217721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9" sqref="G19"/>
    </sheetView>
  </sheetViews>
  <sheetFormatPr defaultRowHeight="14.4" x14ac:dyDescent="0.3"/>
  <cols>
    <col min="1" max="1" width="36.77734375" bestFit="1" customWidth="1"/>
    <col min="4" max="6" width="12" bestFit="1" customWidth="1"/>
    <col min="7" max="7" width="14.109375" bestFit="1" customWidth="1"/>
  </cols>
  <sheetData>
    <row r="1" spans="1:7" x14ac:dyDescent="0.3">
      <c r="A1" t="s">
        <v>29</v>
      </c>
    </row>
    <row r="3" spans="1:7" ht="15" thickBot="1" x14ac:dyDescent="0.35">
      <c r="A3" t="s">
        <v>30</v>
      </c>
    </row>
    <row r="4" spans="1:7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7" x14ac:dyDescent="0.3">
      <c r="A5" s="6" t="s">
        <v>33</v>
      </c>
      <c r="B5" s="6">
        <v>10</v>
      </c>
      <c r="C5" s="6">
        <v>61</v>
      </c>
      <c r="D5" s="6">
        <v>6.1</v>
      </c>
      <c r="E5" s="6">
        <v>1.4333333333333309</v>
      </c>
    </row>
    <row r="6" spans="1:7" x14ac:dyDescent="0.3">
      <c r="A6" s="6" t="s">
        <v>34</v>
      </c>
      <c r="B6" s="6">
        <v>10</v>
      </c>
      <c r="C6" s="6">
        <v>84</v>
      </c>
      <c r="D6" s="6">
        <v>8.4</v>
      </c>
      <c r="E6" s="6">
        <v>2.0444444444444421</v>
      </c>
    </row>
    <row r="7" spans="1:7" ht="15" thickBot="1" x14ac:dyDescent="0.35">
      <c r="A7" s="7" t="s">
        <v>35</v>
      </c>
      <c r="B7" s="7">
        <v>10</v>
      </c>
      <c r="C7" s="7">
        <v>69</v>
      </c>
      <c r="D7" s="7">
        <v>6.9</v>
      </c>
      <c r="E7" s="7">
        <v>1.4333333333333309</v>
      </c>
    </row>
    <row r="10" spans="1:7" ht="15" thickBot="1" x14ac:dyDescent="0.35">
      <c r="A10" t="s">
        <v>39</v>
      </c>
    </row>
    <row r="11" spans="1:7" x14ac:dyDescent="0.3">
      <c r="A11" s="8" t="s">
        <v>40</v>
      </c>
      <c r="B11" s="8" t="s">
        <v>41</v>
      </c>
      <c r="C11" s="8" t="s">
        <v>42</v>
      </c>
      <c r="D11" s="8" t="s">
        <v>43</v>
      </c>
      <c r="E11" s="8" t="s">
        <v>44</v>
      </c>
      <c r="F11" s="8" t="s">
        <v>45</v>
      </c>
      <c r="G11" s="8" t="s">
        <v>46</v>
      </c>
    </row>
    <row r="12" spans="1:7" x14ac:dyDescent="0.3">
      <c r="A12" s="6" t="s">
        <v>47</v>
      </c>
      <c r="B12" s="6">
        <v>27.266666666666687</v>
      </c>
      <c r="C12" s="6">
        <v>2</v>
      </c>
      <c r="D12" s="6">
        <v>13.633333333333344</v>
      </c>
      <c r="E12" s="12">
        <v>8.3280542986425417</v>
      </c>
      <c r="F12" s="6">
        <v>1.5233616953801957E-3</v>
      </c>
      <c r="G12" s="14">
        <v>3.3541308285291991</v>
      </c>
    </row>
    <row r="13" spans="1:7" x14ac:dyDescent="0.3">
      <c r="A13" s="6" t="s">
        <v>48</v>
      </c>
      <c r="B13" s="6">
        <v>44.199999999999996</v>
      </c>
      <c r="C13" s="6">
        <v>27</v>
      </c>
      <c r="D13" s="6">
        <v>1.6370370370370368</v>
      </c>
      <c r="E13" s="6"/>
      <c r="F13" s="6"/>
      <c r="G13" s="6"/>
    </row>
    <row r="14" spans="1:7" ht="11.4" customHeight="1" x14ac:dyDescent="0.3">
      <c r="A14" s="6"/>
      <c r="B14" s="6"/>
      <c r="C14" s="6"/>
      <c r="D14" s="6"/>
      <c r="E14" s="6"/>
      <c r="F14" s="6"/>
      <c r="G14" s="6"/>
    </row>
    <row r="15" spans="1:7" ht="15" thickBot="1" x14ac:dyDescent="0.35">
      <c r="A15" s="7" t="s">
        <v>49</v>
      </c>
      <c r="B15" s="7">
        <v>71.466666666666683</v>
      </c>
      <c r="C15" s="7">
        <v>29</v>
      </c>
      <c r="D15" s="7"/>
      <c r="E15" s="7"/>
      <c r="F15" s="7"/>
      <c r="G15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I20" sqref="I20"/>
    </sheetView>
  </sheetViews>
  <sheetFormatPr defaultRowHeight="14.4" x14ac:dyDescent="0.3"/>
  <cols>
    <col min="1" max="1" width="17.109375" customWidth="1"/>
  </cols>
  <sheetData>
    <row r="1" spans="1:4" ht="46.8" customHeight="1" x14ac:dyDescent="0.3">
      <c r="A1" s="3" t="s">
        <v>0</v>
      </c>
      <c r="B1" s="23" t="s">
        <v>1</v>
      </c>
      <c r="C1" s="24"/>
      <c r="D1" s="25"/>
    </row>
    <row r="2" spans="1:4" ht="15.6" x14ac:dyDescent="0.3">
      <c r="A2" s="3" t="s">
        <v>2</v>
      </c>
      <c r="B2" s="3" t="s">
        <v>3</v>
      </c>
      <c r="C2" s="3" t="s">
        <v>4</v>
      </c>
      <c r="D2" s="3" t="s">
        <v>5</v>
      </c>
    </row>
    <row r="3" spans="1:4" ht="15.6" x14ac:dyDescent="0.3">
      <c r="A3" s="3">
        <v>1</v>
      </c>
      <c r="B3" s="3">
        <v>7</v>
      </c>
      <c r="C3" s="3">
        <v>9</v>
      </c>
      <c r="D3" s="3">
        <v>6</v>
      </c>
    </row>
    <row r="4" spans="1:4" ht="15.6" x14ac:dyDescent="0.3">
      <c r="A4" s="3">
        <v>2</v>
      </c>
      <c r="B4" s="3">
        <v>5</v>
      </c>
      <c r="C4" s="3">
        <v>8</v>
      </c>
      <c r="D4" s="3">
        <v>7</v>
      </c>
    </row>
    <row r="5" spans="1:4" ht="15.6" x14ac:dyDescent="0.3">
      <c r="A5" s="3">
        <v>3</v>
      </c>
      <c r="B5" s="3">
        <v>6</v>
      </c>
      <c r="C5" s="3">
        <v>10</v>
      </c>
      <c r="D5" s="3">
        <v>6</v>
      </c>
    </row>
    <row r="6" spans="1:4" ht="15.6" x14ac:dyDescent="0.3">
      <c r="A6" s="3">
        <v>4</v>
      </c>
      <c r="B6" s="3">
        <v>4</v>
      </c>
      <c r="C6" s="3">
        <v>8</v>
      </c>
      <c r="D6" s="3">
        <v>6</v>
      </c>
    </row>
    <row r="7" spans="1:4" ht="15.6" x14ac:dyDescent="0.3">
      <c r="A7" s="3">
        <v>5</v>
      </c>
      <c r="B7" s="3">
        <v>6</v>
      </c>
      <c r="C7" s="3">
        <v>7</v>
      </c>
      <c r="D7" s="3">
        <v>9</v>
      </c>
    </row>
    <row r="8" spans="1:4" ht="15.6" x14ac:dyDescent="0.3">
      <c r="A8" s="3">
        <v>6</v>
      </c>
      <c r="B8" s="3">
        <v>7</v>
      </c>
      <c r="C8" s="3">
        <v>10</v>
      </c>
      <c r="D8" s="3">
        <v>5</v>
      </c>
    </row>
    <row r="9" spans="1:4" ht="15.6" x14ac:dyDescent="0.3">
      <c r="A9" s="3">
        <v>7</v>
      </c>
      <c r="B9" s="3">
        <v>8</v>
      </c>
      <c r="C9" s="3">
        <v>10</v>
      </c>
      <c r="D9" s="3">
        <v>7</v>
      </c>
    </row>
    <row r="10" spans="1:4" ht="15.6" x14ac:dyDescent="0.3">
      <c r="A10" s="3">
        <v>8</v>
      </c>
      <c r="B10" s="3">
        <v>6</v>
      </c>
      <c r="C10" s="3">
        <v>9</v>
      </c>
      <c r="D10" s="3">
        <v>8</v>
      </c>
    </row>
    <row r="11" spans="1:4" ht="15.6" x14ac:dyDescent="0.3">
      <c r="A11" s="3">
        <v>9</v>
      </c>
      <c r="B11" s="3">
        <v>5</v>
      </c>
      <c r="C11" s="3">
        <v>7</v>
      </c>
      <c r="D11" s="3">
        <v>7</v>
      </c>
    </row>
    <row r="12" spans="1:4" ht="15.6" x14ac:dyDescent="0.3">
      <c r="A12" s="3">
        <v>10</v>
      </c>
      <c r="B12" s="3">
        <v>7</v>
      </c>
      <c r="C12" s="3">
        <v>6</v>
      </c>
      <c r="D12" s="3">
        <v>8</v>
      </c>
    </row>
    <row r="13" spans="1:4" ht="15.6" x14ac:dyDescent="0.3">
      <c r="A13" s="4" t="s">
        <v>8</v>
      </c>
      <c r="B13" s="3">
        <f>(B9+B10+B11+B12+B8+B7+B6+B5+B4+B3)/10</f>
        <v>6.1</v>
      </c>
      <c r="C13" s="3">
        <f t="shared" ref="C13:D13" si="0">(C9+C10+C11+C12+C8+C7+C6+C5+C4+C3)/10</f>
        <v>8.4</v>
      </c>
      <c r="D13" s="3">
        <f t="shared" si="0"/>
        <v>6.9</v>
      </c>
    </row>
  </sheetData>
  <mergeCells count="1">
    <mergeCell ref="B1:D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2" workbookViewId="0">
      <selection activeCell="G30" sqref="G29:G30"/>
    </sheetView>
  </sheetViews>
  <sheetFormatPr defaultRowHeight="14.4" x14ac:dyDescent="0.3"/>
  <cols>
    <col min="1" max="1" width="36.77734375" bestFit="1" customWidth="1"/>
    <col min="4" max="6" width="12" bestFit="1" customWidth="1"/>
    <col min="7" max="7" width="14.109375" bestFit="1" customWidth="1"/>
  </cols>
  <sheetData>
    <row r="1" spans="1:7" x14ac:dyDescent="0.3">
      <c r="A1" t="s">
        <v>29</v>
      </c>
    </row>
    <row r="3" spans="1:7" ht="15" thickBot="1" x14ac:dyDescent="0.35">
      <c r="A3" t="s">
        <v>30</v>
      </c>
    </row>
    <row r="4" spans="1:7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7" x14ac:dyDescent="0.3">
      <c r="A5" s="6" t="s">
        <v>33</v>
      </c>
      <c r="B5" s="6">
        <v>4</v>
      </c>
      <c r="C5" s="6">
        <v>158.69999999999999</v>
      </c>
      <c r="D5" s="6">
        <v>39.674999999999997</v>
      </c>
      <c r="E5" s="6">
        <v>5.275833333333332</v>
      </c>
    </row>
    <row r="6" spans="1:7" x14ac:dyDescent="0.3">
      <c r="A6" s="6" t="s">
        <v>34</v>
      </c>
      <c r="B6" s="6">
        <v>4</v>
      </c>
      <c r="C6" s="6">
        <v>207.09999999999997</v>
      </c>
      <c r="D6" s="6">
        <v>51.774999999999991</v>
      </c>
      <c r="E6" s="6">
        <v>2.8624999999999923</v>
      </c>
    </row>
    <row r="7" spans="1:7" ht="15" thickBot="1" x14ac:dyDescent="0.35">
      <c r="A7" s="7" t="s">
        <v>35</v>
      </c>
      <c r="B7" s="7">
        <v>4</v>
      </c>
      <c r="C7" s="7">
        <v>210.29999999999998</v>
      </c>
      <c r="D7" s="7">
        <v>52.574999999999996</v>
      </c>
      <c r="E7" s="7">
        <v>0.89583333333333603</v>
      </c>
    </row>
    <row r="10" spans="1:7" ht="15" thickBot="1" x14ac:dyDescent="0.35">
      <c r="A10" t="s">
        <v>39</v>
      </c>
    </row>
    <row r="11" spans="1:7" x14ac:dyDescent="0.3">
      <c r="A11" s="8" t="s">
        <v>40</v>
      </c>
      <c r="B11" s="8" t="s">
        <v>41</v>
      </c>
      <c r="C11" s="8" t="s">
        <v>42</v>
      </c>
      <c r="D11" s="8" t="s">
        <v>43</v>
      </c>
      <c r="E11" s="8" t="s">
        <v>44</v>
      </c>
      <c r="F11" s="8" t="s">
        <v>45</v>
      </c>
      <c r="G11" s="8" t="s">
        <v>46</v>
      </c>
    </row>
    <row r="12" spans="1:7" x14ac:dyDescent="0.3">
      <c r="A12" s="6" t="s">
        <v>47</v>
      </c>
      <c r="B12" s="6">
        <v>417.9466666666666</v>
      </c>
      <c r="C12" s="6">
        <v>2</v>
      </c>
      <c r="D12" s="6">
        <v>208.9733333333333</v>
      </c>
      <c r="E12" s="12">
        <v>69.394336315838061</v>
      </c>
      <c r="F12" s="31">
        <v>3.3939553466146067E-6</v>
      </c>
      <c r="G12" s="14">
        <v>4.2564947290937507</v>
      </c>
    </row>
    <row r="13" spans="1:7" x14ac:dyDescent="0.3">
      <c r="A13" s="6" t="s">
        <v>48</v>
      </c>
      <c r="B13" s="6">
        <v>27.102499999999981</v>
      </c>
      <c r="C13" s="6">
        <v>9</v>
      </c>
      <c r="D13" s="6">
        <v>3.0113888888888867</v>
      </c>
      <c r="E13" s="6"/>
      <c r="F13" s="6"/>
      <c r="G13" s="6"/>
    </row>
    <row r="14" spans="1:7" x14ac:dyDescent="0.3">
      <c r="A14" s="6"/>
      <c r="B14" s="6"/>
      <c r="C14" s="6"/>
      <c r="D14" s="6"/>
      <c r="E14" s="6"/>
      <c r="F14" s="6"/>
      <c r="G14" s="6"/>
    </row>
    <row r="15" spans="1:7" ht="15" thickBot="1" x14ac:dyDescent="0.35">
      <c r="A15" s="7" t="s">
        <v>49</v>
      </c>
      <c r="B15" s="7">
        <v>445.04916666666657</v>
      </c>
      <c r="C15" s="7">
        <v>11</v>
      </c>
      <c r="D15" s="7"/>
      <c r="E15" s="7"/>
      <c r="F15" s="7"/>
      <c r="G15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defaultRowHeight="14.4" x14ac:dyDescent="0.3"/>
  <cols>
    <col min="1" max="1" width="25.6640625" bestFit="1" customWidth="1"/>
    <col min="3" max="3" width="25.6640625" bestFit="1" customWidth="1"/>
    <col min="5" max="5" width="25.6640625" bestFit="1" customWidth="1"/>
  </cols>
  <sheetData>
    <row r="1" spans="1:6" x14ac:dyDescent="0.3">
      <c r="A1" s="8" t="s">
        <v>9</v>
      </c>
      <c r="B1" s="8"/>
      <c r="C1" s="8" t="s">
        <v>10</v>
      </c>
      <c r="D1" s="8"/>
      <c r="E1" s="8" t="s">
        <v>11</v>
      </c>
      <c r="F1" s="8"/>
    </row>
    <row r="2" spans="1:6" x14ac:dyDescent="0.3">
      <c r="A2" s="6"/>
      <c r="B2" s="6"/>
      <c r="C2" s="6"/>
      <c r="D2" s="6"/>
      <c r="E2" s="6"/>
      <c r="F2" s="6"/>
    </row>
    <row r="3" spans="1:6" x14ac:dyDescent="0.3">
      <c r="A3" s="6" t="s">
        <v>14</v>
      </c>
      <c r="B3" s="6">
        <v>39.674999999999997</v>
      </c>
      <c r="C3" s="6" t="s">
        <v>14</v>
      </c>
      <c r="D3" s="6">
        <v>51.774999999999991</v>
      </c>
      <c r="E3" s="6" t="s">
        <v>14</v>
      </c>
      <c r="F3" s="6">
        <v>52.574999999999996</v>
      </c>
    </row>
    <row r="4" spans="1:6" x14ac:dyDescent="0.3">
      <c r="A4" s="6" t="s">
        <v>15</v>
      </c>
      <c r="B4" s="6">
        <v>1.1484591126084258</v>
      </c>
      <c r="C4" s="6" t="s">
        <v>15</v>
      </c>
      <c r="D4" s="6">
        <v>0.84594621578443041</v>
      </c>
      <c r="E4" s="6" t="s">
        <v>15</v>
      </c>
      <c r="F4" s="6">
        <v>0.47324236215002352</v>
      </c>
    </row>
    <row r="5" spans="1:6" x14ac:dyDescent="0.3">
      <c r="A5" s="6" t="s">
        <v>16</v>
      </c>
      <c r="B5" s="6">
        <v>39.450000000000003</v>
      </c>
      <c r="C5" s="6" t="s">
        <v>16</v>
      </c>
      <c r="D5" s="6">
        <v>51.6</v>
      </c>
      <c r="E5" s="6" t="s">
        <v>16</v>
      </c>
      <c r="F5" s="6">
        <v>52.65</v>
      </c>
    </row>
    <row r="6" spans="1:6" x14ac:dyDescent="0.3">
      <c r="A6" s="6" t="s">
        <v>17</v>
      </c>
      <c r="B6" s="6" t="e">
        <v>#N/A</v>
      </c>
      <c r="C6" s="6" t="s">
        <v>17</v>
      </c>
      <c r="D6" s="6" t="e">
        <v>#N/A</v>
      </c>
      <c r="E6" s="6" t="s">
        <v>17</v>
      </c>
      <c r="F6" s="6" t="e">
        <v>#N/A</v>
      </c>
    </row>
    <row r="7" spans="1:6" x14ac:dyDescent="0.3">
      <c r="A7" s="6" t="s">
        <v>18</v>
      </c>
      <c r="B7" s="6">
        <v>2.2969182252168516</v>
      </c>
      <c r="C7" s="6" t="s">
        <v>18</v>
      </c>
      <c r="D7" s="6">
        <v>1.6918924315688608</v>
      </c>
      <c r="E7" s="6" t="s">
        <v>18</v>
      </c>
      <c r="F7" s="6">
        <v>0.94648472430004704</v>
      </c>
    </row>
    <row r="8" spans="1:6" x14ac:dyDescent="0.3">
      <c r="A8" s="6" t="s">
        <v>19</v>
      </c>
      <c r="B8" s="6">
        <v>5.275833333333332</v>
      </c>
      <c r="C8" s="6" t="s">
        <v>19</v>
      </c>
      <c r="D8" s="6">
        <v>2.8624999999999923</v>
      </c>
      <c r="E8" s="6" t="s">
        <v>19</v>
      </c>
      <c r="F8" s="6">
        <v>0.89583333333333603</v>
      </c>
    </row>
    <row r="9" spans="1:6" x14ac:dyDescent="0.3">
      <c r="A9" s="6" t="s">
        <v>20</v>
      </c>
      <c r="B9" s="6">
        <v>-2.9897317621935873</v>
      </c>
      <c r="C9" s="6" t="s">
        <v>20</v>
      </c>
      <c r="D9" s="6">
        <v>-2.8016399382162387</v>
      </c>
      <c r="E9" s="6" t="s">
        <v>20</v>
      </c>
      <c r="F9" s="6">
        <v>-0.838663061114163</v>
      </c>
    </row>
    <row r="10" spans="1:6" x14ac:dyDescent="0.3">
      <c r="A10" s="6" t="s">
        <v>21</v>
      </c>
      <c r="B10" s="6">
        <v>0.34813460030143589</v>
      </c>
      <c r="C10" s="6" t="s">
        <v>21</v>
      </c>
      <c r="D10" s="6">
        <v>0.37760357390369254</v>
      </c>
      <c r="E10" s="6" t="s">
        <v>21</v>
      </c>
      <c r="F10" s="6">
        <v>-0.38477752166674356</v>
      </c>
    </row>
    <row r="11" spans="1:6" x14ac:dyDescent="0.3">
      <c r="A11" s="6" t="s">
        <v>22</v>
      </c>
      <c r="B11" s="6">
        <v>5</v>
      </c>
      <c r="C11" s="6" t="s">
        <v>22</v>
      </c>
      <c r="D11" s="6">
        <v>3.6999999999999957</v>
      </c>
      <c r="E11" s="6" t="s">
        <v>22</v>
      </c>
      <c r="F11" s="6">
        <v>2.2000000000000028</v>
      </c>
    </row>
    <row r="12" spans="1:6" x14ac:dyDescent="0.3">
      <c r="A12" s="6" t="s">
        <v>23</v>
      </c>
      <c r="B12" s="6">
        <v>37.4</v>
      </c>
      <c r="C12" s="6" t="s">
        <v>23</v>
      </c>
      <c r="D12" s="6">
        <v>50.1</v>
      </c>
      <c r="E12" s="6" t="s">
        <v>23</v>
      </c>
      <c r="F12" s="6">
        <v>51.4</v>
      </c>
    </row>
    <row r="13" spans="1:6" x14ac:dyDescent="0.3">
      <c r="A13" s="6" t="s">
        <v>24</v>
      </c>
      <c r="B13" s="6">
        <v>42.4</v>
      </c>
      <c r="C13" s="6" t="s">
        <v>24</v>
      </c>
      <c r="D13" s="6">
        <v>53.8</v>
      </c>
      <c r="E13" s="6" t="s">
        <v>24</v>
      </c>
      <c r="F13" s="6">
        <v>53.6</v>
      </c>
    </row>
    <row r="14" spans="1:6" x14ac:dyDescent="0.3">
      <c r="A14" s="6" t="s">
        <v>25</v>
      </c>
      <c r="B14" s="6">
        <v>158.69999999999999</v>
      </c>
      <c r="C14" s="6" t="s">
        <v>25</v>
      </c>
      <c r="D14" s="6">
        <v>207.09999999999997</v>
      </c>
      <c r="E14" s="6" t="s">
        <v>25</v>
      </c>
      <c r="F14" s="6">
        <v>210.29999999999998</v>
      </c>
    </row>
    <row r="15" spans="1:6" x14ac:dyDescent="0.3">
      <c r="A15" s="6" t="s">
        <v>26</v>
      </c>
      <c r="B15" s="6">
        <v>4</v>
      </c>
      <c r="C15" s="6" t="s">
        <v>26</v>
      </c>
      <c r="D15" s="6">
        <v>4</v>
      </c>
      <c r="E15" s="6" t="s">
        <v>26</v>
      </c>
      <c r="F15" s="6">
        <v>4</v>
      </c>
    </row>
    <row r="16" spans="1:6" ht="15" thickBot="1" x14ac:dyDescent="0.35">
      <c r="A16" s="7" t="s">
        <v>28</v>
      </c>
      <c r="B16" s="7">
        <v>3.6549094596900904</v>
      </c>
      <c r="C16" s="7" t="s">
        <v>28</v>
      </c>
      <c r="D16" s="7">
        <v>2.6921784088918947</v>
      </c>
      <c r="E16" s="7" t="s">
        <v>28</v>
      </c>
      <c r="F16" s="7">
        <v>1.5060684069280768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I30" sqref="I30"/>
    </sheetView>
  </sheetViews>
  <sheetFormatPr defaultRowHeight="14.4" x14ac:dyDescent="0.3"/>
  <cols>
    <col min="1" max="1" width="36.77734375" bestFit="1" customWidth="1"/>
    <col min="5" max="6" width="12" bestFit="1" customWidth="1"/>
    <col min="7" max="7" width="14.109375" bestFit="1" customWidth="1"/>
  </cols>
  <sheetData>
    <row r="1" spans="1:7" x14ac:dyDescent="0.3">
      <c r="A1" t="s">
        <v>29</v>
      </c>
    </row>
    <row r="3" spans="1:7" ht="15" thickBot="1" x14ac:dyDescent="0.35">
      <c r="A3" t="s">
        <v>30</v>
      </c>
    </row>
    <row r="4" spans="1:7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7" x14ac:dyDescent="0.3">
      <c r="A5" s="6" t="s">
        <v>33</v>
      </c>
      <c r="B5" s="6">
        <v>3</v>
      </c>
      <c r="C5" s="6">
        <v>147.19999999999999</v>
      </c>
      <c r="D5" s="6">
        <v>49.066666666666663</v>
      </c>
      <c r="E5" s="6">
        <v>33.343333333333334</v>
      </c>
    </row>
    <row r="6" spans="1:7" x14ac:dyDescent="0.3">
      <c r="A6" s="6" t="s">
        <v>34</v>
      </c>
      <c r="B6" s="6">
        <v>3</v>
      </c>
      <c r="C6" s="6">
        <v>140.5</v>
      </c>
      <c r="D6" s="6">
        <v>46.833333333333336</v>
      </c>
      <c r="E6" s="6">
        <v>68.843333333333703</v>
      </c>
    </row>
    <row r="7" spans="1:7" x14ac:dyDescent="0.3">
      <c r="A7" s="6" t="s">
        <v>35</v>
      </c>
      <c r="B7" s="6">
        <v>3</v>
      </c>
      <c r="C7" s="6">
        <v>145.9</v>
      </c>
      <c r="D7" s="6">
        <v>48.633333333333333</v>
      </c>
      <c r="E7" s="6">
        <v>48.64333333333343</v>
      </c>
    </row>
    <row r="8" spans="1:7" ht="15" thickBot="1" x14ac:dyDescent="0.35">
      <c r="A8" s="7" t="s">
        <v>36</v>
      </c>
      <c r="B8" s="7">
        <v>3</v>
      </c>
      <c r="C8" s="7">
        <v>142.5</v>
      </c>
      <c r="D8" s="7">
        <v>47.5</v>
      </c>
      <c r="E8" s="7">
        <v>66.970000000000255</v>
      </c>
    </row>
    <row r="11" spans="1:7" ht="15" thickBot="1" x14ac:dyDescent="0.35">
      <c r="A11" t="s">
        <v>39</v>
      </c>
    </row>
    <row r="12" spans="1:7" x14ac:dyDescent="0.3">
      <c r="A12" s="8" t="s">
        <v>40</v>
      </c>
      <c r="B12" s="8" t="s">
        <v>41</v>
      </c>
      <c r="C12" s="8" t="s">
        <v>42</v>
      </c>
      <c r="D12" s="8" t="s">
        <v>43</v>
      </c>
      <c r="E12" s="8" t="s">
        <v>44</v>
      </c>
      <c r="F12" s="8" t="s">
        <v>45</v>
      </c>
      <c r="G12" s="8" t="s">
        <v>46</v>
      </c>
    </row>
    <row r="13" spans="1:7" x14ac:dyDescent="0.3">
      <c r="A13" s="6" t="s">
        <v>47</v>
      </c>
      <c r="B13" s="6">
        <v>9.4491666666666561</v>
      </c>
      <c r="C13" s="6">
        <v>3</v>
      </c>
      <c r="D13" s="6">
        <v>3.1497222222222185</v>
      </c>
      <c r="E13" s="14">
        <v>5.7846138149168391E-2</v>
      </c>
      <c r="F13" s="6">
        <v>0.98046178768775261</v>
      </c>
      <c r="G13" s="12">
        <v>4.0661805513511613</v>
      </c>
    </row>
    <row r="14" spans="1:7" x14ac:dyDescent="0.3">
      <c r="A14" s="6" t="s">
        <v>48</v>
      </c>
      <c r="B14" s="6">
        <v>435.59999999999997</v>
      </c>
      <c r="C14" s="6">
        <v>8</v>
      </c>
      <c r="D14" s="6">
        <v>54.449999999999996</v>
      </c>
      <c r="E14" s="6"/>
      <c r="F14" s="6"/>
      <c r="G14" s="6"/>
    </row>
    <row r="15" spans="1:7" x14ac:dyDescent="0.3">
      <c r="A15" s="6"/>
      <c r="B15" s="6"/>
      <c r="C15" s="6"/>
      <c r="D15" s="6"/>
      <c r="E15" s="6"/>
      <c r="F15" s="6"/>
      <c r="G15" s="6"/>
    </row>
    <row r="16" spans="1:7" ht="15" thickBot="1" x14ac:dyDescent="0.35">
      <c r="A16" s="7" t="s">
        <v>49</v>
      </c>
      <c r="B16" s="7">
        <v>445.04916666666662</v>
      </c>
      <c r="C16" s="7">
        <v>11</v>
      </c>
      <c r="D16" s="7"/>
      <c r="E16" s="7"/>
      <c r="F16" s="7"/>
      <c r="G16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O6" sqref="O6"/>
    </sheetView>
  </sheetViews>
  <sheetFormatPr defaultRowHeight="14.4" x14ac:dyDescent="0.3"/>
  <cols>
    <col min="1" max="1" width="11.77734375" customWidth="1"/>
  </cols>
  <sheetData>
    <row r="1" spans="1:15" ht="46.8" x14ac:dyDescent="0.3">
      <c r="A1" s="3" t="s">
        <v>0</v>
      </c>
      <c r="B1" s="23" t="s">
        <v>1</v>
      </c>
      <c r="C1" s="24"/>
      <c r="D1" s="25"/>
    </row>
    <row r="2" spans="1:15" ht="15.6" x14ac:dyDescent="0.3">
      <c r="A2" s="3" t="s">
        <v>2</v>
      </c>
      <c r="B2" s="3" t="s">
        <v>3</v>
      </c>
      <c r="C2" s="3" t="s">
        <v>4</v>
      </c>
      <c r="D2" s="3" t="s">
        <v>5</v>
      </c>
    </row>
    <row r="3" spans="1:15" ht="15.6" x14ac:dyDescent="0.3">
      <c r="A3" s="3">
        <v>1</v>
      </c>
      <c r="B3" s="3">
        <v>42.4</v>
      </c>
      <c r="C3" s="3">
        <v>52.5</v>
      </c>
      <c r="D3" s="3">
        <v>52.3</v>
      </c>
    </row>
    <row r="4" spans="1:15" ht="15.6" x14ac:dyDescent="0.3">
      <c r="A4" s="3">
        <v>2</v>
      </c>
      <c r="B4" s="3">
        <v>37.4</v>
      </c>
      <c r="C4" s="3">
        <v>50.1</v>
      </c>
      <c r="D4" s="3">
        <v>53</v>
      </c>
    </row>
    <row r="5" spans="1:15" ht="31.2" customHeight="1" x14ac:dyDescent="0.3">
      <c r="A5" s="3">
        <v>3</v>
      </c>
      <c r="B5" s="3">
        <v>40.700000000000003</v>
      </c>
      <c r="C5" s="3">
        <v>53.8</v>
      </c>
      <c r="D5" s="3">
        <v>51.4</v>
      </c>
      <c r="H5" s="29" t="s">
        <v>65</v>
      </c>
      <c r="I5" s="16" t="s">
        <v>66</v>
      </c>
      <c r="J5" s="17"/>
      <c r="K5" s="17"/>
      <c r="L5" s="18"/>
    </row>
    <row r="6" spans="1:15" ht="15.6" x14ac:dyDescent="0.3">
      <c r="A6" s="3">
        <v>4</v>
      </c>
      <c r="B6" s="3">
        <v>38.200000000000003</v>
      </c>
      <c r="C6" s="3">
        <v>50.7</v>
      </c>
      <c r="D6" s="3">
        <v>53.6</v>
      </c>
      <c r="H6" s="30"/>
      <c r="I6" s="1">
        <v>1</v>
      </c>
      <c r="J6" s="1">
        <v>2</v>
      </c>
      <c r="K6" s="1">
        <v>3</v>
      </c>
      <c r="L6" s="1">
        <v>4</v>
      </c>
      <c r="O6" s="32">
        <f>_xlfn.VAR.S(I7:L7)/_xlfn.VAR.S(I7:L9)</f>
        <v>0.130399450248006</v>
      </c>
    </row>
    <row r="7" spans="1:15" ht="15.6" x14ac:dyDescent="0.3">
      <c r="A7" s="4" t="s">
        <v>8</v>
      </c>
      <c r="B7" s="3">
        <f>(B3+B4+B5+B6)/4</f>
        <v>39.674999999999997</v>
      </c>
      <c r="C7" s="3">
        <f t="shared" ref="C7:D7" si="0">(C3+C4+C5+C6)/4</f>
        <v>51.774999999999991</v>
      </c>
      <c r="D7" s="3">
        <f t="shared" si="0"/>
        <v>52.574999999999996</v>
      </c>
      <c r="H7" s="26">
        <v>1</v>
      </c>
      <c r="I7" s="26">
        <v>42.4</v>
      </c>
      <c r="J7" s="26">
        <v>37.4</v>
      </c>
      <c r="K7" s="26">
        <v>40.700000000000003</v>
      </c>
      <c r="L7" s="26">
        <v>38.200000000000003</v>
      </c>
      <c r="O7" s="32">
        <f>_xlfn.VAR.S(I8:L8)/_xlfn.VAR.S(I7:L9)</f>
        <v>7.0750609951334628E-2</v>
      </c>
    </row>
    <row r="8" spans="1:15" ht="15.6" x14ac:dyDescent="0.3">
      <c r="H8" s="27">
        <v>2</v>
      </c>
      <c r="I8" s="27">
        <v>52.5</v>
      </c>
      <c r="J8" s="27">
        <v>50.1</v>
      </c>
      <c r="K8" s="27">
        <v>53.8</v>
      </c>
      <c r="L8" s="27">
        <v>50.7</v>
      </c>
      <c r="O8" s="32">
        <f>_xlfn.VAR.S(I9:L9)/_xlfn.VAR.S(I7:L9)</f>
        <v>2.2141748383605577E-2</v>
      </c>
    </row>
    <row r="9" spans="1:15" ht="15.6" x14ac:dyDescent="0.3">
      <c r="H9" s="28">
        <v>3</v>
      </c>
      <c r="I9" s="28">
        <v>52.3</v>
      </c>
      <c r="J9" s="28">
        <v>53</v>
      </c>
      <c r="K9" s="28">
        <v>51.4</v>
      </c>
      <c r="L9" s="28">
        <v>53.6</v>
      </c>
    </row>
  </sheetData>
  <mergeCells count="3">
    <mergeCell ref="B1:D1"/>
    <mergeCell ref="H5:H6"/>
    <mergeCell ref="I5:L5"/>
  </mergeCells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M18" sqref="M18"/>
    </sheetView>
  </sheetViews>
  <sheetFormatPr defaultRowHeight="14.4" x14ac:dyDescent="0.3"/>
  <cols>
    <col min="1" max="1" width="25.6640625" bestFit="1" customWidth="1"/>
    <col min="3" max="3" width="25.6640625" bestFit="1" customWidth="1"/>
    <col min="5" max="5" width="25.6640625" bestFit="1" customWidth="1"/>
  </cols>
  <sheetData>
    <row r="1" spans="1:6" x14ac:dyDescent="0.3">
      <c r="A1" s="8" t="s">
        <v>9</v>
      </c>
      <c r="B1" s="8"/>
      <c r="C1" s="8" t="s">
        <v>10</v>
      </c>
      <c r="D1" s="8"/>
      <c r="E1" s="8" t="s">
        <v>11</v>
      </c>
      <c r="F1" s="8"/>
    </row>
    <row r="2" spans="1:6" x14ac:dyDescent="0.3">
      <c r="A2" s="6"/>
      <c r="B2" s="6"/>
      <c r="C2" s="6"/>
      <c r="D2" s="6"/>
      <c r="E2" s="6"/>
      <c r="F2" s="6"/>
    </row>
    <row r="3" spans="1:6" x14ac:dyDescent="0.3">
      <c r="A3" s="6" t="s">
        <v>14</v>
      </c>
      <c r="B3" s="6">
        <v>4.5</v>
      </c>
      <c r="C3" s="6" t="s">
        <v>14</v>
      </c>
      <c r="D3" s="6">
        <v>7.5</v>
      </c>
      <c r="E3" s="6" t="s">
        <v>14</v>
      </c>
      <c r="F3" s="6">
        <v>9.25</v>
      </c>
    </row>
    <row r="4" spans="1:6" x14ac:dyDescent="0.3">
      <c r="A4" s="6" t="s">
        <v>15</v>
      </c>
      <c r="B4" s="6">
        <v>0.6454972243679028</v>
      </c>
      <c r="C4" s="6" t="s">
        <v>15</v>
      </c>
      <c r="D4" s="6">
        <v>0.6454972243679028</v>
      </c>
      <c r="E4" s="6" t="s">
        <v>15</v>
      </c>
      <c r="F4" s="6">
        <v>0.8539125638299665</v>
      </c>
    </row>
    <row r="5" spans="1:6" x14ac:dyDescent="0.3">
      <c r="A5" s="6" t="s">
        <v>16</v>
      </c>
      <c r="B5" s="6">
        <v>4.5</v>
      </c>
      <c r="C5" s="6" t="s">
        <v>16</v>
      </c>
      <c r="D5" s="6">
        <v>7.5</v>
      </c>
      <c r="E5" s="6" t="s">
        <v>16</v>
      </c>
      <c r="F5" s="6">
        <v>9.5</v>
      </c>
    </row>
    <row r="6" spans="1:6" x14ac:dyDescent="0.3">
      <c r="A6" s="6" t="s">
        <v>17</v>
      </c>
      <c r="B6" s="6" t="e">
        <v>#N/A</v>
      </c>
      <c r="C6" s="6" t="s">
        <v>17</v>
      </c>
      <c r="D6" s="6" t="e">
        <v>#N/A</v>
      </c>
      <c r="E6" s="6" t="s">
        <v>17</v>
      </c>
      <c r="F6" s="6" t="e">
        <v>#N/A</v>
      </c>
    </row>
    <row r="7" spans="1:6" x14ac:dyDescent="0.3">
      <c r="A7" s="6" t="s">
        <v>18</v>
      </c>
      <c r="B7" s="6">
        <v>1.2909944487358056</v>
      </c>
      <c r="C7" s="6" t="s">
        <v>18</v>
      </c>
      <c r="D7" s="6">
        <v>1.2909944487358056</v>
      </c>
      <c r="E7" s="6" t="s">
        <v>18</v>
      </c>
      <c r="F7" s="6">
        <v>1.707825127659933</v>
      </c>
    </row>
    <row r="8" spans="1:6" x14ac:dyDescent="0.3">
      <c r="A8" s="6" t="s">
        <v>19</v>
      </c>
      <c r="B8" s="6">
        <v>1.6666666666666667</v>
      </c>
      <c r="C8" s="6" t="s">
        <v>19</v>
      </c>
      <c r="D8" s="6">
        <v>1.6666666666666667</v>
      </c>
      <c r="E8" s="6" t="s">
        <v>19</v>
      </c>
      <c r="F8" s="6">
        <v>2.9166666666666665</v>
      </c>
    </row>
    <row r="9" spans="1:6" x14ac:dyDescent="0.3">
      <c r="A9" s="6" t="s">
        <v>20</v>
      </c>
      <c r="B9" s="6">
        <v>-1.1999999999999975</v>
      </c>
      <c r="C9" s="6" t="s">
        <v>20</v>
      </c>
      <c r="D9" s="6">
        <v>-1.1999999999999975</v>
      </c>
      <c r="E9" s="6" t="s">
        <v>20</v>
      </c>
      <c r="F9" s="6">
        <v>0.34285714285714697</v>
      </c>
    </row>
    <row r="10" spans="1:6" x14ac:dyDescent="0.3">
      <c r="A10" s="6" t="s">
        <v>21</v>
      </c>
      <c r="B10" s="6">
        <v>0</v>
      </c>
      <c r="C10" s="6" t="s">
        <v>21</v>
      </c>
      <c r="D10" s="6">
        <v>0</v>
      </c>
      <c r="E10" s="6" t="s">
        <v>21</v>
      </c>
      <c r="F10" s="6">
        <v>-0.75283719913172553</v>
      </c>
    </row>
    <row r="11" spans="1:6" x14ac:dyDescent="0.3">
      <c r="A11" s="6" t="s">
        <v>22</v>
      </c>
      <c r="B11" s="6">
        <v>3</v>
      </c>
      <c r="C11" s="6" t="s">
        <v>22</v>
      </c>
      <c r="D11" s="6">
        <v>3</v>
      </c>
      <c r="E11" s="6" t="s">
        <v>22</v>
      </c>
      <c r="F11" s="6">
        <v>4</v>
      </c>
    </row>
    <row r="12" spans="1:6" x14ac:dyDescent="0.3">
      <c r="A12" s="6" t="s">
        <v>23</v>
      </c>
      <c r="B12" s="6">
        <v>3</v>
      </c>
      <c r="C12" s="6" t="s">
        <v>23</v>
      </c>
      <c r="D12" s="6">
        <v>6</v>
      </c>
      <c r="E12" s="6" t="s">
        <v>23</v>
      </c>
      <c r="F12" s="6">
        <v>7</v>
      </c>
    </row>
    <row r="13" spans="1:6" x14ac:dyDescent="0.3">
      <c r="A13" s="6" t="s">
        <v>24</v>
      </c>
      <c r="B13" s="6">
        <v>6</v>
      </c>
      <c r="C13" s="6" t="s">
        <v>24</v>
      </c>
      <c r="D13" s="6">
        <v>9</v>
      </c>
      <c r="E13" s="6" t="s">
        <v>24</v>
      </c>
      <c r="F13" s="6">
        <v>11</v>
      </c>
    </row>
    <row r="14" spans="1:6" x14ac:dyDescent="0.3">
      <c r="A14" s="6" t="s">
        <v>25</v>
      </c>
      <c r="B14" s="6">
        <v>18</v>
      </c>
      <c r="C14" s="6" t="s">
        <v>25</v>
      </c>
      <c r="D14" s="6">
        <v>30</v>
      </c>
      <c r="E14" s="6" t="s">
        <v>25</v>
      </c>
      <c r="F14" s="6">
        <v>37</v>
      </c>
    </row>
    <row r="15" spans="1:6" x14ac:dyDescent="0.3">
      <c r="A15" s="6" t="s">
        <v>26</v>
      </c>
      <c r="B15" s="6">
        <v>4</v>
      </c>
      <c r="C15" s="6" t="s">
        <v>26</v>
      </c>
      <c r="D15" s="6">
        <v>4</v>
      </c>
      <c r="E15" s="6" t="s">
        <v>26</v>
      </c>
      <c r="F15" s="6">
        <v>4</v>
      </c>
    </row>
    <row r="16" spans="1:6" ht="15" thickBot="1" x14ac:dyDescent="0.35">
      <c r="A16" s="7" t="s">
        <v>28</v>
      </c>
      <c r="B16" s="7">
        <v>2.0542602567605206</v>
      </c>
      <c r="C16" s="7" t="s">
        <v>28</v>
      </c>
      <c r="D16" s="7">
        <v>2.0542602567605206</v>
      </c>
      <c r="E16" s="7" t="s">
        <v>28</v>
      </c>
      <c r="F16" s="7">
        <v>2.717530883796015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24" sqref="H24"/>
    </sheetView>
  </sheetViews>
  <sheetFormatPr defaultRowHeight="14.4" x14ac:dyDescent="0.3"/>
  <cols>
    <col min="6" max="6" width="12" bestFit="1" customWidth="1"/>
    <col min="7" max="7" width="14.109375" bestFit="1" customWidth="1"/>
  </cols>
  <sheetData>
    <row r="1" spans="1:7" x14ac:dyDescent="0.3">
      <c r="A1" t="s">
        <v>29</v>
      </c>
    </row>
    <row r="3" spans="1:7" ht="15" thickBot="1" x14ac:dyDescent="0.35">
      <c r="A3" t="s">
        <v>30</v>
      </c>
    </row>
    <row r="4" spans="1:7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7" x14ac:dyDescent="0.3">
      <c r="A5" s="6" t="s">
        <v>33</v>
      </c>
      <c r="B5" s="6">
        <v>5</v>
      </c>
      <c r="C5" s="6">
        <v>25</v>
      </c>
      <c r="D5" s="6">
        <v>5</v>
      </c>
      <c r="E5" s="6">
        <v>2.5</v>
      </c>
    </row>
    <row r="6" spans="1:7" x14ac:dyDescent="0.3">
      <c r="A6" s="6" t="s">
        <v>34</v>
      </c>
      <c r="B6" s="6">
        <v>5</v>
      </c>
      <c r="C6" s="6">
        <v>35</v>
      </c>
      <c r="D6" s="6">
        <v>7</v>
      </c>
      <c r="E6" s="6">
        <v>2.5</v>
      </c>
    </row>
    <row r="7" spans="1:7" ht="15" thickBot="1" x14ac:dyDescent="0.35">
      <c r="A7" s="7" t="s">
        <v>35</v>
      </c>
      <c r="B7" s="7">
        <v>5</v>
      </c>
      <c r="C7" s="7">
        <v>45</v>
      </c>
      <c r="D7" s="7">
        <v>9</v>
      </c>
      <c r="E7" s="7">
        <v>2.5</v>
      </c>
    </row>
    <row r="10" spans="1:7" ht="15" thickBot="1" x14ac:dyDescent="0.35">
      <c r="A10" t="s">
        <v>39</v>
      </c>
    </row>
    <row r="11" spans="1:7" x14ac:dyDescent="0.3">
      <c r="A11" s="8" t="s">
        <v>40</v>
      </c>
      <c r="B11" s="8" t="s">
        <v>41</v>
      </c>
      <c r="C11" s="8" t="s">
        <v>42</v>
      </c>
      <c r="D11" s="8" t="s">
        <v>43</v>
      </c>
      <c r="E11" s="8" t="s">
        <v>44</v>
      </c>
      <c r="F11" s="8" t="s">
        <v>45</v>
      </c>
      <c r="G11" s="8" t="s">
        <v>46</v>
      </c>
    </row>
    <row r="12" spans="1:7" x14ac:dyDescent="0.3">
      <c r="A12" s="6" t="s">
        <v>47</v>
      </c>
      <c r="B12" s="6">
        <v>40</v>
      </c>
      <c r="C12" s="6">
        <v>2</v>
      </c>
      <c r="D12" s="6">
        <v>20</v>
      </c>
      <c r="E12" s="12">
        <v>8</v>
      </c>
      <c r="F12" s="6">
        <v>6.1963977594369701E-3</v>
      </c>
      <c r="G12" s="14">
        <v>3.8852938346523942</v>
      </c>
    </row>
    <row r="13" spans="1:7" x14ac:dyDescent="0.3">
      <c r="A13" s="6" t="s">
        <v>48</v>
      </c>
      <c r="B13" s="6">
        <v>30</v>
      </c>
      <c r="C13" s="6">
        <v>12</v>
      </c>
      <c r="D13" s="6">
        <v>2.5</v>
      </c>
      <c r="E13" s="6"/>
      <c r="F13" s="6"/>
      <c r="G13" s="6"/>
    </row>
    <row r="14" spans="1:7" x14ac:dyDescent="0.3">
      <c r="A14" s="6"/>
      <c r="B14" s="6"/>
      <c r="C14" s="6"/>
      <c r="D14" s="6"/>
      <c r="E14" s="6"/>
      <c r="F14" s="6"/>
      <c r="G14" s="6"/>
    </row>
    <row r="15" spans="1:7" ht="15" thickBot="1" x14ac:dyDescent="0.35">
      <c r="A15" s="7" t="s">
        <v>49</v>
      </c>
      <c r="B15" s="7">
        <v>70</v>
      </c>
      <c r="C15" s="7">
        <v>14</v>
      </c>
      <c r="D15" s="7"/>
      <c r="E15" s="7"/>
      <c r="F15" s="7"/>
      <c r="G1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7" sqref="A26:A27"/>
    </sheetView>
  </sheetViews>
  <sheetFormatPr defaultRowHeight="14.4" x14ac:dyDescent="0.3"/>
  <cols>
    <col min="1" max="1" width="13.21875" customWidth="1"/>
    <col min="2" max="2" width="10.88671875" customWidth="1"/>
    <col min="3" max="3" width="12.109375" customWidth="1"/>
    <col min="4" max="4" width="12.21875" customWidth="1"/>
    <col min="5" max="5" width="14.44140625" customWidth="1"/>
    <col min="6" max="6" width="12.44140625" customWidth="1"/>
  </cols>
  <sheetData>
    <row r="1" spans="1:6" ht="46.8" x14ac:dyDescent="0.3">
      <c r="A1" s="1" t="s">
        <v>0</v>
      </c>
      <c r="B1" s="16" t="s">
        <v>1</v>
      </c>
      <c r="C1" s="17"/>
      <c r="D1" s="17"/>
      <c r="E1" s="17"/>
      <c r="F1" s="18"/>
    </row>
    <row r="2" spans="1:6" ht="16.2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 spans="1:6" ht="15.6" x14ac:dyDescent="0.3">
      <c r="A3" s="3">
        <v>1</v>
      </c>
      <c r="B3" s="3">
        <v>42</v>
      </c>
      <c r="C3" s="3">
        <v>66</v>
      </c>
      <c r="D3" s="3">
        <v>35</v>
      </c>
      <c r="E3" s="3">
        <v>64</v>
      </c>
      <c r="F3" s="3">
        <v>70</v>
      </c>
    </row>
    <row r="4" spans="1:6" ht="15.6" x14ac:dyDescent="0.3">
      <c r="A4" s="3">
        <v>2</v>
      </c>
      <c r="B4" s="3">
        <v>55</v>
      </c>
      <c r="C4" s="3">
        <v>91</v>
      </c>
      <c r="D4" s="3">
        <v>50</v>
      </c>
      <c r="E4" s="3">
        <v>70</v>
      </c>
      <c r="F4" s="3">
        <v>79</v>
      </c>
    </row>
    <row r="5" spans="1:6" ht="15.6" x14ac:dyDescent="0.3">
      <c r="A5" s="3">
        <v>3</v>
      </c>
      <c r="B5" s="3">
        <v>67</v>
      </c>
      <c r="C5" s="3">
        <v>96</v>
      </c>
      <c r="D5" s="3">
        <v>60</v>
      </c>
      <c r="E5" s="3">
        <v>79</v>
      </c>
      <c r="F5" s="3">
        <v>88</v>
      </c>
    </row>
    <row r="6" spans="1:6" ht="15.6" x14ac:dyDescent="0.3">
      <c r="A6" s="3">
        <v>4</v>
      </c>
      <c r="B6" s="3">
        <v>67</v>
      </c>
      <c r="C6" s="3">
        <v>98</v>
      </c>
      <c r="D6" s="3">
        <v>69</v>
      </c>
      <c r="E6" s="3">
        <v>81</v>
      </c>
      <c r="F6" s="3">
        <v>90</v>
      </c>
    </row>
    <row r="7" spans="1:6" ht="15.6" x14ac:dyDescent="0.3">
      <c r="A7" s="4" t="s">
        <v>8</v>
      </c>
      <c r="B7" s="3">
        <v>57.75</v>
      </c>
      <c r="C7" s="3">
        <v>87.75</v>
      </c>
      <c r="D7" s="3">
        <v>53.5</v>
      </c>
      <c r="E7" s="3">
        <v>73.5</v>
      </c>
      <c r="F7" s="3">
        <v>81.75</v>
      </c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J25" sqref="J25"/>
    </sheetView>
  </sheetViews>
  <sheetFormatPr defaultRowHeight="14.4" x14ac:dyDescent="0.3"/>
  <sheetData>
    <row r="1" spans="1:4" ht="46.8" customHeight="1" x14ac:dyDescent="0.3">
      <c r="A1" s="3" t="s">
        <v>0</v>
      </c>
      <c r="B1" s="23" t="s">
        <v>1</v>
      </c>
      <c r="C1" s="24"/>
      <c r="D1" s="25"/>
    </row>
    <row r="2" spans="1:4" ht="15.6" x14ac:dyDescent="0.3">
      <c r="A2" s="3" t="s">
        <v>2</v>
      </c>
      <c r="B2" s="3" t="s">
        <v>3</v>
      </c>
      <c r="C2" s="3" t="s">
        <v>4</v>
      </c>
      <c r="D2" s="3" t="s">
        <v>5</v>
      </c>
    </row>
    <row r="3" spans="1:4" ht="15.6" x14ac:dyDescent="0.3">
      <c r="A3" s="3">
        <v>1</v>
      </c>
      <c r="B3" s="3">
        <v>5</v>
      </c>
      <c r="C3" s="3">
        <v>8</v>
      </c>
      <c r="D3" s="3">
        <v>11</v>
      </c>
    </row>
    <row r="4" spans="1:4" ht="15.6" x14ac:dyDescent="0.3">
      <c r="A4" s="3">
        <v>2</v>
      </c>
      <c r="B4" s="3">
        <v>4</v>
      </c>
      <c r="C4" s="3">
        <v>7</v>
      </c>
      <c r="D4" s="3">
        <v>9</v>
      </c>
    </row>
    <row r="5" spans="1:4" ht="15.6" x14ac:dyDescent="0.3">
      <c r="A5" s="3">
        <v>3</v>
      </c>
      <c r="B5" s="3">
        <v>3</v>
      </c>
      <c r="C5" s="3">
        <v>6</v>
      </c>
      <c r="D5" s="3">
        <v>7</v>
      </c>
    </row>
    <row r="6" spans="1:4" ht="15.6" x14ac:dyDescent="0.3">
      <c r="A6" s="3">
        <v>4</v>
      </c>
      <c r="B6" s="3">
        <v>6</v>
      </c>
      <c r="C6" s="3">
        <v>9</v>
      </c>
      <c r="D6" s="3">
        <v>10</v>
      </c>
    </row>
    <row r="7" spans="1:4" ht="15.6" x14ac:dyDescent="0.3">
      <c r="A7" s="3">
        <v>5</v>
      </c>
      <c r="B7" s="3">
        <v>7</v>
      </c>
      <c r="C7" s="3">
        <v>5</v>
      </c>
      <c r="D7" s="3">
        <v>8</v>
      </c>
    </row>
    <row r="8" spans="1:4" ht="15.6" x14ac:dyDescent="0.3">
      <c r="A8" s="4" t="s">
        <v>8</v>
      </c>
      <c r="B8" s="3">
        <f>(B4+B5+B6+B7+B3)/5</f>
        <v>5</v>
      </c>
      <c r="C8" s="3">
        <f t="shared" ref="C8:D8" si="0">(C4+C5+C6+C7+C3)/5</f>
        <v>7</v>
      </c>
      <c r="D8" s="3">
        <f t="shared" si="0"/>
        <v>9</v>
      </c>
    </row>
  </sheetData>
  <mergeCells count="1">
    <mergeCell ref="B1:D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24" sqref="F24"/>
    </sheetView>
  </sheetViews>
  <sheetFormatPr defaultRowHeight="14.4" x14ac:dyDescent="0.3"/>
  <cols>
    <col min="1" max="1" width="36.77734375" bestFit="1" customWidth="1"/>
    <col min="5" max="6" width="12" bestFit="1" customWidth="1"/>
    <col min="7" max="7" width="14.109375" bestFit="1" customWidth="1"/>
  </cols>
  <sheetData>
    <row r="1" spans="1:7" x14ac:dyDescent="0.3">
      <c r="A1" t="s">
        <v>29</v>
      </c>
    </row>
    <row r="3" spans="1:7" ht="15" thickBot="1" x14ac:dyDescent="0.35">
      <c r="A3" t="s">
        <v>30</v>
      </c>
    </row>
    <row r="4" spans="1:7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7" x14ac:dyDescent="0.3">
      <c r="A5" s="6" t="s">
        <v>33</v>
      </c>
      <c r="B5" s="6">
        <v>5</v>
      </c>
      <c r="C5" s="6">
        <v>1389</v>
      </c>
      <c r="D5" s="6">
        <v>277.8</v>
      </c>
      <c r="E5" s="6">
        <v>273.2</v>
      </c>
    </row>
    <row r="6" spans="1:7" x14ac:dyDescent="0.3">
      <c r="A6" s="6" t="s">
        <v>34</v>
      </c>
      <c r="B6" s="6">
        <v>6</v>
      </c>
      <c r="C6" s="6">
        <v>1593</v>
      </c>
      <c r="D6" s="6">
        <v>265.5</v>
      </c>
      <c r="E6" s="6">
        <v>173.9</v>
      </c>
    </row>
    <row r="7" spans="1:7" ht="15" thickBot="1" x14ac:dyDescent="0.35">
      <c r="A7" s="7" t="s">
        <v>35</v>
      </c>
      <c r="B7" s="7">
        <v>4</v>
      </c>
      <c r="C7" s="7">
        <v>799</v>
      </c>
      <c r="D7" s="7">
        <v>199.75</v>
      </c>
      <c r="E7" s="7">
        <v>384.91666666666669</v>
      </c>
    </row>
    <row r="10" spans="1:7" ht="15" thickBot="1" x14ac:dyDescent="0.35">
      <c r="A10" t="s">
        <v>39</v>
      </c>
    </row>
    <row r="11" spans="1:7" x14ac:dyDescent="0.3">
      <c r="A11" s="8" t="s">
        <v>40</v>
      </c>
      <c r="B11" s="8" t="s">
        <v>41</v>
      </c>
      <c r="C11" s="8" t="s">
        <v>42</v>
      </c>
      <c r="D11" s="8" t="s">
        <v>43</v>
      </c>
      <c r="E11" s="8" t="s">
        <v>44</v>
      </c>
      <c r="F11" s="8" t="s">
        <v>45</v>
      </c>
      <c r="G11" s="8" t="s">
        <v>46</v>
      </c>
    </row>
    <row r="12" spans="1:7" x14ac:dyDescent="0.3">
      <c r="A12" s="6" t="s">
        <v>47</v>
      </c>
      <c r="B12" s="6">
        <v>15341.883333333335</v>
      </c>
      <c r="C12" s="6">
        <v>2</v>
      </c>
      <c r="D12" s="6">
        <v>7670.9416666666675</v>
      </c>
      <c r="E12" s="12">
        <v>29.531544248568363</v>
      </c>
      <c r="F12" s="6">
        <v>2.3185849086820933E-5</v>
      </c>
      <c r="G12" s="14">
        <v>3.8852938346523942</v>
      </c>
    </row>
    <row r="13" spans="1:7" x14ac:dyDescent="0.3">
      <c r="A13" s="6" t="s">
        <v>48</v>
      </c>
      <c r="B13" s="6">
        <v>3117.05</v>
      </c>
      <c r="C13" s="6">
        <v>12</v>
      </c>
      <c r="D13" s="6">
        <v>259.75416666666666</v>
      </c>
      <c r="E13" s="6"/>
      <c r="F13" s="6"/>
      <c r="G13" s="6"/>
    </row>
    <row r="14" spans="1:7" x14ac:dyDescent="0.3">
      <c r="A14" s="6"/>
      <c r="B14" s="6"/>
      <c r="C14" s="6"/>
      <c r="D14" s="6"/>
      <c r="E14" s="6"/>
      <c r="F14" s="6"/>
      <c r="G14" s="6"/>
    </row>
    <row r="15" spans="1:7" ht="15" thickBot="1" x14ac:dyDescent="0.35">
      <c r="A15" s="7" t="s">
        <v>49</v>
      </c>
      <c r="B15" s="7">
        <v>18458.933333333334</v>
      </c>
      <c r="C15" s="7">
        <v>14</v>
      </c>
      <c r="D15" s="7"/>
      <c r="E15" s="7"/>
      <c r="F15" s="7"/>
      <c r="G15" s="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G21" sqref="G21"/>
    </sheetView>
  </sheetViews>
  <sheetFormatPr defaultRowHeight="14.4" x14ac:dyDescent="0.3"/>
  <cols>
    <col min="1" max="1" width="25.6640625" bestFit="1" customWidth="1"/>
    <col min="3" max="3" width="25.6640625" bestFit="1" customWidth="1"/>
    <col min="4" max="4" width="12" bestFit="1" customWidth="1"/>
    <col min="5" max="5" width="25.6640625" bestFit="1" customWidth="1"/>
  </cols>
  <sheetData>
    <row r="1" spans="1:6" x14ac:dyDescent="0.3">
      <c r="A1" s="8" t="s">
        <v>9</v>
      </c>
      <c r="B1" s="8"/>
      <c r="C1" s="8" t="s">
        <v>10</v>
      </c>
      <c r="D1" s="8"/>
      <c r="E1" s="8" t="s">
        <v>11</v>
      </c>
      <c r="F1" s="8"/>
    </row>
    <row r="2" spans="1:6" x14ac:dyDescent="0.3">
      <c r="A2" s="6"/>
      <c r="B2" s="6"/>
      <c r="C2" s="6"/>
      <c r="D2" s="6"/>
      <c r="E2" s="6"/>
      <c r="F2" s="6"/>
    </row>
    <row r="3" spans="1:6" x14ac:dyDescent="0.3">
      <c r="A3" s="6" t="s">
        <v>14</v>
      </c>
      <c r="B3" s="6">
        <v>277.8</v>
      </c>
      <c r="C3" s="6" t="s">
        <v>14</v>
      </c>
      <c r="D3" s="6">
        <v>265.5</v>
      </c>
      <c r="E3" s="6" t="s">
        <v>14</v>
      </c>
      <c r="F3" s="6">
        <v>199.75</v>
      </c>
    </row>
    <row r="4" spans="1:6" x14ac:dyDescent="0.3">
      <c r="A4" s="6" t="s">
        <v>15</v>
      </c>
      <c r="B4" s="6">
        <v>7.3918874450305312</v>
      </c>
      <c r="C4" s="6" t="s">
        <v>15</v>
      </c>
      <c r="D4" s="6">
        <v>5.3836171235827441</v>
      </c>
      <c r="E4" s="6" t="s">
        <v>15</v>
      </c>
      <c r="F4" s="6">
        <v>9.8096466127310968</v>
      </c>
    </row>
    <row r="5" spans="1:6" x14ac:dyDescent="0.3">
      <c r="A5" s="6" t="s">
        <v>16</v>
      </c>
      <c r="B5" s="6">
        <v>272</v>
      </c>
      <c r="C5" s="6" t="s">
        <v>16</v>
      </c>
      <c r="D5" s="6">
        <v>266.5</v>
      </c>
      <c r="E5" s="6" t="s">
        <v>16</v>
      </c>
      <c r="F5" s="6">
        <v>196.5</v>
      </c>
    </row>
    <row r="6" spans="1:6" x14ac:dyDescent="0.3">
      <c r="A6" s="6" t="s">
        <v>17</v>
      </c>
      <c r="B6" s="6" t="e">
        <v>#N/A</v>
      </c>
      <c r="C6" s="6" t="s">
        <v>17</v>
      </c>
      <c r="D6" s="6" t="e">
        <v>#N/A</v>
      </c>
      <c r="E6" s="6" t="s">
        <v>17</v>
      </c>
      <c r="F6" s="6" t="e">
        <v>#N/A</v>
      </c>
    </row>
    <row r="7" spans="1:6" x14ac:dyDescent="0.3">
      <c r="A7" s="6" t="s">
        <v>18</v>
      </c>
      <c r="B7" s="6">
        <v>16.528762809115509</v>
      </c>
      <c r="C7" s="6" t="s">
        <v>18</v>
      </c>
      <c r="D7" s="6">
        <v>13.187114923287808</v>
      </c>
      <c r="E7" s="6" t="s">
        <v>18</v>
      </c>
      <c r="F7" s="6">
        <v>19.619293225462194</v>
      </c>
    </row>
    <row r="8" spans="1:6" x14ac:dyDescent="0.3">
      <c r="A8" s="6" t="s">
        <v>19</v>
      </c>
      <c r="B8" s="6">
        <v>273.2</v>
      </c>
      <c r="C8" s="6" t="s">
        <v>19</v>
      </c>
      <c r="D8" s="6">
        <v>173.9</v>
      </c>
      <c r="E8" s="6" t="s">
        <v>19</v>
      </c>
      <c r="F8" s="6">
        <v>384.91666666666669</v>
      </c>
    </row>
    <row r="9" spans="1:6" x14ac:dyDescent="0.3">
      <c r="A9" s="6" t="s">
        <v>20</v>
      </c>
      <c r="B9" s="6">
        <v>1.1207686569243727</v>
      </c>
      <c r="C9" s="6" t="s">
        <v>20</v>
      </c>
      <c r="D9" s="6">
        <v>4.1655079277581386E-2</v>
      </c>
      <c r="E9" s="6" t="s">
        <v>20</v>
      </c>
      <c r="F9" s="6">
        <v>-3.6058183952771703</v>
      </c>
    </row>
    <row r="10" spans="1:6" x14ac:dyDescent="0.3">
      <c r="A10" s="6" t="s">
        <v>21</v>
      </c>
      <c r="B10" s="6">
        <v>1.2036562557796815</v>
      </c>
      <c r="C10" s="6" t="s">
        <v>21</v>
      </c>
      <c r="D10" s="6">
        <v>7.0642431885914195E-2</v>
      </c>
      <c r="E10" s="6" t="s">
        <v>21</v>
      </c>
      <c r="F10" s="6">
        <v>0.4196023408859394</v>
      </c>
    </row>
    <row r="11" spans="1:6" x14ac:dyDescent="0.3">
      <c r="A11" s="6" t="s">
        <v>22</v>
      </c>
      <c r="B11" s="6">
        <v>42</v>
      </c>
      <c r="C11" s="6" t="s">
        <v>22</v>
      </c>
      <c r="D11" s="6">
        <v>38</v>
      </c>
      <c r="E11" s="6" t="s">
        <v>22</v>
      </c>
      <c r="F11" s="6">
        <v>40</v>
      </c>
    </row>
    <row r="12" spans="1:6" x14ac:dyDescent="0.3">
      <c r="A12" s="6" t="s">
        <v>23</v>
      </c>
      <c r="B12" s="6">
        <v>262</v>
      </c>
      <c r="C12" s="6" t="s">
        <v>23</v>
      </c>
      <c r="D12" s="6">
        <v>247</v>
      </c>
      <c r="E12" s="6" t="s">
        <v>23</v>
      </c>
      <c r="F12" s="6">
        <v>183</v>
      </c>
    </row>
    <row r="13" spans="1:6" x14ac:dyDescent="0.3">
      <c r="A13" s="6" t="s">
        <v>24</v>
      </c>
      <c r="B13" s="6">
        <v>304</v>
      </c>
      <c r="C13" s="6" t="s">
        <v>24</v>
      </c>
      <c r="D13" s="6">
        <v>285</v>
      </c>
      <c r="E13" s="6" t="s">
        <v>24</v>
      </c>
      <c r="F13" s="6">
        <v>223</v>
      </c>
    </row>
    <row r="14" spans="1:6" x14ac:dyDescent="0.3">
      <c r="A14" s="6" t="s">
        <v>25</v>
      </c>
      <c r="B14" s="6">
        <v>1389</v>
      </c>
      <c r="C14" s="6" t="s">
        <v>25</v>
      </c>
      <c r="D14" s="6">
        <v>1593</v>
      </c>
      <c r="E14" s="6" t="s">
        <v>25</v>
      </c>
      <c r="F14" s="6">
        <v>799</v>
      </c>
    </row>
    <row r="15" spans="1:6" x14ac:dyDescent="0.3">
      <c r="A15" s="6" t="s">
        <v>26</v>
      </c>
      <c r="B15" s="6">
        <v>5</v>
      </c>
      <c r="C15" s="6" t="s">
        <v>26</v>
      </c>
      <c r="D15" s="6">
        <v>6</v>
      </c>
      <c r="E15" s="6" t="s">
        <v>26</v>
      </c>
      <c r="F15" s="6">
        <v>4</v>
      </c>
    </row>
    <row r="16" spans="1:6" ht="15" thickBot="1" x14ac:dyDescent="0.35">
      <c r="A16" s="7" t="s">
        <v>28</v>
      </c>
      <c r="B16" s="7">
        <v>20.523169714928038</v>
      </c>
      <c r="C16" s="7" t="s">
        <v>28</v>
      </c>
      <c r="D16" s="7">
        <v>13.839028387902429</v>
      </c>
      <c r="E16" s="7" t="s">
        <v>28</v>
      </c>
      <c r="F16" s="7">
        <v>31.218673618824919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sqref="A1:N15"/>
    </sheetView>
  </sheetViews>
  <sheetFormatPr defaultRowHeight="14.4" x14ac:dyDescent="0.3"/>
  <cols>
    <col min="1" max="1" width="23.109375" bestFit="1" customWidth="1"/>
    <col min="3" max="3" width="23.109375" bestFit="1" customWidth="1"/>
    <col min="5" max="5" width="23.109375" bestFit="1" customWidth="1"/>
    <col min="7" max="7" width="23.109375" bestFit="1" customWidth="1"/>
    <col min="9" max="9" width="23.109375" bestFit="1" customWidth="1"/>
    <col min="11" max="11" width="23.109375" bestFit="1" customWidth="1"/>
    <col min="13" max="13" width="23.109375" bestFit="1" customWidth="1"/>
  </cols>
  <sheetData>
    <row r="1" spans="1:14" x14ac:dyDescent="0.3">
      <c r="A1" s="8" t="s">
        <v>9</v>
      </c>
      <c r="B1" s="8"/>
      <c r="C1" s="8" t="s">
        <v>10</v>
      </c>
      <c r="D1" s="8"/>
      <c r="E1" s="8" t="s">
        <v>11</v>
      </c>
      <c r="F1" s="8"/>
      <c r="G1" s="8" t="s">
        <v>12</v>
      </c>
      <c r="H1" s="8"/>
      <c r="I1" s="8" t="s">
        <v>13</v>
      </c>
      <c r="J1" s="8"/>
      <c r="K1" s="8" t="s">
        <v>27</v>
      </c>
      <c r="L1" s="8"/>
      <c r="M1" s="8" t="s">
        <v>50</v>
      </c>
      <c r="N1" s="8"/>
    </row>
    <row r="2" spans="1:14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3">
      <c r="A3" s="6" t="s">
        <v>14</v>
      </c>
      <c r="B3" s="6">
        <v>2</v>
      </c>
      <c r="C3" s="6" t="s">
        <v>14</v>
      </c>
      <c r="D3" s="6">
        <v>6.6</v>
      </c>
      <c r="E3" s="6" t="s">
        <v>14</v>
      </c>
      <c r="F3" s="6">
        <v>5.9333333333333336</v>
      </c>
      <c r="G3" s="6" t="s">
        <v>14</v>
      </c>
      <c r="H3" s="6">
        <v>6.2666666666666666</v>
      </c>
      <c r="I3" s="6" t="s">
        <v>14</v>
      </c>
      <c r="J3" s="6">
        <v>6</v>
      </c>
      <c r="K3" s="6" t="s">
        <v>14</v>
      </c>
      <c r="L3" s="6">
        <v>6</v>
      </c>
      <c r="M3" s="6" t="s">
        <v>14</v>
      </c>
      <c r="N3" s="6">
        <v>1.8666666666666667</v>
      </c>
    </row>
    <row r="4" spans="1:14" x14ac:dyDescent="0.3">
      <c r="A4" s="6" t="s">
        <v>15</v>
      </c>
      <c r="B4" s="6">
        <v>0.21821789023599236</v>
      </c>
      <c r="C4" s="6" t="s">
        <v>15</v>
      </c>
      <c r="D4" s="6">
        <v>0.50521094132856559</v>
      </c>
      <c r="E4" s="6" t="s">
        <v>15</v>
      </c>
      <c r="F4" s="6">
        <v>0.35812563194215513</v>
      </c>
      <c r="G4" s="6" t="s">
        <v>15</v>
      </c>
      <c r="H4" s="6">
        <v>0.49248317995611007</v>
      </c>
      <c r="I4" s="6" t="s">
        <v>15</v>
      </c>
      <c r="J4" s="6">
        <v>0.36514837167011077</v>
      </c>
      <c r="K4" s="6" t="s">
        <v>15</v>
      </c>
      <c r="L4" s="6">
        <v>0.33806170189140661</v>
      </c>
      <c r="M4" s="6" t="s">
        <v>15</v>
      </c>
      <c r="N4" s="6">
        <v>0.21528865819918697</v>
      </c>
    </row>
    <row r="5" spans="1:14" x14ac:dyDescent="0.3">
      <c r="A5" s="6" t="s">
        <v>16</v>
      </c>
      <c r="B5" s="6">
        <v>2</v>
      </c>
      <c r="C5" s="6" t="s">
        <v>16</v>
      </c>
      <c r="D5" s="6">
        <v>6</v>
      </c>
      <c r="E5" s="6" t="s">
        <v>16</v>
      </c>
      <c r="F5" s="6">
        <v>6</v>
      </c>
      <c r="G5" s="6" t="s">
        <v>16</v>
      </c>
      <c r="H5" s="6">
        <v>6</v>
      </c>
      <c r="I5" s="6" t="s">
        <v>16</v>
      </c>
      <c r="J5" s="6">
        <v>6</v>
      </c>
      <c r="K5" s="6" t="s">
        <v>16</v>
      </c>
      <c r="L5" s="6">
        <v>6</v>
      </c>
      <c r="M5" s="6" t="s">
        <v>16</v>
      </c>
      <c r="N5" s="6">
        <v>2</v>
      </c>
    </row>
    <row r="6" spans="1:14" x14ac:dyDescent="0.3">
      <c r="A6" s="6" t="s">
        <v>17</v>
      </c>
      <c r="B6" s="6">
        <v>1</v>
      </c>
      <c r="C6" s="6" t="s">
        <v>17</v>
      </c>
      <c r="D6" s="6">
        <v>5</v>
      </c>
      <c r="E6" s="6" t="s">
        <v>17</v>
      </c>
      <c r="F6" s="6">
        <v>5</v>
      </c>
      <c r="G6" s="6" t="s">
        <v>17</v>
      </c>
      <c r="H6" s="6">
        <v>6</v>
      </c>
      <c r="I6" s="6" t="s">
        <v>17</v>
      </c>
      <c r="J6" s="6">
        <v>5</v>
      </c>
      <c r="K6" s="6" t="s">
        <v>17</v>
      </c>
      <c r="L6" s="6">
        <v>5</v>
      </c>
      <c r="M6" s="6" t="s">
        <v>17</v>
      </c>
      <c r="N6" s="6">
        <v>1</v>
      </c>
    </row>
    <row r="7" spans="1:14" x14ac:dyDescent="0.3">
      <c r="A7" s="6" t="s">
        <v>18</v>
      </c>
      <c r="B7" s="6">
        <v>0.84515425472851657</v>
      </c>
      <c r="C7" s="6" t="s">
        <v>18</v>
      </c>
      <c r="D7" s="6">
        <v>1.9566735620873068</v>
      </c>
      <c r="E7" s="6" t="s">
        <v>18</v>
      </c>
      <c r="F7" s="6">
        <v>1.3870146083619739</v>
      </c>
      <c r="G7" s="6" t="s">
        <v>18</v>
      </c>
      <c r="H7" s="6">
        <v>1.9073791542572847</v>
      </c>
      <c r="I7" s="6" t="s">
        <v>18</v>
      </c>
      <c r="J7" s="6">
        <v>1.4142135623730951</v>
      </c>
      <c r="K7" s="6" t="s">
        <v>18</v>
      </c>
      <c r="L7" s="6">
        <v>1.3093073414159542</v>
      </c>
      <c r="M7" s="6" t="s">
        <v>18</v>
      </c>
      <c r="N7" s="6">
        <v>0.83380938783279201</v>
      </c>
    </row>
    <row r="8" spans="1:14" x14ac:dyDescent="0.3">
      <c r="A8" s="6" t="s">
        <v>19</v>
      </c>
      <c r="B8" s="6">
        <v>0.7142857142857143</v>
      </c>
      <c r="C8" s="6" t="s">
        <v>19</v>
      </c>
      <c r="D8" s="6">
        <v>3.8285714285714301</v>
      </c>
      <c r="E8" s="6" t="s">
        <v>19</v>
      </c>
      <c r="F8" s="6">
        <v>1.9238095238095201</v>
      </c>
      <c r="G8" s="6" t="s">
        <v>19</v>
      </c>
      <c r="H8" s="6">
        <v>3.6380952380952345</v>
      </c>
      <c r="I8" s="6" t="s">
        <v>19</v>
      </c>
      <c r="J8" s="6">
        <v>2</v>
      </c>
      <c r="K8" s="6" t="s">
        <v>19</v>
      </c>
      <c r="L8" s="6">
        <v>1.7142857142857142</v>
      </c>
      <c r="M8" s="6" t="s">
        <v>19</v>
      </c>
      <c r="N8" s="6">
        <v>0.69523809523809532</v>
      </c>
    </row>
    <row r="9" spans="1:14" x14ac:dyDescent="0.3">
      <c r="A9" s="6" t="s">
        <v>20</v>
      </c>
      <c r="B9" s="6">
        <v>-1.6153846153846154</v>
      </c>
      <c r="C9" s="6" t="s">
        <v>20</v>
      </c>
      <c r="D9" s="6">
        <v>-0.86784790170844772</v>
      </c>
      <c r="E9" s="6" t="s">
        <v>20</v>
      </c>
      <c r="F9" s="6">
        <v>-1.1251159388596905</v>
      </c>
      <c r="G9" s="6" t="s">
        <v>20</v>
      </c>
      <c r="H9" s="6">
        <v>-0.64006975179914427</v>
      </c>
      <c r="I9" s="6" t="s">
        <v>20</v>
      </c>
      <c r="J9" s="6">
        <v>-3.2967032967034626E-2</v>
      </c>
      <c r="K9" s="6" t="s">
        <v>20</v>
      </c>
      <c r="L9" s="6">
        <v>-1.0769230769230758</v>
      </c>
      <c r="M9" s="6" t="s">
        <v>20</v>
      </c>
      <c r="N9" s="6">
        <v>-1.4989823462332379</v>
      </c>
    </row>
    <row r="10" spans="1:14" x14ac:dyDescent="0.3">
      <c r="A10" s="6" t="s">
        <v>21</v>
      </c>
      <c r="B10" s="6">
        <v>3.6600759053576589E-17</v>
      </c>
      <c r="C10" s="6" t="s">
        <v>21</v>
      </c>
      <c r="D10" s="6">
        <v>0.65218819720943111</v>
      </c>
      <c r="E10" s="6" t="s">
        <v>21</v>
      </c>
      <c r="F10" s="6">
        <v>0.32095101555539496</v>
      </c>
      <c r="G10" s="6" t="s">
        <v>21</v>
      </c>
      <c r="H10" s="6">
        <v>0.41532742399576666</v>
      </c>
      <c r="I10" s="6" t="s">
        <v>21</v>
      </c>
      <c r="J10" s="6">
        <v>0.52450228274826316</v>
      </c>
      <c r="K10" s="6" t="s">
        <v>21</v>
      </c>
      <c r="L10" s="6">
        <v>-3.6600759053576589E-17</v>
      </c>
      <c r="M10" s="6" t="s">
        <v>21</v>
      </c>
      <c r="N10" s="6">
        <v>0.27423743669284389</v>
      </c>
    </row>
    <row r="11" spans="1:14" x14ac:dyDescent="0.3">
      <c r="A11" s="6" t="s">
        <v>22</v>
      </c>
      <c r="B11" s="6">
        <v>2</v>
      </c>
      <c r="C11" s="6" t="s">
        <v>22</v>
      </c>
      <c r="D11" s="6">
        <v>6</v>
      </c>
      <c r="E11" s="6" t="s">
        <v>22</v>
      </c>
      <c r="F11" s="6">
        <v>4</v>
      </c>
      <c r="G11" s="6" t="s">
        <v>22</v>
      </c>
      <c r="H11" s="6">
        <v>6</v>
      </c>
      <c r="I11" s="6" t="s">
        <v>22</v>
      </c>
      <c r="J11" s="6">
        <v>5</v>
      </c>
      <c r="K11" s="6" t="s">
        <v>22</v>
      </c>
      <c r="L11" s="6">
        <v>4</v>
      </c>
      <c r="M11" s="6" t="s">
        <v>22</v>
      </c>
      <c r="N11" s="6">
        <v>2</v>
      </c>
    </row>
    <row r="12" spans="1:14" x14ac:dyDescent="0.3">
      <c r="A12" s="6" t="s">
        <v>23</v>
      </c>
      <c r="B12" s="6">
        <v>1</v>
      </c>
      <c r="C12" s="6" t="s">
        <v>23</v>
      </c>
      <c r="D12" s="6">
        <v>4</v>
      </c>
      <c r="E12" s="6" t="s">
        <v>23</v>
      </c>
      <c r="F12" s="6">
        <v>4</v>
      </c>
      <c r="G12" s="6" t="s">
        <v>23</v>
      </c>
      <c r="H12" s="6">
        <v>4</v>
      </c>
      <c r="I12" s="6" t="s">
        <v>23</v>
      </c>
      <c r="J12" s="6">
        <v>4</v>
      </c>
      <c r="K12" s="6" t="s">
        <v>23</v>
      </c>
      <c r="L12" s="6">
        <v>4</v>
      </c>
      <c r="M12" s="6" t="s">
        <v>23</v>
      </c>
      <c r="N12" s="6">
        <v>1</v>
      </c>
    </row>
    <row r="13" spans="1:14" x14ac:dyDescent="0.3">
      <c r="A13" s="6" t="s">
        <v>24</v>
      </c>
      <c r="B13" s="6">
        <v>3</v>
      </c>
      <c r="C13" s="6" t="s">
        <v>24</v>
      </c>
      <c r="D13" s="6">
        <v>10</v>
      </c>
      <c r="E13" s="6" t="s">
        <v>24</v>
      </c>
      <c r="F13" s="6">
        <v>8</v>
      </c>
      <c r="G13" s="6" t="s">
        <v>24</v>
      </c>
      <c r="H13" s="6">
        <v>10</v>
      </c>
      <c r="I13" s="6" t="s">
        <v>24</v>
      </c>
      <c r="J13" s="6">
        <v>9</v>
      </c>
      <c r="K13" s="6" t="s">
        <v>24</v>
      </c>
      <c r="L13" s="6">
        <v>8</v>
      </c>
      <c r="M13" s="6" t="s">
        <v>24</v>
      </c>
      <c r="N13" s="6">
        <v>3</v>
      </c>
    </row>
    <row r="14" spans="1:14" x14ac:dyDescent="0.3">
      <c r="A14" s="6" t="s">
        <v>25</v>
      </c>
      <c r="B14" s="6">
        <v>30</v>
      </c>
      <c r="C14" s="6" t="s">
        <v>25</v>
      </c>
      <c r="D14" s="6">
        <v>99</v>
      </c>
      <c r="E14" s="6" t="s">
        <v>25</v>
      </c>
      <c r="F14" s="6">
        <v>89</v>
      </c>
      <c r="G14" s="6" t="s">
        <v>25</v>
      </c>
      <c r="H14" s="6">
        <v>94</v>
      </c>
      <c r="I14" s="6" t="s">
        <v>25</v>
      </c>
      <c r="J14" s="6">
        <v>90</v>
      </c>
      <c r="K14" s="6" t="s">
        <v>25</v>
      </c>
      <c r="L14" s="6">
        <v>90</v>
      </c>
      <c r="M14" s="6" t="s">
        <v>25</v>
      </c>
      <c r="N14" s="6">
        <v>28</v>
      </c>
    </row>
    <row r="15" spans="1:14" ht="15" thickBot="1" x14ac:dyDescent="0.35">
      <c r="A15" s="7" t="s">
        <v>26</v>
      </c>
      <c r="B15" s="7">
        <v>15</v>
      </c>
      <c r="C15" s="7" t="s">
        <v>26</v>
      </c>
      <c r="D15" s="7">
        <v>15</v>
      </c>
      <c r="E15" s="7" t="s">
        <v>26</v>
      </c>
      <c r="F15" s="7">
        <v>15</v>
      </c>
      <c r="G15" s="7" t="s">
        <v>26</v>
      </c>
      <c r="H15" s="7">
        <v>15</v>
      </c>
      <c r="I15" s="7" t="s">
        <v>26</v>
      </c>
      <c r="J15" s="7">
        <v>15</v>
      </c>
      <c r="K15" s="7" t="s">
        <v>26</v>
      </c>
      <c r="L15" s="7">
        <v>15</v>
      </c>
      <c r="M15" s="7" t="s">
        <v>26</v>
      </c>
      <c r="N15" s="7"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H24" sqref="H24"/>
    </sheetView>
  </sheetViews>
  <sheetFormatPr defaultRowHeight="14.4" x14ac:dyDescent="0.3"/>
  <cols>
    <col min="1" max="1" width="36.77734375" bestFit="1" customWidth="1"/>
    <col min="6" max="6" width="12" bestFit="1" customWidth="1"/>
    <col min="7" max="7" width="14.109375" bestFit="1" customWidth="1"/>
  </cols>
  <sheetData>
    <row r="1" spans="1:7" x14ac:dyDescent="0.3">
      <c r="A1" t="s">
        <v>29</v>
      </c>
    </row>
    <row r="3" spans="1:7" ht="15" thickBot="1" x14ac:dyDescent="0.35">
      <c r="A3" t="s">
        <v>30</v>
      </c>
    </row>
    <row r="4" spans="1:7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7" x14ac:dyDescent="0.3">
      <c r="A5" s="6" t="s">
        <v>33</v>
      </c>
      <c r="B5" s="6">
        <v>15</v>
      </c>
      <c r="C5" s="6">
        <v>30</v>
      </c>
      <c r="D5" s="6">
        <v>2</v>
      </c>
      <c r="E5" s="6">
        <v>0.7142857142857143</v>
      </c>
    </row>
    <row r="6" spans="1:7" x14ac:dyDescent="0.3">
      <c r="A6" s="6" t="s">
        <v>34</v>
      </c>
      <c r="B6" s="6">
        <v>15</v>
      </c>
      <c r="C6" s="6">
        <v>99</v>
      </c>
      <c r="D6" s="6">
        <v>6.6</v>
      </c>
      <c r="E6" s="6">
        <v>3.8285714285714301</v>
      </c>
    </row>
    <row r="7" spans="1:7" x14ac:dyDescent="0.3">
      <c r="A7" s="6" t="s">
        <v>35</v>
      </c>
      <c r="B7" s="6">
        <v>15</v>
      </c>
      <c r="C7" s="6">
        <v>89</v>
      </c>
      <c r="D7" s="6">
        <v>5.9333333333333336</v>
      </c>
      <c r="E7" s="6">
        <v>1.9238095238095201</v>
      </c>
    </row>
    <row r="8" spans="1:7" x14ac:dyDescent="0.3">
      <c r="A8" s="6" t="s">
        <v>36</v>
      </c>
      <c r="B8" s="6">
        <v>15</v>
      </c>
      <c r="C8" s="6">
        <v>94</v>
      </c>
      <c r="D8" s="6">
        <v>6.2666666666666666</v>
      </c>
      <c r="E8" s="6">
        <v>3.6380952380952345</v>
      </c>
    </row>
    <row r="9" spans="1:7" x14ac:dyDescent="0.3">
      <c r="A9" s="6" t="s">
        <v>37</v>
      </c>
      <c r="B9" s="6">
        <v>15</v>
      </c>
      <c r="C9" s="6">
        <v>90</v>
      </c>
      <c r="D9" s="6">
        <v>6</v>
      </c>
      <c r="E9" s="6">
        <v>2</v>
      </c>
    </row>
    <row r="10" spans="1:7" x14ac:dyDescent="0.3">
      <c r="A10" s="6" t="s">
        <v>38</v>
      </c>
      <c r="B10" s="6">
        <v>15</v>
      </c>
      <c r="C10" s="6">
        <v>90</v>
      </c>
      <c r="D10" s="6">
        <v>6</v>
      </c>
      <c r="E10" s="6">
        <v>1.7142857142857142</v>
      </c>
    </row>
    <row r="11" spans="1:7" ht="15" thickBot="1" x14ac:dyDescent="0.35">
      <c r="A11" s="7" t="s">
        <v>54</v>
      </c>
      <c r="B11" s="7">
        <v>15</v>
      </c>
      <c r="C11" s="7">
        <v>28</v>
      </c>
      <c r="D11" s="7">
        <v>1.8666666666666667</v>
      </c>
      <c r="E11" s="7">
        <v>0.69523809523809532</v>
      </c>
    </row>
    <row r="14" spans="1:7" ht="15" thickBot="1" x14ac:dyDescent="0.35">
      <c r="A14" t="s">
        <v>39</v>
      </c>
    </row>
    <row r="15" spans="1:7" x14ac:dyDescent="0.3">
      <c r="A15" s="8" t="s">
        <v>40</v>
      </c>
      <c r="B15" s="8" t="s">
        <v>41</v>
      </c>
      <c r="C15" s="8" t="s">
        <v>42</v>
      </c>
      <c r="D15" s="8" t="s">
        <v>43</v>
      </c>
      <c r="E15" s="8" t="s">
        <v>44</v>
      </c>
      <c r="F15" s="8" t="s">
        <v>45</v>
      </c>
      <c r="G15" s="8" t="s">
        <v>46</v>
      </c>
    </row>
    <row r="16" spans="1:7" x14ac:dyDescent="0.3">
      <c r="A16" s="6" t="s">
        <v>47</v>
      </c>
      <c r="B16" s="6">
        <v>387.56190476190471</v>
      </c>
      <c r="C16" s="6">
        <v>6</v>
      </c>
      <c r="D16" s="6">
        <v>64.593650793650781</v>
      </c>
      <c r="E16" s="12">
        <v>31.15244969378827</v>
      </c>
      <c r="F16" s="6">
        <v>1.0902418002413114E-20</v>
      </c>
      <c r="G16" s="14">
        <v>2.1925177893032943</v>
      </c>
    </row>
    <row r="17" spans="1:7" x14ac:dyDescent="0.3">
      <c r="A17" s="6" t="s">
        <v>48</v>
      </c>
      <c r="B17" s="6">
        <v>203.2</v>
      </c>
      <c r="C17" s="6">
        <v>98</v>
      </c>
      <c r="D17" s="6">
        <v>2.073469387755102</v>
      </c>
      <c r="E17" s="6"/>
      <c r="F17" s="6"/>
      <c r="G17" s="6"/>
    </row>
    <row r="18" spans="1:7" x14ac:dyDescent="0.3">
      <c r="A18" s="6"/>
      <c r="B18" s="6"/>
      <c r="C18" s="6"/>
      <c r="D18" s="6"/>
      <c r="E18" s="6"/>
      <c r="F18" s="6"/>
      <c r="G18" s="6"/>
    </row>
    <row r="19" spans="1:7" ht="15" thickBot="1" x14ac:dyDescent="0.35">
      <c r="A19" s="7" t="s">
        <v>49</v>
      </c>
      <c r="B19" s="7">
        <v>590.7619047619047</v>
      </c>
      <c r="C19" s="7">
        <v>104</v>
      </c>
      <c r="D19" s="7"/>
      <c r="E19" s="7"/>
      <c r="F19" s="7"/>
      <c r="G19" s="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N15" sqref="N15"/>
    </sheetView>
  </sheetViews>
  <sheetFormatPr defaultRowHeight="14.4" x14ac:dyDescent="0.3"/>
  <cols>
    <col min="2" max="2" width="12.6640625" bestFit="1" customWidth="1"/>
    <col min="11" max="11" width="12.6640625" bestFit="1" customWidth="1"/>
  </cols>
  <sheetData>
    <row r="1" spans="1:8" ht="46.8" customHeight="1" x14ac:dyDescent="0.3">
      <c r="A1" s="3" t="s">
        <v>0</v>
      </c>
      <c r="B1" s="23" t="s">
        <v>1</v>
      </c>
      <c r="C1" s="24"/>
      <c r="D1" s="24"/>
      <c r="E1" s="24"/>
      <c r="F1" s="24"/>
      <c r="G1" s="24"/>
      <c r="H1" s="25"/>
    </row>
    <row r="2" spans="1:8" ht="16.2" thickBot="1" x14ac:dyDescent="0.35">
      <c r="A2" s="3" t="s">
        <v>2</v>
      </c>
      <c r="B2" s="3" t="s">
        <v>3</v>
      </c>
      <c r="C2" s="3" t="s">
        <v>4</v>
      </c>
      <c r="D2" s="3" t="s">
        <v>5</v>
      </c>
      <c r="E2" s="3" t="s">
        <v>59</v>
      </c>
      <c r="F2" s="3" t="s">
        <v>58</v>
      </c>
      <c r="G2" s="3" t="s">
        <v>60</v>
      </c>
      <c r="H2" s="3" t="s">
        <v>61</v>
      </c>
    </row>
    <row r="3" spans="1:8" ht="16.2" thickBot="1" x14ac:dyDescent="0.35">
      <c r="A3" s="3">
        <v>1</v>
      </c>
      <c r="B3" s="11">
        <v>1</v>
      </c>
      <c r="C3" s="11">
        <v>10</v>
      </c>
      <c r="D3" s="11">
        <v>8</v>
      </c>
      <c r="E3" s="11">
        <v>6</v>
      </c>
      <c r="F3" s="11">
        <v>5</v>
      </c>
      <c r="G3" s="11">
        <v>5</v>
      </c>
      <c r="H3" s="11">
        <v>1</v>
      </c>
    </row>
    <row r="4" spans="1:8" ht="16.2" thickBot="1" x14ac:dyDescent="0.35">
      <c r="A4" s="3">
        <v>2</v>
      </c>
      <c r="B4" s="11">
        <v>1</v>
      </c>
      <c r="C4" s="11">
        <v>5</v>
      </c>
      <c r="D4" s="11">
        <v>7</v>
      </c>
      <c r="E4" s="11">
        <v>9</v>
      </c>
      <c r="F4" s="11">
        <v>4</v>
      </c>
      <c r="G4" s="11">
        <v>6</v>
      </c>
      <c r="H4" s="11">
        <v>1</v>
      </c>
    </row>
    <row r="5" spans="1:8" ht="16.2" thickBot="1" x14ac:dyDescent="0.35">
      <c r="A5" s="3">
        <v>3</v>
      </c>
      <c r="B5" s="11">
        <v>1</v>
      </c>
      <c r="C5" s="11">
        <v>5</v>
      </c>
      <c r="D5" s="11">
        <v>8</v>
      </c>
      <c r="E5" s="11">
        <v>8</v>
      </c>
      <c r="F5" s="11">
        <v>5</v>
      </c>
      <c r="G5" s="11">
        <v>7</v>
      </c>
      <c r="H5" s="11">
        <v>2</v>
      </c>
    </row>
    <row r="6" spans="1:8" ht="16.2" thickBot="1" x14ac:dyDescent="0.35">
      <c r="A6" s="3">
        <v>4</v>
      </c>
      <c r="B6" s="11">
        <v>1</v>
      </c>
      <c r="C6" s="11">
        <v>6</v>
      </c>
      <c r="D6" s="11">
        <v>6</v>
      </c>
      <c r="E6" s="11">
        <v>7</v>
      </c>
      <c r="F6" s="11">
        <v>5</v>
      </c>
      <c r="G6" s="11">
        <v>8</v>
      </c>
      <c r="H6" s="11">
        <v>3</v>
      </c>
    </row>
    <row r="7" spans="1:8" ht="16.2" thickBot="1" x14ac:dyDescent="0.35">
      <c r="A7" s="3">
        <v>5</v>
      </c>
      <c r="B7" s="11">
        <v>1</v>
      </c>
      <c r="C7" s="11">
        <v>9</v>
      </c>
      <c r="D7" s="11">
        <v>8</v>
      </c>
      <c r="E7" s="11">
        <v>4</v>
      </c>
      <c r="F7" s="11">
        <v>5</v>
      </c>
      <c r="G7" s="11">
        <v>5</v>
      </c>
      <c r="H7" s="11">
        <v>1</v>
      </c>
    </row>
    <row r="8" spans="1:8" ht="16.2" thickBot="1" x14ac:dyDescent="0.35">
      <c r="A8" s="3">
        <v>6</v>
      </c>
      <c r="B8" s="11">
        <v>2</v>
      </c>
      <c r="C8" s="11">
        <v>5</v>
      </c>
      <c r="D8" s="11">
        <v>6</v>
      </c>
      <c r="E8" s="11">
        <v>5</v>
      </c>
      <c r="F8" s="11">
        <v>7</v>
      </c>
      <c r="G8" s="11">
        <v>4</v>
      </c>
      <c r="H8" s="11">
        <v>1</v>
      </c>
    </row>
    <row r="9" spans="1:8" ht="16.2" thickBot="1" x14ac:dyDescent="0.35">
      <c r="A9" s="3">
        <v>7</v>
      </c>
      <c r="B9" s="11">
        <v>2</v>
      </c>
      <c r="C9" s="11">
        <v>8</v>
      </c>
      <c r="D9" s="11">
        <v>6</v>
      </c>
      <c r="E9" s="11">
        <v>4</v>
      </c>
      <c r="F9" s="11">
        <v>6</v>
      </c>
      <c r="G9" s="11">
        <v>7</v>
      </c>
      <c r="H9" s="11">
        <v>3</v>
      </c>
    </row>
    <row r="10" spans="1:8" ht="16.2" thickBot="1" x14ac:dyDescent="0.35">
      <c r="A10" s="3">
        <v>8</v>
      </c>
      <c r="B10" s="11">
        <v>2</v>
      </c>
      <c r="C10" s="11">
        <v>7</v>
      </c>
      <c r="D10" s="11">
        <v>5</v>
      </c>
      <c r="E10" s="11">
        <v>4</v>
      </c>
      <c r="F10" s="11">
        <v>6</v>
      </c>
      <c r="G10" s="11">
        <v>6</v>
      </c>
      <c r="H10" s="11">
        <v>2</v>
      </c>
    </row>
    <row r="11" spans="1:8" ht="16.2" thickBot="1" x14ac:dyDescent="0.35">
      <c r="A11" s="3">
        <v>9</v>
      </c>
      <c r="B11" s="11">
        <v>2</v>
      </c>
      <c r="C11" s="11">
        <v>5</v>
      </c>
      <c r="D11" s="11">
        <v>7</v>
      </c>
      <c r="E11" s="11">
        <v>6</v>
      </c>
      <c r="F11" s="11">
        <v>7</v>
      </c>
      <c r="G11" s="11">
        <v>7</v>
      </c>
      <c r="H11" s="11">
        <v>3</v>
      </c>
    </row>
    <row r="12" spans="1:8" ht="16.2" thickBot="1" x14ac:dyDescent="0.35">
      <c r="A12" s="3">
        <v>10</v>
      </c>
      <c r="B12" s="11">
        <v>2</v>
      </c>
      <c r="C12" s="11">
        <v>6</v>
      </c>
      <c r="D12" s="11">
        <v>5</v>
      </c>
      <c r="E12" s="11">
        <v>7</v>
      </c>
      <c r="F12" s="11">
        <v>4</v>
      </c>
      <c r="G12" s="11">
        <v>8</v>
      </c>
      <c r="H12" s="11">
        <v>3</v>
      </c>
    </row>
    <row r="13" spans="1:8" ht="16.2" thickBot="1" x14ac:dyDescent="0.35">
      <c r="A13" s="3">
        <v>11</v>
      </c>
      <c r="B13" s="11">
        <v>3</v>
      </c>
      <c r="C13" s="11">
        <v>5</v>
      </c>
      <c r="D13" s="11">
        <v>5</v>
      </c>
      <c r="E13" s="11">
        <v>10</v>
      </c>
      <c r="F13" s="11">
        <v>6</v>
      </c>
      <c r="G13" s="11">
        <v>5</v>
      </c>
      <c r="H13" s="11">
        <v>1</v>
      </c>
    </row>
    <row r="14" spans="1:8" ht="16.2" thickBot="1" x14ac:dyDescent="0.35">
      <c r="A14" s="3">
        <v>12</v>
      </c>
      <c r="B14" s="11">
        <v>3</v>
      </c>
      <c r="C14" s="11">
        <v>4</v>
      </c>
      <c r="D14" s="11">
        <v>4</v>
      </c>
      <c r="E14" s="11">
        <v>8</v>
      </c>
      <c r="F14" s="11">
        <v>7</v>
      </c>
      <c r="G14" s="11">
        <v>7</v>
      </c>
      <c r="H14" s="11">
        <v>2</v>
      </c>
    </row>
    <row r="15" spans="1:8" ht="16.2" thickBot="1" x14ac:dyDescent="0.35">
      <c r="A15" s="3">
        <v>13</v>
      </c>
      <c r="B15" s="11">
        <v>3</v>
      </c>
      <c r="C15" s="11">
        <v>6</v>
      </c>
      <c r="D15" s="11">
        <v>5</v>
      </c>
      <c r="E15" s="11">
        <v>6</v>
      </c>
      <c r="F15" s="11">
        <v>8</v>
      </c>
      <c r="G15" s="11">
        <v>6</v>
      </c>
      <c r="H15" s="11">
        <v>2</v>
      </c>
    </row>
    <row r="16" spans="1:8" ht="16.2" thickBot="1" x14ac:dyDescent="0.35">
      <c r="A16" s="3">
        <v>14</v>
      </c>
      <c r="B16" s="11">
        <v>3</v>
      </c>
      <c r="C16" s="11">
        <v>10</v>
      </c>
      <c r="D16" s="11">
        <v>5</v>
      </c>
      <c r="E16" s="11">
        <v>4</v>
      </c>
      <c r="F16" s="11">
        <v>6</v>
      </c>
      <c r="G16" s="11">
        <v>5</v>
      </c>
      <c r="H16" s="11">
        <v>2</v>
      </c>
    </row>
    <row r="17" spans="1:8" ht="16.2" thickBot="1" x14ac:dyDescent="0.35">
      <c r="A17" s="3">
        <v>15</v>
      </c>
      <c r="B17" s="11">
        <v>3</v>
      </c>
      <c r="C17" s="11">
        <v>8</v>
      </c>
      <c r="D17" s="11">
        <v>4</v>
      </c>
      <c r="E17" s="11">
        <v>6</v>
      </c>
      <c r="F17" s="11">
        <v>9</v>
      </c>
      <c r="G17" s="11">
        <v>4</v>
      </c>
      <c r="H17" s="11">
        <v>1</v>
      </c>
    </row>
    <row r="18" spans="1:8" ht="15.6" x14ac:dyDescent="0.3">
      <c r="A18" s="3" t="s">
        <v>8</v>
      </c>
      <c r="B18" s="3">
        <f>(B14+B15+B16+B12+B13+B17+B11+B9+B10+B8+B7+B6+B5+B4)/15</f>
        <v>1.9333333333333333</v>
      </c>
      <c r="C18" s="3">
        <f t="shared" ref="C18:H18" si="0">(C14+C15+C16+C12+C13+C17+C11+C9+C10+C8+C7+C6+C5+C4)/15</f>
        <v>5.9333333333333336</v>
      </c>
      <c r="D18" s="3">
        <f t="shared" si="0"/>
        <v>5.4</v>
      </c>
      <c r="E18" s="3">
        <f t="shared" si="0"/>
        <v>5.8666666666666663</v>
      </c>
      <c r="F18" s="3">
        <f t="shared" si="0"/>
        <v>5.666666666666667</v>
      </c>
      <c r="G18" s="3">
        <f t="shared" si="0"/>
        <v>5.666666666666667</v>
      </c>
      <c r="H18" s="3">
        <f t="shared" si="0"/>
        <v>1.8</v>
      </c>
    </row>
  </sheetData>
  <mergeCells count="1">
    <mergeCell ref="B1:H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I15" sqref="I15"/>
    </sheetView>
  </sheetViews>
  <sheetFormatPr defaultRowHeight="14.4" x14ac:dyDescent="0.3"/>
  <sheetData>
    <row r="1" spans="1:4" ht="46.8" customHeight="1" x14ac:dyDescent="0.3">
      <c r="A1" s="3" t="s">
        <v>0</v>
      </c>
      <c r="B1" s="23" t="s">
        <v>1</v>
      </c>
      <c r="C1" s="24"/>
      <c r="D1" s="25"/>
    </row>
    <row r="2" spans="1:4" ht="15.6" x14ac:dyDescent="0.3">
      <c r="A2" s="3" t="s">
        <v>2</v>
      </c>
      <c r="B2" s="3" t="s">
        <v>3</v>
      </c>
      <c r="C2" s="3" t="s">
        <v>4</v>
      </c>
      <c r="D2" s="3" t="s">
        <v>5</v>
      </c>
    </row>
    <row r="3" spans="1:4" ht="15.6" x14ac:dyDescent="0.3">
      <c r="A3" s="3">
        <v>1</v>
      </c>
      <c r="B3" s="3">
        <v>304</v>
      </c>
      <c r="C3" s="3">
        <v>272</v>
      </c>
      <c r="D3" s="3">
        <v>223</v>
      </c>
    </row>
    <row r="4" spans="1:4" ht="15.6" x14ac:dyDescent="0.3">
      <c r="A4" s="3">
        <v>2</v>
      </c>
      <c r="B4" s="3">
        <v>268</v>
      </c>
      <c r="C4" s="3">
        <v>264</v>
      </c>
      <c r="D4" s="3">
        <v>184</v>
      </c>
    </row>
    <row r="5" spans="1:4" ht="15.6" x14ac:dyDescent="0.3">
      <c r="A5" s="3">
        <v>3</v>
      </c>
      <c r="B5" s="3">
        <v>272</v>
      </c>
      <c r="C5" s="3">
        <v>256</v>
      </c>
      <c r="D5" s="3">
        <v>209</v>
      </c>
    </row>
    <row r="6" spans="1:4" ht="15.6" x14ac:dyDescent="0.3">
      <c r="A6" s="3">
        <v>4</v>
      </c>
      <c r="B6" s="3">
        <v>262</v>
      </c>
      <c r="C6" s="3">
        <v>269</v>
      </c>
      <c r="D6" s="3">
        <v>183</v>
      </c>
    </row>
    <row r="7" spans="1:4" ht="15.6" x14ac:dyDescent="0.3">
      <c r="A7" s="3">
        <v>5</v>
      </c>
      <c r="B7" s="3">
        <v>283</v>
      </c>
      <c r="C7" s="3">
        <v>285</v>
      </c>
      <c r="D7" s="3"/>
    </row>
    <row r="8" spans="1:4" ht="15.6" x14ac:dyDescent="0.3">
      <c r="A8" s="3">
        <v>6</v>
      </c>
      <c r="B8" s="3"/>
      <c r="C8" s="3">
        <v>247</v>
      </c>
      <c r="D8" s="3"/>
    </row>
    <row r="9" spans="1:4" ht="15.6" x14ac:dyDescent="0.3">
      <c r="A9" s="3" t="s">
        <v>8</v>
      </c>
      <c r="B9" s="3">
        <f>(B5+B6+B7+B3+B4)/5</f>
        <v>277.8</v>
      </c>
      <c r="C9" s="3">
        <f>(C5+C6+C7+C8+C4+C3)/6</f>
        <v>265.5</v>
      </c>
      <c r="D9" s="3">
        <f>(D5+D6+D3+D4)/4</f>
        <v>199.75</v>
      </c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13" sqref="I13:P13"/>
    </sheetView>
  </sheetViews>
  <sheetFormatPr defaultRowHeight="14.4" x14ac:dyDescent="0.3"/>
  <cols>
    <col min="1" max="1" width="17.5546875" customWidth="1"/>
    <col min="5" max="5" width="12.33203125" customWidth="1"/>
    <col min="6" max="6" width="15.109375" customWidth="1"/>
    <col min="7" max="7" width="14" customWidth="1"/>
  </cols>
  <sheetData>
    <row r="1" spans="1:16" x14ac:dyDescent="0.3">
      <c r="A1" t="s">
        <v>29</v>
      </c>
    </row>
    <row r="3" spans="1:16" ht="15" thickBot="1" x14ac:dyDescent="0.35">
      <c r="A3" t="s">
        <v>30</v>
      </c>
    </row>
    <row r="4" spans="1:16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16" x14ac:dyDescent="0.3">
      <c r="A5" s="6" t="s">
        <v>33</v>
      </c>
      <c r="B5" s="6">
        <v>4</v>
      </c>
      <c r="C5" s="6">
        <v>32</v>
      </c>
      <c r="D5" s="6">
        <v>8</v>
      </c>
      <c r="E5" s="6">
        <v>4.666666666666667</v>
      </c>
    </row>
    <row r="6" spans="1:16" x14ac:dyDescent="0.3">
      <c r="A6" s="6" t="s">
        <v>34</v>
      </c>
      <c r="B6" s="6">
        <v>4</v>
      </c>
      <c r="C6" s="6">
        <v>36</v>
      </c>
      <c r="D6" s="6">
        <v>9</v>
      </c>
      <c r="E6" s="6">
        <v>8.6666666666666661</v>
      </c>
    </row>
    <row r="7" spans="1:16" x14ac:dyDescent="0.3">
      <c r="A7" s="6" t="s">
        <v>35</v>
      </c>
      <c r="B7" s="6">
        <v>4</v>
      </c>
      <c r="C7" s="6">
        <v>48</v>
      </c>
      <c r="D7" s="6">
        <v>12</v>
      </c>
      <c r="E7" s="6">
        <v>4.666666666666667</v>
      </c>
    </row>
    <row r="8" spans="1:16" ht="15" thickBot="1" x14ac:dyDescent="0.35">
      <c r="A8" s="7" t="s">
        <v>36</v>
      </c>
      <c r="B8" s="7">
        <v>4</v>
      </c>
      <c r="C8" s="7">
        <v>36</v>
      </c>
      <c r="D8" s="7">
        <v>9</v>
      </c>
      <c r="E8" s="7">
        <v>2</v>
      </c>
    </row>
    <row r="11" spans="1:16" ht="15" thickBot="1" x14ac:dyDescent="0.35">
      <c r="A11" t="s">
        <v>39</v>
      </c>
    </row>
    <row r="12" spans="1:16" x14ac:dyDescent="0.3">
      <c r="A12" s="8" t="s">
        <v>40</v>
      </c>
      <c r="B12" s="8" t="s">
        <v>41</v>
      </c>
      <c r="C12" s="8" t="s">
        <v>42</v>
      </c>
      <c r="D12" s="8" t="s">
        <v>43</v>
      </c>
      <c r="E12" s="8" t="s">
        <v>44</v>
      </c>
      <c r="F12" s="8" t="s">
        <v>45</v>
      </c>
      <c r="G12" s="8" t="s">
        <v>46</v>
      </c>
    </row>
    <row r="13" spans="1:16" ht="15.6" x14ac:dyDescent="0.3">
      <c r="A13" s="6" t="s">
        <v>47</v>
      </c>
      <c r="B13" s="6">
        <v>36</v>
      </c>
      <c r="C13" s="6">
        <v>3</v>
      </c>
      <c r="D13" s="6">
        <v>12</v>
      </c>
      <c r="E13" s="13">
        <v>2.4</v>
      </c>
      <c r="F13" s="6">
        <v>0.11872303075152824</v>
      </c>
      <c r="G13" s="12">
        <v>3.4902948194976045</v>
      </c>
      <c r="I13" s="15" t="s">
        <v>64</v>
      </c>
      <c r="J13" s="15"/>
      <c r="K13" s="15"/>
      <c r="L13" s="15"/>
      <c r="M13" s="15"/>
      <c r="N13" s="15"/>
      <c r="O13" s="15"/>
      <c r="P13" s="15"/>
    </row>
    <row r="14" spans="1:16" x14ac:dyDescent="0.3">
      <c r="A14" s="6" t="s">
        <v>48</v>
      </c>
      <c r="B14" s="6">
        <v>60</v>
      </c>
      <c r="C14" s="6">
        <v>12</v>
      </c>
      <c r="D14" s="6">
        <v>5</v>
      </c>
      <c r="E14" s="6"/>
      <c r="F14" s="6"/>
      <c r="G14" s="6"/>
    </row>
    <row r="15" spans="1:16" x14ac:dyDescent="0.3">
      <c r="A15" s="6"/>
      <c r="B15" s="6"/>
      <c r="C15" s="6"/>
      <c r="D15" s="6"/>
      <c r="E15" s="6"/>
      <c r="F15" s="6"/>
      <c r="G15" s="6"/>
    </row>
    <row r="16" spans="1:16" ht="15" thickBot="1" x14ac:dyDescent="0.35">
      <c r="A16" s="7" t="s">
        <v>49</v>
      </c>
      <c r="B16" s="7">
        <v>96</v>
      </c>
      <c r="C16" s="7">
        <v>15</v>
      </c>
      <c r="D16" s="7"/>
      <c r="E16" s="7"/>
      <c r="F16" s="7"/>
      <c r="G16" s="7"/>
    </row>
  </sheetData>
  <mergeCells count="1">
    <mergeCell ref="I13:P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2" sqref="A2"/>
    </sheetView>
  </sheetViews>
  <sheetFormatPr defaultRowHeight="14.4" x14ac:dyDescent="0.3"/>
  <cols>
    <col min="1" max="1" width="25.6640625" bestFit="1" customWidth="1"/>
    <col min="2" max="2" width="8.88671875" customWidth="1"/>
    <col min="3" max="3" width="25.6640625" bestFit="1" customWidth="1"/>
    <col min="5" max="5" width="25.6640625" bestFit="1" customWidth="1"/>
    <col min="7" max="7" width="25.6640625" bestFit="1" customWidth="1"/>
  </cols>
  <sheetData>
    <row r="1" spans="1:8" x14ac:dyDescent="0.3">
      <c r="A1" s="8" t="s">
        <v>9</v>
      </c>
      <c r="B1" s="8"/>
      <c r="C1" s="8" t="s">
        <v>10</v>
      </c>
      <c r="D1" s="8"/>
      <c r="E1" s="8" t="s">
        <v>11</v>
      </c>
      <c r="F1" s="8"/>
      <c r="G1" s="8" t="s">
        <v>12</v>
      </c>
      <c r="H1" s="8"/>
    </row>
    <row r="2" spans="1:8" x14ac:dyDescent="0.3">
      <c r="A2" s="6"/>
      <c r="B2" s="6"/>
      <c r="C2" s="6"/>
      <c r="D2" s="6"/>
      <c r="E2" s="6"/>
      <c r="F2" s="6"/>
      <c r="G2" s="6"/>
      <c r="H2" s="6"/>
    </row>
    <row r="3" spans="1:8" x14ac:dyDescent="0.3">
      <c r="A3" s="6" t="s">
        <v>14</v>
      </c>
      <c r="B3" s="6">
        <v>8</v>
      </c>
      <c r="C3" s="6" t="s">
        <v>14</v>
      </c>
      <c r="D3" s="6">
        <v>9</v>
      </c>
      <c r="E3" s="6" t="s">
        <v>14</v>
      </c>
      <c r="F3" s="6">
        <v>12</v>
      </c>
      <c r="G3" s="6" t="s">
        <v>14</v>
      </c>
      <c r="H3" s="6">
        <v>9</v>
      </c>
    </row>
    <row r="4" spans="1:8" x14ac:dyDescent="0.3">
      <c r="A4" s="6" t="s">
        <v>15</v>
      </c>
      <c r="B4" s="6">
        <v>1.0801234497346435</v>
      </c>
      <c r="C4" s="6" t="s">
        <v>15</v>
      </c>
      <c r="D4" s="6">
        <v>1.4719601443879744</v>
      </c>
      <c r="E4" s="6" t="s">
        <v>15</v>
      </c>
      <c r="F4" s="6">
        <v>1.0801234497346435</v>
      </c>
      <c r="G4" s="6" t="s">
        <v>15</v>
      </c>
      <c r="H4" s="6">
        <v>0.70710678118654757</v>
      </c>
    </row>
    <row r="5" spans="1:8" x14ac:dyDescent="0.3">
      <c r="A5" s="6" t="s">
        <v>16</v>
      </c>
      <c r="B5" s="6">
        <v>7.5</v>
      </c>
      <c r="C5" s="6" t="s">
        <v>16</v>
      </c>
      <c r="D5" s="6">
        <v>9</v>
      </c>
      <c r="E5" s="6" t="s">
        <v>16</v>
      </c>
      <c r="F5" s="6">
        <v>12.5</v>
      </c>
      <c r="G5" s="6" t="s">
        <v>16</v>
      </c>
      <c r="H5" s="6">
        <v>9.5</v>
      </c>
    </row>
    <row r="6" spans="1:8" x14ac:dyDescent="0.3">
      <c r="A6" s="6" t="s">
        <v>17</v>
      </c>
      <c r="B6" s="6" t="e">
        <v>#N/A</v>
      </c>
      <c r="C6" s="6" t="s">
        <v>17</v>
      </c>
      <c r="D6" s="6" t="e">
        <v>#N/A</v>
      </c>
      <c r="E6" s="6" t="s">
        <v>17</v>
      </c>
      <c r="F6" s="6" t="e">
        <v>#N/A</v>
      </c>
      <c r="G6" s="6" t="s">
        <v>17</v>
      </c>
      <c r="H6" s="6">
        <v>10</v>
      </c>
    </row>
    <row r="7" spans="1:8" x14ac:dyDescent="0.3">
      <c r="A7" s="6" t="s">
        <v>18</v>
      </c>
      <c r="B7" s="6">
        <v>2.1602468994692869</v>
      </c>
      <c r="C7" s="6" t="s">
        <v>18</v>
      </c>
      <c r="D7" s="6">
        <v>2.9439202887759488</v>
      </c>
      <c r="E7" s="6" t="s">
        <v>18</v>
      </c>
      <c r="F7" s="6">
        <v>2.1602468994692869</v>
      </c>
      <c r="G7" s="6" t="s">
        <v>18</v>
      </c>
      <c r="H7" s="6">
        <v>1.4142135623730951</v>
      </c>
    </row>
    <row r="8" spans="1:8" x14ac:dyDescent="0.3">
      <c r="A8" s="6" t="s">
        <v>19</v>
      </c>
      <c r="B8" s="6">
        <v>4.666666666666667</v>
      </c>
      <c r="C8" s="6" t="s">
        <v>19</v>
      </c>
      <c r="D8" s="6">
        <v>8.6666666666666661</v>
      </c>
      <c r="E8" s="6" t="s">
        <v>19</v>
      </c>
      <c r="F8" s="6">
        <v>4.666666666666667</v>
      </c>
      <c r="G8" s="6" t="s">
        <v>19</v>
      </c>
      <c r="H8" s="6">
        <v>2</v>
      </c>
    </row>
    <row r="9" spans="1:8" x14ac:dyDescent="0.3">
      <c r="A9" s="6" t="s">
        <v>20</v>
      </c>
      <c r="B9" s="6">
        <v>1.4999999999999982</v>
      </c>
      <c r="C9" s="6" t="s">
        <v>20</v>
      </c>
      <c r="D9" s="6">
        <v>-4.8905325443786971</v>
      </c>
      <c r="E9" s="6" t="s">
        <v>20</v>
      </c>
      <c r="F9" s="6">
        <v>1.4999999999999982</v>
      </c>
      <c r="G9" s="6" t="s">
        <v>20</v>
      </c>
      <c r="H9" s="6">
        <v>1.4999999999999947</v>
      </c>
    </row>
    <row r="10" spans="1:8" x14ac:dyDescent="0.3">
      <c r="A10" s="6" t="s">
        <v>21</v>
      </c>
      <c r="B10" s="6">
        <v>1.1903401282789945</v>
      </c>
      <c r="C10" s="6" t="s">
        <v>21</v>
      </c>
      <c r="D10" s="6">
        <v>0</v>
      </c>
      <c r="E10" s="6" t="s">
        <v>21</v>
      </c>
      <c r="F10" s="6">
        <v>-1.1903401282789945</v>
      </c>
      <c r="G10" s="6" t="s">
        <v>21</v>
      </c>
      <c r="H10" s="6">
        <v>-1.4142135623730949</v>
      </c>
    </row>
    <row r="11" spans="1:8" x14ac:dyDescent="0.3">
      <c r="A11" s="6" t="s">
        <v>22</v>
      </c>
      <c r="B11" s="6">
        <v>5</v>
      </c>
      <c r="C11" s="6" t="s">
        <v>22</v>
      </c>
      <c r="D11" s="6">
        <v>6</v>
      </c>
      <c r="E11" s="6" t="s">
        <v>22</v>
      </c>
      <c r="F11" s="6">
        <v>5</v>
      </c>
      <c r="G11" s="6" t="s">
        <v>22</v>
      </c>
      <c r="H11" s="6">
        <v>3</v>
      </c>
    </row>
    <row r="12" spans="1:8" x14ac:dyDescent="0.3">
      <c r="A12" s="6" t="s">
        <v>23</v>
      </c>
      <c r="B12" s="6">
        <v>6</v>
      </c>
      <c r="C12" s="6" t="s">
        <v>23</v>
      </c>
      <c r="D12" s="6">
        <v>6</v>
      </c>
      <c r="E12" s="6" t="s">
        <v>23</v>
      </c>
      <c r="F12" s="6">
        <v>9</v>
      </c>
      <c r="G12" s="6" t="s">
        <v>23</v>
      </c>
      <c r="H12" s="6">
        <v>7</v>
      </c>
    </row>
    <row r="13" spans="1:8" x14ac:dyDescent="0.3">
      <c r="A13" s="6" t="s">
        <v>24</v>
      </c>
      <c r="B13" s="6">
        <v>11</v>
      </c>
      <c r="C13" s="6" t="s">
        <v>24</v>
      </c>
      <c r="D13" s="6">
        <v>12</v>
      </c>
      <c r="E13" s="6" t="s">
        <v>24</v>
      </c>
      <c r="F13" s="6">
        <v>14</v>
      </c>
      <c r="G13" s="6" t="s">
        <v>24</v>
      </c>
      <c r="H13" s="6">
        <v>10</v>
      </c>
    </row>
    <row r="14" spans="1:8" x14ac:dyDescent="0.3">
      <c r="A14" s="6" t="s">
        <v>25</v>
      </c>
      <c r="B14" s="6">
        <v>32</v>
      </c>
      <c r="C14" s="6" t="s">
        <v>25</v>
      </c>
      <c r="D14" s="6">
        <v>36</v>
      </c>
      <c r="E14" s="6" t="s">
        <v>25</v>
      </c>
      <c r="F14" s="6">
        <v>48</v>
      </c>
      <c r="G14" s="6" t="s">
        <v>25</v>
      </c>
      <c r="H14" s="6">
        <v>36</v>
      </c>
    </row>
    <row r="15" spans="1:8" x14ac:dyDescent="0.3">
      <c r="A15" s="6" t="s">
        <v>26</v>
      </c>
      <c r="B15" s="6">
        <v>4</v>
      </c>
      <c r="C15" s="6" t="s">
        <v>26</v>
      </c>
      <c r="D15" s="6">
        <v>4</v>
      </c>
      <c r="E15" s="6" t="s">
        <v>26</v>
      </c>
      <c r="F15" s="6">
        <v>4</v>
      </c>
      <c r="G15" s="6" t="s">
        <v>26</v>
      </c>
      <c r="H15" s="6">
        <v>4</v>
      </c>
    </row>
    <row r="16" spans="1:8" ht="15" thickBot="1" x14ac:dyDescent="0.35">
      <c r="A16" s="7" t="s">
        <v>28</v>
      </c>
      <c r="B16" s="7">
        <v>3.4374348818583087</v>
      </c>
      <c r="C16" s="7" t="s">
        <v>28</v>
      </c>
      <c r="D16" s="7">
        <v>4.684434123032382</v>
      </c>
      <c r="E16" s="7" t="s">
        <v>28</v>
      </c>
      <c r="F16" s="7">
        <v>3.4374348818583087</v>
      </c>
      <c r="G16" s="7" t="s">
        <v>28</v>
      </c>
      <c r="H16" s="7">
        <v>2.2503293632281833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I12" sqref="I12:P12"/>
    </sheetView>
  </sheetViews>
  <sheetFormatPr defaultRowHeight="14.4" x14ac:dyDescent="0.3"/>
  <cols>
    <col min="1" max="1" width="16.88671875" customWidth="1"/>
    <col min="4" max="4" width="10.109375" customWidth="1"/>
    <col min="6" max="6" width="13.6640625" customWidth="1"/>
    <col min="7" max="7" width="15.21875" customWidth="1"/>
  </cols>
  <sheetData>
    <row r="1" spans="1:16" x14ac:dyDescent="0.3">
      <c r="A1" t="s">
        <v>29</v>
      </c>
    </row>
    <row r="3" spans="1:16" ht="15" thickBot="1" x14ac:dyDescent="0.35">
      <c r="A3" t="s">
        <v>30</v>
      </c>
    </row>
    <row r="4" spans="1:16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16" x14ac:dyDescent="0.3">
      <c r="A5" s="6" t="s">
        <v>33</v>
      </c>
      <c r="B5" s="6">
        <v>4</v>
      </c>
      <c r="C5" s="6">
        <v>184</v>
      </c>
      <c r="D5" s="6">
        <v>46</v>
      </c>
      <c r="E5" s="6">
        <v>104.66666666666667</v>
      </c>
    </row>
    <row r="6" spans="1:16" x14ac:dyDescent="0.3">
      <c r="A6" s="6" t="s">
        <v>34</v>
      </c>
      <c r="B6" s="6">
        <v>6</v>
      </c>
      <c r="C6" s="6">
        <v>498</v>
      </c>
      <c r="D6" s="6">
        <v>83</v>
      </c>
      <c r="E6" s="6">
        <v>248.8</v>
      </c>
    </row>
    <row r="7" spans="1:16" ht="15" thickBot="1" x14ac:dyDescent="0.35">
      <c r="A7" s="7" t="s">
        <v>35</v>
      </c>
      <c r="B7" s="7">
        <v>3</v>
      </c>
      <c r="C7" s="7">
        <v>267</v>
      </c>
      <c r="D7" s="7">
        <v>89</v>
      </c>
      <c r="E7" s="7">
        <v>301</v>
      </c>
    </row>
    <row r="10" spans="1:16" ht="15" thickBot="1" x14ac:dyDescent="0.35">
      <c r="A10" t="s">
        <v>39</v>
      </c>
    </row>
    <row r="11" spans="1:16" x14ac:dyDescent="0.3">
      <c r="A11" s="8" t="s">
        <v>40</v>
      </c>
      <c r="B11" s="8" t="s">
        <v>41</v>
      </c>
      <c r="C11" s="8" t="s">
        <v>42</v>
      </c>
      <c r="D11" s="8" t="s">
        <v>43</v>
      </c>
      <c r="E11" s="8" t="s">
        <v>44</v>
      </c>
      <c r="F11" s="8" t="s">
        <v>45</v>
      </c>
      <c r="G11" s="8" t="s">
        <v>46</v>
      </c>
    </row>
    <row r="12" spans="1:16" ht="15.6" x14ac:dyDescent="0.3">
      <c r="A12" s="6" t="s">
        <v>47</v>
      </c>
      <c r="B12" s="6">
        <v>4284</v>
      </c>
      <c r="C12" s="6">
        <v>2</v>
      </c>
      <c r="D12" s="6">
        <v>2142</v>
      </c>
      <c r="E12" s="12">
        <v>9.9166666666666661</v>
      </c>
      <c r="F12" s="6">
        <v>4.2314683517178549E-3</v>
      </c>
      <c r="G12" s="14">
        <v>4.1028210151304032</v>
      </c>
      <c r="I12" s="15" t="s">
        <v>63</v>
      </c>
      <c r="J12" s="15"/>
      <c r="K12" s="15"/>
      <c r="L12" s="15"/>
      <c r="M12" s="15"/>
      <c r="N12" s="15"/>
      <c r="O12" s="15"/>
      <c r="P12" s="15"/>
    </row>
    <row r="13" spans="1:16" x14ac:dyDescent="0.3">
      <c r="A13" s="6" t="s">
        <v>48</v>
      </c>
      <c r="B13" s="6">
        <v>2160</v>
      </c>
      <c r="C13" s="6">
        <v>10</v>
      </c>
      <c r="D13" s="6">
        <v>216</v>
      </c>
      <c r="E13" s="6"/>
      <c r="F13" s="6"/>
      <c r="G13" s="6"/>
    </row>
    <row r="14" spans="1:16" x14ac:dyDescent="0.3">
      <c r="A14" s="6"/>
      <c r="B14" s="6"/>
      <c r="C14" s="6"/>
      <c r="D14" s="6"/>
      <c r="E14" s="6"/>
      <c r="F14" s="6"/>
      <c r="G14" s="6"/>
    </row>
    <row r="15" spans="1:16" ht="15" thickBot="1" x14ac:dyDescent="0.35">
      <c r="A15" s="7" t="s">
        <v>49</v>
      </c>
      <c r="B15" s="7">
        <v>6444</v>
      </c>
      <c r="C15" s="7">
        <v>12</v>
      </c>
      <c r="D15" s="7"/>
      <c r="E15" s="7"/>
      <c r="F15" s="7"/>
      <c r="G15" s="7"/>
    </row>
  </sheetData>
  <mergeCells count="1">
    <mergeCell ref="I12:P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21" sqref="E21"/>
    </sheetView>
  </sheetViews>
  <sheetFormatPr defaultRowHeight="14.4" x14ac:dyDescent="0.3"/>
  <cols>
    <col min="1" max="1" width="25.6640625" bestFit="1" customWidth="1"/>
    <col min="3" max="3" width="25.6640625" bestFit="1" customWidth="1"/>
    <col min="5" max="5" width="25.6640625" bestFit="1" customWidth="1"/>
  </cols>
  <sheetData>
    <row r="1" spans="1:6" x14ac:dyDescent="0.3">
      <c r="A1" s="8" t="s">
        <v>9</v>
      </c>
      <c r="B1" s="8"/>
      <c r="C1" s="8" t="s">
        <v>10</v>
      </c>
      <c r="D1" s="8"/>
      <c r="E1" s="8" t="s">
        <v>11</v>
      </c>
      <c r="F1" s="8"/>
    </row>
    <row r="2" spans="1:6" x14ac:dyDescent="0.3">
      <c r="A2" s="6"/>
      <c r="B2" s="6"/>
      <c r="C2" s="6"/>
      <c r="D2" s="6"/>
      <c r="E2" s="6"/>
      <c r="F2" s="6"/>
    </row>
    <row r="3" spans="1:6" x14ac:dyDescent="0.3">
      <c r="A3" s="6" t="s">
        <v>14</v>
      </c>
      <c r="B3" s="6">
        <v>46</v>
      </c>
      <c r="C3" s="6" t="s">
        <v>14</v>
      </c>
      <c r="D3" s="6">
        <v>83</v>
      </c>
      <c r="E3" s="6" t="s">
        <v>14</v>
      </c>
      <c r="F3" s="6">
        <v>89</v>
      </c>
    </row>
    <row r="4" spans="1:6" x14ac:dyDescent="0.3">
      <c r="A4" s="6" t="s">
        <v>15</v>
      </c>
      <c r="B4" s="6">
        <v>5.1153364177409353</v>
      </c>
      <c r="C4" s="6" t="s">
        <v>15</v>
      </c>
      <c r="D4" s="6">
        <v>6.4394616752230673</v>
      </c>
      <c r="E4" s="6" t="s">
        <v>15</v>
      </c>
      <c r="F4" s="6">
        <v>10.016652800877813</v>
      </c>
    </row>
    <row r="5" spans="1:6" x14ac:dyDescent="0.3">
      <c r="A5" s="6" t="s">
        <v>16</v>
      </c>
      <c r="B5" s="6">
        <v>43.5</v>
      </c>
      <c r="C5" s="6" t="s">
        <v>16</v>
      </c>
      <c r="D5" s="6">
        <v>89</v>
      </c>
      <c r="E5" s="6" t="s">
        <v>16</v>
      </c>
      <c r="F5" s="6">
        <v>98</v>
      </c>
    </row>
    <row r="6" spans="1:6" x14ac:dyDescent="0.3">
      <c r="A6" s="6" t="s">
        <v>17</v>
      </c>
      <c r="B6" s="6" t="e">
        <v>#N/A</v>
      </c>
      <c r="C6" s="6" t="s">
        <v>17</v>
      </c>
      <c r="D6" s="6" t="e">
        <v>#N/A</v>
      </c>
      <c r="E6" s="6" t="s">
        <v>17</v>
      </c>
      <c r="F6" s="6" t="e">
        <v>#N/A</v>
      </c>
    </row>
    <row r="7" spans="1:6" x14ac:dyDescent="0.3">
      <c r="A7" s="6" t="s">
        <v>18</v>
      </c>
      <c r="B7" s="6">
        <v>10.230672835481871</v>
      </c>
      <c r="C7" s="6" t="s">
        <v>18</v>
      </c>
      <c r="D7" s="6">
        <v>15.773395322504284</v>
      </c>
      <c r="E7" s="6" t="s">
        <v>18</v>
      </c>
      <c r="F7" s="6">
        <v>17.349351572897472</v>
      </c>
    </row>
    <row r="8" spans="1:6" x14ac:dyDescent="0.3">
      <c r="A8" s="6" t="s">
        <v>19</v>
      </c>
      <c r="B8" s="6">
        <v>104.66666666666667</v>
      </c>
      <c r="C8" s="6" t="s">
        <v>19</v>
      </c>
      <c r="D8" s="6">
        <v>248.8</v>
      </c>
      <c r="E8" s="6" t="s">
        <v>19</v>
      </c>
      <c r="F8" s="6">
        <v>301</v>
      </c>
    </row>
    <row r="9" spans="1:6" x14ac:dyDescent="0.3">
      <c r="A9" s="6" t="s">
        <v>20</v>
      </c>
      <c r="B9" s="6">
        <v>0.57988153677634635</v>
      </c>
      <c r="C9" s="6" t="s">
        <v>20</v>
      </c>
      <c r="D9" s="6">
        <v>-1.46229231500915</v>
      </c>
      <c r="E9" s="6" t="s">
        <v>20</v>
      </c>
      <c r="F9" s="6" t="e">
        <v>#DIV/0!</v>
      </c>
    </row>
    <row r="10" spans="1:6" x14ac:dyDescent="0.3">
      <c r="A10" s="6" t="s">
        <v>21</v>
      </c>
      <c r="B10" s="6">
        <v>1.1206465437056701</v>
      </c>
      <c r="C10" s="6" t="s">
        <v>21</v>
      </c>
      <c r="D10" s="6">
        <v>-0.79532756395651494</v>
      </c>
      <c r="E10" s="6" t="s">
        <v>21</v>
      </c>
      <c r="F10" s="6">
        <v>-1.7061922331377846</v>
      </c>
    </row>
    <row r="11" spans="1:6" x14ac:dyDescent="0.3">
      <c r="A11" s="6" t="s">
        <v>22</v>
      </c>
      <c r="B11" s="6">
        <v>23</v>
      </c>
      <c r="C11" s="6" t="s">
        <v>22</v>
      </c>
      <c r="D11" s="6">
        <v>38</v>
      </c>
      <c r="E11" s="6" t="s">
        <v>22</v>
      </c>
      <c r="F11" s="6">
        <v>31</v>
      </c>
    </row>
    <row r="12" spans="1:6" x14ac:dyDescent="0.3">
      <c r="A12" s="6" t="s">
        <v>23</v>
      </c>
      <c r="B12" s="6">
        <v>37</v>
      </c>
      <c r="C12" s="6" t="s">
        <v>23</v>
      </c>
      <c r="D12" s="6">
        <v>60</v>
      </c>
      <c r="E12" s="6" t="s">
        <v>23</v>
      </c>
      <c r="F12" s="6">
        <v>69</v>
      </c>
    </row>
    <row r="13" spans="1:6" x14ac:dyDescent="0.3">
      <c r="A13" s="6" t="s">
        <v>24</v>
      </c>
      <c r="B13" s="6">
        <v>60</v>
      </c>
      <c r="C13" s="6" t="s">
        <v>24</v>
      </c>
      <c r="D13" s="6">
        <v>98</v>
      </c>
      <c r="E13" s="6" t="s">
        <v>24</v>
      </c>
      <c r="F13" s="6">
        <v>100</v>
      </c>
    </row>
    <row r="14" spans="1:6" x14ac:dyDescent="0.3">
      <c r="A14" s="6" t="s">
        <v>25</v>
      </c>
      <c r="B14" s="6">
        <v>184</v>
      </c>
      <c r="C14" s="6" t="s">
        <v>25</v>
      </c>
      <c r="D14" s="6">
        <v>498</v>
      </c>
      <c r="E14" s="6" t="s">
        <v>25</v>
      </c>
      <c r="F14" s="6">
        <v>267</v>
      </c>
    </row>
    <row r="15" spans="1:6" x14ac:dyDescent="0.3">
      <c r="A15" s="6" t="s">
        <v>26</v>
      </c>
      <c r="B15" s="6">
        <v>4</v>
      </c>
      <c r="C15" s="6" t="s">
        <v>26</v>
      </c>
      <c r="D15" s="6">
        <v>6</v>
      </c>
      <c r="E15" s="6" t="s">
        <v>26</v>
      </c>
      <c r="F15" s="6">
        <v>3</v>
      </c>
    </row>
    <row r="16" spans="1:6" ht="15" thickBot="1" x14ac:dyDescent="0.35">
      <c r="A16" s="7" t="s">
        <v>28</v>
      </c>
      <c r="B16" s="7">
        <v>16.279283482922835</v>
      </c>
      <c r="C16" s="7" t="s">
        <v>28</v>
      </c>
      <c r="D16" s="7">
        <v>16.553163213604613</v>
      </c>
      <c r="E16" s="7" t="s">
        <v>28</v>
      </c>
      <c r="F16" s="7">
        <v>43.098178516649511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23" sqref="F23"/>
    </sheetView>
  </sheetViews>
  <sheetFormatPr defaultRowHeight="14.4" x14ac:dyDescent="0.3"/>
  <cols>
    <col min="1" max="1" width="16.109375" customWidth="1"/>
    <col min="2" max="2" width="13.5546875" customWidth="1"/>
    <col min="3" max="3" width="14.21875" customWidth="1"/>
    <col min="4" max="4" width="16.5546875" customWidth="1"/>
  </cols>
  <sheetData>
    <row r="1" spans="1:4" ht="31.2" x14ac:dyDescent="0.3">
      <c r="A1" s="1" t="s">
        <v>0</v>
      </c>
      <c r="B1" s="16" t="s">
        <v>1</v>
      </c>
      <c r="C1" s="17"/>
      <c r="D1" s="18"/>
    </row>
    <row r="2" spans="1:4" ht="16.2" x14ac:dyDescent="0.3">
      <c r="A2" s="2" t="s">
        <v>2</v>
      </c>
      <c r="B2" s="2" t="s">
        <v>3</v>
      </c>
      <c r="C2" s="2" t="s">
        <v>4</v>
      </c>
      <c r="D2" s="2" t="s">
        <v>5</v>
      </c>
    </row>
    <row r="3" spans="1:4" ht="15.6" x14ac:dyDescent="0.3">
      <c r="A3" s="3">
        <v>1</v>
      </c>
      <c r="B3" s="3">
        <v>37</v>
      </c>
      <c r="C3" s="3">
        <v>60</v>
      </c>
      <c r="D3" s="3">
        <v>69</v>
      </c>
    </row>
    <row r="4" spans="1:4" ht="15.6" x14ac:dyDescent="0.3">
      <c r="A4" s="3">
        <v>2</v>
      </c>
      <c r="B4" s="3">
        <v>47</v>
      </c>
      <c r="C4" s="3">
        <v>86</v>
      </c>
      <c r="D4" s="3">
        <v>100</v>
      </c>
    </row>
    <row r="5" spans="1:4" ht="15.6" x14ac:dyDescent="0.3">
      <c r="A5" s="3">
        <v>3</v>
      </c>
      <c r="B5" s="3">
        <v>40</v>
      </c>
      <c r="C5" s="3">
        <v>67</v>
      </c>
      <c r="D5" s="3">
        <v>98</v>
      </c>
    </row>
    <row r="6" spans="1:4" ht="15.6" x14ac:dyDescent="0.3">
      <c r="A6" s="3">
        <v>4</v>
      </c>
      <c r="B6" s="3">
        <v>60</v>
      </c>
      <c r="C6" s="3">
        <v>92</v>
      </c>
      <c r="D6" s="9"/>
    </row>
    <row r="7" spans="1:4" ht="15.6" x14ac:dyDescent="0.3">
      <c r="A7" s="3">
        <v>5</v>
      </c>
      <c r="B7" s="9"/>
      <c r="C7" s="3">
        <v>95</v>
      </c>
      <c r="D7" s="9"/>
    </row>
    <row r="8" spans="1:4" ht="15.6" x14ac:dyDescent="0.3">
      <c r="A8" s="3">
        <v>6</v>
      </c>
      <c r="B8" s="9"/>
      <c r="C8" s="3">
        <v>98</v>
      </c>
      <c r="D8" s="9"/>
    </row>
    <row r="9" spans="1:4" ht="15.6" x14ac:dyDescent="0.3">
      <c r="A9" s="4" t="s">
        <v>8</v>
      </c>
      <c r="B9" s="3">
        <v>46</v>
      </c>
      <c r="C9" s="3">
        <v>83</v>
      </c>
      <c r="D9" s="3">
        <v>89</v>
      </c>
    </row>
  </sheetData>
  <mergeCells count="1"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6" sqref="E16"/>
    </sheetView>
  </sheetViews>
  <sheetFormatPr defaultRowHeight="14.4" x14ac:dyDescent="0.3"/>
  <cols>
    <col min="1" max="1" width="15.6640625" customWidth="1"/>
    <col min="2" max="2" width="13.77734375" customWidth="1"/>
    <col min="3" max="3" width="12.44140625" customWidth="1"/>
    <col min="4" max="4" width="12.88671875" customWidth="1"/>
    <col min="5" max="5" width="14.21875" customWidth="1"/>
  </cols>
  <sheetData>
    <row r="1" spans="1:5" ht="31.2" x14ac:dyDescent="0.3">
      <c r="A1" s="1" t="s">
        <v>0</v>
      </c>
      <c r="B1" s="16" t="s">
        <v>1</v>
      </c>
      <c r="C1" s="17"/>
      <c r="D1" s="17"/>
      <c r="E1" s="18"/>
    </row>
    <row r="2" spans="1:5" ht="16.2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 ht="15.6" x14ac:dyDescent="0.3">
      <c r="A3" s="3">
        <v>1</v>
      </c>
      <c r="B3" s="3">
        <v>6</v>
      </c>
      <c r="C3" s="3">
        <v>6</v>
      </c>
      <c r="D3" s="3">
        <v>9</v>
      </c>
      <c r="E3" s="3">
        <v>7</v>
      </c>
    </row>
    <row r="4" spans="1:5" ht="15.6" x14ac:dyDescent="0.3">
      <c r="A4" s="3">
        <v>2</v>
      </c>
      <c r="B4" s="3">
        <v>7</v>
      </c>
      <c r="C4" s="3">
        <v>7</v>
      </c>
      <c r="D4" s="3">
        <v>12</v>
      </c>
      <c r="E4" s="3">
        <v>9</v>
      </c>
    </row>
    <row r="5" spans="1:5" ht="15.6" x14ac:dyDescent="0.3">
      <c r="A5" s="3">
        <v>3</v>
      </c>
      <c r="B5" s="3">
        <v>8</v>
      </c>
      <c r="C5" s="3">
        <v>11</v>
      </c>
      <c r="D5" s="3">
        <v>13</v>
      </c>
      <c r="E5" s="3">
        <v>10</v>
      </c>
    </row>
    <row r="6" spans="1:5" ht="15.6" x14ac:dyDescent="0.3">
      <c r="A6" s="3">
        <v>4</v>
      </c>
      <c r="B6" s="3">
        <v>11</v>
      </c>
      <c r="C6" s="3">
        <v>12</v>
      </c>
      <c r="D6" s="3">
        <v>14</v>
      </c>
      <c r="E6" s="3">
        <v>10</v>
      </c>
    </row>
    <row r="7" spans="1:5" ht="15.6" x14ac:dyDescent="0.3">
      <c r="A7" s="4" t="s">
        <v>8</v>
      </c>
      <c r="B7" s="3">
        <v>8</v>
      </c>
      <c r="C7" s="3">
        <v>9</v>
      </c>
      <c r="D7" s="3">
        <v>12</v>
      </c>
      <c r="E7" s="3">
        <v>9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задача1.1</vt:lpstr>
      <vt:lpstr>задача1.2</vt:lpstr>
      <vt:lpstr>задача1</vt:lpstr>
      <vt:lpstr>задача2.2</vt:lpstr>
      <vt:lpstr>задача2.1</vt:lpstr>
      <vt:lpstr>задача3.2</vt:lpstr>
      <vt:lpstr>задача3.1</vt:lpstr>
      <vt:lpstr>задача3</vt:lpstr>
      <vt:lpstr>задача2</vt:lpstr>
      <vt:lpstr>задача4.1</vt:lpstr>
      <vt:lpstr>задача4.2</vt:lpstr>
      <vt:lpstr>задача4</vt:lpstr>
      <vt:lpstr>задача5.1</vt:lpstr>
      <vt:lpstr>задача5.2</vt:lpstr>
      <vt:lpstr>задача5</vt:lpstr>
      <vt:lpstr>задача6.2</vt:lpstr>
      <vt:lpstr>задача6</vt:lpstr>
      <vt:lpstr>задача7.2</vt:lpstr>
      <vt:lpstr>задача7.1</vt:lpstr>
      <vt:lpstr>задача7</vt:lpstr>
      <vt:lpstr>задача8.1</vt:lpstr>
      <vt:lpstr>задача8.2</vt:lpstr>
      <vt:lpstr>задача8</vt:lpstr>
      <vt:lpstr>задача9.2</vt:lpstr>
      <vt:lpstr>задача9.1</vt:lpstr>
      <vt:lpstr>Лист1</vt:lpstr>
      <vt:lpstr>задача9</vt:lpstr>
      <vt:lpstr>задача10.1</vt:lpstr>
      <vt:lpstr>задача10.2</vt:lpstr>
      <vt:lpstr>задача10</vt:lpstr>
      <vt:lpstr>задача11.2</vt:lpstr>
      <vt:lpstr>задача11.1</vt:lpstr>
      <vt:lpstr>задача12.1</vt:lpstr>
      <vt:lpstr>задача12.2</vt:lpstr>
      <vt:lpstr>задача12</vt:lpstr>
      <vt:lpstr>задача11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Beebo</dc:creator>
  <cp:lastModifiedBy>Beebo</cp:lastModifiedBy>
  <dcterms:created xsi:type="dcterms:W3CDTF">2023-02-14T13:25:53Z</dcterms:created>
  <dcterms:modified xsi:type="dcterms:W3CDTF">2023-03-10T16:22:55Z</dcterms:modified>
</cp:coreProperties>
</file>