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ran\Documents\ExcelFunctions\"/>
    </mc:Choice>
  </mc:AlternateContent>
  <bookViews>
    <workbookView xWindow="0" yWindow="0" windowWidth="28800" windowHeight="121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/>
  <c r="G18" i="1"/>
  <c r="F3" i="1" l="1"/>
  <c r="I3" i="1"/>
  <c r="I4" i="1"/>
  <c r="C3" i="1" l="1"/>
  <c r="F10" i="1"/>
  <c r="F8" i="1"/>
  <c r="F4" i="1"/>
  <c r="F9" i="1"/>
  <c r="F5" i="1"/>
  <c r="F7" i="1"/>
  <c r="F6" i="1"/>
  <c r="D3" i="1"/>
  <c r="F2" i="1"/>
  <c r="D2" i="1" l="1"/>
  <c r="C10" i="1"/>
  <c r="D10" i="1"/>
  <c r="C6" i="1"/>
  <c r="D6" i="1"/>
  <c r="D9" i="1"/>
  <c r="C9" i="1"/>
  <c r="D7" i="1"/>
  <c r="C7" i="1"/>
  <c r="C4" i="1"/>
  <c r="D4" i="1"/>
  <c r="D5" i="1"/>
  <c r="C5" i="1"/>
  <c r="C8" i="1"/>
  <c r="D8" i="1"/>
  <c r="C2" i="1"/>
  <c r="I18" i="1" l="1"/>
  <c r="H18" i="1"/>
</calcChain>
</file>

<file path=xl/sharedStrings.xml><?xml version="1.0" encoding="utf-8"?>
<sst xmlns="http://schemas.openxmlformats.org/spreadsheetml/2006/main" count="14" uniqueCount="14">
  <si>
    <t>Date taken</t>
  </si>
  <si>
    <t>lamba/time decay constant</t>
  </si>
  <si>
    <t>for primary</t>
  </si>
  <si>
    <t>for metabolite</t>
  </si>
  <si>
    <t>half life</t>
  </si>
  <si>
    <t>Initial (mg)</t>
  </si>
  <si>
    <t>Final Primary (mg)</t>
  </si>
  <si>
    <t>Final Metabolite (mg)</t>
  </si>
  <si>
    <t>Time Constant (hr)</t>
  </si>
  <si>
    <t>Totals</t>
  </si>
  <si>
    <t>Initial</t>
  </si>
  <si>
    <t>Primary</t>
  </si>
  <si>
    <t>Metabolite</t>
  </si>
  <si>
    <t>half lives past since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</si>
</sst>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zoomScale="125" zoomScaleNormal="125" workbookViewId="0">
      <selection activeCell="D17" sqref="D17"/>
    </sheetView>
  </sheetViews>
  <sheetFormatPr defaultRowHeight="15" x14ac:dyDescent="0.25"/>
  <cols>
    <col min="1" max="1" width="17" customWidth="1"/>
    <col min="2" max="2" width="6.42578125" customWidth="1"/>
    <col min="3" max="3" width="17.42578125" bestFit="1" customWidth="1"/>
    <col min="4" max="4" width="20.85546875" bestFit="1" customWidth="1"/>
    <col min="5" max="5" width="17.5703125" customWidth="1"/>
    <col min="7" max="7" width="14" bestFit="1" customWidth="1"/>
    <col min="9" max="9" width="17.85546875" customWidth="1"/>
    <col min="10" max="10" width="23" customWidth="1"/>
  </cols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</row>
    <row r="2" spans="1:11" x14ac:dyDescent="0.25">
      <c r="A2" s="1">
        <v>44003.738888888889</v>
      </c>
      <c r="B2">
        <v>4</v>
      </c>
      <c r="C2">
        <f ca="1">B2*EXP($I$3*E2*-1)</f>
        <v>1.1193424096558331E-2</v>
      </c>
      <c r="D2">
        <f ca="1">B2*EXP($I$4*E2*-1)</f>
        <v>0.30554841803623656</v>
      </c>
      <c r="E2" s="4">
        <f ca="1">(NOW()-A2+(NOW()&lt;A2))*24</f>
        <v>29.684216666675638</v>
      </c>
      <c r="F2">
        <f ca="1">E2/$H$3</f>
        <v>8.4812047619073248</v>
      </c>
      <c r="H2" t="s">
        <v>4</v>
      </c>
      <c r="I2" t="s">
        <v>1</v>
      </c>
    </row>
    <row r="3" spans="1:11" x14ac:dyDescent="0.25">
      <c r="A3" s="1">
        <v>44003.75</v>
      </c>
      <c r="B3">
        <v>3</v>
      </c>
      <c r="C3">
        <f ca="1">B3*EXP($I$3*E3*-1)</f>
        <v>8.8503376686243085E-3</v>
      </c>
      <c r="D3">
        <f ca="1">B3*EXP($I$4*E3*-1)</f>
        <v>0.23451770531932181</v>
      </c>
      <c r="E3" s="4">
        <f t="shared" ref="E3:E10" ca="1" si="0">(NOW()-A3+(NOW()&lt;A3))*24</f>
        <v>29.417550000012852</v>
      </c>
      <c r="F3">
        <f t="shared" ref="F3:F10" ca="1" si="1">E3/$H$3</f>
        <v>8.4050142857179573</v>
      </c>
      <c r="G3" t="s">
        <v>2</v>
      </c>
      <c r="H3">
        <v>3.5</v>
      </c>
      <c r="I3">
        <f>(-LN(1/2))/H3</f>
        <v>0.19804205158855578</v>
      </c>
    </row>
    <row r="4" spans="1:11" x14ac:dyDescent="0.25">
      <c r="A4" s="1">
        <v>44003.780555555553</v>
      </c>
      <c r="B4">
        <v>3</v>
      </c>
      <c r="C4">
        <f t="shared" ref="C4:C9" ca="1" si="2">B4*EXP($I$3*E4*-1)</f>
        <v>1.023370260813653E-2</v>
      </c>
      <c r="D4">
        <f t="shared" ref="D4:D9" ca="1" si="3">B4*EXP($I$4*E4*-1)</f>
        <v>0.24990218442785414</v>
      </c>
      <c r="E4" s="4">
        <f t="shared" ca="1" si="0"/>
        <v>28.684216666733846</v>
      </c>
      <c r="F4">
        <f t="shared" ca="1" si="1"/>
        <v>8.1954904762096703</v>
      </c>
      <c r="G4" t="s">
        <v>3</v>
      </c>
      <c r="H4">
        <v>8</v>
      </c>
      <c r="I4">
        <f>(-LN(1/2))/H4</f>
        <v>8.6643397569993161E-2</v>
      </c>
      <c r="K4" t="s">
        <v>13</v>
      </c>
    </row>
    <row r="5" spans="1:11" x14ac:dyDescent="0.25">
      <c r="A5" s="1">
        <v>44004.169444444444</v>
      </c>
      <c r="B5">
        <v>3</v>
      </c>
      <c r="C5">
        <f t="shared" ca="1" si="2"/>
        <v>6.4979961143241907E-2</v>
      </c>
      <c r="D5">
        <f t="shared" ca="1" si="3"/>
        <v>0.5610114356216378</v>
      </c>
      <c r="E5" s="4">
        <f t="shared" ca="1" si="0"/>
        <v>19.350883333361708</v>
      </c>
      <c r="F5">
        <f t="shared" ca="1" si="1"/>
        <v>5.5288238095319162</v>
      </c>
    </row>
    <row r="6" spans="1:11" x14ac:dyDescent="0.25">
      <c r="A6" s="1">
        <v>44004.17291666667</v>
      </c>
      <c r="B6">
        <v>5</v>
      </c>
      <c r="C6">
        <f t="shared" ca="1" si="2"/>
        <v>0.11010209374934259</v>
      </c>
      <c r="D6">
        <f t="shared" ca="1" si="3"/>
        <v>0.94179459291852319</v>
      </c>
      <c r="E6" s="4">
        <f t="shared" ca="1" si="0"/>
        <v>19.267549999931362</v>
      </c>
      <c r="F6">
        <f t="shared" ca="1" si="1"/>
        <v>5.5050142856946751</v>
      </c>
      <c r="I6" s="1"/>
    </row>
    <row r="7" spans="1:11" x14ac:dyDescent="0.25">
      <c r="A7" s="1">
        <v>44004.196527777778</v>
      </c>
      <c r="B7">
        <v>4</v>
      </c>
      <c r="C7">
        <f t="shared" ca="1" si="2"/>
        <v>9.8542540505657222E-2</v>
      </c>
      <c r="D7">
        <f t="shared" ca="1" si="3"/>
        <v>0.79135096763348656</v>
      </c>
      <c r="E7" s="4">
        <f t="shared" ca="1" si="0"/>
        <v>18.700883333338425</v>
      </c>
      <c r="F7">
        <f t="shared" ca="1" si="1"/>
        <v>5.3431095238109787</v>
      </c>
    </row>
    <row r="8" spans="1:11" x14ac:dyDescent="0.25">
      <c r="A8" s="1">
        <v>44004.240972222222</v>
      </c>
      <c r="B8">
        <v>3</v>
      </c>
      <c r="C8">
        <f t="shared" ca="1" si="2"/>
        <v>9.1290900876568021E-2</v>
      </c>
      <c r="D8">
        <f t="shared" ca="1" si="3"/>
        <v>0.65098013175356573</v>
      </c>
      <c r="E8" s="4">
        <f t="shared" ca="1" si="0"/>
        <v>17.63421666668728</v>
      </c>
      <c r="F8">
        <f t="shared" ca="1" si="1"/>
        <v>5.0383476190535088</v>
      </c>
    </row>
    <row r="9" spans="1:11" x14ac:dyDescent="0.25">
      <c r="A9" s="1">
        <v>44004.583333333336</v>
      </c>
      <c r="B9">
        <v>1</v>
      </c>
      <c r="C9">
        <f t="shared" ca="1" si="2"/>
        <v>0.15488522458159826</v>
      </c>
      <c r="D9">
        <f t="shared" ca="1" si="3"/>
        <v>0.44221082597449934</v>
      </c>
      <c r="E9" s="4">
        <f t="shared" ca="1" si="0"/>
        <v>9.4175499999546446</v>
      </c>
      <c r="F9">
        <f t="shared" ca="1" si="1"/>
        <v>2.6907285714156126</v>
      </c>
    </row>
    <row r="10" spans="1:11" x14ac:dyDescent="0.25">
      <c r="A10" s="1">
        <v>44004.676388888889</v>
      </c>
      <c r="B10">
        <v>2</v>
      </c>
      <c r="C10">
        <f ca="1">B10*EXP($I$3*E10*-1)</f>
        <v>0.48208741272875222</v>
      </c>
      <c r="D10">
        <f ca="1">B10*EXP($I$4*E10*-1)</f>
        <v>1.0732401385495687</v>
      </c>
      <c r="E10" s="4">
        <f t="shared" ca="1" si="0"/>
        <v>7.1842166666756384</v>
      </c>
      <c r="F10">
        <f t="shared" ca="1" si="1"/>
        <v>2.0526333333358968</v>
      </c>
    </row>
    <row r="12" spans="1:11" x14ac:dyDescent="0.25">
      <c r="H12" s="5"/>
    </row>
    <row r="13" spans="1:11" x14ac:dyDescent="0.25">
      <c r="E13" s="2"/>
    </row>
    <row r="16" spans="1:11" x14ac:dyDescent="0.25">
      <c r="G16" t="s">
        <v>9</v>
      </c>
    </row>
    <row r="17" spans="5:9" x14ac:dyDescent="0.25">
      <c r="G17" t="s">
        <v>10</v>
      </c>
      <c r="H17" t="s">
        <v>11</v>
      </c>
      <c r="I17" t="s">
        <v>12</v>
      </c>
    </row>
    <row r="18" spans="5:9" x14ac:dyDescent="0.25">
      <c r="E18" s="3"/>
      <c r="G18" s="5">
        <f>SUM(B:B)</f>
        <v>28</v>
      </c>
      <c r="H18">
        <f ca="1">SUM(C:C)</f>
        <v>1.0321655979584794</v>
      </c>
      <c r="I18">
        <f ca="1">SUM(D:D)</f>
        <v>5.2505564002346938</v>
      </c>
    </row>
    <row r="21" spans="5:9" x14ac:dyDescent="0.25">
      <c r="E21" s="3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 Naik</dc:creator>
  <cp:lastModifiedBy>Karan Naik</cp:lastModifiedBy>
  <dcterms:created xsi:type="dcterms:W3CDTF">2020-06-22T20:29:37Z</dcterms:created>
  <dcterms:modified xsi:type="dcterms:W3CDTF">2020-06-23T03:25:26Z</dcterms:modified>
</cp:coreProperties>
</file>