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n\Documents\ExcelFunctions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E2" i="1" s="1"/>
  <c r="G11" i="1"/>
  <c r="E3" i="1" l="1"/>
  <c r="F3" i="1" s="1"/>
  <c r="I3" i="1"/>
  <c r="I4" i="1"/>
  <c r="C3" i="1" l="1"/>
  <c r="E10" i="1"/>
  <c r="F10" i="1" s="1"/>
  <c r="E8" i="1"/>
  <c r="F8" i="1" s="1"/>
  <c r="E4" i="1"/>
  <c r="F4" i="1" s="1"/>
  <c r="E9" i="1"/>
  <c r="F9" i="1" s="1"/>
  <c r="E5" i="1"/>
  <c r="F5" i="1" s="1"/>
  <c r="E7" i="1"/>
  <c r="F7" i="1" s="1"/>
  <c r="E6" i="1"/>
  <c r="F6" i="1" s="1"/>
  <c r="D3" i="1"/>
  <c r="F2" i="1"/>
  <c r="D2" i="1" l="1"/>
  <c r="C10" i="1"/>
  <c r="D10" i="1"/>
  <c r="C6" i="1"/>
  <c r="D6" i="1"/>
  <c r="D9" i="1"/>
  <c r="C9" i="1"/>
  <c r="D7" i="1"/>
  <c r="C7" i="1"/>
  <c r="C4" i="1"/>
  <c r="D4" i="1"/>
  <c r="D5" i="1"/>
  <c r="C5" i="1"/>
  <c r="C8" i="1"/>
  <c r="D8" i="1"/>
  <c r="C2" i="1"/>
  <c r="I11" i="1" l="1"/>
  <c r="H11" i="1"/>
</calcChain>
</file>

<file path=xl/sharedStrings.xml><?xml version="1.0" encoding="utf-8"?>
<sst xmlns="http://schemas.openxmlformats.org/spreadsheetml/2006/main" count="15" uniqueCount="15">
  <si>
    <t>Date taken</t>
  </si>
  <si>
    <t>lamba/time decay constant</t>
  </si>
  <si>
    <t>for primary</t>
  </si>
  <si>
    <t>for metabolite</t>
  </si>
  <si>
    <t>half life</t>
  </si>
  <si>
    <t>Initial (mg)</t>
  </si>
  <si>
    <t>Final Primary (mg)</t>
  </si>
  <si>
    <t>Final Metabolite (mg)</t>
  </si>
  <si>
    <t>Current Time</t>
  </si>
  <si>
    <t>Time Constant (hr)</t>
  </si>
  <si>
    <t>Totals</t>
  </si>
  <si>
    <t>Initial</t>
  </si>
  <si>
    <t>Primary</t>
  </si>
  <si>
    <t>Metabolite</t>
  </si>
  <si>
    <t>half lives past 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</si>
</sst>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125" zoomScaleNormal="125" workbookViewId="0">
      <selection activeCell="E19" sqref="E19"/>
    </sheetView>
  </sheetViews>
  <sheetFormatPr defaultRowHeight="15" x14ac:dyDescent="0.25"/>
  <cols>
    <col min="1" max="1" width="17" customWidth="1"/>
    <col min="2" max="2" width="6.42578125" customWidth="1"/>
    <col min="3" max="3" width="17.42578125" bestFit="1" customWidth="1"/>
    <col min="4" max="4" width="20.85546875" bestFit="1" customWidth="1"/>
    <col min="5" max="5" width="17.5703125" customWidth="1"/>
    <col min="7" max="7" width="14" bestFit="1" customWidth="1"/>
    <col min="9" max="9" width="17.85546875" customWidth="1"/>
    <col min="10" max="10" width="23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7</v>
      </c>
      <c r="E1" t="s">
        <v>9</v>
      </c>
    </row>
    <row r="2" spans="1:11" x14ac:dyDescent="0.25">
      <c r="A2" s="1">
        <v>44003.738888888889</v>
      </c>
      <c r="B2">
        <v>4</v>
      </c>
      <c r="C2">
        <f ca="1">B2*EXP($I$3*E2*-1)</f>
        <v>1.135333159651194E-2</v>
      </c>
      <c r="D2">
        <f ca="1">B2*EXP($I$4*E2*-1)</f>
        <v>0.30745049648677591</v>
      </c>
      <c r="E2" s="4">
        <f ca="1">($I$6-A2+($I$6&lt;A2))*24</f>
        <v>29.612591666635126</v>
      </c>
      <c r="F2">
        <f ca="1">E2/$H$3</f>
        <v>8.4607404761814653</v>
      </c>
      <c r="H2" t="s">
        <v>4</v>
      </c>
      <c r="I2" t="s">
        <v>1</v>
      </c>
    </row>
    <row r="3" spans="1:11" x14ac:dyDescent="0.25">
      <c r="A3" s="1">
        <v>44003.75</v>
      </c>
      <c r="B3">
        <v>3</v>
      </c>
      <c r="C3">
        <f ca="1">B3*EXP($I$3*E3*-1)</f>
        <v>8.9767722035911379E-3</v>
      </c>
      <c r="D3">
        <f ca="1">B3*EXP($I$4*E3*-1)</f>
        <v>0.23597760838943019</v>
      </c>
      <c r="E3" s="4">
        <f t="shared" ref="E2:E10" ca="1" si="0">($I$6-A3+($I$6&lt;A3))*24</f>
        <v>29.34592499997234</v>
      </c>
      <c r="F3">
        <f t="shared" ref="F3:F10" ca="1" si="1">E3/$H$3</f>
        <v>8.3845499999920978</v>
      </c>
      <c r="G3" t="s">
        <v>2</v>
      </c>
      <c r="H3">
        <v>3.5</v>
      </c>
      <c r="I3">
        <f>(-LN(1/2))/H3</f>
        <v>0.19804205158855578</v>
      </c>
    </row>
    <row r="4" spans="1:11" x14ac:dyDescent="0.25">
      <c r="A4" s="1">
        <v>44003.780555555553</v>
      </c>
      <c r="B4">
        <v>3</v>
      </c>
      <c r="C4">
        <f t="shared" ref="C4:C9" ca="1" si="2">B4*EXP($I$3*E4*-1)</f>
        <v>1.0379899677524704E-2</v>
      </c>
      <c r="D4">
        <f t="shared" ref="D4:D9" ca="1" si="3">B4*EXP($I$4*E4*-1)</f>
        <v>0.25145785787168318</v>
      </c>
      <c r="E4" s="4">
        <f t="shared" ca="1" si="0"/>
        <v>28.612591666693334</v>
      </c>
      <c r="F4">
        <f t="shared" ca="1" si="1"/>
        <v>8.1750261904838091</v>
      </c>
      <c r="G4" t="s">
        <v>3</v>
      </c>
      <c r="H4">
        <v>8</v>
      </c>
      <c r="I4">
        <f>(-LN(1/2))/H4</f>
        <v>8.6643397569993161E-2</v>
      </c>
      <c r="K4" t="s">
        <v>14</v>
      </c>
    </row>
    <row r="5" spans="1:11" x14ac:dyDescent="0.25">
      <c r="A5" s="1">
        <v>44004.169444444444</v>
      </c>
      <c r="B5">
        <v>3</v>
      </c>
      <c r="C5">
        <f t="shared" ca="1" si="2"/>
        <v>6.5908254670214841E-2</v>
      </c>
      <c r="D5">
        <f t="shared" ca="1" si="3"/>
        <v>0.56450380442217141</v>
      </c>
      <c r="E5" s="4">
        <f t="shared" ca="1" si="0"/>
        <v>19.279258333321195</v>
      </c>
      <c r="F5">
        <f t="shared" ca="1" si="1"/>
        <v>5.5083595238060559</v>
      </c>
    </row>
    <row r="6" spans="1:11" x14ac:dyDescent="0.25">
      <c r="A6" s="1">
        <v>44004.17291666667</v>
      </c>
      <c r="B6">
        <v>5</v>
      </c>
      <c r="C6">
        <f t="shared" ca="1" si="2"/>
        <v>0.11167499498128362</v>
      </c>
      <c r="D6">
        <f t="shared" ca="1" si="3"/>
        <v>0.94765738615940487</v>
      </c>
      <c r="E6" s="4">
        <f t="shared" ca="1" si="0"/>
        <v>19.195924999890849</v>
      </c>
      <c r="F6">
        <f t="shared" ca="1" si="1"/>
        <v>5.4845499999688139</v>
      </c>
      <c r="G6" t="s">
        <v>8</v>
      </c>
      <c r="I6" s="1">
        <f ca="1">NOW()</f>
        <v>44004.972746874999</v>
      </c>
    </row>
    <row r="7" spans="1:11" x14ac:dyDescent="0.25">
      <c r="A7" s="1">
        <v>44004.196527777778</v>
      </c>
      <c r="B7">
        <v>4</v>
      </c>
      <c r="C7">
        <f t="shared" ca="1" si="2"/>
        <v>9.9950303774108906E-2</v>
      </c>
      <c r="D7">
        <f t="shared" ca="1" si="3"/>
        <v>0.79627722983449312</v>
      </c>
      <c r="E7" s="4">
        <f t="shared" ca="1" si="0"/>
        <v>18.629258333297912</v>
      </c>
      <c r="F7">
        <f t="shared" ca="1" si="1"/>
        <v>5.3226452380851175</v>
      </c>
    </row>
    <row r="8" spans="1:11" x14ac:dyDescent="0.25">
      <c r="A8" s="1">
        <v>44004.240972222222</v>
      </c>
      <c r="B8">
        <v>3</v>
      </c>
      <c r="C8">
        <f t="shared" ca="1" si="2"/>
        <v>9.2595068359346874E-2</v>
      </c>
      <c r="D8">
        <f t="shared" ca="1" si="3"/>
        <v>0.65503256733250215</v>
      </c>
      <c r="E8" s="4">
        <f t="shared" ca="1" si="0"/>
        <v>17.562591666646767</v>
      </c>
      <c r="F8">
        <f t="shared" ca="1" si="1"/>
        <v>5.0178833333276476</v>
      </c>
    </row>
    <row r="9" spans="1:11" x14ac:dyDescent="0.25">
      <c r="A9" s="1">
        <v>44004.583333333336</v>
      </c>
      <c r="B9">
        <v>1</v>
      </c>
      <c r="C9">
        <f t="shared" ca="1" si="2"/>
        <v>0.15709789059236889</v>
      </c>
      <c r="D9">
        <f t="shared" ca="1" si="3"/>
        <v>0.44496364560317636</v>
      </c>
      <c r="E9" s="4">
        <f t="shared" ca="1" si="0"/>
        <v>9.3459249999141321</v>
      </c>
      <c r="F9">
        <f t="shared" ca="1" si="1"/>
        <v>2.6702642856897518</v>
      </c>
      <c r="G9" t="s">
        <v>10</v>
      </c>
    </row>
    <row r="10" spans="1:11" x14ac:dyDescent="0.25">
      <c r="A10" s="1">
        <v>44004.676388888889</v>
      </c>
      <c r="B10">
        <v>2</v>
      </c>
      <c r="C10">
        <f ca="1">B10*EXP($I$3*E10*-1)</f>
        <v>0.48897443784846156</v>
      </c>
      <c r="D10">
        <f ca="1">B10*EXP($I$4*E10*-1)</f>
        <v>1.0799211973254876</v>
      </c>
      <c r="E10" s="4">
        <f t="shared" ca="1" si="0"/>
        <v>7.1125916666351259</v>
      </c>
      <c r="F10">
        <f t="shared" ca="1" si="1"/>
        <v>2.032169047610036</v>
      </c>
      <c r="G10" t="s">
        <v>11</v>
      </c>
      <c r="H10" t="s">
        <v>12</v>
      </c>
      <c r="I10" t="s">
        <v>13</v>
      </c>
    </row>
    <row r="11" spans="1:11" x14ac:dyDescent="0.25">
      <c r="G11" s="5">
        <f>SUM(B:B)</f>
        <v>28</v>
      </c>
      <c r="H11">
        <f ca="1">SUM(C:C)</f>
        <v>1.0469109537034125</v>
      </c>
      <c r="I11">
        <f ca="1">SUM(D:D)</f>
        <v>5.283241793425125</v>
      </c>
    </row>
    <row r="12" spans="1:11" x14ac:dyDescent="0.25">
      <c r="H12" s="5"/>
    </row>
    <row r="13" spans="1:11" x14ac:dyDescent="0.25">
      <c r="E13" s="2"/>
    </row>
    <row r="18" spans="5:5" x14ac:dyDescent="0.25">
      <c r="E18" s="3"/>
    </row>
    <row r="21" spans="5:5" x14ac:dyDescent="0.25">
      <c r="E2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Naik</dc:creator>
  <cp:lastModifiedBy>Karan Naik</cp:lastModifiedBy>
  <dcterms:created xsi:type="dcterms:W3CDTF">2020-06-22T20:29:37Z</dcterms:created>
  <dcterms:modified xsi:type="dcterms:W3CDTF">2020-06-23T03:20:50Z</dcterms:modified>
</cp:coreProperties>
</file>