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thurig/Sync/Home/Education/Edx/GeorgiaTech Analytics Essential Tools and Methods MicroMasters/SU18 Introduction to Analytics Modeling/Week 2/"/>
    </mc:Choice>
  </mc:AlternateContent>
  <xr:revisionPtr revIDLastSave="0" documentId="8_{1ABCB64C-78CA-E142-9A8D-4CE4FB61AC23}" xr6:coauthVersionLast="33" xr6:coauthVersionMax="33" xr10:uidLastSave="{00000000-0000-0000-0000-000000000000}"/>
  <bookViews>
    <workbookView xWindow="-33700" yWindow="460" windowWidth="32740" windowHeight="21140" xr2:uid="{00000000-000D-0000-FFFF-FFFF00000000}"/>
  </bookViews>
  <sheets>
    <sheet name="6.2tempsSummer2018" sheetId="1" r:id="rId1"/>
    <sheet name="CuSum" sheetId="3" r:id="rId2"/>
  </sheets>
  <definedNames>
    <definedName name="_xlchart.v1.0" hidden="1">'6.2tempsSummer2018'!$V$2:$V$124</definedName>
  </definedName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D131" i="3"/>
  <c r="F131" i="3"/>
  <c r="H131" i="3"/>
  <c r="J131" i="3"/>
  <c r="L131" i="3"/>
  <c r="N131" i="3"/>
  <c r="P131" i="3"/>
  <c r="R131" i="3"/>
  <c r="T131" i="3"/>
  <c r="V131" i="3"/>
  <c r="X131" i="3"/>
  <c r="Z131" i="3"/>
  <c r="AB131" i="3"/>
  <c r="AD131" i="3"/>
  <c r="AF131" i="3"/>
  <c r="AH131" i="3"/>
  <c r="AJ131" i="3"/>
  <c r="AL131" i="3"/>
  <c r="AN131" i="3"/>
  <c r="AP131" i="3"/>
  <c r="AR131" i="3"/>
  <c r="AT131" i="3"/>
  <c r="X132" i="3"/>
  <c r="AH132" i="3"/>
  <c r="B131" i="3"/>
  <c r="C127" i="1"/>
  <c r="D132" i="3" s="1"/>
  <c r="D127" i="1"/>
  <c r="F132" i="3" s="1"/>
  <c r="E127" i="1"/>
  <c r="H132" i="3" s="1"/>
  <c r="F127" i="1"/>
  <c r="J132" i="3" s="1"/>
  <c r="G127" i="1"/>
  <c r="L132" i="3" s="1"/>
  <c r="H127" i="1"/>
  <c r="N132" i="3" s="1"/>
  <c r="I127" i="1"/>
  <c r="P132" i="3" s="1"/>
  <c r="J127" i="1"/>
  <c r="R132" i="3" s="1"/>
  <c r="K127" i="1"/>
  <c r="T132" i="3" s="1"/>
  <c r="L127" i="1"/>
  <c r="V132" i="3" s="1"/>
  <c r="M127" i="1"/>
  <c r="N127" i="1"/>
  <c r="Z132" i="3" s="1"/>
  <c r="O127" i="1"/>
  <c r="AB132" i="3" s="1"/>
  <c r="P127" i="1"/>
  <c r="AD132" i="3" s="1"/>
  <c r="Q127" i="1"/>
  <c r="AF132" i="3" s="1"/>
  <c r="R127" i="1"/>
  <c r="S127" i="1"/>
  <c r="AJ132" i="3" s="1"/>
  <c r="T127" i="1"/>
  <c r="AL132" i="3" s="1"/>
  <c r="U127" i="1"/>
  <c r="AN132" i="3" s="1"/>
  <c r="B127" i="1"/>
  <c r="B132" i="3" s="1"/>
  <c r="AR1" i="3" l="1"/>
  <c r="AT1" i="3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2" i="1"/>
  <c r="B149" i="1"/>
  <c r="B148" i="1"/>
  <c r="X126" i="1" l="1"/>
  <c r="X127" i="1"/>
  <c r="AT132" i="3" s="1"/>
  <c r="X128" i="1"/>
  <c r="X129" i="1"/>
  <c r="X130" i="1" s="1"/>
  <c r="C129" i="1"/>
  <c r="C130" i="1" s="1"/>
  <c r="D129" i="1"/>
  <c r="D130" i="1" s="1"/>
  <c r="E129" i="1"/>
  <c r="E130" i="1" s="1"/>
  <c r="F129" i="1"/>
  <c r="F130" i="1" s="1"/>
  <c r="G129" i="1"/>
  <c r="G130" i="1" s="1"/>
  <c r="H129" i="1"/>
  <c r="H130" i="1" s="1"/>
  <c r="I129" i="1"/>
  <c r="I130" i="1" s="1"/>
  <c r="J129" i="1"/>
  <c r="J130" i="1" s="1"/>
  <c r="K129" i="1"/>
  <c r="K130" i="1" s="1"/>
  <c r="L129" i="1"/>
  <c r="L130" i="1" s="1"/>
  <c r="M129" i="1"/>
  <c r="M130" i="1" s="1"/>
  <c r="N129" i="1"/>
  <c r="N130" i="1" s="1"/>
  <c r="O129" i="1"/>
  <c r="O130" i="1" s="1"/>
  <c r="P129" i="1"/>
  <c r="P130" i="1" s="1"/>
  <c r="Q129" i="1"/>
  <c r="Q130" i="1" s="1"/>
  <c r="R129" i="1"/>
  <c r="R130" i="1" s="1"/>
  <c r="S129" i="1"/>
  <c r="S130" i="1" s="1"/>
  <c r="T129" i="1"/>
  <c r="T130" i="1" s="1"/>
  <c r="U129" i="1"/>
  <c r="U130" i="1" s="1"/>
  <c r="B129" i="1"/>
  <c r="B130" i="1" s="1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 s="1"/>
  <c r="AP1" i="3"/>
  <c r="W4" i="1"/>
  <c r="W5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V2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B128" i="1"/>
  <c r="B126" i="1"/>
  <c r="F130" i="3" l="1"/>
  <c r="F129" i="3"/>
  <c r="F3" i="3" s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AJ129" i="3"/>
  <c r="AJ3" i="3" s="1"/>
  <c r="AJ4" i="3" s="1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AJ64" i="3" s="1"/>
  <c r="AJ65" i="3" s="1"/>
  <c r="AJ66" i="3" s="1"/>
  <c r="AJ67" i="3" s="1"/>
  <c r="AJ68" i="3" s="1"/>
  <c r="AJ69" i="3" s="1"/>
  <c r="AJ70" i="3" s="1"/>
  <c r="AJ71" i="3" s="1"/>
  <c r="AJ72" i="3" s="1"/>
  <c r="AJ73" i="3" s="1"/>
  <c r="AJ74" i="3" s="1"/>
  <c r="AJ75" i="3" s="1"/>
  <c r="AJ76" i="3" s="1"/>
  <c r="AJ77" i="3" s="1"/>
  <c r="AJ78" i="3" s="1"/>
  <c r="AJ79" i="3" s="1"/>
  <c r="AJ80" i="3" s="1"/>
  <c r="AJ81" i="3" s="1"/>
  <c r="AJ82" i="3" s="1"/>
  <c r="AJ83" i="3" s="1"/>
  <c r="AJ84" i="3" s="1"/>
  <c r="AJ85" i="3" s="1"/>
  <c r="AJ86" i="3" s="1"/>
  <c r="AJ87" i="3" s="1"/>
  <c r="AJ88" i="3" s="1"/>
  <c r="AJ89" i="3" s="1"/>
  <c r="AJ90" i="3" s="1"/>
  <c r="AJ91" i="3" s="1"/>
  <c r="AJ92" i="3" s="1"/>
  <c r="AJ93" i="3" s="1"/>
  <c r="AJ94" i="3" s="1"/>
  <c r="AJ95" i="3" s="1"/>
  <c r="AJ96" i="3" s="1"/>
  <c r="AJ97" i="3" s="1"/>
  <c r="AJ98" i="3" s="1"/>
  <c r="AJ99" i="3" s="1"/>
  <c r="AJ100" i="3" s="1"/>
  <c r="AJ101" i="3" s="1"/>
  <c r="AJ102" i="3" s="1"/>
  <c r="AJ103" i="3" s="1"/>
  <c r="AJ104" i="3" s="1"/>
  <c r="AJ105" i="3" s="1"/>
  <c r="AJ106" i="3" s="1"/>
  <c r="AJ107" i="3" s="1"/>
  <c r="AJ108" i="3" s="1"/>
  <c r="AJ109" i="3" s="1"/>
  <c r="AJ110" i="3" s="1"/>
  <c r="AJ111" i="3" s="1"/>
  <c r="AJ112" i="3" s="1"/>
  <c r="AJ113" i="3" s="1"/>
  <c r="AJ114" i="3" s="1"/>
  <c r="AJ115" i="3" s="1"/>
  <c r="AJ116" i="3" s="1"/>
  <c r="AJ117" i="3" s="1"/>
  <c r="AJ118" i="3" s="1"/>
  <c r="AJ119" i="3" s="1"/>
  <c r="AJ120" i="3" s="1"/>
  <c r="AJ121" i="3" s="1"/>
  <c r="AJ122" i="3" s="1"/>
  <c r="AJ123" i="3" s="1"/>
  <c r="AJ124" i="3" s="1"/>
  <c r="AJ125" i="3" s="1"/>
  <c r="AJ130" i="3"/>
  <c r="L130" i="3"/>
  <c r="L129" i="3"/>
  <c r="L3" i="3" s="1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V127" i="1"/>
  <c r="W2" i="1"/>
  <c r="AN129" i="3"/>
  <c r="AN3" i="3" s="1"/>
  <c r="AN4" i="3" s="1"/>
  <c r="AN5" i="3" s="1"/>
  <c r="AN6" i="3" s="1"/>
  <c r="AN7" i="3" s="1"/>
  <c r="AN8" i="3" s="1"/>
  <c r="AN9" i="3" s="1"/>
  <c r="AN10" i="3" s="1"/>
  <c r="AN11" i="3" s="1"/>
  <c r="AN12" i="3" s="1"/>
  <c r="AN13" i="3" s="1"/>
  <c r="AN14" i="3" s="1"/>
  <c r="AN15" i="3" s="1"/>
  <c r="AN16" i="3" s="1"/>
  <c r="AN17" i="3" s="1"/>
  <c r="AN18" i="3" s="1"/>
  <c r="AN19" i="3" s="1"/>
  <c r="AN20" i="3" s="1"/>
  <c r="AN21" i="3" s="1"/>
  <c r="AN22" i="3" s="1"/>
  <c r="AN23" i="3" s="1"/>
  <c r="AN24" i="3" s="1"/>
  <c r="AN25" i="3" s="1"/>
  <c r="AN26" i="3" s="1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AN57" i="3" s="1"/>
  <c r="AN58" i="3" s="1"/>
  <c r="AN59" i="3" s="1"/>
  <c r="AN60" i="3" s="1"/>
  <c r="AN61" i="3" s="1"/>
  <c r="AN62" i="3" s="1"/>
  <c r="AN63" i="3" s="1"/>
  <c r="AN64" i="3" s="1"/>
  <c r="AN65" i="3" s="1"/>
  <c r="AN66" i="3" s="1"/>
  <c r="AN67" i="3" s="1"/>
  <c r="AN68" i="3" s="1"/>
  <c r="AN69" i="3" s="1"/>
  <c r="AN70" i="3" s="1"/>
  <c r="AN71" i="3" s="1"/>
  <c r="AN72" i="3" s="1"/>
  <c r="AN73" i="3" s="1"/>
  <c r="AN74" i="3" s="1"/>
  <c r="AN75" i="3" s="1"/>
  <c r="AN76" i="3" s="1"/>
  <c r="AN77" i="3" s="1"/>
  <c r="AN78" i="3" s="1"/>
  <c r="AN79" i="3" s="1"/>
  <c r="AN80" i="3" s="1"/>
  <c r="AN81" i="3" s="1"/>
  <c r="AN82" i="3" s="1"/>
  <c r="AN83" i="3" s="1"/>
  <c r="AN84" i="3" s="1"/>
  <c r="AN85" i="3" s="1"/>
  <c r="AN86" i="3" s="1"/>
  <c r="AN87" i="3" s="1"/>
  <c r="AN88" i="3" s="1"/>
  <c r="AN89" i="3" s="1"/>
  <c r="AN90" i="3" s="1"/>
  <c r="AN91" i="3" s="1"/>
  <c r="AN92" i="3" s="1"/>
  <c r="AN93" i="3" s="1"/>
  <c r="AN94" i="3" s="1"/>
  <c r="AN95" i="3" s="1"/>
  <c r="AN96" i="3" s="1"/>
  <c r="AN97" i="3" s="1"/>
  <c r="AN98" i="3" s="1"/>
  <c r="AN99" i="3" s="1"/>
  <c r="AN100" i="3" s="1"/>
  <c r="AN101" i="3" s="1"/>
  <c r="AN102" i="3" s="1"/>
  <c r="AN103" i="3" s="1"/>
  <c r="AN104" i="3" s="1"/>
  <c r="AN105" i="3" s="1"/>
  <c r="AN106" i="3" s="1"/>
  <c r="AN107" i="3" s="1"/>
  <c r="AN108" i="3" s="1"/>
  <c r="AN109" i="3" s="1"/>
  <c r="AN110" i="3" s="1"/>
  <c r="AN111" i="3" s="1"/>
  <c r="AN112" i="3" s="1"/>
  <c r="AN113" i="3" s="1"/>
  <c r="AN114" i="3" s="1"/>
  <c r="AN115" i="3" s="1"/>
  <c r="AN116" i="3" s="1"/>
  <c r="AN117" i="3" s="1"/>
  <c r="AN118" i="3" s="1"/>
  <c r="AN119" i="3" s="1"/>
  <c r="AN120" i="3" s="1"/>
  <c r="AN121" i="3" s="1"/>
  <c r="AN122" i="3" s="1"/>
  <c r="AN123" i="3" s="1"/>
  <c r="AN124" i="3" s="1"/>
  <c r="AN125" i="3" s="1"/>
  <c r="AN130" i="3"/>
  <c r="AF129" i="3"/>
  <c r="AF3" i="3" s="1"/>
  <c r="AF4" i="3" s="1"/>
  <c r="AF5" i="3" s="1"/>
  <c r="AF6" i="3" s="1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F65" i="3" s="1"/>
  <c r="AF66" i="3" s="1"/>
  <c r="AF67" i="3" s="1"/>
  <c r="AF68" i="3" s="1"/>
  <c r="AF69" i="3" s="1"/>
  <c r="AF70" i="3" s="1"/>
  <c r="AF71" i="3" s="1"/>
  <c r="AF72" i="3" s="1"/>
  <c r="AF73" i="3" s="1"/>
  <c r="AF74" i="3" s="1"/>
  <c r="AF75" i="3" s="1"/>
  <c r="AF76" i="3" s="1"/>
  <c r="AF77" i="3" s="1"/>
  <c r="AF78" i="3" s="1"/>
  <c r="AF79" i="3" s="1"/>
  <c r="AF80" i="3" s="1"/>
  <c r="AF81" i="3" s="1"/>
  <c r="AF82" i="3" s="1"/>
  <c r="AF83" i="3" s="1"/>
  <c r="AF84" i="3" s="1"/>
  <c r="AF85" i="3" s="1"/>
  <c r="AF86" i="3" s="1"/>
  <c r="AF87" i="3" s="1"/>
  <c r="AF88" i="3" s="1"/>
  <c r="AF89" i="3" s="1"/>
  <c r="AF90" i="3" s="1"/>
  <c r="AF91" i="3" s="1"/>
  <c r="AF92" i="3" s="1"/>
  <c r="AF93" i="3" s="1"/>
  <c r="AF94" i="3" s="1"/>
  <c r="AF95" i="3" s="1"/>
  <c r="AF96" i="3" s="1"/>
  <c r="AF97" i="3" s="1"/>
  <c r="AF98" i="3" s="1"/>
  <c r="AF99" i="3" s="1"/>
  <c r="AF100" i="3" s="1"/>
  <c r="AF101" i="3" s="1"/>
  <c r="AF102" i="3" s="1"/>
  <c r="AF103" i="3" s="1"/>
  <c r="AF104" i="3" s="1"/>
  <c r="AF105" i="3" s="1"/>
  <c r="AF106" i="3" s="1"/>
  <c r="AF107" i="3" s="1"/>
  <c r="AF108" i="3" s="1"/>
  <c r="AF109" i="3" s="1"/>
  <c r="AF110" i="3" s="1"/>
  <c r="AF111" i="3" s="1"/>
  <c r="AF112" i="3" s="1"/>
  <c r="AF113" i="3" s="1"/>
  <c r="AF114" i="3" s="1"/>
  <c r="AF115" i="3" s="1"/>
  <c r="AF116" i="3" s="1"/>
  <c r="AF117" i="3" s="1"/>
  <c r="AF118" i="3" s="1"/>
  <c r="AF119" i="3" s="1"/>
  <c r="AF120" i="3" s="1"/>
  <c r="AF121" i="3" s="1"/>
  <c r="AF122" i="3" s="1"/>
  <c r="AF123" i="3" s="1"/>
  <c r="AF124" i="3" s="1"/>
  <c r="AF125" i="3" s="1"/>
  <c r="AF130" i="3"/>
  <c r="X129" i="3"/>
  <c r="X3" i="3" s="1"/>
  <c r="X4" i="3" s="1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X86" i="3" s="1"/>
  <c r="X87" i="3" s="1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30" i="3"/>
  <c r="P129" i="3"/>
  <c r="P3" i="3" s="1"/>
  <c r="P4" i="3" s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30" i="3"/>
  <c r="H129" i="3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30" i="3"/>
  <c r="AT129" i="3"/>
  <c r="AT3" i="3" s="1"/>
  <c r="AT4" i="3" s="1"/>
  <c r="AT5" i="3" s="1"/>
  <c r="AT6" i="3" s="1"/>
  <c r="AT7" i="3" s="1"/>
  <c r="AT8" i="3" s="1"/>
  <c r="AT9" i="3" s="1"/>
  <c r="AT10" i="3" s="1"/>
  <c r="AT11" i="3" s="1"/>
  <c r="AT12" i="3" s="1"/>
  <c r="AT13" i="3" s="1"/>
  <c r="AT14" i="3" s="1"/>
  <c r="AT15" i="3" s="1"/>
  <c r="AT16" i="3" s="1"/>
  <c r="AT17" i="3" s="1"/>
  <c r="AT18" i="3" s="1"/>
  <c r="AT19" i="3" s="1"/>
  <c r="AT20" i="3" s="1"/>
  <c r="AT21" i="3" s="1"/>
  <c r="AT22" i="3" s="1"/>
  <c r="AT23" i="3" s="1"/>
  <c r="AT24" i="3" s="1"/>
  <c r="AT25" i="3" s="1"/>
  <c r="AT26" i="3" s="1"/>
  <c r="AT27" i="3" s="1"/>
  <c r="AT28" i="3" s="1"/>
  <c r="AT29" i="3" s="1"/>
  <c r="AT30" i="3" s="1"/>
  <c r="AT31" i="3" s="1"/>
  <c r="AT32" i="3" s="1"/>
  <c r="AT33" i="3" s="1"/>
  <c r="AT34" i="3" s="1"/>
  <c r="AT35" i="3" s="1"/>
  <c r="AT36" i="3" s="1"/>
  <c r="AT37" i="3" s="1"/>
  <c r="AT38" i="3" s="1"/>
  <c r="AT39" i="3" s="1"/>
  <c r="AT40" i="3" s="1"/>
  <c r="AT41" i="3" s="1"/>
  <c r="AT42" i="3" s="1"/>
  <c r="AT43" i="3" s="1"/>
  <c r="AT44" i="3" s="1"/>
  <c r="AT45" i="3" s="1"/>
  <c r="AT46" i="3" s="1"/>
  <c r="AT47" i="3" s="1"/>
  <c r="AT48" i="3" s="1"/>
  <c r="AT49" i="3" s="1"/>
  <c r="AT50" i="3" s="1"/>
  <c r="AT51" i="3" s="1"/>
  <c r="AT52" i="3" s="1"/>
  <c r="AT53" i="3" s="1"/>
  <c r="AT54" i="3" s="1"/>
  <c r="AT55" i="3" s="1"/>
  <c r="AT56" i="3" s="1"/>
  <c r="AT57" i="3" s="1"/>
  <c r="AT58" i="3" s="1"/>
  <c r="AT59" i="3" s="1"/>
  <c r="AT60" i="3" s="1"/>
  <c r="AT61" i="3" s="1"/>
  <c r="AT62" i="3" s="1"/>
  <c r="AT63" i="3" s="1"/>
  <c r="AT64" i="3" s="1"/>
  <c r="AT65" i="3" s="1"/>
  <c r="AT66" i="3" s="1"/>
  <c r="AT67" i="3" s="1"/>
  <c r="AT68" i="3" s="1"/>
  <c r="AT69" i="3" s="1"/>
  <c r="AT70" i="3" s="1"/>
  <c r="AT71" i="3" s="1"/>
  <c r="AT72" i="3" s="1"/>
  <c r="AT73" i="3" s="1"/>
  <c r="AT74" i="3" s="1"/>
  <c r="AT75" i="3" s="1"/>
  <c r="AT76" i="3" s="1"/>
  <c r="AT77" i="3" s="1"/>
  <c r="AT78" i="3" s="1"/>
  <c r="AT79" i="3" s="1"/>
  <c r="AT80" i="3" s="1"/>
  <c r="AT81" i="3" s="1"/>
  <c r="AT82" i="3" s="1"/>
  <c r="AT83" i="3" s="1"/>
  <c r="AT84" i="3" s="1"/>
  <c r="AT85" i="3" s="1"/>
  <c r="AT86" i="3" s="1"/>
  <c r="AT87" i="3" s="1"/>
  <c r="AT88" i="3" s="1"/>
  <c r="AT89" i="3" s="1"/>
  <c r="AT90" i="3" s="1"/>
  <c r="AT91" i="3" s="1"/>
  <c r="AT92" i="3" s="1"/>
  <c r="AT93" i="3" s="1"/>
  <c r="AT94" i="3" s="1"/>
  <c r="AT95" i="3" s="1"/>
  <c r="AT96" i="3" s="1"/>
  <c r="AT97" i="3" s="1"/>
  <c r="AT98" i="3" s="1"/>
  <c r="AT99" i="3" s="1"/>
  <c r="AT100" i="3" s="1"/>
  <c r="AT101" i="3" s="1"/>
  <c r="AT102" i="3" s="1"/>
  <c r="AT103" i="3" s="1"/>
  <c r="AT104" i="3" s="1"/>
  <c r="AT105" i="3" s="1"/>
  <c r="AT106" i="3" s="1"/>
  <c r="AT107" i="3" s="1"/>
  <c r="AT108" i="3" s="1"/>
  <c r="AT109" i="3" s="1"/>
  <c r="AT110" i="3" s="1"/>
  <c r="AT111" i="3" s="1"/>
  <c r="AT112" i="3" s="1"/>
  <c r="AT113" i="3" s="1"/>
  <c r="AT114" i="3" s="1"/>
  <c r="AT115" i="3" s="1"/>
  <c r="AT116" i="3" s="1"/>
  <c r="AT117" i="3" s="1"/>
  <c r="AT118" i="3" s="1"/>
  <c r="AT119" i="3" s="1"/>
  <c r="AT120" i="3" s="1"/>
  <c r="AT121" i="3" s="1"/>
  <c r="AT122" i="3" s="1"/>
  <c r="AT123" i="3" s="1"/>
  <c r="AT124" i="3" s="1"/>
  <c r="AT125" i="3" s="1"/>
  <c r="AT130" i="3"/>
  <c r="AD129" i="3"/>
  <c r="AD3" i="3" s="1"/>
  <c r="AD4" i="3" s="1"/>
  <c r="AD5" i="3" s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AD64" i="3" s="1"/>
  <c r="AD65" i="3" s="1"/>
  <c r="AD66" i="3" s="1"/>
  <c r="AD67" i="3" s="1"/>
  <c r="AD68" i="3" s="1"/>
  <c r="AD69" i="3" s="1"/>
  <c r="AD70" i="3" s="1"/>
  <c r="AD71" i="3" s="1"/>
  <c r="AD72" i="3" s="1"/>
  <c r="AD73" i="3" s="1"/>
  <c r="AD74" i="3" s="1"/>
  <c r="AD75" i="3" s="1"/>
  <c r="AD76" i="3" s="1"/>
  <c r="AD77" i="3" s="1"/>
  <c r="AD78" i="3" s="1"/>
  <c r="AD79" i="3" s="1"/>
  <c r="AD80" i="3" s="1"/>
  <c r="AD81" i="3" s="1"/>
  <c r="AD82" i="3" s="1"/>
  <c r="AD83" i="3" s="1"/>
  <c r="AD84" i="3" s="1"/>
  <c r="AD85" i="3" s="1"/>
  <c r="AD86" i="3" s="1"/>
  <c r="AD87" i="3" s="1"/>
  <c r="AD88" i="3" s="1"/>
  <c r="AD89" i="3" s="1"/>
  <c r="AD90" i="3" s="1"/>
  <c r="AD91" i="3" s="1"/>
  <c r="AD92" i="3" s="1"/>
  <c r="AD93" i="3" s="1"/>
  <c r="AD94" i="3" s="1"/>
  <c r="AD95" i="3" s="1"/>
  <c r="AD96" i="3" s="1"/>
  <c r="AD97" i="3" s="1"/>
  <c r="AD98" i="3" s="1"/>
  <c r="AD99" i="3" s="1"/>
  <c r="AD100" i="3" s="1"/>
  <c r="AD101" i="3" s="1"/>
  <c r="AD102" i="3" s="1"/>
  <c r="AD103" i="3" s="1"/>
  <c r="AD104" i="3" s="1"/>
  <c r="AD105" i="3" s="1"/>
  <c r="AD106" i="3" s="1"/>
  <c r="AD107" i="3" s="1"/>
  <c r="AD108" i="3" s="1"/>
  <c r="AD109" i="3" s="1"/>
  <c r="AD110" i="3" s="1"/>
  <c r="AD111" i="3" s="1"/>
  <c r="AD112" i="3" s="1"/>
  <c r="AD113" i="3" s="1"/>
  <c r="AD114" i="3" s="1"/>
  <c r="AD115" i="3" s="1"/>
  <c r="AD116" i="3" s="1"/>
  <c r="AD117" i="3" s="1"/>
  <c r="AD118" i="3" s="1"/>
  <c r="AD119" i="3" s="1"/>
  <c r="AD120" i="3" s="1"/>
  <c r="AD121" i="3" s="1"/>
  <c r="AD122" i="3" s="1"/>
  <c r="AD123" i="3" s="1"/>
  <c r="AD124" i="3" s="1"/>
  <c r="AD125" i="3" s="1"/>
  <c r="AD130" i="3"/>
  <c r="V130" i="3"/>
  <c r="V129" i="3"/>
  <c r="V3" i="3" s="1"/>
  <c r="V4" i="3" s="1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V106" i="3" s="1"/>
  <c r="V107" i="3" s="1"/>
  <c r="V108" i="3" s="1"/>
  <c r="V109" i="3" s="1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AB130" i="3"/>
  <c r="AB129" i="3"/>
  <c r="AB3" i="3" s="1"/>
  <c r="AB4" i="3" s="1"/>
  <c r="AB5" i="3" s="1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B59" i="3" s="1"/>
  <c r="AB60" i="3" s="1"/>
  <c r="AB61" i="3" s="1"/>
  <c r="AB62" i="3" s="1"/>
  <c r="AB63" i="3" s="1"/>
  <c r="AB64" i="3" s="1"/>
  <c r="AB65" i="3" s="1"/>
  <c r="AB66" i="3" s="1"/>
  <c r="AB67" i="3" s="1"/>
  <c r="AB68" i="3" s="1"/>
  <c r="AB69" i="3" s="1"/>
  <c r="AB70" i="3" s="1"/>
  <c r="AB71" i="3" s="1"/>
  <c r="AB72" i="3" s="1"/>
  <c r="AB73" i="3" s="1"/>
  <c r="AB74" i="3" s="1"/>
  <c r="AB75" i="3" s="1"/>
  <c r="AB76" i="3" s="1"/>
  <c r="AB77" i="3" s="1"/>
  <c r="AB78" i="3" s="1"/>
  <c r="AB79" i="3" s="1"/>
  <c r="AB80" i="3" s="1"/>
  <c r="AB81" i="3" s="1"/>
  <c r="AB82" i="3" s="1"/>
  <c r="AB83" i="3" s="1"/>
  <c r="AB84" i="3" s="1"/>
  <c r="AB85" i="3" s="1"/>
  <c r="AB86" i="3" s="1"/>
  <c r="AB87" i="3" s="1"/>
  <c r="AB88" i="3" s="1"/>
  <c r="AB89" i="3" s="1"/>
  <c r="AB90" i="3" s="1"/>
  <c r="AB91" i="3" s="1"/>
  <c r="AB92" i="3" s="1"/>
  <c r="AB93" i="3" s="1"/>
  <c r="AB94" i="3" s="1"/>
  <c r="AB95" i="3" s="1"/>
  <c r="AB96" i="3" s="1"/>
  <c r="AB97" i="3" s="1"/>
  <c r="AB98" i="3" s="1"/>
  <c r="AB99" i="3" s="1"/>
  <c r="AB100" i="3" s="1"/>
  <c r="AB101" i="3" s="1"/>
  <c r="AB102" i="3" s="1"/>
  <c r="AB103" i="3" s="1"/>
  <c r="AB104" i="3" s="1"/>
  <c r="AB105" i="3" s="1"/>
  <c r="AB106" i="3" s="1"/>
  <c r="AB107" i="3" s="1"/>
  <c r="AB108" i="3" s="1"/>
  <c r="AB109" i="3" s="1"/>
  <c r="AB110" i="3" s="1"/>
  <c r="AB111" i="3" s="1"/>
  <c r="AB112" i="3" s="1"/>
  <c r="AB113" i="3" s="1"/>
  <c r="AB114" i="3" s="1"/>
  <c r="AB115" i="3" s="1"/>
  <c r="AB116" i="3" s="1"/>
  <c r="AB117" i="3" s="1"/>
  <c r="AB118" i="3" s="1"/>
  <c r="AB119" i="3" s="1"/>
  <c r="AB120" i="3" s="1"/>
  <c r="AB121" i="3" s="1"/>
  <c r="AB122" i="3" s="1"/>
  <c r="AB123" i="3" s="1"/>
  <c r="AB124" i="3" s="1"/>
  <c r="AB125" i="3" s="1"/>
  <c r="D129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30" i="3"/>
  <c r="AL130" i="3"/>
  <c r="AL129" i="3"/>
  <c r="AL3" i="3" s="1"/>
  <c r="AL4" i="3" s="1"/>
  <c r="AL5" i="3" s="1"/>
  <c r="AL6" i="3" s="1"/>
  <c r="AL7" i="3" s="1"/>
  <c r="AL8" i="3" s="1"/>
  <c r="AL9" i="3" s="1"/>
  <c r="AL10" i="3" s="1"/>
  <c r="AL11" i="3" s="1"/>
  <c r="AL12" i="3" s="1"/>
  <c r="AL13" i="3" s="1"/>
  <c r="AL14" i="3" s="1"/>
  <c r="AL15" i="3" s="1"/>
  <c r="AL16" i="3" s="1"/>
  <c r="AL17" i="3" s="1"/>
  <c r="AL18" i="3" s="1"/>
  <c r="AL19" i="3" s="1"/>
  <c r="AL20" i="3" s="1"/>
  <c r="AL21" i="3" s="1"/>
  <c r="AL22" i="3" s="1"/>
  <c r="AL23" i="3" s="1"/>
  <c r="AL24" i="3" s="1"/>
  <c r="AL25" i="3" s="1"/>
  <c r="AL26" i="3" s="1"/>
  <c r="AL27" i="3" s="1"/>
  <c r="AL28" i="3" s="1"/>
  <c r="AL29" i="3" s="1"/>
  <c r="AL30" i="3" s="1"/>
  <c r="AL31" i="3" s="1"/>
  <c r="AL32" i="3" s="1"/>
  <c r="AL33" i="3" s="1"/>
  <c r="AL34" i="3" s="1"/>
  <c r="AL35" i="3" s="1"/>
  <c r="AL36" i="3" s="1"/>
  <c r="AL37" i="3" s="1"/>
  <c r="AL38" i="3" s="1"/>
  <c r="AL39" i="3" s="1"/>
  <c r="AL40" i="3" s="1"/>
  <c r="AL41" i="3" s="1"/>
  <c r="AL42" i="3" s="1"/>
  <c r="AL43" i="3" s="1"/>
  <c r="AL44" i="3" s="1"/>
  <c r="AL45" i="3" s="1"/>
  <c r="AL46" i="3" s="1"/>
  <c r="AL47" i="3" s="1"/>
  <c r="AL48" i="3" s="1"/>
  <c r="AL49" i="3" s="1"/>
  <c r="AL50" i="3" s="1"/>
  <c r="AL51" i="3" s="1"/>
  <c r="AL52" i="3" s="1"/>
  <c r="AL53" i="3" s="1"/>
  <c r="AL54" i="3" s="1"/>
  <c r="AL55" i="3" s="1"/>
  <c r="AL56" i="3" s="1"/>
  <c r="AL57" i="3" s="1"/>
  <c r="AL58" i="3" s="1"/>
  <c r="AL59" i="3" s="1"/>
  <c r="AL60" i="3" s="1"/>
  <c r="AL61" i="3" s="1"/>
  <c r="AL62" i="3" s="1"/>
  <c r="AL63" i="3" s="1"/>
  <c r="AL64" i="3" s="1"/>
  <c r="AL65" i="3" s="1"/>
  <c r="AL66" i="3" s="1"/>
  <c r="AL67" i="3" s="1"/>
  <c r="AL68" i="3" s="1"/>
  <c r="AL69" i="3" s="1"/>
  <c r="AL70" i="3" s="1"/>
  <c r="AL71" i="3" s="1"/>
  <c r="AL72" i="3" s="1"/>
  <c r="AL73" i="3" s="1"/>
  <c r="AL74" i="3" s="1"/>
  <c r="AL75" i="3" s="1"/>
  <c r="AL76" i="3" s="1"/>
  <c r="AL77" i="3" s="1"/>
  <c r="AL78" i="3" s="1"/>
  <c r="AL79" i="3" s="1"/>
  <c r="AL80" i="3" s="1"/>
  <c r="AL81" i="3" s="1"/>
  <c r="AL82" i="3" s="1"/>
  <c r="AL83" i="3" s="1"/>
  <c r="AL84" i="3" s="1"/>
  <c r="AL85" i="3" s="1"/>
  <c r="AL86" i="3" s="1"/>
  <c r="AL87" i="3" s="1"/>
  <c r="AL88" i="3" s="1"/>
  <c r="AL89" i="3" s="1"/>
  <c r="AL90" i="3" s="1"/>
  <c r="AL91" i="3" s="1"/>
  <c r="AL92" i="3" s="1"/>
  <c r="AL93" i="3" s="1"/>
  <c r="AL94" i="3" s="1"/>
  <c r="AL95" i="3" s="1"/>
  <c r="AL96" i="3" s="1"/>
  <c r="AL97" i="3" s="1"/>
  <c r="AL98" i="3" s="1"/>
  <c r="AL99" i="3" s="1"/>
  <c r="AL100" i="3" s="1"/>
  <c r="AL101" i="3" s="1"/>
  <c r="AL102" i="3" s="1"/>
  <c r="AL103" i="3" s="1"/>
  <c r="AL104" i="3" s="1"/>
  <c r="AL105" i="3" s="1"/>
  <c r="AL106" i="3" s="1"/>
  <c r="AL107" i="3" s="1"/>
  <c r="AL108" i="3" s="1"/>
  <c r="AL109" i="3" s="1"/>
  <c r="AL110" i="3" s="1"/>
  <c r="AL111" i="3" s="1"/>
  <c r="AL112" i="3" s="1"/>
  <c r="AL113" i="3" s="1"/>
  <c r="AL114" i="3" s="1"/>
  <c r="AL115" i="3" s="1"/>
  <c r="AL116" i="3" s="1"/>
  <c r="AL117" i="3" s="1"/>
  <c r="AL118" i="3" s="1"/>
  <c r="AL119" i="3" s="1"/>
  <c r="AL120" i="3" s="1"/>
  <c r="AL121" i="3" s="1"/>
  <c r="AL122" i="3" s="1"/>
  <c r="AL123" i="3" s="1"/>
  <c r="AL124" i="3" s="1"/>
  <c r="AL125" i="3" s="1"/>
  <c r="N129" i="3"/>
  <c r="N3" i="3" s="1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30" i="3"/>
  <c r="T129" i="3"/>
  <c r="T3" i="3" s="1"/>
  <c r="T4" i="3" s="1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30" i="3"/>
  <c r="B130" i="3"/>
  <c r="B129" i="3"/>
  <c r="B3" i="3" s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AH130" i="3"/>
  <c r="AH129" i="3"/>
  <c r="AH3" i="3" s="1"/>
  <c r="AH4" i="3" s="1"/>
  <c r="AH5" i="3" s="1"/>
  <c r="AH6" i="3" s="1"/>
  <c r="AH7" i="3" s="1"/>
  <c r="AH8" i="3" s="1"/>
  <c r="AH9" i="3" s="1"/>
  <c r="AH10" i="3" s="1"/>
  <c r="AH11" i="3" s="1"/>
  <c r="AH12" i="3" s="1"/>
  <c r="AH13" i="3" s="1"/>
  <c r="AH14" i="3" s="1"/>
  <c r="AH15" i="3" s="1"/>
  <c r="AH16" i="3" s="1"/>
  <c r="AH17" i="3" s="1"/>
  <c r="AH18" i="3" s="1"/>
  <c r="AH19" i="3" s="1"/>
  <c r="AH20" i="3" s="1"/>
  <c r="AH21" i="3" s="1"/>
  <c r="AH22" i="3" s="1"/>
  <c r="AH23" i="3" s="1"/>
  <c r="AH24" i="3" s="1"/>
  <c r="AH25" i="3" s="1"/>
  <c r="AH26" i="3" s="1"/>
  <c r="AH27" i="3" s="1"/>
  <c r="AH28" i="3" s="1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H68" i="3" s="1"/>
  <c r="AH69" i="3" s="1"/>
  <c r="AH70" i="3" s="1"/>
  <c r="AH71" i="3" s="1"/>
  <c r="AH72" i="3" s="1"/>
  <c r="AH73" i="3" s="1"/>
  <c r="AH74" i="3" s="1"/>
  <c r="AH75" i="3" s="1"/>
  <c r="AH76" i="3" s="1"/>
  <c r="AH77" i="3" s="1"/>
  <c r="AH78" i="3" s="1"/>
  <c r="AH79" i="3" s="1"/>
  <c r="AH80" i="3" s="1"/>
  <c r="AH81" i="3" s="1"/>
  <c r="AH82" i="3" s="1"/>
  <c r="AH83" i="3" s="1"/>
  <c r="AH84" i="3" s="1"/>
  <c r="AH85" i="3" s="1"/>
  <c r="AH86" i="3" s="1"/>
  <c r="AH87" i="3" s="1"/>
  <c r="AH88" i="3" s="1"/>
  <c r="AH89" i="3" s="1"/>
  <c r="AH90" i="3" s="1"/>
  <c r="AH91" i="3" s="1"/>
  <c r="AH92" i="3" s="1"/>
  <c r="AH93" i="3" s="1"/>
  <c r="AH94" i="3" s="1"/>
  <c r="AH95" i="3" s="1"/>
  <c r="AH96" i="3" s="1"/>
  <c r="AH97" i="3" s="1"/>
  <c r="AH98" i="3" s="1"/>
  <c r="AH99" i="3" s="1"/>
  <c r="AH100" i="3" s="1"/>
  <c r="AH101" i="3" s="1"/>
  <c r="AH102" i="3" s="1"/>
  <c r="AH103" i="3" s="1"/>
  <c r="AH104" i="3" s="1"/>
  <c r="AH105" i="3" s="1"/>
  <c r="AH106" i="3" s="1"/>
  <c r="AH107" i="3" s="1"/>
  <c r="AH108" i="3" s="1"/>
  <c r="AH109" i="3" s="1"/>
  <c r="AH110" i="3" s="1"/>
  <c r="AH111" i="3" s="1"/>
  <c r="AH112" i="3" s="1"/>
  <c r="AH113" i="3" s="1"/>
  <c r="AH114" i="3" s="1"/>
  <c r="AH115" i="3" s="1"/>
  <c r="AH116" i="3" s="1"/>
  <c r="AH117" i="3" s="1"/>
  <c r="AH118" i="3" s="1"/>
  <c r="AH119" i="3" s="1"/>
  <c r="AH120" i="3" s="1"/>
  <c r="AH121" i="3" s="1"/>
  <c r="AH122" i="3" s="1"/>
  <c r="AH123" i="3" s="1"/>
  <c r="AH124" i="3" s="1"/>
  <c r="AH125" i="3" s="1"/>
  <c r="Z130" i="3"/>
  <c r="Z129" i="3"/>
  <c r="Z3" i="3" s="1"/>
  <c r="Z4" i="3" s="1"/>
  <c r="Z5" i="3" s="1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s="1"/>
  <c r="Z92" i="3" s="1"/>
  <c r="Z93" i="3" s="1"/>
  <c r="Z94" i="3" s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R130" i="3"/>
  <c r="R129" i="3"/>
  <c r="R3" i="3" s="1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J129" i="3"/>
  <c r="J3" i="3" s="1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30" i="3"/>
  <c r="V128" i="1"/>
  <c r="W3" i="1"/>
  <c r="V129" i="1"/>
  <c r="V130" i="1" s="1"/>
  <c r="W6" i="1"/>
  <c r="V126" i="1"/>
  <c r="AA8" i="3" l="1"/>
  <c r="AA9" i="3"/>
  <c r="AA7" i="3"/>
  <c r="AA13" i="3"/>
  <c r="AA4" i="3"/>
  <c r="AA16" i="3"/>
  <c r="AA17" i="3"/>
  <c r="AA21" i="3"/>
  <c r="AA25" i="3"/>
  <c r="AA12" i="3"/>
  <c r="AA14" i="3"/>
  <c r="AA15" i="3"/>
  <c r="AA19" i="3"/>
  <c r="AA20" i="3"/>
  <c r="AA22" i="3"/>
  <c r="AA26" i="3"/>
  <c r="AA28" i="3"/>
  <c r="AA35" i="3"/>
  <c r="AA39" i="3"/>
  <c r="AA6" i="3"/>
  <c r="AA10" i="3"/>
  <c r="AA27" i="3"/>
  <c r="AA30" i="3"/>
  <c r="AA32" i="3"/>
  <c r="AA34" i="3"/>
  <c r="AA44" i="3"/>
  <c r="AA48" i="3"/>
  <c r="AA52" i="3"/>
  <c r="AA5" i="3"/>
  <c r="AA24" i="3"/>
  <c r="AA38" i="3"/>
  <c r="AA40" i="3"/>
  <c r="AA41" i="3"/>
  <c r="AA45" i="3"/>
  <c r="AA49" i="3"/>
  <c r="AA18" i="3"/>
  <c r="AA31" i="3"/>
  <c r="AA33" i="3"/>
  <c r="AA47" i="3"/>
  <c r="AA54" i="3"/>
  <c r="AA63" i="3"/>
  <c r="AA67" i="3"/>
  <c r="AA23" i="3"/>
  <c r="AA29" i="3"/>
  <c r="AA36" i="3"/>
  <c r="AA46" i="3"/>
  <c r="AA56" i="3"/>
  <c r="AA59" i="3"/>
  <c r="AA11" i="3"/>
  <c r="AA37" i="3"/>
  <c r="AA43" i="3"/>
  <c r="AA53" i="3"/>
  <c r="AA61" i="3"/>
  <c r="AA50" i="3"/>
  <c r="AA51" i="3"/>
  <c r="AA55" i="3"/>
  <c r="AA62" i="3"/>
  <c r="AA68" i="3"/>
  <c r="AA57" i="3"/>
  <c r="AA69" i="3"/>
  <c r="AA71" i="3"/>
  <c r="AA75" i="3"/>
  <c r="AA64" i="3"/>
  <c r="AA65" i="3"/>
  <c r="AA66" i="3"/>
  <c r="AA72" i="3"/>
  <c r="AA76" i="3"/>
  <c r="AA58" i="3"/>
  <c r="AA73" i="3"/>
  <c r="AA82" i="3"/>
  <c r="AA86" i="3"/>
  <c r="AA87" i="3"/>
  <c r="AA90" i="3"/>
  <c r="AA42" i="3"/>
  <c r="AA60" i="3"/>
  <c r="AA70" i="3"/>
  <c r="AA74" i="3"/>
  <c r="AA77" i="3"/>
  <c r="AA78" i="3"/>
  <c r="AA79" i="3"/>
  <c r="AA80" i="3"/>
  <c r="AA81" i="3"/>
  <c r="AA84" i="3"/>
  <c r="AA85" i="3"/>
  <c r="AA89" i="3"/>
  <c r="AA94" i="3"/>
  <c r="AA98" i="3"/>
  <c r="AA102" i="3"/>
  <c r="AA106" i="3"/>
  <c r="AA110" i="3"/>
  <c r="AA114" i="3"/>
  <c r="AA117" i="3"/>
  <c r="AA118" i="3"/>
  <c r="AA121" i="3"/>
  <c r="AA124" i="3"/>
  <c r="AA3" i="3"/>
  <c r="AA83" i="3"/>
  <c r="AA95" i="3"/>
  <c r="AA88" i="3"/>
  <c r="AA91" i="3"/>
  <c r="AA92" i="3"/>
  <c r="AA93" i="3"/>
  <c r="AA97" i="3"/>
  <c r="AA101" i="3"/>
  <c r="AA105" i="3"/>
  <c r="AA109" i="3"/>
  <c r="AA113" i="3"/>
  <c r="AA96" i="3"/>
  <c r="AA104" i="3"/>
  <c r="AA112" i="3"/>
  <c r="AA116" i="3"/>
  <c r="AA120" i="3"/>
  <c r="AA103" i="3"/>
  <c r="AA111" i="3"/>
  <c r="AA100" i="3"/>
  <c r="AA108" i="3"/>
  <c r="AA125" i="3"/>
  <c r="AA99" i="3"/>
  <c r="AA107" i="3"/>
  <c r="AA115" i="3"/>
  <c r="AA119" i="3"/>
  <c r="AA122" i="3"/>
  <c r="AA123" i="3"/>
  <c r="AA2" i="3"/>
  <c r="C9" i="3"/>
  <c r="C5" i="3"/>
  <c r="C6" i="3"/>
  <c r="C10" i="3"/>
  <c r="C4" i="3"/>
  <c r="C7" i="3"/>
  <c r="C8" i="3"/>
  <c r="C13" i="3"/>
  <c r="C14" i="3"/>
  <c r="C20" i="3"/>
  <c r="C21" i="3"/>
  <c r="C25" i="3"/>
  <c r="C28" i="3"/>
  <c r="C12" i="3"/>
  <c r="C16" i="3"/>
  <c r="C17" i="3"/>
  <c r="C18" i="3"/>
  <c r="C22" i="3"/>
  <c r="C26" i="3"/>
  <c r="C39" i="3"/>
  <c r="C23" i="3"/>
  <c r="C31" i="3"/>
  <c r="C33" i="3"/>
  <c r="C36" i="3"/>
  <c r="C40" i="3"/>
  <c r="C44" i="3"/>
  <c r="C48" i="3"/>
  <c r="C15" i="3"/>
  <c r="C29" i="3"/>
  <c r="C37" i="3"/>
  <c r="C41" i="3"/>
  <c r="C45" i="3"/>
  <c r="C49" i="3"/>
  <c r="C55" i="3"/>
  <c r="C11" i="3"/>
  <c r="C24" i="3"/>
  <c r="C35" i="3"/>
  <c r="C32" i="3"/>
  <c r="C43" i="3"/>
  <c r="C51" i="3"/>
  <c r="C57" i="3"/>
  <c r="C61" i="3"/>
  <c r="C63" i="3"/>
  <c r="C67" i="3"/>
  <c r="C71" i="3"/>
  <c r="C34" i="3"/>
  <c r="C42" i="3"/>
  <c r="C50" i="3"/>
  <c r="C53" i="3"/>
  <c r="C56" i="3"/>
  <c r="C58" i="3"/>
  <c r="C59" i="3"/>
  <c r="C30" i="3"/>
  <c r="C19" i="3"/>
  <c r="C62" i="3"/>
  <c r="C27" i="3"/>
  <c r="C46" i="3"/>
  <c r="C52" i="3"/>
  <c r="C54" i="3"/>
  <c r="C38" i="3"/>
  <c r="C47" i="3"/>
  <c r="C64" i="3"/>
  <c r="C65" i="3"/>
  <c r="C66" i="3"/>
  <c r="C68" i="3"/>
  <c r="C75" i="3"/>
  <c r="C69" i="3"/>
  <c r="C72" i="3"/>
  <c r="C76" i="3"/>
  <c r="C70" i="3"/>
  <c r="C73" i="3"/>
  <c r="C77" i="3"/>
  <c r="C84" i="3"/>
  <c r="C85" i="3"/>
  <c r="C90" i="3"/>
  <c r="C60" i="3"/>
  <c r="C74" i="3"/>
  <c r="C78" i="3"/>
  <c r="C79" i="3"/>
  <c r="C83" i="3"/>
  <c r="C80" i="3"/>
  <c r="C81" i="3"/>
  <c r="C82" i="3"/>
  <c r="C88" i="3"/>
  <c r="C94" i="3"/>
  <c r="C98" i="3"/>
  <c r="C102" i="3"/>
  <c r="C106" i="3"/>
  <c r="C110" i="3"/>
  <c r="C114" i="3"/>
  <c r="C118" i="3"/>
  <c r="C119" i="3"/>
  <c r="C124" i="3"/>
  <c r="C3" i="3"/>
  <c r="C89" i="3"/>
  <c r="C95" i="3"/>
  <c r="C86" i="3"/>
  <c r="C87" i="3"/>
  <c r="C91" i="3"/>
  <c r="C92" i="3"/>
  <c r="C93" i="3"/>
  <c r="C96" i="3"/>
  <c r="C97" i="3"/>
  <c r="C101" i="3"/>
  <c r="C105" i="3"/>
  <c r="C109" i="3"/>
  <c r="C113" i="3"/>
  <c r="C100" i="3"/>
  <c r="C108" i="3"/>
  <c r="C116" i="3"/>
  <c r="C117" i="3"/>
  <c r="C121" i="3"/>
  <c r="C122" i="3"/>
  <c r="C125" i="3"/>
  <c r="C2" i="3"/>
  <c r="C99" i="3"/>
  <c r="C107" i="3"/>
  <c r="C115" i="3"/>
  <c r="C104" i="3"/>
  <c r="C112" i="3"/>
  <c r="C123" i="3"/>
  <c r="C103" i="3"/>
  <c r="C111" i="3"/>
  <c r="C120" i="3"/>
  <c r="W5" i="3"/>
  <c r="W8" i="3"/>
  <c r="W11" i="3"/>
  <c r="W4" i="3"/>
  <c r="W7" i="3"/>
  <c r="W10" i="3"/>
  <c r="W12" i="3"/>
  <c r="W15" i="3"/>
  <c r="W17" i="3"/>
  <c r="W6" i="3"/>
  <c r="W9" i="3"/>
  <c r="W13" i="3"/>
  <c r="W14" i="3"/>
  <c r="W20" i="3"/>
  <c r="W23" i="3"/>
  <c r="W27" i="3"/>
  <c r="W18" i="3"/>
  <c r="W24" i="3"/>
  <c r="W30" i="3"/>
  <c r="W32" i="3"/>
  <c r="W33" i="3"/>
  <c r="W34" i="3"/>
  <c r="W37" i="3"/>
  <c r="W38" i="3"/>
  <c r="W21" i="3"/>
  <c r="W29" i="3"/>
  <c r="W36" i="3"/>
  <c r="W39" i="3"/>
  <c r="W40" i="3"/>
  <c r="W42" i="3"/>
  <c r="W46" i="3"/>
  <c r="W50" i="3"/>
  <c r="W26" i="3"/>
  <c r="W28" i="3"/>
  <c r="W31" i="3"/>
  <c r="W43" i="3"/>
  <c r="W47" i="3"/>
  <c r="W51" i="3"/>
  <c r="W52" i="3"/>
  <c r="W53" i="3"/>
  <c r="W54" i="3"/>
  <c r="W19" i="3"/>
  <c r="W22" i="3"/>
  <c r="W35" i="3"/>
  <c r="W16" i="3"/>
  <c r="W41" i="3"/>
  <c r="W49" i="3"/>
  <c r="W55" i="3"/>
  <c r="W58" i="3"/>
  <c r="W60" i="3"/>
  <c r="W65" i="3"/>
  <c r="W69" i="3"/>
  <c r="W48" i="3"/>
  <c r="W57" i="3"/>
  <c r="W25" i="3"/>
  <c r="W59" i="3"/>
  <c r="W62" i="3"/>
  <c r="W44" i="3"/>
  <c r="W45" i="3"/>
  <c r="W56" i="3"/>
  <c r="W63" i="3"/>
  <c r="W64" i="3"/>
  <c r="W66" i="3"/>
  <c r="W67" i="3"/>
  <c r="W68" i="3"/>
  <c r="W73" i="3"/>
  <c r="W77" i="3"/>
  <c r="W78" i="3"/>
  <c r="W79" i="3"/>
  <c r="W70" i="3"/>
  <c r="W74" i="3"/>
  <c r="W71" i="3"/>
  <c r="W75" i="3"/>
  <c r="W83" i="3"/>
  <c r="W89" i="3"/>
  <c r="W92" i="3"/>
  <c r="W61" i="3"/>
  <c r="W72" i="3"/>
  <c r="W76" i="3"/>
  <c r="W82" i="3"/>
  <c r="W84" i="3"/>
  <c r="W85" i="3"/>
  <c r="W88" i="3"/>
  <c r="W96" i="3"/>
  <c r="W100" i="3"/>
  <c r="W104" i="3"/>
  <c r="W108" i="3"/>
  <c r="W112" i="3"/>
  <c r="W116" i="3"/>
  <c r="W3" i="3"/>
  <c r="W80" i="3"/>
  <c r="W81" i="3"/>
  <c r="W93" i="3"/>
  <c r="W97" i="3"/>
  <c r="W90" i="3"/>
  <c r="W91" i="3"/>
  <c r="W94" i="3"/>
  <c r="W86" i="3"/>
  <c r="W87" i="3"/>
  <c r="W95" i="3"/>
  <c r="W99" i="3"/>
  <c r="W103" i="3"/>
  <c r="W107" i="3"/>
  <c r="W111" i="3"/>
  <c r="W115" i="3"/>
  <c r="W98" i="3"/>
  <c r="W106" i="3"/>
  <c r="W114" i="3"/>
  <c r="W121" i="3"/>
  <c r="W122" i="3"/>
  <c r="W123" i="3"/>
  <c r="W124" i="3"/>
  <c r="W125" i="3"/>
  <c r="W105" i="3"/>
  <c r="W113" i="3"/>
  <c r="W117" i="3"/>
  <c r="W102" i="3"/>
  <c r="W110" i="3"/>
  <c r="W118" i="3"/>
  <c r="W119" i="3"/>
  <c r="W2" i="3"/>
  <c r="W101" i="3"/>
  <c r="W109" i="3"/>
  <c r="W120" i="3"/>
  <c r="AE7" i="3"/>
  <c r="AE6" i="3"/>
  <c r="AE11" i="3"/>
  <c r="AE13" i="3"/>
  <c r="AE14" i="3"/>
  <c r="AE5" i="3"/>
  <c r="AE10" i="3"/>
  <c r="AE12" i="3"/>
  <c r="AE15" i="3"/>
  <c r="AE17" i="3"/>
  <c r="AE9" i="3"/>
  <c r="AE18" i="3"/>
  <c r="AE23" i="3"/>
  <c r="AE27" i="3"/>
  <c r="AE24" i="3"/>
  <c r="AE29" i="3"/>
  <c r="AE30" i="3"/>
  <c r="AE32" i="3"/>
  <c r="AE34" i="3"/>
  <c r="AE37" i="3"/>
  <c r="AE38" i="3"/>
  <c r="AE16" i="3"/>
  <c r="AE19" i="3"/>
  <c r="AE25" i="3"/>
  <c r="AE31" i="3"/>
  <c r="AE33" i="3"/>
  <c r="AE36" i="3"/>
  <c r="AE42" i="3"/>
  <c r="AE46" i="3"/>
  <c r="AE50" i="3"/>
  <c r="AE4" i="3"/>
  <c r="AE8" i="3"/>
  <c r="AE20" i="3"/>
  <c r="AE22" i="3"/>
  <c r="AE43" i="3"/>
  <c r="AE47" i="3"/>
  <c r="AE51" i="3"/>
  <c r="AE26" i="3"/>
  <c r="AE35" i="3"/>
  <c r="AE21" i="3"/>
  <c r="AE28" i="3"/>
  <c r="AE39" i="3"/>
  <c r="AE40" i="3"/>
  <c r="AE45" i="3"/>
  <c r="AE53" i="3"/>
  <c r="AE55" i="3"/>
  <c r="AE65" i="3"/>
  <c r="AE69" i="3"/>
  <c r="AE44" i="3"/>
  <c r="AE54" i="3"/>
  <c r="AE57" i="3"/>
  <c r="AE58" i="3"/>
  <c r="AE49" i="3"/>
  <c r="AE60" i="3"/>
  <c r="AE62" i="3"/>
  <c r="AE66" i="3"/>
  <c r="AE67" i="3"/>
  <c r="AE68" i="3"/>
  <c r="AE41" i="3"/>
  <c r="AE52" i="3"/>
  <c r="AE61" i="3"/>
  <c r="AE70" i="3"/>
  <c r="AE73" i="3"/>
  <c r="AE59" i="3"/>
  <c r="AE74" i="3"/>
  <c r="AE56" i="3"/>
  <c r="AE63" i="3"/>
  <c r="AE64" i="3"/>
  <c r="AE71" i="3"/>
  <c r="AE75" i="3"/>
  <c r="AE77" i="3"/>
  <c r="AE78" i="3"/>
  <c r="AE84" i="3"/>
  <c r="AE92" i="3"/>
  <c r="AE48" i="3"/>
  <c r="AE72" i="3"/>
  <c r="AE76" i="3"/>
  <c r="AE83" i="3"/>
  <c r="AE80" i="3"/>
  <c r="AE81" i="3"/>
  <c r="AE96" i="3"/>
  <c r="AE100" i="3"/>
  <c r="AE104" i="3"/>
  <c r="AE108" i="3"/>
  <c r="AE112" i="3"/>
  <c r="AE116" i="3"/>
  <c r="AE122" i="3"/>
  <c r="AE3" i="3"/>
  <c r="AE79" i="3"/>
  <c r="AE86" i="3"/>
  <c r="AE89" i="3"/>
  <c r="AE90" i="3"/>
  <c r="AE91" i="3"/>
  <c r="AE93" i="3"/>
  <c r="AE97" i="3"/>
  <c r="AE85" i="3"/>
  <c r="AE87" i="3"/>
  <c r="AE94" i="3"/>
  <c r="AE82" i="3"/>
  <c r="AE88" i="3"/>
  <c r="AE95" i="3"/>
  <c r="AE99" i="3"/>
  <c r="AE103" i="3"/>
  <c r="AE107" i="3"/>
  <c r="AE111" i="3"/>
  <c r="AE115" i="3"/>
  <c r="AE102" i="3"/>
  <c r="AE110" i="3"/>
  <c r="AE121" i="3"/>
  <c r="AE123" i="3"/>
  <c r="AE124" i="3"/>
  <c r="AE125" i="3"/>
  <c r="AE2" i="3"/>
  <c r="AE101" i="3"/>
  <c r="AE109" i="3"/>
  <c r="AE119" i="3"/>
  <c r="AE98" i="3"/>
  <c r="AE106" i="3"/>
  <c r="AE114" i="3"/>
  <c r="AE117" i="3"/>
  <c r="AE105" i="3"/>
  <c r="AE113" i="3"/>
  <c r="AE118" i="3"/>
  <c r="AE120" i="3"/>
  <c r="I6" i="3"/>
  <c r="I7" i="3"/>
  <c r="I9" i="3"/>
  <c r="I4" i="3"/>
  <c r="I10" i="3"/>
  <c r="I5" i="3"/>
  <c r="I15" i="3"/>
  <c r="I16" i="3"/>
  <c r="I20" i="3"/>
  <c r="I11" i="3"/>
  <c r="I17" i="3"/>
  <c r="I22" i="3"/>
  <c r="I26" i="3"/>
  <c r="I28" i="3"/>
  <c r="I19" i="3"/>
  <c r="I23" i="3"/>
  <c r="I27" i="3"/>
  <c r="I30" i="3"/>
  <c r="I32" i="3"/>
  <c r="I34" i="3"/>
  <c r="I37" i="3"/>
  <c r="I38" i="3"/>
  <c r="I40" i="3"/>
  <c r="I24" i="3"/>
  <c r="I41" i="3"/>
  <c r="I45" i="3"/>
  <c r="I49" i="3"/>
  <c r="I21" i="3"/>
  <c r="I29" i="3"/>
  <c r="I35" i="3"/>
  <c r="I42" i="3"/>
  <c r="I46" i="3"/>
  <c r="I50" i="3"/>
  <c r="I55" i="3"/>
  <c r="I8" i="3"/>
  <c r="I12" i="3"/>
  <c r="I13" i="3"/>
  <c r="I18" i="3"/>
  <c r="I25" i="3"/>
  <c r="I31" i="3"/>
  <c r="I33" i="3"/>
  <c r="I39" i="3"/>
  <c r="I44" i="3"/>
  <c r="I53" i="3"/>
  <c r="I57" i="3"/>
  <c r="I59" i="3"/>
  <c r="I60" i="3"/>
  <c r="I64" i="3"/>
  <c r="I68" i="3"/>
  <c r="I43" i="3"/>
  <c r="I51" i="3"/>
  <c r="I58" i="3"/>
  <c r="I14" i="3"/>
  <c r="I48" i="3"/>
  <c r="I65" i="3"/>
  <c r="I66" i="3"/>
  <c r="I67" i="3"/>
  <c r="I36" i="3"/>
  <c r="I52" i="3"/>
  <c r="I56" i="3"/>
  <c r="I61" i="3"/>
  <c r="I70" i="3"/>
  <c r="I71" i="3"/>
  <c r="I72" i="3"/>
  <c r="I76" i="3"/>
  <c r="I47" i="3"/>
  <c r="I54" i="3"/>
  <c r="I62" i="3"/>
  <c r="I73" i="3"/>
  <c r="I77" i="3"/>
  <c r="I63" i="3"/>
  <c r="I74" i="3"/>
  <c r="I78" i="3"/>
  <c r="I83" i="3"/>
  <c r="I91" i="3"/>
  <c r="I69" i="3"/>
  <c r="I75" i="3"/>
  <c r="I79" i="3"/>
  <c r="I84" i="3"/>
  <c r="I85" i="3"/>
  <c r="I89" i="3"/>
  <c r="I92" i="3"/>
  <c r="I93" i="3"/>
  <c r="I95" i="3"/>
  <c r="I99" i="3"/>
  <c r="I103" i="3"/>
  <c r="I107" i="3"/>
  <c r="I111" i="3"/>
  <c r="I115" i="3"/>
  <c r="I117" i="3"/>
  <c r="I118" i="3"/>
  <c r="I122" i="3"/>
  <c r="I125" i="3"/>
  <c r="I80" i="3"/>
  <c r="I82" i="3"/>
  <c r="I87" i="3"/>
  <c r="I90" i="3"/>
  <c r="I96" i="3"/>
  <c r="I81" i="3"/>
  <c r="I88" i="3"/>
  <c r="I86" i="3"/>
  <c r="I94" i="3"/>
  <c r="I98" i="3"/>
  <c r="I102" i="3"/>
  <c r="I106" i="3"/>
  <c r="I110" i="3"/>
  <c r="I114" i="3"/>
  <c r="I101" i="3"/>
  <c r="I109" i="3"/>
  <c r="I119" i="3"/>
  <c r="I123" i="3"/>
  <c r="I124" i="3"/>
  <c r="I3" i="3"/>
  <c r="I2" i="3"/>
  <c r="I100" i="3"/>
  <c r="I108" i="3"/>
  <c r="I116" i="3"/>
  <c r="I105" i="3"/>
  <c r="I113" i="3"/>
  <c r="I120" i="3"/>
  <c r="I97" i="3"/>
  <c r="I104" i="3"/>
  <c r="I112" i="3"/>
  <c r="I121" i="3"/>
  <c r="Y6" i="3"/>
  <c r="Y7" i="3"/>
  <c r="Y4" i="3"/>
  <c r="Y14" i="3"/>
  <c r="Y8" i="3"/>
  <c r="Y20" i="3"/>
  <c r="Y10" i="3"/>
  <c r="Y12" i="3"/>
  <c r="Y15" i="3"/>
  <c r="Y19" i="3"/>
  <c r="Y22" i="3"/>
  <c r="Y26" i="3"/>
  <c r="Y9" i="3"/>
  <c r="Y11" i="3"/>
  <c r="Y13" i="3"/>
  <c r="Y23" i="3"/>
  <c r="Y27" i="3"/>
  <c r="Y40" i="3"/>
  <c r="Y5" i="3"/>
  <c r="Y24" i="3"/>
  <c r="Y35" i="3"/>
  <c r="Y38" i="3"/>
  <c r="Y41" i="3"/>
  <c r="Y45" i="3"/>
  <c r="Y49" i="3"/>
  <c r="Y17" i="3"/>
  <c r="Y21" i="3"/>
  <c r="Y29" i="3"/>
  <c r="Y36" i="3"/>
  <c r="Y39" i="3"/>
  <c r="Y42" i="3"/>
  <c r="Y46" i="3"/>
  <c r="Y50" i="3"/>
  <c r="Y16" i="3"/>
  <c r="Y25" i="3"/>
  <c r="Y30" i="3"/>
  <c r="Y32" i="3"/>
  <c r="Y34" i="3"/>
  <c r="Y44" i="3"/>
  <c r="Y52" i="3"/>
  <c r="Y56" i="3"/>
  <c r="Y61" i="3"/>
  <c r="Y62" i="3"/>
  <c r="Y64" i="3"/>
  <c r="Y68" i="3"/>
  <c r="Y18" i="3"/>
  <c r="Y37" i="3"/>
  <c r="Y43" i="3"/>
  <c r="Y51" i="3"/>
  <c r="Y53" i="3"/>
  <c r="Y55" i="3"/>
  <c r="Y28" i="3"/>
  <c r="Y57" i="3"/>
  <c r="Y58" i="3"/>
  <c r="Y33" i="3"/>
  <c r="Y47" i="3"/>
  <c r="Y31" i="3"/>
  <c r="Y48" i="3"/>
  <c r="Y60" i="3"/>
  <c r="Y65" i="3"/>
  <c r="Y66" i="3"/>
  <c r="Y67" i="3"/>
  <c r="Y59" i="3"/>
  <c r="Y72" i="3"/>
  <c r="Y76" i="3"/>
  <c r="Y63" i="3"/>
  <c r="Y73" i="3"/>
  <c r="Y54" i="3"/>
  <c r="Y70" i="3"/>
  <c r="Y74" i="3"/>
  <c r="Y77" i="3"/>
  <c r="Y79" i="3"/>
  <c r="Y81" i="3"/>
  <c r="Y84" i="3"/>
  <c r="Y85" i="3"/>
  <c r="Y91" i="3"/>
  <c r="Y69" i="3"/>
  <c r="Y71" i="3"/>
  <c r="Y75" i="3"/>
  <c r="Y83" i="3"/>
  <c r="Y86" i="3"/>
  <c r="Y87" i="3"/>
  <c r="Y95" i="3"/>
  <c r="Y99" i="3"/>
  <c r="Y103" i="3"/>
  <c r="Y107" i="3"/>
  <c r="Y111" i="3"/>
  <c r="Y115" i="3"/>
  <c r="Y119" i="3"/>
  <c r="Y120" i="3"/>
  <c r="Y125" i="3"/>
  <c r="Y78" i="3"/>
  <c r="Y82" i="3"/>
  <c r="Y88" i="3"/>
  <c r="Y96" i="3"/>
  <c r="Y80" i="3"/>
  <c r="Y92" i="3"/>
  <c r="Y93" i="3"/>
  <c r="Y89" i="3"/>
  <c r="Y90" i="3"/>
  <c r="Y94" i="3"/>
  <c r="Y98" i="3"/>
  <c r="Y102" i="3"/>
  <c r="Y106" i="3"/>
  <c r="Y110" i="3"/>
  <c r="Y114" i="3"/>
  <c r="Y101" i="3"/>
  <c r="Y109" i="3"/>
  <c r="Y118" i="3"/>
  <c r="Y3" i="3"/>
  <c r="Y2" i="3"/>
  <c r="Y97" i="3"/>
  <c r="Y100" i="3"/>
  <c r="Y108" i="3"/>
  <c r="Y105" i="3"/>
  <c r="Y113" i="3"/>
  <c r="Y117" i="3"/>
  <c r="Y121" i="3"/>
  <c r="Y122" i="3"/>
  <c r="Y123" i="3"/>
  <c r="Y124" i="3"/>
  <c r="Y104" i="3"/>
  <c r="Y112" i="3"/>
  <c r="Y116" i="3"/>
  <c r="AO6" i="3"/>
  <c r="AO7" i="3"/>
  <c r="AO4" i="3"/>
  <c r="AO8" i="3"/>
  <c r="AO10" i="3"/>
  <c r="AO13" i="3"/>
  <c r="AO5" i="3"/>
  <c r="AO9" i="3"/>
  <c r="AO16" i="3"/>
  <c r="AO20" i="3"/>
  <c r="AO15" i="3"/>
  <c r="AO22" i="3"/>
  <c r="AO26" i="3"/>
  <c r="AO18" i="3"/>
  <c r="AO23" i="3"/>
  <c r="AO35" i="3"/>
  <c r="AO12" i="3"/>
  <c r="AO14" i="3"/>
  <c r="AO24" i="3"/>
  <c r="AO27" i="3"/>
  <c r="AO29" i="3"/>
  <c r="AO36" i="3"/>
  <c r="AO41" i="3"/>
  <c r="AO45" i="3"/>
  <c r="AO49" i="3"/>
  <c r="AO51" i="3"/>
  <c r="AO11" i="3"/>
  <c r="AO17" i="3"/>
  <c r="AO21" i="3"/>
  <c r="AO31" i="3"/>
  <c r="AO33" i="3"/>
  <c r="AO34" i="3"/>
  <c r="AO37" i="3"/>
  <c r="AO42" i="3"/>
  <c r="AO46" i="3"/>
  <c r="AO50" i="3"/>
  <c r="AO53" i="3"/>
  <c r="AO19" i="3"/>
  <c r="AO25" i="3"/>
  <c r="AO28" i="3"/>
  <c r="AO32" i="3"/>
  <c r="AO44" i="3"/>
  <c r="AO64" i="3"/>
  <c r="AO68" i="3"/>
  <c r="AO43" i="3"/>
  <c r="AO59" i="3"/>
  <c r="AO30" i="3"/>
  <c r="AO48" i="3"/>
  <c r="AO56" i="3"/>
  <c r="AO60" i="3"/>
  <c r="AO62" i="3"/>
  <c r="AO65" i="3"/>
  <c r="AO66" i="3"/>
  <c r="AO67" i="3"/>
  <c r="AO52" i="3"/>
  <c r="AO38" i="3"/>
  <c r="AO39" i="3"/>
  <c r="AO40" i="3"/>
  <c r="AO61" i="3"/>
  <c r="AO58" i="3"/>
  <c r="AO63" i="3"/>
  <c r="AO69" i="3"/>
  <c r="AO70" i="3"/>
  <c r="AO72" i="3"/>
  <c r="AO76" i="3"/>
  <c r="AO78" i="3"/>
  <c r="AO55" i="3"/>
  <c r="AO73" i="3"/>
  <c r="AO77" i="3"/>
  <c r="AO47" i="3"/>
  <c r="AO57" i="3"/>
  <c r="AO74" i="3"/>
  <c r="AO86" i="3"/>
  <c r="AO87" i="3"/>
  <c r="AO91" i="3"/>
  <c r="AO54" i="3"/>
  <c r="AO71" i="3"/>
  <c r="AO75" i="3"/>
  <c r="AO79" i="3"/>
  <c r="AO80" i="3"/>
  <c r="AO81" i="3"/>
  <c r="AO84" i="3"/>
  <c r="AO85" i="3"/>
  <c r="AO88" i="3"/>
  <c r="AO92" i="3"/>
  <c r="AO95" i="3"/>
  <c r="AO99" i="3"/>
  <c r="AO103" i="3"/>
  <c r="AO107" i="3"/>
  <c r="AO111" i="3"/>
  <c r="AO115" i="3"/>
  <c r="AO125" i="3"/>
  <c r="AO83" i="3"/>
  <c r="AO89" i="3"/>
  <c r="AO90" i="3"/>
  <c r="AO96" i="3"/>
  <c r="AO82" i="3"/>
  <c r="AO93" i="3"/>
  <c r="AO94" i="3"/>
  <c r="AO98" i="3"/>
  <c r="AO102" i="3"/>
  <c r="AO106" i="3"/>
  <c r="AO110" i="3"/>
  <c r="AO114" i="3"/>
  <c r="AO101" i="3"/>
  <c r="AO109" i="3"/>
  <c r="AO118" i="3"/>
  <c r="AO121" i="3"/>
  <c r="AO122" i="3"/>
  <c r="AO123" i="3"/>
  <c r="AO124" i="3"/>
  <c r="AO3" i="3"/>
  <c r="AO2" i="3"/>
  <c r="AO100" i="3"/>
  <c r="AO108" i="3"/>
  <c r="AO119" i="3"/>
  <c r="AO105" i="3"/>
  <c r="AO113" i="3"/>
  <c r="AO117" i="3"/>
  <c r="AO97" i="3"/>
  <c r="AO104" i="3"/>
  <c r="AO112" i="3"/>
  <c r="AO116" i="3"/>
  <c r="AO120" i="3"/>
  <c r="AM5" i="3"/>
  <c r="AM8" i="3"/>
  <c r="AM9" i="3"/>
  <c r="AM10" i="3"/>
  <c r="AM11" i="3"/>
  <c r="AM12" i="3"/>
  <c r="AM7" i="3"/>
  <c r="AM18" i="3"/>
  <c r="AM23" i="3"/>
  <c r="AM27" i="3"/>
  <c r="AM4" i="3"/>
  <c r="AM6" i="3"/>
  <c r="AM14" i="3"/>
  <c r="AM24" i="3"/>
  <c r="AM34" i="3"/>
  <c r="AM13" i="3"/>
  <c r="AM17" i="3"/>
  <c r="AM21" i="3"/>
  <c r="AM31" i="3"/>
  <c r="AM37" i="3"/>
  <c r="AM42" i="3"/>
  <c r="AM46" i="3"/>
  <c r="AM50" i="3"/>
  <c r="AM15" i="3"/>
  <c r="AM26" i="3"/>
  <c r="AM30" i="3"/>
  <c r="AM32" i="3"/>
  <c r="AM43" i="3"/>
  <c r="AM47" i="3"/>
  <c r="AM52" i="3"/>
  <c r="AM22" i="3"/>
  <c r="AM29" i="3"/>
  <c r="AM33" i="3"/>
  <c r="AM19" i="3"/>
  <c r="AM36" i="3"/>
  <c r="AM41" i="3"/>
  <c r="AM49" i="3"/>
  <c r="AM56" i="3"/>
  <c r="AM59" i="3"/>
  <c r="AM61" i="3"/>
  <c r="AM65" i="3"/>
  <c r="AM69" i="3"/>
  <c r="AM16" i="3"/>
  <c r="AM28" i="3"/>
  <c r="AM35" i="3"/>
  <c r="AM38" i="3"/>
  <c r="AM39" i="3"/>
  <c r="AM40" i="3"/>
  <c r="AM48" i="3"/>
  <c r="AM53" i="3"/>
  <c r="AM58" i="3"/>
  <c r="AM25" i="3"/>
  <c r="AM45" i="3"/>
  <c r="AM51" i="3"/>
  <c r="AM57" i="3"/>
  <c r="AM63" i="3"/>
  <c r="AM64" i="3"/>
  <c r="AM20" i="3"/>
  <c r="AM54" i="3"/>
  <c r="AM55" i="3"/>
  <c r="AM68" i="3"/>
  <c r="AM73" i="3"/>
  <c r="AM77" i="3"/>
  <c r="AM60" i="3"/>
  <c r="AM74" i="3"/>
  <c r="AM44" i="3"/>
  <c r="AM71" i="3"/>
  <c r="AM75" i="3"/>
  <c r="AM79" i="3"/>
  <c r="AM80" i="3"/>
  <c r="AM84" i="3"/>
  <c r="AM85" i="3"/>
  <c r="AM92" i="3"/>
  <c r="AM62" i="3"/>
  <c r="AM66" i="3"/>
  <c r="AM67" i="3"/>
  <c r="AM70" i="3"/>
  <c r="AM72" i="3"/>
  <c r="AM76" i="3"/>
  <c r="AM78" i="3"/>
  <c r="AM83" i="3"/>
  <c r="AM86" i="3"/>
  <c r="AM89" i="3"/>
  <c r="AM90" i="3"/>
  <c r="AM91" i="3"/>
  <c r="AM96" i="3"/>
  <c r="AM100" i="3"/>
  <c r="AM104" i="3"/>
  <c r="AM108" i="3"/>
  <c r="AM112" i="3"/>
  <c r="AM117" i="3"/>
  <c r="AM119" i="3"/>
  <c r="AM120" i="3"/>
  <c r="AM122" i="3"/>
  <c r="AM3" i="3"/>
  <c r="AM82" i="3"/>
  <c r="AM93" i="3"/>
  <c r="AM97" i="3"/>
  <c r="AM81" i="3"/>
  <c r="AM87" i="3"/>
  <c r="AM94" i="3"/>
  <c r="AM88" i="3"/>
  <c r="AM95" i="3"/>
  <c r="AM99" i="3"/>
  <c r="AM103" i="3"/>
  <c r="AM107" i="3"/>
  <c r="AM111" i="3"/>
  <c r="AM115" i="3"/>
  <c r="AM98" i="3"/>
  <c r="AM106" i="3"/>
  <c r="AM114" i="3"/>
  <c r="AM105" i="3"/>
  <c r="AM113" i="3"/>
  <c r="AM116" i="3"/>
  <c r="AM102" i="3"/>
  <c r="AM110" i="3"/>
  <c r="AM2" i="3"/>
  <c r="AM101" i="3"/>
  <c r="AM109" i="3"/>
  <c r="AM118" i="3"/>
  <c r="AM121" i="3"/>
  <c r="AM123" i="3"/>
  <c r="AM124" i="3"/>
  <c r="AM125" i="3"/>
  <c r="AC4" i="3"/>
  <c r="AC5" i="3"/>
  <c r="AC8" i="3"/>
  <c r="AC10" i="3"/>
  <c r="AC9" i="3"/>
  <c r="AC16" i="3"/>
  <c r="AC18" i="3"/>
  <c r="AC19" i="3"/>
  <c r="AC24" i="3"/>
  <c r="AC17" i="3"/>
  <c r="AC21" i="3"/>
  <c r="AC25" i="3"/>
  <c r="AC31" i="3"/>
  <c r="AC33" i="3"/>
  <c r="AC36" i="3"/>
  <c r="AC20" i="3"/>
  <c r="AC22" i="3"/>
  <c r="AC28" i="3"/>
  <c r="AC37" i="3"/>
  <c r="AC43" i="3"/>
  <c r="AC47" i="3"/>
  <c r="AC51" i="3"/>
  <c r="AC6" i="3"/>
  <c r="AC7" i="3"/>
  <c r="AC27" i="3"/>
  <c r="AC30" i="3"/>
  <c r="AC32" i="3"/>
  <c r="AC34" i="3"/>
  <c r="AC44" i="3"/>
  <c r="AC48" i="3"/>
  <c r="AC54" i="3"/>
  <c r="AC11" i="3"/>
  <c r="AC23" i="3"/>
  <c r="AC29" i="3"/>
  <c r="AC12" i="3"/>
  <c r="AC14" i="3"/>
  <c r="AC35" i="3"/>
  <c r="AC42" i="3"/>
  <c r="AC50" i="3"/>
  <c r="AC57" i="3"/>
  <c r="AC58" i="3"/>
  <c r="AC66" i="3"/>
  <c r="AC70" i="3"/>
  <c r="AC26" i="3"/>
  <c r="AC41" i="3"/>
  <c r="AC49" i="3"/>
  <c r="AC52" i="3"/>
  <c r="AC60" i="3"/>
  <c r="AC46" i="3"/>
  <c r="AC56" i="3"/>
  <c r="AC63" i="3"/>
  <c r="AC64" i="3"/>
  <c r="AC65" i="3"/>
  <c r="AC13" i="3"/>
  <c r="AC38" i="3"/>
  <c r="AC39" i="3"/>
  <c r="AC40" i="3"/>
  <c r="AC53" i="3"/>
  <c r="AC15" i="3"/>
  <c r="AC59" i="3"/>
  <c r="AC61" i="3"/>
  <c r="AC74" i="3"/>
  <c r="AC78" i="3"/>
  <c r="AC79" i="3"/>
  <c r="AC62" i="3"/>
  <c r="AC67" i="3"/>
  <c r="AC68" i="3"/>
  <c r="AC69" i="3"/>
  <c r="AC71" i="3"/>
  <c r="AC75" i="3"/>
  <c r="AC77" i="3"/>
  <c r="AC72" i="3"/>
  <c r="AC76" i="3"/>
  <c r="AC83" i="3"/>
  <c r="AC88" i="3"/>
  <c r="AC89" i="3"/>
  <c r="AC45" i="3"/>
  <c r="AC55" i="3"/>
  <c r="AC73" i="3"/>
  <c r="AC82" i="3"/>
  <c r="AC86" i="3"/>
  <c r="AC90" i="3"/>
  <c r="AC91" i="3"/>
  <c r="AC92" i="3"/>
  <c r="AC93" i="3"/>
  <c r="AC97" i="3"/>
  <c r="AC101" i="3"/>
  <c r="AC105" i="3"/>
  <c r="AC109" i="3"/>
  <c r="AC113" i="3"/>
  <c r="AC123" i="3"/>
  <c r="AC84" i="3"/>
  <c r="AC85" i="3"/>
  <c r="AC87" i="3"/>
  <c r="AC94" i="3"/>
  <c r="AC95" i="3"/>
  <c r="AC80" i="3"/>
  <c r="AC81" i="3"/>
  <c r="AC96" i="3"/>
  <c r="AC100" i="3"/>
  <c r="AC104" i="3"/>
  <c r="AC108" i="3"/>
  <c r="AC112" i="3"/>
  <c r="AC99" i="3"/>
  <c r="AC107" i="3"/>
  <c r="AC115" i="3"/>
  <c r="AC117" i="3"/>
  <c r="AC119" i="3"/>
  <c r="AC122" i="3"/>
  <c r="AC3" i="3"/>
  <c r="AC98" i="3"/>
  <c r="AC106" i="3"/>
  <c r="AC114" i="3"/>
  <c r="AC116" i="3"/>
  <c r="AC103" i="3"/>
  <c r="AC111" i="3"/>
  <c r="AC118" i="3"/>
  <c r="AC120" i="3"/>
  <c r="AC2" i="3"/>
  <c r="AC102" i="3"/>
  <c r="AC110" i="3"/>
  <c r="AC121" i="3"/>
  <c r="AC124" i="3"/>
  <c r="AC125" i="3"/>
  <c r="M4" i="3"/>
  <c r="M5" i="3"/>
  <c r="M12" i="3"/>
  <c r="M14" i="3"/>
  <c r="M15" i="3"/>
  <c r="M8" i="3"/>
  <c r="M6" i="3"/>
  <c r="M7" i="3"/>
  <c r="M13" i="3"/>
  <c r="M20" i="3"/>
  <c r="M24" i="3"/>
  <c r="M11" i="3"/>
  <c r="M16" i="3"/>
  <c r="M17" i="3"/>
  <c r="M18" i="3"/>
  <c r="M21" i="3"/>
  <c r="M25" i="3"/>
  <c r="M22" i="3"/>
  <c r="M36" i="3"/>
  <c r="M39" i="3"/>
  <c r="M40" i="3"/>
  <c r="M43" i="3"/>
  <c r="M47" i="3"/>
  <c r="M51" i="3"/>
  <c r="M19" i="3"/>
  <c r="M27" i="3"/>
  <c r="M28" i="3"/>
  <c r="M31" i="3"/>
  <c r="M33" i="3"/>
  <c r="M37" i="3"/>
  <c r="M44" i="3"/>
  <c r="M48" i="3"/>
  <c r="M53" i="3"/>
  <c r="M9" i="3"/>
  <c r="M10" i="3"/>
  <c r="M23" i="3"/>
  <c r="M29" i="3"/>
  <c r="M34" i="3"/>
  <c r="M35" i="3"/>
  <c r="M26" i="3"/>
  <c r="M30" i="3"/>
  <c r="M38" i="3"/>
  <c r="M42" i="3"/>
  <c r="M50" i="3"/>
  <c r="M54" i="3"/>
  <c r="M56" i="3"/>
  <c r="M66" i="3"/>
  <c r="M70" i="3"/>
  <c r="M32" i="3"/>
  <c r="M41" i="3"/>
  <c r="M49" i="3"/>
  <c r="M62" i="3"/>
  <c r="M45" i="3"/>
  <c r="M46" i="3"/>
  <c r="M61" i="3"/>
  <c r="M63" i="3"/>
  <c r="M64" i="3"/>
  <c r="M65" i="3"/>
  <c r="M52" i="3"/>
  <c r="M58" i="3"/>
  <c r="M69" i="3"/>
  <c r="M74" i="3"/>
  <c r="M78" i="3"/>
  <c r="M55" i="3"/>
  <c r="M60" i="3"/>
  <c r="M71" i="3"/>
  <c r="M75" i="3"/>
  <c r="M57" i="3"/>
  <c r="M59" i="3"/>
  <c r="M67" i="3"/>
  <c r="M68" i="3"/>
  <c r="M72" i="3"/>
  <c r="M76" i="3"/>
  <c r="M80" i="3"/>
  <c r="M82" i="3"/>
  <c r="M86" i="3"/>
  <c r="M87" i="3"/>
  <c r="M93" i="3"/>
  <c r="M73" i="3"/>
  <c r="M77" i="3"/>
  <c r="M81" i="3"/>
  <c r="M84" i="3"/>
  <c r="M85" i="3"/>
  <c r="M88" i="3"/>
  <c r="M97" i="3"/>
  <c r="M101" i="3"/>
  <c r="M105" i="3"/>
  <c r="M109" i="3"/>
  <c r="M113" i="3"/>
  <c r="M121" i="3"/>
  <c r="M123" i="3"/>
  <c r="M94" i="3"/>
  <c r="M79" i="3"/>
  <c r="M83" i="3"/>
  <c r="M89" i="3"/>
  <c r="M90" i="3"/>
  <c r="M91" i="3"/>
  <c r="M92" i="3"/>
  <c r="M95" i="3"/>
  <c r="M96" i="3"/>
  <c r="M100" i="3"/>
  <c r="M104" i="3"/>
  <c r="M108" i="3"/>
  <c r="M112" i="3"/>
  <c r="M99" i="3"/>
  <c r="M107" i="3"/>
  <c r="M115" i="3"/>
  <c r="M117" i="3"/>
  <c r="M122" i="3"/>
  <c r="M124" i="3"/>
  <c r="M125" i="3"/>
  <c r="M3" i="3"/>
  <c r="M98" i="3"/>
  <c r="M106" i="3"/>
  <c r="M114" i="3"/>
  <c r="M119" i="3"/>
  <c r="M103" i="3"/>
  <c r="M111" i="3"/>
  <c r="M118" i="3"/>
  <c r="M2" i="3"/>
  <c r="M102" i="3"/>
  <c r="M110" i="3"/>
  <c r="M116" i="3"/>
  <c r="M120" i="3"/>
  <c r="G5" i="3"/>
  <c r="G13" i="3"/>
  <c r="G14" i="3"/>
  <c r="G15" i="3"/>
  <c r="G4" i="3"/>
  <c r="G18" i="3"/>
  <c r="G19" i="3"/>
  <c r="G9" i="3"/>
  <c r="G10" i="3"/>
  <c r="G11" i="3"/>
  <c r="G23" i="3"/>
  <c r="G27" i="3"/>
  <c r="G24" i="3"/>
  <c r="G29" i="3"/>
  <c r="G31" i="3"/>
  <c r="G36" i="3"/>
  <c r="G20" i="3"/>
  <c r="G21" i="3"/>
  <c r="G30" i="3"/>
  <c r="G32" i="3"/>
  <c r="G34" i="3"/>
  <c r="G35" i="3"/>
  <c r="G42" i="3"/>
  <c r="G46" i="3"/>
  <c r="G50" i="3"/>
  <c r="G17" i="3"/>
  <c r="G26" i="3"/>
  <c r="G38" i="3"/>
  <c r="G43" i="3"/>
  <c r="G47" i="3"/>
  <c r="G51" i="3"/>
  <c r="G52" i="3"/>
  <c r="G53" i="3"/>
  <c r="G6" i="3"/>
  <c r="G16" i="3"/>
  <c r="G22" i="3"/>
  <c r="G28" i="3"/>
  <c r="G41" i="3"/>
  <c r="G49" i="3"/>
  <c r="G55" i="3"/>
  <c r="G56" i="3"/>
  <c r="G65" i="3"/>
  <c r="G69" i="3"/>
  <c r="G7" i="3"/>
  <c r="G25" i="3"/>
  <c r="G33" i="3"/>
  <c r="G48" i="3"/>
  <c r="G54" i="3"/>
  <c r="G12" i="3"/>
  <c r="G45" i="3"/>
  <c r="G60" i="3"/>
  <c r="G61" i="3"/>
  <c r="G63" i="3"/>
  <c r="G64" i="3"/>
  <c r="G37" i="3"/>
  <c r="G40" i="3"/>
  <c r="G62" i="3"/>
  <c r="G73" i="3"/>
  <c r="G77" i="3"/>
  <c r="G44" i="3"/>
  <c r="G57" i="3"/>
  <c r="G59" i="3"/>
  <c r="G66" i="3"/>
  <c r="G67" i="3"/>
  <c r="G68" i="3"/>
  <c r="G74" i="3"/>
  <c r="G8" i="3"/>
  <c r="G75" i="3"/>
  <c r="G79" i="3"/>
  <c r="G88" i="3"/>
  <c r="G92" i="3"/>
  <c r="G39" i="3"/>
  <c r="G58" i="3"/>
  <c r="G70" i="3"/>
  <c r="G71" i="3"/>
  <c r="G72" i="3"/>
  <c r="G76" i="3"/>
  <c r="G80" i="3"/>
  <c r="G81" i="3"/>
  <c r="G82" i="3"/>
  <c r="G86" i="3"/>
  <c r="G83" i="3"/>
  <c r="G87" i="3"/>
  <c r="G90" i="3"/>
  <c r="G91" i="3"/>
  <c r="G96" i="3"/>
  <c r="G100" i="3"/>
  <c r="G104" i="3"/>
  <c r="G108" i="3"/>
  <c r="G112" i="3"/>
  <c r="G116" i="3"/>
  <c r="G3" i="3"/>
  <c r="G97" i="3"/>
  <c r="G78" i="3"/>
  <c r="G94" i="3"/>
  <c r="G84" i="3"/>
  <c r="G85" i="3"/>
  <c r="G89" i="3"/>
  <c r="G93" i="3"/>
  <c r="G95" i="3"/>
  <c r="G99" i="3"/>
  <c r="G103" i="3"/>
  <c r="G107" i="3"/>
  <c r="G111" i="3"/>
  <c r="G115" i="3"/>
  <c r="G98" i="3"/>
  <c r="G106" i="3"/>
  <c r="G114" i="3"/>
  <c r="G105" i="3"/>
  <c r="G113" i="3"/>
  <c r="G120" i="3"/>
  <c r="G102" i="3"/>
  <c r="G110" i="3"/>
  <c r="G117" i="3"/>
  <c r="G121" i="3"/>
  <c r="G2" i="3"/>
  <c r="G101" i="3"/>
  <c r="G109" i="3"/>
  <c r="G118" i="3"/>
  <c r="G119" i="3"/>
  <c r="G122" i="3"/>
  <c r="G123" i="3"/>
  <c r="G124" i="3"/>
  <c r="G125" i="3"/>
  <c r="U8" i="3"/>
  <c r="U4" i="3"/>
  <c r="U6" i="3"/>
  <c r="U7" i="3"/>
  <c r="U9" i="3"/>
  <c r="U10" i="3"/>
  <c r="U11" i="3"/>
  <c r="U16" i="3"/>
  <c r="U18" i="3"/>
  <c r="U19" i="3"/>
  <c r="U5" i="3"/>
  <c r="U24" i="3"/>
  <c r="U21" i="3"/>
  <c r="U25" i="3"/>
  <c r="U31" i="3"/>
  <c r="U36" i="3"/>
  <c r="U17" i="3"/>
  <c r="U26" i="3"/>
  <c r="U28" i="3"/>
  <c r="U33" i="3"/>
  <c r="U43" i="3"/>
  <c r="U47" i="3"/>
  <c r="U51" i="3"/>
  <c r="U52" i="3"/>
  <c r="U12" i="3"/>
  <c r="U13" i="3"/>
  <c r="U14" i="3"/>
  <c r="U15" i="3"/>
  <c r="U23" i="3"/>
  <c r="U32" i="3"/>
  <c r="U37" i="3"/>
  <c r="U44" i="3"/>
  <c r="U48" i="3"/>
  <c r="U55" i="3"/>
  <c r="U20" i="3"/>
  <c r="U27" i="3"/>
  <c r="U29" i="3"/>
  <c r="U46" i="3"/>
  <c r="U59" i="3"/>
  <c r="U66" i="3"/>
  <c r="U70" i="3"/>
  <c r="U30" i="3"/>
  <c r="U45" i="3"/>
  <c r="U54" i="3"/>
  <c r="U56" i="3"/>
  <c r="U38" i="3"/>
  <c r="U39" i="3"/>
  <c r="U40" i="3"/>
  <c r="U50" i="3"/>
  <c r="U67" i="3"/>
  <c r="U68" i="3"/>
  <c r="U69" i="3"/>
  <c r="U35" i="3"/>
  <c r="U41" i="3"/>
  <c r="U22" i="3"/>
  <c r="U42" i="3"/>
  <c r="U49" i="3"/>
  <c r="U63" i="3"/>
  <c r="U64" i="3"/>
  <c r="U65" i="3"/>
  <c r="U74" i="3"/>
  <c r="U58" i="3"/>
  <c r="U71" i="3"/>
  <c r="U75" i="3"/>
  <c r="U60" i="3"/>
  <c r="U61" i="3"/>
  <c r="U72" i="3"/>
  <c r="U76" i="3"/>
  <c r="U78" i="3"/>
  <c r="U80" i="3"/>
  <c r="U82" i="3"/>
  <c r="U93" i="3"/>
  <c r="U34" i="3"/>
  <c r="U53" i="3"/>
  <c r="U57" i="3"/>
  <c r="U62" i="3"/>
  <c r="U73" i="3"/>
  <c r="U77" i="3"/>
  <c r="U79" i="3"/>
  <c r="U81" i="3"/>
  <c r="U86" i="3"/>
  <c r="U83" i="3"/>
  <c r="U97" i="3"/>
  <c r="U101" i="3"/>
  <c r="U105" i="3"/>
  <c r="U109" i="3"/>
  <c r="U113" i="3"/>
  <c r="U117" i="3"/>
  <c r="U118" i="3"/>
  <c r="U121" i="3"/>
  <c r="U123" i="3"/>
  <c r="U89" i="3"/>
  <c r="U90" i="3"/>
  <c r="U91" i="3"/>
  <c r="U92" i="3"/>
  <c r="U94" i="3"/>
  <c r="U87" i="3"/>
  <c r="U95" i="3"/>
  <c r="U84" i="3"/>
  <c r="U85" i="3"/>
  <c r="U88" i="3"/>
  <c r="U96" i="3"/>
  <c r="U100" i="3"/>
  <c r="U104" i="3"/>
  <c r="U108" i="3"/>
  <c r="U112" i="3"/>
  <c r="U103" i="3"/>
  <c r="U111" i="3"/>
  <c r="U122" i="3"/>
  <c r="U124" i="3"/>
  <c r="U125" i="3"/>
  <c r="U2" i="3"/>
  <c r="U102" i="3"/>
  <c r="U110" i="3"/>
  <c r="U119" i="3"/>
  <c r="U99" i="3"/>
  <c r="U107" i="3"/>
  <c r="U115" i="3"/>
  <c r="U116" i="3"/>
  <c r="U120" i="3"/>
  <c r="U98" i="3"/>
  <c r="U106" i="3"/>
  <c r="U114" i="3"/>
  <c r="U3" i="3"/>
  <c r="S6" i="3"/>
  <c r="S5" i="3"/>
  <c r="S12" i="3"/>
  <c r="S13" i="3"/>
  <c r="S4" i="3"/>
  <c r="S9" i="3"/>
  <c r="S17" i="3"/>
  <c r="S18" i="3"/>
  <c r="S21" i="3"/>
  <c r="S25" i="3"/>
  <c r="S7" i="3"/>
  <c r="S8" i="3"/>
  <c r="S10" i="3"/>
  <c r="S15" i="3"/>
  <c r="S16" i="3"/>
  <c r="S19" i="3"/>
  <c r="S22" i="3"/>
  <c r="S26" i="3"/>
  <c r="S35" i="3"/>
  <c r="S39" i="3"/>
  <c r="S14" i="3"/>
  <c r="S23" i="3"/>
  <c r="S32" i="3"/>
  <c r="S37" i="3"/>
  <c r="S44" i="3"/>
  <c r="S48" i="3"/>
  <c r="S11" i="3"/>
  <c r="S30" i="3"/>
  <c r="S34" i="3"/>
  <c r="S41" i="3"/>
  <c r="S45" i="3"/>
  <c r="S49" i="3"/>
  <c r="S24" i="3"/>
  <c r="S28" i="3"/>
  <c r="S31" i="3"/>
  <c r="S33" i="3"/>
  <c r="S29" i="3"/>
  <c r="S36" i="3"/>
  <c r="S43" i="3"/>
  <c r="S51" i="3"/>
  <c r="S61" i="3"/>
  <c r="S62" i="3"/>
  <c r="S63" i="3"/>
  <c r="S67" i="3"/>
  <c r="S20" i="3"/>
  <c r="S38" i="3"/>
  <c r="S40" i="3"/>
  <c r="S42" i="3"/>
  <c r="S50" i="3"/>
  <c r="S52" i="3"/>
  <c r="S27" i="3"/>
  <c r="S47" i="3"/>
  <c r="S55" i="3"/>
  <c r="S60" i="3"/>
  <c r="S64" i="3"/>
  <c r="S65" i="3"/>
  <c r="S66" i="3"/>
  <c r="S54" i="3"/>
  <c r="S53" i="3"/>
  <c r="S57" i="3"/>
  <c r="S58" i="3"/>
  <c r="S46" i="3"/>
  <c r="S56" i="3"/>
  <c r="S70" i="3"/>
  <c r="S71" i="3"/>
  <c r="S75" i="3"/>
  <c r="S72" i="3"/>
  <c r="S76" i="3"/>
  <c r="S69" i="3"/>
  <c r="S73" i="3"/>
  <c r="S77" i="3"/>
  <c r="S81" i="3"/>
  <c r="S86" i="3"/>
  <c r="S90" i="3"/>
  <c r="S59" i="3"/>
  <c r="S68" i="3"/>
  <c r="S74" i="3"/>
  <c r="S84" i="3"/>
  <c r="S85" i="3"/>
  <c r="S78" i="3"/>
  <c r="S80" i="3"/>
  <c r="S82" i="3"/>
  <c r="S89" i="3"/>
  <c r="S91" i="3"/>
  <c r="S92" i="3"/>
  <c r="S93" i="3"/>
  <c r="S94" i="3"/>
  <c r="S98" i="3"/>
  <c r="S102" i="3"/>
  <c r="S106" i="3"/>
  <c r="S110" i="3"/>
  <c r="S114" i="3"/>
  <c r="S120" i="3"/>
  <c r="S124" i="3"/>
  <c r="S3" i="3"/>
  <c r="S87" i="3"/>
  <c r="S95" i="3"/>
  <c r="S88" i="3"/>
  <c r="S79" i="3"/>
  <c r="S83" i="3"/>
  <c r="S97" i="3"/>
  <c r="S101" i="3"/>
  <c r="S105" i="3"/>
  <c r="S109" i="3"/>
  <c r="S113" i="3"/>
  <c r="S100" i="3"/>
  <c r="S108" i="3"/>
  <c r="S117" i="3"/>
  <c r="S119" i="3"/>
  <c r="S123" i="3"/>
  <c r="S2" i="3"/>
  <c r="S99" i="3"/>
  <c r="S107" i="3"/>
  <c r="S115" i="3"/>
  <c r="S116" i="3"/>
  <c r="S118" i="3"/>
  <c r="S104" i="3"/>
  <c r="S112" i="3"/>
  <c r="S96" i="3"/>
  <c r="S103" i="3"/>
  <c r="S111" i="3"/>
  <c r="S121" i="3"/>
  <c r="S122" i="3"/>
  <c r="S125" i="3"/>
  <c r="AI6" i="3"/>
  <c r="AI5" i="3"/>
  <c r="AI8" i="3"/>
  <c r="AI13" i="3"/>
  <c r="AI18" i="3"/>
  <c r="AI4" i="3"/>
  <c r="AI7" i="3"/>
  <c r="AI10" i="3"/>
  <c r="AI12" i="3"/>
  <c r="AI14" i="3"/>
  <c r="AI16" i="3"/>
  <c r="AI17" i="3"/>
  <c r="AI19" i="3"/>
  <c r="AI20" i="3"/>
  <c r="AI21" i="3"/>
  <c r="AI25" i="3"/>
  <c r="AI11" i="3"/>
  <c r="AI15" i="3"/>
  <c r="AI22" i="3"/>
  <c r="AI26" i="3"/>
  <c r="AI36" i="3"/>
  <c r="AI39" i="3"/>
  <c r="AI9" i="3"/>
  <c r="AI23" i="3"/>
  <c r="AI28" i="3"/>
  <c r="AI30" i="3"/>
  <c r="AI35" i="3"/>
  <c r="AI40" i="3"/>
  <c r="AI44" i="3"/>
  <c r="AI48" i="3"/>
  <c r="AI51" i="3"/>
  <c r="AI38" i="3"/>
  <c r="AI41" i="3"/>
  <c r="AI45" i="3"/>
  <c r="AI49" i="3"/>
  <c r="AI53" i="3"/>
  <c r="AI54" i="3"/>
  <c r="AI24" i="3"/>
  <c r="AI32" i="3"/>
  <c r="AI34" i="3"/>
  <c r="AI27" i="3"/>
  <c r="AI33" i="3"/>
  <c r="AI37" i="3"/>
  <c r="AI43" i="3"/>
  <c r="AI60" i="3"/>
  <c r="AI63" i="3"/>
  <c r="AI67" i="3"/>
  <c r="AI42" i="3"/>
  <c r="AI50" i="3"/>
  <c r="AI56" i="3"/>
  <c r="AI59" i="3"/>
  <c r="AI31" i="3"/>
  <c r="AI29" i="3"/>
  <c r="AI46" i="3"/>
  <c r="AI47" i="3"/>
  <c r="AI64" i="3"/>
  <c r="AI65" i="3"/>
  <c r="AI66" i="3"/>
  <c r="AI55" i="3"/>
  <c r="AI71" i="3"/>
  <c r="AI75" i="3"/>
  <c r="AI52" i="3"/>
  <c r="AI57" i="3"/>
  <c r="AI61" i="3"/>
  <c r="AI72" i="3"/>
  <c r="AI76" i="3"/>
  <c r="AI77" i="3"/>
  <c r="AI62" i="3"/>
  <c r="AI68" i="3"/>
  <c r="AI69" i="3"/>
  <c r="AI70" i="3"/>
  <c r="AI73" i="3"/>
  <c r="AI82" i="3"/>
  <c r="AI87" i="3"/>
  <c r="AI90" i="3"/>
  <c r="AI58" i="3"/>
  <c r="AI74" i="3"/>
  <c r="AI79" i="3"/>
  <c r="AI80" i="3"/>
  <c r="AI81" i="3"/>
  <c r="AI86" i="3"/>
  <c r="AI83" i="3"/>
  <c r="AI94" i="3"/>
  <c r="AI98" i="3"/>
  <c r="AI102" i="3"/>
  <c r="AI106" i="3"/>
  <c r="AI110" i="3"/>
  <c r="AI114" i="3"/>
  <c r="AI121" i="3"/>
  <c r="AI124" i="3"/>
  <c r="AI3" i="3"/>
  <c r="AI88" i="3"/>
  <c r="AI95" i="3"/>
  <c r="AI91" i="3"/>
  <c r="AI92" i="3"/>
  <c r="AI78" i="3"/>
  <c r="AI84" i="3"/>
  <c r="AI85" i="3"/>
  <c r="AI89" i="3"/>
  <c r="AI93" i="3"/>
  <c r="AI97" i="3"/>
  <c r="AI101" i="3"/>
  <c r="AI105" i="3"/>
  <c r="AI109" i="3"/>
  <c r="AI113" i="3"/>
  <c r="AI100" i="3"/>
  <c r="AI108" i="3"/>
  <c r="AI117" i="3"/>
  <c r="AI120" i="3"/>
  <c r="AI125" i="3"/>
  <c r="AI2" i="3"/>
  <c r="AI96" i="3"/>
  <c r="AI99" i="3"/>
  <c r="AI107" i="3"/>
  <c r="AI115" i="3"/>
  <c r="AI118" i="3"/>
  <c r="AI104" i="3"/>
  <c r="AI112" i="3"/>
  <c r="AI122" i="3"/>
  <c r="AI123" i="3"/>
  <c r="AI103" i="3"/>
  <c r="AI111" i="3"/>
  <c r="AI116" i="3"/>
  <c r="AI119" i="3"/>
  <c r="W129" i="1"/>
  <c r="W130" i="1" s="1"/>
  <c r="K7" i="3"/>
  <c r="K8" i="3"/>
  <c r="K9" i="3"/>
  <c r="K11" i="3"/>
  <c r="K4" i="3"/>
  <c r="K6" i="3"/>
  <c r="K13" i="3"/>
  <c r="K17" i="3"/>
  <c r="K5" i="3"/>
  <c r="K12" i="3"/>
  <c r="K16" i="3"/>
  <c r="K18" i="3"/>
  <c r="K21" i="3"/>
  <c r="K25" i="3"/>
  <c r="K22" i="3"/>
  <c r="K26" i="3"/>
  <c r="K39" i="3"/>
  <c r="K19" i="3"/>
  <c r="K27" i="3"/>
  <c r="K28" i="3"/>
  <c r="K31" i="3"/>
  <c r="K33" i="3"/>
  <c r="K37" i="3"/>
  <c r="K44" i="3"/>
  <c r="K48" i="3"/>
  <c r="K52" i="3"/>
  <c r="K20" i="3"/>
  <c r="K24" i="3"/>
  <c r="K30" i="3"/>
  <c r="K32" i="3"/>
  <c r="K41" i="3"/>
  <c r="K45" i="3"/>
  <c r="K49" i="3"/>
  <c r="K54" i="3"/>
  <c r="K14" i="3"/>
  <c r="K36" i="3"/>
  <c r="K10" i="3"/>
  <c r="K23" i="3"/>
  <c r="K40" i="3"/>
  <c r="K47" i="3"/>
  <c r="K61" i="3"/>
  <c r="K62" i="3"/>
  <c r="K63" i="3"/>
  <c r="K67" i="3"/>
  <c r="K71" i="3"/>
  <c r="K15" i="3"/>
  <c r="K46" i="3"/>
  <c r="K60" i="3"/>
  <c r="K29" i="3"/>
  <c r="K35" i="3"/>
  <c r="K51" i="3"/>
  <c r="K53" i="3"/>
  <c r="K57" i="3"/>
  <c r="K58" i="3"/>
  <c r="K59" i="3"/>
  <c r="K68" i="3"/>
  <c r="K69" i="3"/>
  <c r="K42" i="3"/>
  <c r="K34" i="3"/>
  <c r="K43" i="3"/>
  <c r="K55" i="3"/>
  <c r="K75" i="3"/>
  <c r="K79" i="3"/>
  <c r="K50" i="3"/>
  <c r="K70" i="3"/>
  <c r="K72" i="3"/>
  <c r="K76" i="3"/>
  <c r="K38" i="3"/>
  <c r="K64" i="3"/>
  <c r="K65" i="3"/>
  <c r="K66" i="3"/>
  <c r="K73" i="3"/>
  <c r="K77" i="3"/>
  <c r="K81" i="3"/>
  <c r="K84" i="3"/>
  <c r="K85" i="3"/>
  <c r="K90" i="3"/>
  <c r="K56" i="3"/>
  <c r="K74" i="3"/>
  <c r="K78" i="3"/>
  <c r="K83" i="3"/>
  <c r="K86" i="3"/>
  <c r="K94" i="3"/>
  <c r="K98" i="3"/>
  <c r="K102" i="3"/>
  <c r="K106" i="3"/>
  <c r="K110" i="3"/>
  <c r="K114" i="3"/>
  <c r="K119" i="3"/>
  <c r="K120" i="3"/>
  <c r="K124" i="3"/>
  <c r="K3" i="3"/>
  <c r="K89" i="3"/>
  <c r="K91" i="3"/>
  <c r="K92" i="3"/>
  <c r="K93" i="3"/>
  <c r="K95" i="3"/>
  <c r="K80" i="3"/>
  <c r="K82" i="3"/>
  <c r="K87" i="3"/>
  <c r="K88" i="3"/>
  <c r="K97" i="3"/>
  <c r="K101" i="3"/>
  <c r="K105" i="3"/>
  <c r="K109" i="3"/>
  <c r="K113" i="3"/>
  <c r="K104" i="3"/>
  <c r="K112" i="3"/>
  <c r="K118" i="3"/>
  <c r="K121" i="3"/>
  <c r="K122" i="3"/>
  <c r="K125" i="3"/>
  <c r="K123" i="3"/>
  <c r="K103" i="3"/>
  <c r="K111" i="3"/>
  <c r="K96" i="3"/>
  <c r="K100" i="3"/>
  <c r="K108" i="3"/>
  <c r="K116" i="3"/>
  <c r="K99" i="3"/>
  <c r="K107" i="3"/>
  <c r="K115" i="3"/>
  <c r="K117" i="3"/>
  <c r="K2" i="3"/>
  <c r="O7" i="3"/>
  <c r="O8" i="3"/>
  <c r="O9" i="3"/>
  <c r="O6" i="3"/>
  <c r="O10" i="3"/>
  <c r="O4" i="3"/>
  <c r="O11" i="3"/>
  <c r="O12" i="3"/>
  <c r="O16" i="3"/>
  <c r="O18" i="3"/>
  <c r="O19" i="3"/>
  <c r="O5" i="3"/>
  <c r="O15" i="3"/>
  <c r="O23" i="3"/>
  <c r="O27" i="3"/>
  <c r="O13" i="3"/>
  <c r="O14" i="3"/>
  <c r="O20" i="3"/>
  <c r="O24" i="3"/>
  <c r="O28" i="3"/>
  <c r="O31" i="3"/>
  <c r="O33" i="3"/>
  <c r="O34" i="3"/>
  <c r="O25" i="3"/>
  <c r="O29" i="3"/>
  <c r="O35" i="3"/>
  <c r="O38" i="3"/>
  <c r="O42" i="3"/>
  <c r="O46" i="3"/>
  <c r="O50" i="3"/>
  <c r="O22" i="3"/>
  <c r="O36" i="3"/>
  <c r="O39" i="3"/>
  <c r="O40" i="3"/>
  <c r="O43" i="3"/>
  <c r="O47" i="3"/>
  <c r="O51" i="3"/>
  <c r="O55" i="3"/>
  <c r="O26" i="3"/>
  <c r="O30" i="3"/>
  <c r="O32" i="3"/>
  <c r="O45" i="3"/>
  <c r="O52" i="3"/>
  <c r="O53" i="3"/>
  <c r="O57" i="3"/>
  <c r="O58" i="3"/>
  <c r="O59" i="3"/>
  <c r="O60" i="3"/>
  <c r="O65" i="3"/>
  <c r="O69" i="3"/>
  <c r="O44" i="3"/>
  <c r="O54" i="3"/>
  <c r="O56" i="3"/>
  <c r="O21" i="3"/>
  <c r="O41" i="3"/>
  <c r="O48" i="3"/>
  <c r="O49" i="3"/>
  <c r="O66" i="3"/>
  <c r="O67" i="3"/>
  <c r="O68" i="3"/>
  <c r="O73" i="3"/>
  <c r="O77" i="3"/>
  <c r="O37" i="3"/>
  <c r="O61" i="3"/>
  <c r="O74" i="3"/>
  <c r="O62" i="3"/>
  <c r="O70" i="3"/>
  <c r="O71" i="3"/>
  <c r="O75" i="3"/>
  <c r="O78" i="3"/>
  <c r="O79" i="3"/>
  <c r="O83" i="3"/>
  <c r="O88" i="3"/>
  <c r="O89" i="3"/>
  <c r="O92" i="3"/>
  <c r="O17" i="3"/>
  <c r="O63" i="3"/>
  <c r="O64" i="3"/>
  <c r="O72" i="3"/>
  <c r="O76" i="3"/>
  <c r="O80" i="3"/>
  <c r="O82" i="3"/>
  <c r="O86" i="3"/>
  <c r="O96" i="3"/>
  <c r="O100" i="3"/>
  <c r="O104" i="3"/>
  <c r="O108" i="3"/>
  <c r="O112" i="3"/>
  <c r="O116" i="3"/>
  <c r="O117" i="3"/>
  <c r="O118" i="3"/>
  <c r="O3" i="3"/>
  <c r="O85" i="3"/>
  <c r="O97" i="3"/>
  <c r="O84" i="3"/>
  <c r="O93" i="3"/>
  <c r="O94" i="3"/>
  <c r="O81" i="3"/>
  <c r="O87" i="3"/>
  <c r="O90" i="3"/>
  <c r="O91" i="3"/>
  <c r="O95" i="3"/>
  <c r="O99" i="3"/>
  <c r="O103" i="3"/>
  <c r="O107" i="3"/>
  <c r="O111" i="3"/>
  <c r="O115" i="3"/>
  <c r="O102" i="3"/>
  <c r="O110" i="3"/>
  <c r="O120" i="3"/>
  <c r="O2" i="3"/>
  <c r="O121" i="3"/>
  <c r="O101" i="3"/>
  <c r="O109" i="3"/>
  <c r="O98" i="3"/>
  <c r="O106" i="3"/>
  <c r="O114" i="3"/>
  <c r="O119" i="3"/>
  <c r="O122" i="3"/>
  <c r="O123" i="3"/>
  <c r="O124" i="3"/>
  <c r="O125" i="3"/>
  <c r="O105" i="3"/>
  <c r="O113" i="3"/>
  <c r="E8" i="3"/>
  <c r="E4" i="3"/>
  <c r="E7" i="3"/>
  <c r="E9" i="3"/>
  <c r="E11" i="3"/>
  <c r="E12" i="3"/>
  <c r="E19" i="3"/>
  <c r="E24" i="3"/>
  <c r="E10" i="3"/>
  <c r="E13" i="3"/>
  <c r="E14" i="3"/>
  <c r="E15" i="3"/>
  <c r="E20" i="3"/>
  <c r="E21" i="3"/>
  <c r="E25" i="3"/>
  <c r="E28" i="3"/>
  <c r="E35" i="3"/>
  <c r="E17" i="3"/>
  <c r="E26" i="3"/>
  <c r="E38" i="3"/>
  <c r="E43" i="3"/>
  <c r="E47" i="3"/>
  <c r="E51" i="3"/>
  <c r="E52" i="3"/>
  <c r="E23" i="3"/>
  <c r="E33" i="3"/>
  <c r="E36" i="3"/>
  <c r="E39" i="3"/>
  <c r="E40" i="3"/>
  <c r="E44" i="3"/>
  <c r="E48" i="3"/>
  <c r="E54" i="3"/>
  <c r="E5" i="3"/>
  <c r="E27" i="3"/>
  <c r="E29" i="3"/>
  <c r="E30" i="3"/>
  <c r="E32" i="3"/>
  <c r="E34" i="3"/>
  <c r="E6" i="3"/>
  <c r="E18" i="3"/>
  <c r="E31" i="3"/>
  <c r="E46" i="3"/>
  <c r="E62" i="3"/>
  <c r="E66" i="3"/>
  <c r="E70" i="3"/>
  <c r="E22" i="3"/>
  <c r="E37" i="3"/>
  <c r="E45" i="3"/>
  <c r="E57" i="3"/>
  <c r="E60" i="3"/>
  <c r="E16" i="3"/>
  <c r="E42" i="3"/>
  <c r="E55" i="3"/>
  <c r="E49" i="3"/>
  <c r="E50" i="3"/>
  <c r="E53" i="3"/>
  <c r="E58" i="3"/>
  <c r="E59" i="3"/>
  <c r="E67" i="3"/>
  <c r="E68" i="3"/>
  <c r="E74" i="3"/>
  <c r="E78" i="3"/>
  <c r="E41" i="3"/>
  <c r="E63" i="3"/>
  <c r="E64" i="3"/>
  <c r="E65" i="3"/>
  <c r="E75" i="3"/>
  <c r="E56" i="3"/>
  <c r="E69" i="3"/>
  <c r="E71" i="3"/>
  <c r="E72" i="3"/>
  <c r="E76" i="3"/>
  <c r="E80" i="3"/>
  <c r="E81" i="3"/>
  <c r="E82" i="3"/>
  <c r="E86" i="3"/>
  <c r="E87" i="3"/>
  <c r="E93" i="3"/>
  <c r="E61" i="3"/>
  <c r="E73" i="3"/>
  <c r="E77" i="3"/>
  <c r="E84" i="3"/>
  <c r="E85" i="3"/>
  <c r="E97" i="3"/>
  <c r="E101" i="3"/>
  <c r="E105" i="3"/>
  <c r="E109" i="3"/>
  <c r="E113" i="3"/>
  <c r="E121" i="3"/>
  <c r="E123" i="3"/>
  <c r="E79" i="3"/>
  <c r="E88" i="3"/>
  <c r="E94" i="3"/>
  <c r="E98" i="3"/>
  <c r="E89" i="3"/>
  <c r="E95" i="3"/>
  <c r="E83" i="3"/>
  <c r="E90" i="3"/>
  <c r="E91" i="3"/>
  <c r="E92" i="3"/>
  <c r="E96" i="3"/>
  <c r="E100" i="3"/>
  <c r="E104" i="3"/>
  <c r="E108" i="3"/>
  <c r="E112" i="3"/>
  <c r="E116" i="3"/>
  <c r="E103" i="3"/>
  <c r="E111" i="3"/>
  <c r="E120" i="3"/>
  <c r="E2" i="3"/>
  <c r="E102" i="3"/>
  <c r="E110" i="3"/>
  <c r="E117" i="3"/>
  <c r="E99" i="3"/>
  <c r="E107" i="3"/>
  <c r="E115" i="3"/>
  <c r="E118" i="3"/>
  <c r="E119" i="3"/>
  <c r="E122" i="3"/>
  <c r="E124" i="3"/>
  <c r="E125" i="3"/>
  <c r="E106" i="3"/>
  <c r="E114" i="3"/>
  <c r="E3" i="3"/>
  <c r="AU7" i="3"/>
  <c r="AU11" i="3"/>
  <c r="AU12" i="3"/>
  <c r="AU14" i="3"/>
  <c r="AU6" i="3"/>
  <c r="AU13" i="3"/>
  <c r="AU15" i="3"/>
  <c r="AU17" i="3"/>
  <c r="AU18" i="3"/>
  <c r="AU19" i="3"/>
  <c r="AU4" i="3"/>
  <c r="AU5" i="3"/>
  <c r="AU9" i="3"/>
  <c r="AU16" i="3"/>
  <c r="AU21" i="3"/>
  <c r="AU25" i="3"/>
  <c r="AU8" i="3"/>
  <c r="AU22" i="3"/>
  <c r="AU26" i="3"/>
  <c r="AU28" i="3"/>
  <c r="AU30" i="3"/>
  <c r="AU31" i="3"/>
  <c r="AU32" i="3"/>
  <c r="AU33" i="3"/>
  <c r="AU36" i="3"/>
  <c r="AU39" i="3"/>
  <c r="AU38" i="3"/>
  <c r="AU40" i="3"/>
  <c r="AU44" i="3"/>
  <c r="AU48" i="3"/>
  <c r="AU24" i="3"/>
  <c r="AU27" i="3"/>
  <c r="AU29" i="3"/>
  <c r="AU41" i="3"/>
  <c r="AU45" i="3"/>
  <c r="AU49" i="3"/>
  <c r="AU51" i="3"/>
  <c r="AU20" i="3"/>
  <c r="AU35" i="3"/>
  <c r="AU47" i="3"/>
  <c r="AU52" i="3"/>
  <c r="AU54" i="3"/>
  <c r="AU55" i="3"/>
  <c r="AU57" i="3"/>
  <c r="AU58" i="3"/>
  <c r="AU63" i="3"/>
  <c r="AU67" i="3"/>
  <c r="AU10" i="3"/>
  <c r="AU34" i="3"/>
  <c r="AU37" i="3"/>
  <c r="AU46" i="3"/>
  <c r="AU53" i="3"/>
  <c r="AU68" i="3"/>
  <c r="AU42" i="3"/>
  <c r="AU43" i="3"/>
  <c r="AU59" i="3"/>
  <c r="AU23" i="3"/>
  <c r="AU56" i="3"/>
  <c r="AU62" i="3"/>
  <c r="AU64" i="3"/>
  <c r="AU65" i="3"/>
  <c r="AU66" i="3"/>
  <c r="AU71" i="3"/>
  <c r="AU75" i="3"/>
  <c r="AU69" i="3"/>
  <c r="AU70" i="3"/>
  <c r="AU72" i="3"/>
  <c r="AU76" i="3"/>
  <c r="AU50" i="3"/>
  <c r="AU60" i="3"/>
  <c r="AU73" i="3"/>
  <c r="AU77" i="3"/>
  <c r="AU78" i="3"/>
  <c r="AU82" i="3"/>
  <c r="AU88" i="3"/>
  <c r="AU90" i="3"/>
  <c r="AU61" i="3"/>
  <c r="AU74" i="3"/>
  <c r="AU94" i="3"/>
  <c r="AU98" i="3"/>
  <c r="AU102" i="3"/>
  <c r="AU106" i="3"/>
  <c r="AU110" i="3"/>
  <c r="AU114" i="3"/>
  <c r="AU116" i="3"/>
  <c r="AU121" i="3"/>
  <c r="AU124" i="3"/>
  <c r="AU85" i="3"/>
  <c r="AU86" i="3"/>
  <c r="AU91" i="3"/>
  <c r="AU92" i="3"/>
  <c r="AU95" i="3"/>
  <c r="AU83" i="3"/>
  <c r="AU84" i="3"/>
  <c r="AU89" i="3"/>
  <c r="AU79" i="3"/>
  <c r="AU80" i="3"/>
  <c r="AU81" i="3"/>
  <c r="AU87" i="3"/>
  <c r="AU93" i="3"/>
  <c r="AU97" i="3"/>
  <c r="AU101" i="3"/>
  <c r="AU105" i="3"/>
  <c r="AU109" i="3"/>
  <c r="AU113" i="3"/>
  <c r="AU104" i="3"/>
  <c r="AU112" i="3"/>
  <c r="AU117" i="3"/>
  <c r="AU120" i="3"/>
  <c r="AU125" i="3"/>
  <c r="AU122" i="3"/>
  <c r="AU123" i="3"/>
  <c r="AU103" i="3"/>
  <c r="AU111" i="3"/>
  <c r="AU118" i="3"/>
  <c r="AU96" i="3"/>
  <c r="AU100" i="3"/>
  <c r="AU108" i="3"/>
  <c r="AU119" i="3"/>
  <c r="AU99" i="3"/>
  <c r="AU107" i="3"/>
  <c r="AU115" i="3"/>
  <c r="AU3" i="3"/>
  <c r="AU2" i="3"/>
  <c r="Q5" i="3"/>
  <c r="Q4" i="3"/>
  <c r="Q8" i="3"/>
  <c r="Q11" i="3"/>
  <c r="Q9" i="3"/>
  <c r="Q14" i="3"/>
  <c r="Q15" i="3"/>
  <c r="Q17" i="3"/>
  <c r="Q20" i="3"/>
  <c r="Q10" i="3"/>
  <c r="Q6" i="3"/>
  <c r="Q7" i="3"/>
  <c r="Q19" i="3"/>
  <c r="Q22" i="3"/>
  <c r="Q26" i="3"/>
  <c r="Q12" i="3"/>
  <c r="Q23" i="3"/>
  <c r="Q27" i="3"/>
  <c r="Q29" i="3"/>
  <c r="Q30" i="3"/>
  <c r="Q32" i="3"/>
  <c r="Q38" i="3"/>
  <c r="Q40" i="3"/>
  <c r="Q13" i="3"/>
  <c r="Q18" i="3"/>
  <c r="Q34" i="3"/>
  <c r="Q41" i="3"/>
  <c r="Q45" i="3"/>
  <c r="Q49" i="3"/>
  <c r="Q16" i="3"/>
  <c r="Q25" i="3"/>
  <c r="Q35" i="3"/>
  <c r="Q42" i="3"/>
  <c r="Q46" i="3"/>
  <c r="Q50" i="3"/>
  <c r="Q52" i="3"/>
  <c r="Q54" i="3"/>
  <c r="Q21" i="3"/>
  <c r="Q37" i="3"/>
  <c r="Q48" i="3"/>
  <c r="Q55" i="3"/>
  <c r="Q64" i="3"/>
  <c r="Q68" i="3"/>
  <c r="Q31" i="3"/>
  <c r="Q39" i="3"/>
  <c r="Q47" i="3"/>
  <c r="Q53" i="3"/>
  <c r="Q57" i="3"/>
  <c r="Q58" i="3"/>
  <c r="Q59" i="3"/>
  <c r="Q60" i="3"/>
  <c r="Q24" i="3"/>
  <c r="Q33" i="3"/>
  <c r="Q44" i="3"/>
  <c r="Q56" i="3"/>
  <c r="Q61" i="3"/>
  <c r="Q63" i="3"/>
  <c r="Q51" i="3"/>
  <c r="Q28" i="3"/>
  <c r="Q62" i="3"/>
  <c r="Q36" i="3"/>
  <c r="Q43" i="3"/>
  <c r="Q72" i="3"/>
  <c r="Q76" i="3"/>
  <c r="Q79" i="3"/>
  <c r="Q69" i="3"/>
  <c r="Q73" i="3"/>
  <c r="Q77" i="3"/>
  <c r="Q74" i="3"/>
  <c r="Q84" i="3"/>
  <c r="Q85" i="3"/>
  <c r="Q91" i="3"/>
  <c r="Q65" i="3"/>
  <c r="Q66" i="3"/>
  <c r="Q67" i="3"/>
  <c r="Q70" i="3"/>
  <c r="Q71" i="3"/>
  <c r="Q75" i="3"/>
  <c r="Q78" i="3"/>
  <c r="Q83" i="3"/>
  <c r="Q81" i="3"/>
  <c r="Q87" i="3"/>
  <c r="Q90" i="3"/>
  <c r="Q95" i="3"/>
  <c r="Q99" i="3"/>
  <c r="Q103" i="3"/>
  <c r="Q107" i="3"/>
  <c r="Q111" i="3"/>
  <c r="Q115" i="3"/>
  <c r="Q122" i="3"/>
  <c r="Q125" i="3"/>
  <c r="Q86" i="3"/>
  <c r="Q88" i="3"/>
  <c r="Q96" i="3"/>
  <c r="Q80" i="3"/>
  <c r="Q82" i="3"/>
  <c r="Q89" i="3"/>
  <c r="Q92" i="3"/>
  <c r="Q93" i="3"/>
  <c r="Q94" i="3"/>
  <c r="Q98" i="3"/>
  <c r="Q102" i="3"/>
  <c r="Q106" i="3"/>
  <c r="Q110" i="3"/>
  <c r="Q114" i="3"/>
  <c r="Q97" i="3"/>
  <c r="Q105" i="3"/>
  <c r="Q113" i="3"/>
  <c r="Q116" i="3"/>
  <c r="Q118" i="3"/>
  <c r="Q120" i="3"/>
  <c r="Q104" i="3"/>
  <c r="Q112" i="3"/>
  <c r="Q101" i="3"/>
  <c r="Q109" i="3"/>
  <c r="Q117" i="3"/>
  <c r="Q121" i="3"/>
  <c r="Q3" i="3"/>
  <c r="Q100" i="3"/>
  <c r="Q108" i="3"/>
  <c r="Q119" i="3"/>
  <c r="Q123" i="3"/>
  <c r="Q124" i="3"/>
  <c r="Q2" i="3"/>
  <c r="AG5" i="3"/>
  <c r="AG8" i="3"/>
  <c r="AG4" i="3"/>
  <c r="AG9" i="3"/>
  <c r="AG12" i="3"/>
  <c r="AG6" i="3"/>
  <c r="AG7" i="3"/>
  <c r="AG20" i="3"/>
  <c r="AG10" i="3"/>
  <c r="AG11" i="3"/>
  <c r="AG13" i="3"/>
  <c r="AG15" i="3"/>
  <c r="AG22" i="3"/>
  <c r="AG26" i="3"/>
  <c r="AG18" i="3"/>
  <c r="AG23" i="3"/>
  <c r="AG27" i="3"/>
  <c r="AG28" i="3"/>
  <c r="AG35" i="3"/>
  <c r="AG40" i="3"/>
  <c r="AG39" i="3"/>
  <c r="AG41" i="3"/>
  <c r="AG45" i="3"/>
  <c r="AG49" i="3"/>
  <c r="AG16" i="3"/>
  <c r="AG19" i="3"/>
  <c r="AG25" i="3"/>
  <c r="AG29" i="3"/>
  <c r="AG31" i="3"/>
  <c r="AG33" i="3"/>
  <c r="AG36" i="3"/>
  <c r="AG42" i="3"/>
  <c r="AG46" i="3"/>
  <c r="AG50" i="3"/>
  <c r="AG52" i="3"/>
  <c r="AG14" i="3"/>
  <c r="AG17" i="3"/>
  <c r="AG21" i="3"/>
  <c r="AG24" i="3"/>
  <c r="AG34" i="3"/>
  <c r="AG38" i="3"/>
  <c r="AG48" i="3"/>
  <c r="AG56" i="3"/>
  <c r="AG59" i="3"/>
  <c r="AG61" i="3"/>
  <c r="AG62" i="3"/>
  <c r="AG64" i="3"/>
  <c r="AG68" i="3"/>
  <c r="AG47" i="3"/>
  <c r="AG53" i="3"/>
  <c r="AG55" i="3"/>
  <c r="AG32" i="3"/>
  <c r="AG69" i="3"/>
  <c r="AG30" i="3"/>
  <c r="AG37" i="3"/>
  <c r="AG43" i="3"/>
  <c r="AG54" i="3"/>
  <c r="AG44" i="3"/>
  <c r="AG57" i="3"/>
  <c r="AG58" i="3"/>
  <c r="AG63" i="3"/>
  <c r="AG60" i="3"/>
  <c r="AG72" i="3"/>
  <c r="AG76" i="3"/>
  <c r="AG77" i="3"/>
  <c r="AG70" i="3"/>
  <c r="AG73" i="3"/>
  <c r="AG65" i="3"/>
  <c r="AG66" i="3"/>
  <c r="AG67" i="3"/>
  <c r="AG74" i="3"/>
  <c r="AG79" i="3"/>
  <c r="AG80" i="3"/>
  <c r="AG81" i="3"/>
  <c r="AG91" i="3"/>
  <c r="AG51" i="3"/>
  <c r="AG71" i="3"/>
  <c r="AG75" i="3"/>
  <c r="AG78" i="3"/>
  <c r="AG84" i="3"/>
  <c r="AG85" i="3"/>
  <c r="AG82" i="3"/>
  <c r="AG88" i="3"/>
  <c r="AG95" i="3"/>
  <c r="AG99" i="3"/>
  <c r="AG103" i="3"/>
  <c r="AG107" i="3"/>
  <c r="AG111" i="3"/>
  <c r="AG115" i="3"/>
  <c r="AG117" i="3"/>
  <c r="AG119" i="3"/>
  <c r="AG120" i="3"/>
  <c r="AG125" i="3"/>
  <c r="AG92" i="3"/>
  <c r="AG96" i="3"/>
  <c r="AG86" i="3"/>
  <c r="AG89" i="3"/>
  <c r="AG90" i="3"/>
  <c r="AG93" i="3"/>
  <c r="AG83" i="3"/>
  <c r="AG87" i="3"/>
  <c r="AG94" i="3"/>
  <c r="AG98" i="3"/>
  <c r="AG102" i="3"/>
  <c r="AG106" i="3"/>
  <c r="AG110" i="3"/>
  <c r="AG114" i="3"/>
  <c r="AG105" i="3"/>
  <c r="AG113" i="3"/>
  <c r="AG118" i="3"/>
  <c r="AG121" i="3"/>
  <c r="AG122" i="3"/>
  <c r="AG123" i="3"/>
  <c r="AG124" i="3"/>
  <c r="AG104" i="3"/>
  <c r="AG112" i="3"/>
  <c r="AG97" i="3"/>
  <c r="AG101" i="3"/>
  <c r="AG109" i="3"/>
  <c r="AG116" i="3"/>
  <c r="AG3" i="3"/>
  <c r="AG100" i="3"/>
  <c r="AG108" i="3"/>
  <c r="AG2" i="3"/>
  <c r="AK9" i="3"/>
  <c r="AK4" i="3"/>
  <c r="AK6" i="3"/>
  <c r="AK7" i="3"/>
  <c r="AK14" i="3"/>
  <c r="AK8" i="3"/>
  <c r="AK24" i="3"/>
  <c r="AK5" i="3"/>
  <c r="AK10" i="3"/>
  <c r="AK12" i="3"/>
  <c r="AK13" i="3"/>
  <c r="AK16" i="3"/>
  <c r="AK17" i="3"/>
  <c r="AK19" i="3"/>
  <c r="AK20" i="3"/>
  <c r="AK21" i="3"/>
  <c r="AK25" i="3"/>
  <c r="AK29" i="3"/>
  <c r="AK30" i="3"/>
  <c r="AK33" i="3"/>
  <c r="AK37" i="3"/>
  <c r="AK38" i="3"/>
  <c r="AK11" i="3"/>
  <c r="AK15" i="3"/>
  <c r="AK26" i="3"/>
  <c r="AK32" i="3"/>
  <c r="AK34" i="3"/>
  <c r="AK43" i="3"/>
  <c r="AK47" i="3"/>
  <c r="AK18" i="3"/>
  <c r="AK23" i="3"/>
  <c r="AK28" i="3"/>
  <c r="AK35" i="3"/>
  <c r="AK39" i="3"/>
  <c r="AK40" i="3"/>
  <c r="AK44" i="3"/>
  <c r="AK48" i="3"/>
  <c r="AK51" i="3"/>
  <c r="AK27" i="3"/>
  <c r="AK31" i="3"/>
  <c r="AK46" i="3"/>
  <c r="AK55" i="3"/>
  <c r="AK57" i="3"/>
  <c r="AK58" i="3"/>
  <c r="AK66" i="3"/>
  <c r="AK70" i="3"/>
  <c r="AK45" i="3"/>
  <c r="AK52" i="3"/>
  <c r="AK54" i="3"/>
  <c r="AK22" i="3"/>
  <c r="AK42" i="3"/>
  <c r="AK59" i="3"/>
  <c r="AK61" i="3"/>
  <c r="AK36" i="3"/>
  <c r="AK49" i="3"/>
  <c r="AK50" i="3"/>
  <c r="AK60" i="3"/>
  <c r="AK62" i="3"/>
  <c r="AK67" i="3"/>
  <c r="AK53" i="3"/>
  <c r="AK74" i="3"/>
  <c r="AK71" i="3"/>
  <c r="AK75" i="3"/>
  <c r="AK41" i="3"/>
  <c r="AK72" i="3"/>
  <c r="AK76" i="3"/>
  <c r="AK78" i="3"/>
  <c r="AK83" i="3"/>
  <c r="AK88" i="3"/>
  <c r="AK89" i="3"/>
  <c r="AK56" i="3"/>
  <c r="AK63" i="3"/>
  <c r="AK64" i="3"/>
  <c r="AK65" i="3"/>
  <c r="AK68" i="3"/>
  <c r="AK69" i="3"/>
  <c r="AK73" i="3"/>
  <c r="AK77" i="3"/>
  <c r="AK82" i="3"/>
  <c r="AK84" i="3"/>
  <c r="AK85" i="3"/>
  <c r="AK93" i="3"/>
  <c r="AK97" i="3"/>
  <c r="AK101" i="3"/>
  <c r="AK105" i="3"/>
  <c r="AK109" i="3"/>
  <c r="AK113" i="3"/>
  <c r="AK116" i="3"/>
  <c r="AK118" i="3"/>
  <c r="AK123" i="3"/>
  <c r="AK80" i="3"/>
  <c r="AK81" i="3"/>
  <c r="AK87" i="3"/>
  <c r="AK94" i="3"/>
  <c r="AK79" i="3"/>
  <c r="AK95" i="3"/>
  <c r="AK86" i="3"/>
  <c r="AK90" i="3"/>
  <c r="AK91" i="3"/>
  <c r="AK92" i="3"/>
  <c r="AK96" i="3"/>
  <c r="AK100" i="3"/>
  <c r="AK104" i="3"/>
  <c r="AK108" i="3"/>
  <c r="AK112" i="3"/>
  <c r="AK103" i="3"/>
  <c r="AK111" i="3"/>
  <c r="AK119" i="3"/>
  <c r="AK2" i="3"/>
  <c r="AK102" i="3"/>
  <c r="AK110" i="3"/>
  <c r="AK117" i="3"/>
  <c r="AK99" i="3"/>
  <c r="AK107" i="3"/>
  <c r="AK115" i="3"/>
  <c r="AK120" i="3"/>
  <c r="AK121" i="3"/>
  <c r="AK124" i="3"/>
  <c r="AK125" i="3"/>
  <c r="AK98" i="3"/>
  <c r="AK106" i="3"/>
  <c r="AK114" i="3"/>
  <c r="AK122" i="3"/>
  <c r="AK3" i="3"/>
  <c r="W127" i="1"/>
  <c r="AP130" i="3"/>
  <c r="AP129" i="3"/>
  <c r="AP3" i="3" s="1"/>
  <c r="AP4" i="3" s="1"/>
  <c r="AP5" i="3" s="1"/>
  <c r="AP6" i="3" s="1"/>
  <c r="AP7" i="3" s="1"/>
  <c r="AP8" i="3" s="1"/>
  <c r="AP9" i="3" s="1"/>
  <c r="AP10" i="3" s="1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AP57" i="3" s="1"/>
  <c r="AP58" i="3" s="1"/>
  <c r="AP59" i="3" s="1"/>
  <c r="AP60" i="3" s="1"/>
  <c r="AP61" i="3" s="1"/>
  <c r="AP62" i="3" s="1"/>
  <c r="AP63" i="3" s="1"/>
  <c r="AP64" i="3" s="1"/>
  <c r="AP65" i="3" s="1"/>
  <c r="AP66" i="3" s="1"/>
  <c r="AP67" i="3" s="1"/>
  <c r="AP68" i="3" s="1"/>
  <c r="AP69" i="3" s="1"/>
  <c r="AP70" i="3" s="1"/>
  <c r="AP71" i="3" s="1"/>
  <c r="AP72" i="3" s="1"/>
  <c r="AP73" i="3" s="1"/>
  <c r="AP74" i="3" s="1"/>
  <c r="AP75" i="3" s="1"/>
  <c r="AP76" i="3" s="1"/>
  <c r="AP77" i="3" s="1"/>
  <c r="AP78" i="3" s="1"/>
  <c r="AP79" i="3" s="1"/>
  <c r="AP80" i="3" s="1"/>
  <c r="AP81" i="3" s="1"/>
  <c r="AP82" i="3" s="1"/>
  <c r="AP83" i="3" s="1"/>
  <c r="AP84" i="3" s="1"/>
  <c r="AP85" i="3" s="1"/>
  <c r="AP86" i="3" s="1"/>
  <c r="AP87" i="3" s="1"/>
  <c r="AP88" i="3" s="1"/>
  <c r="AP89" i="3" s="1"/>
  <c r="AP90" i="3" s="1"/>
  <c r="AP91" i="3" s="1"/>
  <c r="AP92" i="3" s="1"/>
  <c r="AP93" i="3" s="1"/>
  <c r="AP94" i="3" s="1"/>
  <c r="AP95" i="3" s="1"/>
  <c r="AP96" i="3" s="1"/>
  <c r="AP97" i="3" s="1"/>
  <c r="AP98" i="3" s="1"/>
  <c r="AP99" i="3" s="1"/>
  <c r="AP100" i="3" s="1"/>
  <c r="AP101" i="3" s="1"/>
  <c r="AP102" i="3" s="1"/>
  <c r="AP103" i="3" s="1"/>
  <c r="AP104" i="3" s="1"/>
  <c r="AP105" i="3" s="1"/>
  <c r="AP106" i="3" s="1"/>
  <c r="AP107" i="3" s="1"/>
  <c r="AP108" i="3" s="1"/>
  <c r="AP109" i="3" s="1"/>
  <c r="AP110" i="3" s="1"/>
  <c r="AP111" i="3" s="1"/>
  <c r="AP112" i="3" s="1"/>
  <c r="AP113" i="3" s="1"/>
  <c r="AP114" i="3" s="1"/>
  <c r="AP115" i="3" s="1"/>
  <c r="AP116" i="3" s="1"/>
  <c r="AP117" i="3" s="1"/>
  <c r="AP118" i="3" s="1"/>
  <c r="AP119" i="3" s="1"/>
  <c r="AP120" i="3" s="1"/>
  <c r="AP121" i="3" s="1"/>
  <c r="AP122" i="3" s="1"/>
  <c r="AP123" i="3" s="1"/>
  <c r="AP124" i="3" s="1"/>
  <c r="AP125" i="3" s="1"/>
  <c r="W126" i="1"/>
  <c r="W128" i="1"/>
  <c r="AQ9" i="3" l="1"/>
  <c r="AQ12" i="3"/>
  <c r="AQ13" i="3"/>
  <c r="AQ22" i="3"/>
  <c r="AQ26" i="3"/>
  <c r="AQ27" i="3"/>
  <c r="AQ28" i="3"/>
  <c r="AQ31" i="3"/>
  <c r="AQ33" i="3"/>
  <c r="AQ36" i="3"/>
  <c r="AQ41" i="3"/>
  <c r="AQ45" i="3"/>
  <c r="AQ49" i="3"/>
  <c r="AQ51" i="3"/>
  <c r="AQ56" i="3"/>
  <c r="AQ60" i="3"/>
  <c r="AQ64" i="3"/>
  <c r="AQ68" i="3"/>
  <c r="AQ72" i="3"/>
  <c r="AQ76" i="3"/>
  <c r="AQ80" i="3"/>
  <c r="AQ84" i="3"/>
  <c r="AQ92" i="3"/>
  <c r="AQ96" i="3"/>
  <c r="AQ100" i="3"/>
  <c r="AQ104" i="3"/>
  <c r="AQ108" i="3"/>
  <c r="AQ112" i="3"/>
  <c r="AQ120" i="3"/>
  <c r="AQ121" i="3"/>
  <c r="AQ122" i="3"/>
  <c r="AQ3" i="3"/>
  <c r="AQ7" i="3"/>
  <c r="AQ8" i="3"/>
  <c r="AQ14" i="3"/>
  <c r="AQ18" i="3"/>
  <c r="AQ21" i="3"/>
  <c r="AQ25" i="3"/>
  <c r="AQ40" i="3"/>
  <c r="AQ44" i="3"/>
  <c r="AQ54" i="3"/>
  <c r="AQ58" i="3"/>
  <c r="AQ62" i="3"/>
  <c r="AQ4" i="3"/>
  <c r="AQ5" i="3"/>
  <c r="AQ10" i="3"/>
  <c r="AQ15" i="3"/>
  <c r="AQ16" i="3"/>
  <c r="AQ20" i="3"/>
  <c r="AQ24" i="3"/>
  <c r="AQ29" i="3"/>
  <c r="AQ35" i="3"/>
  <c r="AQ39" i="3"/>
  <c r="AQ43" i="3"/>
  <c r="AQ47" i="3"/>
  <c r="AQ53" i="3"/>
  <c r="AQ59" i="3"/>
  <c r="AQ66" i="3"/>
  <c r="AQ70" i="3"/>
  <c r="AQ74" i="3"/>
  <c r="AQ79" i="3"/>
  <c r="AQ81" i="3"/>
  <c r="AQ82" i="3"/>
  <c r="AQ85" i="3"/>
  <c r="AQ88" i="3"/>
  <c r="AQ90" i="3"/>
  <c r="AQ94" i="3"/>
  <c r="AQ98" i="3"/>
  <c r="AQ102" i="3"/>
  <c r="AQ106" i="3"/>
  <c r="AQ110" i="3"/>
  <c r="AQ114" i="3"/>
  <c r="AQ116" i="3"/>
  <c r="AQ117" i="3"/>
  <c r="AQ119" i="3"/>
  <c r="AQ124" i="3"/>
  <c r="AQ6" i="3"/>
  <c r="AQ11" i="3"/>
  <c r="AQ17" i="3"/>
  <c r="AQ19" i="3"/>
  <c r="AQ23" i="3"/>
  <c r="AQ38" i="3"/>
  <c r="AQ42" i="3"/>
  <c r="AQ46" i="3"/>
  <c r="AQ50" i="3"/>
  <c r="AQ55" i="3"/>
  <c r="AQ57" i="3"/>
  <c r="AQ61" i="3"/>
  <c r="AQ65" i="3"/>
  <c r="AQ69" i="3"/>
  <c r="AQ73" i="3"/>
  <c r="AQ77" i="3"/>
  <c r="AQ83" i="3"/>
  <c r="AQ86" i="3"/>
  <c r="AQ89" i="3"/>
  <c r="AQ93" i="3"/>
  <c r="AQ97" i="3"/>
  <c r="AQ101" i="3"/>
  <c r="AQ105" i="3"/>
  <c r="AQ109" i="3"/>
  <c r="AQ113" i="3"/>
  <c r="AQ123" i="3"/>
  <c r="AQ30" i="3"/>
  <c r="AQ32" i="3"/>
  <c r="AQ34" i="3"/>
  <c r="AQ37" i="3"/>
  <c r="AQ48" i="3"/>
  <c r="AQ52" i="3"/>
  <c r="AQ63" i="3"/>
  <c r="AQ67" i="3"/>
  <c r="AQ125" i="3"/>
  <c r="AQ99" i="3"/>
  <c r="AQ107" i="3"/>
  <c r="AQ115" i="3"/>
  <c r="AQ2" i="3"/>
  <c r="AQ75" i="3"/>
  <c r="AQ78" i="3"/>
  <c r="AQ95" i="3"/>
  <c r="AQ103" i="3"/>
  <c r="AQ111" i="3"/>
  <c r="AQ91" i="3"/>
  <c r="AQ87" i="3"/>
  <c r="AQ118" i="3"/>
  <c r="AQ71" i="3"/>
  <c r="AR130" i="3"/>
  <c r="AR129" i="3"/>
  <c r="AR3" i="3"/>
  <c r="AR4" i="3" s="1"/>
  <c r="AR5" i="3" s="1"/>
  <c r="AR6" i="3" s="1"/>
  <c r="AR7" i="3" s="1"/>
  <c r="AR8" i="3" s="1"/>
  <c r="AR9" i="3" s="1"/>
  <c r="AR10" i="3" s="1"/>
  <c r="AR11" i="3" s="1"/>
  <c r="AR12" i="3" s="1"/>
  <c r="AR13" i="3" s="1"/>
  <c r="AR14" i="3" s="1"/>
  <c r="AR15" i="3" s="1"/>
  <c r="AR16" i="3" s="1"/>
  <c r="AR17" i="3" s="1"/>
  <c r="AR18" i="3" s="1"/>
  <c r="AR19" i="3" s="1"/>
  <c r="AR20" i="3" s="1"/>
  <c r="AR21" i="3" s="1"/>
  <c r="AR22" i="3" s="1"/>
  <c r="AR23" i="3" s="1"/>
  <c r="AR24" i="3" s="1"/>
  <c r="AR25" i="3" s="1"/>
  <c r="AR26" i="3" s="1"/>
  <c r="AR27" i="3" s="1"/>
  <c r="AR28" i="3" s="1"/>
  <c r="AR29" i="3" s="1"/>
  <c r="AR30" i="3" s="1"/>
  <c r="AR31" i="3" s="1"/>
  <c r="AR32" i="3" s="1"/>
  <c r="AR33" i="3" s="1"/>
  <c r="AR34" i="3" s="1"/>
  <c r="AR35" i="3" s="1"/>
  <c r="AR36" i="3" s="1"/>
  <c r="AR37" i="3" s="1"/>
  <c r="AR38" i="3" s="1"/>
  <c r="AR39" i="3" s="1"/>
  <c r="AR40" i="3" s="1"/>
  <c r="AR41" i="3" s="1"/>
  <c r="AR42" i="3" s="1"/>
  <c r="AR43" i="3" s="1"/>
  <c r="AR44" i="3" s="1"/>
  <c r="AR45" i="3" s="1"/>
  <c r="AR46" i="3" s="1"/>
  <c r="AR47" i="3" s="1"/>
  <c r="AR48" i="3" s="1"/>
  <c r="AR49" i="3" s="1"/>
  <c r="AR50" i="3" s="1"/>
  <c r="AR51" i="3" s="1"/>
  <c r="AR52" i="3" s="1"/>
  <c r="AR53" i="3" s="1"/>
  <c r="AR54" i="3" s="1"/>
  <c r="AR55" i="3" s="1"/>
  <c r="AR56" i="3" s="1"/>
  <c r="AR57" i="3" s="1"/>
  <c r="AR58" i="3" s="1"/>
  <c r="AR59" i="3" s="1"/>
  <c r="AR60" i="3" s="1"/>
  <c r="AR61" i="3" s="1"/>
  <c r="AR62" i="3" s="1"/>
  <c r="AR63" i="3" s="1"/>
  <c r="AR64" i="3" s="1"/>
  <c r="AR65" i="3" s="1"/>
  <c r="AR66" i="3" s="1"/>
  <c r="AR67" i="3" s="1"/>
  <c r="AR68" i="3" s="1"/>
  <c r="AR69" i="3" s="1"/>
  <c r="AR70" i="3" s="1"/>
  <c r="AR71" i="3" s="1"/>
  <c r="AR72" i="3" s="1"/>
  <c r="AR73" i="3" s="1"/>
  <c r="AR74" i="3" s="1"/>
  <c r="AR75" i="3" s="1"/>
  <c r="AR76" i="3" s="1"/>
  <c r="AR77" i="3" s="1"/>
  <c r="AR78" i="3" s="1"/>
  <c r="AR79" i="3" s="1"/>
  <c r="AR80" i="3" s="1"/>
  <c r="AR81" i="3" s="1"/>
  <c r="AR82" i="3" s="1"/>
  <c r="AR83" i="3" s="1"/>
  <c r="AR84" i="3" s="1"/>
  <c r="AR85" i="3" s="1"/>
  <c r="AR86" i="3" s="1"/>
  <c r="AR87" i="3" s="1"/>
  <c r="AR88" i="3" s="1"/>
  <c r="AR89" i="3" s="1"/>
  <c r="AR90" i="3" s="1"/>
  <c r="AR91" i="3" s="1"/>
  <c r="AR92" i="3" s="1"/>
  <c r="AR93" i="3" s="1"/>
  <c r="AR94" i="3" s="1"/>
  <c r="AR95" i="3" s="1"/>
  <c r="AR96" i="3" s="1"/>
  <c r="AR97" i="3" s="1"/>
  <c r="AR98" i="3" s="1"/>
  <c r="AR99" i="3" s="1"/>
  <c r="AR100" i="3" s="1"/>
  <c r="AR101" i="3" s="1"/>
  <c r="AR102" i="3" s="1"/>
  <c r="AR103" i="3" s="1"/>
  <c r="AR104" i="3" s="1"/>
  <c r="AR105" i="3" s="1"/>
  <c r="AR106" i="3" s="1"/>
  <c r="AR107" i="3" s="1"/>
  <c r="AR108" i="3" s="1"/>
  <c r="AR109" i="3" s="1"/>
  <c r="AR110" i="3" s="1"/>
  <c r="AR111" i="3" s="1"/>
  <c r="AR112" i="3" s="1"/>
  <c r="AR113" i="3" s="1"/>
  <c r="AR114" i="3" s="1"/>
  <c r="AR115" i="3" s="1"/>
  <c r="AR116" i="3" s="1"/>
  <c r="AR117" i="3" s="1"/>
  <c r="AR118" i="3" s="1"/>
  <c r="AR119" i="3" s="1"/>
  <c r="AR120" i="3" s="1"/>
  <c r="AR121" i="3" s="1"/>
  <c r="AR122" i="3" s="1"/>
  <c r="AR123" i="3" s="1"/>
  <c r="AR124" i="3" s="1"/>
  <c r="AR125" i="3" s="1"/>
  <c r="AS4" i="3" l="1"/>
  <c r="AS5" i="3"/>
  <c r="AS6" i="3"/>
  <c r="AS11" i="3"/>
  <c r="AS15" i="3"/>
  <c r="AS17" i="3"/>
  <c r="AS19" i="3"/>
  <c r="AS23" i="3"/>
  <c r="AS29" i="3"/>
  <c r="AS35" i="3"/>
  <c r="AS38" i="3"/>
  <c r="AS42" i="3"/>
  <c r="AS46" i="3"/>
  <c r="AS50" i="3"/>
  <c r="AS55" i="3"/>
  <c r="AS57" i="3"/>
  <c r="AS61" i="3"/>
  <c r="AS65" i="3"/>
  <c r="AS69" i="3"/>
  <c r="AS73" i="3"/>
  <c r="AS83" i="3"/>
  <c r="AS86" i="3"/>
  <c r="AS89" i="3"/>
  <c r="AS93" i="3"/>
  <c r="AS97" i="3"/>
  <c r="AS101" i="3"/>
  <c r="AS105" i="3"/>
  <c r="AS109" i="3"/>
  <c r="AS113" i="3"/>
  <c r="AS123" i="3"/>
  <c r="AS12" i="3"/>
  <c r="AS36" i="3"/>
  <c r="AS49" i="3"/>
  <c r="AS51" i="3"/>
  <c r="AS56" i="3"/>
  <c r="AS8" i="3"/>
  <c r="AS9" i="3"/>
  <c r="AS13" i="3"/>
  <c r="AS14" i="3"/>
  <c r="AS18" i="3"/>
  <c r="AS21" i="3"/>
  <c r="AS25" i="3"/>
  <c r="AS27" i="3"/>
  <c r="AS30" i="3"/>
  <c r="AS32" i="3"/>
  <c r="AS33" i="3"/>
  <c r="AS34" i="3"/>
  <c r="AS37" i="3"/>
  <c r="AS40" i="3"/>
  <c r="AS44" i="3"/>
  <c r="AS48" i="3"/>
  <c r="AS54" i="3"/>
  <c r="AS60" i="3"/>
  <c r="AS62" i="3"/>
  <c r="AS63" i="3"/>
  <c r="AS67" i="3"/>
  <c r="AS71" i="3"/>
  <c r="AS75" i="3"/>
  <c r="AS78" i="3"/>
  <c r="AS87" i="3"/>
  <c r="AS91" i="3"/>
  <c r="AS95" i="3"/>
  <c r="AS99" i="3"/>
  <c r="AS103" i="3"/>
  <c r="AS107" i="3"/>
  <c r="AS111" i="3"/>
  <c r="AS115" i="3"/>
  <c r="AS118" i="3"/>
  <c r="AS125" i="3"/>
  <c r="AS3" i="3"/>
  <c r="AS7" i="3"/>
  <c r="AS10" i="3"/>
  <c r="AS16" i="3"/>
  <c r="AS20" i="3"/>
  <c r="AS24" i="3"/>
  <c r="AS39" i="3"/>
  <c r="AS43" i="3"/>
  <c r="AS47" i="3"/>
  <c r="AS52" i="3"/>
  <c r="AS53" i="3"/>
  <c r="AS58" i="3"/>
  <c r="AS59" i="3"/>
  <c r="AS66" i="3"/>
  <c r="AS70" i="3"/>
  <c r="AS74" i="3"/>
  <c r="AS79" i="3"/>
  <c r="AS81" i="3"/>
  <c r="AS82" i="3"/>
  <c r="AS85" i="3"/>
  <c r="AS88" i="3"/>
  <c r="AS90" i="3"/>
  <c r="AS94" i="3"/>
  <c r="AS98" i="3"/>
  <c r="AS102" i="3"/>
  <c r="AS106" i="3"/>
  <c r="AS110" i="3"/>
  <c r="AS114" i="3"/>
  <c r="AS116" i="3"/>
  <c r="AS117" i="3"/>
  <c r="AS119" i="3"/>
  <c r="AS124" i="3"/>
  <c r="AS2" i="3"/>
  <c r="AS22" i="3"/>
  <c r="AS26" i="3"/>
  <c r="AS28" i="3"/>
  <c r="AS31" i="3"/>
  <c r="AS41" i="3"/>
  <c r="AS45" i="3"/>
  <c r="AS64" i="3"/>
  <c r="AS122" i="3"/>
  <c r="AS104" i="3"/>
  <c r="AS72" i="3"/>
  <c r="AS77" i="3"/>
  <c r="AS80" i="3"/>
  <c r="AS92" i="3"/>
  <c r="AS100" i="3"/>
  <c r="AS108" i="3"/>
  <c r="AS121" i="3"/>
  <c r="AS96" i="3"/>
  <c r="AS84" i="3"/>
  <c r="AS120" i="3"/>
  <c r="AS68" i="3"/>
  <c r="AS76" i="3"/>
  <c r="AS112" i="3"/>
</calcChain>
</file>

<file path=xl/sharedStrings.xml><?xml version="1.0" encoding="utf-8"?>
<sst xmlns="http://purl.oclc.org/ooxml/spreadsheetml/main" count="40" uniqueCount="16">
  <si>
    <t>DAY</t>
  </si>
  <si>
    <t>Average</t>
  </si>
  <si>
    <t>Stdev</t>
  </si>
  <si>
    <t>All Years</t>
  </si>
  <si>
    <t>max</t>
  </si>
  <si>
    <t>DateMax</t>
  </si>
  <si>
    <t>sigma</t>
  </si>
  <si>
    <t>Upper Limit</t>
  </si>
  <si>
    <t>All Years Max</t>
  </si>
  <si>
    <t>All Years Min</t>
  </si>
  <si>
    <t>UCL</t>
  </si>
  <si>
    <t>T</t>
  </si>
  <si>
    <t>k</t>
  </si>
  <si>
    <t>Range : 0.5 to 1 STDEV</t>
  </si>
  <si>
    <t>H = mutliple of STDEV*sigma</t>
  </si>
  <si>
    <t>Median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</si>
</sst>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_ ;_ * \-#,##0.0_ ;_ * &quot;-&quot;??_ ;_ @_ "/>
  </numFmts>
  <fonts count="19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" fontId="0" fillId="0" borderId="0" xfId="0" applyNumberFormat="1"/>
    <xf numFmtId="43" fontId="0" fillId="0" borderId="0" xfId="1" applyFont="1"/>
    <xf numFmtId="14" fontId="0" fillId="0" borderId="0" xfId="1" applyNumberFormat="1" applyFont="1"/>
    <xf numFmtId="14" fontId="0" fillId="0" borderId="0" xfId="0" applyNumberFormat="1"/>
    <xf numFmtId="43" fontId="0" fillId="0" borderId="0" xfId="0" applyNumberFormat="1"/>
    <xf numFmtId="0" fontId="18" fillId="0" borderId="0" xfId="0" applyFont="1" applyBorder="1"/>
    <xf numFmtId="164" fontId="0" fillId="0" borderId="0" xfId="1" applyNumberFormat="1" applyFont="1"/>
    <xf numFmtId="43" fontId="0" fillId="0" borderId="0" xfId="1" applyNumberFormat="1" applyFont="1"/>
    <xf numFmtId="0" fontId="18" fillId="0" borderId="0" xfId="0" applyFont="1" applyFill="1" applyBorder="1"/>
    <xf numFmtId="0" fontId="16" fillId="0" borderId="0" xfId="0" applyFont="1"/>
    <xf numFmtId="2" fontId="0" fillId="0" borderId="0" xfId="1" applyNumberFormat="1" applyFont="1" applyBorder="1"/>
    <xf numFmtId="2" fontId="0" fillId="0" borderId="0" xfId="1" applyNumberFormat="1" applyFont="1" applyFill="1" applyBorder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'6.2tempsSummer2018'!$B$129:$U$129</c:f>
              <c:numCache>
                <c:formatCode>General</c:formatCode>
                <c:ptCount val="20"/>
                <c:pt idx="0">
                  <c:v>99</c:v>
                </c:pt>
                <c:pt idx="1">
                  <c:v>95</c:v>
                </c:pt>
                <c:pt idx="2" formatCode="_(* #,##0.00_);_(* \(#,##0.00\);_(* &quot;-&quot;??_);_(@_)">
                  <c:v>95</c:v>
                </c:pt>
                <c:pt idx="3" formatCode="_(* #,##0.00_);_(* \(#,##0.00\);_(* &quot;-&quot;??_);_(@_)">
                  <c:v>99</c:v>
                </c:pt>
                <c:pt idx="4" formatCode="_(* #,##0.00_);_(* \(#,##0.00\);_(* &quot;-&quot;??_);_(@_)">
                  <c:v>101</c:v>
                </c:pt>
                <c:pt idx="5" formatCode="_(* #,##0.00_);_(* \(#,##0.00\);_(* &quot;-&quot;??_);_(@_)">
                  <c:v>93</c:v>
                </c:pt>
                <c:pt idx="6" formatCode="_(* #,##0.00_);_(* \(#,##0.00\);_(* &quot;-&quot;??_);_(@_)">
                  <c:v>97</c:v>
                </c:pt>
                <c:pt idx="7" formatCode="_(* #,##0.00_);_(* \(#,##0.00\);_(* &quot;-&quot;??_);_(@_)">
                  <c:v>91</c:v>
                </c:pt>
                <c:pt idx="8" formatCode="_(* #,##0.00_);_(* \(#,##0.00\);_(* &quot;-&quot;??_);_(@_)">
                  <c:v>95</c:v>
                </c:pt>
                <c:pt idx="9" formatCode="_(* #,##0.00_);_(* \(#,##0.00\);_(* &quot;-&quot;??_);_(@_)">
                  <c:v>94</c:v>
                </c:pt>
                <c:pt idx="10" formatCode="_(* #,##0.00_);_(* \(#,##0.00\);_(* &quot;-&quot;??_);_(@_)">
                  <c:v>98</c:v>
                </c:pt>
                <c:pt idx="11" formatCode="_(* #,##0.00_);_(* \(#,##0.00\);_(* &quot;-&quot;??_);_(@_)">
                  <c:v>104</c:v>
                </c:pt>
                <c:pt idx="12" formatCode="_(* #,##0.00_);_(* \(#,##0.00\);_(* &quot;-&quot;??_);_(@_)">
                  <c:v>95</c:v>
                </c:pt>
                <c:pt idx="13" formatCode="_(* #,##0.00_);_(* \(#,##0.00\);_(* &quot;-&quot;??_);_(@_)">
                  <c:v>95</c:v>
                </c:pt>
                <c:pt idx="14" formatCode="_(* #,##0.00_);_(* \(#,##0.00\);_(* &quot;-&quot;??_);_(@_)">
                  <c:v>97</c:v>
                </c:pt>
                <c:pt idx="15" formatCode="_(* #,##0.00_);_(* \(#,##0.00\);_(* &quot;-&quot;??_);_(@_)">
                  <c:v>99</c:v>
                </c:pt>
                <c:pt idx="16" formatCode="_(* #,##0.00_);_(* \(#,##0.00\);_(* &quot;-&quot;??_);_(@_)">
                  <c:v>105</c:v>
                </c:pt>
                <c:pt idx="17" formatCode="_(* #,##0.00_);_(* \(#,##0.00\);_(* &quot;-&quot;??_);_(@_)">
                  <c:v>92</c:v>
                </c:pt>
                <c:pt idx="18" formatCode="_(* #,##0.00_);_(* \(#,##0.00\);_(* &quot;-&quot;??_);_(@_)">
                  <c:v>95</c:v>
                </c:pt>
                <c:pt idx="19" formatCode="_(* #,##0.00_);_(* \(#,##0.00\);_(* &quot;-&quot;??_);_(@_)">
                  <c:v>97</c:v>
                </c:pt>
              </c:numCache>
            </c:numRef>
          </c:xVal>
          <c:yVal>
            <c:numRef>
              <c:f>'6.2tempsSummer2018'!$B$130:$U$130</c:f>
              <c:numCache>
                <c:formatCode>m/d/yy</c:formatCode>
                <c:ptCount val="20"/>
                <c:pt idx="0">
                  <c:v>43301</c:v>
                </c:pt>
                <c:pt idx="1">
                  <c:v>43363</c:v>
                </c:pt>
                <c:pt idx="2">
                  <c:v>43289</c:v>
                </c:pt>
                <c:pt idx="3">
                  <c:v>43312</c:v>
                </c:pt>
                <c:pt idx="4">
                  <c:v>43330</c:v>
                </c:pt>
                <c:pt idx="5">
                  <c:v>43336</c:v>
                </c:pt>
                <c:pt idx="6">
                  <c:v>43318</c:v>
                </c:pt>
                <c:pt idx="7">
                  <c:v>43340</c:v>
                </c:pt>
                <c:pt idx="8">
                  <c:v>43305</c:v>
                </c:pt>
                <c:pt idx="9">
                  <c:v>43307</c:v>
                </c:pt>
                <c:pt idx="10">
                  <c:v>43316</c:v>
                </c:pt>
                <c:pt idx="11">
                  <c:v>43334</c:v>
                </c:pt>
                <c:pt idx="12">
                  <c:v>43302</c:v>
                </c:pt>
                <c:pt idx="13">
                  <c:v>43282</c:v>
                </c:pt>
                <c:pt idx="14">
                  <c:v>43289</c:v>
                </c:pt>
                <c:pt idx="15">
                  <c:v>43338</c:v>
                </c:pt>
                <c:pt idx="16">
                  <c:v>43282</c:v>
                </c:pt>
                <c:pt idx="17">
                  <c:v>43341</c:v>
                </c:pt>
                <c:pt idx="18">
                  <c:v>43319</c:v>
                </c:pt>
                <c:pt idx="19">
                  <c:v>43316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4-8E43-9653-363CBDFC3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055423"/>
        <c:axId val="1774488239"/>
      </c:scatterChart>
      <c:valAx>
        <c:axId val="177205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488239"/>
        <c:crosses val="autoZero"/>
        <c:crossBetween val="midCat"/>
      </c:valAx>
      <c:valAx>
        <c:axId val="177448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05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and Median</a:t>
            </a:r>
            <a:r>
              <a:rPr lang="en-US" baseline="0%"/>
              <a:t> per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'6.2tempsSummer2018'!$A$126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'6.2tempsSummer2018'!$B$126:$U$126</c:f>
              <c:numCache>
                <c:formatCode>_(* #,##0.00_);_(* \(#,##0.00\);_(* "-"??_);_(@_)</c:formatCode>
                <c:ptCount val="20"/>
                <c:pt idx="0">
                  <c:v>83.715447154471548</c:v>
                </c:pt>
                <c:pt idx="1">
                  <c:v>81.674796747967477</c:v>
                </c:pt>
                <c:pt idx="2">
                  <c:v>84.260162601626021</c:v>
                </c:pt>
                <c:pt idx="3">
                  <c:v>83.357723577235774</c:v>
                </c:pt>
                <c:pt idx="4">
                  <c:v>84.032520325203251</c:v>
                </c:pt>
                <c:pt idx="5">
                  <c:v>81.552845528455279</c:v>
                </c:pt>
                <c:pt idx="6">
                  <c:v>83.58536585365853</c:v>
                </c:pt>
                <c:pt idx="7">
                  <c:v>81.479674796747972</c:v>
                </c:pt>
                <c:pt idx="8">
                  <c:v>81.764227642276424</c:v>
                </c:pt>
                <c:pt idx="9">
                  <c:v>83.357723577235774</c:v>
                </c:pt>
                <c:pt idx="10">
                  <c:v>83.048780487804876</c:v>
                </c:pt>
                <c:pt idx="11">
                  <c:v>85.39837398373983</c:v>
                </c:pt>
                <c:pt idx="12">
                  <c:v>82.512195121951223</c:v>
                </c:pt>
                <c:pt idx="13">
                  <c:v>80.99186991869918</c:v>
                </c:pt>
                <c:pt idx="14">
                  <c:v>87.211382113821145</c:v>
                </c:pt>
                <c:pt idx="15">
                  <c:v>85.276422764227647</c:v>
                </c:pt>
                <c:pt idx="16">
                  <c:v>84.650406504065046</c:v>
                </c:pt>
                <c:pt idx="17">
                  <c:v>81.666666666666671</c:v>
                </c:pt>
                <c:pt idx="18">
                  <c:v>83.943089430894304</c:v>
                </c:pt>
                <c:pt idx="19">
                  <c:v>83.300813008130078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8-0346-99D1-F6814CFDD7A7}"/>
            </c:ext>
          </c:extLst>
        </c:ser>
        <c:ser>
          <c:idx val="1"/>
          <c:order val="1"/>
          <c:tx>
            <c:strRef>
              <c:f>'6.2tempsSummer2018'!$A$127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'6.2tempsSummer2018'!$B$127:$U$127</c:f>
              <c:numCache>
                <c:formatCode>_(* #,##0.00_);_(* \(#,##0.00\);_(* "-"??_);_(@_)</c:formatCode>
                <c:ptCount val="20"/>
                <c:pt idx="0">
                  <c:v>84</c:v>
                </c:pt>
                <c:pt idx="1">
                  <c:v>84</c:v>
                </c:pt>
                <c:pt idx="2">
                  <c:v>86</c:v>
                </c:pt>
                <c:pt idx="3">
                  <c:v>86</c:v>
                </c:pt>
                <c:pt idx="4">
                  <c:v>86</c:v>
                </c:pt>
                <c:pt idx="5">
                  <c:v>84</c:v>
                </c:pt>
                <c:pt idx="6">
                  <c:v>87</c:v>
                </c:pt>
                <c:pt idx="7">
                  <c:v>84</c:v>
                </c:pt>
                <c:pt idx="8">
                  <c:v>82</c:v>
                </c:pt>
                <c:pt idx="9">
                  <c:v>85</c:v>
                </c:pt>
                <c:pt idx="10">
                  <c:v>85</c:v>
                </c:pt>
                <c:pt idx="11">
                  <c:v>86</c:v>
                </c:pt>
                <c:pt idx="12">
                  <c:v>85</c:v>
                </c:pt>
                <c:pt idx="13">
                  <c:v>83</c:v>
                </c:pt>
                <c:pt idx="14">
                  <c:v>90</c:v>
                </c:pt>
                <c:pt idx="15">
                  <c:v>89</c:v>
                </c:pt>
                <c:pt idx="16">
                  <c:v>85</c:v>
                </c:pt>
                <c:pt idx="17">
                  <c:v>84</c:v>
                </c:pt>
                <c:pt idx="18">
                  <c:v>86</c:v>
                </c:pt>
                <c:pt idx="19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A8-0346-99D1-F6814CFDD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743407"/>
        <c:axId val="1155341999"/>
      </c:barChart>
      <c:catAx>
        <c:axId val="119374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341999"/>
        <c:crosses val="autoZero"/>
        <c:auto val="1"/>
        <c:lblAlgn val="ctr"/>
        <c:lblOffset val="100"/>
        <c:noMultiLvlLbl val="0"/>
      </c:catAx>
      <c:valAx>
        <c:axId val="115534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4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122703412073493E-2"/>
          <c:y val="0.116860113974412"/>
          <c:w val="0.88254396325459317"/>
          <c:h val="0.58658721107648082"/>
        </c:manualLayout>
      </c:layout>
      <c:lineChart>
        <c:grouping val="standard"/>
        <c:varyColors val="0"/>
        <c:ser>
          <c:idx val="0"/>
          <c:order val="0"/>
          <c:tx>
            <c:strRef>
              <c:f>CuSum!$B$1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CuSum!$B$2:$B$125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9.7258303820549958</c:v>
                </c:pt>
                <c:pt idx="2">
                  <c:v>18.451660764109988</c:v>
                </c:pt>
                <c:pt idx="3">
                  <c:v>27.177491146164982</c:v>
                </c:pt>
                <c:pt idx="4">
                  <c:v>28.903321528219976</c:v>
                </c:pt>
                <c:pt idx="5">
                  <c:v>29.62915191027497</c:v>
                </c:pt>
                <c:pt idx="6">
                  <c:v>34.354982292329964</c:v>
                </c:pt>
                <c:pt idx="7">
                  <c:v>39.080812674384958</c:v>
                </c:pt>
                <c:pt idx="8">
                  <c:v>41.806643056439952</c:v>
                </c:pt>
                <c:pt idx="9">
                  <c:v>46.532473438494947</c:v>
                </c:pt>
                <c:pt idx="10">
                  <c:v>51.258303820549941</c:v>
                </c:pt>
                <c:pt idx="11">
                  <c:v>52.984134202604935</c:v>
                </c:pt>
                <c:pt idx="12">
                  <c:v>55.709964584659929</c:v>
                </c:pt>
                <c:pt idx="13">
                  <c:v>60.435794966714923</c:v>
                </c:pt>
                <c:pt idx="14">
                  <c:v>65.161625348769917</c:v>
                </c:pt>
                <c:pt idx="15">
                  <c:v>58.887455730824911</c:v>
                </c:pt>
                <c:pt idx="16">
                  <c:v>61.613286112879905</c:v>
                </c:pt>
                <c:pt idx="17">
                  <c:v>69.339116494934899</c:v>
                </c:pt>
                <c:pt idx="18">
                  <c:v>76.064946876989893</c:v>
                </c:pt>
                <c:pt idx="19">
                  <c:v>83.790777259044887</c:v>
                </c:pt>
                <c:pt idx="20">
                  <c:v>94.516607641099881</c:v>
                </c:pt>
                <c:pt idx="21">
                  <c:v>97.242438023154875</c:v>
                </c:pt>
                <c:pt idx="22">
                  <c:v>103.96826840520987</c:v>
                </c:pt>
                <c:pt idx="23">
                  <c:v>106.69409878726486</c:v>
                </c:pt>
                <c:pt idx="24">
                  <c:v>111.41992916931986</c:v>
                </c:pt>
                <c:pt idx="25">
                  <c:v>107.14575955137485</c:v>
                </c:pt>
                <c:pt idx="26">
                  <c:v>102.87158993342985</c:v>
                </c:pt>
                <c:pt idx="27">
                  <c:v>96.59742031548484</c:v>
                </c:pt>
                <c:pt idx="28">
                  <c:v>87.323250697539834</c:v>
                </c:pt>
                <c:pt idx="29">
                  <c:v>89.049081079594828</c:v>
                </c:pt>
                <c:pt idx="30">
                  <c:v>91.774911461649822</c:v>
                </c:pt>
                <c:pt idx="31">
                  <c:v>90.500741843704816</c:v>
                </c:pt>
                <c:pt idx="32">
                  <c:v>88.22657222575981</c:v>
                </c:pt>
                <c:pt idx="33">
                  <c:v>89.952402607814804</c:v>
                </c:pt>
                <c:pt idx="34">
                  <c:v>85.678232989869798</c:v>
                </c:pt>
                <c:pt idx="35">
                  <c:v>88.404063371924792</c:v>
                </c:pt>
                <c:pt idx="36">
                  <c:v>93.129893753979786</c:v>
                </c:pt>
                <c:pt idx="37">
                  <c:v>92.85572413603478</c:v>
                </c:pt>
                <c:pt idx="38">
                  <c:v>95.581554518089774</c:v>
                </c:pt>
                <c:pt idx="39">
                  <c:v>91.307384900144768</c:v>
                </c:pt>
                <c:pt idx="40">
                  <c:v>93.033215282199762</c:v>
                </c:pt>
                <c:pt idx="41">
                  <c:v>93.759045664254757</c:v>
                </c:pt>
                <c:pt idx="42">
                  <c:v>93.484876046309751</c:v>
                </c:pt>
                <c:pt idx="43">
                  <c:v>91.210706428364745</c:v>
                </c:pt>
                <c:pt idx="44">
                  <c:v>86.936536810419739</c:v>
                </c:pt>
                <c:pt idx="45">
                  <c:v>84.662367192474733</c:v>
                </c:pt>
                <c:pt idx="46">
                  <c:v>85.388197574529727</c:v>
                </c:pt>
                <c:pt idx="47">
                  <c:v>87.114027956584721</c:v>
                </c:pt>
                <c:pt idx="48">
                  <c:v>89.839858338639715</c:v>
                </c:pt>
                <c:pt idx="49">
                  <c:v>92.565688720694709</c:v>
                </c:pt>
                <c:pt idx="50">
                  <c:v>94.291519102749703</c:v>
                </c:pt>
                <c:pt idx="51">
                  <c:v>95.017349484804697</c:v>
                </c:pt>
                <c:pt idx="52">
                  <c:v>96.743179866859691</c:v>
                </c:pt>
                <c:pt idx="53">
                  <c:v>99.469010248914685</c:v>
                </c:pt>
                <c:pt idx="54">
                  <c:v>102.19484063096968</c:v>
                </c:pt>
                <c:pt idx="55">
                  <c:v>104.92067101302467</c:v>
                </c:pt>
                <c:pt idx="56">
                  <c:v>100.64650139507967</c:v>
                </c:pt>
                <c:pt idx="57">
                  <c:v>100.37233177713466</c:v>
                </c:pt>
                <c:pt idx="58">
                  <c:v>96.098162159189656</c:v>
                </c:pt>
                <c:pt idx="59">
                  <c:v>93.82399254124465</c:v>
                </c:pt>
                <c:pt idx="60">
                  <c:v>93.549822923299644</c:v>
                </c:pt>
                <c:pt idx="61">
                  <c:v>89.275653305354638</c:v>
                </c:pt>
                <c:pt idx="62">
                  <c:v>83.001483687409632</c:v>
                </c:pt>
                <c:pt idx="63">
                  <c:v>74.727314069464626</c:v>
                </c:pt>
                <c:pt idx="64">
                  <c:v>59.45314445151962</c:v>
                </c:pt>
                <c:pt idx="65">
                  <c:v>58.178974833574614</c:v>
                </c:pt>
                <c:pt idx="66">
                  <c:v>53.904805215629608</c:v>
                </c:pt>
                <c:pt idx="67">
                  <c:v>52.630635597684602</c:v>
                </c:pt>
                <c:pt idx="68">
                  <c:v>53.356465979739596</c:v>
                </c:pt>
                <c:pt idx="69">
                  <c:v>54.08229636179459</c:v>
                </c:pt>
                <c:pt idx="70">
                  <c:v>54.808126743849584</c:v>
                </c:pt>
                <c:pt idx="71">
                  <c:v>57.533957125904578</c:v>
                </c:pt>
                <c:pt idx="72">
                  <c:v>53.259787507959572</c:v>
                </c:pt>
                <c:pt idx="73">
                  <c:v>50.985617890014566</c:v>
                </c:pt>
                <c:pt idx="74">
                  <c:v>50.711448272069561</c:v>
                </c:pt>
                <c:pt idx="75">
                  <c:v>40.437278654124555</c:v>
                </c:pt>
                <c:pt idx="76">
                  <c:v>31.163109036179549</c:v>
                </c:pt>
                <c:pt idx="77">
                  <c:v>28.888939418234543</c:v>
                </c:pt>
                <c:pt idx="78">
                  <c:v>22.614769800289537</c:v>
                </c:pt>
                <c:pt idx="79">
                  <c:v>16.340600182344531</c:v>
                </c:pt>
                <c:pt idx="80">
                  <c:v>6.0664305643995267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F-AA49-8CEE-9E30D92103A1}"/>
            </c:ext>
          </c:extLst>
        </c:ser>
        <c:ser>
          <c:idx val="1"/>
          <c:order val="1"/>
          <c:tx>
            <c:strRef>
              <c:f>CuSum!$D$1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CuSum!$D$2:$D$125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1.3404883395609222</c:v>
                </c:pt>
                <c:pt idx="3">
                  <c:v>5.6809766791218426</c:v>
                </c:pt>
                <c:pt idx="4">
                  <c:v>8.021465018682763</c:v>
                </c:pt>
                <c:pt idx="5">
                  <c:v>3.3619533582436834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1.3404883395609222</c:v>
                </c:pt>
                <c:pt idx="15">
                  <c:v>3.6809766791218426</c:v>
                </c:pt>
                <c:pt idx="16">
                  <c:v>6.021465018682763</c:v>
                </c:pt>
                <c:pt idx="17">
                  <c:v>6.3619533582436834</c:v>
                </c:pt>
                <c:pt idx="18">
                  <c:v>6.7024416978046037</c:v>
                </c:pt>
                <c:pt idx="19">
                  <c:v>7.0429300373655241</c:v>
                </c:pt>
                <c:pt idx="20">
                  <c:v>8.3834183769264445</c:v>
                </c:pt>
                <c:pt idx="21">
                  <c:v>8.7239067164873649</c:v>
                </c:pt>
                <c:pt idx="22">
                  <c:v>4.0643950560482853</c:v>
                </c:pt>
                <c:pt idx="23">
                  <c:v>2.4048833956092057</c:v>
                </c:pt>
                <c:pt idx="24">
                  <c:v>1.7453717351701261</c:v>
                </c:pt>
                <c:pt idx="25">
                  <c:v>2.0858600747310465</c:v>
                </c:pt>
                <c:pt idx="26">
                  <c:v>2.4263484142919669</c:v>
                </c:pt>
                <c:pt idx="27">
                  <c:v>4.7668367538528873</c:v>
                </c:pt>
                <c:pt idx="28">
                  <c:v>7.1073250934138077</c:v>
                </c:pt>
                <c:pt idx="29">
                  <c:v>7.4478134329747281</c:v>
                </c:pt>
                <c:pt idx="30">
                  <c:v>6.7883017725356485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0.34048833956092217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2.3404883395609222</c:v>
                </c:pt>
                <c:pt idx="48">
                  <c:v>4.6809766791218426</c:v>
                </c:pt>
                <c:pt idx="49">
                  <c:v>5.021465018682763</c:v>
                </c:pt>
                <c:pt idx="50">
                  <c:v>5.3619533582436834</c:v>
                </c:pt>
                <c:pt idx="51">
                  <c:v>4.7024416978046037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1.3404883395609222</c:v>
                </c:pt>
                <c:pt idx="59">
                  <c:v>2.6809766791218426</c:v>
                </c:pt>
                <c:pt idx="60">
                  <c:v>5.021465018682763</c:v>
                </c:pt>
                <c:pt idx="61">
                  <c:v>7.3619533582436834</c:v>
                </c:pt>
                <c:pt idx="62">
                  <c:v>6.7024416978046037</c:v>
                </c:pt>
                <c:pt idx="63">
                  <c:v>6.0429300373655241</c:v>
                </c:pt>
                <c:pt idx="64">
                  <c:v>8.3834183769264445</c:v>
                </c:pt>
                <c:pt idx="65">
                  <c:v>12.723906716487365</c:v>
                </c:pt>
                <c:pt idx="66">
                  <c:v>5.0643950560482853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1.3404883395609222</c:v>
                </c:pt>
                <c:pt idx="80">
                  <c:v>0.68097667912184257</c:v>
                </c:pt>
                <c:pt idx="81">
                  <c:v>3.021465018682763</c:v>
                </c:pt>
                <c:pt idx="82">
                  <c:v>9.3619533582436834</c:v>
                </c:pt>
                <c:pt idx="83">
                  <c:v>9.7024416978046037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F-AA49-8CEE-9E30D92103A1}"/>
            </c:ext>
          </c:extLst>
        </c:ser>
        <c:ser>
          <c:idx val="2"/>
          <c:order val="2"/>
          <c:tx>
            <c:strRef>
              <c:f>CuSum!$F$1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CuSum!$F$2:$F$125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1.795343169203282</c:v>
                </c:pt>
                <c:pt idx="2">
                  <c:v>0.59068633840655993</c:v>
                </c:pt>
                <c:pt idx="3">
                  <c:v>2.3860295076098379</c:v>
                </c:pt>
                <c:pt idx="4">
                  <c:v>4.1813726768131154</c:v>
                </c:pt>
                <c:pt idx="5">
                  <c:v>5.9767158460163934</c:v>
                </c:pt>
                <c:pt idx="6">
                  <c:v>5.7720590152196714</c:v>
                </c:pt>
                <c:pt idx="7">
                  <c:v>9.5674021844229493</c:v>
                </c:pt>
                <c:pt idx="8">
                  <c:v>15.362745353626227</c:v>
                </c:pt>
                <c:pt idx="9">
                  <c:v>21.158088522829505</c:v>
                </c:pt>
                <c:pt idx="10">
                  <c:v>22.953431692032783</c:v>
                </c:pt>
                <c:pt idx="11">
                  <c:v>24.748774861236061</c:v>
                </c:pt>
                <c:pt idx="12">
                  <c:v>21.544118030439339</c:v>
                </c:pt>
                <c:pt idx="13">
                  <c:v>20.339461199642617</c:v>
                </c:pt>
                <c:pt idx="14">
                  <c:v>18.134804368845895</c:v>
                </c:pt>
                <c:pt idx="15">
                  <c:v>19.930147538049173</c:v>
                </c:pt>
                <c:pt idx="16">
                  <c:v>17.725490707252451</c:v>
                </c:pt>
                <c:pt idx="17">
                  <c:v>18.520833876455729</c:v>
                </c:pt>
                <c:pt idx="18">
                  <c:v>20.316177045659007</c:v>
                </c:pt>
                <c:pt idx="19">
                  <c:v>26.111520214862285</c:v>
                </c:pt>
                <c:pt idx="20">
                  <c:v>27.906863384065563</c:v>
                </c:pt>
                <c:pt idx="21">
                  <c:v>29.702206553268841</c:v>
                </c:pt>
                <c:pt idx="22">
                  <c:v>29.497549722472119</c:v>
                </c:pt>
                <c:pt idx="23">
                  <c:v>31.292892891675397</c:v>
                </c:pt>
                <c:pt idx="24">
                  <c:v>33.088236060878678</c:v>
                </c:pt>
                <c:pt idx="25">
                  <c:v>29.883579230081953</c:v>
                </c:pt>
                <c:pt idx="26">
                  <c:v>28.678922399285231</c:v>
                </c:pt>
                <c:pt idx="27">
                  <c:v>19.474265568488509</c:v>
                </c:pt>
                <c:pt idx="28">
                  <c:v>18.269608737691787</c:v>
                </c:pt>
                <c:pt idx="29">
                  <c:v>18.064951906895065</c:v>
                </c:pt>
                <c:pt idx="30">
                  <c:v>18.860295076098343</c:v>
                </c:pt>
                <c:pt idx="31">
                  <c:v>15.655638245301621</c:v>
                </c:pt>
                <c:pt idx="32">
                  <c:v>12.450981414504898</c:v>
                </c:pt>
                <c:pt idx="33">
                  <c:v>5.2463245837081764</c:v>
                </c:pt>
                <c:pt idx="34">
                  <c:v>4.1667752911454858E-2</c:v>
                </c:pt>
                <c:pt idx="35">
                  <c:v>0</c:v>
                </c:pt>
                <c:pt idx="36">
                  <c:v>0.79534316920328196</c:v>
                </c:pt>
                <c:pt idx="37">
                  <c:v>0.59068633840655993</c:v>
                </c:pt>
                <c:pt idx="38">
                  <c:v>0.3860295076098379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0.79534316920328196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0.79534316920328196</c:v>
                </c:pt>
                <c:pt idx="57">
                  <c:v>2.5906863384065599</c:v>
                </c:pt>
                <c:pt idx="58">
                  <c:v>2.3860295076098379</c:v>
                </c:pt>
                <c:pt idx="59">
                  <c:v>3.1813726768131159</c:v>
                </c:pt>
                <c:pt idx="60">
                  <c:v>6.9767158460163934</c:v>
                </c:pt>
                <c:pt idx="61">
                  <c:v>10.772059015219671</c:v>
                </c:pt>
                <c:pt idx="62">
                  <c:v>12.567402184422949</c:v>
                </c:pt>
                <c:pt idx="63">
                  <c:v>10.362745353626227</c:v>
                </c:pt>
                <c:pt idx="64">
                  <c:v>5.1580885228295053</c:v>
                </c:pt>
                <c:pt idx="65">
                  <c:v>0</c:v>
                </c:pt>
                <c:pt idx="66">
                  <c:v>0.79534316920328196</c:v>
                </c:pt>
                <c:pt idx="67">
                  <c:v>2.5906863384065599</c:v>
                </c:pt>
                <c:pt idx="68">
                  <c:v>2.3860295076098379</c:v>
                </c:pt>
                <c:pt idx="69">
                  <c:v>3.1813726768131159</c:v>
                </c:pt>
                <c:pt idx="70">
                  <c:v>2.9767158460163938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8F-AA49-8CEE-9E30D92103A1}"/>
            </c:ext>
          </c:extLst>
        </c:ser>
        <c:ser>
          <c:idx val="3"/>
          <c:order val="3"/>
          <c:tx>
            <c:strRef>
              <c:f>CuSum!$H$1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CuSum!$H$2:$H$125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0.1383357765344817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0.1383357765344817</c:v>
                </c:pt>
                <c:pt idx="23">
                  <c:v>2.2766715530689572</c:v>
                </c:pt>
                <c:pt idx="24">
                  <c:v>4.4150073296034327</c:v>
                </c:pt>
                <c:pt idx="25">
                  <c:v>4.5533431061379082</c:v>
                </c:pt>
                <c:pt idx="26">
                  <c:v>6.6916788826723836</c:v>
                </c:pt>
                <c:pt idx="27">
                  <c:v>8.83001465920686</c:v>
                </c:pt>
                <c:pt idx="28">
                  <c:v>10.968350435741336</c:v>
                </c:pt>
                <c:pt idx="29">
                  <c:v>13.106686212275825</c:v>
                </c:pt>
                <c:pt idx="30">
                  <c:v>19.245021988810315</c:v>
                </c:pt>
                <c:pt idx="31">
                  <c:v>27.383357765344805</c:v>
                </c:pt>
                <c:pt idx="32">
                  <c:v>32.521693541879294</c:v>
                </c:pt>
                <c:pt idx="33">
                  <c:v>34.660029318413784</c:v>
                </c:pt>
                <c:pt idx="34">
                  <c:v>31.798365094948274</c:v>
                </c:pt>
                <c:pt idx="35">
                  <c:v>29.936700871482763</c:v>
                </c:pt>
                <c:pt idx="36">
                  <c:v>30.075036648017253</c:v>
                </c:pt>
                <c:pt idx="37">
                  <c:v>32.213372424551743</c:v>
                </c:pt>
                <c:pt idx="38">
                  <c:v>34.351708201086232</c:v>
                </c:pt>
                <c:pt idx="39">
                  <c:v>36.490043977620722</c:v>
                </c:pt>
                <c:pt idx="40">
                  <c:v>36.628379754155212</c:v>
                </c:pt>
                <c:pt idx="41">
                  <c:v>35.766715530689702</c:v>
                </c:pt>
                <c:pt idx="42">
                  <c:v>40.905051307224191</c:v>
                </c:pt>
                <c:pt idx="43">
                  <c:v>48.043387083758681</c:v>
                </c:pt>
                <c:pt idx="44">
                  <c:v>54.181722860293171</c:v>
                </c:pt>
                <c:pt idx="45">
                  <c:v>61.32005863682766</c:v>
                </c:pt>
                <c:pt idx="46">
                  <c:v>63.45839441336215</c:v>
                </c:pt>
                <c:pt idx="47">
                  <c:v>65.596730189896633</c:v>
                </c:pt>
                <c:pt idx="48">
                  <c:v>70.735065966431094</c:v>
                </c:pt>
                <c:pt idx="49">
                  <c:v>77.873401742965555</c:v>
                </c:pt>
                <c:pt idx="50">
                  <c:v>85.011737519500016</c:v>
                </c:pt>
                <c:pt idx="51">
                  <c:v>83.150073296034478</c:v>
                </c:pt>
                <c:pt idx="52">
                  <c:v>83.288409072568939</c:v>
                </c:pt>
                <c:pt idx="53">
                  <c:v>83.4267448491034</c:v>
                </c:pt>
                <c:pt idx="54">
                  <c:v>82.565080625637862</c:v>
                </c:pt>
                <c:pt idx="55">
                  <c:v>71.703416402172323</c:v>
                </c:pt>
                <c:pt idx="56">
                  <c:v>62.841752178706791</c:v>
                </c:pt>
                <c:pt idx="57">
                  <c:v>60.980087955241281</c:v>
                </c:pt>
                <c:pt idx="58">
                  <c:v>58.118423731775771</c:v>
                </c:pt>
                <c:pt idx="59">
                  <c:v>57.25675950831026</c:v>
                </c:pt>
                <c:pt idx="60">
                  <c:v>57.39509528484475</c:v>
                </c:pt>
                <c:pt idx="61">
                  <c:v>57.53343106137924</c:v>
                </c:pt>
                <c:pt idx="62">
                  <c:v>50.671766837913729</c:v>
                </c:pt>
                <c:pt idx="63">
                  <c:v>47.810102614448219</c:v>
                </c:pt>
                <c:pt idx="64">
                  <c:v>47.948438390982709</c:v>
                </c:pt>
                <c:pt idx="65">
                  <c:v>41.086774167517198</c:v>
                </c:pt>
                <c:pt idx="66">
                  <c:v>43.225109944051688</c:v>
                </c:pt>
                <c:pt idx="67">
                  <c:v>48.363445720586178</c:v>
                </c:pt>
                <c:pt idx="68">
                  <c:v>53.501781497120668</c:v>
                </c:pt>
                <c:pt idx="69">
                  <c:v>53.640117273655157</c:v>
                </c:pt>
                <c:pt idx="70">
                  <c:v>53.778453050189647</c:v>
                </c:pt>
                <c:pt idx="71">
                  <c:v>39.916788826724137</c:v>
                </c:pt>
                <c:pt idx="72">
                  <c:v>36.055124603258626</c:v>
                </c:pt>
                <c:pt idx="73">
                  <c:v>32.193460379793116</c:v>
                </c:pt>
                <c:pt idx="74">
                  <c:v>28.331796156327606</c:v>
                </c:pt>
                <c:pt idx="75">
                  <c:v>23.470131932862095</c:v>
                </c:pt>
                <c:pt idx="76">
                  <c:v>19.608467709396585</c:v>
                </c:pt>
                <c:pt idx="77">
                  <c:v>17.746803485931075</c:v>
                </c:pt>
                <c:pt idx="78">
                  <c:v>7.8851392624655636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8F-AA49-8CEE-9E30D92103A1}"/>
            </c:ext>
          </c:extLst>
        </c:ser>
        <c:ser>
          <c:idx val="4"/>
          <c:order val="4"/>
          <c:tx>
            <c:strRef>
              <c:f>CuSum!$J$1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CuSum!$J$2:$J$125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0.24065416425539077</c:v>
                </c:pt>
                <c:pt idx="3">
                  <c:v>2.4813083285107798</c:v>
                </c:pt>
                <c:pt idx="4">
                  <c:v>6.7219624927661688</c:v>
                </c:pt>
                <c:pt idx="5">
                  <c:v>11.962616657021558</c:v>
                </c:pt>
                <c:pt idx="6">
                  <c:v>17.203270821276945</c:v>
                </c:pt>
                <c:pt idx="7">
                  <c:v>22.443924985532334</c:v>
                </c:pt>
                <c:pt idx="8">
                  <c:v>22.684579149787723</c:v>
                </c:pt>
                <c:pt idx="9">
                  <c:v>27.925233314043112</c:v>
                </c:pt>
                <c:pt idx="10">
                  <c:v>36.165887478298501</c:v>
                </c:pt>
                <c:pt idx="11">
                  <c:v>41.406541642553876</c:v>
                </c:pt>
                <c:pt idx="12">
                  <c:v>43.64719580680925</c:v>
                </c:pt>
                <c:pt idx="13">
                  <c:v>43.887849971064625</c:v>
                </c:pt>
                <c:pt idx="14">
                  <c:v>46.12850413532</c:v>
                </c:pt>
                <c:pt idx="15">
                  <c:v>48.369158299575375</c:v>
                </c:pt>
                <c:pt idx="16">
                  <c:v>50.60981246383075</c:v>
                </c:pt>
                <c:pt idx="17">
                  <c:v>50.850466628086124</c:v>
                </c:pt>
                <c:pt idx="18">
                  <c:v>57.091120792341499</c:v>
                </c:pt>
                <c:pt idx="19">
                  <c:v>66.331774956596874</c:v>
                </c:pt>
                <c:pt idx="20">
                  <c:v>74.572429120852249</c:v>
                </c:pt>
                <c:pt idx="21">
                  <c:v>76.813083285107624</c:v>
                </c:pt>
                <c:pt idx="22">
                  <c:v>82.053737449362998</c:v>
                </c:pt>
                <c:pt idx="23">
                  <c:v>78.294391613618373</c:v>
                </c:pt>
                <c:pt idx="24">
                  <c:v>69.535045777873748</c:v>
                </c:pt>
                <c:pt idx="25">
                  <c:v>53.775699942129123</c:v>
                </c:pt>
                <c:pt idx="26">
                  <c:v>45.016354106384497</c:v>
                </c:pt>
                <c:pt idx="27">
                  <c:v>42.257008270639872</c:v>
                </c:pt>
                <c:pt idx="28">
                  <c:v>42.497662434895247</c:v>
                </c:pt>
                <c:pt idx="29">
                  <c:v>40.738316599150622</c:v>
                </c:pt>
                <c:pt idx="30">
                  <c:v>36.978970763406011</c:v>
                </c:pt>
                <c:pt idx="31">
                  <c:v>32.2196249276614</c:v>
                </c:pt>
                <c:pt idx="32">
                  <c:v>27.460279091916789</c:v>
                </c:pt>
                <c:pt idx="33">
                  <c:v>17.700933256172178</c:v>
                </c:pt>
                <c:pt idx="34">
                  <c:v>10.941587420427568</c:v>
                </c:pt>
                <c:pt idx="35">
                  <c:v>8.1822415846829575</c:v>
                </c:pt>
                <c:pt idx="36">
                  <c:v>8.4228957489383465</c:v>
                </c:pt>
                <c:pt idx="37">
                  <c:v>8.6635499131937355</c:v>
                </c:pt>
                <c:pt idx="38">
                  <c:v>8.9042040774491245</c:v>
                </c:pt>
                <c:pt idx="39">
                  <c:v>9.1448582417045134</c:v>
                </c:pt>
                <c:pt idx="40">
                  <c:v>14.385512405959902</c:v>
                </c:pt>
                <c:pt idx="41">
                  <c:v>18.62616657021529</c:v>
                </c:pt>
                <c:pt idx="42">
                  <c:v>16.866820734470679</c:v>
                </c:pt>
                <c:pt idx="43">
                  <c:v>15.107474898726069</c:v>
                </c:pt>
                <c:pt idx="44">
                  <c:v>13.348129062981458</c:v>
                </c:pt>
                <c:pt idx="45">
                  <c:v>11.588783227236847</c:v>
                </c:pt>
                <c:pt idx="46">
                  <c:v>14.829437391492236</c:v>
                </c:pt>
                <c:pt idx="47">
                  <c:v>21.070091555747624</c:v>
                </c:pt>
                <c:pt idx="48">
                  <c:v>29.310745720003013</c:v>
                </c:pt>
                <c:pt idx="49">
                  <c:v>39.551399884258402</c:v>
                </c:pt>
                <c:pt idx="50">
                  <c:v>49.792054048513776</c:v>
                </c:pt>
                <c:pt idx="51">
                  <c:v>56.032708212769151</c:v>
                </c:pt>
                <c:pt idx="52">
                  <c:v>52.273362377024526</c:v>
                </c:pt>
                <c:pt idx="53">
                  <c:v>47.514016541279901</c:v>
                </c:pt>
                <c:pt idx="54">
                  <c:v>44.754670705535275</c:v>
                </c:pt>
                <c:pt idx="55">
                  <c:v>45.99532486979065</c:v>
                </c:pt>
                <c:pt idx="56">
                  <c:v>47.235979034046025</c:v>
                </c:pt>
                <c:pt idx="57">
                  <c:v>46.4766331983014</c:v>
                </c:pt>
                <c:pt idx="58">
                  <c:v>45.717287362556775</c:v>
                </c:pt>
                <c:pt idx="59">
                  <c:v>46.957941526812149</c:v>
                </c:pt>
                <c:pt idx="60">
                  <c:v>48.198595691067524</c:v>
                </c:pt>
                <c:pt idx="61">
                  <c:v>45.439249855322899</c:v>
                </c:pt>
                <c:pt idx="62">
                  <c:v>41.679904019578274</c:v>
                </c:pt>
                <c:pt idx="63">
                  <c:v>29.920558183833663</c:v>
                </c:pt>
                <c:pt idx="64">
                  <c:v>20.161212348089052</c:v>
                </c:pt>
                <c:pt idx="65">
                  <c:v>11.401866512344442</c:v>
                </c:pt>
                <c:pt idx="66">
                  <c:v>7.6425206765998315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8F-AA49-8CEE-9E30D92103A1}"/>
            </c:ext>
          </c:extLst>
        </c:ser>
        <c:ser>
          <c:idx val="5"/>
          <c:order val="5"/>
          <c:tx>
            <c:strRef>
              <c:f>CuSum!$L$1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CuSum!$L$2:$L$125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0.88774161005086505</c:v>
                </c:pt>
                <c:pt idx="9">
                  <c:v>3.7754832201017319</c:v>
                </c:pt>
                <c:pt idx="10">
                  <c:v>2.6632248301525987</c:v>
                </c:pt>
                <c:pt idx="11">
                  <c:v>4.5509664402034655</c:v>
                </c:pt>
                <c:pt idx="12">
                  <c:v>6.4387080502543323</c:v>
                </c:pt>
                <c:pt idx="13">
                  <c:v>4.3264496603051992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1.887741610050865</c:v>
                </c:pt>
                <c:pt idx="20">
                  <c:v>0.77548322010173187</c:v>
                </c:pt>
                <c:pt idx="21">
                  <c:v>0</c:v>
                </c:pt>
                <c:pt idx="22">
                  <c:v>0</c:v>
                </c:pt>
                <c:pt idx="23">
                  <c:v>1.887741610050865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1.887741610050865</c:v>
                </c:pt>
                <c:pt idx="28">
                  <c:v>0</c:v>
                </c:pt>
                <c:pt idx="29">
                  <c:v>0.88774161005086505</c:v>
                </c:pt>
                <c:pt idx="30">
                  <c:v>1.7754832201017319</c:v>
                </c:pt>
                <c:pt idx="31">
                  <c:v>0.6632248301525987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1.887741610050865</c:v>
                </c:pt>
                <c:pt idx="48">
                  <c:v>4.7754832201017319</c:v>
                </c:pt>
                <c:pt idx="49">
                  <c:v>7.6632248301525987</c:v>
                </c:pt>
                <c:pt idx="50">
                  <c:v>6.5509664402034655</c:v>
                </c:pt>
                <c:pt idx="51">
                  <c:v>4.4387080502543323</c:v>
                </c:pt>
                <c:pt idx="52">
                  <c:v>4.3264496603051992</c:v>
                </c:pt>
                <c:pt idx="53">
                  <c:v>6.214191270356066</c:v>
                </c:pt>
                <c:pt idx="54">
                  <c:v>6.1019328804069328</c:v>
                </c:pt>
                <c:pt idx="55">
                  <c:v>10.9896744904578</c:v>
                </c:pt>
                <c:pt idx="56">
                  <c:v>12.877416100508666</c:v>
                </c:pt>
                <c:pt idx="57">
                  <c:v>15.765157710559533</c:v>
                </c:pt>
                <c:pt idx="58">
                  <c:v>18.652899320610402</c:v>
                </c:pt>
                <c:pt idx="59">
                  <c:v>11.540640930661267</c:v>
                </c:pt>
                <c:pt idx="60">
                  <c:v>9.4283825407121338</c:v>
                </c:pt>
                <c:pt idx="61">
                  <c:v>2.3161241507630006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1.887741610050865</c:v>
                </c:pt>
                <c:pt idx="68">
                  <c:v>1.7754832201017319</c:v>
                </c:pt>
                <c:pt idx="69">
                  <c:v>0.6632248301525987</c:v>
                </c:pt>
                <c:pt idx="70">
                  <c:v>0</c:v>
                </c:pt>
                <c:pt idx="71">
                  <c:v>0</c:v>
                </c:pt>
                <c:pt idx="72">
                  <c:v>0.88774161005086505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8F-AA49-8CEE-9E30D92103A1}"/>
            </c:ext>
          </c:extLst>
        </c:ser>
        <c:ser>
          <c:idx val="6"/>
          <c:order val="6"/>
          <c:tx>
            <c:strRef>
              <c:f>CuSum!$N$1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CuSum!$N$2:$N$125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1.2869526976646695</c:v>
                </c:pt>
                <c:pt idx="6">
                  <c:v>2.5739053953293434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1.2869526976646695</c:v>
                </c:pt>
                <c:pt idx="17">
                  <c:v>2.5739053953293434</c:v>
                </c:pt>
                <c:pt idx="18">
                  <c:v>3.8608580929940173</c:v>
                </c:pt>
                <c:pt idx="19">
                  <c:v>5.1478107906586912</c:v>
                </c:pt>
                <c:pt idx="20">
                  <c:v>4.4347634883233651</c:v>
                </c:pt>
                <c:pt idx="21">
                  <c:v>7.721716185988039</c:v>
                </c:pt>
                <c:pt idx="22">
                  <c:v>7.0086688836527129</c:v>
                </c:pt>
                <c:pt idx="23">
                  <c:v>4.2956215813173868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1.2869526976646695</c:v>
                </c:pt>
                <c:pt idx="33">
                  <c:v>0.57390539532934337</c:v>
                </c:pt>
                <c:pt idx="34">
                  <c:v>0</c:v>
                </c:pt>
                <c:pt idx="35">
                  <c:v>0</c:v>
                </c:pt>
                <c:pt idx="36">
                  <c:v>1.2869526976646695</c:v>
                </c:pt>
                <c:pt idx="37">
                  <c:v>6.5739053953293434</c:v>
                </c:pt>
                <c:pt idx="38">
                  <c:v>1.8608580929940173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1.2869526976646695</c:v>
                </c:pt>
                <c:pt idx="50">
                  <c:v>0.57390539532934337</c:v>
                </c:pt>
                <c:pt idx="51">
                  <c:v>1.8608580929940173</c:v>
                </c:pt>
                <c:pt idx="52">
                  <c:v>3.1478107906586912</c:v>
                </c:pt>
                <c:pt idx="53">
                  <c:v>2.4347634883233651</c:v>
                </c:pt>
                <c:pt idx="54">
                  <c:v>5.721716185988039</c:v>
                </c:pt>
                <c:pt idx="55">
                  <c:v>7.0086688836527129</c:v>
                </c:pt>
                <c:pt idx="56">
                  <c:v>6.2956215813173868</c:v>
                </c:pt>
                <c:pt idx="57">
                  <c:v>2.5825742789820607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3.2869526976646695</c:v>
                </c:pt>
                <c:pt idx="67">
                  <c:v>4.5739053953293434</c:v>
                </c:pt>
                <c:pt idx="68">
                  <c:v>3.8608580929940173</c:v>
                </c:pt>
                <c:pt idx="69">
                  <c:v>0.14781079065869118</c:v>
                </c:pt>
                <c:pt idx="70">
                  <c:v>0</c:v>
                </c:pt>
                <c:pt idx="71">
                  <c:v>0</c:v>
                </c:pt>
                <c:pt idx="72">
                  <c:v>3.2869526976646695</c:v>
                </c:pt>
                <c:pt idx="73">
                  <c:v>6.5739053953293434</c:v>
                </c:pt>
                <c:pt idx="74">
                  <c:v>4.8608580929940173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8F-AA49-8CEE-9E30D92103A1}"/>
            </c:ext>
          </c:extLst>
        </c:ser>
        <c:ser>
          <c:idx val="7"/>
          <c:order val="7"/>
          <c:tx>
            <c:strRef>
              <c:f>CuSum!$P$1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CuSum!$P$2:$P$125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2.4910246267513774</c:v>
                </c:pt>
                <c:pt idx="9">
                  <c:v>3.9820492535027601</c:v>
                </c:pt>
                <c:pt idx="10">
                  <c:v>0.47307388025414276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0.49102462675137737</c:v>
                </c:pt>
                <c:pt idx="17">
                  <c:v>0.98204925350276007</c:v>
                </c:pt>
                <c:pt idx="18">
                  <c:v>1.4730738802541428</c:v>
                </c:pt>
                <c:pt idx="19">
                  <c:v>1.9640985070055255</c:v>
                </c:pt>
                <c:pt idx="20">
                  <c:v>2.4551231337569082</c:v>
                </c:pt>
                <c:pt idx="21">
                  <c:v>3.9461477605082909</c:v>
                </c:pt>
                <c:pt idx="22">
                  <c:v>2.4371723872596736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1.4910246267513774</c:v>
                </c:pt>
                <c:pt idx="29">
                  <c:v>1.9820492535027601</c:v>
                </c:pt>
                <c:pt idx="30">
                  <c:v>0</c:v>
                </c:pt>
                <c:pt idx="31">
                  <c:v>0.49102462675137737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1.4910246267513774</c:v>
                </c:pt>
                <c:pt idx="46">
                  <c:v>3.9820492535027601</c:v>
                </c:pt>
                <c:pt idx="47">
                  <c:v>2.4730738802541428</c:v>
                </c:pt>
                <c:pt idx="48">
                  <c:v>3.9640985070055255</c:v>
                </c:pt>
                <c:pt idx="49">
                  <c:v>6.4551231337569082</c:v>
                </c:pt>
                <c:pt idx="50">
                  <c:v>8.9461477605082909</c:v>
                </c:pt>
                <c:pt idx="51">
                  <c:v>8.4371723872596736</c:v>
                </c:pt>
                <c:pt idx="52">
                  <c:v>8.9281970140110563</c:v>
                </c:pt>
                <c:pt idx="53">
                  <c:v>9.419221640762439</c:v>
                </c:pt>
                <c:pt idx="54">
                  <c:v>11.910246267513822</c:v>
                </c:pt>
                <c:pt idx="55">
                  <c:v>13.401270894265204</c:v>
                </c:pt>
                <c:pt idx="56">
                  <c:v>13.892295521016587</c:v>
                </c:pt>
                <c:pt idx="57">
                  <c:v>15.38332014776797</c:v>
                </c:pt>
                <c:pt idx="58">
                  <c:v>17.874344774519351</c:v>
                </c:pt>
                <c:pt idx="59">
                  <c:v>21.365369401270733</c:v>
                </c:pt>
                <c:pt idx="60">
                  <c:v>22.856394028022102</c:v>
                </c:pt>
                <c:pt idx="61">
                  <c:v>23.34741865477347</c:v>
                </c:pt>
                <c:pt idx="62">
                  <c:v>24.838443281524839</c:v>
                </c:pt>
                <c:pt idx="63">
                  <c:v>25.329467908276207</c:v>
                </c:pt>
                <c:pt idx="64">
                  <c:v>23.820492535027576</c:v>
                </c:pt>
                <c:pt idx="65">
                  <c:v>23.311517161778944</c:v>
                </c:pt>
                <c:pt idx="66">
                  <c:v>22.802541788530313</c:v>
                </c:pt>
                <c:pt idx="67">
                  <c:v>19.293566415281681</c:v>
                </c:pt>
                <c:pt idx="68">
                  <c:v>4.7845910420330515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8F-AA49-8CEE-9E30D92103A1}"/>
            </c:ext>
          </c:extLst>
        </c:ser>
        <c:ser>
          <c:idx val="8"/>
          <c:order val="8"/>
          <c:tx>
            <c:strRef>
              <c:f>CuSum!$R$1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CuSum!$R$2:$R$125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0.66852977564093852</c:v>
                </c:pt>
                <c:pt idx="4">
                  <c:v>3.3370595512818726</c:v>
                </c:pt>
                <c:pt idx="5">
                  <c:v>8.0055893269228058</c:v>
                </c:pt>
                <c:pt idx="6">
                  <c:v>12.67411910256374</c:v>
                </c:pt>
                <c:pt idx="7">
                  <c:v>16.342648878204674</c:v>
                </c:pt>
                <c:pt idx="8">
                  <c:v>18.011178653845608</c:v>
                </c:pt>
                <c:pt idx="9">
                  <c:v>20.679708429486542</c:v>
                </c:pt>
                <c:pt idx="10">
                  <c:v>24.348238205127476</c:v>
                </c:pt>
                <c:pt idx="11">
                  <c:v>29.01676798076841</c:v>
                </c:pt>
                <c:pt idx="12">
                  <c:v>32.685297756409348</c:v>
                </c:pt>
                <c:pt idx="13">
                  <c:v>38.353827532050282</c:v>
                </c:pt>
                <c:pt idx="14">
                  <c:v>44.022357307691216</c:v>
                </c:pt>
                <c:pt idx="15">
                  <c:v>42.69088708333215</c:v>
                </c:pt>
                <c:pt idx="16">
                  <c:v>41.359416858973084</c:v>
                </c:pt>
                <c:pt idx="17">
                  <c:v>40.027946634614018</c:v>
                </c:pt>
                <c:pt idx="18">
                  <c:v>41.696476410254952</c:v>
                </c:pt>
                <c:pt idx="19">
                  <c:v>40.365006185895886</c:v>
                </c:pt>
                <c:pt idx="20">
                  <c:v>43.03353596153682</c:v>
                </c:pt>
                <c:pt idx="21">
                  <c:v>46.702065737177755</c:v>
                </c:pt>
                <c:pt idx="22">
                  <c:v>50.370595512818689</c:v>
                </c:pt>
                <c:pt idx="23">
                  <c:v>58.039125288459623</c:v>
                </c:pt>
                <c:pt idx="24">
                  <c:v>67.70765506410055</c:v>
                </c:pt>
                <c:pt idx="25">
                  <c:v>71.376184839741484</c:v>
                </c:pt>
                <c:pt idx="26">
                  <c:v>73.044714615382418</c:v>
                </c:pt>
                <c:pt idx="27">
                  <c:v>71.713244391023352</c:v>
                </c:pt>
                <c:pt idx="28">
                  <c:v>75.381774166664286</c:v>
                </c:pt>
                <c:pt idx="29">
                  <c:v>77.05030394230522</c:v>
                </c:pt>
                <c:pt idx="30">
                  <c:v>80.718833717946154</c:v>
                </c:pt>
                <c:pt idx="31">
                  <c:v>85.387363493587088</c:v>
                </c:pt>
                <c:pt idx="32">
                  <c:v>91.055893269228022</c:v>
                </c:pt>
                <c:pt idx="33">
                  <c:v>95.724423044868956</c:v>
                </c:pt>
                <c:pt idx="34">
                  <c:v>101.39295282050989</c:v>
                </c:pt>
                <c:pt idx="35">
                  <c:v>107.06148259615082</c:v>
                </c:pt>
                <c:pt idx="36">
                  <c:v>111.73001237179176</c:v>
                </c:pt>
                <c:pt idx="37">
                  <c:v>110.39854214743269</c:v>
                </c:pt>
                <c:pt idx="38">
                  <c:v>106.06707192307363</c:v>
                </c:pt>
                <c:pt idx="39">
                  <c:v>102.73560169871456</c:v>
                </c:pt>
                <c:pt idx="40">
                  <c:v>101.40413147435549</c:v>
                </c:pt>
                <c:pt idx="41">
                  <c:v>91.072661249996429</c:v>
                </c:pt>
                <c:pt idx="42">
                  <c:v>87.741191025637363</c:v>
                </c:pt>
                <c:pt idx="43">
                  <c:v>82.409720801278297</c:v>
                </c:pt>
                <c:pt idx="44">
                  <c:v>74.078250576919231</c:v>
                </c:pt>
                <c:pt idx="45">
                  <c:v>70.746780352560165</c:v>
                </c:pt>
                <c:pt idx="46">
                  <c:v>67.415310128201099</c:v>
                </c:pt>
                <c:pt idx="47">
                  <c:v>66.083839903842033</c:v>
                </c:pt>
                <c:pt idx="48">
                  <c:v>66.752369679482968</c:v>
                </c:pt>
                <c:pt idx="49">
                  <c:v>67.420899455123902</c:v>
                </c:pt>
                <c:pt idx="50">
                  <c:v>71.089429230764836</c:v>
                </c:pt>
                <c:pt idx="51">
                  <c:v>73.75795900640577</c:v>
                </c:pt>
                <c:pt idx="52">
                  <c:v>70.426488782046704</c:v>
                </c:pt>
                <c:pt idx="53">
                  <c:v>69.095018557687638</c:v>
                </c:pt>
                <c:pt idx="54">
                  <c:v>67.763548333328572</c:v>
                </c:pt>
                <c:pt idx="55">
                  <c:v>69.432078108969506</c:v>
                </c:pt>
                <c:pt idx="56">
                  <c:v>66.10060788461044</c:v>
                </c:pt>
                <c:pt idx="57">
                  <c:v>66.769137660251374</c:v>
                </c:pt>
                <c:pt idx="58">
                  <c:v>69.437667435892308</c:v>
                </c:pt>
                <c:pt idx="59">
                  <c:v>74.106197211533242</c:v>
                </c:pt>
                <c:pt idx="60">
                  <c:v>75.774726987174176</c:v>
                </c:pt>
                <c:pt idx="61">
                  <c:v>78.443256762815111</c:v>
                </c:pt>
                <c:pt idx="62">
                  <c:v>80.111786538456045</c:v>
                </c:pt>
                <c:pt idx="63">
                  <c:v>76.780316314096979</c:v>
                </c:pt>
                <c:pt idx="64">
                  <c:v>71.448846089737913</c:v>
                </c:pt>
                <c:pt idx="65">
                  <c:v>67.117375865378847</c:v>
                </c:pt>
                <c:pt idx="66">
                  <c:v>63.785905641019788</c:v>
                </c:pt>
                <c:pt idx="67">
                  <c:v>62.454435416660722</c:v>
                </c:pt>
                <c:pt idx="68">
                  <c:v>58.122965192301656</c:v>
                </c:pt>
                <c:pt idx="69">
                  <c:v>58.79149496794259</c:v>
                </c:pt>
                <c:pt idx="70">
                  <c:v>46.460024743583524</c:v>
                </c:pt>
                <c:pt idx="71">
                  <c:v>45.128554519224458</c:v>
                </c:pt>
                <c:pt idx="72">
                  <c:v>43.797084294865392</c:v>
                </c:pt>
                <c:pt idx="73">
                  <c:v>42.465614070506327</c:v>
                </c:pt>
                <c:pt idx="74">
                  <c:v>38.134143846147261</c:v>
                </c:pt>
                <c:pt idx="75">
                  <c:v>31.802673621788191</c:v>
                </c:pt>
                <c:pt idx="76">
                  <c:v>25.471203397429125</c:v>
                </c:pt>
                <c:pt idx="77">
                  <c:v>13.139733173070059</c:v>
                </c:pt>
                <c:pt idx="78">
                  <c:v>2.8082629487109942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8F-AA49-8CEE-9E30D92103A1}"/>
            </c:ext>
          </c:extLst>
        </c:ser>
        <c:ser>
          <c:idx val="9"/>
          <c:order val="9"/>
          <c:tx>
            <c:strRef>
              <c:f>CuSum!$T$1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CuSum!$T$2:$T$125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2.1333020815925576</c:v>
                </c:pt>
                <c:pt idx="2">
                  <c:v>2.2666041631851184</c:v>
                </c:pt>
                <c:pt idx="3">
                  <c:v>0</c:v>
                </c:pt>
                <c:pt idx="4">
                  <c:v>0</c:v>
                </c:pt>
                <c:pt idx="5">
                  <c:v>0.13330208159255763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0.13330208159255763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0.13330208159255763</c:v>
                </c:pt>
                <c:pt idx="18">
                  <c:v>1.2666041631851184</c:v>
                </c:pt>
                <c:pt idx="19">
                  <c:v>1.3999062447776791</c:v>
                </c:pt>
                <c:pt idx="20">
                  <c:v>1.5332083263702398</c:v>
                </c:pt>
                <c:pt idx="21">
                  <c:v>2.6665104079628006</c:v>
                </c:pt>
                <c:pt idx="22">
                  <c:v>4.7998124895553609</c:v>
                </c:pt>
                <c:pt idx="23">
                  <c:v>6.9331145711479216</c:v>
                </c:pt>
                <c:pt idx="24">
                  <c:v>8.0664166527404824</c:v>
                </c:pt>
                <c:pt idx="25">
                  <c:v>11.199718734333043</c:v>
                </c:pt>
                <c:pt idx="26">
                  <c:v>16.333020815925604</c:v>
                </c:pt>
                <c:pt idx="27">
                  <c:v>19.466322897518165</c:v>
                </c:pt>
                <c:pt idx="28">
                  <c:v>20.599624979110725</c:v>
                </c:pt>
                <c:pt idx="29">
                  <c:v>14.732927060703286</c:v>
                </c:pt>
                <c:pt idx="30">
                  <c:v>3.8662291422958472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2.1333020815925576</c:v>
                </c:pt>
                <c:pt idx="36">
                  <c:v>1.2666041631851184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1.1333020815925576</c:v>
                </c:pt>
                <c:pt idx="46">
                  <c:v>4.2666041631851179</c:v>
                </c:pt>
                <c:pt idx="47">
                  <c:v>4.3999062447776787</c:v>
                </c:pt>
                <c:pt idx="48">
                  <c:v>5.5332083263702394</c:v>
                </c:pt>
                <c:pt idx="49">
                  <c:v>6.6665104079628001</c:v>
                </c:pt>
                <c:pt idx="50">
                  <c:v>6.7998124895553609</c:v>
                </c:pt>
                <c:pt idx="51">
                  <c:v>9.9331145711479216</c:v>
                </c:pt>
                <c:pt idx="52">
                  <c:v>15.066416652740482</c:v>
                </c:pt>
                <c:pt idx="53">
                  <c:v>19.199718734333043</c:v>
                </c:pt>
                <c:pt idx="54">
                  <c:v>17.333020815925604</c:v>
                </c:pt>
                <c:pt idx="55">
                  <c:v>13.466322897518165</c:v>
                </c:pt>
                <c:pt idx="56">
                  <c:v>8.5996249791107253</c:v>
                </c:pt>
                <c:pt idx="57">
                  <c:v>3.7329270607032865</c:v>
                </c:pt>
                <c:pt idx="58">
                  <c:v>0.86622914229584724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2.1333020815925576</c:v>
                </c:pt>
                <c:pt idx="78">
                  <c:v>1.2666041631851184</c:v>
                </c:pt>
                <c:pt idx="79">
                  <c:v>0</c:v>
                </c:pt>
                <c:pt idx="80">
                  <c:v>0</c:v>
                </c:pt>
                <c:pt idx="81">
                  <c:v>1.1333020815925576</c:v>
                </c:pt>
                <c:pt idx="82">
                  <c:v>2.2666041631851184</c:v>
                </c:pt>
                <c:pt idx="83">
                  <c:v>3.3999062447776791</c:v>
                </c:pt>
                <c:pt idx="84">
                  <c:v>0.53320832637023985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8F-AA49-8CEE-9E30D92103A1}"/>
            </c:ext>
          </c:extLst>
        </c:ser>
        <c:ser>
          <c:idx val="10"/>
          <c:order val="10"/>
          <c:tx>
            <c:strRef>
              <c:f>CuSum!$V$1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CuSum!$V$2:$V$125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3.1031736362593714</c:v>
                </c:pt>
                <c:pt idx="2">
                  <c:v>6.2063472725187419</c:v>
                </c:pt>
                <c:pt idx="3">
                  <c:v>9.3095209087781114</c:v>
                </c:pt>
                <c:pt idx="4">
                  <c:v>10.412694545037482</c:v>
                </c:pt>
                <c:pt idx="5">
                  <c:v>10.515868181296852</c:v>
                </c:pt>
                <c:pt idx="6">
                  <c:v>1.6190418175562238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0.10317363625937137</c:v>
                </c:pt>
                <c:pt idx="12">
                  <c:v>1.2063472725187419</c:v>
                </c:pt>
                <c:pt idx="13">
                  <c:v>2.3095209087781123</c:v>
                </c:pt>
                <c:pt idx="14">
                  <c:v>3.4126945450374828</c:v>
                </c:pt>
                <c:pt idx="15">
                  <c:v>4.5158681812968533</c:v>
                </c:pt>
                <c:pt idx="16">
                  <c:v>5.6190418175562238</c:v>
                </c:pt>
                <c:pt idx="17">
                  <c:v>8.7222154538155934</c:v>
                </c:pt>
                <c:pt idx="18">
                  <c:v>11.825389090074964</c:v>
                </c:pt>
                <c:pt idx="19">
                  <c:v>17.928562726334334</c:v>
                </c:pt>
                <c:pt idx="20">
                  <c:v>21.031736362593705</c:v>
                </c:pt>
                <c:pt idx="21">
                  <c:v>24.134909998853075</c:v>
                </c:pt>
                <c:pt idx="22">
                  <c:v>25.238083635112446</c:v>
                </c:pt>
                <c:pt idx="23">
                  <c:v>21.341257271371816</c:v>
                </c:pt>
                <c:pt idx="24">
                  <c:v>18.444430907631187</c:v>
                </c:pt>
                <c:pt idx="25">
                  <c:v>16.547604543890557</c:v>
                </c:pt>
                <c:pt idx="26">
                  <c:v>19.650778180149928</c:v>
                </c:pt>
                <c:pt idx="27">
                  <c:v>24.753951816409298</c:v>
                </c:pt>
                <c:pt idx="28">
                  <c:v>30.857125452668669</c:v>
                </c:pt>
                <c:pt idx="29">
                  <c:v>31.960299088928039</c:v>
                </c:pt>
                <c:pt idx="30">
                  <c:v>33.06347272518741</c:v>
                </c:pt>
                <c:pt idx="31">
                  <c:v>37.16664636144678</c:v>
                </c:pt>
                <c:pt idx="32">
                  <c:v>42.269819997706165</c:v>
                </c:pt>
                <c:pt idx="33">
                  <c:v>47.37299363396555</c:v>
                </c:pt>
                <c:pt idx="34">
                  <c:v>54.476167270224934</c:v>
                </c:pt>
                <c:pt idx="35">
                  <c:v>62.579340906484319</c:v>
                </c:pt>
                <c:pt idx="36">
                  <c:v>68.682514542743704</c:v>
                </c:pt>
                <c:pt idx="37">
                  <c:v>67.785688179003088</c:v>
                </c:pt>
                <c:pt idx="38">
                  <c:v>74.888861815262473</c:v>
                </c:pt>
                <c:pt idx="39">
                  <c:v>80.992035451521858</c:v>
                </c:pt>
                <c:pt idx="40">
                  <c:v>86.095209087781242</c:v>
                </c:pt>
                <c:pt idx="41">
                  <c:v>92.198382724040627</c:v>
                </c:pt>
                <c:pt idx="42">
                  <c:v>90.301556360300012</c:v>
                </c:pt>
                <c:pt idx="43">
                  <c:v>84.404729996559396</c:v>
                </c:pt>
                <c:pt idx="44">
                  <c:v>75.507903632818781</c:v>
                </c:pt>
                <c:pt idx="45">
                  <c:v>72.611077269078166</c:v>
                </c:pt>
                <c:pt idx="46">
                  <c:v>68.714250905337551</c:v>
                </c:pt>
                <c:pt idx="47">
                  <c:v>67.817424541596935</c:v>
                </c:pt>
                <c:pt idx="48">
                  <c:v>63.92059817785632</c:v>
                </c:pt>
                <c:pt idx="49">
                  <c:v>62.023771814115705</c:v>
                </c:pt>
                <c:pt idx="50">
                  <c:v>60.126945450375089</c:v>
                </c:pt>
                <c:pt idx="51">
                  <c:v>63.230119086634474</c:v>
                </c:pt>
                <c:pt idx="52">
                  <c:v>64.333292722893859</c:v>
                </c:pt>
                <c:pt idx="53">
                  <c:v>62.436466359153243</c:v>
                </c:pt>
                <c:pt idx="54">
                  <c:v>59.539639995412628</c:v>
                </c:pt>
                <c:pt idx="55">
                  <c:v>52.642813631672013</c:v>
                </c:pt>
                <c:pt idx="56">
                  <c:v>47.745987267931397</c:v>
                </c:pt>
                <c:pt idx="57">
                  <c:v>45.849160904190782</c:v>
                </c:pt>
                <c:pt idx="58">
                  <c:v>43.952334540450167</c:v>
                </c:pt>
                <c:pt idx="59">
                  <c:v>44.055508176709552</c:v>
                </c:pt>
                <c:pt idx="60">
                  <c:v>44.158681812968936</c:v>
                </c:pt>
                <c:pt idx="61">
                  <c:v>42.261855449228321</c:v>
                </c:pt>
                <c:pt idx="62">
                  <c:v>32.365029085487691</c:v>
                </c:pt>
                <c:pt idx="63">
                  <c:v>27.468202721747062</c:v>
                </c:pt>
                <c:pt idx="64">
                  <c:v>23.571376358006432</c:v>
                </c:pt>
                <c:pt idx="65">
                  <c:v>18.674549994265803</c:v>
                </c:pt>
                <c:pt idx="66">
                  <c:v>16.777723630525173</c:v>
                </c:pt>
                <c:pt idx="67">
                  <c:v>9.8808972667845438</c:v>
                </c:pt>
                <c:pt idx="68">
                  <c:v>4.9840709030439152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8F-AA49-8CEE-9E30D92103A1}"/>
            </c:ext>
          </c:extLst>
        </c:ser>
        <c:ser>
          <c:idx val="11"/>
          <c:order val="11"/>
          <c:tx>
            <c:strRef>
              <c:f>CuSum!$X$1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CuSum!$X$2:$X$125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4.4833006405017857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1.4833006405017857</c:v>
                </c:pt>
                <c:pt idx="31">
                  <c:v>0.9666012810035669</c:v>
                </c:pt>
                <c:pt idx="32">
                  <c:v>2.4499019215053481</c:v>
                </c:pt>
                <c:pt idx="33">
                  <c:v>3.9332025620071294</c:v>
                </c:pt>
                <c:pt idx="34">
                  <c:v>7.4165032025089106</c:v>
                </c:pt>
                <c:pt idx="35">
                  <c:v>13.899803843010691</c:v>
                </c:pt>
                <c:pt idx="36">
                  <c:v>19.383104483512472</c:v>
                </c:pt>
                <c:pt idx="37">
                  <c:v>26.866405124014253</c:v>
                </c:pt>
                <c:pt idx="38">
                  <c:v>34.349705764516038</c:v>
                </c:pt>
                <c:pt idx="39">
                  <c:v>43.833006405017834</c:v>
                </c:pt>
                <c:pt idx="40">
                  <c:v>56.316307045519629</c:v>
                </c:pt>
                <c:pt idx="41">
                  <c:v>68.799607686021417</c:v>
                </c:pt>
                <c:pt idx="42">
                  <c:v>78.282908326523213</c:v>
                </c:pt>
                <c:pt idx="43">
                  <c:v>77.766208967025008</c:v>
                </c:pt>
                <c:pt idx="44">
                  <c:v>87.249509607526804</c:v>
                </c:pt>
                <c:pt idx="45">
                  <c:v>95.732810248028599</c:v>
                </c:pt>
                <c:pt idx="46">
                  <c:v>107.21611088853039</c:v>
                </c:pt>
                <c:pt idx="47">
                  <c:v>117.69941152903219</c:v>
                </c:pt>
                <c:pt idx="48">
                  <c:v>128.182712169534</c:v>
                </c:pt>
                <c:pt idx="49">
                  <c:v>134.6660128100358</c:v>
                </c:pt>
                <c:pt idx="50">
                  <c:v>139.14931345053759</c:v>
                </c:pt>
                <c:pt idx="51">
                  <c:v>144.63261409103939</c:v>
                </c:pt>
                <c:pt idx="52">
                  <c:v>153.11591473154118</c:v>
                </c:pt>
                <c:pt idx="53">
                  <c:v>166.59921537204298</c:v>
                </c:pt>
                <c:pt idx="54">
                  <c:v>174.08251601254477</c:v>
                </c:pt>
                <c:pt idx="55">
                  <c:v>178.56581665304657</c:v>
                </c:pt>
                <c:pt idx="56">
                  <c:v>182.04911729354836</c:v>
                </c:pt>
                <c:pt idx="57">
                  <c:v>183.53241793405016</c:v>
                </c:pt>
                <c:pt idx="58">
                  <c:v>181.01571857455195</c:v>
                </c:pt>
                <c:pt idx="59">
                  <c:v>178.49901921505375</c:v>
                </c:pt>
                <c:pt idx="60">
                  <c:v>176.98231985555555</c:v>
                </c:pt>
                <c:pt idx="61">
                  <c:v>175.46562049605734</c:v>
                </c:pt>
                <c:pt idx="62">
                  <c:v>170.94892113655914</c:v>
                </c:pt>
                <c:pt idx="63">
                  <c:v>164.43222177706093</c:v>
                </c:pt>
                <c:pt idx="64">
                  <c:v>156.91552241756273</c:v>
                </c:pt>
                <c:pt idx="65">
                  <c:v>154.39882305806452</c:v>
                </c:pt>
                <c:pt idx="66">
                  <c:v>154.88212369856632</c:v>
                </c:pt>
                <c:pt idx="67">
                  <c:v>153.36542433906811</c:v>
                </c:pt>
                <c:pt idx="68">
                  <c:v>147.84872497956991</c:v>
                </c:pt>
                <c:pt idx="69">
                  <c:v>143.3320256200717</c:v>
                </c:pt>
                <c:pt idx="70">
                  <c:v>140.8153262605735</c:v>
                </c:pt>
                <c:pt idx="71">
                  <c:v>139.29862690107529</c:v>
                </c:pt>
                <c:pt idx="72">
                  <c:v>137.78192754157709</c:v>
                </c:pt>
                <c:pt idx="73">
                  <c:v>136.26522818207889</c:v>
                </c:pt>
                <c:pt idx="74">
                  <c:v>131.74852882258068</c:v>
                </c:pt>
                <c:pt idx="75">
                  <c:v>126.23182946308246</c:v>
                </c:pt>
                <c:pt idx="76">
                  <c:v>116.71513010358426</c:v>
                </c:pt>
                <c:pt idx="77">
                  <c:v>108.19843074408605</c:v>
                </c:pt>
                <c:pt idx="78">
                  <c:v>93.681731384587849</c:v>
                </c:pt>
                <c:pt idx="79">
                  <c:v>81.165032025089644</c:v>
                </c:pt>
                <c:pt idx="80">
                  <c:v>69.64833266559144</c:v>
                </c:pt>
                <c:pt idx="81">
                  <c:v>61.131633306093242</c:v>
                </c:pt>
                <c:pt idx="82">
                  <c:v>51.614933946595038</c:v>
                </c:pt>
                <c:pt idx="83">
                  <c:v>39.098234587096833</c:v>
                </c:pt>
                <c:pt idx="84">
                  <c:v>34.581535227598629</c:v>
                </c:pt>
                <c:pt idx="85">
                  <c:v>27.06483586810042</c:v>
                </c:pt>
                <c:pt idx="86">
                  <c:v>25.548136508602202</c:v>
                </c:pt>
                <c:pt idx="87">
                  <c:v>22.031437149103983</c:v>
                </c:pt>
                <c:pt idx="88">
                  <c:v>15.514737789605764</c:v>
                </c:pt>
                <c:pt idx="89">
                  <c:v>9.9980384301075453</c:v>
                </c:pt>
                <c:pt idx="90">
                  <c:v>4.4813390706093275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8F-AA49-8CEE-9E30D92103A1}"/>
            </c:ext>
          </c:extLst>
        </c:ser>
        <c:ser>
          <c:idx val="12"/>
          <c:order val="12"/>
          <c:tx>
            <c:strRef>
              <c:f>CuSum!$Z$1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CuSum!$Z$2:$Z$125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1.6334140142748055</c:v>
                </c:pt>
                <c:pt idx="4">
                  <c:v>2.266828028549611</c:v>
                </c:pt>
                <c:pt idx="5">
                  <c:v>0.90024204282441644</c:v>
                </c:pt>
                <c:pt idx="6">
                  <c:v>0</c:v>
                </c:pt>
                <c:pt idx="7">
                  <c:v>0</c:v>
                </c:pt>
                <c:pt idx="8">
                  <c:v>0.63341401427480548</c:v>
                </c:pt>
                <c:pt idx="9">
                  <c:v>0.26682802854961096</c:v>
                </c:pt>
                <c:pt idx="10">
                  <c:v>0</c:v>
                </c:pt>
                <c:pt idx="11">
                  <c:v>0</c:v>
                </c:pt>
                <c:pt idx="12">
                  <c:v>3.6334140142748055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0.63341401427480548</c:v>
                </c:pt>
                <c:pt idx="19">
                  <c:v>2.266828028549611</c:v>
                </c:pt>
                <c:pt idx="20">
                  <c:v>6.9002420428244164</c:v>
                </c:pt>
                <c:pt idx="21">
                  <c:v>12.533656057099222</c:v>
                </c:pt>
                <c:pt idx="22">
                  <c:v>15.167070071374027</c:v>
                </c:pt>
                <c:pt idx="23">
                  <c:v>12.800484085648833</c:v>
                </c:pt>
                <c:pt idx="24">
                  <c:v>11.433898099923638</c:v>
                </c:pt>
                <c:pt idx="25">
                  <c:v>11.067312114198444</c:v>
                </c:pt>
                <c:pt idx="26">
                  <c:v>8.7007261284732493</c:v>
                </c:pt>
                <c:pt idx="27">
                  <c:v>9.3341401427480548</c:v>
                </c:pt>
                <c:pt idx="28">
                  <c:v>12.96755415702286</c:v>
                </c:pt>
                <c:pt idx="29">
                  <c:v>15.600968171297666</c:v>
                </c:pt>
                <c:pt idx="30">
                  <c:v>16.234382185572471</c:v>
                </c:pt>
                <c:pt idx="31">
                  <c:v>14.867796199847277</c:v>
                </c:pt>
                <c:pt idx="32">
                  <c:v>14.501210214122082</c:v>
                </c:pt>
                <c:pt idx="33">
                  <c:v>17.134624228396888</c:v>
                </c:pt>
                <c:pt idx="34">
                  <c:v>18.768038242671693</c:v>
                </c:pt>
                <c:pt idx="35">
                  <c:v>20.401452256946499</c:v>
                </c:pt>
                <c:pt idx="36">
                  <c:v>23.034866271221304</c:v>
                </c:pt>
                <c:pt idx="37">
                  <c:v>27.66828028549611</c:v>
                </c:pt>
                <c:pt idx="38">
                  <c:v>28.301694299770915</c:v>
                </c:pt>
                <c:pt idx="39">
                  <c:v>24.935108314045721</c:v>
                </c:pt>
                <c:pt idx="40">
                  <c:v>20.568522328320526</c:v>
                </c:pt>
                <c:pt idx="41">
                  <c:v>16.201936342595332</c:v>
                </c:pt>
                <c:pt idx="42">
                  <c:v>14.835350356870137</c:v>
                </c:pt>
                <c:pt idx="43">
                  <c:v>6.4687643711449425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0.63341401427480548</c:v>
                </c:pt>
                <c:pt idx="51">
                  <c:v>1.266828028549611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0.63341401427480548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8F-AA49-8CEE-9E30D92103A1}"/>
            </c:ext>
          </c:extLst>
        </c:ser>
        <c:ser>
          <c:idx val="13"/>
          <c:order val="13"/>
          <c:tx>
            <c:strRef>
              <c:f>CuSum!$AB$1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CuSum!$AB$2:$AB$125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7.4934037711921162</c:v>
                </c:pt>
                <c:pt idx="2">
                  <c:v>9.9868075423842377</c:v>
                </c:pt>
                <c:pt idx="3">
                  <c:v>11.480211313576358</c:v>
                </c:pt>
                <c:pt idx="4">
                  <c:v>14.973615084768479</c:v>
                </c:pt>
                <c:pt idx="5">
                  <c:v>7.4670188559605988</c:v>
                </c:pt>
                <c:pt idx="6">
                  <c:v>6.9604226271527194</c:v>
                </c:pt>
                <c:pt idx="7">
                  <c:v>5.4538263983448401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2.4934037711921162</c:v>
                </c:pt>
                <c:pt idx="13">
                  <c:v>0</c:v>
                </c:pt>
                <c:pt idx="14">
                  <c:v>1.4934037711921162</c:v>
                </c:pt>
                <c:pt idx="15">
                  <c:v>2.9868075423842368</c:v>
                </c:pt>
                <c:pt idx="16">
                  <c:v>5.4802113135763575</c:v>
                </c:pt>
                <c:pt idx="17">
                  <c:v>5.9736150847684781</c:v>
                </c:pt>
                <c:pt idx="18">
                  <c:v>0.46701885596059878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0.4934037711921162</c:v>
                </c:pt>
                <c:pt idx="25">
                  <c:v>2.9868075423842368</c:v>
                </c:pt>
                <c:pt idx="26">
                  <c:v>7.4802113135763575</c:v>
                </c:pt>
                <c:pt idx="27">
                  <c:v>9.973615084768479</c:v>
                </c:pt>
                <c:pt idx="28">
                  <c:v>11.4670188559606</c:v>
                </c:pt>
                <c:pt idx="29">
                  <c:v>8.9604226271527203</c:v>
                </c:pt>
                <c:pt idx="30">
                  <c:v>3.4538263983448401</c:v>
                </c:pt>
                <c:pt idx="31">
                  <c:v>0.94723016953696071</c:v>
                </c:pt>
                <c:pt idx="32">
                  <c:v>2.4406339407290814</c:v>
                </c:pt>
                <c:pt idx="33">
                  <c:v>0</c:v>
                </c:pt>
                <c:pt idx="34">
                  <c:v>2.4934037711921162</c:v>
                </c:pt>
                <c:pt idx="35">
                  <c:v>6.9868075423842368</c:v>
                </c:pt>
                <c:pt idx="36">
                  <c:v>11.480211313576358</c:v>
                </c:pt>
                <c:pt idx="37">
                  <c:v>12.973615084768479</c:v>
                </c:pt>
                <c:pt idx="38">
                  <c:v>16.4670188559606</c:v>
                </c:pt>
                <c:pt idx="39">
                  <c:v>20.96042262715272</c:v>
                </c:pt>
                <c:pt idx="40">
                  <c:v>26.453826398344841</c:v>
                </c:pt>
                <c:pt idx="41">
                  <c:v>31.947230169536962</c:v>
                </c:pt>
                <c:pt idx="42">
                  <c:v>39.440633940729079</c:v>
                </c:pt>
                <c:pt idx="43">
                  <c:v>37.934037711921185</c:v>
                </c:pt>
                <c:pt idx="44">
                  <c:v>40.427441483113292</c:v>
                </c:pt>
                <c:pt idx="45">
                  <c:v>42.920845254305398</c:v>
                </c:pt>
                <c:pt idx="46">
                  <c:v>45.414249025497504</c:v>
                </c:pt>
                <c:pt idx="47">
                  <c:v>45.907652796689611</c:v>
                </c:pt>
                <c:pt idx="48">
                  <c:v>45.401056567881717</c:v>
                </c:pt>
                <c:pt idx="49">
                  <c:v>45.894460339073824</c:v>
                </c:pt>
                <c:pt idx="50">
                  <c:v>48.38786411026593</c:v>
                </c:pt>
                <c:pt idx="51">
                  <c:v>48.881267881458037</c:v>
                </c:pt>
                <c:pt idx="52">
                  <c:v>49.374671652650143</c:v>
                </c:pt>
                <c:pt idx="53">
                  <c:v>46.868075423842249</c:v>
                </c:pt>
                <c:pt idx="54">
                  <c:v>40.361479195034356</c:v>
                </c:pt>
                <c:pt idx="55">
                  <c:v>38.854882966226462</c:v>
                </c:pt>
                <c:pt idx="56">
                  <c:v>38.348286737418569</c:v>
                </c:pt>
                <c:pt idx="57">
                  <c:v>40.841690508610675</c:v>
                </c:pt>
                <c:pt idx="58">
                  <c:v>36.335094279802782</c:v>
                </c:pt>
                <c:pt idx="59">
                  <c:v>23.828498050994892</c:v>
                </c:pt>
                <c:pt idx="60">
                  <c:v>22.321901822187012</c:v>
                </c:pt>
                <c:pt idx="61">
                  <c:v>13.815305593379133</c:v>
                </c:pt>
                <c:pt idx="62">
                  <c:v>5.3087093645712526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8F-AA49-8CEE-9E30D92103A1}"/>
            </c:ext>
          </c:extLst>
        </c:ser>
        <c:ser>
          <c:idx val="14"/>
          <c:order val="14"/>
          <c:tx>
            <c:strRef>
              <c:f>CuSum!$AD$1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CuSum!$AD$2:$AD$125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0.27742155257750811</c:v>
                </c:pt>
                <c:pt idx="8">
                  <c:v>3.5548431051550158</c:v>
                </c:pt>
                <c:pt idx="9">
                  <c:v>5.832264657732523</c:v>
                </c:pt>
                <c:pt idx="10">
                  <c:v>2.1096862103100311</c:v>
                </c:pt>
                <c:pt idx="11">
                  <c:v>1.3871077628875388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0.27742155257750811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0.27742155257750811</c:v>
                </c:pt>
                <c:pt idx="22">
                  <c:v>1.5548431051550158</c:v>
                </c:pt>
                <c:pt idx="23">
                  <c:v>4.832264657732523</c:v>
                </c:pt>
                <c:pt idx="24">
                  <c:v>5.1096862103100307</c:v>
                </c:pt>
                <c:pt idx="25">
                  <c:v>6.3871077628875383</c:v>
                </c:pt>
                <c:pt idx="26">
                  <c:v>7.664529315465046</c:v>
                </c:pt>
                <c:pt idx="27">
                  <c:v>6.9419508680425537</c:v>
                </c:pt>
                <c:pt idx="28">
                  <c:v>3.2193724206200618</c:v>
                </c:pt>
                <c:pt idx="29">
                  <c:v>3.4967939731975695</c:v>
                </c:pt>
                <c:pt idx="30">
                  <c:v>4.7742155257750767</c:v>
                </c:pt>
                <c:pt idx="31">
                  <c:v>6.0516370783525844</c:v>
                </c:pt>
                <c:pt idx="32">
                  <c:v>8.329058630930092</c:v>
                </c:pt>
                <c:pt idx="33">
                  <c:v>0</c:v>
                </c:pt>
                <c:pt idx="34">
                  <c:v>0</c:v>
                </c:pt>
                <c:pt idx="35">
                  <c:v>1.2774215525775081</c:v>
                </c:pt>
                <c:pt idx="36">
                  <c:v>0.55484310515501578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0.27742155257750811</c:v>
                </c:pt>
                <c:pt idx="41">
                  <c:v>0.55484310515501578</c:v>
                </c:pt>
                <c:pt idx="42">
                  <c:v>1.8322646577325234</c:v>
                </c:pt>
                <c:pt idx="43">
                  <c:v>3.1096862103100311</c:v>
                </c:pt>
                <c:pt idx="44">
                  <c:v>5.3871077628875383</c:v>
                </c:pt>
                <c:pt idx="45">
                  <c:v>0.66452931546504646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0.27742155257750811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0.27742155257750811</c:v>
                </c:pt>
                <c:pt idx="73">
                  <c:v>2.5548431051550158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1.2774215525775081</c:v>
                </c:pt>
                <c:pt idx="80">
                  <c:v>0.55484310515501578</c:v>
                </c:pt>
                <c:pt idx="81">
                  <c:v>0</c:v>
                </c:pt>
                <c:pt idx="82">
                  <c:v>2.2774215525775081</c:v>
                </c:pt>
                <c:pt idx="83">
                  <c:v>3.5548431051550158</c:v>
                </c:pt>
                <c:pt idx="84">
                  <c:v>1.8322646577325234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8F-AA49-8CEE-9E30D92103A1}"/>
            </c:ext>
          </c:extLst>
        </c:ser>
        <c:ser>
          <c:idx val="15"/>
          <c:order val="15"/>
          <c:tx>
            <c:strRef>
              <c:f>CuSum!$AF$1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4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CuSum!$AF$2:$AF$125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3.4421428965663914E-2</c:v>
                </c:pt>
                <c:pt idx="3">
                  <c:v>1.0688428579313216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3.4421428965663914E-2</c:v>
                </c:pt>
                <c:pt idx="8">
                  <c:v>6.884285793132161E-2</c:v>
                </c:pt>
                <c:pt idx="9">
                  <c:v>0</c:v>
                </c:pt>
                <c:pt idx="10">
                  <c:v>0</c:v>
                </c:pt>
                <c:pt idx="11">
                  <c:v>1.0344214289656639</c:v>
                </c:pt>
                <c:pt idx="12">
                  <c:v>2.0688428579313216</c:v>
                </c:pt>
                <c:pt idx="13">
                  <c:v>5.1032642868969793</c:v>
                </c:pt>
                <c:pt idx="14">
                  <c:v>1.137685715862637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3.4421428965663914E-2</c:v>
                </c:pt>
                <c:pt idx="20">
                  <c:v>0</c:v>
                </c:pt>
                <c:pt idx="21">
                  <c:v>0</c:v>
                </c:pt>
                <c:pt idx="22">
                  <c:v>3.4421428965663914E-2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3.4421428965663914E-2</c:v>
                </c:pt>
                <c:pt idx="27">
                  <c:v>6.884285793132161E-2</c:v>
                </c:pt>
                <c:pt idx="28">
                  <c:v>0</c:v>
                </c:pt>
                <c:pt idx="29">
                  <c:v>0</c:v>
                </c:pt>
                <c:pt idx="30">
                  <c:v>2.0344214289656639</c:v>
                </c:pt>
                <c:pt idx="31">
                  <c:v>4.0688428579313216</c:v>
                </c:pt>
                <c:pt idx="32">
                  <c:v>1.1032642868969793</c:v>
                </c:pt>
                <c:pt idx="33">
                  <c:v>3.137685715862637</c:v>
                </c:pt>
                <c:pt idx="34">
                  <c:v>6.1721071448282947</c:v>
                </c:pt>
                <c:pt idx="35">
                  <c:v>0</c:v>
                </c:pt>
                <c:pt idx="36">
                  <c:v>2.0344214289656639</c:v>
                </c:pt>
                <c:pt idx="37">
                  <c:v>1.0688428579313216</c:v>
                </c:pt>
                <c:pt idx="38">
                  <c:v>0.10326428689697931</c:v>
                </c:pt>
                <c:pt idx="39">
                  <c:v>0.137685715862637</c:v>
                </c:pt>
                <c:pt idx="40">
                  <c:v>0</c:v>
                </c:pt>
                <c:pt idx="41">
                  <c:v>1.0344214289656639</c:v>
                </c:pt>
                <c:pt idx="42">
                  <c:v>1.0688428579313216</c:v>
                </c:pt>
                <c:pt idx="43">
                  <c:v>2.1032642868969793</c:v>
                </c:pt>
                <c:pt idx="44">
                  <c:v>3.137685715862637</c:v>
                </c:pt>
                <c:pt idx="45">
                  <c:v>3.1721071448282947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3.4421428965663914E-2</c:v>
                </c:pt>
                <c:pt idx="50">
                  <c:v>2.0688428579313216</c:v>
                </c:pt>
                <c:pt idx="51">
                  <c:v>1.1032642868969793</c:v>
                </c:pt>
                <c:pt idx="52">
                  <c:v>1.137685715862637</c:v>
                </c:pt>
                <c:pt idx="53">
                  <c:v>5.1721071448282947</c:v>
                </c:pt>
                <c:pt idx="54">
                  <c:v>3.2065285737939524</c:v>
                </c:pt>
                <c:pt idx="55">
                  <c:v>2.2409500027596101</c:v>
                </c:pt>
                <c:pt idx="56">
                  <c:v>3.2753714317252678</c:v>
                </c:pt>
                <c:pt idx="57">
                  <c:v>8.3097928606909264</c:v>
                </c:pt>
                <c:pt idx="58">
                  <c:v>9.3442142896565841</c:v>
                </c:pt>
                <c:pt idx="59">
                  <c:v>10.378635718622242</c:v>
                </c:pt>
                <c:pt idx="60">
                  <c:v>9.4130571475878995</c:v>
                </c:pt>
                <c:pt idx="61">
                  <c:v>5.4474785765535563</c:v>
                </c:pt>
                <c:pt idx="62">
                  <c:v>3.481900005519214</c:v>
                </c:pt>
                <c:pt idx="63">
                  <c:v>4.5163214344848717</c:v>
                </c:pt>
                <c:pt idx="64">
                  <c:v>6.5507428634505294</c:v>
                </c:pt>
                <c:pt idx="65">
                  <c:v>7.5851642924161871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8F-AA49-8CEE-9E30D92103A1}"/>
            </c:ext>
          </c:extLst>
        </c:ser>
        <c:ser>
          <c:idx val="16"/>
          <c:order val="16"/>
          <c:tx>
            <c:strRef>
              <c:f>CuSum!$AH$1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CuSum!$AH$2:$AH$125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15.373816615799615</c:v>
                </c:pt>
                <c:pt idx="2">
                  <c:v>18.747633231599227</c:v>
                </c:pt>
                <c:pt idx="3">
                  <c:v>28.121449847398839</c:v>
                </c:pt>
                <c:pt idx="4">
                  <c:v>36.495266463198448</c:v>
                </c:pt>
                <c:pt idx="5">
                  <c:v>46.869083078998059</c:v>
                </c:pt>
                <c:pt idx="6">
                  <c:v>55.242899694797686</c:v>
                </c:pt>
                <c:pt idx="7">
                  <c:v>58.616716310597312</c:v>
                </c:pt>
                <c:pt idx="8">
                  <c:v>63.990532926396938</c:v>
                </c:pt>
                <c:pt idx="9">
                  <c:v>71.364349542196564</c:v>
                </c:pt>
                <c:pt idx="10">
                  <c:v>76.73816615799619</c:v>
                </c:pt>
                <c:pt idx="11">
                  <c:v>77.111982773795816</c:v>
                </c:pt>
                <c:pt idx="12">
                  <c:v>71.485799389595442</c:v>
                </c:pt>
                <c:pt idx="13">
                  <c:v>71.859616005395068</c:v>
                </c:pt>
                <c:pt idx="14">
                  <c:v>72.233432621194694</c:v>
                </c:pt>
                <c:pt idx="15">
                  <c:v>72.607249236994321</c:v>
                </c:pt>
                <c:pt idx="16">
                  <c:v>74.981065852793947</c:v>
                </c:pt>
                <c:pt idx="17">
                  <c:v>78.354882468593573</c:v>
                </c:pt>
                <c:pt idx="18">
                  <c:v>81.728699084393199</c:v>
                </c:pt>
                <c:pt idx="19">
                  <c:v>83.102515700192825</c:v>
                </c:pt>
                <c:pt idx="20">
                  <c:v>77.476332315992451</c:v>
                </c:pt>
                <c:pt idx="21">
                  <c:v>77.850148931792077</c:v>
                </c:pt>
                <c:pt idx="22">
                  <c:v>83.223965547591703</c:v>
                </c:pt>
                <c:pt idx="23">
                  <c:v>90.597782163391329</c:v>
                </c:pt>
                <c:pt idx="24">
                  <c:v>97.971598779190955</c:v>
                </c:pt>
                <c:pt idx="25">
                  <c:v>106.34541539499058</c:v>
                </c:pt>
                <c:pt idx="26">
                  <c:v>114.71923201079021</c:v>
                </c:pt>
                <c:pt idx="27">
                  <c:v>122.09304862658983</c:v>
                </c:pt>
                <c:pt idx="28">
                  <c:v>129.46686524238947</c:v>
                </c:pt>
                <c:pt idx="29">
                  <c:v>133.8406818581891</c:v>
                </c:pt>
                <c:pt idx="30">
                  <c:v>140.21449847398873</c:v>
                </c:pt>
                <c:pt idx="31">
                  <c:v>138.58831508978835</c:v>
                </c:pt>
                <c:pt idx="32">
                  <c:v>142.96213170558798</c:v>
                </c:pt>
                <c:pt idx="33">
                  <c:v>152.3359483213876</c:v>
                </c:pt>
                <c:pt idx="34">
                  <c:v>156.70976493718723</c:v>
                </c:pt>
                <c:pt idx="35">
                  <c:v>154.08358155298686</c:v>
                </c:pt>
                <c:pt idx="36">
                  <c:v>154.45739816878648</c:v>
                </c:pt>
                <c:pt idx="37">
                  <c:v>150.83121478458611</c:v>
                </c:pt>
                <c:pt idx="38">
                  <c:v>145.20503140038574</c:v>
                </c:pt>
                <c:pt idx="39">
                  <c:v>147.57884801618536</c:v>
                </c:pt>
                <c:pt idx="40">
                  <c:v>145.95266463198499</c:v>
                </c:pt>
                <c:pt idx="41">
                  <c:v>143.32648124778461</c:v>
                </c:pt>
                <c:pt idx="42">
                  <c:v>138.70029786358424</c:v>
                </c:pt>
                <c:pt idx="43">
                  <c:v>137.07411447938387</c:v>
                </c:pt>
                <c:pt idx="44">
                  <c:v>138.44793109518349</c:v>
                </c:pt>
                <c:pt idx="45">
                  <c:v>136.82174771098312</c:v>
                </c:pt>
                <c:pt idx="46">
                  <c:v>132.19556432678274</c:v>
                </c:pt>
                <c:pt idx="47">
                  <c:v>133.56938094258237</c:v>
                </c:pt>
                <c:pt idx="48">
                  <c:v>130.943197558382</c:v>
                </c:pt>
                <c:pt idx="49">
                  <c:v>128.31701417418162</c:v>
                </c:pt>
                <c:pt idx="50">
                  <c:v>122.69083078998123</c:v>
                </c:pt>
                <c:pt idx="51">
                  <c:v>117.06464740578086</c:v>
                </c:pt>
                <c:pt idx="52">
                  <c:v>115.43846402158049</c:v>
                </c:pt>
                <c:pt idx="53">
                  <c:v>109.81228063738011</c:v>
                </c:pt>
                <c:pt idx="54">
                  <c:v>108.18609725317974</c:v>
                </c:pt>
                <c:pt idx="55">
                  <c:v>104.55991386897936</c:v>
                </c:pt>
                <c:pt idx="56">
                  <c:v>99.933730484778991</c:v>
                </c:pt>
                <c:pt idx="57">
                  <c:v>100.30754710057862</c:v>
                </c:pt>
                <c:pt idx="58">
                  <c:v>100.68136371637824</c:v>
                </c:pt>
                <c:pt idx="59">
                  <c:v>91.055180332177869</c:v>
                </c:pt>
                <c:pt idx="60">
                  <c:v>87.428996947977495</c:v>
                </c:pt>
                <c:pt idx="61">
                  <c:v>77.802813563777121</c:v>
                </c:pt>
                <c:pt idx="62">
                  <c:v>77.176630179576748</c:v>
                </c:pt>
                <c:pt idx="63">
                  <c:v>78.550446795376374</c:v>
                </c:pt>
                <c:pt idx="64">
                  <c:v>77.924263411176</c:v>
                </c:pt>
                <c:pt idx="65">
                  <c:v>73.298080026975626</c:v>
                </c:pt>
                <c:pt idx="66">
                  <c:v>60.671896642775252</c:v>
                </c:pt>
                <c:pt idx="67">
                  <c:v>56.045713258574878</c:v>
                </c:pt>
                <c:pt idx="68">
                  <c:v>51.419529874374504</c:v>
                </c:pt>
                <c:pt idx="69">
                  <c:v>53.79334649017413</c:v>
                </c:pt>
                <c:pt idx="70">
                  <c:v>52.167163105973756</c:v>
                </c:pt>
                <c:pt idx="71">
                  <c:v>45.540979721773382</c:v>
                </c:pt>
                <c:pt idx="72">
                  <c:v>39.914796337573009</c:v>
                </c:pt>
                <c:pt idx="73">
                  <c:v>33.28861295337262</c:v>
                </c:pt>
                <c:pt idx="74">
                  <c:v>24.662429569172236</c:v>
                </c:pt>
                <c:pt idx="75">
                  <c:v>16.036246184971848</c:v>
                </c:pt>
                <c:pt idx="76">
                  <c:v>9.4100628007714597</c:v>
                </c:pt>
                <c:pt idx="77">
                  <c:v>6.7838794165710707</c:v>
                </c:pt>
                <c:pt idx="78">
                  <c:v>3.1576960323706826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8F-AA49-8CEE-9E30D92103A1}"/>
            </c:ext>
          </c:extLst>
        </c:ser>
        <c:ser>
          <c:idx val="17"/>
          <c:order val="17"/>
          <c:tx>
            <c:strRef>
              <c:f>CuSum!$AJ$1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6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CuSum!$AJ$2:$AJ$125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0.13672892641764767</c:v>
                </c:pt>
                <c:pt idx="9">
                  <c:v>0.273457852835294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3.1367289264176477</c:v>
                </c:pt>
                <c:pt idx="18">
                  <c:v>2.273457852835294</c:v>
                </c:pt>
                <c:pt idx="19">
                  <c:v>4.4101867792529408</c:v>
                </c:pt>
                <c:pt idx="20">
                  <c:v>2.5469157056705867</c:v>
                </c:pt>
                <c:pt idx="21">
                  <c:v>1.683644632088233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1.1367289264176477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2.1367289264176477</c:v>
                </c:pt>
                <c:pt idx="31">
                  <c:v>0</c:v>
                </c:pt>
                <c:pt idx="32">
                  <c:v>0</c:v>
                </c:pt>
                <c:pt idx="33">
                  <c:v>1.1367289264176477</c:v>
                </c:pt>
                <c:pt idx="34">
                  <c:v>1.273457852835294</c:v>
                </c:pt>
                <c:pt idx="35">
                  <c:v>3.4101867792529403</c:v>
                </c:pt>
                <c:pt idx="36">
                  <c:v>3.5469157056705867</c:v>
                </c:pt>
                <c:pt idx="37">
                  <c:v>3.683644632088233</c:v>
                </c:pt>
                <c:pt idx="38">
                  <c:v>1.8203735585058793</c:v>
                </c:pt>
                <c:pt idx="39">
                  <c:v>0</c:v>
                </c:pt>
                <c:pt idx="40">
                  <c:v>1.1367289264176477</c:v>
                </c:pt>
                <c:pt idx="41">
                  <c:v>3.273457852835294</c:v>
                </c:pt>
                <c:pt idx="42">
                  <c:v>5.4101867792529408</c:v>
                </c:pt>
                <c:pt idx="43">
                  <c:v>7.5469157056705871</c:v>
                </c:pt>
                <c:pt idx="44">
                  <c:v>8.6836446320882335</c:v>
                </c:pt>
                <c:pt idx="45">
                  <c:v>3.8203735585058793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0.13672892641764767</c:v>
                </c:pt>
                <c:pt idx="54">
                  <c:v>2.273457852835294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2.1367289264176477</c:v>
                </c:pt>
                <c:pt idx="60">
                  <c:v>6.2734578528352944</c:v>
                </c:pt>
                <c:pt idx="61">
                  <c:v>5.4101867792529408</c:v>
                </c:pt>
                <c:pt idx="62">
                  <c:v>7.5469157056705871</c:v>
                </c:pt>
                <c:pt idx="63">
                  <c:v>9.6836446320882335</c:v>
                </c:pt>
                <c:pt idx="64">
                  <c:v>5.8203735585058798</c:v>
                </c:pt>
                <c:pt idx="65">
                  <c:v>7.9571024849235261</c:v>
                </c:pt>
                <c:pt idx="66">
                  <c:v>9.0938314113411725</c:v>
                </c:pt>
                <c:pt idx="67">
                  <c:v>10.230560337758819</c:v>
                </c:pt>
                <c:pt idx="68">
                  <c:v>10.367289264176465</c:v>
                </c:pt>
                <c:pt idx="69">
                  <c:v>10.504018190594111</c:v>
                </c:pt>
                <c:pt idx="70">
                  <c:v>13.640747117011758</c:v>
                </c:pt>
                <c:pt idx="71">
                  <c:v>15.777476043429404</c:v>
                </c:pt>
                <c:pt idx="72">
                  <c:v>16.914204969847049</c:v>
                </c:pt>
                <c:pt idx="73">
                  <c:v>18.050933896264695</c:v>
                </c:pt>
                <c:pt idx="74">
                  <c:v>20.187662822682341</c:v>
                </c:pt>
                <c:pt idx="75">
                  <c:v>19.324391749099988</c:v>
                </c:pt>
                <c:pt idx="76">
                  <c:v>13.461120675517636</c:v>
                </c:pt>
                <c:pt idx="77">
                  <c:v>9.5978496019352821</c:v>
                </c:pt>
                <c:pt idx="78">
                  <c:v>10.734578528352928</c:v>
                </c:pt>
                <c:pt idx="79">
                  <c:v>1.8713074547705744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8F-AA49-8CEE-9E30D92103A1}"/>
            </c:ext>
          </c:extLst>
        </c:ser>
        <c:ser>
          <c:idx val="18"/>
          <c:order val="18"/>
          <c:tx>
            <c:strRef>
              <c:f>CuSum!$AL$1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CuSum!$AL$2:$AL$125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0.7042620586730246</c:v>
                </c:pt>
                <c:pt idx="2">
                  <c:v>4.4085241173460483</c:v>
                </c:pt>
                <c:pt idx="3">
                  <c:v>2.112786176019072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0.7042620586730246</c:v>
                </c:pt>
                <c:pt idx="9">
                  <c:v>1.4085241173460483</c:v>
                </c:pt>
                <c:pt idx="10">
                  <c:v>0</c:v>
                </c:pt>
                <c:pt idx="11">
                  <c:v>0</c:v>
                </c:pt>
                <c:pt idx="12">
                  <c:v>0.7042620586730246</c:v>
                </c:pt>
                <c:pt idx="13">
                  <c:v>0.40852411734604832</c:v>
                </c:pt>
                <c:pt idx="14">
                  <c:v>1.112786176019072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2.7042620586730246</c:v>
                </c:pt>
                <c:pt idx="28">
                  <c:v>3.4085241173460483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0.7042620586730246</c:v>
                </c:pt>
                <c:pt idx="36">
                  <c:v>0.40852411734604832</c:v>
                </c:pt>
                <c:pt idx="37">
                  <c:v>3.112786176019072</c:v>
                </c:pt>
                <c:pt idx="38">
                  <c:v>8.8170482346920949</c:v>
                </c:pt>
                <c:pt idx="39">
                  <c:v>9.5213102933651186</c:v>
                </c:pt>
                <c:pt idx="40">
                  <c:v>9.2255723520381423</c:v>
                </c:pt>
                <c:pt idx="41">
                  <c:v>5.9298344107111669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2.7042620586730246</c:v>
                </c:pt>
                <c:pt idx="53">
                  <c:v>6.4085241173460483</c:v>
                </c:pt>
                <c:pt idx="54">
                  <c:v>10.112786176019071</c:v>
                </c:pt>
                <c:pt idx="55">
                  <c:v>8.8170482346920949</c:v>
                </c:pt>
                <c:pt idx="56">
                  <c:v>3.5213102933651195</c:v>
                </c:pt>
                <c:pt idx="57">
                  <c:v>0.22557235203814319</c:v>
                </c:pt>
                <c:pt idx="58">
                  <c:v>0</c:v>
                </c:pt>
                <c:pt idx="59">
                  <c:v>1.7042620586730246</c:v>
                </c:pt>
                <c:pt idx="60">
                  <c:v>4.4085241173460483</c:v>
                </c:pt>
                <c:pt idx="61">
                  <c:v>3.112786176019072</c:v>
                </c:pt>
                <c:pt idx="62">
                  <c:v>2.8170482346920958</c:v>
                </c:pt>
                <c:pt idx="63">
                  <c:v>3.5213102933651195</c:v>
                </c:pt>
                <c:pt idx="64">
                  <c:v>4.2255723520381432</c:v>
                </c:pt>
                <c:pt idx="65">
                  <c:v>6.9298344107111669</c:v>
                </c:pt>
                <c:pt idx="66">
                  <c:v>0</c:v>
                </c:pt>
                <c:pt idx="67">
                  <c:v>0</c:v>
                </c:pt>
                <c:pt idx="68">
                  <c:v>1.7042620586730246</c:v>
                </c:pt>
                <c:pt idx="69">
                  <c:v>2.4085241173460483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0.7042620586730246</c:v>
                </c:pt>
                <c:pt idx="74">
                  <c:v>3.4085241173460483</c:v>
                </c:pt>
                <c:pt idx="75">
                  <c:v>0.11278617601907204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8F-AA49-8CEE-9E30D92103A1}"/>
            </c:ext>
          </c:extLst>
        </c:ser>
        <c:ser>
          <c:idx val="19"/>
          <c:order val="19"/>
          <c:tx>
            <c:strRef>
              <c:f>CuSum!$AN$1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CuSum!$AN$2:$AN$125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0.64536474615202444</c:v>
                </c:pt>
                <c:pt idx="8">
                  <c:v>1.2907294923040507</c:v>
                </c:pt>
                <c:pt idx="9">
                  <c:v>2.9360942384560769</c:v>
                </c:pt>
                <c:pt idx="10">
                  <c:v>6.5814589846081031</c:v>
                </c:pt>
                <c:pt idx="11">
                  <c:v>9.2268237307601293</c:v>
                </c:pt>
                <c:pt idx="12">
                  <c:v>12.872188476912156</c:v>
                </c:pt>
                <c:pt idx="13">
                  <c:v>15.517553223064182</c:v>
                </c:pt>
                <c:pt idx="14">
                  <c:v>16.16291796921621</c:v>
                </c:pt>
                <c:pt idx="15">
                  <c:v>15.808282715368234</c:v>
                </c:pt>
                <c:pt idx="16">
                  <c:v>14.45364746152026</c:v>
                </c:pt>
                <c:pt idx="17">
                  <c:v>18.099012207672288</c:v>
                </c:pt>
                <c:pt idx="18">
                  <c:v>20.744376953824315</c:v>
                </c:pt>
                <c:pt idx="19">
                  <c:v>22.389741699976341</c:v>
                </c:pt>
                <c:pt idx="20">
                  <c:v>26.035106446128367</c:v>
                </c:pt>
                <c:pt idx="21">
                  <c:v>29.680471192280393</c:v>
                </c:pt>
                <c:pt idx="22">
                  <c:v>32.325835938432419</c:v>
                </c:pt>
                <c:pt idx="23">
                  <c:v>30.971200684584446</c:v>
                </c:pt>
                <c:pt idx="24">
                  <c:v>32.616565430736472</c:v>
                </c:pt>
                <c:pt idx="25">
                  <c:v>33.261930176888498</c:v>
                </c:pt>
                <c:pt idx="26">
                  <c:v>34.907294923040524</c:v>
                </c:pt>
                <c:pt idx="27">
                  <c:v>37.55265966919255</c:v>
                </c:pt>
                <c:pt idx="28">
                  <c:v>42.198024415344591</c:v>
                </c:pt>
                <c:pt idx="29">
                  <c:v>45.843389161496631</c:v>
                </c:pt>
                <c:pt idx="30">
                  <c:v>50.488753907648672</c:v>
                </c:pt>
                <c:pt idx="31">
                  <c:v>54.134118653800712</c:v>
                </c:pt>
                <c:pt idx="32">
                  <c:v>53.779483399952753</c:v>
                </c:pt>
                <c:pt idx="33">
                  <c:v>58.424848146104793</c:v>
                </c:pt>
                <c:pt idx="34">
                  <c:v>63.070212892256833</c:v>
                </c:pt>
                <c:pt idx="35">
                  <c:v>70.715577638408874</c:v>
                </c:pt>
                <c:pt idx="36">
                  <c:v>76.360942384560914</c:v>
                </c:pt>
                <c:pt idx="37">
                  <c:v>75.006307130712955</c:v>
                </c:pt>
                <c:pt idx="38">
                  <c:v>73.651671876864995</c:v>
                </c:pt>
                <c:pt idx="39">
                  <c:v>76.297036623017036</c:v>
                </c:pt>
                <c:pt idx="40">
                  <c:v>79.942401369169076</c:v>
                </c:pt>
                <c:pt idx="41">
                  <c:v>84.587766115321116</c:v>
                </c:pt>
                <c:pt idx="42">
                  <c:v>86.233130861473157</c:v>
                </c:pt>
                <c:pt idx="43">
                  <c:v>86.878495607625197</c:v>
                </c:pt>
                <c:pt idx="44">
                  <c:v>86.523860353777238</c:v>
                </c:pt>
                <c:pt idx="45">
                  <c:v>87.169225099929278</c:v>
                </c:pt>
                <c:pt idx="46">
                  <c:v>87.814589846081319</c:v>
                </c:pt>
                <c:pt idx="47">
                  <c:v>88.459954592233359</c:v>
                </c:pt>
                <c:pt idx="48">
                  <c:v>88.105319338385399</c:v>
                </c:pt>
                <c:pt idx="49">
                  <c:v>86.75068408453744</c:v>
                </c:pt>
                <c:pt idx="50">
                  <c:v>86.39604883068948</c:v>
                </c:pt>
                <c:pt idx="51">
                  <c:v>85.041413576841521</c:v>
                </c:pt>
                <c:pt idx="52">
                  <c:v>84.686778322993561</c:v>
                </c:pt>
                <c:pt idx="53">
                  <c:v>87.332143069145602</c:v>
                </c:pt>
                <c:pt idx="54">
                  <c:v>84.977507815297642</c:v>
                </c:pt>
                <c:pt idx="55">
                  <c:v>84.622872561449682</c:v>
                </c:pt>
                <c:pt idx="56">
                  <c:v>79.268237307601723</c:v>
                </c:pt>
                <c:pt idx="57">
                  <c:v>75.913602053753763</c:v>
                </c:pt>
                <c:pt idx="58">
                  <c:v>71.558966799905804</c:v>
                </c:pt>
                <c:pt idx="59">
                  <c:v>65.204331546057844</c:v>
                </c:pt>
                <c:pt idx="60">
                  <c:v>56.849696292209885</c:v>
                </c:pt>
                <c:pt idx="61">
                  <c:v>41.495061038361925</c:v>
                </c:pt>
                <c:pt idx="62">
                  <c:v>36.140425784513951</c:v>
                </c:pt>
                <c:pt idx="63">
                  <c:v>33.785790530665977</c:v>
                </c:pt>
                <c:pt idx="64">
                  <c:v>34.431155276818004</c:v>
                </c:pt>
                <c:pt idx="65">
                  <c:v>34.07652002297003</c:v>
                </c:pt>
                <c:pt idx="66">
                  <c:v>36.721884769122056</c:v>
                </c:pt>
                <c:pt idx="67">
                  <c:v>34.367249515274082</c:v>
                </c:pt>
                <c:pt idx="68">
                  <c:v>30.012614261426108</c:v>
                </c:pt>
                <c:pt idx="69">
                  <c:v>25.657979007578135</c:v>
                </c:pt>
                <c:pt idx="70">
                  <c:v>20.303343753730161</c:v>
                </c:pt>
                <c:pt idx="71">
                  <c:v>17.948708499882187</c:v>
                </c:pt>
                <c:pt idx="72">
                  <c:v>13.594073246034212</c:v>
                </c:pt>
                <c:pt idx="73">
                  <c:v>10.239437992186238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8F-AA49-8CEE-9E30D9210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9457471"/>
        <c:axId val="1815486095"/>
      </c:lineChart>
      <c:dateAx>
        <c:axId val="164945747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86095"/>
        <c:crosses val="autoZero"/>
        <c:auto val="1"/>
        <c:lblOffset val="100"/>
        <c:baseTimeUnit val="days"/>
      </c:dateAx>
      <c:valAx>
        <c:axId val="181548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45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291601049868767E-2"/>
          <c:y val="0.88842904172774084"/>
          <c:w val="0.96678040244969377"/>
          <c:h val="0.111570958272259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CuSum!$AT$1</c:f>
              <c:strCache>
                <c:ptCount val="1"/>
                <c:pt idx="0">
                  <c:v>All Years 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CuSum!$AT$2:$AT$125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6.7733553796865582</c:v>
                </c:pt>
                <c:pt idx="2">
                  <c:v>5.5467107593731217</c:v>
                </c:pt>
                <c:pt idx="3">
                  <c:v>6.3200661390596853</c:v>
                </c:pt>
                <c:pt idx="4">
                  <c:v>6.0934215187462488</c:v>
                </c:pt>
                <c:pt idx="5">
                  <c:v>7.8667768984328124</c:v>
                </c:pt>
                <c:pt idx="6">
                  <c:v>7.6401322781193759</c:v>
                </c:pt>
                <c:pt idx="7">
                  <c:v>5.4134876578059394</c:v>
                </c:pt>
                <c:pt idx="8">
                  <c:v>4.186843037492503</c:v>
                </c:pt>
                <c:pt idx="9">
                  <c:v>2.9601984171790665</c:v>
                </c:pt>
                <c:pt idx="10">
                  <c:v>3.73355379686563</c:v>
                </c:pt>
                <c:pt idx="11">
                  <c:v>1.5069091765521936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1.7733553796865582</c:v>
                </c:pt>
                <c:pt idx="20">
                  <c:v>2.5467107593731217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0.77335537968655821</c:v>
                </c:pt>
                <c:pt idx="32">
                  <c:v>0</c:v>
                </c:pt>
                <c:pt idx="33">
                  <c:v>0.77335537968655821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1.7733553796865582</c:v>
                </c:pt>
                <c:pt idx="40">
                  <c:v>6.5467107593731217</c:v>
                </c:pt>
                <c:pt idx="41">
                  <c:v>11.320066139059685</c:v>
                </c:pt>
                <c:pt idx="42">
                  <c:v>13.093421518746249</c:v>
                </c:pt>
                <c:pt idx="43">
                  <c:v>12.866776898432812</c:v>
                </c:pt>
                <c:pt idx="44">
                  <c:v>14.640132278119376</c:v>
                </c:pt>
                <c:pt idx="45">
                  <c:v>15.413487657805939</c:v>
                </c:pt>
                <c:pt idx="46">
                  <c:v>19.186843037492501</c:v>
                </c:pt>
                <c:pt idx="47">
                  <c:v>21.960198417179065</c:v>
                </c:pt>
                <c:pt idx="48">
                  <c:v>24.733553796865628</c:v>
                </c:pt>
                <c:pt idx="49">
                  <c:v>27.506909176552192</c:v>
                </c:pt>
                <c:pt idx="50">
                  <c:v>30.280264556238755</c:v>
                </c:pt>
                <c:pt idx="51">
                  <c:v>29.053619935925319</c:v>
                </c:pt>
                <c:pt idx="52">
                  <c:v>29.826975315611882</c:v>
                </c:pt>
                <c:pt idx="53">
                  <c:v>35.600330695298446</c:v>
                </c:pt>
                <c:pt idx="54">
                  <c:v>35.373686074985009</c:v>
                </c:pt>
                <c:pt idx="55">
                  <c:v>32.147041454671573</c:v>
                </c:pt>
                <c:pt idx="56">
                  <c:v>28.920396834358137</c:v>
                </c:pt>
                <c:pt idx="57">
                  <c:v>29.6937522140447</c:v>
                </c:pt>
                <c:pt idx="58">
                  <c:v>26.467107593731264</c:v>
                </c:pt>
                <c:pt idx="59">
                  <c:v>23.240462973417827</c:v>
                </c:pt>
                <c:pt idx="60">
                  <c:v>18.013818353104391</c:v>
                </c:pt>
                <c:pt idx="61">
                  <c:v>12.787173732790956</c:v>
                </c:pt>
                <c:pt idx="62">
                  <c:v>6.5605291124775196</c:v>
                </c:pt>
                <c:pt idx="63">
                  <c:v>3.3338844921640831</c:v>
                </c:pt>
                <c:pt idx="64">
                  <c:v>1.1072398718506467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9-6D40-A5E6-52D39C8F82E9}"/>
            </c:ext>
          </c:extLst>
        </c:ser>
        <c:ser>
          <c:idx val="1"/>
          <c:order val="1"/>
          <c:tx>
            <c:strRef>
              <c:f>CuSum!$AU$1</c:f>
              <c:strCache>
                <c:ptCount val="1"/>
                <c:pt idx="0">
                  <c:v> Upper Limit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CuSum!$AU$2:$AU$125</c:f>
              <c:numCache>
                <c:formatCode>_(* #,##0.00_);_(* \(#,##0.00\);_(* "-"??_);_(@_)</c:formatCode>
                <c:ptCount val="124"/>
                <c:pt idx="0">
                  <c:v>25.813156962507534</c:v>
                </c:pt>
                <c:pt idx="1">
                  <c:v>25.813156962507534</c:v>
                </c:pt>
                <c:pt idx="2">
                  <c:v>25.813156962507534</c:v>
                </c:pt>
                <c:pt idx="3">
                  <c:v>25.813156962507534</c:v>
                </c:pt>
                <c:pt idx="4">
                  <c:v>25.813156962507534</c:v>
                </c:pt>
                <c:pt idx="5">
                  <c:v>25.813156962507534</c:v>
                </c:pt>
                <c:pt idx="6">
                  <c:v>25.813156962507534</c:v>
                </c:pt>
                <c:pt idx="7">
                  <c:v>25.813156962507534</c:v>
                </c:pt>
                <c:pt idx="8">
                  <c:v>25.813156962507534</c:v>
                </c:pt>
                <c:pt idx="9">
                  <c:v>25.813156962507534</c:v>
                </c:pt>
                <c:pt idx="10">
                  <c:v>25.813156962507534</c:v>
                </c:pt>
                <c:pt idx="11">
                  <c:v>25.813156962507534</c:v>
                </c:pt>
                <c:pt idx="12">
                  <c:v>25.813156962507534</c:v>
                </c:pt>
                <c:pt idx="13">
                  <c:v>25.813156962507534</c:v>
                </c:pt>
                <c:pt idx="14">
                  <c:v>25.813156962507534</c:v>
                </c:pt>
                <c:pt idx="15">
                  <c:v>25.813156962507534</c:v>
                </c:pt>
                <c:pt idx="16">
                  <c:v>25.813156962507534</c:v>
                </c:pt>
                <c:pt idx="17">
                  <c:v>25.813156962507534</c:v>
                </c:pt>
                <c:pt idx="18">
                  <c:v>25.813156962507534</c:v>
                </c:pt>
                <c:pt idx="19">
                  <c:v>25.813156962507534</c:v>
                </c:pt>
                <c:pt idx="20">
                  <c:v>25.813156962507534</c:v>
                </c:pt>
                <c:pt idx="21">
                  <c:v>25.813156962507534</c:v>
                </c:pt>
                <c:pt idx="22">
                  <c:v>25.813156962507534</c:v>
                </c:pt>
                <c:pt idx="23">
                  <c:v>25.813156962507534</c:v>
                </c:pt>
                <c:pt idx="24">
                  <c:v>25.813156962507534</c:v>
                </c:pt>
                <c:pt idx="25">
                  <c:v>25.813156962507534</c:v>
                </c:pt>
                <c:pt idx="26">
                  <c:v>25.813156962507534</c:v>
                </c:pt>
                <c:pt idx="27">
                  <c:v>25.813156962507534</c:v>
                </c:pt>
                <c:pt idx="28">
                  <c:v>25.813156962507534</c:v>
                </c:pt>
                <c:pt idx="29">
                  <c:v>25.813156962507534</c:v>
                </c:pt>
                <c:pt idx="30">
                  <c:v>25.813156962507534</c:v>
                </c:pt>
                <c:pt idx="31">
                  <c:v>25.813156962507534</c:v>
                </c:pt>
                <c:pt idx="32">
                  <c:v>25.813156962507534</c:v>
                </c:pt>
                <c:pt idx="33">
                  <c:v>25.813156962507534</c:v>
                </c:pt>
                <c:pt idx="34">
                  <c:v>25.813156962507534</c:v>
                </c:pt>
                <c:pt idx="35">
                  <c:v>25.813156962507534</c:v>
                </c:pt>
                <c:pt idx="36">
                  <c:v>25.813156962507534</c:v>
                </c:pt>
                <c:pt idx="37">
                  <c:v>25.813156962507534</c:v>
                </c:pt>
                <c:pt idx="38">
                  <c:v>25.813156962507534</c:v>
                </c:pt>
                <c:pt idx="39">
                  <c:v>25.813156962507534</c:v>
                </c:pt>
                <c:pt idx="40">
                  <c:v>25.813156962507534</c:v>
                </c:pt>
                <c:pt idx="41">
                  <c:v>25.813156962507534</c:v>
                </c:pt>
                <c:pt idx="42">
                  <c:v>25.813156962507534</c:v>
                </c:pt>
                <c:pt idx="43">
                  <c:v>25.813156962507534</c:v>
                </c:pt>
                <c:pt idx="44">
                  <c:v>25.813156962507534</c:v>
                </c:pt>
                <c:pt idx="45">
                  <c:v>25.813156962507534</c:v>
                </c:pt>
                <c:pt idx="46">
                  <c:v>25.813156962507534</c:v>
                </c:pt>
                <c:pt idx="47">
                  <c:v>25.813156962507534</c:v>
                </c:pt>
                <c:pt idx="48">
                  <c:v>25.813156962507534</c:v>
                </c:pt>
                <c:pt idx="49">
                  <c:v>25.813156962507534</c:v>
                </c:pt>
                <c:pt idx="50">
                  <c:v>25.813156962507534</c:v>
                </c:pt>
                <c:pt idx="51">
                  <c:v>25.813156962507534</c:v>
                </c:pt>
                <c:pt idx="52">
                  <c:v>25.813156962507534</c:v>
                </c:pt>
                <c:pt idx="53">
                  <c:v>25.813156962507534</c:v>
                </c:pt>
                <c:pt idx="54">
                  <c:v>25.813156962507534</c:v>
                </c:pt>
                <c:pt idx="55">
                  <c:v>25.813156962507534</c:v>
                </c:pt>
                <c:pt idx="56">
                  <c:v>25.813156962507534</c:v>
                </c:pt>
                <c:pt idx="57">
                  <c:v>25.813156962507534</c:v>
                </c:pt>
                <c:pt idx="58">
                  <c:v>25.813156962507534</c:v>
                </c:pt>
                <c:pt idx="59">
                  <c:v>25.813156962507534</c:v>
                </c:pt>
                <c:pt idx="60">
                  <c:v>25.813156962507534</c:v>
                </c:pt>
                <c:pt idx="61">
                  <c:v>25.813156962507534</c:v>
                </c:pt>
                <c:pt idx="62">
                  <c:v>25.813156962507534</c:v>
                </c:pt>
                <c:pt idx="63">
                  <c:v>25.813156962507534</c:v>
                </c:pt>
                <c:pt idx="64">
                  <c:v>25.813156962507534</c:v>
                </c:pt>
                <c:pt idx="65">
                  <c:v>25.813156962507534</c:v>
                </c:pt>
                <c:pt idx="66">
                  <c:v>25.813156962507534</c:v>
                </c:pt>
                <c:pt idx="67">
                  <c:v>25.813156962507534</c:v>
                </c:pt>
                <c:pt idx="68">
                  <c:v>25.813156962507534</c:v>
                </c:pt>
                <c:pt idx="69">
                  <c:v>25.813156962507534</c:v>
                </c:pt>
                <c:pt idx="70">
                  <c:v>25.813156962507534</c:v>
                </c:pt>
                <c:pt idx="71">
                  <c:v>25.813156962507534</c:v>
                </c:pt>
                <c:pt idx="72">
                  <c:v>25.813156962507534</c:v>
                </c:pt>
                <c:pt idx="73">
                  <c:v>25.813156962507534</c:v>
                </c:pt>
                <c:pt idx="74">
                  <c:v>25.813156962507534</c:v>
                </c:pt>
                <c:pt idx="75">
                  <c:v>25.813156962507534</c:v>
                </c:pt>
                <c:pt idx="76">
                  <c:v>25.813156962507534</c:v>
                </c:pt>
                <c:pt idx="77">
                  <c:v>25.813156962507534</c:v>
                </c:pt>
                <c:pt idx="78">
                  <c:v>25.813156962507534</c:v>
                </c:pt>
                <c:pt idx="79">
                  <c:v>25.813156962507534</c:v>
                </c:pt>
                <c:pt idx="80">
                  <c:v>25.813156962507534</c:v>
                </c:pt>
                <c:pt idx="81">
                  <c:v>25.813156962507534</c:v>
                </c:pt>
                <c:pt idx="82">
                  <c:v>25.813156962507534</c:v>
                </c:pt>
                <c:pt idx="83">
                  <c:v>25.813156962507534</c:v>
                </c:pt>
                <c:pt idx="84">
                  <c:v>25.813156962507534</c:v>
                </c:pt>
                <c:pt idx="85">
                  <c:v>25.813156962507534</c:v>
                </c:pt>
                <c:pt idx="86">
                  <c:v>25.813156962507534</c:v>
                </c:pt>
                <c:pt idx="87">
                  <c:v>25.813156962507534</c:v>
                </c:pt>
                <c:pt idx="88">
                  <c:v>25.813156962507534</c:v>
                </c:pt>
                <c:pt idx="89">
                  <c:v>25.813156962507534</c:v>
                </c:pt>
                <c:pt idx="90">
                  <c:v>25.813156962507534</c:v>
                </c:pt>
                <c:pt idx="91">
                  <c:v>25.813156962507534</c:v>
                </c:pt>
                <c:pt idx="92">
                  <c:v>25.813156962507534</c:v>
                </c:pt>
                <c:pt idx="93">
                  <c:v>25.813156962507534</c:v>
                </c:pt>
                <c:pt idx="94">
                  <c:v>25.813156962507534</c:v>
                </c:pt>
                <c:pt idx="95">
                  <c:v>25.813156962507534</c:v>
                </c:pt>
                <c:pt idx="96">
                  <c:v>25.813156962507534</c:v>
                </c:pt>
                <c:pt idx="97">
                  <c:v>25.813156962507534</c:v>
                </c:pt>
                <c:pt idx="98">
                  <c:v>25.813156962507534</c:v>
                </c:pt>
                <c:pt idx="99">
                  <c:v>25.813156962507534</c:v>
                </c:pt>
                <c:pt idx="100">
                  <c:v>25.813156962507534</c:v>
                </c:pt>
                <c:pt idx="101">
                  <c:v>25.813156962507534</c:v>
                </c:pt>
                <c:pt idx="102">
                  <c:v>25.813156962507534</c:v>
                </c:pt>
                <c:pt idx="103">
                  <c:v>25.813156962507534</c:v>
                </c:pt>
                <c:pt idx="104">
                  <c:v>25.813156962507534</c:v>
                </c:pt>
                <c:pt idx="105">
                  <c:v>25.813156962507534</c:v>
                </c:pt>
                <c:pt idx="106">
                  <c:v>25.813156962507534</c:v>
                </c:pt>
                <c:pt idx="107">
                  <c:v>25.813156962507534</c:v>
                </c:pt>
                <c:pt idx="108">
                  <c:v>25.813156962507534</c:v>
                </c:pt>
                <c:pt idx="109">
                  <c:v>25.813156962507534</c:v>
                </c:pt>
                <c:pt idx="110">
                  <c:v>25.813156962507534</c:v>
                </c:pt>
                <c:pt idx="111">
                  <c:v>25.813156962507534</c:v>
                </c:pt>
                <c:pt idx="112">
                  <c:v>25.813156962507534</c:v>
                </c:pt>
                <c:pt idx="113">
                  <c:v>25.813156962507534</c:v>
                </c:pt>
                <c:pt idx="114">
                  <c:v>25.813156962507534</c:v>
                </c:pt>
                <c:pt idx="115">
                  <c:v>25.813156962507534</c:v>
                </c:pt>
                <c:pt idx="116">
                  <c:v>25.813156962507534</c:v>
                </c:pt>
                <c:pt idx="117">
                  <c:v>25.813156962507534</c:v>
                </c:pt>
                <c:pt idx="118">
                  <c:v>25.813156962507534</c:v>
                </c:pt>
                <c:pt idx="119">
                  <c:v>25.813156962507534</c:v>
                </c:pt>
                <c:pt idx="120">
                  <c:v>25.813156962507534</c:v>
                </c:pt>
                <c:pt idx="121">
                  <c:v>25.813156962507534</c:v>
                </c:pt>
                <c:pt idx="122">
                  <c:v>25.813156962507534</c:v>
                </c:pt>
                <c:pt idx="123">
                  <c:v>25.813156962507534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9-6D40-A5E6-52D39C8F8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9457471"/>
        <c:axId val="1815486095"/>
      </c:lineChart>
      <c:dateAx>
        <c:axId val="164945747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86095"/>
        <c:crosses val="autoZero"/>
        <c:auto val="1"/>
        <c:lblOffset val="100"/>
        <c:baseTimeUnit val="days"/>
      </c:dateAx>
      <c:valAx>
        <c:axId val="181548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45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CuSum!$AR$1</c:f>
              <c:strCache>
                <c:ptCount val="1"/>
                <c:pt idx="0">
                  <c:v>All Years 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CuSum!$AR$2:$AR$125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2.5011293196654361</c:v>
                </c:pt>
                <c:pt idx="3">
                  <c:v>2.2586393308738906E-3</c:v>
                </c:pt>
                <c:pt idx="4">
                  <c:v>0</c:v>
                </c:pt>
                <c:pt idx="5">
                  <c:v>1.5011293196654361</c:v>
                </c:pt>
                <c:pt idx="6">
                  <c:v>4.0022586393308739</c:v>
                </c:pt>
                <c:pt idx="7">
                  <c:v>0.50338795899631172</c:v>
                </c:pt>
                <c:pt idx="8">
                  <c:v>4.0045172786617496</c:v>
                </c:pt>
                <c:pt idx="9">
                  <c:v>9.5056465983271874</c:v>
                </c:pt>
                <c:pt idx="10">
                  <c:v>9.0067759179926252</c:v>
                </c:pt>
                <c:pt idx="11">
                  <c:v>10.507905237658063</c:v>
                </c:pt>
                <c:pt idx="12">
                  <c:v>9.0090345573235009</c:v>
                </c:pt>
                <c:pt idx="13">
                  <c:v>3.5101638769889387</c:v>
                </c:pt>
                <c:pt idx="14">
                  <c:v>6.0112931966543766</c:v>
                </c:pt>
                <c:pt idx="15">
                  <c:v>7.5124225163198144</c:v>
                </c:pt>
                <c:pt idx="16">
                  <c:v>12.013551835985252</c:v>
                </c:pt>
                <c:pt idx="17">
                  <c:v>15.51468115565069</c:v>
                </c:pt>
                <c:pt idx="18">
                  <c:v>19.01581047531613</c:v>
                </c:pt>
                <c:pt idx="19">
                  <c:v>20.516939794981568</c:v>
                </c:pt>
                <c:pt idx="20">
                  <c:v>18.018069114647005</c:v>
                </c:pt>
                <c:pt idx="21">
                  <c:v>21.519198434312443</c:v>
                </c:pt>
                <c:pt idx="22">
                  <c:v>22.020327753977881</c:v>
                </c:pt>
                <c:pt idx="23">
                  <c:v>24.521457073643319</c:v>
                </c:pt>
                <c:pt idx="24">
                  <c:v>28.022586393308757</c:v>
                </c:pt>
                <c:pt idx="25">
                  <c:v>24.523715712974195</c:v>
                </c:pt>
                <c:pt idx="26">
                  <c:v>28.024845032639632</c:v>
                </c:pt>
                <c:pt idx="27">
                  <c:v>29.52597435230507</c:v>
                </c:pt>
                <c:pt idx="28">
                  <c:v>35.027103671970508</c:v>
                </c:pt>
                <c:pt idx="29">
                  <c:v>38.528232991635946</c:v>
                </c:pt>
                <c:pt idx="30">
                  <c:v>38.029362311301384</c:v>
                </c:pt>
                <c:pt idx="31">
                  <c:v>31.530491630966822</c:v>
                </c:pt>
                <c:pt idx="32">
                  <c:v>33.031620950632259</c:v>
                </c:pt>
                <c:pt idx="33">
                  <c:v>35.532750270297697</c:v>
                </c:pt>
                <c:pt idx="34">
                  <c:v>41.033879589963135</c:v>
                </c:pt>
                <c:pt idx="35">
                  <c:v>44.535008909628573</c:v>
                </c:pt>
                <c:pt idx="36">
                  <c:v>50.036138229294011</c:v>
                </c:pt>
                <c:pt idx="37">
                  <c:v>53.537267548959449</c:v>
                </c:pt>
                <c:pt idx="38">
                  <c:v>55.038396868624886</c:v>
                </c:pt>
                <c:pt idx="39">
                  <c:v>56.539526188290324</c:v>
                </c:pt>
                <c:pt idx="40">
                  <c:v>51.040655507955762</c:v>
                </c:pt>
                <c:pt idx="41">
                  <c:v>47.5417848276212</c:v>
                </c:pt>
                <c:pt idx="42">
                  <c:v>51.042914147286638</c:v>
                </c:pt>
                <c:pt idx="43">
                  <c:v>52.544043466952076</c:v>
                </c:pt>
                <c:pt idx="44">
                  <c:v>51.045172786617513</c:v>
                </c:pt>
                <c:pt idx="45">
                  <c:v>52.546302106282951</c:v>
                </c:pt>
                <c:pt idx="46">
                  <c:v>47.047431425948389</c:v>
                </c:pt>
                <c:pt idx="47">
                  <c:v>35.548560745613827</c:v>
                </c:pt>
                <c:pt idx="48">
                  <c:v>23.049690065279265</c:v>
                </c:pt>
                <c:pt idx="49">
                  <c:v>21.550819384944703</c:v>
                </c:pt>
                <c:pt idx="50">
                  <c:v>25.05194870461014</c:v>
                </c:pt>
                <c:pt idx="51">
                  <c:v>25.553078024275578</c:v>
                </c:pt>
                <c:pt idx="52">
                  <c:v>29.054207343941016</c:v>
                </c:pt>
                <c:pt idx="53">
                  <c:v>29.555336663606454</c:v>
                </c:pt>
                <c:pt idx="54">
                  <c:v>29.056465983271892</c:v>
                </c:pt>
                <c:pt idx="55">
                  <c:v>30.55759530293733</c:v>
                </c:pt>
                <c:pt idx="56">
                  <c:v>30.058724622602767</c:v>
                </c:pt>
                <c:pt idx="57">
                  <c:v>33.559853942268205</c:v>
                </c:pt>
                <c:pt idx="58">
                  <c:v>35.060983261933643</c:v>
                </c:pt>
                <c:pt idx="59">
                  <c:v>31.562112581599081</c:v>
                </c:pt>
                <c:pt idx="60">
                  <c:v>34.063241901264519</c:v>
                </c:pt>
                <c:pt idx="61">
                  <c:v>29.564371220929957</c:v>
                </c:pt>
                <c:pt idx="62">
                  <c:v>28.065500540595394</c:v>
                </c:pt>
                <c:pt idx="63">
                  <c:v>20.566629860260832</c:v>
                </c:pt>
                <c:pt idx="64">
                  <c:v>17.06775917992627</c:v>
                </c:pt>
                <c:pt idx="65">
                  <c:v>11.568888499591706</c:v>
                </c:pt>
                <c:pt idx="66">
                  <c:v>10.070017819257144</c:v>
                </c:pt>
                <c:pt idx="67">
                  <c:v>9.5711471389225817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4-874A-84B1-BA056D8C2816}"/>
            </c:ext>
          </c:extLst>
        </c:ser>
        <c:ser>
          <c:idx val="1"/>
          <c:order val="1"/>
          <c:tx>
            <c:strRef>
              <c:f>CuSum!$AS$1</c:f>
              <c:strCache>
                <c:ptCount val="1"/>
                <c:pt idx="0">
                  <c:v> Upper Limit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CuSum!$AS$2:$AS$125</c:f>
              <c:numCache>
                <c:formatCode>0.00</c:formatCode>
                <c:ptCount val="124"/>
                <c:pt idx="0">
                  <c:v>35.990965442676512</c:v>
                </c:pt>
                <c:pt idx="1">
                  <c:v>35.990965442676512</c:v>
                </c:pt>
                <c:pt idx="2">
                  <c:v>35.990965442676512</c:v>
                </c:pt>
                <c:pt idx="3">
                  <c:v>35.990965442676512</c:v>
                </c:pt>
                <c:pt idx="4">
                  <c:v>35.990965442676512</c:v>
                </c:pt>
                <c:pt idx="5">
                  <c:v>35.990965442676512</c:v>
                </c:pt>
                <c:pt idx="6">
                  <c:v>35.990965442676512</c:v>
                </c:pt>
                <c:pt idx="7">
                  <c:v>35.990965442676512</c:v>
                </c:pt>
                <c:pt idx="8">
                  <c:v>35.990965442676512</c:v>
                </c:pt>
                <c:pt idx="9">
                  <c:v>35.990965442676512</c:v>
                </c:pt>
                <c:pt idx="10">
                  <c:v>35.990965442676512</c:v>
                </c:pt>
                <c:pt idx="11">
                  <c:v>35.990965442676512</c:v>
                </c:pt>
                <c:pt idx="12">
                  <c:v>35.990965442676512</c:v>
                </c:pt>
                <c:pt idx="13">
                  <c:v>35.990965442676512</c:v>
                </c:pt>
                <c:pt idx="14">
                  <c:v>35.990965442676512</c:v>
                </c:pt>
                <c:pt idx="15">
                  <c:v>35.990965442676512</c:v>
                </c:pt>
                <c:pt idx="16">
                  <c:v>35.990965442676512</c:v>
                </c:pt>
                <c:pt idx="17">
                  <c:v>35.990965442676512</c:v>
                </c:pt>
                <c:pt idx="18">
                  <c:v>35.990965442676512</c:v>
                </c:pt>
                <c:pt idx="19">
                  <c:v>35.990965442676512</c:v>
                </c:pt>
                <c:pt idx="20">
                  <c:v>35.990965442676512</c:v>
                </c:pt>
                <c:pt idx="21">
                  <c:v>35.990965442676512</c:v>
                </c:pt>
                <c:pt idx="22">
                  <c:v>35.990965442676512</c:v>
                </c:pt>
                <c:pt idx="23">
                  <c:v>35.990965442676512</c:v>
                </c:pt>
                <c:pt idx="24">
                  <c:v>35.990965442676512</c:v>
                </c:pt>
                <c:pt idx="25">
                  <c:v>35.990965442676512</c:v>
                </c:pt>
                <c:pt idx="26">
                  <c:v>35.990965442676512</c:v>
                </c:pt>
                <c:pt idx="27">
                  <c:v>35.990965442676512</c:v>
                </c:pt>
                <c:pt idx="28">
                  <c:v>35.990965442676512</c:v>
                </c:pt>
                <c:pt idx="29">
                  <c:v>35.990965442676512</c:v>
                </c:pt>
                <c:pt idx="30">
                  <c:v>35.990965442676512</c:v>
                </c:pt>
                <c:pt idx="31">
                  <c:v>35.990965442676512</c:v>
                </c:pt>
                <c:pt idx="32">
                  <c:v>35.990965442676512</c:v>
                </c:pt>
                <c:pt idx="33">
                  <c:v>35.990965442676512</c:v>
                </c:pt>
                <c:pt idx="34">
                  <c:v>35.990965442676512</c:v>
                </c:pt>
                <c:pt idx="35">
                  <c:v>35.990965442676512</c:v>
                </c:pt>
                <c:pt idx="36">
                  <c:v>35.990965442676512</c:v>
                </c:pt>
                <c:pt idx="37">
                  <c:v>35.990965442676512</c:v>
                </c:pt>
                <c:pt idx="38">
                  <c:v>35.990965442676512</c:v>
                </c:pt>
                <c:pt idx="39">
                  <c:v>35.990965442676512</c:v>
                </c:pt>
                <c:pt idx="40">
                  <c:v>35.990965442676512</c:v>
                </c:pt>
                <c:pt idx="41">
                  <c:v>35.990965442676512</c:v>
                </c:pt>
                <c:pt idx="42">
                  <c:v>35.990965442676512</c:v>
                </c:pt>
                <c:pt idx="43">
                  <c:v>35.990965442676512</c:v>
                </c:pt>
                <c:pt idx="44">
                  <c:v>35.990965442676512</c:v>
                </c:pt>
                <c:pt idx="45">
                  <c:v>35.990965442676512</c:v>
                </c:pt>
                <c:pt idx="46">
                  <c:v>35.990965442676512</c:v>
                </c:pt>
                <c:pt idx="47">
                  <c:v>35.990965442676512</c:v>
                </c:pt>
                <c:pt idx="48">
                  <c:v>35.990965442676512</c:v>
                </c:pt>
                <c:pt idx="49">
                  <c:v>35.990965442676512</c:v>
                </c:pt>
                <c:pt idx="50">
                  <c:v>35.990965442676512</c:v>
                </c:pt>
                <c:pt idx="51">
                  <c:v>35.990965442676512</c:v>
                </c:pt>
                <c:pt idx="52">
                  <c:v>35.990965442676512</c:v>
                </c:pt>
                <c:pt idx="53">
                  <c:v>35.990965442676512</c:v>
                </c:pt>
                <c:pt idx="54">
                  <c:v>35.990965442676512</c:v>
                </c:pt>
                <c:pt idx="55">
                  <c:v>35.990965442676512</c:v>
                </c:pt>
                <c:pt idx="56">
                  <c:v>35.990965442676512</c:v>
                </c:pt>
                <c:pt idx="57">
                  <c:v>35.990965442676512</c:v>
                </c:pt>
                <c:pt idx="58">
                  <c:v>35.990965442676512</c:v>
                </c:pt>
                <c:pt idx="59">
                  <c:v>35.990965442676512</c:v>
                </c:pt>
                <c:pt idx="60">
                  <c:v>35.990965442676512</c:v>
                </c:pt>
                <c:pt idx="61">
                  <c:v>35.990965442676512</c:v>
                </c:pt>
                <c:pt idx="62">
                  <c:v>35.990965442676512</c:v>
                </c:pt>
                <c:pt idx="63">
                  <c:v>35.990965442676512</c:v>
                </c:pt>
                <c:pt idx="64">
                  <c:v>35.990965442676512</c:v>
                </c:pt>
                <c:pt idx="65">
                  <c:v>35.990965442676512</c:v>
                </c:pt>
                <c:pt idx="66">
                  <c:v>35.990965442676512</c:v>
                </c:pt>
                <c:pt idx="67">
                  <c:v>35.990965442676512</c:v>
                </c:pt>
                <c:pt idx="68">
                  <c:v>35.990965442676512</c:v>
                </c:pt>
                <c:pt idx="69">
                  <c:v>35.990965442676512</c:v>
                </c:pt>
                <c:pt idx="70">
                  <c:v>35.990965442676512</c:v>
                </c:pt>
                <c:pt idx="71">
                  <c:v>35.990965442676512</c:v>
                </c:pt>
                <c:pt idx="72">
                  <c:v>35.990965442676512</c:v>
                </c:pt>
                <c:pt idx="73">
                  <c:v>35.990965442676512</c:v>
                </c:pt>
                <c:pt idx="74">
                  <c:v>35.990965442676512</c:v>
                </c:pt>
                <c:pt idx="75">
                  <c:v>35.990965442676512</c:v>
                </c:pt>
                <c:pt idx="76">
                  <c:v>35.990965442676512</c:v>
                </c:pt>
                <c:pt idx="77">
                  <c:v>35.990965442676512</c:v>
                </c:pt>
                <c:pt idx="78">
                  <c:v>35.990965442676512</c:v>
                </c:pt>
                <c:pt idx="79">
                  <c:v>35.990965442676512</c:v>
                </c:pt>
                <c:pt idx="80">
                  <c:v>35.990965442676512</c:v>
                </c:pt>
                <c:pt idx="81">
                  <c:v>35.990965442676512</c:v>
                </c:pt>
                <c:pt idx="82">
                  <c:v>35.990965442676512</c:v>
                </c:pt>
                <c:pt idx="83">
                  <c:v>35.990965442676512</c:v>
                </c:pt>
                <c:pt idx="84">
                  <c:v>35.990965442676512</c:v>
                </c:pt>
                <c:pt idx="85">
                  <c:v>35.990965442676512</c:v>
                </c:pt>
                <c:pt idx="86">
                  <c:v>35.990965442676512</c:v>
                </c:pt>
                <c:pt idx="87">
                  <c:v>35.990965442676512</c:v>
                </c:pt>
                <c:pt idx="88">
                  <c:v>35.990965442676512</c:v>
                </c:pt>
                <c:pt idx="89">
                  <c:v>35.990965442676512</c:v>
                </c:pt>
                <c:pt idx="90">
                  <c:v>35.990965442676512</c:v>
                </c:pt>
                <c:pt idx="91">
                  <c:v>35.990965442676512</c:v>
                </c:pt>
                <c:pt idx="92">
                  <c:v>35.990965442676512</c:v>
                </c:pt>
                <c:pt idx="93">
                  <c:v>35.990965442676512</c:v>
                </c:pt>
                <c:pt idx="94">
                  <c:v>35.990965442676512</c:v>
                </c:pt>
                <c:pt idx="95">
                  <c:v>35.990965442676512</c:v>
                </c:pt>
                <c:pt idx="96">
                  <c:v>35.990965442676512</c:v>
                </c:pt>
                <c:pt idx="97">
                  <c:v>35.990965442676512</c:v>
                </c:pt>
                <c:pt idx="98">
                  <c:v>35.990965442676512</c:v>
                </c:pt>
                <c:pt idx="99">
                  <c:v>35.990965442676512</c:v>
                </c:pt>
                <c:pt idx="100">
                  <c:v>35.990965442676512</c:v>
                </c:pt>
                <c:pt idx="101">
                  <c:v>35.990965442676512</c:v>
                </c:pt>
                <c:pt idx="102">
                  <c:v>35.990965442676512</c:v>
                </c:pt>
                <c:pt idx="103">
                  <c:v>35.990965442676512</c:v>
                </c:pt>
                <c:pt idx="104">
                  <c:v>35.990965442676512</c:v>
                </c:pt>
                <c:pt idx="105">
                  <c:v>35.990965442676512</c:v>
                </c:pt>
                <c:pt idx="106">
                  <c:v>35.990965442676512</c:v>
                </c:pt>
                <c:pt idx="107">
                  <c:v>35.990965442676512</c:v>
                </c:pt>
                <c:pt idx="108">
                  <c:v>35.990965442676512</c:v>
                </c:pt>
                <c:pt idx="109">
                  <c:v>35.990965442676512</c:v>
                </c:pt>
                <c:pt idx="110">
                  <c:v>35.990965442676512</c:v>
                </c:pt>
                <c:pt idx="111">
                  <c:v>35.990965442676512</c:v>
                </c:pt>
                <c:pt idx="112">
                  <c:v>35.990965442676512</c:v>
                </c:pt>
                <c:pt idx="113">
                  <c:v>35.990965442676512</c:v>
                </c:pt>
                <c:pt idx="114">
                  <c:v>35.990965442676512</c:v>
                </c:pt>
                <c:pt idx="115">
                  <c:v>35.990965442676512</c:v>
                </c:pt>
                <c:pt idx="116">
                  <c:v>35.990965442676512</c:v>
                </c:pt>
                <c:pt idx="117">
                  <c:v>35.990965442676512</c:v>
                </c:pt>
                <c:pt idx="118">
                  <c:v>35.990965442676512</c:v>
                </c:pt>
                <c:pt idx="119">
                  <c:v>35.990965442676512</c:v>
                </c:pt>
                <c:pt idx="120">
                  <c:v>35.990965442676512</c:v>
                </c:pt>
                <c:pt idx="121">
                  <c:v>35.990965442676512</c:v>
                </c:pt>
                <c:pt idx="122">
                  <c:v>35.990965442676512</c:v>
                </c:pt>
                <c:pt idx="123">
                  <c:v>35.990965442676512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4-874A-84B1-BA056D8C2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9457471"/>
        <c:axId val="1815486095"/>
      </c:lineChart>
      <c:dateAx>
        <c:axId val="164945747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86095"/>
        <c:crosses val="autoZero"/>
        <c:auto val="1"/>
        <c:lblOffset val="100"/>
        <c:baseTimeUnit val="days"/>
      </c:dateAx>
      <c:valAx>
        <c:axId val="181548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45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CuSum!$AP$1</c:f>
              <c:strCache>
                <c:ptCount val="1"/>
                <c:pt idx="0">
                  <c:v>All Years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CuSum!$AP$2:$AP$125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0.49930956377043634</c:v>
                </c:pt>
                <c:pt idx="2">
                  <c:v>0.4986191275408749</c:v>
                </c:pt>
                <c:pt idx="3">
                  <c:v>0.54792869131132482</c:v>
                </c:pt>
                <c:pt idx="4">
                  <c:v>0.54723825508176338</c:v>
                </c:pt>
                <c:pt idx="5">
                  <c:v>0.44654781885220762</c:v>
                </c:pt>
                <c:pt idx="6">
                  <c:v>0</c:v>
                </c:pt>
                <c:pt idx="7">
                  <c:v>0</c:v>
                </c:pt>
                <c:pt idx="8">
                  <c:v>0.79930956377044771</c:v>
                </c:pt>
                <c:pt idx="9">
                  <c:v>2.4986191275408891</c:v>
                </c:pt>
                <c:pt idx="10">
                  <c:v>2.6979286913113305</c:v>
                </c:pt>
                <c:pt idx="11">
                  <c:v>2.2972382550817776</c:v>
                </c:pt>
                <c:pt idx="12">
                  <c:v>2.0965478188522275</c:v>
                </c:pt>
                <c:pt idx="13">
                  <c:v>0.9458573826226746</c:v>
                </c:pt>
                <c:pt idx="14">
                  <c:v>0.79516694639312169</c:v>
                </c:pt>
                <c:pt idx="15">
                  <c:v>0</c:v>
                </c:pt>
                <c:pt idx="16">
                  <c:v>0</c:v>
                </c:pt>
                <c:pt idx="17">
                  <c:v>0.84930956377044486</c:v>
                </c:pt>
                <c:pt idx="18">
                  <c:v>1.7486191275408891</c:v>
                </c:pt>
                <c:pt idx="19">
                  <c:v>3.797928691311339</c:v>
                </c:pt>
                <c:pt idx="20">
                  <c:v>4.8472382550817894</c:v>
                </c:pt>
                <c:pt idx="21">
                  <c:v>6.4465478188522365</c:v>
                </c:pt>
                <c:pt idx="22">
                  <c:v>7.5458573826226836</c:v>
                </c:pt>
                <c:pt idx="23">
                  <c:v>8.245166946393125</c:v>
                </c:pt>
                <c:pt idx="24">
                  <c:v>8.9944765101635635</c:v>
                </c:pt>
                <c:pt idx="25">
                  <c:v>8.6437860739340078</c:v>
                </c:pt>
                <c:pt idx="26">
                  <c:v>9.793095637704452</c:v>
                </c:pt>
                <c:pt idx="27">
                  <c:v>10.992405201474893</c:v>
                </c:pt>
                <c:pt idx="28">
                  <c:v>12.591714765245341</c:v>
                </c:pt>
                <c:pt idx="29">
                  <c:v>13.491024329015785</c:v>
                </c:pt>
                <c:pt idx="30">
                  <c:v>14.690333892786226</c:v>
                </c:pt>
                <c:pt idx="31">
                  <c:v>14.489643456556676</c:v>
                </c:pt>
                <c:pt idx="32">
                  <c:v>14.688953020327117</c:v>
                </c:pt>
                <c:pt idx="33">
                  <c:v>14.988262584097567</c:v>
                </c:pt>
                <c:pt idx="34">
                  <c:v>16.187572147868007</c:v>
                </c:pt>
                <c:pt idx="35">
                  <c:v>18.136881711638448</c:v>
                </c:pt>
                <c:pt idx="36">
                  <c:v>20.936191275408898</c:v>
                </c:pt>
                <c:pt idx="37">
                  <c:v>21.985500839179348</c:v>
                </c:pt>
                <c:pt idx="38">
                  <c:v>22.584810402949795</c:v>
                </c:pt>
                <c:pt idx="39">
                  <c:v>22.98411996672024</c:v>
                </c:pt>
                <c:pt idx="40">
                  <c:v>23.633429530490684</c:v>
                </c:pt>
                <c:pt idx="41">
                  <c:v>24.532739094261128</c:v>
                </c:pt>
                <c:pt idx="42">
                  <c:v>25.382048658031575</c:v>
                </c:pt>
                <c:pt idx="43">
                  <c:v>24.931358221802025</c:v>
                </c:pt>
                <c:pt idx="44">
                  <c:v>24.680667785572464</c:v>
                </c:pt>
                <c:pt idx="45">
                  <c:v>24.629977349342905</c:v>
                </c:pt>
                <c:pt idx="46">
                  <c:v>24.279286913113349</c:v>
                </c:pt>
                <c:pt idx="47">
                  <c:v>24.728596476883791</c:v>
                </c:pt>
                <c:pt idx="48">
                  <c:v>25.427906040654232</c:v>
                </c:pt>
                <c:pt idx="49">
                  <c:v>27.227215604424682</c:v>
                </c:pt>
                <c:pt idx="50">
                  <c:v>29.176525168195123</c:v>
                </c:pt>
                <c:pt idx="51">
                  <c:v>30.125834731965565</c:v>
                </c:pt>
                <c:pt idx="52">
                  <c:v>30.875144295736003</c:v>
                </c:pt>
                <c:pt idx="53">
                  <c:v>31.924453859506453</c:v>
                </c:pt>
                <c:pt idx="54">
                  <c:v>31.973763423276903</c:v>
                </c:pt>
                <c:pt idx="55">
                  <c:v>31.473072987047342</c:v>
                </c:pt>
                <c:pt idx="56">
                  <c:v>29.622382550817786</c:v>
                </c:pt>
                <c:pt idx="57">
                  <c:v>29.721692114588233</c:v>
                </c:pt>
                <c:pt idx="58">
                  <c:v>28.971001678358672</c:v>
                </c:pt>
                <c:pt idx="59">
                  <c:v>27.770311242129122</c:v>
                </c:pt>
                <c:pt idx="60">
                  <c:v>27.719620805899563</c:v>
                </c:pt>
                <c:pt idx="61">
                  <c:v>25.168930369670004</c:v>
                </c:pt>
                <c:pt idx="62">
                  <c:v>22.718239933440454</c:v>
                </c:pt>
                <c:pt idx="63">
                  <c:v>19.617549497210899</c:v>
                </c:pt>
                <c:pt idx="64">
                  <c:v>16.516859060981343</c:v>
                </c:pt>
                <c:pt idx="65">
                  <c:v>14.066168624751795</c:v>
                </c:pt>
                <c:pt idx="66">
                  <c:v>11.515478188522236</c:v>
                </c:pt>
                <c:pt idx="67">
                  <c:v>9.364787752292683</c:v>
                </c:pt>
                <c:pt idx="68">
                  <c:v>5.6140973160631216</c:v>
                </c:pt>
                <c:pt idx="69">
                  <c:v>2.0134068798335654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0-8B4C-961F-79EB8075B1C3}"/>
            </c:ext>
          </c:extLst>
        </c:ser>
        <c:ser>
          <c:idx val="1"/>
          <c:order val="1"/>
          <c:tx>
            <c:strRef>
              <c:f>CuSum!$AQ$1</c:f>
              <c:strCache>
                <c:ptCount val="1"/>
                <c:pt idx="0">
                  <c:v> Upper Limit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CuSum!$AQ$2:$AQ$125</c:f>
              <c:numCache>
                <c:formatCode>0.00</c:formatCode>
                <c:ptCount val="124"/>
                <c:pt idx="0">
                  <c:v>26.805523489836464</c:v>
                </c:pt>
                <c:pt idx="1">
                  <c:v>26.805523489836464</c:v>
                </c:pt>
                <c:pt idx="2">
                  <c:v>26.805523489836464</c:v>
                </c:pt>
                <c:pt idx="3">
                  <c:v>26.805523489836464</c:v>
                </c:pt>
                <c:pt idx="4">
                  <c:v>26.805523489836464</c:v>
                </c:pt>
                <c:pt idx="5">
                  <c:v>26.805523489836464</c:v>
                </c:pt>
                <c:pt idx="6">
                  <c:v>26.805523489836464</c:v>
                </c:pt>
                <c:pt idx="7">
                  <c:v>26.805523489836464</c:v>
                </c:pt>
                <c:pt idx="8">
                  <c:v>26.805523489836464</c:v>
                </c:pt>
                <c:pt idx="9">
                  <c:v>26.805523489836464</c:v>
                </c:pt>
                <c:pt idx="10">
                  <c:v>26.805523489836464</c:v>
                </c:pt>
                <c:pt idx="11">
                  <c:v>26.805523489836464</c:v>
                </c:pt>
                <c:pt idx="12">
                  <c:v>26.805523489836464</c:v>
                </c:pt>
                <c:pt idx="13">
                  <c:v>26.805523489836464</c:v>
                </c:pt>
                <c:pt idx="14">
                  <c:v>26.805523489836464</c:v>
                </c:pt>
                <c:pt idx="15">
                  <c:v>26.805523489836464</c:v>
                </c:pt>
                <c:pt idx="16">
                  <c:v>26.805523489836464</c:v>
                </c:pt>
                <c:pt idx="17">
                  <c:v>26.805523489836464</c:v>
                </c:pt>
                <c:pt idx="18">
                  <c:v>26.805523489836464</c:v>
                </c:pt>
                <c:pt idx="19">
                  <c:v>26.805523489836464</c:v>
                </c:pt>
                <c:pt idx="20">
                  <c:v>26.805523489836464</c:v>
                </c:pt>
                <c:pt idx="21">
                  <c:v>26.805523489836464</c:v>
                </c:pt>
                <c:pt idx="22">
                  <c:v>26.805523489836464</c:v>
                </c:pt>
                <c:pt idx="23">
                  <c:v>26.805523489836464</c:v>
                </c:pt>
                <c:pt idx="24">
                  <c:v>26.805523489836464</c:v>
                </c:pt>
                <c:pt idx="25">
                  <c:v>26.805523489836464</c:v>
                </c:pt>
                <c:pt idx="26">
                  <c:v>26.805523489836464</c:v>
                </c:pt>
                <c:pt idx="27">
                  <c:v>26.805523489836464</c:v>
                </c:pt>
                <c:pt idx="28">
                  <c:v>26.805523489836464</c:v>
                </c:pt>
                <c:pt idx="29">
                  <c:v>26.805523489836464</c:v>
                </c:pt>
                <c:pt idx="30">
                  <c:v>26.805523489836464</c:v>
                </c:pt>
                <c:pt idx="31">
                  <c:v>26.805523489836464</c:v>
                </c:pt>
                <c:pt idx="32">
                  <c:v>26.805523489836464</c:v>
                </c:pt>
                <c:pt idx="33">
                  <c:v>26.805523489836464</c:v>
                </c:pt>
                <c:pt idx="34">
                  <c:v>26.805523489836464</c:v>
                </c:pt>
                <c:pt idx="35">
                  <c:v>26.805523489836464</c:v>
                </c:pt>
                <c:pt idx="36">
                  <c:v>26.805523489836464</c:v>
                </c:pt>
                <c:pt idx="37">
                  <c:v>26.805523489836464</c:v>
                </c:pt>
                <c:pt idx="38">
                  <c:v>26.805523489836464</c:v>
                </c:pt>
                <c:pt idx="39">
                  <c:v>26.805523489836464</c:v>
                </c:pt>
                <c:pt idx="40">
                  <c:v>26.805523489836464</c:v>
                </c:pt>
                <c:pt idx="41">
                  <c:v>26.805523489836464</c:v>
                </c:pt>
                <c:pt idx="42">
                  <c:v>26.805523489836464</c:v>
                </c:pt>
                <c:pt idx="43">
                  <c:v>26.805523489836464</c:v>
                </c:pt>
                <c:pt idx="44">
                  <c:v>26.805523489836464</c:v>
                </c:pt>
                <c:pt idx="45">
                  <c:v>26.805523489836464</c:v>
                </c:pt>
                <c:pt idx="46">
                  <c:v>26.805523489836464</c:v>
                </c:pt>
                <c:pt idx="47">
                  <c:v>26.805523489836464</c:v>
                </c:pt>
                <c:pt idx="48">
                  <c:v>26.805523489836464</c:v>
                </c:pt>
                <c:pt idx="49">
                  <c:v>26.805523489836464</c:v>
                </c:pt>
                <c:pt idx="50">
                  <c:v>26.805523489836464</c:v>
                </c:pt>
                <c:pt idx="51">
                  <c:v>26.805523489836464</c:v>
                </c:pt>
                <c:pt idx="52">
                  <c:v>26.805523489836464</c:v>
                </c:pt>
                <c:pt idx="53">
                  <c:v>26.805523489836464</c:v>
                </c:pt>
                <c:pt idx="54">
                  <c:v>26.805523489836464</c:v>
                </c:pt>
                <c:pt idx="55">
                  <c:v>26.805523489836464</c:v>
                </c:pt>
                <c:pt idx="56">
                  <c:v>26.805523489836464</c:v>
                </c:pt>
                <c:pt idx="57">
                  <c:v>26.805523489836464</c:v>
                </c:pt>
                <c:pt idx="58">
                  <c:v>26.805523489836464</c:v>
                </c:pt>
                <c:pt idx="59">
                  <c:v>26.805523489836464</c:v>
                </c:pt>
                <c:pt idx="60">
                  <c:v>26.805523489836464</c:v>
                </c:pt>
                <c:pt idx="61">
                  <c:v>26.805523489836464</c:v>
                </c:pt>
                <c:pt idx="62">
                  <c:v>26.805523489836464</c:v>
                </c:pt>
                <c:pt idx="63">
                  <c:v>26.805523489836464</c:v>
                </c:pt>
                <c:pt idx="64">
                  <c:v>26.805523489836464</c:v>
                </c:pt>
                <c:pt idx="65">
                  <c:v>26.805523489836464</c:v>
                </c:pt>
                <c:pt idx="66">
                  <c:v>26.805523489836464</c:v>
                </c:pt>
                <c:pt idx="67">
                  <c:v>26.805523489836464</c:v>
                </c:pt>
                <c:pt idx="68">
                  <c:v>26.805523489836464</c:v>
                </c:pt>
                <c:pt idx="69">
                  <c:v>26.805523489836464</c:v>
                </c:pt>
                <c:pt idx="70">
                  <c:v>26.805523489836464</c:v>
                </c:pt>
                <c:pt idx="71">
                  <c:v>26.805523489836464</c:v>
                </c:pt>
                <c:pt idx="72">
                  <c:v>26.805523489836464</c:v>
                </c:pt>
                <c:pt idx="73">
                  <c:v>26.805523489836464</c:v>
                </c:pt>
                <c:pt idx="74">
                  <c:v>26.805523489836464</c:v>
                </c:pt>
                <c:pt idx="75">
                  <c:v>26.805523489836464</c:v>
                </c:pt>
                <c:pt idx="76">
                  <c:v>26.805523489836464</c:v>
                </c:pt>
                <c:pt idx="77">
                  <c:v>26.805523489836464</c:v>
                </c:pt>
                <c:pt idx="78">
                  <c:v>26.805523489836464</c:v>
                </c:pt>
                <c:pt idx="79">
                  <c:v>26.805523489836464</c:v>
                </c:pt>
                <c:pt idx="80">
                  <c:v>26.805523489836464</c:v>
                </c:pt>
                <c:pt idx="81">
                  <c:v>26.805523489836464</c:v>
                </c:pt>
                <c:pt idx="82">
                  <c:v>26.805523489836464</c:v>
                </c:pt>
                <c:pt idx="83">
                  <c:v>26.805523489836464</c:v>
                </c:pt>
                <c:pt idx="84">
                  <c:v>26.805523489836464</c:v>
                </c:pt>
                <c:pt idx="85">
                  <c:v>26.805523489836464</c:v>
                </c:pt>
                <c:pt idx="86">
                  <c:v>26.805523489836464</c:v>
                </c:pt>
                <c:pt idx="87">
                  <c:v>26.805523489836464</c:v>
                </c:pt>
                <c:pt idx="88">
                  <c:v>26.805523489836464</c:v>
                </c:pt>
                <c:pt idx="89">
                  <c:v>26.805523489836464</c:v>
                </c:pt>
                <c:pt idx="90">
                  <c:v>26.805523489836464</c:v>
                </c:pt>
                <c:pt idx="91">
                  <c:v>26.805523489836464</c:v>
                </c:pt>
                <c:pt idx="92">
                  <c:v>26.805523489836464</c:v>
                </c:pt>
                <c:pt idx="93">
                  <c:v>26.805523489836464</c:v>
                </c:pt>
                <c:pt idx="94">
                  <c:v>26.805523489836464</c:v>
                </c:pt>
                <c:pt idx="95">
                  <c:v>26.805523489836464</c:v>
                </c:pt>
                <c:pt idx="96">
                  <c:v>26.805523489836464</c:v>
                </c:pt>
                <c:pt idx="97">
                  <c:v>26.805523489836464</c:v>
                </c:pt>
                <c:pt idx="98">
                  <c:v>26.805523489836464</c:v>
                </c:pt>
                <c:pt idx="99">
                  <c:v>26.805523489836464</c:v>
                </c:pt>
                <c:pt idx="100">
                  <c:v>26.805523489836464</c:v>
                </c:pt>
                <c:pt idx="101">
                  <c:v>26.805523489836464</c:v>
                </c:pt>
                <c:pt idx="102">
                  <c:v>26.805523489836464</c:v>
                </c:pt>
                <c:pt idx="103">
                  <c:v>26.805523489836464</c:v>
                </c:pt>
                <c:pt idx="104">
                  <c:v>26.805523489836464</c:v>
                </c:pt>
                <c:pt idx="105">
                  <c:v>26.805523489836464</c:v>
                </c:pt>
                <c:pt idx="106">
                  <c:v>26.805523489836464</c:v>
                </c:pt>
                <c:pt idx="107">
                  <c:v>26.805523489836464</c:v>
                </c:pt>
                <c:pt idx="108">
                  <c:v>26.805523489836464</c:v>
                </c:pt>
                <c:pt idx="109">
                  <c:v>26.805523489836464</c:v>
                </c:pt>
                <c:pt idx="110">
                  <c:v>26.805523489836464</c:v>
                </c:pt>
                <c:pt idx="111">
                  <c:v>26.805523489836464</c:v>
                </c:pt>
                <c:pt idx="112">
                  <c:v>26.805523489836464</c:v>
                </c:pt>
                <c:pt idx="113">
                  <c:v>26.805523489836464</c:v>
                </c:pt>
                <c:pt idx="114">
                  <c:v>26.805523489836464</c:v>
                </c:pt>
                <c:pt idx="115">
                  <c:v>26.805523489836464</c:v>
                </c:pt>
                <c:pt idx="116">
                  <c:v>26.805523489836464</c:v>
                </c:pt>
                <c:pt idx="117">
                  <c:v>26.805523489836464</c:v>
                </c:pt>
                <c:pt idx="118">
                  <c:v>26.805523489836464</c:v>
                </c:pt>
                <c:pt idx="119">
                  <c:v>26.805523489836464</c:v>
                </c:pt>
                <c:pt idx="120">
                  <c:v>26.805523489836464</c:v>
                </c:pt>
                <c:pt idx="121">
                  <c:v>26.805523489836464</c:v>
                </c:pt>
                <c:pt idx="122">
                  <c:v>26.805523489836464</c:v>
                </c:pt>
                <c:pt idx="123">
                  <c:v>26.805523489836464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0-8B4C-961F-79EB8075B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9457471"/>
        <c:axId val="1815486095"/>
      </c:lineChart>
      <c:dateAx>
        <c:axId val="164945747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86095"/>
        <c:crosses val="autoZero"/>
        <c:auto val="1"/>
        <c:lblOffset val="100"/>
        <c:baseTimeUnit val="days"/>
      </c:dateAx>
      <c:valAx>
        <c:axId val="181548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45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122703412073493E-2"/>
          <c:y val="0.116860113974412"/>
          <c:w val="0.88254396325459317"/>
          <c:h val="0.58658721107648082"/>
        </c:manualLayout>
      </c:layout>
      <c:lineChart>
        <c:grouping val="standard"/>
        <c:varyColors val="0"/>
        <c:ser>
          <c:idx val="0"/>
          <c:order val="0"/>
          <c:tx>
            <c:strRef>
              <c:f>CuSum!$B$1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CuSum!$B$2:$B$125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9.7258303820549958</c:v>
                </c:pt>
                <c:pt idx="2">
                  <c:v>18.451660764109988</c:v>
                </c:pt>
                <c:pt idx="3">
                  <c:v>27.177491146164982</c:v>
                </c:pt>
                <c:pt idx="4">
                  <c:v>28.903321528219976</c:v>
                </c:pt>
                <c:pt idx="5">
                  <c:v>29.62915191027497</c:v>
                </c:pt>
                <c:pt idx="6">
                  <c:v>34.354982292329964</c:v>
                </c:pt>
                <c:pt idx="7">
                  <c:v>39.080812674384958</c:v>
                </c:pt>
                <c:pt idx="8">
                  <c:v>41.806643056439952</c:v>
                </c:pt>
                <c:pt idx="9">
                  <c:v>46.532473438494947</c:v>
                </c:pt>
                <c:pt idx="10">
                  <c:v>51.258303820549941</c:v>
                </c:pt>
                <c:pt idx="11">
                  <c:v>52.984134202604935</c:v>
                </c:pt>
                <c:pt idx="12">
                  <c:v>55.709964584659929</c:v>
                </c:pt>
                <c:pt idx="13">
                  <c:v>60.435794966714923</c:v>
                </c:pt>
                <c:pt idx="14">
                  <c:v>65.161625348769917</c:v>
                </c:pt>
                <c:pt idx="15">
                  <c:v>58.887455730824911</c:v>
                </c:pt>
                <c:pt idx="16">
                  <c:v>61.613286112879905</c:v>
                </c:pt>
                <c:pt idx="17">
                  <c:v>69.339116494934899</c:v>
                </c:pt>
                <c:pt idx="18">
                  <c:v>76.064946876989893</c:v>
                </c:pt>
                <c:pt idx="19">
                  <c:v>83.790777259044887</c:v>
                </c:pt>
                <c:pt idx="20">
                  <c:v>94.516607641099881</c:v>
                </c:pt>
                <c:pt idx="21">
                  <c:v>97.242438023154875</c:v>
                </c:pt>
                <c:pt idx="22">
                  <c:v>103.96826840520987</c:v>
                </c:pt>
                <c:pt idx="23">
                  <c:v>106.69409878726486</c:v>
                </c:pt>
                <c:pt idx="24">
                  <c:v>111.41992916931986</c:v>
                </c:pt>
                <c:pt idx="25">
                  <c:v>107.14575955137485</c:v>
                </c:pt>
                <c:pt idx="26">
                  <c:v>102.87158993342985</c:v>
                </c:pt>
                <c:pt idx="27">
                  <c:v>96.59742031548484</c:v>
                </c:pt>
                <c:pt idx="28">
                  <c:v>87.323250697539834</c:v>
                </c:pt>
                <c:pt idx="29">
                  <c:v>89.049081079594828</c:v>
                </c:pt>
                <c:pt idx="30">
                  <c:v>91.774911461649822</c:v>
                </c:pt>
                <c:pt idx="31">
                  <c:v>90.500741843704816</c:v>
                </c:pt>
                <c:pt idx="32">
                  <c:v>88.22657222575981</c:v>
                </c:pt>
                <c:pt idx="33">
                  <c:v>89.952402607814804</c:v>
                </c:pt>
                <c:pt idx="34">
                  <c:v>85.678232989869798</c:v>
                </c:pt>
                <c:pt idx="35">
                  <c:v>88.404063371924792</c:v>
                </c:pt>
                <c:pt idx="36">
                  <c:v>93.129893753979786</c:v>
                </c:pt>
                <c:pt idx="37">
                  <c:v>92.85572413603478</c:v>
                </c:pt>
                <c:pt idx="38">
                  <c:v>95.581554518089774</c:v>
                </c:pt>
                <c:pt idx="39">
                  <c:v>91.307384900144768</c:v>
                </c:pt>
                <c:pt idx="40">
                  <c:v>93.033215282199762</c:v>
                </c:pt>
                <c:pt idx="41">
                  <c:v>93.759045664254757</c:v>
                </c:pt>
                <c:pt idx="42">
                  <c:v>93.484876046309751</c:v>
                </c:pt>
                <c:pt idx="43">
                  <c:v>91.210706428364745</c:v>
                </c:pt>
                <c:pt idx="44">
                  <c:v>86.936536810419739</c:v>
                </c:pt>
                <c:pt idx="45">
                  <c:v>84.662367192474733</c:v>
                </c:pt>
                <c:pt idx="46">
                  <c:v>85.388197574529727</c:v>
                </c:pt>
                <c:pt idx="47">
                  <c:v>87.114027956584721</c:v>
                </c:pt>
                <c:pt idx="48">
                  <c:v>89.839858338639715</c:v>
                </c:pt>
                <c:pt idx="49">
                  <c:v>92.565688720694709</c:v>
                </c:pt>
                <c:pt idx="50">
                  <c:v>94.291519102749703</c:v>
                </c:pt>
                <c:pt idx="51">
                  <c:v>95.017349484804697</c:v>
                </c:pt>
                <c:pt idx="52">
                  <c:v>96.743179866859691</c:v>
                </c:pt>
                <c:pt idx="53">
                  <c:v>99.469010248914685</c:v>
                </c:pt>
                <c:pt idx="54">
                  <c:v>102.19484063096968</c:v>
                </c:pt>
                <c:pt idx="55">
                  <c:v>104.92067101302467</c:v>
                </c:pt>
                <c:pt idx="56">
                  <c:v>100.64650139507967</c:v>
                </c:pt>
                <c:pt idx="57">
                  <c:v>100.37233177713466</c:v>
                </c:pt>
                <c:pt idx="58">
                  <c:v>96.098162159189656</c:v>
                </c:pt>
                <c:pt idx="59">
                  <c:v>93.82399254124465</c:v>
                </c:pt>
                <c:pt idx="60">
                  <c:v>93.549822923299644</c:v>
                </c:pt>
                <c:pt idx="61">
                  <c:v>89.275653305354638</c:v>
                </c:pt>
                <c:pt idx="62">
                  <c:v>83.001483687409632</c:v>
                </c:pt>
                <c:pt idx="63">
                  <c:v>74.727314069464626</c:v>
                </c:pt>
                <c:pt idx="64">
                  <c:v>59.45314445151962</c:v>
                </c:pt>
                <c:pt idx="65">
                  <c:v>58.178974833574614</c:v>
                </c:pt>
                <c:pt idx="66">
                  <c:v>53.904805215629608</c:v>
                </c:pt>
                <c:pt idx="67">
                  <c:v>52.630635597684602</c:v>
                </c:pt>
                <c:pt idx="68">
                  <c:v>53.356465979739596</c:v>
                </c:pt>
                <c:pt idx="69">
                  <c:v>54.08229636179459</c:v>
                </c:pt>
                <c:pt idx="70">
                  <c:v>54.808126743849584</c:v>
                </c:pt>
                <c:pt idx="71">
                  <c:v>57.533957125904578</c:v>
                </c:pt>
                <c:pt idx="72">
                  <c:v>53.259787507959572</c:v>
                </c:pt>
                <c:pt idx="73">
                  <c:v>50.985617890014566</c:v>
                </c:pt>
                <c:pt idx="74">
                  <c:v>50.711448272069561</c:v>
                </c:pt>
                <c:pt idx="75">
                  <c:v>40.437278654124555</c:v>
                </c:pt>
                <c:pt idx="76">
                  <c:v>31.163109036179549</c:v>
                </c:pt>
                <c:pt idx="77">
                  <c:v>28.888939418234543</c:v>
                </c:pt>
                <c:pt idx="78">
                  <c:v>22.614769800289537</c:v>
                </c:pt>
                <c:pt idx="79">
                  <c:v>16.340600182344531</c:v>
                </c:pt>
                <c:pt idx="80">
                  <c:v>6.0664305643995267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0-2048-B161-CA0B9F5EA62B}"/>
            </c:ext>
          </c:extLst>
        </c:ser>
        <c:ser>
          <c:idx val="1"/>
          <c:order val="1"/>
          <c:tx>
            <c:strRef>
              <c:f>CuSum!$D$1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CuSum!$D$2:$D$125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1.3404883395609222</c:v>
                </c:pt>
                <c:pt idx="3">
                  <c:v>5.6809766791218426</c:v>
                </c:pt>
                <c:pt idx="4">
                  <c:v>8.021465018682763</c:v>
                </c:pt>
                <c:pt idx="5">
                  <c:v>3.3619533582436834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1.3404883395609222</c:v>
                </c:pt>
                <c:pt idx="15">
                  <c:v>3.6809766791218426</c:v>
                </c:pt>
                <c:pt idx="16">
                  <c:v>6.021465018682763</c:v>
                </c:pt>
                <c:pt idx="17">
                  <c:v>6.3619533582436834</c:v>
                </c:pt>
                <c:pt idx="18">
                  <c:v>6.7024416978046037</c:v>
                </c:pt>
                <c:pt idx="19">
                  <c:v>7.0429300373655241</c:v>
                </c:pt>
                <c:pt idx="20">
                  <c:v>8.3834183769264445</c:v>
                </c:pt>
                <c:pt idx="21">
                  <c:v>8.7239067164873649</c:v>
                </c:pt>
                <c:pt idx="22">
                  <c:v>4.0643950560482853</c:v>
                </c:pt>
                <c:pt idx="23">
                  <c:v>2.4048833956092057</c:v>
                </c:pt>
                <c:pt idx="24">
                  <c:v>1.7453717351701261</c:v>
                </c:pt>
                <c:pt idx="25">
                  <c:v>2.0858600747310465</c:v>
                </c:pt>
                <c:pt idx="26">
                  <c:v>2.4263484142919669</c:v>
                </c:pt>
                <c:pt idx="27">
                  <c:v>4.7668367538528873</c:v>
                </c:pt>
                <c:pt idx="28">
                  <c:v>7.1073250934138077</c:v>
                </c:pt>
                <c:pt idx="29">
                  <c:v>7.4478134329747281</c:v>
                </c:pt>
                <c:pt idx="30">
                  <c:v>6.7883017725356485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0.34048833956092217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2.3404883395609222</c:v>
                </c:pt>
                <c:pt idx="48">
                  <c:v>4.6809766791218426</c:v>
                </c:pt>
                <c:pt idx="49">
                  <c:v>5.021465018682763</c:v>
                </c:pt>
                <c:pt idx="50">
                  <c:v>5.3619533582436834</c:v>
                </c:pt>
                <c:pt idx="51">
                  <c:v>4.7024416978046037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1.3404883395609222</c:v>
                </c:pt>
                <c:pt idx="59">
                  <c:v>2.6809766791218426</c:v>
                </c:pt>
                <c:pt idx="60">
                  <c:v>5.021465018682763</c:v>
                </c:pt>
                <c:pt idx="61">
                  <c:v>7.3619533582436834</c:v>
                </c:pt>
                <c:pt idx="62">
                  <c:v>6.7024416978046037</c:v>
                </c:pt>
                <c:pt idx="63">
                  <c:v>6.0429300373655241</c:v>
                </c:pt>
                <c:pt idx="64">
                  <c:v>8.3834183769264445</c:v>
                </c:pt>
                <c:pt idx="65">
                  <c:v>12.723906716487365</c:v>
                </c:pt>
                <c:pt idx="66">
                  <c:v>5.0643950560482853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1.3404883395609222</c:v>
                </c:pt>
                <c:pt idx="80">
                  <c:v>0.68097667912184257</c:v>
                </c:pt>
                <c:pt idx="81">
                  <c:v>3.021465018682763</c:v>
                </c:pt>
                <c:pt idx="82">
                  <c:v>9.3619533582436834</c:v>
                </c:pt>
                <c:pt idx="83">
                  <c:v>9.7024416978046037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00-2048-B161-CA0B9F5EA62B}"/>
            </c:ext>
          </c:extLst>
        </c:ser>
        <c:ser>
          <c:idx val="2"/>
          <c:order val="2"/>
          <c:tx>
            <c:strRef>
              <c:f>CuSum!$F$1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CuSum!$F$2:$F$125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1.795343169203282</c:v>
                </c:pt>
                <c:pt idx="2">
                  <c:v>0.59068633840655993</c:v>
                </c:pt>
                <c:pt idx="3">
                  <c:v>2.3860295076098379</c:v>
                </c:pt>
                <c:pt idx="4">
                  <c:v>4.1813726768131154</c:v>
                </c:pt>
                <c:pt idx="5">
                  <c:v>5.9767158460163934</c:v>
                </c:pt>
                <c:pt idx="6">
                  <c:v>5.7720590152196714</c:v>
                </c:pt>
                <c:pt idx="7">
                  <c:v>9.5674021844229493</c:v>
                </c:pt>
                <c:pt idx="8">
                  <c:v>15.362745353626227</c:v>
                </c:pt>
                <c:pt idx="9">
                  <c:v>21.158088522829505</c:v>
                </c:pt>
                <c:pt idx="10">
                  <c:v>22.953431692032783</c:v>
                </c:pt>
                <c:pt idx="11">
                  <c:v>24.748774861236061</c:v>
                </c:pt>
                <c:pt idx="12">
                  <c:v>21.544118030439339</c:v>
                </c:pt>
                <c:pt idx="13">
                  <c:v>20.339461199642617</c:v>
                </c:pt>
                <c:pt idx="14">
                  <c:v>18.134804368845895</c:v>
                </c:pt>
                <c:pt idx="15">
                  <c:v>19.930147538049173</c:v>
                </c:pt>
                <c:pt idx="16">
                  <c:v>17.725490707252451</c:v>
                </c:pt>
                <c:pt idx="17">
                  <c:v>18.520833876455729</c:v>
                </c:pt>
                <c:pt idx="18">
                  <c:v>20.316177045659007</c:v>
                </c:pt>
                <c:pt idx="19">
                  <c:v>26.111520214862285</c:v>
                </c:pt>
                <c:pt idx="20">
                  <c:v>27.906863384065563</c:v>
                </c:pt>
                <c:pt idx="21">
                  <c:v>29.702206553268841</c:v>
                </c:pt>
                <c:pt idx="22">
                  <c:v>29.497549722472119</c:v>
                </c:pt>
                <c:pt idx="23">
                  <c:v>31.292892891675397</c:v>
                </c:pt>
                <c:pt idx="24">
                  <c:v>33.088236060878678</c:v>
                </c:pt>
                <c:pt idx="25">
                  <c:v>29.883579230081953</c:v>
                </c:pt>
                <c:pt idx="26">
                  <c:v>28.678922399285231</c:v>
                </c:pt>
                <c:pt idx="27">
                  <c:v>19.474265568488509</c:v>
                </c:pt>
                <c:pt idx="28">
                  <c:v>18.269608737691787</c:v>
                </c:pt>
                <c:pt idx="29">
                  <c:v>18.064951906895065</c:v>
                </c:pt>
                <c:pt idx="30">
                  <c:v>18.860295076098343</c:v>
                </c:pt>
                <c:pt idx="31">
                  <c:v>15.655638245301621</c:v>
                </c:pt>
                <c:pt idx="32">
                  <c:v>12.450981414504898</c:v>
                </c:pt>
                <c:pt idx="33">
                  <c:v>5.2463245837081764</c:v>
                </c:pt>
                <c:pt idx="34">
                  <c:v>4.1667752911454858E-2</c:v>
                </c:pt>
                <c:pt idx="35">
                  <c:v>0</c:v>
                </c:pt>
                <c:pt idx="36">
                  <c:v>0.79534316920328196</c:v>
                </c:pt>
                <c:pt idx="37">
                  <c:v>0.59068633840655993</c:v>
                </c:pt>
                <c:pt idx="38">
                  <c:v>0.3860295076098379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0.79534316920328196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0.79534316920328196</c:v>
                </c:pt>
                <c:pt idx="57">
                  <c:v>2.5906863384065599</c:v>
                </c:pt>
                <c:pt idx="58">
                  <c:v>2.3860295076098379</c:v>
                </c:pt>
                <c:pt idx="59">
                  <c:v>3.1813726768131159</c:v>
                </c:pt>
                <c:pt idx="60">
                  <c:v>6.9767158460163934</c:v>
                </c:pt>
                <c:pt idx="61">
                  <c:v>10.772059015219671</c:v>
                </c:pt>
                <c:pt idx="62">
                  <c:v>12.567402184422949</c:v>
                </c:pt>
                <c:pt idx="63">
                  <c:v>10.362745353626227</c:v>
                </c:pt>
                <c:pt idx="64">
                  <c:v>5.1580885228295053</c:v>
                </c:pt>
                <c:pt idx="65">
                  <c:v>0</c:v>
                </c:pt>
                <c:pt idx="66">
                  <c:v>0.79534316920328196</c:v>
                </c:pt>
                <c:pt idx="67">
                  <c:v>2.5906863384065599</c:v>
                </c:pt>
                <c:pt idx="68">
                  <c:v>2.3860295076098379</c:v>
                </c:pt>
                <c:pt idx="69">
                  <c:v>3.1813726768131159</c:v>
                </c:pt>
                <c:pt idx="70">
                  <c:v>2.9767158460163938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00-2048-B161-CA0B9F5EA62B}"/>
            </c:ext>
          </c:extLst>
        </c:ser>
        <c:ser>
          <c:idx val="3"/>
          <c:order val="3"/>
          <c:tx>
            <c:strRef>
              <c:f>CuSum!$H$1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CuSum!$H$2:$H$125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0.1383357765344817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0.1383357765344817</c:v>
                </c:pt>
                <c:pt idx="23">
                  <c:v>2.2766715530689572</c:v>
                </c:pt>
                <c:pt idx="24">
                  <c:v>4.4150073296034327</c:v>
                </c:pt>
                <c:pt idx="25">
                  <c:v>4.5533431061379082</c:v>
                </c:pt>
                <c:pt idx="26">
                  <c:v>6.6916788826723836</c:v>
                </c:pt>
                <c:pt idx="27">
                  <c:v>8.83001465920686</c:v>
                </c:pt>
                <c:pt idx="28">
                  <c:v>10.968350435741336</c:v>
                </c:pt>
                <c:pt idx="29">
                  <c:v>13.106686212275825</c:v>
                </c:pt>
                <c:pt idx="30">
                  <c:v>19.245021988810315</c:v>
                </c:pt>
                <c:pt idx="31">
                  <c:v>27.383357765344805</c:v>
                </c:pt>
                <c:pt idx="32">
                  <c:v>32.521693541879294</c:v>
                </c:pt>
                <c:pt idx="33">
                  <c:v>34.660029318413784</c:v>
                </c:pt>
                <c:pt idx="34">
                  <c:v>31.798365094948274</c:v>
                </c:pt>
                <c:pt idx="35">
                  <c:v>29.936700871482763</c:v>
                </c:pt>
                <c:pt idx="36">
                  <c:v>30.075036648017253</c:v>
                </c:pt>
                <c:pt idx="37">
                  <c:v>32.213372424551743</c:v>
                </c:pt>
                <c:pt idx="38">
                  <c:v>34.351708201086232</c:v>
                </c:pt>
                <c:pt idx="39">
                  <c:v>36.490043977620722</c:v>
                </c:pt>
                <c:pt idx="40">
                  <c:v>36.628379754155212</c:v>
                </c:pt>
                <c:pt idx="41">
                  <c:v>35.766715530689702</c:v>
                </c:pt>
                <c:pt idx="42">
                  <c:v>40.905051307224191</c:v>
                </c:pt>
                <c:pt idx="43">
                  <c:v>48.043387083758681</c:v>
                </c:pt>
                <c:pt idx="44">
                  <c:v>54.181722860293171</c:v>
                </c:pt>
                <c:pt idx="45">
                  <c:v>61.32005863682766</c:v>
                </c:pt>
                <c:pt idx="46">
                  <c:v>63.45839441336215</c:v>
                </c:pt>
                <c:pt idx="47">
                  <c:v>65.596730189896633</c:v>
                </c:pt>
                <c:pt idx="48">
                  <c:v>70.735065966431094</c:v>
                </c:pt>
                <c:pt idx="49">
                  <c:v>77.873401742965555</c:v>
                </c:pt>
                <c:pt idx="50">
                  <c:v>85.011737519500016</c:v>
                </c:pt>
                <c:pt idx="51">
                  <c:v>83.150073296034478</c:v>
                </c:pt>
                <c:pt idx="52">
                  <c:v>83.288409072568939</c:v>
                </c:pt>
                <c:pt idx="53">
                  <c:v>83.4267448491034</c:v>
                </c:pt>
                <c:pt idx="54">
                  <c:v>82.565080625637862</c:v>
                </c:pt>
                <c:pt idx="55">
                  <c:v>71.703416402172323</c:v>
                </c:pt>
                <c:pt idx="56">
                  <c:v>62.841752178706791</c:v>
                </c:pt>
                <c:pt idx="57">
                  <c:v>60.980087955241281</c:v>
                </c:pt>
                <c:pt idx="58">
                  <c:v>58.118423731775771</c:v>
                </c:pt>
                <c:pt idx="59">
                  <c:v>57.25675950831026</c:v>
                </c:pt>
                <c:pt idx="60">
                  <c:v>57.39509528484475</c:v>
                </c:pt>
                <c:pt idx="61">
                  <c:v>57.53343106137924</c:v>
                </c:pt>
                <c:pt idx="62">
                  <c:v>50.671766837913729</c:v>
                </c:pt>
                <c:pt idx="63">
                  <c:v>47.810102614448219</c:v>
                </c:pt>
                <c:pt idx="64">
                  <c:v>47.948438390982709</c:v>
                </c:pt>
                <c:pt idx="65">
                  <c:v>41.086774167517198</c:v>
                </c:pt>
                <c:pt idx="66">
                  <c:v>43.225109944051688</c:v>
                </c:pt>
                <c:pt idx="67">
                  <c:v>48.363445720586178</c:v>
                </c:pt>
                <c:pt idx="68">
                  <c:v>53.501781497120668</c:v>
                </c:pt>
                <c:pt idx="69">
                  <c:v>53.640117273655157</c:v>
                </c:pt>
                <c:pt idx="70">
                  <c:v>53.778453050189647</c:v>
                </c:pt>
                <c:pt idx="71">
                  <c:v>39.916788826724137</c:v>
                </c:pt>
                <c:pt idx="72">
                  <c:v>36.055124603258626</c:v>
                </c:pt>
                <c:pt idx="73">
                  <c:v>32.193460379793116</c:v>
                </c:pt>
                <c:pt idx="74">
                  <c:v>28.331796156327606</c:v>
                </c:pt>
                <c:pt idx="75">
                  <c:v>23.470131932862095</c:v>
                </c:pt>
                <c:pt idx="76">
                  <c:v>19.608467709396585</c:v>
                </c:pt>
                <c:pt idx="77">
                  <c:v>17.746803485931075</c:v>
                </c:pt>
                <c:pt idx="78">
                  <c:v>7.8851392624655636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00-2048-B161-CA0B9F5EA62B}"/>
            </c:ext>
          </c:extLst>
        </c:ser>
        <c:ser>
          <c:idx val="4"/>
          <c:order val="4"/>
          <c:tx>
            <c:strRef>
              <c:f>CuSum!$J$1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CuSum!$J$2:$J$125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0.24065416425539077</c:v>
                </c:pt>
                <c:pt idx="3">
                  <c:v>2.4813083285107798</c:v>
                </c:pt>
                <c:pt idx="4">
                  <c:v>6.7219624927661688</c:v>
                </c:pt>
                <c:pt idx="5">
                  <c:v>11.962616657021558</c:v>
                </c:pt>
                <c:pt idx="6">
                  <c:v>17.203270821276945</c:v>
                </c:pt>
                <c:pt idx="7">
                  <c:v>22.443924985532334</c:v>
                </c:pt>
                <c:pt idx="8">
                  <c:v>22.684579149787723</c:v>
                </c:pt>
                <c:pt idx="9">
                  <c:v>27.925233314043112</c:v>
                </c:pt>
                <c:pt idx="10">
                  <c:v>36.165887478298501</c:v>
                </c:pt>
                <c:pt idx="11">
                  <c:v>41.406541642553876</c:v>
                </c:pt>
                <c:pt idx="12">
                  <c:v>43.64719580680925</c:v>
                </c:pt>
                <c:pt idx="13">
                  <c:v>43.887849971064625</c:v>
                </c:pt>
                <c:pt idx="14">
                  <c:v>46.12850413532</c:v>
                </c:pt>
                <c:pt idx="15">
                  <c:v>48.369158299575375</c:v>
                </c:pt>
                <c:pt idx="16">
                  <c:v>50.60981246383075</c:v>
                </c:pt>
                <c:pt idx="17">
                  <c:v>50.850466628086124</c:v>
                </c:pt>
                <c:pt idx="18">
                  <c:v>57.091120792341499</c:v>
                </c:pt>
                <c:pt idx="19">
                  <c:v>66.331774956596874</c:v>
                </c:pt>
                <c:pt idx="20">
                  <c:v>74.572429120852249</c:v>
                </c:pt>
                <c:pt idx="21">
                  <c:v>76.813083285107624</c:v>
                </c:pt>
                <c:pt idx="22">
                  <c:v>82.053737449362998</c:v>
                </c:pt>
                <c:pt idx="23">
                  <c:v>78.294391613618373</c:v>
                </c:pt>
                <c:pt idx="24">
                  <c:v>69.535045777873748</c:v>
                </c:pt>
                <c:pt idx="25">
                  <c:v>53.775699942129123</c:v>
                </c:pt>
                <c:pt idx="26">
                  <c:v>45.016354106384497</c:v>
                </c:pt>
                <c:pt idx="27">
                  <c:v>42.257008270639872</c:v>
                </c:pt>
                <c:pt idx="28">
                  <c:v>42.497662434895247</c:v>
                </c:pt>
                <c:pt idx="29">
                  <c:v>40.738316599150622</c:v>
                </c:pt>
                <c:pt idx="30">
                  <c:v>36.978970763406011</c:v>
                </c:pt>
                <c:pt idx="31">
                  <c:v>32.2196249276614</c:v>
                </c:pt>
                <c:pt idx="32">
                  <c:v>27.460279091916789</c:v>
                </c:pt>
                <c:pt idx="33">
                  <c:v>17.700933256172178</c:v>
                </c:pt>
                <c:pt idx="34">
                  <c:v>10.941587420427568</c:v>
                </c:pt>
                <c:pt idx="35">
                  <c:v>8.1822415846829575</c:v>
                </c:pt>
                <c:pt idx="36">
                  <c:v>8.4228957489383465</c:v>
                </c:pt>
                <c:pt idx="37">
                  <c:v>8.6635499131937355</c:v>
                </c:pt>
                <c:pt idx="38">
                  <c:v>8.9042040774491245</c:v>
                </c:pt>
                <c:pt idx="39">
                  <c:v>9.1448582417045134</c:v>
                </c:pt>
                <c:pt idx="40">
                  <c:v>14.385512405959902</c:v>
                </c:pt>
                <c:pt idx="41">
                  <c:v>18.62616657021529</c:v>
                </c:pt>
                <c:pt idx="42">
                  <c:v>16.866820734470679</c:v>
                </c:pt>
                <c:pt idx="43">
                  <c:v>15.107474898726069</c:v>
                </c:pt>
                <c:pt idx="44">
                  <c:v>13.348129062981458</c:v>
                </c:pt>
                <c:pt idx="45">
                  <c:v>11.588783227236847</c:v>
                </c:pt>
                <c:pt idx="46">
                  <c:v>14.829437391492236</c:v>
                </c:pt>
                <c:pt idx="47">
                  <c:v>21.070091555747624</c:v>
                </c:pt>
                <c:pt idx="48">
                  <c:v>29.310745720003013</c:v>
                </c:pt>
                <c:pt idx="49">
                  <c:v>39.551399884258402</c:v>
                </c:pt>
                <c:pt idx="50">
                  <c:v>49.792054048513776</c:v>
                </c:pt>
                <c:pt idx="51">
                  <c:v>56.032708212769151</c:v>
                </c:pt>
                <c:pt idx="52">
                  <c:v>52.273362377024526</c:v>
                </c:pt>
                <c:pt idx="53">
                  <c:v>47.514016541279901</c:v>
                </c:pt>
                <c:pt idx="54">
                  <c:v>44.754670705535275</c:v>
                </c:pt>
                <c:pt idx="55">
                  <c:v>45.99532486979065</c:v>
                </c:pt>
                <c:pt idx="56">
                  <c:v>47.235979034046025</c:v>
                </c:pt>
                <c:pt idx="57">
                  <c:v>46.4766331983014</c:v>
                </c:pt>
                <c:pt idx="58">
                  <c:v>45.717287362556775</c:v>
                </c:pt>
                <c:pt idx="59">
                  <c:v>46.957941526812149</c:v>
                </c:pt>
                <c:pt idx="60">
                  <c:v>48.198595691067524</c:v>
                </c:pt>
                <c:pt idx="61">
                  <c:v>45.439249855322899</c:v>
                </c:pt>
                <c:pt idx="62">
                  <c:v>41.679904019578274</c:v>
                </c:pt>
                <c:pt idx="63">
                  <c:v>29.920558183833663</c:v>
                </c:pt>
                <c:pt idx="64">
                  <c:v>20.161212348089052</c:v>
                </c:pt>
                <c:pt idx="65">
                  <c:v>11.401866512344442</c:v>
                </c:pt>
                <c:pt idx="66">
                  <c:v>7.6425206765998315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00-2048-B161-CA0B9F5EA62B}"/>
            </c:ext>
          </c:extLst>
        </c:ser>
        <c:ser>
          <c:idx val="5"/>
          <c:order val="5"/>
          <c:tx>
            <c:strRef>
              <c:f>CuSum!$L$1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CuSum!$L$2:$L$125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0.88774161005086505</c:v>
                </c:pt>
                <c:pt idx="9">
                  <c:v>3.7754832201017319</c:v>
                </c:pt>
                <c:pt idx="10">
                  <c:v>2.6632248301525987</c:v>
                </c:pt>
                <c:pt idx="11">
                  <c:v>4.5509664402034655</c:v>
                </c:pt>
                <c:pt idx="12">
                  <c:v>6.4387080502543323</c:v>
                </c:pt>
                <c:pt idx="13">
                  <c:v>4.3264496603051992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1.887741610050865</c:v>
                </c:pt>
                <c:pt idx="20">
                  <c:v>0.77548322010173187</c:v>
                </c:pt>
                <c:pt idx="21">
                  <c:v>0</c:v>
                </c:pt>
                <c:pt idx="22">
                  <c:v>0</c:v>
                </c:pt>
                <c:pt idx="23">
                  <c:v>1.887741610050865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1.887741610050865</c:v>
                </c:pt>
                <c:pt idx="28">
                  <c:v>0</c:v>
                </c:pt>
                <c:pt idx="29">
                  <c:v>0.88774161005086505</c:v>
                </c:pt>
                <c:pt idx="30">
                  <c:v>1.7754832201017319</c:v>
                </c:pt>
                <c:pt idx="31">
                  <c:v>0.6632248301525987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1.887741610050865</c:v>
                </c:pt>
                <c:pt idx="48">
                  <c:v>4.7754832201017319</c:v>
                </c:pt>
                <c:pt idx="49">
                  <c:v>7.6632248301525987</c:v>
                </c:pt>
                <c:pt idx="50">
                  <c:v>6.5509664402034655</c:v>
                </c:pt>
                <c:pt idx="51">
                  <c:v>4.4387080502543323</c:v>
                </c:pt>
                <c:pt idx="52">
                  <c:v>4.3264496603051992</c:v>
                </c:pt>
                <c:pt idx="53">
                  <c:v>6.214191270356066</c:v>
                </c:pt>
                <c:pt idx="54">
                  <c:v>6.1019328804069328</c:v>
                </c:pt>
                <c:pt idx="55">
                  <c:v>10.9896744904578</c:v>
                </c:pt>
                <c:pt idx="56">
                  <c:v>12.877416100508666</c:v>
                </c:pt>
                <c:pt idx="57">
                  <c:v>15.765157710559533</c:v>
                </c:pt>
                <c:pt idx="58">
                  <c:v>18.652899320610402</c:v>
                </c:pt>
                <c:pt idx="59">
                  <c:v>11.540640930661267</c:v>
                </c:pt>
                <c:pt idx="60">
                  <c:v>9.4283825407121338</c:v>
                </c:pt>
                <c:pt idx="61">
                  <c:v>2.3161241507630006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1.887741610050865</c:v>
                </c:pt>
                <c:pt idx="68">
                  <c:v>1.7754832201017319</c:v>
                </c:pt>
                <c:pt idx="69">
                  <c:v>0.6632248301525987</c:v>
                </c:pt>
                <c:pt idx="70">
                  <c:v>0</c:v>
                </c:pt>
                <c:pt idx="71">
                  <c:v>0</c:v>
                </c:pt>
                <c:pt idx="72">
                  <c:v>0.88774161005086505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00-2048-B161-CA0B9F5EA62B}"/>
            </c:ext>
          </c:extLst>
        </c:ser>
        <c:ser>
          <c:idx val="6"/>
          <c:order val="6"/>
          <c:tx>
            <c:strRef>
              <c:f>CuSum!$N$1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CuSum!$N$2:$N$125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1.2869526976646695</c:v>
                </c:pt>
                <c:pt idx="6">
                  <c:v>2.5739053953293434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1.2869526976646695</c:v>
                </c:pt>
                <c:pt idx="17">
                  <c:v>2.5739053953293434</c:v>
                </c:pt>
                <c:pt idx="18">
                  <c:v>3.8608580929940173</c:v>
                </c:pt>
                <c:pt idx="19">
                  <c:v>5.1478107906586912</c:v>
                </c:pt>
                <c:pt idx="20">
                  <c:v>4.4347634883233651</c:v>
                </c:pt>
                <c:pt idx="21">
                  <c:v>7.721716185988039</c:v>
                </c:pt>
                <c:pt idx="22">
                  <c:v>7.0086688836527129</c:v>
                </c:pt>
                <c:pt idx="23">
                  <c:v>4.2956215813173868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1.2869526976646695</c:v>
                </c:pt>
                <c:pt idx="33">
                  <c:v>0.57390539532934337</c:v>
                </c:pt>
                <c:pt idx="34">
                  <c:v>0</c:v>
                </c:pt>
                <c:pt idx="35">
                  <c:v>0</c:v>
                </c:pt>
                <c:pt idx="36">
                  <c:v>1.2869526976646695</c:v>
                </c:pt>
                <c:pt idx="37">
                  <c:v>6.5739053953293434</c:v>
                </c:pt>
                <c:pt idx="38">
                  <c:v>1.8608580929940173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1.2869526976646695</c:v>
                </c:pt>
                <c:pt idx="50">
                  <c:v>0.57390539532934337</c:v>
                </c:pt>
                <c:pt idx="51">
                  <c:v>1.8608580929940173</c:v>
                </c:pt>
                <c:pt idx="52">
                  <c:v>3.1478107906586912</c:v>
                </c:pt>
                <c:pt idx="53">
                  <c:v>2.4347634883233651</c:v>
                </c:pt>
                <c:pt idx="54">
                  <c:v>5.721716185988039</c:v>
                </c:pt>
                <c:pt idx="55">
                  <c:v>7.0086688836527129</c:v>
                </c:pt>
                <c:pt idx="56">
                  <c:v>6.2956215813173868</c:v>
                </c:pt>
                <c:pt idx="57">
                  <c:v>2.5825742789820607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3.2869526976646695</c:v>
                </c:pt>
                <c:pt idx="67">
                  <c:v>4.5739053953293434</c:v>
                </c:pt>
                <c:pt idx="68">
                  <c:v>3.8608580929940173</c:v>
                </c:pt>
                <c:pt idx="69">
                  <c:v>0.14781079065869118</c:v>
                </c:pt>
                <c:pt idx="70">
                  <c:v>0</c:v>
                </c:pt>
                <c:pt idx="71">
                  <c:v>0</c:v>
                </c:pt>
                <c:pt idx="72">
                  <c:v>3.2869526976646695</c:v>
                </c:pt>
                <c:pt idx="73">
                  <c:v>6.5739053953293434</c:v>
                </c:pt>
                <c:pt idx="74">
                  <c:v>4.8608580929940173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00-2048-B161-CA0B9F5EA62B}"/>
            </c:ext>
          </c:extLst>
        </c:ser>
        <c:ser>
          <c:idx val="7"/>
          <c:order val="7"/>
          <c:tx>
            <c:strRef>
              <c:f>CuSum!$P$1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CuSum!$P$2:$P$125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2.4910246267513774</c:v>
                </c:pt>
                <c:pt idx="9">
                  <c:v>3.9820492535027601</c:v>
                </c:pt>
                <c:pt idx="10">
                  <c:v>0.47307388025414276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0.49102462675137737</c:v>
                </c:pt>
                <c:pt idx="17">
                  <c:v>0.98204925350276007</c:v>
                </c:pt>
                <c:pt idx="18">
                  <c:v>1.4730738802541428</c:v>
                </c:pt>
                <c:pt idx="19">
                  <c:v>1.9640985070055255</c:v>
                </c:pt>
                <c:pt idx="20">
                  <c:v>2.4551231337569082</c:v>
                </c:pt>
                <c:pt idx="21">
                  <c:v>3.9461477605082909</c:v>
                </c:pt>
                <c:pt idx="22">
                  <c:v>2.4371723872596736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1.4910246267513774</c:v>
                </c:pt>
                <c:pt idx="29">
                  <c:v>1.9820492535027601</c:v>
                </c:pt>
                <c:pt idx="30">
                  <c:v>0</c:v>
                </c:pt>
                <c:pt idx="31">
                  <c:v>0.49102462675137737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1.4910246267513774</c:v>
                </c:pt>
                <c:pt idx="46">
                  <c:v>3.9820492535027601</c:v>
                </c:pt>
                <c:pt idx="47">
                  <c:v>2.4730738802541428</c:v>
                </c:pt>
                <c:pt idx="48">
                  <c:v>3.9640985070055255</c:v>
                </c:pt>
                <c:pt idx="49">
                  <c:v>6.4551231337569082</c:v>
                </c:pt>
                <c:pt idx="50">
                  <c:v>8.9461477605082909</c:v>
                </c:pt>
                <c:pt idx="51">
                  <c:v>8.4371723872596736</c:v>
                </c:pt>
                <c:pt idx="52">
                  <c:v>8.9281970140110563</c:v>
                </c:pt>
                <c:pt idx="53">
                  <c:v>9.419221640762439</c:v>
                </c:pt>
                <c:pt idx="54">
                  <c:v>11.910246267513822</c:v>
                </c:pt>
                <c:pt idx="55">
                  <c:v>13.401270894265204</c:v>
                </c:pt>
                <c:pt idx="56">
                  <c:v>13.892295521016587</c:v>
                </c:pt>
                <c:pt idx="57">
                  <c:v>15.38332014776797</c:v>
                </c:pt>
                <c:pt idx="58">
                  <c:v>17.874344774519351</c:v>
                </c:pt>
                <c:pt idx="59">
                  <c:v>21.365369401270733</c:v>
                </c:pt>
                <c:pt idx="60">
                  <c:v>22.856394028022102</c:v>
                </c:pt>
                <c:pt idx="61">
                  <c:v>23.34741865477347</c:v>
                </c:pt>
                <c:pt idx="62">
                  <c:v>24.838443281524839</c:v>
                </c:pt>
                <c:pt idx="63">
                  <c:v>25.329467908276207</c:v>
                </c:pt>
                <c:pt idx="64">
                  <c:v>23.820492535027576</c:v>
                </c:pt>
                <c:pt idx="65">
                  <c:v>23.311517161778944</c:v>
                </c:pt>
                <c:pt idx="66">
                  <c:v>22.802541788530313</c:v>
                </c:pt>
                <c:pt idx="67">
                  <c:v>19.293566415281681</c:v>
                </c:pt>
                <c:pt idx="68">
                  <c:v>4.7845910420330515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00-2048-B161-CA0B9F5EA62B}"/>
            </c:ext>
          </c:extLst>
        </c:ser>
        <c:ser>
          <c:idx val="8"/>
          <c:order val="8"/>
          <c:tx>
            <c:strRef>
              <c:f>CuSum!$R$1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CuSum!$R$2:$R$125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0.66852977564093852</c:v>
                </c:pt>
                <c:pt idx="4">
                  <c:v>3.3370595512818726</c:v>
                </c:pt>
                <c:pt idx="5">
                  <c:v>8.0055893269228058</c:v>
                </c:pt>
                <c:pt idx="6">
                  <c:v>12.67411910256374</c:v>
                </c:pt>
                <c:pt idx="7">
                  <c:v>16.342648878204674</c:v>
                </c:pt>
                <c:pt idx="8">
                  <c:v>18.011178653845608</c:v>
                </c:pt>
                <c:pt idx="9">
                  <c:v>20.679708429486542</c:v>
                </c:pt>
                <c:pt idx="10">
                  <c:v>24.348238205127476</c:v>
                </c:pt>
                <c:pt idx="11">
                  <c:v>29.01676798076841</c:v>
                </c:pt>
                <c:pt idx="12">
                  <c:v>32.685297756409348</c:v>
                </c:pt>
                <c:pt idx="13">
                  <c:v>38.353827532050282</c:v>
                </c:pt>
                <c:pt idx="14">
                  <c:v>44.022357307691216</c:v>
                </c:pt>
                <c:pt idx="15">
                  <c:v>42.69088708333215</c:v>
                </c:pt>
                <c:pt idx="16">
                  <c:v>41.359416858973084</c:v>
                </c:pt>
                <c:pt idx="17">
                  <c:v>40.027946634614018</c:v>
                </c:pt>
                <c:pt idx="18">
                  <c:v>41.696476410254952</c:v>
                </c:pt>
                <c:pt idx="19">
                  <c:v>40.365006185895886</c:v>
                </c:pt>
                <c:pt idx="20">
                  <c:v>43.03353596153682</c:v>
                </c:pt>
                <c:pt idx="21">
                  <c:v>46.702065737177755</c:v>
                </c:pt>
                <c:pt idx="22">
                  <c:v>50.370595512818689</c:v>
                </c:pt>
                <c:pt idx="23">
                  <c:v>58.039125288459623</c:v>
                </c:pt>
                <c:pt idx="24">
                  <c:v>67.70765506410055</c:v>
                </c:pt>
                <c:pt idx="25">
                  <c:v>71.376184839741484</c:v>
                </c:pt>
                <c:pt idx="26">
                  <c:v>73.044714615382418</c:v>
                </c:pt>
                <c:pt idx="27">
                  <c:v>71.713244391023352</c:v>
                </c:pt>
                <c:pt idx="28">
                  <c:v>75.381774166664286</c:v>
                </c:pt>
                <c:pt idx="29">
                  <c:v>77.05030394230522</c:v>
                </c:pt>
                <c:pt idx="30">
                  <c:v>80.718833717946154</c:v>
                </c:pt>
                <c:pt idx="31">
                  <c:v>85.387363493587088</c:v>
                </c:pt>
                <c:pt idx="32">
                  <c:v>91.055893269228022</c:v>
                </c:pt>
                <c:pt idx="33">
                  <c:v>95.724423044868956</c:v>
                </c:pt>
                <c:pt idx="34">
                  <c:v>101.39295282050989</c:v>
                </c:pt>
                <c:pt idx="35">
                  <c:v>107.06148259615082</c:v>
                </c:pt>
                <c:pt idx="36">
                  <c:v>111.73001237179176</c:v>
                </c:pt>
                <c:pt idx="37">
                  <c:v>110.39854214743269</c:v>
                </c:pt>
                <c:pt idx="38">
                  <c:v>106.06707192307363</c:v>
                </c:pt>
                <c:pt idx="39">
                  <c:v>102.73560169871456</c:v>
                </c:pt>
                <c:pt idx="40">
                  <c:v>101.40413147435549</c:v>
                </c:pt>
                <c:pt idx="41">
                  <c:v>91.072661249996429</c:v>
                </c:pt>
                <c:pt idx="42">
                  <c:v>87.741191025637363</c:v>
                </c:pt>
                <c:pt idx="43">
                  <c:v>82.409720801278297</c:v>
                </c:pt>
                <c:pt idx="44">
                  <c:v>74.078250576919231</c:v>
                </c:pt>
                <c:pt idx="45">
                  <c:v>70.746780352560165</c:v>
                </c:pt>
                <c:pt idx="46">
                  <c:v>67.415310128201099</c:v>
                </c:pt>
                <c:pt idx="47">
                  <c:v>66.083839903842033</c:v>
                </c:pt>
                <c:pt idx="48">
                  <c:v>66.752369679482968</c:v>
                </c:pt>
                <c:pt idx="49">
                  <c:v>67.420899455123902</c:v>
                </c:pt>
                <c:pt idx="50">
                  <c:v>71.089429230764836</c:v>
                </c:pt>
                <c:pt idx="51">
                  <c:v>73.75795900640577</c:v>
                </c:pt>
                <c:pt idx="52">
                  <c:v>70.426488782046704</c:v>
                </c:pt>
                <c:pt idx="53">
                  <c:v>69.095018557687638</c:v>
                </c:pt>
                <c:pt idx="54">
                  <c:v>67.763548333328572</c:v>
                </c:pt>
                <c:pt idx="55">
                  <c:v>69.432078108969506</c:v>
                </c:pt>
                <c:pt idx="56">
                  <c:v>66.10060788461044</c:v>
                </c:pt>
                <c:pt idx="57">
                  <c:v>66.769137660251374</c:v>
                </c:pt>
                <c:pt idx="58">
                  <c:v>69.437667435892308</c:v>
                </c:pt>
                <c:pt idx="59">
                  <c:v>74.106197211533242</c:v>
                </c:pt>
                <c:pt idx="60">
                  <c:v>75.774726987174176</c:v>
                </c:pt>
                <c:pt idx="61">
                  <c:v>78.443256762815111</c:v>
                </c:pt>
                <c:pt idx="62">
                  <c:v>80.111786538456045</c:v>
                </c:pt>
                <c:pt idx="63">
                  <c:v>76.780316314096979</c:v>
                </c:pt>
                <c:pt idx="64">
                  <c:v>71.448846089737913</c:v>
                </c:pt>
                <c:pt idx="65">
                  <c:v>67.117375865378847</c:v>
                </c:pt>
                <c:pt idx="66">
                  <c:v>63.785905641019788</c:v>
                </c:pt>
                <c:pt idx="67">
                  <c:v>62.454435416660722</c:v>
                </c:pt>
                <c:pt idx="68">
                  <c:v>58.122965192301656</c:v>
                </c:pt>
                <c:pt idx="69">
                  <c:v>58.79149496794259</c:v>
                </c:pt>
                <c:pt idx="70">
                  <c:v>46.460024743583524</c:v>
                </c:pt>
                <c:pt idx="71">
                  <c:v>45.128554519224458</c:v>
                </c:pt>
                <c:pt idx="72">
                  <c:v>43.797084294865392</c:v>
                </c:pt>
                <c:pt idx="73">
                  <c:v>42.465614070506327</c:v>
                </c:pt>
                <c:pt idx="74">
                  <c:v>38.134143846147261</c:v>
                </c:pt>
                <c:pt idx="75">
                  <c:v>31.802673621788191</c:v>
                </c:pt>
                <c:pt idx="76">
                  <c:v>25.471203397429125</c:v>
                </c:pt>
                <c:pt idx="77">
                  <c:v>13.139733173070059</c:v>
                </c:pt>
                <c:pt idx="78">
                  <c:v>2.8082629487109942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00-2048-B161-CA0B9F5EA62B}"/>
            </c:ext>
          </c:extLst>
        </c:ser>
        <c:ser>
          <c:idx val="9"/>
          <c:order val="9"/>
          <c:tx>
            <c:strRef>
              <c:f>CuSum!$T$1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CuSum!$T$2:$T$125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2.1333020815925576</c:v>
                </c:pt>
                <c:pt idx="2">
                  <c:v>2.2666041631851184</c:v>
                </c:pt>
                <c:pt idx="3">
                  <c:v>0</c:v>
                </c:pt>
                <c:pt idx="4">
                  <c:v>0</c:v>
                </c:pt>
                <c:pt idx="5">
                  <c:v>0.13330208159255763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0.13330208159255763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0.13330208159255763</c:v>
                </c:pt>
                <c:pt idx="18">
                  <c:v>1.2666041631851184</c:v>
                </c:pt>
                <c:pt idx="19">
                  <c:v>1.3999062447776791</c:v>
                </c:pt>
                <c:pt idx="20">
                  <c:v>1.5332083263702398</c:v>
                </c:pt>
                <c:pt idx="21">
                  <c:v>2.6665104079628006</c:v>
                </c:pt>
                <c:pt idx="22">
                  <c:v>4.7998124895553609</c:v>
                </c:pt>
                <c:pt idx="23">
                  <c:v>6.9331145711479216</c:v>
                </c:pt>
                <c:pt idx="24">
                  <c:v>8.0664166527404824</c:v>
                </c:pt>
                <c:pt idx="25">
                  <c:v>11.199718734333043</c:v>
                </c:pt>
                <c:pt idx="26">
                  <c:v>16.333020815925604</c:v>
                </c:pt>
                <c:pt idx="27">
                  <c:v>19.466322897518165</c:v>
                </c:pt>
                <c:pt idx="28">
                  <c:v>20.599624979110725</c:v>
                </c:pt>
                <c:pt idx="29">
                  <c:v>14.732927060703286</c:v>
                </c:pt>
                <c:pt idx="30">
                  <c:v>3.8662291422958472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2.1333020815925576</c:v>
                </c:pt>
                <c:pt idx="36">
                  <c:v>1.2666041631851184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1.1333020815925576</c:v>
                </c:pt>
                <c:pt idx="46">
                  <c:v>4.2666041631851179</c:v>
                </c:pt>
                <c:pt idx="47">
                  <c:v>4.3999062447776787</c:v>
                </c:pt>
                <c:pt idx="48">
                  <c:v>5.5332083263702394</c:v>
                </c:pt>
                <c:pt idx="49">
                  <c:v>6.6665104079628001</c:v>
                </c:pt>
                <c:pt idx="50">
                  <c:v>6.7998124895553609</c:v>
                </c:pt>
                <c:pt idx="51">
                  <c:v>9.9331145711479216</c:v>
                </c:pt>
                <c:pt idx="52">
                  <c:v>15.066416652740482</c:v>
                </c:pt>
                <c:pt idx="53">
                  <c:v>19.199718734333043</c:v>
                </c:pt>
                <c:pt idx="54">
                  <c:v>17.333020815925604</c:v>
                </c:pt>
                <c:pt idx="55">
                  <c:v>13.466322897518165</c:v>
                </c:pt>
                <c:pt idx="56">
                  <c:v>8.5996249791107253</c:v>
                </c:pt>
                <c:pt idx="57">
                  <c:v>3.7329270607032865</c:v>
                </c:pt>
                <c:pt idx="58">
                  <c:v>0.86622914229584724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2.1333020815925576</c:v>
                </c:pt>
                <c:pt idx="78">
                  <c:v>1.2666041631851184</c:v>
                </c:pt>
                <c:pt idx="79">
                  <c:v>0</c:v>
                </c:pt>
                <c:pt idx="80">
                  <c:v>0</c:v>
                </c:pt>
                <c:pt idx="81">
                  <c:v>1.1333020815925576</c:v>
                </c:pt>
                <c:pt idx="82">
                  <c:v>2.2666041631851184</c:v>
                </c:pt>
                <c:pt idx="83">
                  <c:v>3.3999062447776791</c:v>
                </c:pt>
                <c:pt idx="84">
                  <c:v>0.53320832637023985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00-2048-B161-CA0B9F5EA62B}"/>
            </c:ext>
          </c:extLst>
        </c:ser>
        <c:ser>
          <c:idx val="10"/>
          <c:order val="10"/>
          <c:tx>
            <c:strRef>
              <c:f>CuSum!$V$1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CuSum!$V$2:$V$125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3.1031736362593714</c:v>
                </c:pt>
                <c:pt idx="2">
                  <c:v>6.2063472725187419</c:v>
                </c:pt>
                <c:pt idx="3">
                  <c:v>9.3095209087781114</c:v>
                </c:pt>
                <c:pt idx="4">
                  <c:v>10.412694545037482</c:v>
                </c:pt>
                <c:pt idx="5">
                  <c:v>10.515868181296852</c:v>
                </c:pt>
                <c:pt idx="6">
                  <c:v>1.6190418175562238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0.10317363625937137</c:v>
                </c:pt>
                <c:pt idx="12">
                  <c:v>1.2063472725187419</c:v>
                </c:pt>
                <c:pt idx="13">
                  <c:v>2.3095209087781123</c:v>
                </c:pt>
                <c:pt idx="14">
                  <c:v>3.4126945450374828</c:v>
                </c:pt>
                <c:pt idx="15">
                  <c:v>4.5158681812968533</c:v>
                </c:pt>
                <c:pt idx="16">
                  <c:v>5.6190418175562238</c:v>
                </c:pt>
                <c:pt idx="17">
                  <c:v>8.7222154538155934</c:v>
                </c:pt>
                <c:pt idx="18">
                  <c:v>11.825389090074964</c:v>
                </c:pt>
                <c:pt idx="19">
                  <c:v>17.928562726334334</c:v>
                </c:pt>
                <c:pt idx="20">
                  <c:v>21.031736362593705</c:v>
                </c:pt>
                <c:pt idx="21">
                  <c:v>24.134909998853075</c:v>
                </c:pt>
                <c:pt idx="22">
                  <c:v>25.238083635112446</c:v>
                </c:pt>
                <c:pt idx="23">
                  <c:v>21.341257271371816</c:v>
                </c:pt>
                <c:pt idx="24">
                  <c:v>18.444430907631187</c:v>
                </c:pt>
                <c:pt idx="25">
                  <c:v>16.547604543890557</c:v>
                </c:pt>
                <c:pt idx="26">
                  <c:v>19.650778180149928</c:v>
                </c:pt>
                <c:pt idx="27">
                  <c:v>24.753951816409298</c:v>
                </c:pt>
                <c:pt idx="28">
                  <c:v>30.857125452668669</c:v>
                </c:pt>
                <c:pt idx="29">
                  <c:v>31.960299088928039</c:v>
                </c:pt>
                <c:pt idx="30">
                  <c:v>33.06347272518741</c:v>
                </c:pt>
                <c:pt idx="31">
                  <c:v>37.16664636144678</c:v>
                </c:pt>
                <c:pt idx="32">
                  <c:v>42.269819997706165</c:v>
                </c:pt>
                <c:pt idx="33">
                  <c:v>47.37299363396555</c:v>
                </c:pt>
                <c:pt idx="34">
                  <c:v>54.476167270224934</c:v>
                </c:pt>
                <c:pt idx="35">
                  <c:v>62.579340906484319</c:v>
                </c:pt>
                <c:pt idx="36">
                  <c:v>68.682514542743704</c:v>
                </c:pt>
                <c:pt idx="37">
                  <c:v>67.785688179003088</c:v>
                </c:pt>
                <c:pt idx="38">
                  <c:v>74.888861815262473</c:v>
                </c:pt>
                <c:pt idx="39">
                  <c:v>80.992035451521858</c:v>
                </c:pt>
                <c:pt idx="40">
                  <c:v>86.095209087781242</c:v>
                </c:pt>
                <c:pt idx="41">
                  <c:v>92.198382724040627</c:v>
                </c:pt>
                <c:pt idx="42">
                  <c:v>90.301556360300012</c:v>
                </c:pt>
                <c:pt idx="43">
                  <c:v>84.404729996559396</c:v>
                </c:pt>
                <c:pt idx="44">
                  <c:v>75.507903632818781</c:v>
                </c:pt>
                <c:pt idx="45">
                  <c:v>72.611077269078166</c:v>
                </c:pt>
                <c:pt idx="46">
                  <c:v>68.714250905337551</c:v>
                </c:pt>
                <c:pt idx="47">
                  <c:v>67.817424541596935</c:v>
                </c:pt>
                <c:pt idx="48">
                  <c:v>63.92059817785632</c:v>
                </c:pt>
                <c:pt idx="49">
                  <c:v>62.023771814115705</c:v>
                </c:pt>
                <c:pt idx="50">
                  <c:v>60.126945450375089</c:v>
                </c:pt>
                <c:pt idx="51">
                  <c:v>63.230119086634474</c:v>
                </c:pt>
                <c:pt idx="52">
                  <c:v>64.333292722893859</c:v>
                </c:pt>
                <c:pt idx="53">
                  <c:v>62.436466359153243</c:v>
                </c:pt>
                <c:pt idx="54">
                  <c:v>59.539639995412628</c:v>
                </c:pt>
                <c:pt idx="55">
                  <c:v>52.642813631672013</c:v>
                </c:pt>
                <c:pt idx="56">
                  <c:v>47.745987267931397</c:v>
                </c:pt>
                <c:pt idx="57">
                  <c:v>45.849160904190782</c:v>
                </c:pt>
                <c:pt idx="58">
                  <c:v>43.952334540450167</c:v>
                </c:pt>
                <c:pt idx="59">
                  <c:v>44.055508176709552</c:v>
                </c:pt>
                <c:pt idx="60">
                  <c:v>44.158681812968936</c:v>
                </c:pt>
                <c:pt idx="61">
                  <c:v>42.261855449228321</c:v>
                </c:pt>
                <c:pt idx="62">
                  <c:v>32.365029085487691</c:v>
                </c:pt>
                <c:pt idx="63">
                  <c:v>27.468202721747062</c:v>
                </c:pt>
                <c:pt idx="64">
                  <c:v>23.571376358006432</c:v>
                </c:pt>
                <c:pt idx="65">
                  <c:v>18.674549994265803</c:v>
                </c:pt>
                <c:pt idx="66">
                  <c:v>16.777723630525173</c:v>
                </c:pt>
                <c:pt idx="67">
                  <c:v>9.8808972667845438</c:v>
                </c:pt>
                <c:pt idx="68">
                  <c:v>4.9840709030439152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00-2048-B161-CA0B9F5EA62B}"/>
            </c:ext>
          </c:extLst>
        </c:ser>
        <c:ser>
          <c:idx val="11"/>
          <c:order val="11"/>
          <c:tx>
            <c:strRef>
              <c:f>CuSum!$X$1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CuSum!$X$2:$X$125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4.4833006405017857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1.4833006405017857</c:v>
                </c:pt>
                <c:pt idx="31">
                  <c:v>0.9666012810035669</c:v>
                </c:pt>
                <c:pt idx="32">
                  <c:v>2.4499019215053481</c:v>
                </c:pt>
                <c:pt idx="33">
                  <c:v>3.9332025620071294</c:v>
                </c:pt>
                <c:pt idx="34">
                  <c:v>7.4165032025089106</c:v>
                </c:pt>
                <c:pt idx="35">
                  <c:v>13.899803843010691</c:v>
                </c:pt>
                <c:pt idx="36">
                  <c:v>19.383104483512472</c:v>
                </c:pt>
                <c:pt idx="37">
                  <c:v>26.866405124014253</c:v>
                </c:pt>
                <c:pt idx="38">
                  <c:v>34.349705764516038</c:v>
                </c:pt>
                <c:pt idx="39">
                  <c:v>43.833006405017834</c:v>
                </c:pt>
                <c:pt idx="40">
                  <c:v>56.316307045519629</c:v>
                </c:pt>
                <c:pt idx="41">
                  <c:v>68.799607686021417</c:v>
                </c:pt>
                <c:pt idx="42">
                  <c:v>78.282908326523213</c:v>
                </c:pt>
                <c:pt idx="43">
                  <c:v>77.766208967025008</c:v>
                </c:pt>
                <c:pt idx="44">
                  <c:v>87.249509607526804</c:v>
                </c:pt>
                <c:pt idx="45">
                  <c:v>95.732810248028599</c:v>
                </c:pt>
                <c:pt idx="46">
                  <c:v>107.21611088853039</c:v>
                </c:pt>
                <c:pt idx="47">
                  <c:v>117.69941152903219</c:v>
                </c:pt>
                <c:pt idx="48">
                  <c:v>128.182712169534</c:v>
                </c:pt>
                <c:pt idx="49">
                  <c:v>134.6660128100358</c:v>
                </c:pt>
                <c:pt idx="50">
                  <c:v>139.14931345053759</c:v>
                </c:pt>
                <c:pt idx="51">
                  <c:v>144.63261409103939</c:v>
                </c:pt>
                <c:pt idx="52">
                  <c:v>153.11591473154118</c:v>
                </c:pt>
                <c:pt idx="53">
                  <c:v>166.59921537204298</c:v>
                </c:pt>
                <c:pt idx="54">
                  <c:v>174.08251601254477</c:v>
                </c:pt>
                <c:pt idx="55">
                  <c:v>178.56581665304657</c:v>
                </c:pt>
                <c:pt idx="56">
                  <c:v>182.04911729354836</c:v>
                </c:pt>
                <c:pt idx="57">
                  <c:v>183.53241793405016</c:v>
                </c:pt>
                <c:pt idx="58">
                  <c:v>181.01571857455195</c:v>
                </c:pt>
                <c:pt idx="59">
                  <c:v>178.49901921505375</c:v>
                </c:pt>
                <c:pt idx="60">
                  <c:v>176.98231985555555</c:v>
                </c:pt>
                <c:pt idx="61">
                  <c:v>175.46562049605734</c:v>
                </c:pt>
                <c:pt idx="62">
                  <c:v>170.94892113655914</c:v>
                </c:pt>
                <c:pt idx="63">
                  <c:v>164.43222177706093</c:v>
                </c:pt>
                <c:pt idx="64">
                  <c:v>156.91552241756273</c:v>
                </c:pt>
                <c:pt idx="65">
                  <c:v>154.39882305806452</c:v>
                </c:pt>
                <c:pt idx="66">
                  <c:v>154.88212369856632</c:v>
                </c:pt>
                <c:pt idx="67">
                  <c:v>153.36542433906811</c:v>
                </c:pt>
                <c:pt idx="68">
                  <c:v>147.84872497956991</c:v>
                </c:pt>
                <c:pt idx="69">
                  <c:v>143.3320256200717</c:v>
                </c:pt>
                <c:pt idx="70">
                  <c:v>140.8153262605735</c:v>
                </c:pt>
                <c:pt idx="71">
                  <c:v>139.29862690107529</c:v>
                </c:pt>
                <c:pt idx="72">
                  <c:v>137.78192754157709</c:v>
                </c:pt>
                <c:pt idx="73">
                  <c:v>136.26522818207889</c:v>
                </c:pt>
                <c:pt idx="74">
                  <c:v>131.74852882258068</c:v>
                </c:pt>
                <c:pt idx="75">
                  <c:v>126.23182946308246</c:v>
                </c:pt>
                <c:pt idx="76">
                  <c:v>116.71513010358426</c:v>
                </c:pt>
                <c:pt idx="77">
                  <c:v>108.19843074408605</c:v>
                </c:pt>
                <c:pt idx="78">
                  <c:v>93.681731384587849</c:v>
                </c:pt>
                <c:pt idx="79">
                  <c:v>81.165032025089644</c:v>
                </c:pt>
                <c:pt idx="80">
                  <c:v>69.64833266559144</c:v>
                </c:pt>
                <c:pt idx="81">
                  <c:v>61.131633306093242</c:v>
                </c:pt>
                <c:pt idx="82">
                  <c:v>51.614933946595038</c:v>
                </c:pt>
                <c:pt idx="83">
                  <c:v>39.098234587096833</c:v>
                </c:pt>
                <c:pt idx="84">
                  <c:v>34.581535227598629</c:v>
                </c:pt>
                <c:pt idx="85">
                  <c:v>27.06483586810042</c:v>
                </c:pt>
                <c:pt idx="86">
                  <c:v>25.548136508602202</c:v>
                </c:pt>
                <c:pt idx="87">
                  <c:v>22.031437149103983</c:v>
                </c:pt>
                <c:pt idx="88">
                  <c:v>15.514737789605764</c:v>
                </c:pt>
                <c:pt idx="89">
                  <c:v>9.9980384301075453</c:v>
                </c:pt>
                <c:pt idx="90">
                  <c:v>4.4813390706093275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700-2048-B161-CA0B9F5EA62B}"/>
            </c:ext>
          </c:extLst>
        </c:ser>
        <c:ser>
          <c:idx val="12"/>
          <c:order val="12"/>
          <c:tx>
            <c:strRef>
              <c:f>CuSum!$Z$1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CuSum!$Z$2:$Z$125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1.6334140142748055</c:v>
                </c:pt>
                <c:pt idx="4">
                  <c:v>2.266828028549611</c:v>
                </c:pt>
                <c:pt idx="5">
                  <c:v>0.90024204282441644</c:v>
                </c:pt>
                <c:pt idx="6">
                  <c:v>0</c:v>
                </c:pt>
                <c:pt idx="7">
                  <c:v>0</c:v>
                </c:pt>
                <c:pt idx="8">
                  <c:v>0.63341401427480548</c:v>
                </c:pt>
                <c:pt idx="9">
                  <c:v>0.26682802854961096</c:v>
                </c:pt>
                <c:pt idx="10">
                  <c:v>0</c:v>
                </c:pt>
                <c:pt idx="11">
                  <c:v>0</c:v>
                </c:pt>
                <c:pt idx="12">
                  <c:v>3.6334140142748055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0.63341401427480548</c:v>
                </c:pt>
                <c:pt idx="19">
                  <c:v>2.266828028549611</c:v>
                </c:pt>
                <c:pt idx="20">
                  <c:v>6.9002420428244164</c:v>
                </c:pt>
                <c:pt idx="21">
                  <c:v>12.533656057099222</c:v>
                </c:pt>
                <c:pt idx="22">
                  <c:v>15.167070071374027</c:v>
                </c:pt>
                <c:pt idx="23">
                  <c:v>12.800484085648833</c:v>
                </c:pt>
                <c:pt idx="24">
                  <c:v>11.433898099923638</c:v>
                </c:pt>
                <c:pt idx="25">
                  <c:v>11.067312114198444</c:v>
                </c:pt>
                <c:pt idx="26">
                  <c:v>8.7007261284732493</c:v>
                </c:pt>
                <c:pt idx="27">
                  <c:v>9.3341401427480548</c:v>
                </c:pt>
                <c:pt idx="28">
                  <c:v>12.96755415702286</c:v>
                </c:pt>
                <c:pt idx="29">
                  <c:v>15.600968171297666</c:v>
                </c:pt>
                <c:pt idx="30">
                  <c:v>16.234382185572471</c:v>
                </c:pt>
                <c:pt idx="31">
                  <c:v>14.867796199847277</c:v>
                </c:pt>
                <c:pt idx="32">
                  <c:v>14.501210214122082</c:v>
                </c:pt>
                <c:pt idx="33">
                  <c:v>17.134624228396888</c:v>
                </c:pt>
                <c:pt idx="34">
                  <c:v>18.768038242671693</c:v>
                </c:pt>
                <c:pt idx="35">
                  <c:v>20.401452256946499</c:v>
                </c:pt>
                <c:pt idx="36">
                  <c:v>23.034866271221304</c:v>
                </c:pt>
                <c:pt idx="37">
                  <c:v>27.66828028549611</c:v>
                </c:pt>
                <c:pt idx="38">
                  <c:v>28.301694299770915</c:v>
                </c:pt>
                <c:pt idx="39">
                  <c:v>24.935108314045721</c:v>
                </c:pt>
                <c:pt idx="40">
                  <c:v>20.568522328320526</c:v>
                </c:pt>
                <c:pt idx="41">
                  <c:v>16.201936342595332</c:v>
                </c:pt>
                <c:pt idx="42">
                  <c:v>14.835350356870137</c:v>
                </c:pt>
                <c:pt idx="43">
                  <c:v>6.4687643711449425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0.63341401427480548</c:v>
                </c:pt>
                <c:pt idx="51">
                  <c:v>1.266828028549611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0.63341401427480548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700-2048-B161-CA0B9F5EA62B}"/>
            </c:ext>
          </c:extLst>
        </c:ser>
        <c:ser>
          <c:idx val="13"/>
          <c:order val="13"/>
          <c:tx>
            <c:strRef>
              <c:f>CuSum!$AB$1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CuSum!$AB$2:$AB$125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7.4934037711921162</c:v>
                </c:pt>
                <c:pt idx="2">
                  <c:v>9.9868075423842377</c:v>
                </c:pt>
                <c:pt idx="3">
                  <c:v>11.480211313576358</c:v>
                </c:pt>
                <c:pt idx="4">
                  <c:v>14.973615084768479</c:v>
                </c:pt>
                <c:pt idx="5">
                  <c:v>7.4670188559605988</c:v>
                </c:pt>
                <c:pt idx="6">
                  <c:v>6.9604226271527194</c:v>
                </c:pt>
                <c:pt idx="7">
                  <c:v>5.4538263983448401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2.4934037711921162</c:v>
                </c:pt>
                <c:pt idx="13">
                  <c:v>0</c:v>
                </c:pt>
                <c:pt idx="14">
                  <c:v>1.4934037711921162</c:v>
                </c:pt>
                <c:pt idx="15">
                  <c:v>2.9868075423842368</c:v>
                </c:pt>
                <c:pt idx="16">
                  <c:v>5.4802113135763575</c:v>
                </c:pt>
                <c:pt idx="17">
                  <c:v>5.9736150847684781</c:v>
                </c:pt>
                <c:pt idx="18">
                  <c:v>0.46701885596059878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0.4934037711921162</c:v>
                </c:pt>
                <c:pt idx="25">
                  <c:v>2.9868075423842368</c:v>
                </c:pt>
                <c:pt idx="26">
                  <c:v>7.4802113135763575</c:v>
                </c:pt>
                <c:pt idx="27">
                  <c:v>9.973615084768479</c:v>
                </c:pt>
                <c:pt idx="28">
                  <c:v>11.4670188559606</c:v>
                </c:pt>
                <c:pt idx="29">
                  <c:v>8.9604226271527203</c:v>
                </c:pt>
                <c:pt idx="30">
                  <c:v>3.4538263983448401</c:v>
                </c:pt>
                <c:pt idx="31">
                  <c:v>0.94723016953696071</c:v>
                </c:pt>
                <c:pt idx="32">
                  <c:v>2.4406339407290814</c:v>
                </c:pt>
                <c:pt idx="33">
                  <c:v>0</c:v>
                </c:pt>
                <c:pt idx="34">
                  <c:v>2.4934037711921162</c:v>
                </c:pt>
                <c:pt idx="35">
                  <c:v>6.9868075423842368</c:v>
                </c:pt>
                <c:pt idx="36">
                  <c:v>11.480211313576358</c:v>
                </c:pt>
                <c:pt idx="37">
                  <c:v>12.973615084768479</c:v>
                </c:pt>
                <c:pt idx="38">
                  <c:v>16.4670188559606</c:v>
                </c:pt>
                <c:pt idx="39">
                  <c:v>20.96042262715272</c:v>
                </c:pt>
                <c:pt idx="40">
                  <c:v>26.453826398344841</c:v>
                </c:pt>
                <c:pt idx="41">
                  <c:v>31.947230169536962</c:v>
                </c:pt>
                <c:pt idx="42">
                  <c:v>39.440633940729079</c:v>
                </c:pt>
                <c:pt idx="43">
                  <c:v>37.934037711921185</c:v>
                </c:pt>
                <c:pt idx="44">
                  <c:v>40.427441483113292</c:v>
                </c:pt>
                <c:pt idx="45">
                  <c:v>42.920845254305398</c:v>
                </c:pt>
                <c:pt idx="46">
                  <c:v>45.414249025497504</c:v>
                </c:pt>
                <c:pt idx="47">
                  <c:v>45.907652796689611</c:v>
                </c:pt>
                <c:pt idx="48">
                  <c:v>45.401056567881717</c:v>
                </c:pt>
                <c:pt idx="49">
                  <c:v>45.894460339073824</c:v>
                </c:pt>
                <c:pt idx="50">
                  <c:v>48.38786411026593</c:v>
                </c:pt>
                <c:pt idx="51">
                  <c:v>48.881267881458037</c:v>
                </c:pt>
                <c:pt idx="52">
                  <c:v>49.374671652650143</c:v>
                </c:pt>
                <c:pt idx="53">
                  <c:v>46.868075423842249</c:v>
                </c:pt>
                <c:pt idx="54">
                  <c:v>40.361479195034356</c:v>
                </c:pt>
                <c:pt idx="55">
                  <c:v>38.854882966226462</c:v>
                </c:pt>
                <c:pt idx="56">
                  <c:v>38.348286737418569</c:v>
                </c:pt>
                <c:pt idx="57">
                  <c:v>40.841690508610675</c:v>
                </c:pt>
                <c:pt idx="58">
                  <c:v>36.335094279802782</c:v>
                </c:pt>
                <c:pt idx="59">
                  <c:v>23.828498050994892</c:v>
                </c:pt>
                <c:pt idx="60">
                  <c:v>22.321901822187012</c:v>
                </c:pt>
                <c:pt idx="61">
                  <c:v>13.815305593379133</c:v>
                </c:pt>
                <c:pt idx="62">
                  <c:v>5.3087093645712526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700-2048-B161-CA0B9F5EA62B}"/>
            </c:ext>
          </c:extLst>
        </c:ser>
        <c:ser>
          <c:idx val="14"/>
          <c:order val="14"/>
          <c:tx>
            <c:strRef>
              <c:f>CuSum!$AD$1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CuSum!$AD$2:$AD$125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0.27742155257750811</c:v>
                </c:pt>
                <c:pt idx="8">
                  <c:v>3.5548431051550158</c:v>
                </c:pt>
                <c:pt idx="9">
                  <c:v>5.832264657732523</c:v>
                </c:pt>
                <c:pt idx="10">
                  <c:v>2.1096862103100311</c:v>
                </c:pt>
                <c:pt idx="11">
                  <c:v>1.3871077628875388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0.27742155257750811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0.27742155257750811</c:v>
                </c:pt>
                <c:pt idx="22">
                  <c:v>1.5548431051550158</c:v>
                </c:pt>
                <c:pt idx="23">
                  <c:v>4.832264657732523</c:v>
                </c:pt>
                <c:pt idx="24">
                  <c:v>5.1096862103100307</c:v>
                </c:pt>
                <c:pt idx="25">
                  <c:v>6.3871077628875383</c:v>
                </c:pt>
                <c:pt idx="26">
                  <c:v>7.664529315465046</c:v>
                </c:pt>
                <c:pt idx="27">
                  <c:v>6.9419508680425537</c:v>
                </c:pt>
                <c:pt idx="28">
                  <c:v>3.2193724206200618</c:v>
                </c:pt>
                <c:pt idx="29">
                  <c:v>3.4967939731975695</c:v>
                </c:pt>
                <c:pt idx="30">
                  <c:v>4.7742155257750767</c:v>
                </c:pt>
                <c:pt idx="31">
                  <c:v>6.0516370783525844</c:v>
                </c:pt>
                <c:pt idx="32">
                  <c:v>8.329058630930092</c:v>
                </c:pt>
                <c:pt idx="33">
                  <c:v>0</c:v>
                </c:pt>
                <c:pt idx="34">
                  <c:v>0</c:v>
                </c:pt>
                <c:pt idx="35">
                  <c:v>1.2774215525775081</c:v>
                </c:pt>
                <c:pt idx="36">
                  <c:v>0.55484310515501578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0.27742155257750811</c:v>
                </c:pt>
                <c:pt idx="41">
                  <c:v>0.55484310515501578</c:v>
                </c:pt>
                <c:pt idx="42">
                  <c:v>1.8322646577325234</c:v>
                </c:pt>
                <c:pt idx="43">
                  <c:v>3.1096862103100311</c:v>
                </c:pt>
                <c:pt idx="44">
                  <c:v>5.3871077628875383</c:v>
                </c:pt>
                <c:pt idx="45">
                  <c:v>0.66452931546504646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0.27742155257750811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0.27742155257750811</c:v>
                </c:pt>
                <c:pt idx="73">
                  <c:v>2.5548431051550158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1.2774215525775081</c:v>
                </c:pt>
                <c:pt idx="80">
                  <c:v>0.55484310515501578</c:v>
                </c:pt>
                <c:pt idx="81">
                  <c:v>0</c:v>
                </c:pt>
                <c:pt idx="82">
                  <c:v>2.2774215525775081</c:v>
                </c:pt>
                <c:pt idx="83">
                  <c:v>3.5548431051550158</c:v>
                </c:pt>
                <c:pt idx="84">
                  <c:v>1.8322646577325234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700-2048-B161-CA0B9F5EA62B}"/>
            </c:ext>
          </c:extLst>
        </c:ser>
        <c:ser>
          <c:idx val="15"/>
          <c:order val="15"/>
          <c:tx>
            <c:strRef>
              <c:f>CuSum!$AF$1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4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CuSum!$AF$2:$AF$125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3.4421428965663914E-2</c:v>
                </c:pt>
                <c:pt idx="3">
                  <c:v>1.0688428579313216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3.4421428965663914E-2</c:v>
                </c:pt>
                <c:pt idx="8">
                  <c:v>6.884285793132161E-2</c:v>
                </c:pt>
                <c:pt idx="9">
                  <c:v>0</c:v>
                </c:pt>
                <c:pt idx="10">
                  <c:v>0</c:v>
                </c:pt>
                <c:pt idx="11">
                  <c:v>1.0344214289656639</c:v>
                </c:pt>
                <c:pt idx="12">
                  <c:v>2.0688428579313216</c:v>
                </c:pt>
                <c:pt idx="13">
                  <c:v>5.1032642868969793</c:v>
                </c:pt>
                <c:pt idx="14">
                  <c:v>1.137685715862637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3.4421428965663914E-2</c:v>
                </c:pt>
                <c:pt idx="20">
                  <c:v>0</c:v>
                </c:pt>
                <c:pt idx="21">
                  <c:v>0</c:v>
                </c:pt>
                <c:pt idx="22">
                  <c:v>3.4421428965663914E-2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3.4421428965663914E-2</c:v>
                </c:pt>
                <c:pt idx="27">
                  <c:v>6.884285793132161E-2</c:v>
                </c:pt>
                <c:pt idx="28">
                  <c:v>0</c:v>
                </c:pt>
                <c:pt idx="29">
                  <c:v>0</c:v>
                </c:pt>
                <c:pt idx="30">
                  <c:v>2.0344214289656639</c:v>
                </c:pt>
                <c:pt idx="31">
                  <c:v>4.0688428579313216</c:v>
                </c:pt>
                <c:pt idx="32">
                  <c:v>1.1032642868969793</c:v>
                </c:pt>
                <c:pt idx="33">
                  <c:v>3.137685715862637</c:v>
                </c:pt>
                <c:pt idx="34">
                  <c:v>6.1721071448282947</c:v>
                </c:pt>
                <c:pt idx="35">
                  <c:v>0</c:v>
                </c:pt>
                <c:pt idx="36">
                  <c:v>2.0344214289656639</c:v>
                </c:pt>
                <c:pt idx="37">
                  <c:v>1.0688428579313216</c:v>
                </c:pt>
                <c:pt idx="38">
                  <c:v>0.10326428689697931</c:v>
                </c:pt>
                <c:pt idx="39">
                  <c:v>0.137685715862637</c:v>
                </c:pt>
                <c:pt idx="40">
                  <c:v>0</c:v>
                </c:pt>
                <c:pt idx="41">
                  <c:v>1.0344214289656639</c:v>
                </c:pt>
                <c:pt idx="42">
                  <c:v>1.0688428579313216</c:v>
                </c:pt>
                <c:pt idx="43">
                  <c:v>2.1032642868969793</c:v>
                </c:pt>
                <c:pt idx="44">
                  <c:v>3.137685715862637</c:v>
                </c:pt>
                <c:pt idx="45">
                  <c:v>3.1721071448282947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3.4421428965663914E-2</c:v>
                </c:pt>
                <c:pt idx="50">
                  <c:v>2.0688428579313216</c:v>
                </c:pt>
                <c:pt idx="51">
                  <c:v>1.1032642868969793</c:v>
                </c:pt>
                <c:pt idx="52">
                  <c:v>1.137685715862637</c:v>
                </c:pt>
                <c:pt idx="53">
                  <c:v>5.1721071448282947</c:v>
                </c:pt>
                <c:pt idx="54">
                  <c:v>3.2065285737939524</c:v>
                </c:pt>
                <c:pt idx="55">
                  <c:v>2.2409500027596101</c:v>
                </c:pt>
                <c:pt idx="56">
                  <c:v>3.2753714317252678</c:v>
                </c:pt>
                <c:pt idx="57">
                  <c:v>8.3097928606909264</c:v>
                </c:pt>
                <c:pt idx="58">
                  <c:v>9.3442142896565841</c:v>
                </c:pt>
                <c:pt idx="59">
                  <c:v>10.378635718622242</c:v>
                </c:pt>
                <c:pt idx="60">
                  <c:v>9.4130571475878995</c:v>
                </c:pt>
                <c:pt idx="61">
                  <c:v>5.4474785765535563</c:v>
                </c:pt>
                <c:pt idx="62">
                  <c:v>3.481900005519214</c:v>
                </c:pt>
                <c:pt idx="63">
                  <c:v>4.5163214344848717</c:v>
                </c:pt>
                <c:pt idx="64">
                  <c:v>6.5507428634505294</c:v>
                </c:pt>
                <c:pt idx="65">
                  <c:v>7.5851642924161871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700-2048-B161-CA0B9F5EA62B}"/>
            </c:ext>
          </c:extLst>
        </c:ser>
        <c:ser>
          <c:idx val="16"/>
          <c:order val="16"/>
          <c:tx>
            <c:strRef>
              <c:f>CuSum!$AH$1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CuSum!$AH$2:$AH$125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15.373816615799615</c:v>
                </c:pt>
                <c:pt idx="2">
                  <c:v>18.747633231599227</c:v>
                </c:pt>
                <c:pt idx="3">
                  <c:v>28.121449847398839</c:v>
                </c:pt>
                <c:pt idx="4">
                  <c:v>36.495266463198448</c:v>
                </c:pt>
                <c:pt idx="5">
                  <c:v>46.869083078998059</c:v>
                </c:pt>
                <c:pt idx="6">
                  <c:v>55.242899694797686</c:v>
                </c:pt>
                <c:pt idx="7">
                  <c:v>58.616716310597312</c:v>
                </c:pt>
                <c:pt idx="8">
                  <c:v>63.990532926396938</c:v>
                </c:pt>
                <c:pt idx="9">
                  <c:v>71.364349542196564</c:v>
                </c:pt>
                <c:pt idx="10">
                  <c:v>76.73816615799619</c:v>
                </c:pt>
                <c:pt idx="11">
                  <c:v>77.111982773795816</c:v>
                </c:pt>
                <c:pt idx="12">
                  <c:v>71.485799389595442</c:v>
                </c:pt>
                <c:pt idx="13">
                  <c:v>71.859616005395068</c:v>
                </c:pt>
                <c:pt idx="14">
                  <c:v>72.233432621194694</c:v>
                </c:pt>
                <c:pt idx="15">
                  <c:v>72.607249236994321</c:v>
                </c:pt>
                <c:pt idx="16">
                  <c:v>74.981065852793947</c:v>
                </c:pt>
                <c:pt idx="17">
                  <c:v>78.354882468593573</c:v>
                </c:pt>
                <c:pt idx="18">
                  <c:v>81.728699084393199</c:v>
                </c:pt>
                <c:pt idx="19">
                  <c:v>83.102515700192825</c:v>
                </c:pt>
                <c:pt idx="20">
                  <c:v>77.476332315992451</c:v>
                </c:pt>
                <c:pt idx="21">
                  <c:v>77.850148931792077</c:v>
                </c:pt>
                <c:pt idx="22">
                  <c:v>83.223965547591703</c:v>
                </c:pt>
                <c:pt idx="23">
                  <c:v>90.597782163391329</c:v>
                </c:pt>
                <c:pt idx="24">
                  <c:v>97.971598779190955</c:v>
                </c:pt>
                <c:pt idx="25">
                  <c:v>106.34541539499058</c:v>
                </c:pt>
                <c:pt idx="26">
                  <c:v>114.71923201079021</c:v>
                </c:pt>
                <c:pt idx="27">
                  <c:v>122.09304862658983</c:v>
                </c:pt>
                <c:pt idx="28">
                  <c:v>129.46686524238947</c:v>
                </c:pt>
                <c:pt idx="29">
                  <c:v>133.8406818581891</c:v>
                </c:pt>
                <c:pt idx="30">
                  <c:v>140.21449847398873</c:v>
                </c:pt>
                <c:pt idx="31">
                  <c:v>138.58831508978835</c:v>
                </c:pt>
                <c:pt idx="32">
                  <c:v>142.96213170558798</c:v>
                </c:pt>
                <c:pt idx="33">
                  <c:v>152.3359483213876</c:v>
                </c:pt>
                <c:pt idx="34">
                  <c:v>156.70976493718723</c:v>
                </c:pt>
                <c:pt idx="35">
                  <c:v>154.08358155298686</c:v>
                </c:pt>
                <c:pt idx="36">
                  <c:v>154.45739816878648</c:v>
                </c:pt>
                <c:pt idx="37">
                  <c:v>150.83121478458611</c:v>
                </c:pt>
                <c:pt idx="38">
                  <c:v>145.20503140038574</c:v>
                </c:pt>
                <c:pt idx="39">
                  <c:v>147.57884801618536</c:v>
                </c:pt>
                <c:pt idx="40">
                  <c:v>145.95266463198499</c:v>
                </c:pt>
                <c:pt idx="41">
                  <c:v>143.32648124778461</c:v>
                </c:pt>
                <c:pt idx="42">
                  <c:v>138.70029786358424</c:v>
                </c:pt>
                <c:pt idx="43">
                  <c:v>137.07411447938387</c:v>
                </c:pt>
                <c:pt idx="44">
                  <c:v>138.44793109518349</c:v>
                </c:pt>
                <c:pt idx="45">
                  <c:v>136.82174771098312</c:v>
                </c:pt>
                <c:pt idx="46">
                  <c:v>132.19556432678274</c:v>
                </c:pt>
                <c:pt idx="47">
                  <c:v>133.56938094258237</c:v>
                </c:pt>
                <c:pt idx="48">
                  <c:v>130.943197558382</c:v>
                </c:pt>
                <c:pt idx="49">
                  <c:v>128.31701417418162</c:v>
                </c:pt>
                <c:pt idx="50">
                  <c:v>122.69083078998123</c:v>
                </c:pt>
                <c:pt idx="51">
                  <c:v>117.06464740578086</c:v>
                </c:pt>
                <c:pt idx="52">
                  <c:v>115.43846402158049</c:v>
                </c:pt>
                <c:pt idx="53">
                  <c:v>109.81228063738011</c:v>
                </c:pt>
                <c:pt idx="54">
                  <c:v>108.18609725317974</c:v>
                </c:pt>
                <c:pt idx="55">
                  <c:v>104.55991386897936</c:v>
                </c:pt>
                <c:pt idx="56">
                  <c:v>99.933730484778991</c:v>
                </c:pt>
                <c:pt idx="57">
                  <c:v>100.30754710057862</c:v>
                </c:pt>
                <c:pt idx="58">
                  <c:v>100.68136371637824</c:v>
                </c:pt>
                <c:pt idx="59">
                  <c:v>91.055180332177869</c:v>
                </c:pt>
                <c:pt idx="60">
                  <c:v>87.428996947977495</c:v>
                </c:pt>
                <c:pt idx="61">
                  <c:v>77.802813563777121</c:v>
                </c:pt>
                <c:pt idx="62">
                  <c:v>77.176630179576748</c:v>
                </c:pt>
                <c:pt idx="63">
                  <c:v>78.550446795376374</c:v>
                </c:pt>
                <c:pt idx="64">
                  <c:v>77.924263411176</c:v>
                </c:pt>
                <c:pt idx="65">
                  <c:v>73.298080026975626</c:v>
                </c:pt>
                <c:pt idx="66">
                  <c:v>60.671896642775252</c:v>
                </c:pt>
                <c:pt idx="67">
                  <c:v>56.045713258574878</c:v>
                </c:pt>
                <c:pt idx="68">
                  <c:v>51.419529874374504</c:v>
                </c:pt>
                <c:pt idx="69">
                  <c:v>53.79334649017413</c:v>
                </c:pt>
                <c:pt idx="70">
                  <c:v>52.167163105973756</c:v>
                </c:pt>
                <c:pt idx="71">
                  <c:v>45.540979721773382</c:v>
                </c:pt>
                <c:pt idx="72">
                  <c:v>39.914796337573009</c:v>
                </c:pt>
                <c:pt idx="73">
                  <c:v>33.28861295337262</c:v>
                </c:pt>
                <c:pt idx="74">
                  <c:v>24.662429569172236</c:v>
                </c:pt>
                <c:pt idx="75">
                  <c:v>16.036246184971848</c:v>
                </c:pt>
                <c:pt idx="76">
                  <c:v>9.4100628007714597</c:v>
                </c:pt>
                <c:pt idx="77">
                  <c:v>6.7838794165710707</c:v>
                </c:pt>
                <c:pt idx="78">
                  <c:v>3.1576960323706826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700-2048-B161-CA0B9F5EA62B}"/>
            </c:ext>
          </c:extLst>
        </c:ser>
        <c:ser>
          <c:idx val="17"/>
          <c:order val="17"/>
          <c:tx>
            <c:strRef>
              <c:f>CuSum!$AJ$1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6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CuSum!$AJ$2:$AJ$125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0.13672892641764767</c:v>
                </c:pt>
                <c:pt idx="9">
                  <c:v>0.273457852835294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3.1367289264176477</c:v>
                </c:pt>
                <c:pt idx="18">
                  <c:v>2.273457852835294</c:v>
                </c:pt>
                <c:pt idx="19">
                  <c:v>4.4101867792529408</c:v>
                </c:pt>
                <c:pt idx="20">
                  <c:v>2.5469157056705867</c:v>
                </c:pt>
                <c:pt idx="21">
                  <c:v>1.683644632088233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1.1367289264176477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2.1367289264176477</c:v>
                </c:pt>
                <c:pt idx="31">
                  <c:v>0</c:v>
                </c:pt>
                <c:pt idx="32">
                  <c:v>0</c:v>
                </c:pt>
                <c:pt idx="33">
                  <c:v>1.1367289264176477</c:v>
                </c:pt>
                <c:pt idx="34">
                  <c:v>1.273457852835294</c:v>
                </c:pt>
                <c:pt idx="35">
                  <c:v>3.4101867792529403</c:v>
                </c:pt>
                <c:pt idx="36">
                  <c:v>3.5469157056705867</c:v>
                </c:pt>
                <c:pt idx="37">
                  <c:v>3.683644632088233</c:v>
                </c:pt>
                <c:pt idx="38">
                  <c:v>1.8203735585058793</c:v>
                </c:pt>
                <c:pt idx="39">
                  <c:v>0</c:v>
                </c:pt>
                <c:pt idx="40">
                  <c:v>1.1367289264176477</c:v>
                </c:pt>
                <c:pt idx="41">
                  <c:v>3.273457852835294</c:v>
                </c:pt>
                <c:pt idx="42">
                  <c:v>5.4101867792529408</c:v>
                </c:pt>
                <c:pt idx="43">
                  <c:v>7.5469157056705871</c:v>
                </c:pt>
                <c:pt idx="44">
                  <c:v>8.6836446320882335</c:v>
                </c:pt>
                <c:pt idx="45">
                  <c:v>3.8203735585058793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0.13672892641764767</c:v>
                </c:pt>
                <c:pt idx="54">
                  <c:v>2.273457852835294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2.1367289264176477</c:v>
                </c:pt>
                <c:pt idx="60">
                  <c:v>6.2734578528352944</c:v>
                </c:pt>
                <c:pt idx="61">
                  <c:v>5.4101867792529408</c:v>
                </c:pt>
                <c:pt idx="62">
                  <c:v>7.5469157056705871</c:v>
                </c:pt>
                <c:pt idx="63">
                  <c:v>9.6836446320882335</c:v>
                </c:pt>
                <c:pt idx="64">
                  <c:v>5.8203735585058798</c:v>
                </c:pt>
                <c:pt idx="65">
                  <c:v>7.9571024849235261</c:v>
                </c:pt>
                <c:pt idx="66">
                  <c:v>9.0938314113411725</c:v>
                </c:pt>
                <c:pt idx="67">
                  <c:v>10.230560337758819</c:v>
                </c:pt>
                <c:pt idx="68">
                  <c:v>10.367289264176465</c:v>
                </c:pt>
                <c:pt idx="69">
                  <c:v>10.504018190594111</c:v>
                </c:pt>
                <c:pt idx="70">
                  <c:v>13.640747117011758</c:v>
                </c:pt>
                <c:pt idx="71">
                  <c:v>15.777476043429404</c:v>
                </c:pt>
                <c:pt idx="72">
                  <c:v>16.914204969847049</c:v>
                </c:pt>
                <c:pt idx="73">
                  <c:v>18.050933896264695</c:v>
                </c:pt>
                <c:pt idx="74">
                  <c:v>20.187662822682341</c:v>
                </c:pt>
                <c:pt idx="75">
                  <c:v>19.324391749099988</c:v>
                </c:pt>
                <c:pt idx="76">
                  <c:v>13.461120675517636</c:v>
                </c:pt>
                <c:pt idx="77">
                  <c:v>9.5978496019352821</c:v>
                </c:pt>
                <c:pt idx="78">
                  <c:v>10.734578528352928</c:v>
                </c:pt>
                <c:pt idx="79">
                  <c:v>1.8713074547705744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700-2048-B161-CA0B9F5EA62B}"/>
            </c:ext>
          </c:extLst>
        </c:ser>
        <c:ser>
          <c:idx val="18"/>
          <c:order val="18"/>
          <c:tx>
            <c:strRef>
              <c:f>CuSum!$AL$1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CuSum!$AL$2:$AL$125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0.7042620586730246</c:v>
                </c:pt>
                <c:pt idx="2">
                  <c:v>4.4085241173460483</c:v>
                </c:pt>
                <c:pt idx="3">
                  <c:v>2.112786176019072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0.7042620586730246</c:v>
                </c:pt>
                <c:pt idx="9">
                  <c:v>1.4085241173460483</c:v>
                </c:pt>
                <c:pt idx="10">
                  <c:v>0</c:v>
                </c:pt>
                <c:pt idx="11">
                  <c:v>0</c:v>
                </c:pt>
                <c:pt idx="12">
                  <c:v>0.7042620586730246</c:v>
                </c:pt>
                <c:pt idx="13">
                  <c:v>0.40852411734604832</c:v>
                </c:pt>
                <c:pt idx="14">
                  <c:v>1.112786176019072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2.7042620586730246</c:v>
                </c:pt>
                <c:pt idx="28">
                  <c:v>3.4085241173460483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0.7042620586730246</c:v>
                </c:pt>
                <c:pt idx="36">
                  <c:v>0.40852411734604832</c:v>
                </c:pt>
                <c:pt idx="37">
                  <c:v>3.112786176019072</c:v>
                </c:pt>
                <c:pt idx="38">
                  <c:v>8.8170482346920949</c:v>
                </c:pt>
                <c:pt idx="39">
                  <c:v>9.5213102933651186</c:v>
                </c:pt>
                <c:pt idx="40">
                  <c:v>9.2255723520381423</c:v>
                </c:pt>
                <c:pt idx="41">
                  <c:v>5.9298344107111669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2.7042620586730246</c:v>
                </c:pt>
                <c:pt idx="53">
                  <c:v>6.4085241173460483</c:v>
                </c:pt>
                <c:pt idx="54">
                  <c:v>10.112786176019071</c:v>
                </c:pt>
                <c:pt idx="55">
                  <c:v>8.8170482346920949</c:v>
                </c:pt>
                <c:pt idx="56">
                  <c:v>3.5213102933651195</c:v>
                </c:pt>
                <c:pt idx="57">
                  <c:v>0.22557235203814319</c:v>
                </c:pt>
                <c:pt idx="58">
                  <c:v>0</c:v>
                </c:pt>
                <c:pt idx="59">
                  <c:v>1.7042620586730246</c:v>
                </c:pt>
                <c:pt idx="60">
                  <c:v>4.4085241173460483</c:v>
                </c:pt>
                <c:pt idx="61">
                  <c:v>3.112786176019072</c:v>
                </c:pt>
                <c:pt idx="62">
                  <c:v>2.8170482346920958</c:v>
                </c:pt>
                <c:pt idx="63">
                  <c:v>3.5213102933651195</c:v>
                </c:pt>
                <c:pt idx="64">
                  <c:v>4.2255723520381432</c:v>
                </c:pt>
                <c:pt idx="65">
                  <c:v>6.9298344107111669</c:v>
                </c:pt>
                <c:pt idx="66">
                  <c:v>0</c:v>
                </c:pt>
                <c:pt idx="67">
                  <c:v>0</c:v>
                </c:pt>
                <c:pt idx="68">
                  <c:v>1.7042620586730246</c:v>
                </c:pt>
                <c:pt idx="69">
                  <c:v>2.4085241173460483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0.7042620586730246</c:v>
                </c:pt>
                <c:pt idx="74">
                  <c:v>3.4085241173460483</c:v>
                </c:pt>
                <c:pt idx="75">
                  <c:v>0.11278617601907204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700-2048-B161-CA0B9F5EA62B}"/>
            </c:ext>
          </c:extLst>
        </c:ser>
        <c:ser>
          <c:idx val="19"/>
          <c:order val="19"/>
          <c:tx>
            <c:strRef>
              <c:f>CuSum!$AN$1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CuSum!$A$2:$A$125</c:f>
              <c:numCache>
                <c:formatCode>m/d/yy</c:formatCode>
                <c:ptCount val="124"/>
                <c:pt idx="0">
                  <c:v>43281</c:v>
                </c:pt>
                <c:pt idx="1">
                  <c:v>43282</c:v>
                </c:pt>
                <c:pt idx="2">
                  <c:v>43283</c:v>
                </c:pt>
                <c:pt idx="3">
                  <c:v>43284</c:v>
                </c:pt>
                <c:pt idx="4">
                  <c:v>43285</c:v>
                </c:pt>
                <c:pt idx="5">
                  <c:v>43286</c:v>
                </c:pt>
                <c:pt idx="6">
                  <c:v>43287</c:v>
                </c:pt>
                <c:pt idx="7">
                  <c:v>43288</c:v>
                </c:pt>
                <c:pt idx="8">
                  <c:v>43289</c:v>
                </c:pt>
                <c:pt idx="9">
                  <c:v>43290</c:v>
                </c:pt>
                <c:pt idx="10">
                  <c:v>43291</c:v>
                </c:pt>
                <c:pt idx="11">
                  <c:v>43292</c:v>
                </c:pt>
                <c:pt idx="12">
                  <c:v>43293</c:v>
                </c:pt>
                <c:pt idx="13">
                  <c:v>43294</c:v>
                </c:pt>
                <c:pt idx="14">
                  <c:v>43295</c:v>
                </c:pt>
                <c:pt idx="15">
                  <c:v>43296</c:v>
                </c:pt>
                <c:pt idx="16">
                  <c:v>43297</c:v>
                </c:pt>
                <c:pt idx="17">
                  <c:v>43298</c:v>
                </c:pt>
                <c:pt idx="18">
                  <c:v>43299</c:v>
                </c:pt>
                <c:pt idx="19">
                  <c:v>43300</c:v>
                </c:pt>
                <c:pt idx="20">
                  <c:v>43301</c:v>
                </c:pt>
                <c:pt idx="21">
                  <c:v>43302</c:v>
                </c:pt>
                <c:pt idx="22">
                  <c:v>43303</c:v>
                </c:pt>
                <c:pt idx="23">
                  <c:v>43304</c:v>
                </c:pt>
                <c:pt idx="24">
                  <c:v>43305</c:v>
                </c:pt>
                <c:pt idx="25">
                  <c:v>43306</c:v>
                </c:pt>
                <c:pt idx="26">
                  <c:v>43307</c:v>
                </c:pt>
                <c:pt idx="27">
                  <c:v>43308</c:v>
                </c:pt>
                <c:pt idx="28">
                  <c:v>43309</c:v>
                </c:pt>
                <c:pt idx="29">
                  <c:v>43310</c:v>
                </c:pt>
                <c:pt idx="30">
                  <c:v>43311</c:v>
                </c:pt>
                <c:pt idx="31">
                  <c:v>43312</c:v>
                </c:pt>
                <c:pt idx="32">
                  <c:v>43313</c:v>
                </c:pt>
                <c:pt idx="33">
                  <c:v>43314</c:v>
                </c:pt>
                <c:pt idx="34">
                  <c:v>43315</c:v>
                </c:pt>
                <c:pt idx="35">
                  <c:v>43316</c:v>
                </c:pt>
                <c:pt idx="36">
                  <c:v>43317</c:v>
                </c:pt>
                <c:pt idx="37">
                  <c:v>43318</c:v>
                </c:pt>
                <c:pt idx="38">
                  <c:v>43319</c:v>
                </c:pt>
                <c:pt idx="39">
                  <c:v>43320</c:v>
                </c:pt>
                <c:pt idx="40">
                  <c:v>43321</c:v>
                </c:pt>
                <c:pt idx="41">
                  <c:v>43322</c:v>
                </c:pt>
                <c:pt idx="42">
                  <c:v>43323</c:v>
                </c:pt>
                <c:pt idx="43">
                  <c:v>43324</c:v>
                </c:pt>
                <c:pt idx="44">
                  <c:v>43325</c:v>
                </c:pt>
                <c:pt idx="45">
                  <c:v>43326</c:v>
                </c:pt>
                <c:pt idx="46">
                  <c:v>43327</c:v>
                </c:pt>
                <c:pt idx="47">
                  <c:v>43328</c:v>
                </c:pt>
                <c:pt idx="48">
                  <c:v>43329</c:v>
                </c:pt>
                <c:pt idx="49">
                  <c:v>43330</c:v>
                </c:pt>
                <c:pt idx="50">
                  <c:v>43331</c:v>
                </c:pt>
                <c:pt idx="51">
                  <c:v>43332</c:v>
                </c:pt>
                <c:pt idx="52">
                  <c:v>43333</c:v>
                </c:pt>
                <c:pt idx="53">
                  <c:v>43334</c:v>
                </c:pt>
                <c:pt idx="54">
                  <c:v>43335</c:v>
                </c:pt>
                <c:pt idx="55">
                  <c:v>43336</c:v>
                </c:pt>
                <c:pt idx="56">
                  <c:v>43337</c:v>
                </c:pt>
                <c:pt idx="57">
                  <c:v>43338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43344</c:v>
                </c:pt>
                <c:pt idx="64">
                  <c:v>43345</c:v>
                </c:pt>
                <c:pt idx="65">
                  <c:v>43346</c:v>
                </c:pt>
                <c:pt idx="66">
                  <c:v>43347</c:v>
                </c:pt>
                <c:pt idx="67">
                  <c:v>43348</c:v>
                </c:pt>
                <c:pt idx="68">
                  <c:v>43349</c:v>
                </c:pt>
                <c:pt idx="69">
                  <c:v>43350</c:v>
                </c:pt>
                <c:pt idx="70">
                  <c:v>43351</c:v>
                </c:pt>
                <c:pt idx="71">
                  <c:v>43352</c:v>
                </c:pt>
                <c:pt idx="72">
                  <c:v>43353</c:v>
                </c:pt>
                <c:pt idx="73">
                  <c:v>43354</c:v>
                </c:pt>
                <c:pt idx="74">
                  <c:v>43355</c:v>
                </c:pt>
                <c:pt idx="75">
                  <c:v>43356</c:v>
                </c:pt>
                <c:pt idx="76">
                  <c:v>43357</c:v>
                </c:pt>
                <c:pt idx="77">
                  <c:v>43358</c:v>
                </c:pt>
                <c:pt idx="78">
                  <c:v>43359</c:v>
                </c:pt>
                <c:pt idx="79">
                  <c:v>43360</c:v>
                </c:pt>
                <c:pt idx="80">
                  <c:v>43361</c:v>
                </c:pt>
                <c:pt idx="81">
                  <c:v>43362</c:v>
                </c:pt>
                <c:pt idx="82">
                  <c:v>43363</c:v>
                </c:pt>
                <c:pt idx="83">
                  <c:v>43364</c:v>
                </c:pt>
                <c:pt idx="84">
                  <c:v>43365</c:v>
                </c:pt>
                <c:pt idx="85">
                  <c:v>43366</c:v>
                </c:pt>
                <c:pt idx="86">
                  <c:v>43367</c:v>
                </c:pt>
                <c:pt idx="87">
                  <c:v>43368</c:v>
                </c:pt>
                <c:pt idx="88">
                  <c:v>43369</c:v>
                </c:pt>
                <c:pt idx="89">
                  <c:v>43370</c:v>
                </c:pt>
                <c:pt idx="90">
                  <c:v>43371</c:v>
                </c:pt>
                <c:pt idx="91">
                  <c:v>43372</c:v>
                </c:pt>
                <c:pt idx="92">
                  <c:v>43373</c:v>
                </c:pt>
                <c:pt idx="93">
                  <c:v>43374</c:v>
                </c:pt>
                <c:pt idx="94">
                  <c:v>43375</c:v>
                </c:pt>
                <c:pt idx="95">
                  <c:v>43376</c:v>
                </c:pt>
                <c:pt idx="96">
                  <c:v>43377</c:v>
                </c:pt>
                <c:pt idx="97">
                  <c:v>43378</c:v>
                </c:pt>
                <c:pt idx="98">
                  <c:v>43379</c:v>
                </c:pt>
                <c:pt idx="99">
                  <c:v>43380</c:v>
                </c:pt>
                <c:pt idx="100">
                  <c:v>43381</c:v>
                </c:pt>
                <c:pt idx="101">
                  <c:v>43382</c:v>
                </c:pt>
                <c:pt idx="102">
                  <c:v>43383</c:v>
                </c:pt>
                <c:pt idx="103">
                  <c:v>43384</c:v>
                </c:pt>
                <c:pt idx="104">
                  <c:v>43385</c:v>
                </c:pt>
                <c:pt idx="105">
                  <c:v>43386</c:v>
                </c:pt>
                <c:pt idx="106">
                  <c:v>43387</c:v>
                </c:pt>
                <c:pt idx="107">
                  <c:v>43388</c:v>
                </c:pt>
                <c:pt idx="108">
                  <c:v>43389</c:v>
                </c:pt>
                <c:pt idx="109">
                  <c:v>43390</c:v>
                </c:pt>
                <c:pt idx="110">
                  <c:v>43391</c:v>
                </c:pt>
                <c:pt idx="111">
                  <c:v>43392</c:v>
                </c:pt>
                <c:pt idx="112">
                  <c:v>43393</c:v>
                </c:pt>
                <c:pt idx="113">
                  <c:v>43394</c:v>
                </c:pt>
                <c:pt idx="114">
                  <c:v>43395</c:v>
                </c:pt>
                <c:pt idx="115">
                  <c:v>43396</c:v>
                </c:pt>
                <c:pt idx="116">
                  <c:v>43397</c:v>
                </c:pt>
                <c:pt idx="117">
                  <c:v>43398</c:v>
                </c:pt>
                <c:pt idx="118">
                  <c:v>43399</c:v>
                </c:pt>
                <c:pt idx="119">
                  <c:v>43400</c:v>
                </c:pt>
                <c:pt idx="120">
                  <c:v>43401</c:v>
                </c:pt>
                <c:pt idx="121">
                  <c:v>43402</c:v>
                </c:pt>
                <c:pt idx="122">
                  <c:v>43403</c:v>
                </c:pt>
                <c:pt idx="123">
                  <c:v>43404</c:v>
                </c:pt>
              </c:numCache>
            </c:numRef>
          </c:cat>
          <c:val>
            <c:numRef>
              <c:f>CuSum!$AN$2:$AN$125</c:f>
              <c:numCache>
                <c:formatCode>_(* #,##0.00_);_(* \(#,##0.00\);_(* "-"??_);_(@_)</c:formatCode>
                <c:ptCount val="1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0.64536474615202444</c:v>
                </c:pt>
                <c:pt idx="8">
                  <c:v>1.2907294923040507</c:v>
                </c:pt>
                <c:pt idx="9">
                  <c:v>2.9360942384560769</c:v>
                </c:pt>
                <c:pt idx="10">
                  <c:v>6.5814589846081031</c:v>
                </c:pt>
                <c:pt idx="11">
                  <c:v>9.2268237307601293</c:v>
                </c:pt>
                <c:pt idx="12">
                  <c:v>12.872188476912156</c:v>
                </c:pt>
                <c:pt idx="13">
                  <c:v>15.517553223064182</c:v>
                </c:pt>
                <c:pt idx="14">
                  <c:v>16.16291796921621</c:v>
                </c:pt>
                <c:pt idx="15">
                  <c:v>15.808282715368234</c:v>
                </c:pt>
                <c:pt idx="16">
                  <c:v>14.45364746152026</c:v>
                </c:pt>
                <c:pt idx="17">
                  <c:v>18.099012207672288</c:v>
                </c:pt>
                <c:pt idx="18">
                  <c:v>20.744376953824315</c:v>
                </c:pt>
                <c:pt idx="19">
                  <c:v>22.389741699976341</c:v>
                </c:pt>
                <c:pt idx="20">
                  <c:v>26.035106446128367</c:v>
                </c:pt>
                <c:pt idx="21">
                  <c:v>29.680471192280393</c:v>
                </c:pt>
                <c:pt idx="22">
                  <c:v>32.325835938432419</c:v>
                </c:pt>
                <c:pt idx="23">
                  <c:v>30.971200684584446</c:v>
                </c:pt>
                <c:pt idx="24">
                  <c:v>32.616565430736472</c:v>
                </c:pt>
                <c:pt idx="25">
                  <c:v>33.261930176888498</c:v>
                </c:pt>
                <c:pt idx="26">
                  <c:v>34.907294923040524</c:v>
                </c:pt>
                <c:pt idx="27">
                  <c:v>37.55265966919255</c:v>
                </c:pt>
                <c:pt idx="28">
                  <c:v>42.198024415344591</c:v>
                </c:pt>
                <c:pt idx="29">
                  <c:v>45.843389161496631</c:v>
                </c:pt>
                <c:pt idx="30">
                  <c:v>50.488753907648672</c:v>
                </c:pt>
                <c:pt idx="31">
                  <c:v>54.134118653800712</c:v>
                </c:pt>
                <c:pt idx="32">
                  <c:v>53.779483399952753</c:v>
                </c:pt>
                <c:pt idx="33">
                  <c:v>58.424848146104793</c:v>
                </c:pt>
                <c:pt idx="34">
                  <c:v>63.070212892256833</c:v>
                </c:pt>
                <c:pt idx="35">
                  <c:v>70.715577638408874</c:v>
                </c:pt>
                <c:pt idx="36">
                  <c:v>76.360942384560914</c:v>
                </c:pt>
                <c:pt idx="37">
                  <c:v>75.006307130712955</c:v>
                </c:pt>
                <c:pt idx="38">
                  <c:v>73.651671876864995</c:v>
                </c:pt>
                <c:pt idx="39">
                  <c:v>76.297036623017036</c:v>
                </c:pt>
                <c:pt idx="40">
                  <c:v>79.942401369169076</c:v>
                </c:pt>
                <c:pt idx="41">
                  <c:v>84.587766115321116</c:v>
                </c:pt>
                <c:pt idx="42">
                  <c:v>86.233130861473157</c:v>
                </c:pt>
                <c:pt idx="43">
                  <c:v>86.878495607625197</c:v>
                </c:pt>
                <c:pt idx="44">
                  <c:v>86.523860353777238</c:v>
                </c:pt>
                <c:pt idx="45">
                  <c:v>87.169225099929278</c:v>
                </c:pt>
                <c:pt idx="46">
                  <c:v>87.814589846081319</c:v>
                </c:pt>
                <c:pt idx="47">
                  <c:v>88.459954592233359</c:v>
                </c:pt>
                <c:pt idx="48">
                  <c:v>88.105319338385399</c:v>
                </c:pt>
                <c:pt idx="49">
                  <c:v>86.75068408453744</c:v>
                </c:pt>
                <c:pt idx="50">
                  <c:v>86.39604883068948</c:v>
                </c:pt>
                <c:pt idx="51">
                  <c:v>85.041413576841521</c:v>
                </c:pt>
                <c:pt idx="52">
                  <c:v>84.686778322993561</c:v>
                </c:pt>
                <c:pt idx="53">
                  <c:v>87.332143069145602</c:v>
                </c:pt>
                <c:pt idx="54">
                  <c:v>84.977507815297642</c:v>
                </c:pt>
                <c:pt idx="55">
                  <c:v>84.622872561449682</c:v>
                </c:pt>
                <c:pt idx="56">
                  <c:v>79.268237307601723</c:v>
                </c:pt>
                <c:pt idx="57">
                  <c:v>75.913602053753763</c:v>
                </c:pt>
                <c:pt idx="58">
                  <c:v>71.558966799905804</c:v>
                </c:pt>
                <c:pt idx="59">
                  <c:v>65.204331546057844</c:v>
                </c:pt>
                <c:pt idx="60">
                  <c:v>56.849696292209885</c:v>
                </c:pt>
                <c:pt idx="61">
                  <c:v>41.495061038361925</c:v>
                </c:pt>
                <c:pt idx="62">
                  <c:v>36.140425784513951</c:v>
                </c:pt>
                <c:pt idx="63">
                  <c:v>33.785790530665977</c:v>
                </c:pt>
                <c:pt idx="64">
                  <c:v>34.431155276818004</c:v>
                </c:pt>
                <c:pt idx="65">
                  <c:v>34.07652002297003</c:v>
                </c:pt>
                <c:pt idx="66">
                  <c:v>36.721884769122056</c:v>
                </c:pt>
                <c:pt idx="67">
                  <c:v>34.367249515274082</c:v>
                </c:pt>
                <c:pt idx="68">
                  <c:v>30.012614261426108</c:v>
                </c:pt>
                <c:pt idx="69">
                  <c:v>25.657979007578135</c:v>
                </c:pt>
                <c:pt idx="70">
                  <c:v>20.303343753730161</c:v>
                </c:pt>
                <c:pt idx="71">
                  <c:v>17.948708499882187</c:v>
                </c:pt>
                <c:pt idx="72">
                  <c:v>13.594073246034212</c:v>
                </c:pt>
                <c:pt idx="73">
                  <c:v>10.239437992186238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700-2048-B161-CA0B9F5EA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9457471"/>
        <c:axId val="1815486095"/>
      </c:lineChart>
      <c:dateAx>
        <c:axId val="164945747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86095"/>
        <c:crosses val="autoZero"/>
        <c:auto val="1"/>
        <c:lblOffset val="100"/>
        <c:baseTimeUnit val="days"/>
      </c:dateAx>
      <c:valAx>
        <c:axId val="181548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45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291601049868767E-2"/>
          <c:y val="0.88842904172774084"/>
          <c:w val="0.96678040244969377"/>
          <c:h val="0.111570958272259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All Years Temperature Distribution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All Years Temperature Distribution</a:t>
          </a:r>
        </a:p>
      </cx:txPr>
    </cx:title>
    <cx:plotArea>
      <cx:plotAreaRegion>
        <cx:series layoutId="clusteredColumn" uniqueId="{8AAC1A95-6A14-4349-AD26-C46A9155C3AC}">
          <cx:dataId val="0"/>
          <cx:layoutPr>
            <cx:binning intervalClosed="r"/>
          </cx:layoutPr>
          <cx:axisId val="1"/>
        </cx:series>
        <cx:series layoutId="paretoLine" ownerIdx="0" uniqueId="{E14BA127-F8FF-FB43-82AF-18BA866467D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2" Type="http://schemas.microsoft.com/office/2014/relationships/chartEx" Target="../charts/chartEx1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5.xml"/><Relationship Id="rId2" Type="http://purl.oclc.org/ooxml/officeDocument/relationships/chart" Target="../charts/chart4.xml"/><Relationship Id="rId1" Type="http://purl.oclc.org/ooxml/officeDocument/relationships/chart" Target="../charts/chart3.xml"/><Relationship Id="rId5" Type="http://purl.oclc.org/ooxml/officeDocument/relationships/chart" Target="../charts/chart7.xml"/><Relationship Id="rId4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121228</xdr:colOff>
      <xdr:row>130</xdr:row>
      <xdr:rowOff>169716</xdr:rowOff>
    </xdr:from>
    <xdr:to>
      <xdr:col>8</xdr:col>
      <xdr:colOff>536864</xdr:colOff>
      <xdr:row>144</xdr:row>
      <xdr:rowOff>165098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97E44A-E08B-064C-A9EF-1E8882F7F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606137</xdr:colOff>
      <xdr:row>130</xdr:row>
      <xdr:rowOff>158173</xdr:rowOff>
    </xdr:from>
    <xdr:to>
      <xdr:col>14</xdr:col>
      <xdr:colOff>190501</xdr:colOff>
      <xdr:row>144</xdr:row>
      <xdr:rowOff>153555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1C8B251-E7E7-664F-B341-C3EB66184C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0137" y="24923173"/>
              <a:ext cx="4537364" cy="2662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254005</xdr:colOff>
      <xdr:row>130</xdr:row>
      <xdr:rowOff>169719</xdr:rowOff>
    </xdr:from>
    <xdr:to>
      <xdr:col>19</xdr:col>
      <xdr:colOff>669641</xdr:colOff>
      <xdr:row>144</xdr:row>
      <xdr:rowOff>165101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562E01-2C69-9440-B271-B430CB80D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16</xdr:col>
      <xdr:colOff>609606</xdr:colOff>
      <xdr:row>11</xdr:row>
      <xdr:rowOff>76206</xdr:rowOff>
    </xdr:from>
    <xdr:to>
      <xdr:col>23</xdr:col>
      <xdr:colOff>444500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364811-E93E-604A-8E4D-FE0C79F7E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45</xdr:col>
      <xdr:colOff>38100</xdr:colOff>
      <xdr:row>132</xdr:row>
      <xdr:rowOff>38100</xdr:rowOff>
    </xdr:from>
    <xdr:to>
      <xdr:col>49</xdr:col>
      <xdr:colOff>228600</xdr:colOff>
      <xdr:row>146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7C435-D8D5-2141-965E-9123303BFD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39</xdr:col>
      <xdr:colOff>317500</xdr:colOff>
      <xdr:row>132</xdr:row>
      <xdr:rowOff>38100</xdr:rowOff>
    </xdr:from>
    <xdr:to>
      <xdr:col>44</xdr:col>
      <xdr:colOff>762000</xdr:colOff>
      <xdr:row>146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071EF4-1A8D-064F-B4F4-C21159D03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33</xdr:col>
      <xdr:colOff>647700</xdr:colOff>
      <xdr:row>132</xdr:row>
      <xdr:rowOff>25400</xdr:rowOff>
    </xdr:from>
    <xdr:to>
      <xdr:col>39</xdr:col>
      <xdr:colOff>266700</xdr:colOff>
      <xdr:row>146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D9D21E-63B9-784A-9BD6-3C5D56FD0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39</xdr:col>
      <xdr:colOff>596900</xdr:colOff>
      <xdr:row>147</xdr:row>
      <xdr:rowOff>50800</xdr:rowOff>
    </xdr:from>
    <xdr:to>
      <xdr:col>46</xdr:col>
      <xdr:colOff>431794</xdr:colOff>
      <xdr:row>165</xdr:row>
      <xdr:rowOff>88894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2A3D5A-69B9-D948-9B54-B760A4966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9"/>
  <sheetViews>
    <sheetView tabSelected="1" zoomScale="110" zoomScaleNormal="110" workbookViewId="0">
      <pane xSplit="1" ySplit="1" topLeftCell="B112" activePane="bottomRight" state="frozen"/>
      <selection pane="topRight" activeCell="B1" sqref="B1"/>
      <selection pane="bottomLeft" activeCell="A2" sqref="A2"/>
      <selection pane="bottomRight" activeCell="V140" sqref="V140"/>
    </sheetView>
  </sheetViews>
  <sheetFormatPr baseColWidth="10" defaultRowHeight="15"/>
  <cols>
    <col min="22" max="23" width="10.83203125" style="7"/>
  </cols>
  <sheetData>
    <row r="1" spans="1:24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 s="7" t="s">
        <v>3</v>
      </c>
      <c r="W1" s="7" t="s">
        <v>9</v>
      </c>
      <c r="X1" t="s">
        <v>8</v>
      </c>
    </row>
    <row r="2" spans="1:24">
      <c r="A2" s="1" t="d">
        <v>2018-07-01</v>
      </c>
      <c r="B2">
        <v>98</v>
      </c>
      <c r="C2">
        <v>86</v>
      </c>
      <c r="D2" s="8">
        <v>91</v>
      </c>
      <c r="E2" s="8">
        <v>84</v>
      </c>
      <c r="F2" s="8">
        <v>89</v>
      </c>
      <c r="G2" s="8">
        <v>84</v>
      </c>
      <c r="H2" s="8">
        <v>90</v>
      </c>
      <c r="I2" s="8">
        <v>73</v>
      </c>
      <c r="J2" s="8">
        <v>82</v>
      </c>
      <c r="K2" s="8">
        <v>91</v>
      </c>
      <c r="L2" s="8">
        <v>93</v>
      </c>
      <c r="M2" s="8">
        <v>95</v>
      </c>
      <c r="N2" s="8">
        <v>85</v>
      </c>
      <c r="O2" s="8">
        <v>95</v>
      </c>
      <c r="P2" s="8">
        <v>87</v>
      </c>
      <c r="Q2" s="8">
        <v>92</v>
      </c>
      <c r="R2" s="8">
        <v>105</v>
      </c>
      <c r="S2" s="8">
        <v>82</v>
      </c>
      <c r="T2" s="8">
        <v>90</v>
      </c>
      <c r="U2" s="8">
        <v>85</v>
      </c>
      <c r="V2" s="8">
        <f>AVERAGE(B2:U2)</f>
        <v>88.85</v>
      </c>
      <c r="W2" s="8">
        <f>MIN(C2:V2)</f>
        <v>73</v>
      </c>
      <c r="X2">
        <f>MAX(B2:U2)</f>
        <v>105</v>
      </c>
    </row>
    <row r="3" spans="1:24">
      <c r="A3" s="1" t="d">
        <v>2018-07-02</v>
      </c>
      <c r="B3">
        <v>97</v>
      </c>
      <c r="C3">
        <v>90</v>
      </c>
      <c r="D3" s="8">
        <v>88</v>
      </c>
      <c r="E3" s="8">
        <v>82</v>
      </c>
      <c r="F3" s="8">
        <v>91</v>
      </c>
      <c r="G3" s="8">
        <v>87</v>
      </c>
      <c r="H3" s="8">
        <v>90</v>
      </c>
      <c r="I3" s="8">
        <v>81</v>
      </c>
      <c r="J3" s="8">
        <v>81</v>
      </c>
      <c r="K3" s="8">
        <v>89</v>
      </c>
      <c r="L3" s="8">
        <v>93</v>
      </c>
      <c r="M3" s="8">
        <v>85</v>
      </c>
      <c r="N3" s="8">
        <v>87</v>
      </c>
      <c r="O3" s="8">
        <v>90</v>
      </c>
      <c r="P3" s="8">
        <v>84</v>
      </c>
      <c r="Q3" s="8">
        <v>94</v>
      </c>
      <c r="R3" s="8">
        <v>93</v>
      </c>
      <c r="S3" s="8">
        <v>85</v>
      </c>
      <c r="T3" s="8">
        <v>93</v>
      </c>
      <c r="U3" s="8">
        <v>87</v>
      </c>
      <c r="V3" s="8">
        <f t="shared" ref="V3:V66" si="0">AVERAGE(B3:U3)</f>
        <v>88.35</v>
      </c>
      <c r="W3" s="8">
        <f t="shared" ref="W3:W66" si="1">MIN(C3:V3)</f>
        <v>81</v>
      </c>
      <c r="X3">
        <f t="shared" ref="X3:X66" si="2">MAX(B3:U3)</f>
        <v>97</v>
      </c>
    </row>
    <row r="4" spans="1:24">
      <c r="A4" s="1" t="d">
        <v>2018-07-03</v>
      </c>
      <c r="B4">
        <v>97</v>
      </c>
      <c r="C4">
        <v>93</v>
      </c>
      <c r="D4" s="8">
        <v>91</v>
      </c>
      <c r="E4" s="8">
        <v>87</v>
      </c>
      <c r="F4" s="8">
        <v>93</v>
      </c>
      <c r="G4" s="8">
        <v>87</v>
      </c>
      <c r="H4" s="8">
        <v>87</v>
      </c>
      <c r="I4" s="8">
        <v>87</v>
      </c>
      <c r="J4" s="8">
        <v>86</v>
      </c>
      <c r="K4" s="8">
        <v>86</v>
      </c>
      <c r="L4" s="8">
        <v>93</v>
      </c>
      <c r="M4" s="8">
        <v>82</v>
      </c>
      <c r="N4" s="8">
        <v>91</v>
      </c>
      <c r="O4" s="8">
        <v>89</v>
      </c>
      <c r="P4" s="8">
        <v>83</v>
      </c>
      <c r="Q4" s="8">
        <v>95</v>
      </c>
      <c r="R4" s="8">
        <v>99</v>
      </c>
      <c r="S4" s="8">
        <v>76</v>
      </c>
      <c r="T4" s="8">
        <v>87</v>
      </c>
      <c r="U4" s="8">
        <v>79</v>
      </c>
      <c r="V4" s="8">
        <f t="shared" si="0"/>
        <v>88.4</v>
      </c>
      <c r="W4" s="8">
        <f t="shared" si="1"/>
        <v>76</v>
      </c>
      <c r="X4">
        <f t="shared" si="2"/>
        <v>99</v>
      </c>
    </row>
    <row r="5" spans="1:24">
      <c r="A5" s="1" t="d">
        <v>2018-07-04</v>
      </c>
      <c r="B5">
        <v>90</v>
      </c>
      <c r="C5">
        <v>91</v>
      </c>
      <c r="D5" s="8">
        <v>91</v>
      </c>
      <c r="E5" s="8">
        <v>88</v>
      </c>
      <c r="F5" s="8">
        <v>95</v>
      </c>
      <c r="G5" s="8">
        <v>84</v>
      </c>
      <c r="H5" s="8">
        <v>89</v>
      </c>
      <c r="I5" s="8">
        <v>86</v>
      </c>
      <c r="J5" s="8">
        <v>88</v>
      </c>
      <c r="K5" s="8">
        <v>86</v>
      </c>
      <c r="L5" s="8">
        <v>91</v>
      </c>
      <c r="M5" s="8">
        <v>86</v>
      </c>
      <c r="N5" s="8">
        <v>90</v>
      </c>
      <c r="O5" s="8">
        <v>91</v>
      </c>
      <c r="P5" s="8">
        <v>85</v>
      </c>
      <c r="Q5" s="8">
        <v>92</v>
      </c>
      <c r="R5" s="8">
        <v>98</v>
      </c>
      <c r="S5" s="8">
        <v>77</v>
      </c>
      <c r="T5" s="8">
        <v>84</v>
      </c>
      <c r="U5" s="8">
        <v>85</v>
      </c>
      <c r="V5" s="8">
        <f t="shared" si="0"/>
        <v>88.35</v>
      </c>
      <c r="W5" s="8">
        <f t="shared" si="1"/>
        <v>77</v>
      </c>
      <c r="X5">
        <f t="shared" si="2"/>
        <v>98</v>
      </c>
    </row>
    <row r="6" spans="1:24">
      <c r="A6" s="1" t="d">
        <v>2018-07-05</v>
      </c>
      <c r="B6">
        <v>89</v>
      </c>
      <c r="C6">
        <v>84</v>
      </c>
      <c r="D6" s="8">
        <v>91</v>
      </c>
      <c r="E6" s="8">
        <v>90</v>
      </c>
      <c r="F6" s="8">
        <v>96</v>
      </c>
      <c r="G6" s="8">
        <v>86</v>
      </c>
      <c r="H6" s="8">
        <v>93</v>
      </c>
      <c r="I6" s="8">
        <v>80</v>
      </c>
      <c r="J6" s="8">
        <v>90</v>
      </c>
      <c r="K6" s="8">
        <v>89</v>
      </c>
      <c r="L6" s="8">
        <v>90</v>
      </c>
      <c r="M6" s="8">
        <v>88</v>
      </c>
      <c r="N6" s="8">
        <v>88</v>
      </c>
      <c r="O6" s="8">
        <v>80</v>
      </c>
      <c r="P6" s="8">
        <v>88</v>
      </c>
      <c r="Q6" s="8">
        <v>90</v>
      </c>
      <c r="R6" s="8">
        <v>100</v>
      </c>
      <c r="S6" s="8">
        <v>83</v>
      </c>
      <c r="T6" s="8">
        <v>86</v>
      </c>
      <c r="U6" s="8">
        <v>84</v>
      </c>
      <c r="V6" s="8">
        <f t="shared" si="0"/>
        <v>88.25</v>
      </c>
      <c r="W6" s="8">
        <f t="shared" si="1"/>
        <v>80</v>
      </c>
      <c r="X6">
        <f t="shared" si="2"/>
        <v>100</v>
      </c>
    </row>
    <row r="7" spans="1:24">
      <c r="A7" s="1" t="d">
        <v>2018-07-06</v>
      </c>
      <c r="B7">
        <v>93</v>
      </c>
      <c r="C7">
        <v>84</v>
      </c>
      <c r="D7" s="8">
        <v>89</v>
      </c>
      <c r="E7" s="8">
        <v>91</v>
      </c>
      <c r="F7" s="8">
        <v>96</v>
      </c>
      <c r="G7" s="8">
        <v>87</v>
      </c>
      <c r="H7" s="8">
        <v>93</v>
      </c>
      <c r="I7" s="8">
        <v>84</v>
      </c>
      <c r="J7" s="8">
        <v>90</v>
      </c>
      <c r="K7" s="8">
        <v>82</v>
      </c>
      <c r="L7" s="8">
        <v>81</v>
      </c>
      <c r="M7" s="8">
        <v>87</v>
      </c>
      <c r="N7" s="8">
        <v>82</v>
      </c>
      <c r="O7" s="8">
        <v>87</v>
      </c>
      <c r="P7" s="8">
        <v>89</v>
      </c>
      <c r="Q7" s="8">
        <v>90</v>
      </c>
      <c r="R7" s="8">
        <v>98</v>
      </c>
      <c r="S7" s="8">
        <v>83</v>
      </c>
      <c r="T7" s="8">
        <v>87</v>
      </c>
      <c r="U7" s="8">
        <v>84</v>
      </c>
      <c r="V7" s="8">
        <f t="shared" si="0"/>
        <v>87.85</v>
      </c>
      <c r="W7" s="8">
        <f t="shared" si="1"/>
        <v>81</v>
      </c>
      <c r="X7">
        <f t="shared" si="2"/>
        <v>98</v>
      </c>
    </row>
    <row r="8" spans="1:24">
      <c r="A8" s="1" t="d">
        <v>2018-07-07</v>
      </c>
      <c r="B8">
        <v>93</v>
      </c>
      <c r="C8">
        <v>75</v>
      </c>
      <c r="D8" s="8">
        <v>93</v>
      </c>
      <c r="E8" s="8">
        <v>82</v>
      </c>
      <c r="F8" s="8">
        <v>96</v>
      </c>
      <c r="G8" s="8">
        <v>87</v>
      </c>
      <c r="H8" s="8">
        <v>89</v>
      </c>
      <c r="I8" s="8">
        <v>87</v>
      </c>
      <c r="J8" s="8">
        <v>89</v>
      </c>
      <c r="K8" s="8">
        <v>76</v>
      </c>
      <c r="L8" s="8">
        <v>80</v>
      </c>
      <c r="M8" s="8">
        <v>82</v>
      </c>
      <c r="N8" s="8">
        <v>88</v>
      </c>
      <c r="O8" s="8">
        <v>86</v>
      </c>
      <c r="P8" s="8">
        <v>94</v>
      </c>
      <c r="Q8" s="8">
        <v>94</v>
      </c>
      <c r="R8" s="8">
        <v>93</v>
      </c>
      <c r="S8" s="8">
        <v>79</v>
      </c>
      <c r="T8" s="8">
        <v>89</v>
      </c>
      <c r="U8" s="8">
        <v>90</v>
      </c>
      <c r="V8" s="8">
        <f t="shared" si="0"/>
        <v>87.1</v>
      </c>
      <c r="W8" s="8">
        <f t="shared" si="1"/>
        <v>75</v>
      </c>
      <c r="X8">
        <f t="shared" si="2"/>
        <v>96</v>
      </c>
    </row>
    <row r="9" spans="1:24">
      <c r="A9" s="1" t="d">
        <v>2018-07-08</v>
      </c>
      <c r="B9">
        <v>91</v>
      </c>
      <c r="C9">
        <v>87</v>
      </c>
      <c r="D9" s="8">
        <v>95</v>
      </c>
      <c r="E9" s="8">
        <v>86</v>
      </c>
      <c r="F9" s="8">
        <v>91</v>
      </c>
      <c r="G9" s="8">
        <v>89</v>
      </c>
      <c r="H9" s="8">
        <v>89</v>
      </c>
      <c r="I9" s="8">
        <v>90</v>
      </c>
      <c r="J9" s="8">
        <v>87</v>
      </c>
      <c r="K9" s="8">
        <v>88</v>
      </c>
      <c r="L9" s="8">
        <v>82</v>
      </c>
      <c r="M9" s="8">
        <v>82</v>
      </c>
      <c r="N9" s="8">
        <v>90</v>
      </c>
      <c r="O9" s="8">
        <v>82</v>
      </c>
      <c r="P9" s="8">
        <v>97</v>
      </c>
      <c r="Q9" s="8">
        <v>94</v>
      </c>
      <c r="R9" s="8">
        <v>95</v>
      </c>
      <c r="S9" s="8">
        <v>88</v>
      </c>
      <c r="T9" s="8">
        <v>90</v>
      </c>
      <c r="U9" s="8">
        <v>90</v>
      </c>
      <c r="V9" s="8">
        <f t="shared" si="0"/>
        <v>89.15</v>
      </c>
      <c r="W9" s="8">
        <f t="shared" si="1"/>
        <v>82</v>
      </c>
      <c r="X9">
        <f t="shared" si="2"/>
        <v>97</v>
      </c>
    </row>
    <row r="10" spans="1:24">
      <c r="A10" s="1" t="d">
        <v>2018-07-09</v>
      </c>
      <c r="B10">
        <v>93</v>
      </c>
      <c r="C10">
        <v>84</v>
      </c>
      <c r="D10" s="8">
        <v>95</v>
      </c>
      <c r="E10" s="8">
        <v>87</v>
      </c>
      <c r="F10" s="8">
        <v>96</v>
      </c>
      <c r="G10" s="8">
        <v>91</v>
      </c>
      <c r="H10" s="8">
        <v>90</v>
      </c>
      <c r="I10" s="8">
        <v>89</v>
      </c>
      <c r="J10" s="8">
        <v>88</v>
      </c>
      <c r="K10" s="8">
        <v>89</v>
      </c>
      <c r="L10" s="8">
        <v>84</v>
      </c>
      <c r="M10" s="8">
        <v>89</v>
      </c>
      <c r="N10" s="8">
        <v>89</v>
      </c>
      <c r="O10" s="8">
        <v>84</v>
      </c>
      <c r="P10" s="8">
        <v>96</v>
      </c>
      <c r="Q10" s="8">
        <v>91</v>
      </c>
      <c r="R10" s="8">
        <v>97</v>
      </c>
      <c r="S10" s="8">
        <v>88</v>
      </c>
      <c r="T10" s="8">
        <v>90</v>
      </c>
      <c r="U10" s="8">
        <v>91</v>
      </c>
      <c r="V10" s="8">
        <f t="shared" si="0"/>
        <v>90.05</v>
      </c>
      <c r="W10" s="8">
        <f t="shared" si="1"/>
        <v>84</v>
      </c>
      <c r="X10">
        <f t="shared" si="2"/>
        <v>97</v>
      </c>
    </row>
    <row r="11" spans="1:24">
      <c r="A11" s="1" t="d">
        <v>2018-07-10</v>
      </c>
      <c r="B11">
        <v>93</v>
      </c>
      <c r="C11">
        <v>87</v>
      </c>
      <c r="D11" s="8">
        <v>91</v>
      </c>
      <c r="E11" s="8">
        <v>87</v>
      </c>
      <c r="F11" s="8">
        <v>99</v>
      </c>
      <c r="G11" s="8">
        <v>87</v>
      </c>
      <c r="H11" s="8">
        <v>91</v>
      </c>
      <c r="I11" s="8">
        <v>84</v>
      </c>
      <c r="J11" s="8">
        <v>89</v>
      </c>
      <c r="K11" s="8">
        <v>78</v>
      </c>
      <c r="L11" s="8">
        <v>84</v>
      </c>
      <c r="M11" s="8">
        <v>86</v>
      </c>
      <c r="N11" s="8">
        <v>87</v>
      </c>
      <c r="O11" s="8">
        <v>84</v>
      </c>
      <c r="P11" s="8">
        <v>90</v>
      </c>
      <c r="Q11" s="8">
        <v>92</v>
      </c>
      <c r="R11" s="8">
        <v>95</v>
      </c>
      <c r="S11" s="8">
        <v>87</v>
      </c>
      <c r="T11" s="8">
        <v>87</v>
      </c>
      <c r="U11" s="8">
        <v>93</v>
      </c>
      <c r="V11" s="8">
        <f t="shared" si="0"/>
        <v>88.55</v>
      </c>
      <c r="W11" s="8">
        <f t="shared" si="1"/>
        <v>78</v>
      </c>
      <c r="X11">
        <f t="shared" si="2"/>
        <v>99</v>
      </c>
    </row>
    <row r="12" spans="1:24">
      <c r="A12" s="1" t="d">
        <v>2018-07-11</v>
      </c>
      <c r="B12">
        <v>90</v>
      </c>
      <c r="C12">
        <v>84</v>
      </c>
      <c r="D12" s="8">
        <v>91</v>
      </c>
      <c r="E12" s="8">
        <v>82</v>
      </c>
      <c r="F12" s="8">
        <v>96</v>
      </c>
      <c r="G12" s="8">
        <v>90</v>
      </c>
      <c r="H12" s="8">
        <v>84</v>
      </c>
      <c r="I12" s="8">
        <v>84</v>
      </c>
      <c r="J12" s="8">
        <v>90</v>
      </c>
      <c r="K12" s="8">
        <v>83</v>
      </c>
      <c r="L12" s="8">
        <v>90</v>
      </c>
      <c r="M12" s="8">
        <v>85</v>
      </c>
      <c r="N12" s="8">
        <v>89</v>
      </c>
      <c r="O12" s="8">
        <v>86</v>
      </c>
      <c r="P12" s="8">
        <v>93</v>
      </c>
      <c r="Q12" s="8">
        <v>95</v>
      </c>
      <c r="R12" s="8">
        <v>90</v>
      </c>
      <c r="S12" s="8">
        <v>80</v>
      </c>
      <c r="T12" s="8">
        <v>85</v>
      </c>
      <c r="U12" s="8">
        <v>92</v>
      </c>
      <c r="V12" s="8">
        <f t="shared" si="0"/>
        <v>87.95</v>
      </c>
      <c r="W12" s="8">
        <f t="shared" si="1"/>
        <v>80</v>
      </c>
      <c r="X12">
        <f t="shared" si="2"/>
        <v>96</v>
      </c>
    </row>
    <row r="13" spans="1:24">
      <c r="A13" s="1" t="d">
        <v>2018-07-12</v>
      </c>
      <c r="B13">
        <v>91</v>
      </c>
      <c r="C13">
        <v>88</v>
      </c>
      <c r="D13" s="8">
        <v>86</v>
      </c>
      <c r="E13" s="8">
        <v>77</v>
      </c>
      <c r="F13" s="8">
        <v>93</v>
      </c>
      <c r="G13" s="8">
        <v>90</v>
      </c>
      <c r="H13" s="8">
        <v>77</v>
      </c>
      <c r="I13" s="8">
        <v>86</v>
      </c>
      <c r="J13" s="8">
        <v>89</v>
      </c>
      <c r="K13" s="8">
        <v>86</v>
      </c>
      <c r="L13" s="8">
        <v>91</v>
      </c>
      <c r="M13" s="8">
        <v>87</v>
      </c>
      <c r="N13" s="8">
        <v>93</v>
      </c>
      <c r="O13" s="8">
        <v>90</v>
      </c>
      <c r="P13" s="8">
        <v>90</v>
      </c>
      <c r="Q13" s="8">
        <v>95</v>
      </c>
      <c r="R13" s="8">
        <v>84</v>
      </c>
      <c r="S13" s="8">
        <v>87</v>
      </c>
      <c r="T13" s="8">
        <v>90</v>
      </c>
      <c r="U13" s="8">
        <v>93</v>
      </c>
      <c r="V13" s="8">
        <f t="shared" si="0"/>
        <v>88.15</v>
      </c>
      <c r="W13" s="8">
        <f t="shared" si="1"/>
        <v>77</v>
      </c>
      <c r="X13">
        <f t="shared" si="2"/>
        <v>95</v>
      </c>
    </row>
    <row r="14" spans="1:24">
      <c r="A14" s="1" t="d">
        <v>2018-07-13</v>
      </c>
      <c r="B14">
        <v>93</v>
      </c>
      <c r="C14">
        <v>86</v>
      </c>
      <c r="D14" s="8">
        <v>88</v>
      </c>
      <c r="E14" s="8">
        <v>73</v>
      </c>
      <c r="F14" s="8">
        <v>91</v>
      </c>
      <c r="G14" s="8">
        <v>86</v>
      </c>
      <c r="H14" s="8">
        <v>82</v>
      </c>
      <c r="I14" s="8">
        <v>87</v>
      </c>
      <c r="J14" s="8">
        <v>91</v>
      </c>
      <c r="K14" s="8">
        <v>84</v>
      </c>
      <c r="L14" s="8">
        <v>91</v>
      </c>
      <c r="M14" s="8">
        <v>86</v>
      </c>
      <c r="N14" s="8">
        <v>85</v>
      </c>
      <c r="O14" s="8">
        <v>84</v>
      </c>
      <c r="P14" s="8">
        <v>91</v>
      </c>
      <c r="Q14" s="8">
        <v>97</v>
      </c>
      <c r="R14" s="8">
        <v>90</v>
      </c>
      <c r="S14" s="8">
        <v>78</v>
      </c>
      <c r="T14" s="8">
        <v>89</v>
      </c>
      <c r="U14" s="8">
        <v>92</v>
      </c>
      <c r="V14" s="8">
        <f t="shared" si="0"/>
        <v>87.2</v>
      </c>
      <c r="W14" s="8">
        <f t="shared" si="1"/>
        <v>73</v>
      </c>
      <c r="X14">
        <f t="shared" si="2"/>
        <v>97</v>
      </c>
    </row>
    <row r="15" spans="1:24">
      <c r="A15" s="1" t="d">
        <v>2018-07-14</v>
      </c>
      <c r="B15">
        <v>93</v>
      </c>
      <c r="C15">
        <v>90</v>
      </c>
      <c r="D15" s="8">
        <v>87</v>
      </c>
      <c r="E15" s="8">
        <v>81</v>
      </c>
      <c r="F15" s="8">
        <v>93</v>
      </c>
      <c r="G15" s="8">
        <v>82</v>
      </c>
      <c r="H15" s="8">
        <v>88</v>
      </c>
      <c r="I15" s="8">
        <v>84</v>
      </c>
      <c r="J15" s="8">
        <v>91</v>
      </c>
      <c r="K15" s="8">
        <v>87</v>
      </c>
      <c r="L15" s="8">
        <v>91</v>
      </c>
      <c r="M15" s="8">
        <v>84</v>
      </c>
      <c r="N15" s="8">
        <v>88</v>
      </c>
      <c r="O15" s="8">
        <v>89</v>
      </c>
      <c r="P15" s="8">
        <v>91</v>
      </c>
      <c r="Q15" s="8">
        <v>90</v>
      </c>
      <c r="R15" s="8">
        <v>90</v>
      </c>
      <c r="S15" s="8">
        <v>85</v>
      </c>
      <c r="T15" s="8">
        <v>90</v>
      </c>
      <c r="U15" s="8">
        <v>90</v>
      </c>
      <c r="V15" s="8">
        <f t="shared" si="0"/>
        <v>88.2</v>
      </c>
      <c r="W15" s="8">
        <f t="shared" si="1"/>
        <v>81</v>
      </c>
      <c r="X15">
        <f t="shared" si="2"/>
        <v>93</v>
      </c>
    </row>
    <row r="16" spans="1:24">
      <c r="A16" s="1" t="d">
        <v>2018-07-15</v>
      </c>
      <c r="B16">
        <v>82</v>
      </c>
      <c r="C16">
        <v>91</v>
      </c>
      <c r="D16" s="8">
        <v>91</v>
      </c>
      <c r="E16" s="8">
        <v>81</v>
      </c>
      <c r="F16" s="8">
        <v>93</v>
      </c>
      <c r="G16" s="8">
        <v>82</v>
      </c>
      <c r="H16" s="8">
        <v>91</v>
      </c>
      <c r="I16" s="8">
        <v>86</v>
      </c>
      <c r="J16" s="8">
        <v>84</v>
      </c>
      <c r="K16" s="8">
        <v>84</v>
      </c>
      <c r="L16" s="8">
        <v>91</v>
      </c>
      <c r="M16" s="8">
        <v>81</v>
      </c>
      <c r="N16" s="8">
        <v>89</v>
      </c>
      <c r="O16" s="8">
        <v>89</v>
      </c>
      <c r="P16" s="8">
        <v>94</v>
      </c>
      <c r="Q16" s="8">
        <v>80</v>
      </c>
      <c r="R16" s="8">
        <v>90</v>
      </c>
      <c r="S16" s="8">
        <v>86</v>
      </c>
      <c r="T16" s="8">
        <v>86</v>
      </c>
      <c r="U16" s="8">
        <v>89</v>
      </c>
      <c r="V16" s="8">
        <f t="shared" si="0"/>
        <v>87</v>
      </c>
      <c r="W16" s="8">
        <f t="shared" si="1"/>
        <v>80</v>
      </c>
      <c r="X16">
        <f t="shared" si="2"/>
        <v>94</v>
      </c>
    </row>
    <row r="17" spans="1:24">
      <c r="A17" s="1" t="d">
        <v>2018-07-16</v>
      </c>
      <c r="B17">
        <v>91</v>
      </c>
      <c r="C17">
        <v>91</v>
      </c>
      <c r="D17" s="8">
        <v>87</v>
      </c>
      <c r="E17" s="8">
        <v>86</v>
      </c>
      <c r="F17" s="8">
        <v>93</v>
      </c>
      <c r="G17" s="8">
        <v>84</v>
      </c>
      <c r="H17" s="8">
        <v>93</v>
      </c>
      <c r="I17" s="8">
        <v>88</v>
      </c>
      <c r="J17" s="8">
        <v>84</v>
      </c>
      <c r="K17" s="8">
        <v>85</v>
      </c>
      <c r="L17" s="8">
        <v>91</v>
      </c>
      <c r="M17" s="8">
        <v>86</v>
      </c>
      <c r="N17" s="8">
        <v>89</v>
      </c>
      <c r="O17" s="8">
        <v>90</v>
      </c>
      <c r="P17" s="8">
        <v>89</v>
      </c>
      <c r="Q17" s="8">
        <v>85</v>
      </c>
      <c r="R17" s="8">
        <v>92</v>
      </c>
      <c r="S17" s="8">
        <v>87</v>
      </c>
      <c r="T17" s="8">
        <v>83</v>
      </c>
      <c r="U17" s="8">
        <v>88</v>
      </c>
      <c r="V17" s="8">
        <f t="shared" si="0"/>
        <v>88.1</v>
      </c>
      <c r="W17" s="8">
        <f t="shared" si="1"/>
        <v>83</v>
      </c>
      <c r="X17">
        <f t="shared" si="2"/>
        <v>93</v>
      </c>
    </row>
    <row r="18" spans="1:24">
      <c r="A18" s="1" t="d">
        <v>2018-07-17</v>
      </c>
      <c r="B18">
        <v>96</v>
      </c>
      <c r="C18">
        <v>89</v>
      </c>
      <c r="D18" s="8">
        <v>90</v>
      </c>
      <c r="E18" s="8">
        <v>82</v>
      </c>
      <c r="F18" s="8">
        <v>91</v>
      </c>
      <c r="G18" s="8">
        <v>87</v>
      </c>
      <c r="H18" s="8">
        <v>93</v>
      </c>
      <c r="I18" s="8">
        <v>88</v>
      </c>
      <c r="J18" s="8">
        <v>84</v>
      </c>
      <c r="K18" s="8">
        <v>89</v>
      </c>
      <c r="L18" s="8">
        <v>93</v>
      </c>
      <c r="M18" s="8">
        <v>89</v>
      </c>
      <c r="N18" s="8">
        <v>88</v>
      </c>
      <c r="O18" s="8">
        <v>88</v>
      </c>
      <c r="P18" s="8">
        <v>87</v>
      </c>
      <c r="Q18" s="8">
        <v>87</v>
      </c>
      <c r="R18" s="8">
        <v>93</v>
      </c>
      <c r="S18" s="8">
        <v>91</v>
      </c>
      <c r="T18" s="8">
        <v>86</v>
      </c>
      <c r="U18" s="8">
        <v>93</v>
      </c>
      <c r="V18" s="8">
        <f t="shared" si="0"/>
        <v>89.2</v>
      </c>
      <c r="W18" s="8">
        <f t="shared" si="1"/>
        <v>82</v>
      </c>
      <c r="X18">
        <f t="shared" si="2"/>
        <v>96</v>
      </c>
    </row>
    <row r="19" spans="1:24">
      <c r="A19" s="1" t="d">
        <v>2018-07-18</v>
      </c>
      <c r="B19">
        <v>95</v>
      </c>
      <c r="C19">
        <v>89</v>
      </c>
      <c r="D19" s="8">
        <v>91</v>
      </c>
      <c r="E19" s="8">
        <v>87</v>
      </c>
      <c r="F19" s="8">
        <v>97</v>
      </c>
      <c r="G19" s="8">
        <v>88</v>
      </c>
      <c r="H19" s="8">
        <v>93</v>
      </c>
      <c r="I19" s="8">
        <v>88</v>
      </c>
      <c r="J19" s="8">
        <v>87</v>
      </c>
      <c r="K19" s="8">
        <v>90</v>
      </c>
      <c r="L19" s="8">
        <v>93</v>
      </c>
      <c r="M19" s="8">
        <v>89</v>
      </c>
      <c r="N19" s="8">
        <v>90</v>
      </c>
      <c r="O19" s="8">
        <v>82</v>
      </c>
      <c r="P19" s="8">
        <v>83</v>
      </c>
      <c r="Q19" s="8">
        <v>89</v>
      </c>
      <c r="R19" s="8">
        <v>93</v>
      </c>
      <c r="S19" s="8">
        <v>87</v>
      </c>
      <c r="T19" s="8">
        <v>82</v>
      </c>
      <c r="U19" s="8">
        <v>92</v>
      </c>
      <c r="V19" s="8">
        <f t="shared" si="0"/>
        <v>89.25</v>
      </c>
      <c r="W19" s="8">
        <f t="shared" si="1"/>
        <v>82</v>
      </c>
      <c r="X19">
        <f t="shared" si="2"/>
        <v>97</v>
      </c>
    </row>
    <row r="20" spans="1:24">
      <c r="A20" s="1" t="d">
        <v>2018-07-19</v>
      </c>
      <c r="B20">
        <v>96</v>
      </c>
      <c r="C20">
        <v>89</v>
      </c>
      <c r="D20" s="8">
        <v>95</v>
      </c>
      <c r="E20" s="8">
        <v>88</v>
      </c>
      <c r="F20" s="8">
        <v>100</v>
      </c>
      <c r="G20" s="8">
        <v>90</v>
      </c>
      <c r="H20" s="8">
        <v>93</v>
      </c>
      <c r="I20" s="8">
        <v>88</v>
      </c>
      <c r="J20" s="8">
        <v>84</v>
      </c>
      <c r="K20" s="8">
        <v>89</v>
      </c>
      <c r="L20" s="8">
        <v>96</v>
      </c>
      <c r="M20" s="8">
        <v>88</v>
      </c>
      <c r="N20" s="8">
        <v>91</v>
      </c>
      <c r="O20" s="8">
        <v>80</v>
      </c>
      <c r="P20" s="8">
        <v>90</v>
      </c>
      <c r="Q20" s="8">
        <v>94</v>
      </c>
      <c r="R20" s="8">
        <v>91</v>
      </c>
      <c r="S20" s="8">
        <v>90</v>
      </c>
      <c r="T20" s="8">
        <v>85</v>
      </c>
      <c r="U20" s="8">
        <v>91</v>
      </c>
      <c r="V20" s="8">
        <f t="shared" si="0"/>
        <v>90.4</v>
      </c>
      <c r="W20" s="8">
        <f t="shared" si="1"/>
        <v>80</v>
      </c>
      <c r="X20">
        <f t="shared" si="2"/>
        <v>100</v>
      </c>
    </row>
    <row r="21" spans="1:24">
      <c r="A21" s="1" t="d">
        <v>2018-07-20</v>
      </c>
      <c r="B21">
        <v>99</v>
      </c>
      <c r="C21">
        <v>90</v>
      </c>
      <c r="D21" s="8">
        <v>91</v>
      </c>
      <c r="E21" s="8">
        <v>90</v>
      </c>
      <c r="F21" s="8">
        <v>99</v>
      </c>
      <c r="G21" s="8">
        <v>87</v>
      </c>
      <c r="H21" s="8">
        <v>91</v>
      </c>
      <c r="I21" s="8">
        <v>88</v>
      </c>
      <c r="J21" s="8">
        <v>88</v>
      </c>
      <c r="K21" s="8">
        <v>89</v>
      </c>
      <c r="L21" s="8">
        <v>93</v>
      </c>
      <c r="M21" s="8">
        <v>86</v>
      </c>
      <c r="N21" s="8">
        <v>94</v>
      </c>
      <c r="O21" s="8">
        <v>82</v>
      </c>
      <c r="P21" s="8">
        <v>91</v>
      </c>
      <c r="Q21" s="8">
        <v>91</v>
      </c>
      <c r="R21" s="8">
        <v>84</v>
      </c>
      <c r="S21" s="8">
        <v>86</v>
      </c>
      <c r="T21" s="8">
        <v>76</v>
      </c>
      <c r="U21" s="8">
        <v>93</v>
      </c>
      <c r="V21" s="8">
        <f t="shared" si="0"/>
        <v>89.4</v>
      </c>
      <c r="W21" s="8">
        <f t="shared" si="1"/>
        <v>76</v>
      </c>
      <c r="X21">
        <f t="shared" si="2"/>
        <v>99</v>
      </c>
    </row>
    <row r="22" spans="1:24">
      <c r="A22" s="1" t="d">
        <v>2018-07-21</v>
      </c>
      <c r="B22">
        <v>91</v>
      </c>
      <c r="C22">
        <v>89</v>
      </c>
      <c r="D22" s="8">
        <v>91</v>
      </c>
      <c r="E22" s="8">
        <v>90</v>
      </c>
      <c r="F22" s="8">
        <v>93</v>
      </c>
      <c r="G22" s="8">
        <v>84</v>
      </c>
      <c r="H22" s="8">
        <v>95</v>
      </c>
      <c r="I22" s="8">
        <v>89</v>
      </c>
      <c r="J22" s="8">
        <v>89</v>
      </c>
      <c r="K22" s="8">
        <v>90</v>
      </c>
      <c r="L22" s="8">
        <v>93</v>
      </c>
      <c r="M22" s="8">
        <v>86</v>
      </c>
      <c r="N22" s="8">
        <v>95</v>
      </c>
      <c r="O22" s="8">
        <v>86</v>
      </c>
      <c r="P22" s="8">
        <v>94</v>
      </c>
      <c r="Q22" s="8">
        <v>92</v>
      </c>
      <c r="R22" s="8">
        <v>90</v>
      </c>
      <c r="S22" s="8">
        <v>87</v>
      </c>
      <c r="T22" s="8">
        <v>82</v>
      </c>
      <c r="U22" s="8">
        <v>93</v>
      </c>
      <c r="V22" s="8">
        <f t="shared" si="0"/>
        <v>89.95</v>
      </c>
      <c r="W22" s="8">
        <f t="shared" si="1"/>
        <v>82</v>
      </c>
      <c r="X22">
        <f t="shared" si="2"/>
        <v>95</v>
      </c>
    </row>
    <row r="23" spans="1:24">
      <c r="A23" s="1" t="d">
        <v>2018-07-22</v>
      </c>
      <c r="B23">
        <v>95</v>
      </c>
      <c r="C23">
        <v>84</v>
      </c>
      <c r="D23" s="8">
        <v>89</v>
      </c>
      <c r="E23" s="8">
        <v>91</v>
      </c>
      <c r="F23" s="8">
        <v>96</v>
      </c>
      <c r="G23" s="8">
        <v>87</v>
      </c>
      <c r="H23" s="8">
        <v>91</v>
      </c>
      <c r="I23" s="8">
        <v>86</v>
      </c>
      <c r="J23" s="8">
        <v>89</v>
      </c>
      <c r="K23" s="8">
        <v>91</v>
      </c>
      <c r="L23" s="8">
        <v>91</v>
      </c>
      <c r="M23" s="8">
        <v>79</v>
      </c>
      <c r="N23" s="8">
        <v>92</v>
      </c>
      <c r="O23" s="8">
        <v>84</v>
      </c>
      <c r="P23" s="8">
        <v>95</v>
      </c>
      <c r="Q23" s="8">
        <v>94</v>
      </c>
      <c r="R23" s="8">
        <v>95</v>
      </c>
      <c r="S23" s="8">
        <v>85</v>
      </c>
      <c r="T23" s="8">
        <v>83</v>
      </c>
      <c r="U23" s="8">
        <v>92</v>
      </c>
      <c r="V23" s="8">
        <f t="shared" si="0"/>
        <v>89.45</v>
      </c>
      <c r="W23" s="8">
        <f t="shared" si="1"/>
        <v>79</v>
      </c>
      <c r="X23">
        <f t="shared" si="2"/>
        <v>96</v>
      </c>
    </row>
    <row r="24" spans="1:24">
      <c r="A24" s="1" t="d">
        <v>2018-07-23</v>
      </c>
      <c r="B24">
        <v>91</v>
      </c>
      <c r="C24">
        <v>87</v>
      </c>
      <c r="D24" s="8">
        <v>91</v>
      </c>
      <c r="E24" s="8">
        <v>93</v>
      </c>
      <c r="F24" s="8">
        <v>87</v>
      </c>
      <c r="G24" s="8">
        <v>90</v>
      </c>
      <c r="H24" s="8">
        <v>89</v>
      </c>
      <c r="I24" s="8">
        <v>81</v>
      </c>
      <c r="J24" s="8">
        <v>93</v>
      </c>
      <c r="K24" s="8">
        <v>91</v>
      </c>
      <c r="L24" s="8">
        <v>86</v>
      </c>
      <c r="M24" s="8">
        <v>82</v>
      </c>
      <c r="N24" s="8">
        <v>87</v>
      </c>
      <c r="O24" s="8">
        <v>87</v>
      </c>
      <c r="P24" s="8">
        <v>97</v>
      </c>
      <c r="Q24" s="8">
        <v>92</v>
      </c>
      <c r="R24" s="8">
        <v>97</v>
      </c>
      <c r="S24" s="8">
        <v>84</v>
      </c>
      <c r="T24" s="8">
        <v>88</v>
      </c>
      <c r="U24" s="8">
        <v>88</v>
      </c>
      <c r="V24" s="8">
        <f t="shared" si="0"/>
        <v>89.05</v>
      </c>
      <c r="W24" s="8">
        <f t="shared" si="1"/>
        <v>81</v>
      </c>
      <c r="X24">
        <f t="shared" si="2"/>
        <v>97</v>
      </c>
    </row>
    <row r="25" spans="1:24">
      <c r="A25" s="1" t="d">
        <v>2018-07-24</v>
      </c>
      <c r="B25">
        <v>93</v>
      </c>
      <c r="C25">
        <v>88</v>
      </c>
      <c r="D25" s="8">
        <v>91</v>
      </c>
      <c r="E25" s="8">
        <v>93</v>
      </c>
      <c r="F25" s="8">
        <v>82</v>
      </c>
      <c r="G25" s="8">
        <v>84</v>
      </c>
      <c r="H25" s="8">
        <v>87</v>
      </c>
      <c r="I25" s="8">
        <v>82</v>
      </c>
      <c r="J25" s="8">
        <v>95</v>
      </c>
      <c r="K25" s="8">
        <v>90</v>
      </c>
      <c r="L25" s="8">
        <v>87</v>
      </c>
      <c r="M25" s="8">
        <v>87</v>
      </c>
      <c r="N25" s="8">
        <v>88</v>
      </c>
      <c r="O25" s="8">
        <v>88</v>
      </c>
      <c r="P25" s="8">
        <v>94</v>
      </c>
      <c r="Q25" s="8">
        <v>92</v>
      </c>
      <c r="R25" s="8">
        <v>97</v>
      </c>
      <c r="S25" s="8">
        <v>86</v>
      </c>
      <c r="T25" s="8">
        <v>87</v>
      </c>
      <c r="U25" s="8">
        <v>91</v>
      </c>
      <c r="V25" s="8">
        <f t="shared" si="0"/>
        <v>89.1</v>
      </c>
      <c r="W25" s="8">
        <f t="shared" si="1"/>
        <v>82</v>
      </c>
      <c r="X25">
        <f t="shared" si="2"/>
        <v>97</v>
      </c>
    </row>
    <row r="26" spans="1:24">
      <c r="A26" s="1" t="d">
        <v>2018-07-25</v>
      </c>
      <c r="B26">
        <v>84</v>
      </c>
      <c r="C26">
        <v>89</v>
      </c>
      <c r="D26" s="8">
        <v>86</v>
      </c>
      <c r="E26" s="8">
        <v>91</v>
      </c>
      <c r="F26" s="8">
        <v>75</v>
      </c>
      <c r="G26" s="8">
        <v>82</v>
      </c>
      <c r="H26" s="8">
        <v>84</v>
      </c>
      <c r="I26" s="8">
        <v>84</v>
      </c>
      <c r="J26" s="8">
        <v>89</v>
      </c>
      <c r="K26" s="8">
        <v>92</v>
      </c>
      <c r="L26" s="8">
        <v>88</v>
      </c>
      <c r="M26" s="8">
        <v>87</v>
      </c>
      <c r="N26" s="8">
        <v>89</v>
      </c>
      <c r="O26" s="8">
        <v>90</v>
      </c>
      <c r="P26" s="8">
        <v>95</v>
      </c>
      <c r="Q26" s="8">
        <v>90</v>
      </c>
      <c r="R26" s="8">
        <v>98</v>
      </c>
      <c r="S26" s="8">
        <v>89</v>
      </c>
      <c r="T26" s="8">
        <v>88</v>
      </c>
      <c r="U26" s="8">
        <v>90</v>
      </c>
      <c r="V26" s="8">
        <f t="shared" si="0"/>
        <v>88</v>
      </c>
      <c r="W26" s="8">
        <f t="shared" si="1"/>
        <v>75</v>
      </c>
      <c r="X26">
        <f t="shared" si="2"/>
        <v>98</v>
      </c>
    </row>
    <row r="27" spans="1:24">
      <c r="A27" s="1" t="d">
        <v>2018-07-26</v>
      </c>
      <c r="B27">
        <v>84</v>
      </c>
      <c r="C27">
        <v>89</v>
      </c>
      <c r="D27" s="8">
        <v>88</v>
      </c>
      <c r="E27" s="8">
        <v>93</v>
      </c>
      <c r="F27" s="8">
        <v>82</v>
      </c>
      <c r="G27" s="8">
        <v>88</v>
      </c>
      <c r="H27" s="8">
        <v>86</v>
      </c>
      <c r="I27" s="8">
        <v>87</v>
      </c>
      <c r="J27" s="8">
        <v>87</v>
      </c>
      <c r="K27" s="8">
        <v>94</v>
      </c>
      <c r="L27" s="8">
        <v>93</v>
      </c>
      <c r="M27" s="8">
        <v>87</v>
      </c>
      <c r="N27" s="8">
        <v>87</v>
      </c>
      <c r="O27" s="8">
        <v>92</v>
      </c>
      <c r="P27" s="8">
        <v>95</v>
      </c>
      <c r="Q27" s="8">
        <v>94</v>
      </c>
      <c r="R27" s="8">
        <v>98</v>
      </c>
      <c r="S27" s="8">
        <v>86</v>
      </c>
      <c r="T27" s="8">
        <v>89</v>
      </c>
      <c r="U27" s="8">
        <v>91</v>
      </c>
      <c r="V27" s="8">
        <f t="shared" si="0"/>
        <v>89.5</v>
      </c>
      <c r="W27" s="8">
        <f t="shared" si="1"/>
        <v>82</v>
      </c>
      <c r="X27">
        <f t="shared" si="2"/>
        <v>98</v>
      </c>
    </row>
    <row r="28" spans="1:24">
      <c r="A28" s="1" t="d">
        <v>2018-07-27</v>
      </c>
      <c r="B28">
        <v>82</v>
      </c>
      <c r="C28">
        <v>91</v>
      </c>
      <c r="D28" s="8">
        <v>80</v>
      </c>
      <c r="E28" s="8">
        <v>93</v>
      </c>
      <c r="F28" s="8">
        <v>88</v>
      </c>
      <c r="G28" s="8">
        <v>90</v>
      </c>
      <c r="H28" s="8">
        <v>89</v>
      </c>
      <c r="I28" s="8">
        <v>87</v>
      </c>
      <c r="J28" s="8">
        <v>84</v>
      </c>
      <c r="K28" s="8">
        <v>92</v>
      </c>
      <c r="L28" s="8">
        <v>95</v>
      </c>
      <c r="M28" s="8">
        <v>90</v>
      </c>
      <c r="N28" s="8">
        <v>90</v>
      </c>
      <c r="O28" s="8">
        <v>90</v>
      </c>
      <c r="P28" s="8">
        <v>93</v>
      </c>
      <c r="Q28" s="8">
        <v>94</v>
      </c>
      <c r="R28" s="8">
        <v>97</v>
      </c>
      <c r="S28" s="8">
        <v>82</v>
      </c>
      <c r="T28" s="8">
        <v>92</v>
      </c>
      <c r="U28" s="8">
        <v>92</v>
      </c>
      <c r="V28" s="8">
        <f t="shared" si="0"/>
        <v>89.55</v>
      </c>
      <c r="W28" s="8">
        <f t="shared" si="1"/>
        <v>80</v>
      </c>
      <c r="X28">
        <f t="shared" si="2"/>
        <v>97</v>
      </c>
    </row>
    <row r="29" spans="1:24">
      <c r="A29" s="1" t="d">
        <v>2018-07-28</v>
      </c>
      <c r="B29">
        <v>79</v>
      </c>
      <c r="C29">
        <v>91</v>
      </c>
      <c r="D29" s="8">
        <v>88</v>
      </c>
      <c r="E29" s="8">
        <v>93</v>
      </c>
      <c r="F29" s="8">
        <v>91</v>
      </c>
      <c r="G29" s="8">
        <v>84</v>
      </c>
      <c r="H29" s="8">
        <v>91</v>
      </c>
      <c r="I29" s="8">
        <v>89</v>
      </c>
      <c r="J29" s="8">
        <v>89</v>
      </c>
      <c r="K29" s="8">
        <v>90</v>
      </c>
      <c r="L29" s="8">
        <v>96</v>
      </c>
      <c r="M29" s="8">
        <v>89</v>
      </c>
      <c r="N29" s="8">
        <v>93</v>
      </c>
      <c r="O29" s="8">
        <v>89</v>
      </c>
      <c r="P29" s="8">
        <v>90</v>
      </c>
      <c r="Q29" s="8">
        <v>90</v>
      </c>
      <c r="R29" s="8">
        <v>97</v>
      </c>
      <c r="S29" s="8">
        <v>86</v>
      </c>
      <c r="T29" s="8">
        <v>90</v>
      </c>
      <c r="U29" s="8">
        <v>94</v>
      </c>
      <c r="V29" s="8">
        <f t="shared" si="0"/>
        <v>89.95</v>
      </c>
      <c r="W29" s="8">
        <f t="shared" si="1"/>
        <v>84</v>
      </c>
      <c r="X29">
        <f t="shared" si="2"/>
        <v>97</v>
      </c>
    </row>
    <row r="30" spans="1:24">
      <c r="A30" s="1" t="d">
        <v>2018-07-29</v>
      </c>
      <c r="B30">
        <v>90</v>
      </c>
      <c r="C30">
        <v>89</v>
      </c>
      <c r="D30" s="8">
        <v>89</v>
      </c>
      <c r="E30" s="8">
        <v>93</v>
      </c>
      <c r="F30" s="8">
        <v>89</v>
      </c>
      <c r="G30" s="8">
        <v>89</v>
      </c>
      <c r="H30" s="8">
        <v>91</v>
      </c>
      <c r="I30" s="8">
        <v>88</v>
      </c>
      <c r="J30" s="8">
        <v>87</v>
      </c>
      <c r="K30" s="8">
        <v>83</v>
      </c>
      <c r="L30" s="8">
        <v>91</v>
      </c>
      <c r="M30" s="8">
        <v>87</v>
      </c>
      <c r="N30" s="8">
        <v>92</v>
      </c>
      <c r="O30" s="8">
        <v>85</v>
      </c>
      <c r="P30" s="8">
        <v>94</v>
      </c>
      <c r="Q30" s="8">
        <v>93</v>
      </c>
      <c r="R30" s="8">
        <v>94</v>
      </c>
      <c r="S30" s="8">
        <v>86</v>
      </c>
      <c r="T30" s="8">
        <v>82</v>
      </c>
      <c r="U30" s="8">
        <v>93</v>
      </c>
      <c r="V30" s="8">
        <f t="shared" si="0"/>
        <v>89.25</v>
      </c>
      <c r="W30" s="8">
        <f t="shared" si="1"/>
        <v>82</v>
      </c>
      <c r="X30">
        <f t="shared" si="2"/>
        <v>94</v>
      </c>
    </row>
    <row r="31" spans="1:24">
      <c r="A31" s="1" t="d">
        <v>2018-07-30</v>
      </c>
      <c r="B31">
        <v>91</v>
      </c>
      <c r="C31">
        <v>88</v>
      </c>
      <c r="D31" s="8">
        <v>90</v>
      </c>
      <c r="E31" s="8">
        <v>97</v>
      </c>
      <c r="F31" s="8">
        <v>87</v>
      </c>
      <c r="G31" s="8">
        <v>89</v>
      </c>
      <c r="H31" s="8">
        <v>88</v>
      </c>
      <c r="I31" s="8">
        <v>84</v>
      </c>
      <c r="J31" s="8">
        <v>89</v>
      </c>
      <c r="K31" s="8">
        <v>78</v>
      </c>
      <c r="L31" s="8">
        <v>91</v>
      </c>
      <c r="M31" s="8">
        <v>92</v>
      </c>
      <c r="N31" s="8">
        <v>90</v>
      </c>
      <c r="O31" s="8">
        <v>82</v>
      </c>
      <c r="P31" s="8">
        <v>95</v>
      </c>
      <c r="Q31" s="8">
        <v>96</v>
      </c>
      <c r="R31" s="8">
        <v>96</v>
      </c>
      <c r="S31" s="8">
        <v>90</v>
      </c>
      <c r="T31" s="8">
        <v>84</v>
      </c>
      <c r="U31" s="8">
        <v>94</v>
      </c>
      <c r="V31" s="8">
        <f t="shared" si="0"/>
        <v>89.55</v>
      </c>
      <c r="W31" s="8">
        <f t="shared" si="1"/>
        <v>78</v>
      </c>
      <c r="X31">
        <f t="shared" si="2"/>
        <v>97</v>
      </c>
    </row>
    <row r="32" spans="1:24">
      <c r="A32" s="1" t="d">
        <v>2018-07-31</v>
      </c>
      <c r="B32">
        <v>87</v>
      </c>
      <c r="C32">
        <v>72</v>
      </c>
      <c r="D32" s="8">
        <v>86</v>
      </c>
      <c r="E32" s="8">
        <v>99</v>
      </c>
      <c r="F32" s="8">
        <v>86</v>
      </c>
      <c r="G32" s="8">
        <v>87</v>
      </c>
      <c r="H32" s="8">
        <v>90</v>
      </c>
      <c r="I32" s="8">
        <v>88</v>
      </c>
      <c r="J32" s="8">
        <v>90</v>
      </c>
      <c r="K32" s="8">
        <v>84</v>
      </c>
      <c r="L32" s="8">
        <v>94</v>
      </c>
      <c r="M32" s="8">
        <v>90</v>
      </c>
      <c r="N32" s="8">
        <v>88</v>
      </c>
      <c r="O32" s="8">
        <v>85</v>
      </c>
      <c r="P32" s="8">
        <v>95</v>
      </c>
      <c r="Q32" s="8">
        <v>96</v>
      </c>
      <c r="R32" s="8">
        <v>88</v>
      </c>
      <c r="S32" s="8">
        <v>80</v>
      </c>
      <c r="T32" s="8">
        <v>85</v>
      </c>
      <c r="U32" s="8">
        <v>93</v>
      </c>
      <c r="V32" s="8">
        <f t="shared" si="0"/>
        <v>88.15</v>
      </c>
      <c r="W32" s="8">
        <f t="shared" si="1"/>
        <v>72</v>
      </c>
      <c r="X32">
        <f t="shared" si="2"/>
        <v>99</v>
      </c>
    </row>
    <row r="33" spans="1:24">
      <c r="A33" s="1" t="d">
        <v>2018-08-01</v>
      </c>
      <c r="B33">
        <v>86</v>
      </c>
      <c r="C33">
        <v>80</v>
      </c>
      <c r="D33" s="8">
        <v>86</v>
      </c>
      <c r="E33" s="8">
        <v>96</v>
      </c>
      <c r="F33" s="8">
        <v>86</v>
      </c>
      <c r="G33" s="8">
        <v>84</v>
      </c>
      <c r="H33" s="8">
        <v>93</v>
      </c>
      <c r="I33" s="8">
        <v>84</v>
      </c>
      <c r="J33" s="8">
        <v>91</v>
      </c>
      <c r="K33" s="8">
        <v>82</v>
      </c>
      <c r="L33" s="8">
        <v>95</v>
      </c>
      <c r="M33" s="8">
        <v>92</v>
      </c>
      <c r="N33" s="8">
        <v>89</v>
      </c>
      <c r="O33" s="8">
        <v>89</v>
      </c>
      <c r="P33" s="8">
        <v>96</v>
      </c>
      <c r="Q33" s="8">
        <v>91</v>
      </c>
      <c r="R33" s="8">
        <v>94</v>
      </c>
      <c r="S33" s="8">
        <v>87</v>
      </c>
      <c r="T33" s="8">
        <v>81</v>
      </c>
      <c r="U33" s="8">
        <v>89</v>
      </c>
      <c r="V33" s="8">
        <f t="shared" si="0"/>
        <v>88.55</v>
      </c>
      <c r="W33" s="8">
        <f t="shared" si="1"/>
        <v>80</v>
      </c>
      <c r="X33">
        <f t="shared" si="2"/>
        <v>96</v>
      </c>
    </row>
    <row r="34" spans="1:24">
      <c r="A34" s="1" t="d">
        <v>2018-08-02</v>
      </c>
      <c r="B34">
        <v>90</v>
      </c>
      <c r="C34">
        <v>84</v>
      </c>
      <c r="D34" s="8">
        <v>82</v>
      </c>
      <c r="E34" s="8">
        <v>93</v>
      </c>
      <c r="F34" s="8">
        <v>81</v>
      </c>
      <c r="G34" s="8">
        <v>84</v>
      </c>
      <c r="H34" s="8">
        <v>91</v>
      </c>
      <c r="I34" s="8">
        <v>84</v>
      </c>
      <c r="J34" s="8">
        <v>90</v>
      </c>
      <c r="K34" s="8">
        <v>86</v>
      </c>
      <c r="L34" s="8">
        <v>95</v>
      </c>
      <c r="M34" s="8">
        <v>92</v>
      </c>
      <c r="N34" s="8">
        <v>92</v>
      </c>
      <c r="O34" s="8">
        <v>83</v>
      </c>
      <c r="P34" s="8">
        <v>84</v>
      </c>
      <c r="Q34" s="8">
        <v>96</v>
      </c>
      <c r="R34" s="8">
        <v>99</v>
      </c>
      <c r="S34" s="8">
        <v>89</v>
      </c>
      <c r="T34" s="8">
        <v>84</v>
      </c>
      <c r="U34" s="8">
        <v>94</v>
      </c>
      <c r="V34" s="8">
        <f t="shared" si="0"/>
        <v>88.65</v>
      </c>
      <c r="W34" s="8">
        <f t="shared" si="1"/>
        <v>81</v>
      </c>
      <c r="X34">
        <f t="shared" si="2"/>
        <v>99</v>
      </c>
    </row>
    <row r="35" spans="1:24">
      <c r="A35" s="1" t="d">
        <v>2018-08-03</v>
      </c>
      <c r="B35">
        <v>84</v>
      </c>
      <c r="C35">
        <v>88</v>
      </c>
      <c r="D35" s="8">
        <v>84</v>
      </c>
      <c r="E35" s="8">
        <v>88</v>
      </c>
      <c r="F35" s="8">
        <v>84</v>
      </c>
      <c r="G35" s="8">
        <v>84</v>
      </c>
      <c r="H35" s="8">
        <v>91</v>
      </c>
      <c r="I35" s="8">
        <v>84</v>
      </c>
      <c r="J35" s="8">
        <v>91</v>
      </c>
      <c r="K35" s="8">
        <v>88</v>
      </c>
      <c r="L35" s="8">
        <v>97</v>
      </c>
      <c r="M35" s="8">
        <v>94</v>
      </c>
      <c r="N35" s="8">
        <v>91</v>
      </c>
      <c r="O35" s="8">
        <v>90</v>
      </c>
      <c r="P35" s="8">
        <v>92</v>
      </c>
      <c r="Q35" s="8">
        <v>97</v>
      </c>
      <c r="R35" s="8">
        <v>94</v>
      </c>
      <c r="S35" s="8">
        <v>88</v>
      </c>
      <c r="T35" s="8">
        <v>88</v>
      </c>
      <c r="U35" s="8">
        <v>94</v>
      </c>
      <c r="V35" s="8">
        <f t="shared" si="0"/>
        <v>89.55</v>
      </c>
      <c r="W35" s="8">
        <f t="shared" si="1"/>
        <v>84</v>
      </c>
      <c r="X35">
        <f t="shared" si="2"/>
        <v>97</v>
      </c>
    </row>
    <row r="36" spans="1:24">
      <c r="A36" s="1" t="d">
        <v>2018-08-04</v>
      </c>
      <c r="B36">
        <v>91</v>
      </c>
      <c r="C36">
        <v>89</v>
      </c>
      <c r="D36" s="8">
        <v>86</v>
      </c>
      <c r="E36" s="8">
        <v>89</v>
      </c>
      <c r="F36" s="8">
        <v>88</v>
      </c>
      <c r="G36" s="8">
        <v>86</v>
      </c>
      <c r="H36" s="8">
        <v>91</v>
      </c>
      <c r="I36" s="8">
        <v>82</v>
      </c>
      <c r="J36" s="8">
        <v>91</v>
      </c>
      <c r="K36" s="8">
        <v>91</v>
      </c>
      <c r="L36" s="8">
        <v>98</v>
      </c>
      <c r="M36" s="8">
        <v>97</v>
      </c>
      <c r="N36" s="8">
        <v>91</v>
      </c>
      <c r="O36" s="8">
        <v>92</v>
      </c>
      <c r="P36" s="8">
        <v>95</v>
      </c>
      <c r="Q36" s="8">
        <v>85</v>
      </c>
      <c r="R36" s="8">
        <v>87</v>
      </c>
      <c r="S36" s="8">
        <v>90</v>
      </c>
      <c r="T36" s="8">
        <v>90</v>
      </c>
      <c r="U36" s="8">
        <v>97</v>
      </c>
      <c r="V36" s="8">
        <f t="shared" si="0"/>
        <v>90.3</v>
      </c>
      <c r="W36" s="8">
        <f t="shared" si="1"/>
        <v>82</v>
      </c>
      <c r="X36">
        <f t="shared" si="2"/>
        <v>98</v>
      </c>
    </row>
    <row r="37" spans="1:24">
      <c r="A37" s="1" t="d">
        <v>2018-08-05</v>
      </c>
      <c r="B37">
        <v>93</v>
      </c>
      <c r="C37">
        <v>88</v>
      </c>
      <c r="D37" s="8">
        <v>90</v>
      </c>
      <c r="E37" s="8">
        <v>91</v>
      </c>
      <c r="F37" s="8">
        <v>91</v>
      </c>
      <c r="G37" s="8">
        <v>88</v>
      </c>
      <c r="H37" s="8">
        <v>93</v>
      </c>
      <c r="I37" s="8">
        <v>84</v>
      </c>
      <c r="J37" s="8">
        <v>90</v>
      </c>
      <c r="K37" s="8">
        <v>88</v>
      </c>
      <c r="L37" s="8">
        <v>96</v>
      </c>
      <c r="M37" s="8">
        <v>96</v>
      </c>
      <c r="N37" s="8">
        <v>92</v>
      </c>
      <c r="O37" s="8">
        <v>92</v>
      </c>
      <c r="P37" s="8">
        <v>93</v>
      </c>
      <c r="Q37" s="8">
        <v>96</v>
      </c>
      <c r="R37" s="8">
        <v>90</v>
      </c>
      <c r="S37" s="8">
        <v>88</v>
      </c>
      <c r="T37" s="8">
        <v>89</v>
      </c>
      <c r="U37" s="8">
        <v>95</v>
      </c>
      <c r="V37" s="8">
        <f t="shared" si="0"/>
        <v>91.15</v>
      </c>
      <c r="W37" s="8">
        <f t="shared" si="1"/>
        <v>84</v>
      </c>
      <c r="X37">
        <f t="shared" si="2"/>
        <v>96</v>
      </c>
    </row>
    <row r="38" spans="1:24">
      <c r="A38" s="1" t="d">
        <v>2018-08-06</v>
      </c>
      <c r="B38">
        <v>88</v>
      </c>
      <c r="C38">
        <v>84</v>
      </c>
      <c r="D38" s="8">
        <v>89</v>
      </c>
      <c r="E38" s="8">
        <v>93</v>
      </c>
      <c r="F38" s="8">
        <v>91</v>
      </c>
      <c r="G38" s="8">
        <v>84</v>
      </c>
      <c r="H38" s="8">
        <v>97</v>
      </c>
      <c r="I38" s="8">
        <v>82</v>
      </c>
      <c r="J38" s="8">
        <v>84</v>
      </c>
      <c r="K38" s="8">
        <v>86</v>
      </c>
      <c r="L38" s="8">
        <v>89</v>
      </c>
      <c r="M38" s="8">
        <v>98</v>
      </c>
      <c r="N38" s="8">
        <v>94</v>
      </c>
      <c r="O38" s="8">
        <v>89</v>
      </c>
      <c r="P38" s="8">
        <v>93</v>
      </c>
      <c r="Q38" s="8">
        <v>93</v>
      </c>
      <c r="R38" s="8">
        <v>86</v>
      </c>
      <c r="S38" s="8">
        <v>88</v>
      </c>
      <c r="T38" s="8">
        <v>92</v>
      </c>
      <c r="U38" s="8">
        <v>88</v>
      </c>
      <c r="V38" s="8">
        <f t="shared" si="0"/>
        <v>89.4</v>
      </c>
      <c r="W38" s="8">
        <f t="shared" si="1"/>
        <v>82</v>
      </c>
      <c r="X38">
        <f t="shared" si="2"/>
        <v>98</v>
      </c>
    </row>
    <row r="39" spans="1:24">
      <c r="A39" s="1" t="d">
        <v>2018-08-07</v>
      </c>
      <c r="B39">
        <v>91</v>
      </c>
      <c r="C39">
        <v>84</v>
      </c>
      <c r="D39" s="8">
        <v>89</v>
      </c>
      <c r="E39" s="8">
        <v>93</v>
      </c>
      <c r="F39" s="8">
        <v>91</v>
      </c>
      <c r="G39" s="8">
        <v>86</v>
      </c>
      <c r="H39" s="8">
        <v>87</v>
      </c>
      <c r="I39" s="8">
        <v>84</v>
      </c>
      <c r="J39" s="8">
        <v>81</v>
      </c>
      <c r="K39" s="8">
        <v>80</v>
      </c>
      <c r="L39" s="8">
        <v>97</v>
      </c>
      <c r="M39" s="8">
        <v>98</v>
      </c>
      <c r="N39" s="8">
        <v>90</v>
      </c>
      <c r="O39" s="8">
        <v>91</v>
      </c>
      <c r="P39" s="8">
        <v>91</v>
      </c>
      <c r="Q39" s="8">
        <v>93</v>
      </c>
      <c r="R39" s="8">
        <v>84</v>
      </c>
      <c r="S39" s="8">
        <v>86</v>
      </c>
      <c r="T39" s="8">
        <v>95</v>
      </c>
      <c r="U39" s="8">
        <v>88</v>
      </c>
      <c r="V39" s="8">
        <f t="shared" si="0"/>
        <v>88.95</v>
      </c>
      <c r="W39" s="8">
        <f t="shared" si="1"/>
        <v>80</v>
      </c>
      <c r="X39">
        <f t="shared" si="2"/>
        <v>98</v>
      </c>
    </row>
    <row r="40" spans="1:24">
      <c r="A40" s="1" t="d">
        <v>2018-08-08</v>
      </c>
      <c r="B40">
        <v>84</v>
      </c>
      <c r="C40">
        <v>80</v>
      </c>
      <c r="D40" s="8">
        <v>86</v>
      </c>
      <c r="E40" s="8">
        <v>93</v>
      </c>
      <c r="F40" s="8">
        <v>91</v>
      </c>
      <c r="G40" s="8">
        <v>88</v>
      </c>
      <c r="H40" s="8">
        <v>87</v>
      </c>
      <c r="I40" s="8">
        <v>84</v>
      </c>
      <c r="J40" s="8">
        <v>82</v>
      </c>
      <c r="K40" s="8">
        <v>82</v>
      </c>
      <c r="L40" s="8">
        <v>96</v>
      </c>
      <c r="M40" s="8">
        <v>100</v>
      </c>
      <c r="N40" s="8">
        <v>86</v>
      </c>
      <c r="O40" s="8">
        <v>92</v>
      </c>
      <c r="P40" s="8">
        <v>93</v>
      </c>
      <c r="Q40" s="8">
        <v>94</v>
      </c>
      <c r="R40" s="8">
        <v>92</v>
      </c>
      <c r="S40" s="8">
        <v>83</v>
      </c>
      <c r="T40" s="8">
        <v>90</v>
      </c>
      <c r="U40" s="8">
        <v>92</v>
      </c>
      <c r="V40" s="8">
        <f t="shared" si="0"/>
        <v>88.75</v>
      </c>
      <c r="W40" s="8">
        <f t="shared" si="1"/>
        <v>80</v>
      </c>
      <c r="X40">
        <f t="shared" si="2"/>
        <v>100</v>
      </c>
    </row>
    <row r="41" spans="1:24">
      <c r="A41" s="1" t="d">
        <v>2018-08-09</v>
      </c>
      <c r="B41">
        <v>90</v>
      </c>
      <c r="C41">
        <v>73</v>
      </c>
      <c r="D41" s="8">
        <v>82</v>
      </c>
      <c r="E41" s="8">
        <v>91</v>
      </c>
      <c r="F41" s="8">
        <v>96</v>
      </c>
      <c r="G41" s="8">
        <v>87</v>
      </c>
      <c r="H41" s="8">
        <v>86</v>
      </c>
      <c r="I41" s="8">
        <v>86</v>
      </c>
      <c r="J41" s="8">
        <v>84</v>
      </c>
      <c r="K41" s="8">
        <v>85</v>
      </c>
      <c r="L41" s="8">
        <v>95</v>
      </c>
      <c r="M41" s="8">
        <v>103</v>
      </c>
      <c r="N41" s="8">
        <v>85</v>
      </c>
      <c r="O41" s="8">
        <v>93</v>
      </c>
      <c r="P41" s="8">
        <v>94</v>
      </c>
      <c r="Q41" s="8">
        <v>91</v>
      </c>
      <c r="R41" s="8">
        <v>88</v>
      </c>
      <c r="S41" s="8">
        <v>89</v>
      </c>
      <c r="T41" s="8">
        <v>89</v>
      </c>
      <c r="U41" s="8">
        <v>93</v>
      </c>
      <c r="V41" s="8">
        <f t="shared" si="0"/>
        <v>89</v>
      </c>
      <c r="W41" s="8">
        <f t="shared" si="1"/>
        <v>73</v>
      </c>
      <c r="X41">
        <f t="shared" si="2"/>
        <v>103</v>
      </c>
    </row>
    <row r="42" spans="1:24">
      <c r="A42" s="1" t="d">
        <v>2018-08-10</v>
      </c>
      <c r="B42">
        <v>89</v>
      </c>
      <c r="C42">
        <v>80</v>
      </c>
      <c r="D42" s="8">
        <v>87</v>
      </c>
      <c r="E42" s="8">
        <v>90</v>
      </c>
      <c r="F42" s="8">
        <v>95</v>
      </c>
      <c r="G42" s="8">
        <v>88</v>
      </c>
      <c r="H42" s="8">
        <v>88</v>
      </c>
      <c r="I42" s="8">
        <v>87</v>
      </c>
      <c r="J42" s="8">
        <v>75</v>
      </c>
      <c r="K42" s="8">
        <v>83</v>
      </c>
      <c r="L42" s="8">
        <v>96</v>
      </c>
      <c r="M42" s="8">
        <v>103</v>
      </c>
      <c r="N42" s="8">
        <v>85</v>
      </c>
      <c r="O42" s="8">
        <v>93</v>
      </c>
      <c r="P42" s="8">
        <v>94</v>
      </c>
      <c r="Q42" s="8">
        <v>95</v>
      </c>
      <c r="R42" s="8">
        <v>87</v>
      </c>
      <c r="S42" s="8">
        <v>90</v>
      </c>
      <c r="T42" s="8">
        <v>86</v>
      </c>
      <c r="U42" s="8">
        <v>94</v>
      </c>
      <c r="V42" s="8">
        <f t="shared" si="0"/>
        <v>89.25</v>
      </c>
      <c r="W42" s="8">
        <f t="shared" si="1"/>
        <v>75</v>
      </c>
      <c r="X42">
        <f t="shared" si="2"/>
        <v>103</v>
      </c>
    </row>
    <row r="43" spans="1:24">
      <c r="A43" s="1" t="d">
        <v>2018-08-11</v>
      </c>
      <c r="B43">
        <v>88</v>
      </c>
      <c r="C43">
        <v>86</v>
      </c>
      <c r="D43" s="8">
        <v>88</v>
      </c>
      <c r="E43" s="8">
        <v>96</v>
      </c>
      <c r="F43" s="8">
        <v>89</v>
      </c>
      <c r="G43" s="8">
        <v>86</v>
      </c>
      <c r="H43" s="8">
        <v>89</v>
      </c>
      <c r="I43" s="8">
        <v>84</v>
      </c>
      <c r="J43" s="8">
        <v>82</v>
      </c>
      <c r="K43" s="8">
        <v>87</v>
      </c>
      <c r="L43" s="8">
        <v>88</v>
      </c>
      <c r="M43" s="8">
        <v>100</v>
      </c>
      <c r="N43" s="8">
        <v>88</v>
      </c>
      <c r="O43" s="8">
        <v>95</v>
      </c>
      <c r="P43" s="8">
        <v>95</v>
      </c>
      <c r="Q43" s="8">
        <v>94</v>
      </c>
      <c r="R43" s="8">
        <v>85</v>
      </c>
      <c r="S43" s="8">
        <v>90</v>
      </c>
      <c r="T43" s="8">
        <v>83</v>
      </c>
      <c r="U43" s="8">
        <v>91</v>
      </c>
      <c r="V43" s="8">
        <f t="shared" si="0"/>
        <v>89.2</v>
      </c>
      <c r="W43" s="8">
        <f t="shared" si="1"/>
        <v>82</v>
      </c>
      <c r="X43">
        <f t="shared" si="2"/>
        <v>100</v>
      </c>
    </row>
    <row r="44" spans="1:24">
      <c r="A44" s="1" t="d">
        <v>2018-08-12</v>
      </c>
      <c r="B44">
        <v>86</v>
      </c>
      <c r="C44">
        <v>88</v>
      </c>
      <c r="D44" s="8">
        <v>84</v>
      </c>
      <c r="E44" s="8">
        <v>98</v>
      </c>
      <c r="F44" s="8">
        <v>89</v>
      </c>
      <c r="G44" s="8">
        <v>86</v>
      </c>
      <c r="H44" s="8">
        <v>91</v>
      </c>
      <c r="I44" s="8">
        <v>81</v>
      </c>
      <c r="J44" s="8">
        <v>80</v>
      </c>
      <c r="K44" s="8">
        <v>88</v>
      </c>
      <c r="L44" s="8">
        <v>84</v>
      </c>
      <c r="M44" s="8">
        <v>90</v>
      </c>
      <c r="N44" s="8">
        <v>81</v>
      </c>
      <c r="O44" s="8">
        <v>86</v>
      </c>
      <c r="P44" s="8">
        <v>95</v>
      </c>
      <c r="Q44" s="8">
        <v>95</v>
      </c>
      <c r="R44" s="8">
        <v>88</v>
      </c>
      <c r="S44" s="8">
        <v>90</v>
      </c>
      <c r="T44" s="8">
        <v>88</v>
      </c>
      <c r="U44" s="8">
        <v>90</v>
      </c>
      <c r="V44" s="8">
        <f t="shared" si="0"/>
        <v>87.9</v>
      </c>
      <c r="W44" s="8">
        <f t="shared" si="1"/>
        <v>80</v>
      </c>
      <c r="X44">
        <f t="shared" si="2"/>
        <v>98</v>
      </c>
    </row>
    <row r="45" spans="1:24">
      <c r="A45" s="1" t="d">
        <v>2018-08-13</v>
      </c>
      <c r="B45">
        <v>84</v>
      </c>
      <c r="C45">
        <v>88</v>
      </c>
      <c r="D45" s="8">
        <v>86</v>
      </c>
      <c r="E45" s="8">
        <v>97</v>
      </c>
      <c r="F45" s="8">
        <v>89</v>
      </c>
      <c r="G45" s="8">
        <v>81</v>
      </c>
      <c r="H45" s="8">
        <v>91</v>
      </c>
      <c r="I45" s="8">
        <v>87</v>
      </c>
      <c r="J45" s="8">
        <v>77</v>
      </c>
      <c r="K45" s="8">
        <v>86</v>
      </c>
      <c r="L45" s="8">
        <v>81</v>
      </c>
      <c r="M45" s="8">
        <v>100</v>
      </c>
      <c r="N45" s="8">
        <v>81</v>
      </c>
      <c r="O45" s="8">
        <v>90</v>
      </c>
      <c r="P45" s="8">
        <v>96</v>
      </c>
      <c r="Q45" s="8">
        <v>95</v>
      </c>
      <c r="R45" s="8">
        <v>91</v>
      </c>
      <c r="S45" s="8">
        <v>89</v>
      </c>
      <c r="T45" s="8">
        <v>84</v>
      </c>
      <c r="U45" s="8">
        <v>89</v>
      </c>
      <c r="V45" s="8">
        <f t="shared" si="0"/>
        <v>88.1</v>
      </c>
      <c r="W45" s="8">
        <f t="shared" si="1"/>
        <v>77</v>
      </c>
      <c r="X45">
        <f t="shared" si="2"/>
        <v>100</v>
      </c>
    </row>
    <row r="46" spans="1:24">
      <c r="A46" s="1" t="d">
        <v>2018-08-14</v>
      </c>
      <c r="B46">
        <v>86</v>
      </c>
      <c r="C46">
        <v>87</v>
      </c>
      <c r="D46" s="8">
        <v>80</v>
      </c>
      <c r="E46" s="8">
        <v>98</v>
      </c>
      <c r="F46" s="8">
        <v>89</v>
      </c>
      <c r="G46" s="8">
        <v>87</v>
      </c>
      <c r="H46" s="8">
        <v>89</v>
      </c>
      <c r="I46" s="8">
        <v>89</v>
      </c>
      <c r="J46" s="8">
        <v>82</v>
      </c>
      <c r="K46" s="8">
        <v>90</v>
      </c>
      <c r="L46" s="8">
        <v>87</v>
      </c>
      <c r="M46" s="8">
        <v>99</v>
      </c>
      <c r="N46" s="8">
        <v>84</v>
      </c>
      <c r="O46" s="8">
        <v>90</v>
      </c>
      <c r="P46" s="8">
        <v>89</v>
      </c>
      <c r="Q46" s="8">
        <v>94</v>
      </c>
      <c r="R46" s="8">
        <v>88</v>
      </c>
      <c r="S46" s="8">
        <v>83</v>
      </c>
      <c r="T46" s="8">
        <v>85</v>
      </c>
      <c r="U46" s="8">
        <v>90</v>
      </c>
      <c r="V46" s="8">
        <f t="shared" si="0"/>
        <v>88.3</v>
      </c>
      <c r="W46" s="8">
        <f t="shared" si="1"/>
        <v>80</v>
      </c>
      <c r="X46">
        <f t="shared" si="2"/>
        <v>99</v>
      </c>
    </row>
    <row r="47" spans="1:24">
      <c r="A47" s="1" t="d">
        <v>2018-08-15</v>
      </c>
      <c r="B47">
        <v>89</v>
      </c>
      <c r="C47">
        <v>88</v>
      </c>
      <c r="D47" s="8">
        <v>82</v>
      </c>
      <c r="E47" s="8">
        <v>93</v>
      </c>
      <c r="F47" s="8">
        <v>94</v>
      </c>
      <c r="G47" s="8">
        <v>84</v>
      </c>
      <c r="H47" s="8">
        <v>88</v>
      </c>
      <c r="I47" s="8">
        <v>90</v>
      </c>
      <c r="J47" s="8">
        <v>82</v>
      </c>
      <c r="K47" s="8">
        <v>92</v>
      </c>
      <c r="L47" s="8">
        <v>86</v>
      </c>
      <c r="M47" s="8">
        <v>102</v>
      </c>
      <c r="N47" s="8">
        <v>87</v>
      </c>
      <c r="O47" s="8">
        <v>90</v>
      </c>
      <c r="P47" s="8">
        <v>90</v>
      </c>
      <c r="Q47" s="8">
        <v>88</v>
      </c>
      <c r="R47" s="8">
        <v>85</v>
      </c>
      <c r="S47" s="8">
        <v>73</v>
      </c>
      <c r="T47" s="8">
        <v>87</v>
      </c>
      <c r="U47" s="8">
        <v>90</v>
      </c>
      <c r="V47" s="8">
        <f t="shared" si="0"/>
        <v>88</v>
      </c>
      <c r="W47" s="8">
        <f t="shared" si="1"/>
        <v>73</v>
      </c>
      <c r="X47">
        <f t="shared" si="2"/>
        <v>102</v>
      </c>
    </row>
    <row r="48" spans="1:24">
      <c r="A48" s="1" t="d">
        <v>2018-08-16</v>
      </c>
      <c r="B48">
        <v>90</v>
      </c>
      <c r="C48">
        <v>91</v>
      </c>
      <c r="D48" s="8">
        <v>86</v>
      </c>
      <c r="E48" s="8">
        <v>93</v>
      </c>
      <c r="F48" s="8">
        <v>97</v>
      </c>
      <c r="G48" s="8">
        <v>90</v>
      </c>
      <c r="H48" s="8">
        <v>90</v>
      </c>
      <c r="I48" s="8">
        <v>86</v>
      </c>
      <c r="J48" s="8">
        <v>84</v>
      </c>
      <c r="K48" s="8">
        <v>89</v>
      </c>
      <c r="L48" s="8">
        <v>89</v>
      </c>
      <c r="M48" s="8">
        <v>101</v>
      </c>
      <c r="N48" s="8">
        <v>86</v>
      </c>
      <c r="O48" s="8">
        <v>88</v>
      </c>
      <c r="P48" s="8">
        <v>90</v>
      </c>
      <c r="Q48" s="8">
        <v>90</v>
      </c>
      <c r="R48" s="8">
        <v>91</v>
      </c>
      <c r="S48" s="8">
        <v>67</v>
      </c>
      <c r="T48" s="8">
        <v>88</v>
      </c>
      <c r="U48" s="8">
        <v>90</v>
      </c>
      <c r="V48" s="8">
        <f t="shared" si="0"/>
        <v>88.8</v>
      </c>
      <c r="W48" s="8">
        <f t="shared" si="1"/>
        <v>67</v>
      </c>
      <c r="X48">
        <f t="shared" si="2"/>
        <v>101</v>
      </c>
    </row>
    <row r="49" spans="1:24">
      <c r="A49" s="1" t="d">
        <v>2018-08-17</v>
      </c>
      <c r="B49">
        <v>91</v>
      </c>
      <c r="C49">
        <v>91</v>
      </c>
      <c r="D49" s="8">
        <v>84</v>
      </c>
      <c r="E49" s="8">
        <v>96</v>
      </c>
      <c r="F49" s="8">
        <v>99</v>
      </c>
      <c r="G49" s="8">
        <v>91</v>
      </c>
      <c r="H49" s="8">
        <v>91</v>
      </c>
      <c r="I49" s="8">
        <v>89</v>
      </c>
      <c r="J49" s="8">
        <v>86</v>
      </c>
      <c r="K49" s="8">
        <v>90</v>
      </c>
      <c r="L49" s="8">
        <v>86</v>
      </c>
      <c r="M49" s="8">
        <v>101</v>
      </c>
      <c r="N49" s="8">
        <v>85</v>
      </c>
      <c r="O49" s="8">
        <v>87</v>
      </c>
      <c r="P49" s="8">
        <v>91</v>
      </c>
      <c r="Q49" s="8">
        <v>92</v>
      </c>
      <c r="R49" s="8">
        <v>87</v>
      </c>
      <c r="S49" s="8">
        <v>66</v>
      </c>
      <c r="T49" s="8">
        <v>89</v>
      </c>
      <c r="U49" s="8">
        <v>89</v>
      </c>
      <c r="V49" s="8">
        <f t="shared" si="0"/>
        <v>89.05</v>
      </c>
      <c r="W49" s="8">
        <f t="shared" si="1"/>
        <v>66</v>
      </c>
      <c r="X49">
        <f t="shared" si="2"/>
        <v>101</v>
      </c>
    </row>
    <row r="50" spans="1:24">
      <c r="A50" s="1" t="d">
        <v>2018-08-18</v>
      </c>
      <c r="B50">
        <v>91</v>
      </c>
      <c r="C50">
        <v>89</v>
      </c>
      <c r="D50" s="8">
        <v>87</v>
      </c>
      <c r="E50" s="8">
        <v>98</v>
      </c>
      <c r="F50" s="8">
        <v>101</v>
      </c>
      <c r="G50" s="8">
        <v>91</v>
      </c>
      <c r="H50" s="8">
        <v>93</v>
      </c>
      <c r="I50" s="8">
        <v>90</v>
      </c>
      <c r="J50" s="8">
        <v>86</v>
      </c>
      <c r="K50" s="8">
        <v>90</v>
      </c>
      <c r="L50" s="8">
        <v>88</v>
      </c>
      <c r="M50" s="8">
        <v>97</v>
      </c>
      <c r="N50" s="8">
        <v>86</v>
      </c>
      <c r="O50" s="8">
        <v>88</v>
      </c>
      <c r="P50" s="8">
        <v>93</v>
      </c>
      <c r="Q50" s="8">
        <v>94</v>
      </c>
      <c r="R50" s="8">
        <v>87</v>
      </c>
      <c r="S50" s="8">
        <v>77</v>
      </c>
      <c r="T50" s="8">
        <v>89</v>
      </c>
      <c r="U50" s="8">
        <v>88</v>
      </c>
      <c r="V50" s="8">
        <f t="shared" si="0"/>
        <v>90.15</v>
      </c>
      <c r="W50" s="8">
        <f t="shared" si="1"/>
        <v>77</v>
      </c>
      <c r="X50">
        <f t="shared" si="2"/>
        <v>101</v>
      </c>
    </row>
    <row r="51" spans="1:24">
      <c r="A51" s="1" t="d">
        <v>2018-08-19</v>
      </c>
      <c r="B51">
        <v>90</v>
      </c>
      <c r="C51">
        <v>89</v>
      </c>
      <c r="D51" s="8">
        <v>90</v>
      </c>
      <c r="E51" s="8">
        <v>98</v>
      </c>
      <c r="F51" s="8">
        <v>101</v>
      </c>
      <c r="G51" s="8">
        <v>87</v>
      </c>
      <c r="H51" s="8">
        <v>91</v>
      </c>
      <c r="I51" s="8">
        <v>90</v>
      </c>
      <c r="J51" s="8">
        <v>89</v>
      </c>
      <c r="K51" s="8">
        <v>89</v>
      </c>
      <c r="L51" s="8">
        <v>88</v>
      </c>
      <c r="M51" s="8">
        <v>95</v>
      </c>
      <c r="N51" s="8">
        <v>90</v>
      </c>
      <c r="O51" s="8">
        <v>90</v>
      </c>
      <c r="P51" s="8">
        <v>92</v>
      </c>
      <c r="Q51" s="8">
        <v>96</v>
      </c>
      <c r="R51" s="8">
        <v>84</v>
      </c>
      <c r="S51" s="8">
        <v>82</v>
      </c>
      <c r="T51" s="8">
        <v>86</v>
      </c>
      <c r="U51" s="8">
        <v>89</v>
      </c>
      <c r="V51" s="8">
        <f t="shared" si="0"/>
        <v>90.3</v>
      </c>
      <c r="W51" s="8">
        <f t="shared" si="1"/>
        <v>82</v>
      </c>
      <c r="X51">
        <f t="shared" si="2"/>
        <v>101</v>
      </c>
    </row>
    <row r="52" spans="1:24">
      <c r="A52" s="1" t="d">
        <v>2018-08-20</v>
      </c>
      <c r="B52">
        <v>89</v>
      </c>
      <c r="C52">
        <v>88</v>
      </c>
      <c r="D52" s="8">
        <v>79</v>
      </c>
      <c r="E52" s="8">
        <v>89</v>
      </c>
      <c r="F52" s="8">
        <v>97</v>
      </c>
      <c r="G52" s="8">
        <v>86</v>
      </c>
      <c r="H52" s="8">
        <v>93</v>
      </c>
      <c r="I52" s="8">
        <v>87</v>
      </c>
      <c r="J52" s="8">
        <v>88</v>
      </c>
      <c r="K52" s="8">
        <v>92</v>
      </c>
      <c r="L52" s="8">
        <v>93</v>
      </c>
      <c r="M52" s="8">
        <v>96</v>
      </c>
      <c r="N52" s="8">
        <v>90</v>
      </c>
      <c r="O52" s="8">
        <v>88</v>
      </c>
      <c r="P52" s="8">
        <v>93</v>
      </c>
      <c r="Q52" s="8">
        <v>93</v>
      </c>
      <c r="R52" s="8">
        <v>84</v>
      </c>
      <c r="S52" s="8">
        <v>84</v>
      </c>
      <c r="T52" s="8">
        <v>89</v>
      </c>
      <c r="U52" s="8">
        <v>88</v>
      </c>
      <c r="V52" s="8">
        <f t="shared" si="0"/>
        <v>89.3</v>
      </c>
      <c r="W52" s="8">
        <f t="shared" si="1"/>
        <v>79</v>
      </c>
      <c r="X52">
        <f t="shared" si="2"/>
        <v>97</v>
      </c>
    </row>
    <row r="53" spans="1:24">
      <c r="A53" s="1" t="d">
        <v>2018-08-21</v>
      </c>
      <c r="B53">
        <v>90</v>
      </c>
      <c r="C53">
        <v>82</v>
      </c>
      <c r="D53" s="8">
        <v>84</v>
      </c>
      <c r="E53" s="8">
        <v>91</v>
      </c>
      <c r="F53" s="8">
        <v>87</v>
      </c>
      <c r="G53" s="8">
        <v>88</v>
      </c>
      <c r="H53" s="8">
        <v>93</v>
      </c>
      <c r="I53" s="8">
        <v>88</v>
      </c>
      <c r="J53" s="8">
        <v>82</v>
      </c>
      <c r="K53" s="8">
        <v>94</v>
      </c>
      <c r="L53" s="8">
        <v>91</v>
      </c>
      <c r="M53" s="8">
        <v>99</v>
      </c>
      <c r="N53" s="8">
        <v>85</v>
      </c>
      <c r="O53" s="8">
        <v>88</v>
      </c>
      <c r="P53" s="8">
        <v>93</v>
      </c>
      <c r="Q53" s="8">
        <v>94</v>
      </c>
      <c r="R53" s="8">
        <v>88</v>
      </c>
      <c r="S53" s="8">
        <v>84</v>
      </c>
      <c r="T53" s="8">
        <v>92</v>
      </c>
      <c r="U53" s="8">
        <v>89</v>
      </c>
      <c r="V53" s="8">
        <f t="shared" si="0"/>
        <v>89.1</v>
      </c>
      <c r="W53" s="8">
        <f t="shared" si="1"/>
        <v>82</v>
      </c>
      <c r="X53">
        <f t="shared" si="2"/>
        <v>99</v>
      </c>
    </row>
    <row r="54" spans="1:24">
      <c r="A54" s="1" t="d">
        <v>2018-08-22</v>
      </c>
      <c r="B54">
        <v>91</v>
      </c>
      <c r="C54">
        <v>79</v>
      </c>
      <c r="D54" s="8">
        <v>87</v>
      </c>
      <c r="E54" s="8">
        <v>91</v>
      </c>
      <c r="F54" s="8">
        <v>86</v>
      </c>
      <c r="G54" s="8">
        <v>90</v>
      </c>
      <c r="H54" s="8">
        <v>91</v>
      </c>
      <c r="I54" s="8">
        <v>88</v>
      </c>
      <c r="J54" s="8">
        <v>84</v>
      </c>
      <c r="K54" s="8">
        <v>93</v>
      </c>
      <c r="L54" s="8">
        <v>88</v>
      </c>
      <c r="M54" s="8">
        <v>104</v>
      </c>
      <c r="N54" s="8">
        <v>82</v>
      </c>
      <c r="O54" s="8">
        <v>85</v>
      </c>
      <c r="P54" s="8">
        <v>94</v>
      </c>
      <c r="Q54" s="8">
        <v>98</v>
      </c>
      <c r="R54" s="8">
        <v>84</v>
      </c>
      <c r="S54" s="8">
        <v>88</v>
      </c>
      <c r="T54" s="8">
        <v>93</v>
      </c>
      <c r="U54" s="8">
        <v>92</v>
      </c>
      <c r="V54" s="8">
        <f t="shared" si="0"/>
        <v>89.4</v>
      </c>
      <c r="W54" s="8">
        <f t="shared" si="1"/>
        <v>79</v>
      </c>
      <c r="X54">
        <f t="shared" si="2"/>
        <v>104</v>
      </c>
    </row>
    <row r="55" spans="1:24">
      <c r="A55" s="1" t="d">
        <v>2018-08-23</v>
      </c>
      <c r="B55">
        <v>91</v>
      </c>
      <c r="C55">
        <v>81</v>
      </c>
      <c r="D55" s="8">
        <v>87</v>
      </c>
      <c r="E55" s="8">
        <v>90</v>
      </c>
      <c r="F55" s="8">
        <v>88</v>
      </c>
      <c r="G55" s="8">
        <v>88</v>
      </c>
      <c r="H55" s="8">
        <v>95</v>
      </c>
      <c r="I55" s="8">
        <v>90</v>
      </c>
      <c r="J55" s="8">
        <v>84</v>
      </c>
      <c r="K55" s="8">
        <v>87</v>
      </c>
      <c r="L55" s="8">
        <v>87</v>
      </c>
      <c r="M55" s="8">
        <v>98</v>
      </c>
      <c r="N55" s="8">
        <v>78</v>
      </c>
      <c r="O55" s="8">
        <v>81</v>
      </c>
      <c r="P55" s="8">
        <v>93</v>
      </c>
      <c r="Q55" s="8">
        <v>92</v>
      </c>
      <c r="R55" s="8">
        <v>88</v>
      </c>
      <c r="S55" s="8">
        <v>90</v>
      </c>
      <c r="T55" s="8">
        <v>93</v>
      </c>
      <c r="U55" s="8">
        <v>87</v>
      </c>
      <c r="V55" s="8">
        <f t="shared" si="0"/>
        <v>88.4</v>
      </c>
      <c r="W55" s="8">
        <f t="shared" si="1"/>
        <v>78</v>
      </c>
      <c r="X55">
        <f t="shared" si="2"/>
        <v>98</v>
      </c>
    </row>
    <row r="56" spans="1:24">
      <c r="A56" s="1" t="d">
        <v>2018-08-24</v>
      </c>
      <c r="B56">
        <v>91</v>
      </c>
      <c r="C56">
        <v>82</v>
      </c>
      <c r="D56" s="8">
        <v>88</v>
      </c>
      <c r="E56" s="8">
        <v>80</v>
      </c>
      <c r="F56" s="8">
        <v>92</v>
      </c>
      <c r="G56" s="8">
        <v>93</v>
      </c>
      <c r="H56" s="8">
        <v>93</v>
      </c>
      <c r="I56" s="8">
        <v>89</v>
      </c>
      <c r="J56" s="8">
        <v>87</v>
      </c>
      <c r="K56" s="8">
        <v>85</v>
      </c>
      <c r="L56" s="8">
        <v>83</v>
      </c>
      <c r="M56" s="8">
        <v>95</v>
      </c>
      <c r="N56" s="8">
        <v>83</v>
      </c>
      <c r="O56" s="8">
        <v>86</v>
      </c>
      <c r="P56" s="8">
        <v>90</v>
      </c>
      <c r="Q56" s="8">
        <v>93</v>
      </c>
      <c r="R56" s="8">
        <v>86</v>
      </c>
      <c r="S56" s="8">
        <v>84</v>
      </c>
      <c r="T56" s="8">
        <v>88</v>
      </c>
      <c r="U56" s="8">
        <v>89</v>
      </c>
      <c r="V56" s="8">
        <f t="shared" si="0"/>
        <v>87.85</v>
      </c>
      <c r="W56" s="8">
        <f t="shared" si="1"/>
        <v>80</v>
      </c>
      <c r="X56">
        <f t="shared" si="2"/>
        <v>95</v>
      </c>
    </row>
    <row r="57" spans="1:24">
      <c r="A57" s="1" t="d">
        <v>2018-08-25</v>
      </c>
      <c r="B57">
        <v>84</v>
      </c>
      <c r="C57">
        <v>84</v>
      </c>
      <c r="D57" s="8">
        <v>90</v>
      </c>
      <c r="E57" s="8">
        <v>82</v>
      </c>
      <c r="F57" s="8">
        <v>92</v>
      </c>
      <c r="G57" s="8">
        <v>90</v>
      </c>
      <c r="H57" s="8">
        <v>91</v>
      </c>
      <c r="I57" s="8">
        <v>88</v>
      </c>
      <c r="J57" s="8">
        <v>82</v>
      </c>
      <c r="K57" s="8">
        <v>84</v>
      </c>
      <c r="L57" s="8">
        <v>85</v>
      </c>
      <c r="M57" s="8">
        <v>94</v>
      </c>
      <c r="N57" s="8">
        <v>78</v>
      </c>
      <c r="O57" s="8">
        <v>87</v>
      </c>
      <c r="P57" s="8">
        <v>89</v>
      </c>
      <c r="Q57" s="8">
        <v>95</v>
      </c>
      <c r="R57" s="8">
        <v>85</v>
      </c>
      <c r="S57" s="8">
        <v>82</v>
      </c>
      <c r="T57" s="8">
        <v>84</v>
      </c>
      <c r="U57" s="8">
        <v>84</v>
      </c>
      <c r="V57" s="8">
        <f t="shared" si="0"/>
        <v>86.5</v>
      </c>
      <c r="W57" s="8">
        <f t="shared" si="1"/>
        <v>78</v>
      </c>
      <c r="X57">
        <f t="shared" si="2"/>
        <v>95</v>
      </c>
    </row>
    <row r="58" spans="1:24">
      <c r="A58" s="1" t="d">
        <v>2018-08-26</v>
      </c>
      <c r="B58">
        <v>88</v>
      </c>
      <c r="C58">
        <v>87</v>
      </c>
      <c r="D58" s="8">
        <v>91</v>
      </c>
      <c r="E58" s="8">
        <v>89</v>
      </c>
      <c r="F58" s="8">
        <v>90</v>
      </c>
      <c r="G58" s="8">
        <v>91</v>
      </c>
      <c r="H58" s="8">
        <v>88</v>
      </c>
      <c r="I58" s="8">
        <v>89</v>
      </c>
      <c r="J58" s="8">
        <v>86</v>
      </c>
      <c r="K58" s="8">
        <v>84</v>
      </c>
      <c r="L58" s="8">
        <v>88</v>
      </c>
      <c r="M58" s="8">
        <v>92</v>
      </c>
      <c r="N58" s="8">
        <v>83</v>
      </c>
      <c r="O58" s="8">
        <v>90</v>
      </c>
      <c r="P58" s="8">
        <v>90</v>
      </c>
      <c r="Q58" s="8">
        <v>99</v>
      </c>
      <c r="R58" s="8">
        <v>90</v>
      </c>
      <c r="S58" s="8">
        <v>82</v>
      </c>
      <c r="T58" s="8">
        <v>86</v>
      </c>
      <c r="U58" s="8">
        <v>86</v>
      </c>
      <c r="V58" s="8">
        <f t="shared" si="0"/>
        <v>88.45</v>
      </c>
      <c r="W58" s="8">
        <f t="shared" si="1"/>
        <v>82</v>
      </c>
      <c r="X58">
        <f t="shared" si="2"/>
        <v>99</v>
      </c>
    </row>
    <row r="59" spans="1:24">
      <c r="A59" s="1" t="d">
        <v>2018-08-27</v>
      </c>
      <c r="B59">
        <v>84</v>
      </c>
      <c r="C59">
        <v>90</v>
      </c>
      <c r="D59" s="8">
        <v>89</v>
      </c>
      <c r="E59" s="8">
        <v>88</v>
      </c>
      <c r="F59" s="8">
        <v>90</v>
      </c>
      <c r="G59" s="8">
        <v>91</v>
      </c>
      <c r="H59" s="8">
        <v>84</v>
      </c>
      <c r="I59" s="8">
        <v>90</v>
      </c>
      <c r="J59" s="8">
        <v>88</v>
      </c>
      <c r="K59" s="8">
        <v>86</v>
      </c>
      <c r="L59" s="8">
        <v>88</v>
      </c>
      <c r="M59" s="8">
        <v>88</v>
      </c>
      <c r="N59" s="8">
        <v>80</v>
      </c>
      <c r="O59" s="8">
        <v>83</v>
      </c>
      <c r="P59" s="8">
        <v>89</v>
      </c>
      <c r="Q59" s="8">
        <v>95</v>
      </c>
      <c r="R59" s="8">
        <v>90</v>
      </c>
      <c r="S59" s="8">
        <v>86</v>
      </c>
      <c r="T59" s="8">
        <v>88</v>
      </c>
      <c r="U59" s="8">
        <v>85</v>
      </c>
      <c r="V59" s="8">
        <f t="shared" si="0"/>
        <v>87.6</v>
      </c>
      <c r="W59" s="8">
        <f t="shared" si="1"/>
        <v>80</v>
      </c>
      <c r="X59">
        <f t="shared" si="2"/>
        <v>95</v>
      </c>
    </row>
    <row r="60" spans="1:24">
      <c r="A60" s="1" t="d">
        <v>2018-08-28</v>
      </c>
      <c r="B60">
        <v>86</v>
      </c>
      <c r="C60">
        <v>90</v>
      </c>
      <c r="D60" s="8">
        <v>90</v>
      </c>
      <c r="E60" s="8">
        <v>90</v>
      </c>
      <c r="F60" s="8">
        <v>92</v>
      </c>
      <c r="G60" s="8">
        <v>81</v>
      </c>
      <c r="H60" s="8">
        <v>82</v>
      </c>
      <c r="I60" s="8">
        <v>91</v>
      </c>
      <c r="J60" s="8">
        <v>90</v>
      </c>
      <c r="K60" s="8">
        <v>86</v>
      </c>
      <c r="L60" s="8">
        <v>90</v>
      </c>
      <c r="M60" s="8">
        <v>88</v>
      </c>
      <c r="N60" s="8">
        <v>86</v>
      </c>
      <c r="O60" s="8">
        <v>75</v>
      </c>
      <c r="P60" s="8">
        <v>87</v>
      </c>
      <c r="Q60" s="8">
        <v>95</v>
      </c>
      <c r="R60" s="8">
        <v>80</v>
      </c>
      <c r="S60" s="8">
        <v>90</v>
      </c>
      <c r="T60" s="8">
        <v>91</v>
      </c>
      <c r="U60" s="8">
        <v>83</v>
      </c>
      <c r="V60" s="8">
        <f t="shared" si="0"/>
        <v>87.15</v>
      </c>
      <c r="W60" s="8">
        <f t="shared" si="1"/>
        <v>75</v>
      </c>
      <c r="X60">
        <f t="shared" si="2"/>
        <v>95</v>
      </c>
    </row>
    <row r="61" spans="1:24">
      <c r="A61" s="1" t="d">
        <v>2018-08-29</v>
      </c>
      <c r="B61">
        <v>88</v>
      </c>
      <c r="C61">
        <v>91</v>
      </c>
      <c r="D61" s="8">
        <v>93</v>
      </c>
      <c r="E61" s="8">
        <v>91</v>
      </c>
      <c r="F61" s="8">
        <v>92</v>
      </c>
      <c r="G61" s="8">
        <v>86</v>
      </c>
      <c r="H61" s="8">
        <v>82</v>
      </c>
      <c r="I61" s="8">
        <v>89</v>
      </c>
      <c r="J61" s="8">
        <v>87</v>
      </c>
      <c r="K61" s="8">
        <v>85</v>
      </c>
      <c r="L61" s="8">
        <v>90</v>
      </c>
      <c r="M61" s="8">
        <v>89</v>
      </c>
      <c r="N61" s="8">
        <v>89</v>
      </c>
      <c r="O61" s="8">
        <v>86</v>
      </c>
      <c r="P61" s="8">
        <v>84</v>
      </c>
      <c r="Q61" s="8">
        <v>93</v>
      </c>
      <c r="R61" s="8">
        <v>86</v>
      </c>
      <c r="S61" s="8">
        <v>92</v>
      </c>
      <c r="T61" s="8">
        <v>92</v>
      </c>
      <c r="U61" s="8">
        <v>81</v>
      </c>
      <c r="V61" s="8">
        <f t="shared" si="0"/>
        <v>88.3</v>
      </c>
      <c r="W61" s="8">
        <f t="shared" si="1"/>
        <v>81</v>
      </c>
      <c r="X61">
        <f t="shared" si="2"/>
        <v>93</v>
      </c>
    </row>
    <row r="62" spans="1:24">
      <c r="A62" s="1" t="d">
        <v>2018-08-30</v>
      </c>
      <c r="B62">
        <v>84</v>
      </c>
      <c r="C62">
        <v>91</v>
      </c>
      <c r="D62" s="8">
        <v>93</v>
      </c>
      <c r="E62" s="8">
        <v>91</v>
      </c>
      <c r="F62" s="8">
        <v>88</v>
      </c>
      <c r="G62" s="8">
        <v>81</v>
      </c>
      <c r="H62" s="8">
        <v>78</v>
      </c>
      <c r="I62" s="8">
        <v>88</v>
      </c>
      <c r="J62" s="8">
        <v>88</v>
      </c>
      <c r="K62" s="8">
        <v>85</v>
      </c>
      <c r="L62" s="8">
        <v>88</v>
      </c>
      <c r="M62" s="8">
        <v>89</v>
      </c>
      <c r="N62" s="8">
        <v>89</v>
      </c>
      <c r="O62" s="8">
        <v>79</v>
      </c>
      <c r="P62" s="8">
        <v>85</v>
      </c>
      <c r="Q62" s="8">
        <v>90</v>
      </c>
      <c r="R62" s="8">
        <v>80</v>
      </c>
      <c r="S62" s="8">
        <v>87</v>
      </c>
      <c r="T62" s="8">
        <v>88</v>
      </c>
      <c r="U62" s="8">
        <v>74</v>
      </c>
      <c r="V62" s="8">
        <f t="shared" si="0"/>
        <v>85.8</v>
      </c>
      <c r="W62" s="8">
        <f t="shared" si="1"/>
        <v>74</v>
      </c>
      <c r="X62">
        <f t="shared" si="2"/>
        <v>93</v>
      </c>
    </row>
    <row r="63" spans="1:24">
      <c r="A63" s="1" t="d">
        <v>2018-08-31</v>
      </c>
      <c r="B63">
        <v>82</v>
      </c>
      <c r="C63">
        <v>88</v>
      </c>
      <c r="D63" s="8">
        <v>91</v>
      </c>
      <c r="E63" s="8">
        <v>84</v>
      </c>
      <c r="F63" s="8">
        <v>87</v>
      </c>
      <c r="G63" s="8">
        <v>82</v>
      </c>
      <c r="H63" s="8">
        <v>77</v>
      </c>
      <c r="I63" s="8">
        <v>89</v>
      </c>
      <c r="J63" s="8">
        <v>87</v>
      </c>
      <c r="K63" s="8">
        <v>85</v>
      </c>
      <c r="L63" s="8">
        <v>80</v>
      </c>
      <c r="M63" s="8">
        <v>86</v>
      </c>
      <c r="N63" s="8">
        <v>88</v>
      </c>
      <c r="O63" s="8">
        <v>79</v>
      </c>
      <c r="P63" s="8">
        <v>89</v>
      </c>
      <c r="Q63" s="8">
        <v>92</v>
      </c>
      <c r="R63" s="8">
        <v>89</v>
      </c>
      <c r="S63" s="8">
        <v>90</v>
      </c>
      <c r="T63" s="8">
        <v>89</v>
      </c>
      <c r="U63" s="8">
        <v>84</v>
      </c>
      <c r="V63" s="8">
        <f t="shared" si="0"/>
        <v>85.9</v>
      </c>
      <c r="W63" s="8">
        <f t="shared" si="1"/>
        <v>77</v>
      </c>
      <c r="X63">
        <f t="shared" si="2"/>
        <v>92</v>
      </c>
    </row>
    <row r="64" spans="1:24">
      <c r="A64" s="1" t="d">
        <v>2018-09-01</v>
      </c>
      <c r="B64">
        <v>80</v>
      </c>
      <c r="C64">
        <v>88</v>
      </c>
      <c r="D64" s="8">
        <v>87</v>
      </c>
      <c r="E64" s="8">
        <v>88</v>
      </c>
      <c r="F64" s="8">
        <v>79</v>
      </c>
      <c r="G64" s="8">
        <v>80</v>
      </c>
      <c r="H64" s="8">
        <v>84</v>
      </c>
      <c r="I64" s="8">
        <v>88</v>
      </c>
      <c r="J64" s="8">
        <v>82</v>
      </c>
      <c r="K64" s="8">
        <v>85</v>
      </c>
      <c r="L64" s="8">
        <v>85</v>
      </c>
      <c r="M64" s="8">
        <v>84</v>
      </c>
      <c r="N64" s="8">
        <v>81</v>
      </c>
      <c r="O64" s="8">
        <v>71</v>
      </c>
      <c r="P64" s="8">
        <v>90</v>
      </c>
      <c r="Q64" s="8">
        <v>95</v>
      </c>
      <c r="R64" s="8">
        <v>91</v>
      </c>
      <c r="S64" s="8">
        <v>90</v>
      </c>
      <c r="T64" s="8">
        <v>90</v>
      </c>
      <c r="U64" s="8">
        <v>87</v>
      </c>
      <c r="V64" s="8">
        <f t="shared" si="0"/>
        <v>85.25</v>
      </c>
      <c r="W64" s="8">
        <f t="shared" si="1"/>
        <v>71</v>
      </c>
      <c r="X64">
        <f t="shared" si="2"/>
        <v>95</v>
      </c>
    </row>
    <row r="65" spans="1:24">
      <c r="A65" s="1" t="d">
        <v>2018-09-02</v>
      </c>
      <c r="B65">
        <v>73</v>
      </c>
      <c r="C65">
        <v>91</v>
      </c>
      <c r="D65" s="8">
        <v>84</v>
      </c>
      <c r="E65" s="8">
        <v>91</v>
      </c>
      <c r="F65" s="8">
        <v>81</v>
      </c>
      <c r="G65" s="8">
        <v>75</v>
      </c>
      <c r="H65" s="8">
        <v>84</v>
      </c>
      <c r="I65" s="8">
        <v>86</v>
      </c>
      <c r="J65" s="8">
        <v>80</v>
      </c>
      <c r="K65" s="8">
        <v>88</v>
      </c>
      <c r="L65" s="8">
        <v>86</v>
      </c>
      <c r="M65" s="8">
        <v>83</v>
      </c>
      <c r="N65" s="8">
        <v>85</v>
      </c>
      <c r="O65" s="8">
        <v>78</v>
      </c>
      <c r="P65" s="8">
        <v>91</v>
      </c>
      <c r="Q65" s="8">
        <v>96</v>
      </c>
      <c r="R65" s="8">
        <v>89</v>
      </c>
      <c r="S65" s="8">
        <v>84</v>
      </c>
      <c r="T65" s="8">
        <v>90</v>
      </c>
      <c r="U65" s="8">
        <v>90</v>
      </c>
      <c r="V65" s="8">
        <f t="shared" si="0"/>
        <v>85.25</v>
      </c>
      <c r="W65" s="8">
        <f t="shared" si="1"/>
        <v>75</v>
      </c>
      <c r="X65">
        <f t="shared" si="2"/>
        <v>96</v>
      </c>
    </row>
    <row r="66" spans="1:24">
      <c r="A66" s="1" t="d">
        <v>2018-09-03</v>
      </c>
      <c r="B66">
        <v>87</v>
      </c>
      <c r="C66">
        <v>93</v>
      </c>
      <c r="D66" s="8">
        <v>77</v>
      </c>
      <c r="E66" s="8">
        <v>84</v>
      </c>
      <c r="F66" s="8">
        <v>82</v>
      </c>
      <c r="G66" s="8">
        <v>73</v>
      </c>
      <c r="H66" s="8">
        <v>89</v>
      </c>
      <c r="I66" s="8">
        <v>87</v>
      </c>
      <c r="J66" s="8">
        <v>81</v>
      </c>
      <c r="K66" s="8">
        <v>87</v>
      </c>
      <c r="L66" s="8">
        <v>85</v>
      </c>
      <c r="M66" s="8">
        <v>88</v>
      </c>
      <c r="N66" s="8">
        <v>83</v>
      </c>
      <c r="O66" s="8">
        <v>79</v>
      </c>
      <c r="P66" s="8">
        <v>92</v>
      </c>
      <c r="Q66" s="8">
        <v>95</v>
      </c>
      <c r="R66" s="8">
        <v>85</v>
      </c>
      <c r="S66" s="8">
        <v>90</v>
      </c>
      <c r="T66" s="8">
        <v>92</v>
      </c>
      <c r="U66" s="8">
        <v>89</v>
      </c>
      <c r="V66" s="8">
        <f t="shared" si="0"/>
        <v>85.9</v>
      </c>
      <c r="W66" s="8">
        <f t="shared" si="1"/>
        <v>73</v>
      </c>
      <c r="X66">
        <f t="shared" si="2"/>
        <v>95</v>
      </c>
    </row>
    <row r="67" spans="1:24">
      <c r="A67" s="1" t="d">
        <v>2018-09-04</v>
      </c>
      <c r="B67">
        <v>84</v>
      </c>
      <c r="C67">
        <v>81</v>
      </c>
      <c r="D67" s="8">
        <v>90</v>
      </c>
      <c r="E67" s="8">
        <v>93</v>
      </c>
      <c r="F67" s="8">
        <v>87</v>
      </c>
      <c r="G67" s="8">
        <v>81</v>
      </c>
      <c r="H67" s="8">
        <v>95</v>
      </c>
      <c r="I67" s="8">
        <v>87</v>
      </c>
      <c r="J67" s="8">
        <v>82</v>
      </c>
      <c r="K67" s="8">
        <v>85</v>
      </c>
      <c r="L67" s="8">
        <v>88</v>
      </c>
      <c r="M67" s="8">
        <v>91</v>
      </c>
      <c r="N67" s="8">
        <v>85</v>
      </c>
      <c r="O67" s="8">
        <v>83</v>
      </c>
      <c r="P67" s="8">
        <v>84</v>
      </c>
      <c r="Q67" s="8">
        <v>80</v>
      </c>
      <c r="R67" s="8">
        <v>77</v>
      </c>
      <c r="S67" s="8">
        <v>89</v>
      </c>
      <c r="T67" s="8">
        <v>82</v>
      </c>
      <c r="U67" s="8">
        <v>92</v>
      </c>
      <c r="V67" s="8">
        <f t="shared" ref="V67:V124" si="3">AVERAGE(B67:U67)</f>
        <v>85.8</v>
      </c>
      <c r="W67" s="8">
        <f t="shared" ref="W67:W124" si="4">MIN(C67:V67)</f>
        <v>77</v>
      </c>
      <c r="X67">
        <f t="shared" ref="X67:X124" si="5">MAX(B67:U67)</f>
        <v>95</v>
      </c>
    </row>
    <row r="68" spans="1:24">
      <c r="A68" s="1" t="d">
        <v>2018-09-05</v>
      </c>
      <c r="B68">
        <v>87</v>
      </c>
      <c r="C68">
        <v>81</v>
      </c>
      <c r="D68" s="8">
        <v>91</v>
      </c>
      <c r="E68" s="8">
        <v>96</v>
      </c>
      <c r="F68" s="8">
        <v>81</v>
      </c>
      <c r="G68" s="8">
        <v>90</v>
      </c>
      <c r="H68" s="8">
        <v>93</v>
      </c>
      <c r="I68" s="8">
        <v>84</v>
      </c>
      <c r="J68" s="8">
        <v>84</v>
      </c>
      <c r="K68" s="8">
        <v>81</v>
      </c>
      <c r="L68" s="8">
        <v>83</v>
      </c>
      <c r="M68" s="8">
        <v>89</v>
      </c>
      <c r="N68" s="8">
        <v>88</v>
      </c>
      <c r="O68" s="8">
        <v>83</v>
      </c>
      <c r="P68" s="8">
        <v>85</v>
      </c>
      <c r="Q68" s="8">
        <v>78</v>
      </c>
      <c r="R68" s="8">
        <v>85</v>
      </c>
      <c r="S68" s="8">
        <v>89</v>
      </c>
      <c r="T68" s="8">
        <v>89</v>
      </c>
      <c r="U68" s="8">
        <v>87</v>
      </c>
      <c r="V68" s="8">
        <f t="shared" si="3"/>
        <v>86.2</v>
      </c>
      <c r="W68" s="8">
        <f t="shared" si="4"/>
        <v>78</v>
      </c>
      <c r="X68">
        <f t="shared" si="5"/>
        <v>96</v>
      </c>
    </row>
    <row r="69" spans="1:24">
      <c r="A69" s="1" t="d">
        <v>2018-09-06</v>
      </c>
      <c r="B69">
        <v>89</v>
      </c>
      <c r="C69">
        <v>82</v>
      </c>
      <c r="D69" s="8">
        <v>89</v>
      </c>
      <c r="E69" s="8">
        <v>96</v>
      </c>
      <c r="F69" s="8">
        <v>66</v>
      </c>
      <c r="G69" s="8">
        <v>88</v>
      </c>
      <c r="H69" s="8">
        <v>91</v>
      </c>
      <c r="I69" s="8">
        <v>73</v>
      </c>
      <c r="J69" s="8">
        <v>81</v>
      </c>
      <c r="K69" s="8">
        <v>81</v>
      </c>
      <c r="L69" s="8">
        <v>85</v>
      </c>
      <c r="M69" s="8">
        <v>85</v>
      </c>
      <c r="N69" s="8">
        <v>87</v>
      </c>
      <c r="O69" s="8">
        <v>85</v>
      </c>
      <c r="P69" s="8">
        <v>90</v>
      </c>
      <c r="Q69" s="8">
        <v>75</v>
      </c>
      <c r="R69" s="8">
        <v>85</v>
      </c>
      <c r="S69" s="8">
        <v>88</v>
      </c>
      <c r="T69" s="8">
        <v>91</v>
      </c>
      <c r="U69" s="8">
        <v>85</v>
      </c>
      <c r="V69" s="8">
        <f t="shared" si="3"/>
        <v>84.6</v>
      </c>
      <c r="W69" s="8">
        <f t="shared" si="4"/>
        <v>66</v>
      </c>
      <c r="X69">
        <f t="shared" si="5"/>
        <v>96</v>
      </c>
    </row>
    <row r="70" spans="1:24">
      <c r="A70" s="1" t="d">
        <v>2018-09-07</v>
      </c>
      <c r="B70">
        <v>89</v>
      </c>
      <c r="C70">
        <v>86</v>
      </c>
      <c r="D70" s="8">
        <v>90</v>
      </c>
      <c r="E70" s="8">
        <v>91</v>
      </c>
      <c r="F70" s="8">
        <v>66</v>
      </c>
      <c r="G70" s="8">
        <v>87</v>
      </c>
      <c r="H70" s="8">
        <v>88</v>
      </c>
      <c r="I70" s="8">
        <v>75</v>
      </c>
      <c r="J70" s="8">
        <v>86</v>
      </c>
      <c r="K70" s="8">
        <v>83</v>
      </c>
      <c r="L70" s="8">
        <v>80</v>
      </c>
      <c r="M70" s="8">
        <v>86</v>
      </c>
      <c r="N70" s="8">
        <v>89</v>
      </c>
      <c r="O70" s="8">
        <v>84</v>
      </c>
      <c r="P70" s="8">
        <v>91</v>
      </c>
      <c r="Q70" s="8">
        <v>69</v>
      </c>
      <c r="R70" s="8">
        <v>92</v>
      </c>
      <c r="S70" s="8">
        <v>88</v>
      </c>
      <c r="T70" s="8">
        <v>90</v>
      </c>
      <c r="U70" s="8">
        <v>85</v>
      </c>
      <c r="V70" s="8">
        <f t="shared" si="3"/>
        <v>84.75</v>
      </c>
      <c r="W70" s="8">
        <f t="shared" si="4"/>
        <v>66</v>
      </c>
      <c r="X70">
        <f t="shared" si="5"/>
        <v>92</v>
      </c>
    </row>
    <row r="71" spans="1:24">
      <c r="A71" s="1" t="d">
        <v>2018-09-08</v>
      </c>
      <c r="B71">
        <v>89</v>
      </c>
      <c r="C71">
        <v>88</v>
      </c>
      <c r="D71" s="8">
        <v>89</v>
      </c>
      <c r="E71" s="8">
        <v>91</v>
      </c>
      <c r="F71" s="8">
        <v>75</v>
      </c>
      <c r="G71" s="8">
        <v>86</v>
      </c>
      <c r="H71" s="8">
        <v>87</v>
      </c>
      <c r="I71" s="8">
        <v>81</v>
      </c>
      <c r="J71" s="8">
        <v>73</v>
      </c>
      <c r="K71" s="8">
        <v>85</v>
      </c>
      <c r="L71" s="8">
        <v>83</v>
      </c>
      <c r="M71" s="8">
        <v>88</v>
      </c>
      <c r="N71" s="8">
        <v>90</v>
      </c>
      <c r="O71" s="8">
        <v>87</v>
      </c>
      <c r="P71" s="8">
        <v>93</v>
      </c>
      <c r="Q71" s="8">
        <v>73</v>
      </c>
      <c r="R71" s="8">
        <v>88</v>
      </c>
      <c r="S71" s="8">
        <v>91</v>
      </c>
      <c r="T71" s="8">
        <v>84</v>
      </c>
      <c r="U71" s="8">
        <v>84</v>
      </c>
      <c r="V71" s="8">
        <f t="shared" si="3"/>
        <v>85.25</v>
      </c>
      <c r="W71" s="8">
        <f t="shared" si="4"/>
        <v>73</v>
      </c>
      <c r="X71">
        <f t="shared" si="5"/>
        <v>93</v>
      </c>
    </row>
    <row r="72" spans="1:24">
      <c r="A72" s="1" t="d">
        <v>2018-09-09</v>
      </c>
      <c r="B72">
        <v>91</v>
      </c>
      <c r="C72">
        <v>84</v>
      </c>
      <c r="D72" s="8">
        <v>79</v>
      </c>
      <c r="E72" s="8">
        <v>77</v>
      </c>
      <c r="F72" s="8">
        <v>80</v>
      </c>
      <c r="G72" s="8">
        <v>86</v>
      </c>
      <c r="H72" s="8">
        <v>91</v>
      </c>
      <c r="I72" s="8">
        <v>82</v>
      </c>
      <c r="J72" s="8">
        <v>84</v>
      </c>
      <c r="K72" s="8">
        <v>86</v>
      </c>
      <c r="L72" s="8">
        <v>83</v>
      </c>
      <c r="M72" s="8">
        <v>89</v>
      </c>
      <c r="N72" s="8">
        <v>88</v>
      </c>
      <c r="O72" s="8">
        <v>84</v>
      </c>
      <c r="P72" s="8">
        <v>92</v>
      </c>
      <c r="Q72" s="8">
        <v>81</v>
      </c>
      <c r="R72" s="8">
        <v>83</v>
      </c>
      <c r="S72" s="8">
        <v>90</v>
      </c>
      <c r="T72" s="8">
        <v>84</v>
      </c>
      <c r="U72" s="8">
        <v>87</v>
      </c>
      <c r="V72" s="8">
        <f t="shared" si="3"/>
        <v>85.05</v>
      </c>
      <c r="W72" s="8">
        <f t="shared" si="4"/>
        <v>77</v>
      </c>
      <c r="X72">
        <f t="shared" si="5"/>
        <v>92</v>
      </c>
    </row>
    <row r="73" spans="1:24">
      <c r="A73" s="1" t="d">
        <v>2018-09-10</v>
      </c>
      <c r="B73">
        <v>84</v>
      </c>
      <c r="C73">
        <v>80</v>
      </c>
      <c r="D73" s="8">
        <v>78</v>
      </c>
      <c r="E73" s="8">
        <v>87</v>
      </c>
      <c r="F73" s="8">
        <v>82</v>
      </c>
      <c r="G73" s="8">
        <v>89</v>
      </c>
      <c r="H73" s="8">
        <v>95</v>
      </c>
      <c r="I73" s="8">
        <v>79</v>
      </c>
      <c r="J73" s="8">
        <v>84</v>
      </c>
      <c r="K73" s="8">
        <v>84</v>
      </c>
      <c r="L73" s="8">
        <v>85</v>
      </c>
      <c r="M73" s="8">
        <v>89</v>
      </c>
      <c r="N73" s="8">
        <v>87</v>
      </c>
      <c r="O73" s="8">
        <v>80</v>
      </c>
      <c r="P73" s="8">
        <v>94</v>
      </c>
      <c r="Q73" s="8">
        <v>84</v>
      </c>
      <c r="R73" s="8">
        <v>84</v>
      </c>
      <c r="S73" s="8">
        <v>89</v>
      </c>
      <c r="T73" s="8">
        <v>86</v>
      </c>
      <c r="U73" s="8">
        <v>85</v>
      </c>
      <c r="V73" s="8">
        <f t="shared" si="3"/>
        <v>85.25</v>
      </c>
      <c r="W73" s="8">
        <f t="shared" si="4"/>
        <v>78</v>
      </c>
      <c r="X73">
        <f t="shared" si="5"/>
        <v>95</v>
      </c>
    </row>
    <row r="74" spans="1:24">
      <c r="A74" s="1" t="d">
        <v>2018-09-11</v>
      </c>
      <c r="B74">
        <v>86</v>
      </c>
      <c r="C74">
        <v>82</v>
      </c>
      <c r="D74" s="8">
        <v>81</v>
      </c>
      <c r="E74" s="8">
        <v>87</v>
      </c>
      <c r="F74" s="8">
        <v>84</v>
      </c>
      <c r="G74" s="8">
        <v>87</v>
      </c>
      <c r="H74" s="8">
        <v>95</v>
      </c>
      <c r="I74" s="8">
        <v>80</v>
      </c>
      <c r="J74" s="8">
        <v>84</v>
      </c>
      <c r="K74" s="8">
        <v>84</v>
      </c>
      <c r="L74" s="8">
        <v>84</v>
      </c>
      <c r="M74" s="8">
        <v>89</v>
      </c>
      <c r="N74" s="8">
        <v>83</v>
      </c>
      <c r="O74" s="8">
        <v>75</v>
      </c>
      <c r="P74" s="8">
        <v>96</v>
      </c>
      <c r="Q74" s="8">
        <v>86</v>
      </c>
      <c r="R74" s="8">
        <v>83</v>
      </c>
      <c r="S74" s="8">
        <v>89</v>
      </c>
      <c r="T74" s="8">
        <v>90</v>
      </c>
      <c r="U74" s="8">
        <v>86</v>
      </c>
      <c r="V74" s="8">
        <f t="shared" si="3"/>
        <v>85.55</v>
      </c>
      <c r="W74" s="8">
        <f t="shared" si="4"/>
        <v>75</v>
      </c>
      <c r="X74">
        <f t="shared" si="5"/>
        <v>96</v>
      </c>
    </row>
    <row r="75" spans="1:24">
      <c r="A75" s="1" t="d">
        <v>2018-09-12</v>
      </c>
      <c r="B75">
        <v>88</v>
      </c>
      <c r="C75">
        <v>86</v>
      </c>
      <c r="D75" s="8">
        <v>84</v>
      </c>
      <c r="E75" s="8">
        <v>87</v>
      </c>
      <c r="F75" s="8">
        <v>86</v>
      </c>
      <c r="G75" s="8">
        <v>84</v>
      </c>
      <c r="H75" s="8">
        <v>90</v>
      </c>
      <c r="I75" s="8">
        <v>81</v>
      </c>
      <c r="J75" s="8">
        <v>81</v>
      </c>
      <c r="K75" s="8">
        <v>86</v>
      </c>
      <c r="L75" s="8">
        <v>82</v>
      </c>
      <c r="M75" s="8">
        <v>86</v>
      </c>
      <c r="N75" s="8">
        <v>87</v>
      </c>
      <c r="O75" s="8">
        <v>81</v>
      </c>
      <c r="P75" s="8">
        <v>89</v>
      </c>
      <c r="Q75" s="8">
        <v>87</v>
      </c>
      <c r="R75" s="8">
        <v>81</v>
      </c>
      <c r="S75" s="8">
        <v>90</v>
      </c>
      <c r="T75" s="8">
        <v>92</v>
      </c>
      <c r="U75" s="8">
        <v>78</v>
      </c>
      <c r="V75" s="8">
        <f t="shared" si="3"/>
        <v>85.3</v>
      </c>
      <c r="W75" s="8">
        <f t="shared" si="4"/>
        <v>78</v>
      </c>
      <c r="X75">
        <f t="shared" si="5"/>
        <v>92</v>
      </c>
    </row>
    <row r="76" spans="1:24">
      <c r="A76" s="1" t="d">
        <v>2018-09-13</v>
      </c>
      <c r="B76">
        <v>78</v>
      </c>
      <c r="C76">
        <v>87</v>
      </c>
      <c r="D76" s="8">
        <v>89</v>
      </c>
      <c r="E76" s="8">
        <v>86</v>
      </c>
      <c r="F76" s="8">
        <v>87</v>
      </c>
      <c r="G76" s="8">
        <v>84</v>
      </c>
      <c r="H76" s="8">
        <v>75</v>
      </c>
      <c r="I76" s="8">
        <v>84</v>
      </c>
      <c r="J76" s="8">
        <v>79</v>
      </c>
      <c r="K76" s="8">
        <v>88</v>
      </c>
      <c r="L76" s="8">
        <v>70</v>
      </c>
      <c r="M76" s="8">
        <v>85</v>
      </c>
      <c r="N76" s="8">
        <v>86</v>
      </c>
      <c r="O76" s="8">
        <v>80</v>
      </c>
      <c r="P76" s="8">
        <v>86</v>
      </c>
      <c r="Q76" s="8">
        <v>89</v>
      </c>
      <c r="R76" s="8">
        <v>81</v>
      </c>
      <c r="S76" s="8">
        <v>87</v>
      </c>
      <c r="T76" s="8">
        <v>86</v>
      </c>
      <c r="U76" s="8">
        <v>75</v>
      </c>
      <c r="V76" s="8">
        <f t="shared" si="3"/>
        <v>83.1</v>
      </c>
      <c r="W76" s="8">
        <f t="shared" si="4"/>
        <v>70</v>
      </c>
      <c r="X76">
        <f t="shared" si="5"/>
        <v>89</v>
      </c>
    </row>
    <row r="77" spans="1:24">
      <c r="A77" s="1" t="d">
        <v>2018-09-14</v>
      </c>
      <c r="B77">
        <v>79</v>
      </c>
      <c r="C77">
        <v>87</v>
      </c>
      <c r="D77" s="8">
        <v>87</v>
      </c>
      <c r="E77" s="8">
        <v>87</v>
      </c>
      <c r="F77" s="8">
        <v>86</v>
      </c>
      <c r="G77" s="8">
        <v>86</v>
      </c>
      <c r="H77" s="8">
        <v>78</v>
      </c>
      <c r="I77" s="8">
        <v>82</v>
      </c>
      <c r="J77" s="8">
        <v>79</v>
      </c>
      <c r="K77" s="8">
        <v>88</v>
      </c>
      <c r="L77" s="8">
        <v>80</v>
      </c>
      <c r="M77" s="8">
        <v>81</v>
      </c>
      <c r="N77" s="8">
        <v>88</v>
      </c>
      <c r="O77" s="8">
        <v>82</v>
      </c>
      <c r="P77" s="8">
        <v>91</v>
      </c>
      <c r="Q77" s="8">
        <v>92</v>
      </c>
      <c r="R77" s="8">
        <v>83</v>
      </c>
      <c r="S77" s="8">
        <v>82</v>
      </c>
      <c r="T77" s="8">
        <v>78</v>
      </c>
      <c r="U77" s="8">
        <v>77</v>
      </c>
      <c r="V77" s="8">
        <f t="shared" si="3"/>
        <v>83.65</v>
      </c>
      <c r="W77" s="8">
        <f t="shared" si="4"/>
        <v>77</v>
      </c>
      <c r="X77">
        <f t="shared" si="5"/>
        <v>92</v>
      </c>
    </row>
    <row r="78" spans="1:24">
      <c r="A78" s="1" t="d">
        <v>2018-09-15</v>
      </c>
      <c r="B78">
        <v>86</v>
      </c>
      <c r="C78">
        <v>88</v>
      </c>
      <c r="D78" s="8">
        <v>87</v>
      </c>
      <c r="E78" s="8">
        <v>89</v>
      </c>
      <c r="F78" s="8">
        <v>80</v>
      </c>
      <c r="G78" s="8">
        <v>77</v>
      </c>
      <c r="H78" s="8">
        <v>91</v>
      </c>
      <c r="I78" s="8">
        <v>82</v>
      </c>
      <c r="J78" s="8">
        <v>73</v>
      </c>
      <c r="K78" s="8">
        <v>91</v>
      </c>
      <c r="L78" s="8">
        <v>82</v>
      </c>
      <c r="M78" s="8">
        <v>82</v>
      </c>
      <c r="N78" s="8">
        <v>79</v>
      </c>
      <c r="O78" s="8">
        <v>79</v>
      </c>
      <c r="P78" s="8">
        <v>91</v>
      </c>
      <c r="Q78" s="8">
        <v>86</v>
      </c>
      <c r="R78" s="8">
        <v>87</v>
      </c>
      <c r="S78" s="8">
        <v>84</v>
      </c>
      <c r="T78" s="8">
        <v>80</v>
      </c>
      <c r="U78" s="8">
        <v>80</v>
      </c>
      <c r="V78" s="8">
        <f t="shared" si="3"/>
        <v>83.7</v>
      </c>
      <c r="W78" s="8">
        <f t="shared" si="4"/>
        <v>73</v>
      </c>
      <c r="X78">
        <f t="shared" si="5"/>
        <v>91</v>
      </c>
    </row>
    <row r="79" spans="1:24">
      <c r="A79" s="1" t="d">
        <v>2018-09-16</v>
      </c>
      <c r="B79">
        <v>82</v>
      </c>
      <c r="C79">
        <v>88</v>
      </c>
      <c r="D79" s="8">
        <v>88</v>
      </c>
      <c r="E79" s="8">
        <v>81</v>
      </c>
      <c r="F79" s="8">
        <v>75</v>
      </c>
      <c r="G79" s="8">
        <v>77</v>
      </c>
      <c r="H79" s="8">
        <v>88</v>
      </c>
      <c r="I79" s="8">
        <v>81</v>
      </c>
      <c r="J79" s="8">
        <v>75</v>
      </c>
      <c r="K79" s="8">
        <v>88</v>
      </c>
      <c r="L79" s="8">
        <v>83</v>
      </c>
      <c r="M79" s="8">
        <v>76</v>
      </c>
      <c r="N79" s="8">
        <v>80</v>
      </c>
      <c r="O79" s="8">
        <v>82</v>
      </c>
      <c r="P79" s="8">
        <v>89</v>
      </c>
      <c r="Q79" s="8">
        <v>72</v>
      </c>
      <c r="R79" s="8">
        <v>86</v>
      </c>
      <c r="S79" s="8">
        <v>89</v>
      </c>
      <c r="T79" s="8">
        <v>86</v>
      </c>
      <c r="U79" s="8">
        <v>79</v>
      </c>
      <c r="V79" s="8">
        <f t="shared" si="3"/>
        <v>82.25</v>
      </c>
      <c r="W79" s="8">
        <f t="shared" si="4"/>
        <v>72</v>
      </c>
      <c r="X79">
        <f t="shared" si="5"/>
        <v>89</v>
      </c>
    </row>
    <row r="80" spans="1:24">
      <c r="A80" s="1" t="d">
        <v>2018-09-17</v>
      </c>
      <c r="B80">
        <v>82</v>
      </c>
      <c r="C80">
        <v>90</v>
      </c>
      <c r="D80" s="8">
        <v>87</v>
      </c>
      <c r="E80" s="8">
        <v>81</v>
      </c>
      <c r="F80" s="8">
        <v>73</v>
      </c>
      <c r="G80" s="8">
        <v>81</v>
      </c>
      <c r="H80" s="8">
        <v>86</v>
      </c>
      <c r="I80" s="8">
        <v>81</v>
      </c>
      <c r="J80" s="8">
        <v>80</v>
      </c>
      <c r="K80" s="8">
        <v>86</v>
      </c>
      <c r="L80" s="8">
        <v>85</v>
      </c>
      <c r="M80" s="8">
        <v>78</v>
      </c>
      <c r="N80" s="8">
        <v>69</v>
      </c>
      <c r="O80" s="8">
        <v>73</v>
      </c>
      <c r="P80" s="8">
        <v>95</v>
      </c>
      <c r="Q80" s="8">
        <v>79</v>
      </c>
      <c r="R80" s="8">
        <v>83</v>
      </c>
      <c r="S80" s="8">
        <v>79</v>
      </c>
      <c r="T80" s="8">
        <v>86</v>
      </c>
      <c r="U80" s="8">
        <v>83</v>
      </c>
      <c r="V80" s="8">
        <f t="shared" si="3"/>
        <v>81.849999999999994</v>
      </c>
      <c r="W80" s="8">
        <f t="shared" si="4"/>
        <v>69</v>
      </c>
      <c r="X80">
        <f t="shared" si="5"/>
        <v>95</v>
      </c>
    </row>
    <row r="81" spans="1:24">
      <c r="A81" s="1" t="d">
        <v>2018-09-18</v>
      </c>
      <c r="B81">
        <v>78</v>
      </c>
      <c r="C81">
        <v>88</v>
      </c>
      <c r="D81" s="8">
        <v>82</v>
      </c>
      <c r="E81" s="8">
        <v>82</v>
      </c>
      <c r="F81" s="8">
        <v>73</v>
      </c>
      <c r="G81" s="8">
        <v>81</v>
      </c>
      <c r="H81" s="8">
        <v>81</v>
      </c>
      <c r="I81" s="8">
        <v>81</v>
      </c>
      <c r="J81" s="8">
        <v>79</v>
      </c>
      <c r="K81" s="8">
        <v>88</v>
      </c>
      <c r="L81" s="8">
        <v>85</v>
      </c>
      <c r="M81" s="8">
        <v>79</v>
      </c>
      <c r="N81" s="8">
        <v>82</v>
      </c>
      <c r="O81" s="8">
        <v>80</v>
      </c>
      <c r="P81" s="8">
        <v>93</v>
      </c>
      <c r="Q81" s="8">
        <v>77</v>
      </c>
      <c r="R81" s="8">
        <v>79</v>
      </c>
      <c r="S81" s="8">
        <v>78</v>
      </c>
      <c r="T81" s="8">
        <v>85</v>
      </c>
      <c r="U81" s="8">
        <v>83</v>
      </c>
      <c r="V81" s="8">
        <f t="shared" si="3"/>
        <v>81.7</v>
      </c>
      <c r="W81" s="8">
        <f t="shared" si="4"/>
        <v>73</v>
      </c>
      <c r="X81">
        <f t="shared" si="5"/>
        <v>93</v>
      </c>
    </row>
    <row r="82" spans="1:24">
      <c r="A82" s="1" t="d">
        <v>2018-09-19</v>
      </c>
      <c r="B82">
        <v>79</v>
      </c>
      <c r="C82">
        <v>91</v>
      </c>
      <c r="D82" s="8">
        <v>80</v>
      </c>
      <c r="E82" s="8">
        <v>79</v>
      </c>
      <c r="F82" s="8">
        <v>84</v>
      </c>
      <c r="G82" s="8">
        <v>82</v>
      </c>
      <c r="H82" s="8">
        <v>80</v>
      </c>
      <c r="I82" s="8">
        <v>84</v>
      </c>
      <c r="J82" s="8">
        <v>78</v>
      </c>
      <c r="K82" s="8">
        <v>90</v>
      </c>
      <c r="L82" s="8">
        <v>79</v>
      </c>
      <c r="M82" s="8">
        <v>82</v>
      </c>
      <c r="N82" s="8">
        <v>81</v>
      </c>
      <c r="O82" s="8">
        <v>74</v>
      </c>
      <c r="P82" s="8">
        <v>92</v>
      </c>
      <c r="Q82" s="8">
        <v>77</v>
      </c>
      <c r="R82" s="8">
        <v>81</v>
      </c>
      <c r="S82" s="8">
        <v>84</v>
      </c>
      <c r="T82" s="8">
        <v>84</v>
      </c>
      <c r="U82" s="8">
        <v>87</v>
      </c>
      <c r="V82" s="8">
        <f t="shared" si="3"/>
        <v>82.4</v>
      </c>
      <c r="W82" s="8">
        <f t="shared" si="4"/>
        <v>74</v>
      </c>
      <c r="X82">
        <f t="shared" si="5"/>
        <v>92</v>
      </c>
    </row>
    <row r="83" spans="1:24">
      <c r="A83" s="1" t="d">
        <v>2018-09-20</v>
      </c>
      <c r="B83">
        <v>79</v>
      </c>
      <c r="C83">
        <v>95</v>
      </c>
      <c r="D83" s="8">
        <v>82</v>
      </c>
      <c r="E83" s="8">
        <v>68</v>
      </c>
      <c r="F83" s="8">
        <v>87</v>
      </c>
      <c r="G83" s="8">
        <v>84</v>
      </c>
      <c r="H83" s="8">
        <v>86</v>
      </c>
      <c r="I83" s="8">
        <v>87</v>
      </c>
      <c r="J83" s="8">
        <v>73</v>
      </c>
      <c r="K83" s="8">
        <v>90</v>
      </c>
      <c r="L83" s="8">
        <v>73</v>
      </c>
      <c r="M83" s="8">
        <v>81</v>
      </c>
      <c r="N83" s="8">
        <v>79</v>
      </c>
      <c r="O83" s="8">
        <v>81</v>
      </c>
      <c r="P83" s="8">
        <v>96</v>
      </c>
      <c r="Q83" s="8">
        <v>82</v>
      </c>
      <c r="R83" s="8">
        <v>79</v>
      </c>
      <c r="S83" s="8">
        <v>86</v>
      </c>
      <c r="T83" s="8">
        <v>83</v>
      </c>
      <c r="U83" s="8">
        <v>89</v>
      </c>
      <c r="V83" s="8">
        <f t="shared" si="3"/>
        <v>83</v>
      </c>
      <c r="W83" s="8">
        <f t="shared" si="4"/>
        <v>68</v>
      </c>
      <c r="X83">
        <f t="shared" si="5"/>
        <v>96</v>
      </c>
    </row>
    <row r="84" spans="1:24">
      <c r="A84" s="1" t="d">
        <v>2018-09-21</v>
      </c>
      <c r="B84">
        <v>78</v>
      </c>
      <c r="C84">
        <v>89</v>
      </c>
      <c r="D84" s="8">
        <v>82</v>
      </c>
      <c r="E84" s="8">
        <v>79</v>
      </c>
      <c r="F84" s="8">
        <v>77</v>
      </c>
      <c r="G84" s="8">
        <v>86</v>
      </c>
      <c r="H84" s="8">
        <v>84</v>
      </c>
      <c r="I84" s="8">
        <v>82</v>
      </c>
      <c r="J84" s="8">
        <v>75</v>
      </c>
      <c r="K84" s="8">
        <v>90</v>
      </c>
      <c r="L84" s="8">
        <v>75</v>
      </c>
      <c r="M84" s="8">
        <v>78</v>
      </c>
      <c r="N84" s="8">
        <v>75</v>
      </c>
      <c r="O84" s="8">
        <v>79</v>
      </c>
      <c r="P84" s="8">
        <v>95</v>
      </c>
      <c r="Q84" s="8">
        <v>86</v>
      </c>
      <c r="R84" s="8">
        <v>85</v>
      </c>
      <c r="S84" s="8">
        <v>73</v>
      </c>
      <c r="T84" s="8">
        <v>87</v>
      </c>
      <c r="U84" s="8">
        <v>77</v>
      </c>
      <c r="V84" s="8">
        <f t="shared" si="3"/>
        <v>81.599999999999994</v>
      </c>
      <c r="W84" s="8">
        <f t="shared" si="4"/>
        <v>73</v>
      </c>
      <c r="X84">
        <f t="shared" si="5"/>
        <v>95</v>
      </c>
    </row>
    <row r="85" spans="1:24">
      <c r="A85" s="1" t="d">
        <v>2018-09-22</v>
      </c>
      <c r="B85">
        <v>81</v>
      </c>
      <c r="C85">
        <v>70</v>
      </c>
      <c r="D85" s="8">
        <v>88</v>
      </c>
      <c r="E85" s="8">
        <v>72</v>
      </c>
      <c r="F85" s="8">
        <v>73</v>
      </c>
      <c r="G85" s="8">
        <v>87</v>
      </c>
      <c r="H85" s="8">
        <v>77</v>
      </c>
      <c r="I85" s="8">
        <v>75</v>
      </c>
      <c r="J85" s="8">
        <v>80</v>
      </c>
      <c r="K85" s="8">
        <v>86</v>
      </c>
      <c r="L85" s="8">
        <v>82</v>
      </c>
      <c r="M85" s="8">
        <v>86</v>
      </c>
      <c r="N85" s="8">
        <v>84</v>
      </c>
      <c r="O85" s="8">
        <v>84</v>
      </c>
      <c r="P85" s="8">
        <v>92</v>
      </c>
      <c r="Q85" s="8">
        <v>80</v>
      </c>
      <c r="R85" s="8">
        <v>87</v>
      </c>
      <c r="S85" s="8">
        <v>82</v>
      </c>
      <c r="T85" s="8">
        <v>82</v>
      </c>
      <c r="U85" s="8">
        <v>76</v>
      </c>
      <c r="V85" s="8">
        <f t="shared" si="3"/>
        <v>81.2</v>
      </c>
      <c r="W85" s="8">
        <f t="shared" si="4"/>
        <v>70</v>
      </c>
      <c r="X85">
        <f t="shared" si="5"/>
        <v>92</v>
      </c>
    </row>
    <row r="86" spans="1:24">
      <c r="A86" s="1" t="d">
        <v>2018-09-23</v>
      </c>
      <c r="B86">
        <v>84</v>
      </c>
      <c r="C86">
        <v>80</v>
      </c>
      <c r="D86" s="8">
        <v>84</v>
      </c>
      <c r="E86" s="8">
        <v>75</v>
      </c>
      <c r="F86" s="8">
        <v>81</v>
      </c>
      <c r="G86" s="8">
        <v>88</v>
      </c>
      <c r="H86" s="8">
        <v>82</v>
      </c>
      <c r="I86" s="8">
        <v>81</v>
      </c>
      <c r="J86" s="8">
        <v>84</v>
      </c>
      <c r="K86" s="8">
        <v>87</v>
      </c>
      <c r="L86" s="8">
        <v>86</v>
      </c>
      <c r="M86" s="8">
        <v>83</v>
      </c>
      <c r="N86" s="8">
        <v>82</v>
      </c>
      <c r="O86" s="8">
        <v>83</v>
      </c>
      <c r="P86" s="8">
        <v>91</v>
      </c>
      <c r="Q86" s="8">
        <v>83</v>
      </c>
      <c r="R86" s="8">
        <v>81</v>
      </c>
      <c r="S86" s="8">
        <v>82</v>
      </c>
      <c r="T86" s="8">
        <v>77</v>
      </c>
      <c r="U86" s="8">
        <v>81</v>
      </c>
      <c r="V86" s="8">
        <f t="shared" si="3"/>
        <v>82.75</v>
      </c>
      <c r="W86" s="8">
        <f t="shared" si="4"/>
        <v>75</v>
      </c>
      <c r="X86">
        <f t="shared" si="5"/>
        <v>91</v>
      </c>
    </row>
    <row r="87" spans="1:24">
      <c r="A87" s="1" t="d">
        <v>2018-09-24</v>
      </c>
      <c r="B87">
        <v>84</v>
      </c>
      <c r="C87">
        <v>82</v>
      </c>
      <c r="D87" s="8">
        <v>81</v>
      </c>
      <c r="E87" s="8">
        <v>78</v>
      </c>
      <c r="F87" s="8">
        <v>84</v>
      </c>
      <c r="G87" s="8">
        <v>69</v>
      </c>
      <c r="H87" s="8">
        <v>73</v>
      </c>
      <c r="I87" s="8">
        <v>80</v>
      </c>
      <c r="J87" s="8">
        <v>82</v>
      </c>
      <c r="K87" s="8">
        <v>88</v>
      </c>
      <c r="L87" s="8">
        <v>84</v>
      </c>
      <c r="M87" s="8">
        <v>89</v>
      </c>
      <c r="N87" s="8">
        <v>78</v>
      </c>
      <c r="O87" s="8">
        <v>85</v>
      </c>
      <c r="P87" s="8">
        <v>88</v>
      </c>
      <c r="Q87" s="8">
        <v>82</v>
      </c>
      <c r="R87" s="8">
        <v>78</v>
      </c>
      <c r="S87" s="8">
        <v>71</v>
      </c>
      <c r="T87" s="8">
        <v>78</v>
      </c>
      <c r="U87" s="8">
        <v>74</v>
      </c>
      <c r="V87" s="8">
        <f t="shared" si="3"/>
        <v>80.400000000000006</v>
      </c>
      <c r="W87" s="8">
        <f t="shared" si="4"/>
        <v>69</v>
      </c>
      <c r="X87">
        <f t="shared" si="5"/>
        <v>89</v>
      </c>
    </row>
    <row r="88" spans="1:24">
      <c r="A88" s="1" t="d">
        <v>2018-09-25</v>
      </c>
      <c r="B88">
        <v>87</v>
      </c>
      <c r="C88">
        <v>66</v>
      </c>
      <c r="D88" s="8">
        <v>82</v>
      </c>
      <c r="E88" s="8">
        <v>81</v>
      </c>
      <c r="F88" s="8">
        <v>82</v>
      </c>
      <c r="G88" s="8">
        <v>66</v>
      </c>
      <c r="H88" s="8">
        <v>69</v>
      </c>
      <c r="I88" s="8">
        <v>82</v>
      </c>
      <c r="J88" s="8">
        <v>81</v>
      </c>
      <c r="K88" s="8">
        <v>85</v>
      </c>
      <c r="L88" s="8">
        <v>75</v>
      </c>
      <c r="M88" s="8">
        <v>87</v>
      </c>
      <c r="N88" s="8">
        <v>82</v>
      </c>
      <c r="O88" s="8">
        <v>87</v>
      </c>
      <c r="P88" s="8">
        <v>93</v>
      </c>
      <c r="Q88" s="8">
        <v>88</v>
      </c>
      <c r="R88" s="8">
        <v>82</v>
      </c>
      <c r="S88" s="8">
        <v>67</v>
      </c>
      <c r="T88" s="8">
        <v>77</v>
      </c>
      <c r="U88" s="8">
        <v>67</v>
      </c>
      <c r="V88" s="8">
        <f t="shared" si="3"/>
        <v>79.3</v>
      </c>
      <c r="W88" s="8">
        <f t="shared" si="4"/>
        <v>66</v>
      </c>
      <c r="X88">
        <f t="shared" si="5"/>
        <v>93</v>
      </c>
    </row>
    <row r="89" spans="1:24">
      <c r="A89" s="1" t="d">
        <v>2018-09-26</v>
      </c>
      <c r="B89">
        <v>84</v>
      </c>
      <c r="C89">
        <v>70</v>
      </c>
      <c r="D89" s="8">
        <v>84</v>
      </c>
      <c r="E89" s="8">
        <v>82</v>
      </c>
      <c r="F89" s="8">
        <v>68</v>
      </c>
      <c r="G89" s="8">
        <v>72</v>
      </c>
      <c r="H89" s="8">
        <v>75</v>
      </c>
      <c r="I89" s="8">
        <v>82</v>
      </c>
      <c r="J89" s="8">
        <v>79</v>
      </c>
      <c r="K89" s="8">
        <v>77</v>
      </c>
      <c r="L89" s="8">
        <v>78</v>
      </c>
      <c r="M89" s="8">
        <v>84</v>
      </c>
      <c r="N89" s="8">
        <v>80</v>
      </c>
      <c r="O89" s="8">
        <v>85</v>
      </c>
      <c r="P89" s="8">
        <v>76</v>
      </c>
      <c r="Q89" s="8">
        <v>86</v>
      </c>
      <c r="R89" s="8">
        <v>86</v>
      </c>
      <c r="S89" s="8">
        <v>78</v>
      </c>
      <c r="T89" s="8">
        <v>74</v>
      </c>
      <c r="U89" s="8">
        <v>71</v>
      </c>
      <c r="V89" s="8">
        <f t="shared" si="3"/>
        <v>78.55</v>
      </c>
      <c r="W89" s="8">
        <f t="shared" si="4"/>
        <v>68</v>
      </c>
      <c r="X89">
        <f t="shared" si="5"/>
        <v>86</v>
      </c>
    </row>
    <row r="90" spans="1:24">
      <c r="A90" s="1" t="d">
        <v>2018-09-27</v>
      </c>
      <c r="B90">
        <v>79</v>
      </c>
      <c r="C90">
        <v>64</v>
      </c>
      <c r="D90" s="8">
        <v>87</v>
      </c>
      <c r="E90" s="8">
        <v>78</v>
      </c>
      <c r="F90" s="8">
        <v>71</v>
      </c>
      <c r="G90" s="8">
        <v>75</v>
      </c>
      <c r="H90" s="8">
        <v>75</v>
      </c>
      <c r="I90" s="8">
        <v>82</v>
      </c>
      <c r="J90" s="8">
        <v>72</v>
      </c>
      <c r="K90" s="8">
        <v>86</v>
      </c>
      <c r="L90" s="8">
        <v>79</v>
      </c>
      <c r="M90" s="8">
        <v>85</v>
      </c>
      <c r="N90" s="8">
        <v>77</v>
      </c>
      <c r="O90" s="8">
        <v>80</v>
      </c>
      <c r="P90" s="8">
        <v>81</v>
      </c>
      <c r="Q90" s="8">
        <v>84</v>
      </c>
      <c r="R90" s="8">
        <v>88</v>
      </c>
      <c r="S90" s="8">
        <v>79</v>
      </c>
      <c r="T90" s="8">
        <v>78</v>
      </c>
      <c r="U90" s="8">
        <v>71</v>
      </c>
      <c r="V90" s="8">
        <f t="shared" si="3"/>
        <v>78.55</v>
      </c>
      <c r="W90" s="8">
        <f t="shared" si="4"/>
        <v>64</v>
      </c>
      <c r="X90">
        <f t="shared" si="5"/>
        <v>88</v>
      </c>
    </row>
    <row r="91" spans="1:24">
      <c r="A91" s="1" t="d">
        <v>2018-09-28</v>
      </c>
      <c r="B91">
        <v>75</v>
      </c>
      <c r="C91">
        <v>68</v>
      </c>
      <c r="D91" s="8">
        <v>80</v>
      </c>
      <c r="E91" s="8">
        <v>80</v>
      </c>
      <c r="F91" s="8">
        <v>75</v>
      </c>
      <c r="G91" s="8">
        <v>78</v>
      </c>
      <c r="H91" s="8">
        <v>79</v>
      </c>
      <c r="I91" s="8">
        <v>73</v>
      </c>
      <c r="J91" s="8">
        <v>78</v>
      </c>
      <c r="K91" s="8">
        <v>85</v>
      </c>
      <c r="L91" s="8">
        <v>81</v>
      </c>
      <c r="M91" s="8">
        <v>85</v>
      </c>
      <c r="N91" s="8">
        <v>86</v>
      </c>
      <c r="O91" s="8">
        <v>83</v>
      </c>
      <c r="P91" s="8">
        <v>76</v>
      </c>
      <c r="Q91" s="8">
        <v>79</v>
      </c>
      <c r="R91" s="8">
        <v>86</v>
      </c>
      <c r="S91" s="8">
        <v>77</v>
      </c>
      <c r="T91" s="8">
        <v>74</v>
      </c>
      <c r="U91" s="8">
        <v>75</v>
      </c>
      <c r="V91" s="8">
        <f t="shared" si="3"/>
        <v>78.650000000000006</v>
      </c>
      <c r="W91" s="8">
        <f t="shared" si="4"/>
        <v>68</v>
      </c>
      <c r="X91">
        <f t="shared" si="5"/>
        <v>86</v>
      </c>
    </row>
    <row r="92" spans="1:24">
      <c r="A92" s="1" t="d">
        <v>2018-09-29</v>
      </c>
      <c r="B92">
        <v>72</v>
      </c>
      <c r="C92">
        <v>77</v>
      </c>
      <c r="D92" s="8">
        <v>75</v>
      </c>
      <c r="E92" s="8">
        <v>77</v>
      </c>
      <c r="F92" s="8">
        <v>73</v>
      </c>
      <c r="G92" s="8">
        <v>71</v>
      </c>
      <c r="H92" s="8">
        <v>73</v>
      </c>
      <c r="I92" s="8">
        <v>66</v>
      </c>
      <c r="J92" s="8">
        <v>78</v>
      </c>
      <c r="K92" s="8">
        <v>85</v>
      </c>
      <c r="L92" s="8">
        <v>70</v>
      </c>
      <c r="M92" s="8">
        <v>81</v>
      </c>
      <c r="N92" s="8">
        <v>86</v>
      </c>
      <c r="O92" s="8">
        <v>72</v>
      </c>
      <c r="P92" s="8">
        <v>79</v>
      </c>
      <c r="Q92" s="8">
        <v>84</v>
      </c>
      <c r="R92" s="8">
        <v>84</v>
      </c>
      <c r="S92" s="8">
        <v>76</v>
      </c>
      <c r="T92" s="8">
        <v>71</v>
      </c>
      <c r="U92" s="8">
        <v>77</v>
      </c>
      <c r="V92" s="8">
        <f t="shared" si="3"/>
        <v>76.349999999999994</v>
      </c>
      <c r="W92" s="8">
        <f t="shared" si="4"/>
        <v>66</v>
      </c>
      <c r="X92">
        <f t="shared" si="5"/>
        <v>86</v>
      </c>
    </row>
    <row r="93" spans="1:24">
      <c r="A93" s="1" t="d">
        <v>2018-09-30</v>
      </c>
      <c r="B93">
        <v>64</v>
      </c>
      <c r="C93">
        <v>86</v>
      </c>
      <c r="D93" s="8">
        <v>75</v>
      </c>
      <c r="E93" s="8">
        <v>71</v>
      </c>
      <c r="F93" s="8">
        <v>75</v>
      </c>
      <c r="G93" s="8">
        <v>71</v>
      </c>
      <c r="H93" s="8">
        <v>79</v>
      </c>
      <c r="I93" s="8">
        <v>71</v>
      </c>
      <c r="J93" s="8">
        <v>80</v>
      </c>
      <c r="K93" s="8">
        <v>82</v>
      </c>
      <c r="L93" s="8">
        <v>75</v>
      </c>
      <c r="M93" s="8">
        <v>79</v>
      </c>
      <c r="N93" s="8">
        <v>86</v>
      </c>
      <c r="O93" s="8">
        <v>74</v>
      </c>
      <c r="P93" s="8">
        <v>76</v>
      </c>
      <c r="Q93" s="8">
        <v>78</v>
      </c>
      <c r="R93" s="8">
        <v>72</v>
      </c>
      <c r="S93" s="8">
        <v>77</v>
      </c>
      <c r="T93" s="8">
        <v>84</v>
      </c>
      <c r="U93" s="8">
        <v>85</v>
      </c>
      <c r="V93" s="8">
        <f t="shared" si="3"/>
        <v>77</v>
      </c>
      <c r="W93" s="8">
        <f t="shared" si="4"/>
        <v>71</v>
      </c>
      <c r="X93">
        <f t="shared" si="5"/>
        <v>86</v>
      </c>
    </row>
    <row r="94" spans="1:24">
      <c r="A94" s="1" t="d">
        <v>2018-10-01</v>
      </c>
      <c r="B94">
        <v>66</v>
      </c>
      <c r="C94">
        <v>75</v>
      </c>
      <c r="D94" s="8">
        <v>86</v>
      </c>
      <c r="E94" s="8">
        <v>73</v>
      </c>
      <c r="F94" s="8">
        <v>77</v>
      </c>
      <c r="G94" s="8">
        <v>75</v>
      </c>
      <c r="H94" s="8">
        <v>82</v>
      </c>
      <c r="I94" s="8">
        <v>72</v>
      </c>
      <c r="J94" s="8">
        <v>82</v>
      </c>
      <c r="K94" s="8">
        <v>83</v>
      </c>
      <c r="L94" s="8">
        <v>83</v>
      </c>
      <c r="M94" s="8">
        <v>80</v>
      </c>
      <c r="N94" s="8">
        <v>74</v>
      </c>
      <c r="O94" s="8">
        <v>76</v>
      </c>
      <c r="P94" s="8">
        <v>79</v>
      </c>
      <c r="Q94" s="8">
        <v>65</v>
      </c>
      <c r="R94" s="8">
        <v>75</v>
      </c>
      <c r="S94" s="8">
        <v>82</v>
      </c>
      <c r="T94" s="8">
        <v>86</v>
      </c>
      <c r="U94" s="8">
        <v>71</v>
      </c>
      <c r="V94" s="8">
        <f t="shared" si="3"/>
        <v>77.099999999999994</v>
      </c>
      <c r="W94" s="8">
        <f t="shared" si="4"/>
        <v>65</v>
      </c>
      <c r="X94">
        <f t="shared" si="5"/>
        <v>86</v>
      </c>
    </row>
    <row r="95" spans="1:24">
      <c r="A95" s="1" t="d">
        <v>2018-10-02</v>
      </c>
      <c r="B95">
        <v>72</v>
      </c>
      <c r="C95">
        <v>73</v>
      </c>
      <c r="D95" s="8">
        <v>78</v>
      </c>
      <c r="E95" s="8">
        <v>75</v>
      </c>
      <c r="F95" s="8">
        <v>79</v>
      </c>
      <c r="G95" s="8">
        <v>80</v>
      </c>
      <c r="H95" s="8">
        <v>84</v>
      </c>
      <c r="I95" s="8">
        <v>68</v>
      </c>
      <c r="J95" s="8">
        <v>82</v>
      </c>
      <c r="K95" s="8">
        <v>85</v>
      </c>
      <c r="L95" s="8">
        <v>81</v>
      </c>
      <c r="M95" s="8">
        <v>82</v>
      </c>
      <c r="N95" s="8">
        <v>74</v>
      </c>
      <c r="O95" s="8">
        <v>75</v>
      </c>
      <c r="P95" s="8">
        <v>78</v>
      </c>
      <c r="Q95" s="8">
        <v>68</v>
      </c>
      <c r="R95" s="8">
        <v>72</v>
      </c>
      <c r="S95" s="8">
        <v>82</v>
      </c>
      <c r="T95" s="8">
        <v>85</v>
      </c>
      <c r="U95" s="8">
        <v>66</v>
      </c>
      <c r="V95" s="8">
        <f t="shared" si="3"/>
        <v>76.95</v>
      </c>
      <c r="W95" s="8">
        <f t="shared" si="4"/>
        <v>66</v>
      </c>
      <c r="X95">
        <f t="shared" si="5"/>
        <v>85</v>
      </c>
    </row>
    <row r="96" spans="1:24">
      <c r="A96" s="1" t="d">
        <v>2018-10-03</v>
      </c>
      <c r="B96">
        <v>84</v>
      </c>
      <c r="C96">
        <v>75</v>
      </c>
      <c r="D96" s="8">
        <v>77</v>
      </c>
      <c r="E96" s="8">
        <v>84</v>
      </c>
      <c r="F96" s="8">
        <v>82</v>
      </c>
      <c r="G96" s="8">
        <v>81</v>
      </c>
      <c r="H96" s="8">
        <v>84</v>
      </c>
      <c r="I96" s="8">
        <v>66</v>
      </c>
      <c r="J96" s="8">
        <v>80</v>
      </c>
      <c r="K96" s="8">
        <v>83</v>
      </c>
      <c r="L96" s="8">
        <v>82</v>
      </c>
      <c r="M96" s="8">
        <v>77</v>
      </c>
      <c r="N96" s="8">
        <v>80</v>
      </c>
      <c r="O96" s="8">
        <v>76</v>
      </c>
      <c r="P96" s="8">
        <v>68</v>
      </c>
      <c r="Q96" s="8">
        <v>75</v>
      </c>
      <c r="R96" s="8">
        <v>74</v>
      </c>
      <c r="S96" s="8">
        <v>82</v>
      </c>
      <c r="T96" s="8">
        <v>78</v>
      </c>
      <c r="U96" s="8">
        <v>66</v>
      </c>
      <c r="V96" s="8">
        <f t="shared" si="3"/>
        <v>77.7</v>
      </c>
      <c r="W96" s="8">
        <f t="shared" si="4"/>
        <v>66</v>
      </c>
      <c r="X96">
        <f t="shared" si="5"/>
        <v>84</v>
      </c>
    </row>
    <row r="97" spans="1:24">
      <c r="A97" s="1" t="d">
        <v>2018-10-04</v>
      </c>
      <c r="B97">
        <v>70</v>
      </c>
      <c r="C97">
        <v>78</v>
      </c>
      <c r="D97" s="8">
        <v>82</v>
      </c>
      <c r="E97" s="8">
        <v>71</v>
      </c>
      <c r="F97" s="8">
        <v>81</v>
      </c>
      <c r="G97" s="8">
        <v>80</v>
      </c>
      <c r="H97" s="8">
        <v>82</v>
      </c>
      <c r="I97" s="8">
        <v>77</v>
      </c>
      <c r="J97" s="8">
        <v>81</v>
      </c>
      <c r="K97" s="8">
        <v>85</v>
      </c>
      <c r="L97" s="8">
        <v>84</v>
      </c>
      <c r="M97" s="8">
        <v>80</v>
      </c>
      <c r="N97" s="8">
        <v>83</v>
      </c>
      <c r="O97" s="8">
        <v>74</v>
      </c>
      <c r="P97" s="8">
        <v>67</v>
      </c>
      <c r="Q97" s="8">
        <v>80</v>
      </c>
      <c r="R97" s="8">
        <v>82</v>
      </c>
      <c r="S97" s="8">
        <v>85</v>
      </c>
      <c r="T97" s="8">
        <v>65</v>
      </c>
      <c r="U97" s="8">
        <v>70</v>
      </c>
      <c r="V97" s="8">
        <f t="shared" si="3"/>
        <v>77.849999999999994</v>
      </c>
      <c r="W97" s="8">
        <f t="shared" si="4"/>
        <v>65</v>
      </c>
      <c r="X97">
        <f t="shared" si="5"/>
        <v>85</v>
      </c>
    </row>
    <row r="98" spans="1:24">
      <c r="A98" s="1" t="d">
        <v>2018-10-05</v>
      </c>
      <c r="B98">
        <v>66</v>
      </c>
      <c r="C98">
        <v>81</v>
      </c>
      <c r="D98" s="8">
        <v>82</v>
      </c>
      <c r="E98" s="8">
        <v>73</v>
      </c>
      <c r="F98" s="8">
        <v>82</v>
      </c>
      <c r="G98" s="8">
        <v>79</v>
      </c>
      <c r="H98" s="8">
        <v>87</v>
      </c>
      <c r="I98" s="8">
        <v>78</v>
      </c>
      <c r="J98" s="8">
        <v>80</v>
      </c>
      <c r="K98" s="8">
        <v>81</v>
      </c>
      <c r="L98" s="8">
        <v>86</v>
      </c>
      <c r="M98" s="8">
        <v>81</v>
      </c>
      <c r="N98" s="8">
        <v>83</v>
      </c>
      <c r="O98" s="8">
        <v>62</v>
      </c>
      <c r="P98" s="8">
        <v>70</v>
      </c>
      <c r="Q98" s="8">
        <v>83</v>
      </c>
      <c r="R98" s="8">
        <v>82</v>
      </c>
      <c r="S98" s="8">
        <v>84</v>
      </c>
      <c r="T98" s="8">
        <v>71</v>
      </c>
      <c r="U98" s="8">
        <v>73</v>
      </c>
      <c r="V98" s="8">
        <f t="shared" si="3"/>
        <v>78.2</v>
      </c>
      <c r="W98" s="8">
        <f t="shared" si="4"/>
        <v>62</v>
      </c>
      <c r="X98">
        <f t="shared" si="5"/>
        <v>87</v>
      </c>
    </row>
    <row r="99" spans="1:24">
      <c r="A99" s="1" t="d">
        <v>2018-10-06</v>
      </c>
      <c r="B99">
        <v>64</v>
      </c>
      <c r="C99">
        <v>82</v>
      </c>
      <c r="D99" s="8">
        <v>73</v>
      </c>
      <c r="E99" s="8">
        <v>71</v>
      </c>
      <c r="F99" s="8">
        <v>73</v>
      </c>
      <c r="G99" s="8">
        <v>70</v>
      </c>
      <c r="H99" s="8">
        <v>86</v>
      </c>
      <c r="I99" s="8">
        <v>75</v>
      </c>
      <c r="J99" s="8">
        <v>75</v>
      </c>
      <c r="K99" s="8">
        <v>72</v>
      </c>
      <c r="L99" s="8">
        <v>76</v>
      </c>
      <c r="M99" s="8">
        <v>82</v>
      </c>
      <c r="N99" s="8">
        <v>82</v>
      </c>
      <c r="O99" s="8">
        <v>71</v>
      </c>
      <c r="P99" s="8">
        <v>73</v>
      </c>
      <c r="Q99" s="8">
        <v>81</v>
      </c>
      <c r="R99" s="8">
        <v>83</v>
      </c>
      <c r="S99" s="8">
        <v>84</v>
      </c>
      <c r="T99" s="8">
        <v>78</v>
      </c>
      <c r="U99" s="8">
        <v>76</v>
      </c>
      <c r="V99" s="8">
        <f t="shared" si="3"/>
        <v>76.349999999999994</v>
      </c>
      <c r="W99" s="8">
        <f t="shared" si="4"/>
        <v>70</v>
      </c>
      <c r="X99">
        <f t="shared" si="5"/>
        <v>86</v>
      </c>
    </row>
    <row r="100" spans="1:24">
      <c r="A100" s="1" t="d">
        <v>2018-10-07</v>
      </c>
      <c r="B100">
        <v>60</v>
      </c>
      <c r="C100">
        <v>82</v>
      </c>
      <c r="D100" s="8">
        <v>82</v>
      </c>
      <c r="E100" s="8">
        <v>73</v>
      </c>
      <c r="F100" s="8">
        <v>66</v>
      </c>
      <c r="G100" s="8">
        <v>68</v>
      </c>
      <c r="H100" s="8">
        <v>80</v>
      </c>
      <c r="I100" s="8">
        <v>73</v>
      </c>
      <c r="J100" s="8">
        <v>75</v>
      </c>
      <c r="K100" s="8">
        <v>72</v>
      </c>
      <c r="L100" s="8">
        <v>72</v>
      </c>
      <c r="M100" s="8">
        <v>83</v>
      </c>
      <c r="N100" s="8">
        <v>82</v>
      </c>
      <c r="O100" s="8">
        <v>79</v>
      </c>
      <c r="P100" s="8">
        <v>81</v>
      </c>
      <c r="Q100" s="8">
        <v>79</v>
      </c>
      <c r="R100" s="8">
        <v>68</v>
      </c>
      <c r="S100" s="8">
        <v>74</v>
      </c>
      <c r="T100" s="8">
        <v>82</v>
      </c>
      <c r="U100" s="8">
        <v>81</v>
      </c>
      <c r="V100" s="8">
        <f t="shared" si="3"/>
        <v>75.599999999999994</v>
      </c>
      <c r="W100" s="8">
        <f t="shared" si="4"/>
        <v>66</v>
      </c>
      <c r="X100">
        <f t="shared" si="5"/>
        <v>83</v>
      </c>
    </row>
    <row r="101" spans="1:24">
      <c r="A101" s="1" t="d">
        <v>2018-10-08</v>
      </c>
      <c r="B101">
        <v>78</v>
      </c>
      <c r="C101">
        <v>82</v>
      </c>
      <c r="D101" s="8">
        <v>69</v>
      </c>
      <c r="E101" s="8">
        <v>73</v>
      </c>
      <c r="F101" s="8">
        <v>55</v>
      </c>
      <c r="G101" s="8">
        <v>79</v>
      </c>
      <c r="H101" s="8">
        <v>71</v>
      </c>
      <c r="I101" s="8">
        <v>73</v>
      </c>
      <c r="J101" s="8">
        <v>73</v>
      </c>
      <c r="K101" s="8">
        <v>73</v>
      </c>
      <c r="L101" s="8">
        <v>72</v>
      </c>
      <c r="M101" s="8">
        <v>83</v>
      </c>
      <c r="N101" s="8">
        <v>72</v>
      </c>
      <c r="O101" s="8">
        <v>80</v>
      </c>
      <c r="P101" s="8">
        <v>82</v>
      </c>
      <c r="Q101" s="8">
        <v>78</v>
      </c>
      <c r="R101" s="8">
        <v>63</v>
      </c>
      <c r="S101" s="8">
        <v>72</v>
      </c>
      <c r="T101" s="8">
        <v>86</v>
      </c>
      <c r="U101" s="8">
        <v>82</v>
      </c>
      <c r="V101" s="8">
        <f t="shared" si="3"/>
        <v>74.8</v>
      </c>
      <c r="W101" s="8">
        <f t="shared" si="4"/>
        <v>55</v>
      </c>
      <c r="X101">
        <f t="shared" si="5"/>
        <v>86</v>
      </c>
    </row>
    <row r="102" spans="1:24">
      <c r="A102" s="1" t="d">
        <v>2018-10-09</v>
      </c>
      <c r="B102">
        <v>70</v>
      </c>
      <c r="C102">
        <v>80</v>
      </c>
      <c r="D102" s="8">
        <v>72</v>
      </c>
      <c r="E102" s="8">
        <v>72</v>
      </c>
      <c r="F102" s="8">
        <v>55</v>
      </c>
      <c r="G102" s="8">
        <v>66</v>
      </c>
      <c r="H102" s="8">
        <v>66</v>
      </c>
      <c r="I102" s="8">
        <v>73</v>
      </c>
      <c r="J102" s="8">
        <v>71</v>
      </c>
      <c r="K102" s="8">
        <v>70</v>
      </c>
      <c r="L102" s="8">
        <v>79</v>
      </c>
      <c r="M102" s="8">
        <v>81</v>
      </c>
      <c r="N102" s="8">
        <v>75</v>
      </c>
      <c r="O102" s="8">
        <v>85</v>
      </c>
      <c r="P102" s="8">
        <v>85</v>
      </c>
      <c r="Q102" s="8">
        <v>72</v>
      </c>
      <c r="R102" s="8">
        <v>70</v>
      </c>
      <c r="S102" s="8">
        <v>76</v>
      </c>
      <c r="T102" s="8">
        <v>86</v>
      </c>
      <c r="U102" s="8">
        <v>81</v>
      </c>
      <c r="V102" s="8">
        <f t="shared" si="3"/>
        <v>74.25</v>
      </c>
      <c r="W102" s="8">
        <f t="shared" si="4"/>
        <v>55</v>
      </c>
      <c r="X102">
        <f t="shared" si="5"/>
        <v>86</v>
      </c>
    </row>
    <row r="103" spans="1:24">
      <c r="A103" s="1" t="d">
        <v>2018-10-10</v>
      </c>
      <c r="B103">
        <v>72</v>
      </c>
      <c r="C103">
        <v>82</v>
      </c>
      <c r="D103" s="8">
        <v>73</v>
      </c>
      <c r="E103" s="8">
        <v>72</v>
      </c>
      <c r="F103" s="8">
        <v>64</v>
      </c>
      <c r="G103" s="8">
        <v>73</v>
      </c>
      <c r="H103" s="8">
        <v>70</v>
      </c>
      <c r="I103" s="8">
        <v>73</v>
      </c>
      <c r="J103" s="8">
        <v>71</v>
      </c>
      <c r="K103" s="8">
        <v>77</v>
      </c>
      <c r="L103" s="8">
        <v>80</v>
      </c>
      <c r="M103" s="8">
        <v>81</v>
      </c>
      <c r="N103" s="8">
        <v>77</v>
      </c>
      <c r="O103" s="8">
        <v>74</v>
      </c>
      <c r="P103" s="8">
        <v>86</v>
      </c>
      <c r="Q103" s="8">
        <v>68</v>
      </c>
      <c r="R103" s="8">
        <v>73</v>
      </c>
      <c r="S103" s="8">
        <v>80</v>
      </c>
      <c r="T103" s="8">
        <v>86</v>
      </c>
      <c r="U103" s="8">
        <v>71</v>
      </c>
      <c r="V103" s="8">
        <f t="shared" si="3"/>
        <v>75.150000000000006</v>
      </c>
      <c r="W103" s="8">
        <f t="shared" si="4"/>
        <v>64</v>
      </c>
      <c r="X103">
        <f t="shared" si="5"/>
        <v>86</v>
      </c>
    </row>
    <row r="104" spans="1:24">
      <c r="A104" s="1" t="d">
        <v>2018-10-11</v>
      </c>
      <c r="B104">
        <v>69</v>
      </c>
      <c r="C104">
        <v>82</v>
      </c>
      <c r="D104" s="8">
        <v>78</v>
      </c>
      <c r="E104" s="8">
        <v>73</v>
      </c>
      <c r="F104" s="8">
        <v>71</v>
      </c>
      <c r="G104" s="8">
        <v>75</v>
      </c>
      <c r="H104" s="8">
        <v>78</v>
      </c>
      <c r="I104" s="8">
        <v>66</v>
      </c>
      <c r="J104" s="8">
        <v>77</v>
      </c>
      <c r="K104" s="8">
        <v>82</v>
      </c>
      <c r="L104" s="8">
        <v>80</v>
      </c>
      <c r="M104" s="8">
        <v>67</v>
      </c>
      <c r="N104" s="8">
        <v>78</v>
      </c>
      <c r="O104" s="8">
        <v>77</v>
      </c>
      <c r="P104" s="8">
        <v>86</v>
      </c>
      <c r="Q104" s="8">
        <v>65</v>
      </c>
      <c r="R104" s="8">
        <v>75</v>
      </c>
      <c r="S104" s="8">
        <v>79</v>
      </c>
      <c r="T104" s="8">
        <v>86</v>
      </c>
      <c r="U104" s="8">
        <v>73</v>
      </c>
      <c r="V104" s="8">
        <f t="shared" si="3"/>
        <v>75.849999999999994</v>
      </c>
      <c r="W104" s="8">
        <f t="shared" si="4"/>
        <v>65</v>
      </c>
      <c r="X104">
        <f t="shared" si="5"/>
        <v>86</v>
      </c>
    </row>
    <row r="105" spans="1:24">
      <c r="A105" s="1" t="d">
        <v>2018-10-12</v>
      </c>
      <c r="B105">
        <v>69</v>
      </c>
      <c r="C105">
        <v>79</v>
      </c>
      <c r="D105" s="8">
        <v>78</v>
      </c>
      <c r="E105" s="8">
        <v>70</v>
      </c>
      <c r="F105" s="8">
        <v>73</v>
      </c>
      <c r="G105" s="8">
        <v>78</v>
      </c>
      <c r="H105" s="8">
        <v>84</v>
      </c>
      <c r="I105" s="8">
        <v>78</v>
      </c>
      <c r="J105" s="8">
        <v>73</v>
      </c>
      <c r="K105" s="8">
        <v>74</v>
      </c>
      <c r="L105" s="8">
        <v>71</v>
      </c>
      <c r="M105" s="8">
        <v>72</v>
      </c>
      <c r="N105" s="8">
        <v>77</v>
      </c>
      <c r="O105" s="8">
        <v>66</v>
      </c>
      <c r="P105" s="8">
        <v>80</v>
      </c>
      <c r="Q105" s="8">
        <v>73</v>
      </c>
      <c r="R105" s="8">
        <v>79</v>
      </c>
      <c r="S105" s="8">
        <v>81</v>
      </c>
      <c r="T105" s="8">
        <v>85</v>
      </c>
      <c r="U105" s="8">
        <v>76</v>
      </c>
      <c r="V105" s="8">
        <f t="shared" si="3"/>
        <v>75.8</v>
      </c>
      <c r="W105" s="8">
        <f t="shared" si="4"/>
        <v>66</v>
      </c>
      <c r="X105">
        <f t="shared" si="5"/>
        <v>85</v>
      </c>
    </row>
    <row r="106" spans="1:24">
      <c r="A106" s="1" t="d">
        <v>2018-10-13</v>
      </c>
      <c r="B106">
        <v>73</v>
      </c>
      <c r="C106">
        <v>80</v>
      </c>
      <c r="D106" s="8">
        <v>78</v>
      </c>
      <c r="E106" s="8">
        <v>64</v>
      </c>
      <c r="F106" s="8">
        <v>75</v>
      </c>
      <c r="G106" s="8">
        <v>78</v>
      </c>
      <c r="H106" s="8">
        <v>79</v>
      </c>
      <c r="I106" s="8">
        <v>78</v>
      </c>
      <c r="J106" s="8">
        <v>64</v>
      </c>
      <c r="K106" s="8">
        <v>77</v>
      </c>
      <c r="L106" s="8">
        <v>62</v>
      </c>
      <c r="M106" s="8">
        <v>74</v>
      </c>
      <c r="N106" s="8">
        <v>77</v>
      </c>
      <c r="O106" s="8">
        <v>73</v>
      </c>
      <c r="P106" s="8">
        <v>80</v>
      </c>
      <c r="Q106" s="8">
        <v>74</v>
      </c>
      <c r="R106" s="8">
        <v>75</v>
      </c>
      <c r="S106" s="8">
        <v>82</v>
      </c>
      <c r="T106" s="8">
        <v>85</v>
      </c>
      <c r="U106" s="8">
        <v>81</v>
      </c>
      <c r="V106" s="8">
        <f t="shared" si="3"/>
        <v>75.45</v>
      </c>
      <c r="W106" s="8">
        <f t="shared" si="4"/>
        <v>62</v>
      </c>
      <c r="X106">
        <f t="shared" si="5"/>
        <v>85</v>
      </c>
    </row>
    <row r="107" spans="1:24">
      <c r="A107" s="1" t="d">
        <v>2018-10-14</v>
      </c>
      <c r="B107">
        <v>79</v>
      </c>
      <c r="C107">
        <v>68</v>
      </c>
      <c r="D107" s="8">
        <v>75</v>
      </c>
      <c r="E107" s="8">
        <v>75</v>
      </c>
      <c r="F107" s="8">
        <v>75</v>
      </c>
      <c r="G107" s="8">
        <v>75</v>
      </c>
      <c r="H107" s="8">
        <v>68</v>
      </c>
      <c r="I107" s="8">
        <v>78</v>
      </c>
      <c r="J107" s="8">
        <v>63</v>
      </c>
      <c r="K107" s="8">
        <v>78</v>
      </c>
      <c r="L107" s="8">
        <v>69</v>
      </c>
      <c r="M107" s="8">
        <v>78</v>
      </c>
      <c r="N107" s="8">
        <v>80</v>
      </c>
      <c r="O107" s="8">
        <v>66</v>
      </c>
      <c r="P107" s="8">
        <v>73</v>
      </c>
      <c r="Q107" s="8">
        <v>77</v>
      </c>
      <c r="R107" s="8">
        <v>77</v>
      </c>
      <c r="S107" s="8">
        <v>77</v>
      </c>
      <c r="T107" s="8">
        <v>75</v>
      </c>
      <c r="U107" s="8">
        <v>78</v>
      </c>
      <c r="V107" s="8">
        <f t="shared" si="3"/>
        <v>74.2</v>
      </c>
      <c r="W107" s="8">
        <f t="shared" si="4"/>
        <v>63</v>
      </c>
      <c r="X107">
        <f t="shared" si="5"/>
        <v>80</v>
      </c>
    </row>
    <row r="108" spans="1:24">
      <c r="A108" s="1" t="d">
        <v>2018-10-15</v>
      </c>
      <c r="B108">
        <v>81</v>
      </c>
      <c r="C108">
        <v>63</v>
      </c>
      <c r="D108" s="8">
        <v>79</v>
      </c>
      <c r="E108" s="8">
        <v>73</v>
      </c>
      <c r="F108" s="8">
        <v>77</v>
      </c>
      <c r="G108" s="8">
        <v>75</v>
      </c>
      <c r="H108" s="8">
        <v>57</v>
      </c>
      <c r="I108" s="8">
        <v>69</v>
      </c>
      <c r="J108" s="8">
        <v>62</v>
      </c>
      <c r="K108" s="8">
        <v>79</v>
      </c>
      <c r="L108" s="8">
        <v>70</v>
      </c>
      <c r="M108" s="8">
        <v>78</v>
      </c>
      <c r="N108" s="8">
        <v>81</v>
      </c>
      <c r="O108" s="8">
        <v>61</v>
      </c>
      <c r="P108" s="8">
        <v>78</v>
      </c>
      <c r="Q108" s="8">
        <v>80</v>
      </c>
      <c r="R108" s="8">
        <v>77</v>
      </c>
      <c r="S108" s="8">
        <v>68</v>
      </c>
      <c r="T108" s="8">
        <v>69</v>
      </c>
      <c r="U108" s="8">
        <v>81</v>
      </c>
      <c r="V108" s="8">
        <f t="shared" si="3"/>
        <v>72.900000000000006</v>
      </c>
      <c r="W108" s="8">
        <f t="shared" si="4"/>
        <v>57</v>
      </c>
      <c r="X108">
        <f t="shared" si="5"/>
        <v>81</v>
      </c>
    </row>
    <row r="109" spans="1:24">
      <c r="A109" s="1" t="d">
        <v>2018-10-16</v>
      </c>
      <c r="B109">
        <v>80</v>
      </c>
      <c r="C109">
        <v>57</v>
      </c>
      <c r="D109" s="8">
        <v>78</v>
      </c>
      <c r="E109" s="8">
        <v>77</v>
      </c>
      <c r="F109" s="8">
        <v>80</v>
      </c>
      <c r="G109" s="8">
        <v>62</v>
      </c>
      <c r="H109" s="8">
        <v>66</v>
      </c>
      <c r="I109" s="8">
        <v>72</v>
      </c>
      <c r="J109" s="8">
        <v>71</v>
      </c>
      <c r="K109" s="8">
        <v>76</v>
      </c>
      <c r="L109" s="8">
        <v>59</v>
      </c>
      <c r="M109" s="8">
        <v>76</v>
      </c>
      <c r="N109" s="8">
        <v>83</v>
      </c>
      <c r="O109" s="8">
        <v>61</v>
      </c>
      <c r="P109" s="8">
        <v>76</v>
      </c>
      <c r="Q109" s="8">
        <v>84</v>
      </c>
      <c r="R109" s="8">
        <v>74</v>
      </c>
      <c r="S109" s="8">
        <v>74</v>
      </c>
      <c r="T109" s="8">
        <v>70</v>
      </c>
      <c r="U109" s="8">
        <v>77</v>
      </c>
      <c r="V109" s="8">
        <f t="shared" si="3"/>
        <v>72.650000000000006</v>
      </c>
      <c r="W109" s="8">
        <f t="shared" si="4"/>
        <v>57</v>
      </c>
      <c r="X109">
        <f t="shared" si="5"/>
        <v>84</v>
      </c>
    </row>
    <row r="110" spans="1:24">
      <c r="A110" s="1" t="d">
        <v>2018-10-17</v>
      </c>
      <c r="B110">
        <v>82</v>
      </c>
      <c r="C110">
        <v>66</v>
      </c>
      <c r="D110" s="8">
        <v>77</v>
      </c>
      <c r="E110" s="8">
        <v>80</v>
      </c>
      <c r="F110" s="8">
        <v>80</v>
      </c>
      <c r="G110" s="8">
        <v>60</v>
      </c>
      <c r="H110" s="8">
        <v>64</v>
      </c>
      <c r="I110" s="8">
        <v>68</v>
      </c>
      <c r="J110" s="8">
        <v>75</v>
      </c>
      <c r="K110" s="8">
        <v>75</v>
      </c>
      <c r="L110" s="8">
        <v>71</v>
      </c>
      <c r="M110" s="8">
        <v>82</v>
      </c>
      <c r="N110" s="8">
        <v>69</v>
      </c>
      <c r="O110" s="8">
        <v>51</v>
      </c>
      <c r="P110" s="8">
        <v>80</v>
      </c>
      <c r="Q110" s="8">
        <v>85</v>
      </c>
      <c r="R110" s="8">
        <v>75</v>
      </c>
      <c r="S110" s="8">
        <v>72</v>
      </c>
      <c r="T110" s="8">
        <v>80</v>
      </c>
      <c r="U110" s="8">
        <v>70</v>
      </c>
      <c r="V110" s="8">
        <f t="shared" si="3"/>
        <v>73.099999999999994</v>
      </c>
      <c r="W110" s="8">
        <f t="shared" si="4"/>
        <v>51</v>
      </c>
      <c r="X110">
        <f t="shared" si="5"/>
        <v>85</v>
      </c>
    </row>
    <row r="111" spans="1:24">
      <c r="A111" s="1" t="d">
        <v>2018-10-18</v>
      </c>
      <c r="B111">
        <v>66</v>
      </c>
      <c r="C111">
        <v>64</v>
      </c>
      <c r="D111" s="8">
        <v>78</v>
      </c>
      <c r="E111" s="8">
        <v>71</v>
      </c>
      <c r="F111" s="8">
        <v>80</v>
      </c>
      <c r="G111" s="8">
        <v>64</v>
      </c>
      <c r="H111" s="8">
        <v>68</v>
      </c>
      <c r="I111" s="8">
        <v>70</v>
      </c>
      <c r="J111" s="8">
        <v>73</v>
      </c>
      <c r="K111" s="8">
        <v>81</v>
      </c>
      <c r="L111" s="8">
        <v>77</v>
      </c>
      <c r="M111" s="8">
        <v>77</v>
      </c>
      <c r="N111" s="8">
        <v>67</v>
      </c>
      <c r="O111" s="8">
        <v>55</v>
      </c>
      <c r="P111" s="8">
        <v>78</v>
      </c>
      <c r="Q111" s="8">
        <v>80</v>
      </c>
      <c r="R111" s="8">
        <v>74</v>
      </c>
      <c r="S111" s="8">
        <v>73</v>
      </c>
      <c r="T111" s="8">
        <v>76</v>
      </c>
      <c r="U111" s="8">
        <v>66</v>
      </c>
      <c r="V111" s="8">
        <f t="shared" si="3"/>
        <v>71.900000000000006</v>
      </c>
      <c r="W111" s="8">
        <f t="shared" si="4"/>
        <v>55</v>
      </c>
      <c r="X111">
        <f t="shared" si="5"/>
        <v>81</v>
      </c>
    </row>
    <row r="112" spans="1:24">
      <c r="A112" s="1" t="d">
        <v>2018-10-19</v>
      </c>
      <c r="B112">
        <v>63</v>
      </c>
      <c r="C112">
        <v>69</v>
      </c>
      <c r="D112" s="8">
        <v>82</v>
      </c>
      <c r="E112" s="8">
        <v>66</v>
      </c>
      <c r="F112" s="8">
        <v>73</v>
      </c>
      <c r="G112" s="8">
        <v>71</v>
      </c>
      <c r="H112" s="8">
        <v>71</v>
      </c>
      <c r="I112" s="8">
        <v>75</v>
      </c>
      <c r="J112" s="8">
        <v>68</v>
      </c>
      <c r="K112" s="8">
        <v>83</v>
      </c>
      <c r="L112" s="8">
        <v>76</v>
      </c>
      <c r="M112" s="8">
        <v>76</v>
      </c>
      <c r="N112" s="8">
        <v>65</v>
      </c>
      <c r="O112" s="8">
        <v>61</v>
      </c>
      <c r="P112" s="8">
        <v>82</v>
      </c>
      <c r="Q112" s="8">
        <v>67</v>
      </c>
      <c r="R112" s="8">
        <v>73</v>
      </c>
      <c r="S112" s="8">
        <v>63</v>
      </c>
      <c r="T112" s="8">
        <v>73</v>
      </c>
      <c r="U112" s="8">
        <v>64</v>
      </c>
      <c r="V112" s="8">
        <f t="shared" si="3"/>
        <v>71.05</v>
      </c>
      <c r="W112" s="8">
        <f t="shared" si="4"/>
        <v>61</v>
      </c>
      <c r="X112">
        <f t="shared" si="5"/>
        <v>83</v>
      </c>
    </row>
    <row r="113" spans="1:24">
      <c r="A113" s="1" t="d">
        <v>2018-10-20</v>
      </c>
      <c r="B113">
        <v>68</v>
      </c>
      <c r="C113">
        <v>70</v>
      </c>
      <c r="D113" s="8">
        <v>75</v>
      </c>
      <c r="E113" s="8">
        <v>60</v>
      </c>
      <c r="F113" s="8">
        <v>73</v>
      </c>
      <c r="G113" s="8">
        <v>75</v>
      </c>
      <c r="H113" s="8">
        <v>73</v>
      </c>
      <c r="I113" s="8">
        <v>78</v>
      </c>
      <c r="J113" s="8">
        <v>71</v>
      </c>
      <c r="K113" s="8">
        <v>83</v>
      </c>
      <c r="L113" s="8">
        <v>69</v>
      </c>
      <c r="M113" s="8">
        <v>75</v>
      </c>
      <c r="N113" s="8">
        <v>66</v>
      </c>
      <c r="O113" s="8">
        <v>68</v>
      </c>
      <c r="P113" s="8">
        <v>77</v>
      </c>
      <c r="Q113" s="8">
        <v>59</v>
      </c>
      <c r="R113" s="8">
        <v>71</v>
      </c>
      <c r="S113" s="8">
        <v>70</v>
      </c>
      <c r="T113" s="8">
        <v>73</v>
      </c>
      <c r="U113" s="8">
        <v>71</v>
      </c>
      <c r="V113" s="8">
        <f t="shared" si="3"/>
        <v>71.25</v>
      </c>
      <c r="W113" s="8">
        <f t="shared" si="4"/>
        <v>59</v>
      </c>
      <c r="X113">
        <f t="shared" si="5"/>
        <v>83</v>
      </c>
    </row>
    <row r="114" spans="1:24">
      <c r="A114" s="1" t="d">
        <v>2018-10-21</v>
      </c>
      <c r="B114">
        <v>79</v>
      </c>
      <c r="C114">
        <v>70</v>
      </c>
      <c r="D114" s="8">
        <v>73</v>
      </c>
      <c r="E114" s="8">
        <v>64</v>
      </c>
      <c r="F114" s="8">
        <v>75</v>
      </c>
      <c r="G114" s="8">
        <v>79</v>
      </c>
      <c r="H114" s="8">
        <v>71</v>
      </c>
      <c r="I114" s="8">
        <v>84</v>
      </c>
      <c r="J114" s="8">
        <v>73</v>
      </c>
      <c r="K114" s="8">
        <v>80</v>
      </c>
      <c r="L114" s="8">
        <v>69</v>
      </c>
      <c r="M114" s="8">
        <v>78</v>
      </c>
      <c r="N114" s="8">
        <v>72</v>
      </c>
      <c r="O114" s="8">
        <v>71</v>
      </c>
      <c r="P114" s="8">
        <v>80</v>
      </c>
      <c r="Q114" s="8">
        <v>63</v>
      </c>
      <c r="R114" s="8">
        <v>76</v>
      </c>
      <c r="S114" s="8">
        <v>72</v>
      </c>
      <c r="T114" s="8">
        <v>77</v>
      </c>
      <c r="U114" s="8">
        <v>76</v>
      </c>
      <c r="V114" s="8">
        <f t="shared" si="3"/>
        <v>74.099999999999994</v>
      </c>
      <c r="W114" s="8">
        <f t="shared" si="4"/>
        <v>63</v>
      </c>
      <c r="X114">
        <f t="shared" si="5"/>
        <v>84</v>
      </c>
    </row>
    <row r="115" spans="1:24">
      <c r="A115" s="1" t="d">
        <v>2018-10-22</v>
      </c>
      <c r="B115">
        <v>81</v>
      </c>
      <c r="C115">
        <v>62</v>
      </c>
      <c r="D115" s="8">
        <v>63</v>
      </c>
      <c r="E115" s="8">
        <v>73</v>
      </c>
      <c r="F115" s="8">
        <v>79</v>
      </c>
      <c r="G115" s="8">
        <v>80</v>
      </c>
      <c r="H115" s="8">
        <v>64</v>
      </c>
      <c r="I115" s="8">
        <v>78</v>
      </c>
      <c r="J115" s="8">
        <v>73</v>
      </c>
      <c r="K115" s="8">
        <v>67</v>
      </c>
      <c r="L115" s="8">
        <v>70</v>
      </c>
      <c r="M115" s="8">
        <v>72</v>
      </c>
      <c r="N115" s="8">
        <v>68</v>
      </c>
      <c r="O115" s="8">
        <v>74</v>
      </c>
      <c r="P115" s="8">
        <v>78</v>
      </c>
      <c r="Q115" s="8">
        <v>68</v>
      </c>
      <c r="R115" s="8">
        <v>79</v>
      </c>
      <c r="S115" s="8">
        <v>69</v>
      </c>
      <c r="T115" s="8">
        <v>70</v>
      </c>
      <c r="U115" s="8">
        <v>79</v>
      </c>
      <c r="V115" s="8">
        <f t="shared" si="3"/>
        <v>72.349999999999994</v>
      </c>
      <c r="W115" s="8">
        <f t="shared" si="4"/>
        <v>62</v>
      </c>
      <c r="X115">
        <f t="shared" si="5"/>
        <v>81</v>
      </c>
    </row>
    <row r="116" spans="1:24">
      <c r="A116" s="1" t="d">
        <v>2018-10-23</v>
      </c>
      <c r="B116">
        <v>69</v>
      </c>
      <c r="C116">
        <v>63</v>
      </c>
      <c r="D116" s="8">
        <v>63</v>
      </c>
      <c r="E116" s="8">
        <v>57</v>
      </c>
      <c r="F116" s="8">
        <v>75</v>
      </c>
      <c r="G116" s="8">
        <v>81</v>
      </c>
      <c r="H116" s="8">
        <v>59</v>
      </c>
      <c r="I116" s="8">
        <v>78</v>
      </c>
      <c r="J116" s="8">
        <v>70</v>
      </c>
      <c r="K116" s="8">
        <v>70</v>
      </c>
      <c r="L116" s="8">
        <v>53</v>
      </c>
      <c r="M116" s="8">
        <v>81</v>
      </c>
      <c r="N116" s="8">
        <v>62</v>
      </c>
      <c r="O116" s="8">
        <v>72</v>
      </c>
      <c r="P116" s="8">
        <v>76</v>
      </c>
      <c r="Q116" s="8">
        <v>70</v>
      </c>
      <c r="R116" s="8">
        <v>78</v>
      </c>
      <c r="S116" s="8">
        <v>63</v>
      </c>
      <c r="T116" s="8">
        <v>72</v>
      </c>
      <c r="U116" s="8">
        <v>81</v>
      </c>
      <c r="V116" s="8">
        <f t="shared" si="3"/>
        <v>69.650000000000006</v>
      </c>
      <c r="W116" s="8">
        <f t="shared" si="4"/>
        <v>53</v>
      </c>
      <c r="X116">
        <f t="shared" si="5"/>
        <v>81</v>
      </c>
    </row>
    <row r="117" spans="1:24">
      <c r="A117" s="1" t="d">
        <v>2018-10-24</v>
      </c>
      <c r="B117">
        <v>73</v>
      </c>
      <c r="C117">
        <v>62</v>
      </c>
      <c r="D117" s="8">
        <v>72</v>
      </c>
      <c r="E117" s="8">
        <v>59</v>
      </c>
      <c r="F117" s="8">
        <v>75</v>
      </c>
      <c r="G117" s="8">
        <v>79</v>
      </c>
      <c r="H117" s="8">
        <v>68</v>
      </c>
      <c r="I117" s="8">
        <v>73</v>
      </c>
      <c r="J117" s="8">
        <v>73</v>
      </c>
      <c r="K117" s="8">
        <v>56</v>
      </c>
      <c r="L117" s="8">
        <v>56</v>
      </c>
      <c r="M117" s="8">
        <v>59</v>
      </c>
      <c r="N117" s="8">
        <v>54</v>
      </c>
      <c r="O117" s="8">
        <v>69</v>
      </c>
      <c r="P117" s="8">
        <v>81</v>
      </c>
      <c r="Q117" s="8">
        <v>73</v>
      </c>
      <c r="R117" s="8">
        <v>79</v>
      </c>
      <c r="S117" s="8">
        <v>66</v>
      </c>
      <c r="T117" s="8">
        <v>74</v>
      </c>
      <c r="U117" s="8">
        <v>76</v>
      </c>
      <c r="V117" s="8">
        <f t="shared" si="3"/>
        <v>68.849999999999994</v>
      </c>
      <c r="W117" s="8">
        <f t="shared" si="4"/>
        <v>54</v>
      </c>
      <c r="X117">
        <f t="shared" si="5"/>
        <v>81</v>
      </c>
    </row>
    <row r="118" spans="1:24">
      <c r="A118" s="1" t="d">
        <v>2018-10-25</v>
      </c>
      <c r="B118">
        <v>73</v>
      </c>
      <c r="C118">
        <v>75</v>
      </c>
      <c r="D118" s="8">
        <v>75</v>
      </c>
      <c r="E118" s="8">
        <v>64</v>
      </c>
      <c r="F118" s="8">
        <v>78</v>
      </c>
      <c r="G118" s="8">
        <v>73</v>
      </c>
      <c r="H118" s="8">
        <v>60</v>
      </c>
      <c r="I118" s="8">
        <v>73</v>
      </c>
      <c r="J118" s="8">
        <v>78</v>
      </c>
      <c r="K118" s="8">
        <v>54</v>
      </c>
      <c r="L118" s="8">
        <v>55</v>
      </c>
      <c r="M118" s="8">
        <v>61</v>
      </c>
      <c r="N118" s="8">
        <v>67</v>
      </c>
      <c r="O118" s="8">
        <v>65</v>
      </c>
      <c r="P118" s="8">
        <v>76</v>
      </c>
      <c r="Q118" s="8">
        <v>76</v>
      </c>
      <c r="R118" s="8">
        <v>80</v>
      </c>
      <c r="S118" s="8">
        <v>56</v>
      </c>
      <c r="T118" s="8">
        <v>77</v>
      </c>
      <c r="U118" s="8">
        <v>71</v>
      </c>
      <c r="V118" s="8">
        <f t="shared" si="3"/>
        <v>69.349999999999994</v>
      </c>
      <c r="W118" s="8">
        <f t="shared" si="4"/>
        <v>54</v>
      </c>
      <c r="X118">
        <f t="shared" si="5"/>
        <v>80</v>
      </c>
    </row>
    <row r="119" spans="1:24">
      <c r="A119" s="1" t="d">
        <v>2018-10-26</v>
      </c>
      <c r="B119">
        <v>75</v>
      </c>
      <c r="C119">
        <v>71</v>
      </c>
      <c r="D119" s="8">
        <v>79</v>
      </c>
      <c r="E119" s="8">
        <v>69</v>
      </c>
      <c r="F119" s="8">
        <v>75</v>
      </c>
      <c r="G119" s="8">
        <v>64</v>
      </c>
      <c r="H119" s="8">
        <v>68</v>
      </c>
      <c r="I119" s="8">
        <v>68</v>
      </c>
      <c r="J119" s="8">
        <v>79</v>
      </c>
      <c r="K119" s="8">
        <v>61</v>
      </c>
      <c r="L119" s="8">
        <v>62</v>
      </c>
      <c r="M119" s="8">
        <v>68</v>
      </c>
      <c r="N119" s="8">
        <v>70</v>
      </c>
      <c r="O119" s="8">
        <v>65</v>
      </c>
      <c r="P119" s="8">
        <v>85</v>
      </c>
      <c r="Q119" s="8">
        <v>77</v>
      </c>
      <c r="R119" s="8">
        <v>80</v>
      </c>
      <c r="S119" s="8">
        <v>61</v>
      </c>
      <c r="T119" s="8">
        <v>84</v>
      </c>
      <c r="U119" s="8">
        <v>67</v>
      </c>
      <c r="V119" s="8">
        <f t="shared" si="3"/>
        <v>71.400000000000006</v>
      </c>
      <c r="W119" s="8">
        <f t="shared" si="4"/>
        <v>61</v>
      </c>
      <c r="X119">
        <f t="shared" si="5"/>
        <v>85</v>
      </c>
    </row>
    <row r="120" spans="1:24">
      <c r="A120" s="1" t="d">
        <v>2018-10-27</v>
      </c>
      <c r="B120">
        <v>75</v>
      </c>
      <c r="C120">
        <v>57</v>
      </c>
      <c r="D120" s="8">
        <v>79</v>
      </c>
      <c r="E120" s="8">
        <v>75</v>
      </c>
      <c r="F120" s="8">
        <v>78</v>
      </c>
      <c r="G120" s="8">
        <v>51</v>
      </c>
      <c r="H120" s="8">
        <v>69</v>
      </c>
      <c r="I120" s="8">
        <v>64</v>
      </c>
      <c r="J120" s="8">
        <v>81</v>
      </c>
      <c r="K120" s="8">
        <v>63</v>
      </c>
      <c r="L120" s="8">
        <v>66</v>
      </c>
      <c r="M120" s="8">
        <v>67</v>
      </c>
      <c r="N120" s="8">
        <v>59</v>
      </c>
      <c r="O120" s="8">
        <v>60</v>
      </c>
      <c r="P120" s="8">
        <v>76</v>
      </c>
      <c r="Q120" s="8">
        <v>79</v>
      </c>
      <c r="R120" s="8">
        <v>70</v>
      </c>
      <c r="S120" s="8">
        <v>69</v>
      </c>
      <c r="T120" s="8">
        <v>84</v>
      </c>
      <c r="U120" s="8">
        <v>56</v>
      </c>
      <c r="V120" s="8">
        <f t="shared" si="3"/>
        <v>68.900000000000006</v>
      </c>
      <c r="W120" s="8">
        <f t="shared" si="4"/>
        <v>51</v>
      </c>
      <c r="X120">
        <f t="shared" si="5"/>
        <v>84</v>
      </c>
    </row>
    <row r="121" spans="1:24">
      <c r="A121" s="1" t="d">
        <v>2018-10-28</v>
      </c>
      <c r="B121">
        <v>81</v>
      </c>
      <c r="C121">
        <v>55</v>
      </c>
      <c r="D121" s="8">
        <v>79</v>
      </c>
      <c r="E121" s="8">
        <v>73</v>
      </c>
      <c r="F121" s="8">
        <v>80</v>
      </c>
      <c r="G121" s="8">
        <v>55</v>
      </c>
      <c r="H121" s="8">
        <v>75</v>
      </c>
      <c r="I121" s="8">
        <v>57</v>
      </c>
      <c r="J121" s="8">
        <v>78</v>
      </c>
      <c r="K121" s="8">
        <v>62</v>
      </c>
      <c r="L121" s="8">
        <v>63</v>
      </c>
      <c r="M121" s="8">
        <v>70</v>
      </c>
      <c r="N121" s="8">
        <v>50</v>
      </c>
      <c r="O121" s="8">
        <v>71</v>
      </c>
      <c r="P121" s="8">
        <v>74</v>
      </c>
      <c r="Q121" s="8">
        <v>74</v>
      </c>
      <c r="R121" s="8">
        <v>56</v>
      </c>
      <c r="S121" s="8">
        <v>64</v>
      </c>
      <c r="T121" s="8">
        <v>77</v>
      </c>
      <c r="U121" s="8">
        <v>78</v>
      </c>
      <c r="V121" s="8">
        <f t="shared" si="3"/>
        <v>68.599999999999994</v>
      </c>
      <c r="W121" s="8">
        <f t="shared" si="4"/>
        <v>50</v>
      </c>
      <c r="X121">
        <f t="shared" si="5"/>
        <v>81</v>
      </c>
    </row>
    <row r="122" spans="1:24">
      <c r="A122" s="1" t="d">
        <v>2018-10-29</v>
      </c>
      <c r="B122">
        <v>82</v>
      </c>
      <c r="C122">
        <v>64</v>
      </c>
      <c r="D122" s="8">
        <v>78</v>
      </c>
      <c r="E122" s="8">
        <v>72</v>
      </c>
      <c r="F122" s="8">
        <v>75</v>
      </c>
      <c r="G122" s="8">
        <v>63</v>
      </c>
      <c r="H122" s="8">
        <v>75</v>
      </c>
      <c r="I122" s="8">
        <v>70</v>
      </c>
      <c r="J122" s="8">
        <v>75</v>
      </c>
      <c r="K122" s="8">
        <v>64</v>
      </c>
      <c r="L122" s="8">
        <v>72</v>
      </c>
      <c r="M122" s="8">
        <v>62</v>
      </c>
      <c r="N122" s="8">
        <v>59</v>
      </c>
      <c r="O122" s="8">
        <v>75</v>
      </c>
      <c r="P122" s="8">
        <v>68</v>
      </c>
      <c r="Q122" s="8">
        <v>59</v>
      </c>
      <c r="R122" s="8">
        <v>56</v>
      </c>
      <c r="S122" s="8">
        <v>75</v>
      </c>
      <c r="T122" s="8">
        <v>73</v>
      </c>
      <c r="U122" s="8">
        <v>70</v>
      </c>
      <c r="V122" s="8">
        <f t="shared" si="3"/>
        <v>69.349999999999994</v>
      </c>
      <c r="W122" s="8">
        <f t="shared" si="4"/>
        <v>56</v>
      </c>
      <c r="X122">
        <f t="shared" si="5"/>
        <v>82</v>
      </c>
    </row>
    <row r="123" spans="1:24">
      <c r="A123" s="1" t="d">
        <v>2018-10-30</v>
      </c>
      <c r="B123">
        <v>82</v>
      </c>
      <c r="C123">
        <v>66</v>
      </c>
      <c r="D123" s="8">
        <v>82</v>
      </c>
      <c r="E123" s="8">
        <v>75</v>
      </c>
      <c r="F123" s="8">
        <v>77</v>
      </c>
      <c r="G123" s="8">
        <v>72</v>
      </c>
      <c r="H123" s="8">
        <v>68</v>
      </c>
      <c r="I123" s="8">
        <v>77</v>
      </c>
      <c r="J123" s="8">
        <v>78</v>
      </c>
      <c r="K123" s="8">
        <v>69</v>
      </c>
      <c r="L123" s="8">
        <v>73</v>
      </c>
      <c r="M123" s="8">
        <v>67</v>
      </c>
      <c r="N123" s="8">
        <v>65</v>
      </c>
      <c r="O123" s="8">
        <v>66</v>
      </c>
      <c r="P123" s="8">
        <v>71</v>
      </c>
      <c r="Q123" s="8">
        <v>61</v>
      </c>
      <c r="R123" s="8">
        <v>56</v>
      </c>
      <c r="S123" s="8">
        <v>78</v>
      </c>
      <c r="T123" s="8">
        <v>68</v>
      </c>
      <c r="U123" s="8">
        <v>70</v>
      </c>
      <c r="V123" s="8">
        <f t="shared" si="3"/>
        <v>71.05</v>
      </c>
      <c r="W123" s="8">
        <f t="shared" si="4"/>
        <v>56</v>
      </c>
      <c r="X123">
        <f t="shared" si="5"/>
        <v>82</v>
      </c>
    </row>
    <row r="124" spans="1:24">
      <c r="A124" s="1" t="d">
        <v>2018-10-31</v>
      </c>
      <c r="B124">
        <v>81</v>
      </c>
      <c r="C124">
        <v>60</v>
      </c>
      <c r="D124" s="8">
        <v>79</v>
      </c>
      <c r="E124" s="8">
        <v>75</v>
      </c>
      <c r="F124" s="8">
        <v>78</v>
      </c>
      <c r="G124" s="8">
        <v>71</v>
      </c>
      <c r="H124" s="8">
        <v>60</v>
      </c>
      <c r="I124" s="8">
        <v>75</v>
      </c>
      <c r="J124" s="8">
        <v>82</v>
      </c>
      <c r="K124" s="8">
        <v>70</v>
      </c>
      <c r="L124" s="8">
        <v>68</v>
      </c>
      <c r="M124" s="8">
        <v>71</v>
      </c>
      <c r="N124" s="8">
        <v>67</v>
      </c>
      <c r="O124" s="8">
        <v>69</v>
      </c>
      <c r="P124" s="8">
        <v>75</v>
      </c>
      <c r="Q124" s="8">
        <v>65</v>
      </c>
      <c r="R124" s="8">
        <v>65</v>
      </c>
      <c r="S124" s="8">
        <v>74</v>
      </c>
      <c r="T124" s="8">
        <v>63</v>
      </c>
      <c r="U124" s="8">
        <v>62</v>
      </c>
      <c r="V124" s="8">
        <f t="shared" si="3"/>
        <v>70.5</v>
      </c>
      <c r="W124" s="8">
        <f t="shared" si="4"/>
        <v>60</v>
      </c>
      <c r="X124">
        <f t="shared" si="5"/>
        <v>82</v>
      </c>
    </row>
    <row r="125" spans="1:24"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4">
      <c r="A126" t="s">
        <v>1</v>
      </c>
      <c r="B126" s="2">
        <f>AVERAGE(B2:B124)</f>
        <v>83.715447154471548</v>
      </c>
      <c r="C126" s="2">
        <f t="shared" ref="C126:U126" si="6">AVERAGE(C2:C124)</f>
        <v>81.674796747967477</v>
      </c>
      <c r="D126" s="8">
        <f t="shared" si="6"/>
        <v>84.260162601626021</v>
      </c>
      <c r="E126" s="8">
        <f t="shared" si="6"/>
        <v>83.357723577235774</v>
      </c>
      <c r="F126" s="8">
        <f t="shared" si="6"/>
        <v>84.032520325203251</v>
      </c>
      <c r="G126" s="8">
        <f t="shared" si="6"/>
        <v>81.552845528455279</v>
      </c>
      <c r="H126" s="8">
        <f t="shared" si="6"/>
        <v>83.58536585365853</v>
      </c>
      <c r="I126" s="8">
        <f t="shared" si="6"/>
        <v>81.479674796747972</v>
      </c>
      <c r="J126" s="8">
        <f t="shared" si="6"/>
        <v>81.764227642276424</v>
      </c>
      <c r="K126" s="8">
        <f t="shared" si="6"/>
        <v>83.357723577235774</v>
      </c>
      <c r="L126" s="8">
        <f t="shared" si="6"/>
        <v>83.048780487804876</v>
      </c>
      <c r="M126" s="8">
        <f t="shared" si="6"/>
        <v>85.39837398373983</v>
      </c>
      <c r="N126" s="8">
        <f t="shared" si="6"/>
        <v>82.512195121951223</v>
      </c>
      <c r="O126" s="8">
        <f t="shared" si="6"/>
        <v>80.99186991869918</v>
      </c>
      <c r="P126" s="8">
        <f t="shared" si="6"/>
        <v>87.211382113821145</v>
      </c>
      <c r="Q126" s="8">
        <f t="shared" si="6"/>
        <v>85.276422764227647</v>
      </c>
      <c r="R126" s="8">
        <f t="shared" si="6"/>
        <v>84.650406504065046</v>
      </c>
      <c r="S126" s="8">
        <f t="shared" si="6"/>
        <v>81.666666666666671</v>
      </c>
      <c r="T126" s="8">
        <f t="shared" si="6"/>
        <v>83.943089430894304</v>
      </c>
      <c r="U126" s="8">
        <f t="shared" si="6"/>
        <v>83.300813008130078</v>
      </c>
      <c r="V126" s="8">
        <f t="shared" ref="V126:X126" si="7">AVERAGE(V2:V124)</f>
        <v>83.339024390243921</v>
      </c>
      <c r="W126" s="8">
        <f t="shared" ref="W126" si="8">AVERAGE(W2:W124)</f>
        <v>72.284552845528452</v>
      </c>
      <c r="X126" s="8">
        <f t="shared" si="7"/>
        <v>92.756097560975604</v>
      </c>
    </row>
    <row r="127" spans="1:24">
      <c r="A127" t="s">
        <v>15</v>
      </c>
      <c r="B127" s="2">
        <f>MEDIAN(B2:B124)</f>
        <v>84</v>
      </c>
      <c r="C127" s="2">
        <f t="shared" ref="C127:X127" si="9">MEDIAN(C2:C124)</f>
        <v>84</v>
      </c>
      <c r="D127" s="2">
        <f t="shared" si="9"/>
        <v>86</v>
      </c>
      <c r="E127" s="2">
        <f t="shared" si="9"/>
        <v>86</v>
      </c>
      <c r="F127" s="2">
        <f t="shared" si="9"/>
        <v>86</v>
      </c>
      <c r="G127" s="2">
        <f t="shared" si="9"/>
        <v>84</v>
      </c>
      <c r="H127" s="2">
        <f t="shared" si="9"/>
        <v>87</v>
      </c>
      <c r="I127" s="2">
        <f t="shared" si="9"/>
        <v>84</v>
      </c>
      <c r="J127" s="2">
        <f t="shared" si="9"/>
        <v>82</v>
      </c>
      <c r="K127" s="2">
        <f t="shared" si="9"/>
        <v>85</v>
      </c>
      <c r="L127" s="2">
        <f t="shared" si="9"/>
        <v>85</v>
      </c>
      <c r="M127" s="2">
        <f t="shared" si="9"/>
        <v>86</v>
      </c>
      <c r="N127" s="2">
        <f t="shared" si="9"/>
        <v>85</v>
      </c>
      <c r="O127" s="2">
        <f t="shared" si="9"/>
        <v>83</v>
      </c>
      <c r="P127" s="2">
        <f t="shared" si="9"/>
        <v>90</v>
      </c>
      <c r="Q127" s="2">
        <f t="shared" si="9"/>
        <v>89</v>
      </c>
      <c r="R127" s="2">
        <f t="shared" si="9"/>
        <v>85</v>
      </c>
      <c r="S127" s="2">
        <f t="shared" si="9"/>
        <v>84</v>
      </c>
      <c r="T127" s="2">
        <f t="shared" si="9"/>
        <v>86</v>
      </c>
      <c r="U127" s="2">
        <f t="shared" si="9"/>
        <v>85</v>
      </c>
      <c r="V127" s="2">
        <f t="shared" si="9"/>
        <v>85.9</v>
      </c>
      <c r="W127" s="2">
        <f t="shared" si="9"/>
        <v>75</v>
      </c>
      <c r="X127" s="2">
        <f t="shared" si="9"/>
        <v>95</v>
      </c>
    </row>
    <row r="128" spans="1:24">
      <c r="A128" t="s">
        <v>2</v>
      </c>
      <c r="B128" s="2">
        <f>STDEV(B2:B124)</f>
        <v>8.5483392358900083</v>
      </c>
      <c r="C128" s="2">
        <f t="shared" ref="C128:U128" si="10">STDEV(C2:C124)</f>
        <v>9.3190233208781557</v>
      </c>
      <c r="D128" s="8">
        <f t="shared" si="10"/>
        <v>6.4093136615934361</v>
      </c>
      <c r="E128" s="8">
        <f t="shared" si="10"/>
        <v>9.7233284469310366</v>
      </c>
      <c r="F128" s="8">
        <f t="shared" si="10"/>
        <v>9.5186916714892185</v>
      </c>
      <c r="G128" s="8">
        <f t="shared" si="10"/>
        <v>8.2245167798982699</v>
      </c>
      <c r="H128" s="8">
        <f t="shared" si="10"/>
        <v>9.4260946046706611</v>
      </c>
      <c r="I128" s="8">
        <f t="shared" si="10"/>
        <v>7.0179507464972453</v>
      </c>
      <c r="J128" s="8">
        <f t="shared" si="10"/>
        <v>6.662940448718123</v>
      </c>
      <c r="K128" s="8">
        <f t="shared" si="10"/>
        <v>7.7333958368148847</v>
      </c>
      <c r="L128" s="8">
        <f t="shared" si="10"/>
        <v>9.7936527274812573</v>
      </c>
      <c r="M128" s="8">
        <f t="shared" si="10"/>
        <v>9.0333987189964287</v>
      </c>
      <c r="N128" s="8">
        <f t="shared" si="10"/>
        <v>8.733171971450389</v>
      </c>
      <c r="O128" s="8">
        <f t="shared" si="10"/>
        <v>9.0131924576157676</v>
      </c>
      <c r="P128" s="8">
        <f t="shared" si="10"/>
        <v>7.4451568948449838</v>
      </c>
      <c r="Q128" s="8">
        <f t="shared" si="10"/>
        <v>9.9311571420686722</v>
      </c>
      <c r="R128" s="8">
        <f t="shared" si="10"/>
        <v>9.2523667684007709</v>
      </c>
      <c r="S128" s="8">
        <f t="shared" si="10"/>
        <v>7.7265421471647047</v>
      </c>
      <c r="T128" s="8">
        <f t="shared" si="10"/>
        <v>6.5914758826539508</v>
      </c>
      <c r="U128" s="8">
        <f t="shared" si="10"/>
        <v>8.7092705076959511</v>
      </c>
      <c r="V128" s="8">
        <f>STDEV(V2:V124)</f>
        <v>6.701380872459116</v>
      </c>
      <c r="W128" s="8">
        <f t="shared" ref="W128" si="11">STDEV(W2:W124)</f>
        <v>8.9977413606691279</v>
      </c>
      <c r="X128" s="8">
        <f>STDEV(X2:X124)</f>
        <v>6.4532892406268836</v>
      </c>
    </row>
    <row r="129" spans="1:24">
      <c r="A129" t="s">
        <v>4</v>
      </c>
      <c r="B129">
        <f>MAX(B2:B124)</f>
        <v>99</v>
      </c>
      <c r="C129">
        <f t="shared" ref="C129:V129" si="12">MAX(C2:C124)</f>
        <v>95</v>
      </c>
      <c r="D129" s="8">
        <f t="shared" si="12"/>
        <v>95</v>
      </c>
      <c r="E129" s="8">
        <f t="shared" si="12"/>
        <v>99</v>
      </c>
      <c r="F129" s="8">
        <f t="shared" si="12"/>
        <v>101</v>
      </c>
      <c r="G129" s="8">
        <f t="shared" si="12"/>
        <v>93</v>
      </c>
      <c r="H129" s="8">
        <f t="shared" si="12"/>
        <v>97</v>
      </c>
      <c r="I129" s="8">
        <f t="shared" si="12"/>
        <v>91</v>
      </c>
      <c r="J129" s="8">
        <f t="shared" si="12"/>
        <v>95</v>
      </c>
      <c r="K129" s="8">
        <f t="shared" si="12"/>
        <v>94</v>
      </c>
      <c r="L129" s="8">
        <f t="shared" si="12"/>
        <v>98</v>
      </c>
      <c r="M129" s="8">
        <f t="shared" si="12"/>
        <v>104</v>
      </c>
      <c r="N129" s="8">
        <f t="shared" si="12"/>
        <v>95</v>
      </c>
      <c r="O129" s="8">
        <f t="shared" si="12"/>
        <v>95</v>
      </c>
      <c r="P129" s="8">
        <f t="shared" si="12"/>
        <v>97</v>
      </c>
      <c r="Q129" s="8">
        <f t="shared" si="12"/>
        <v>99</v>
      </c>
      <c r="R129" s="8">
        <f t="shared" si="12"/>
        <v>105</v>
      </c>
      <c r="S129" s="8">
        <f t="shared" si="12"/>
        <v>92</v>
      </c>
      <c r="T129" s="8">
        <f t="shared" si="12"/>
        <v>95</v>
      </c>
      <c r="U129" s="8">
        <f t="shared" si="12"/>
        <v>97</v>
      </c>
      <c r="V129" s="8">
        <f t="shared" si="12"/>
        <v>91.15</v>
      </c>
      <c r="W129" s="8">
        <f t="shared" ref="W129" si="13">MAX(W2:W124)</f>
        <v>84</v>
      </c>
      <c r="X129" s="8">
        <f t="shared" ref="X129" si="14">MAX(X2:X124)</f>
        <v>105</v>
      </c>
    </row>
    <row r="130" spans="1:24">
      <c r="A130" t="s">
        <v>5</v>
      </c>
      <c r="B130" s="4" t="d">
        <f>INDEX($A$2:$A$124,MATCH(B129,B$2:B$124,0))</f>
        <v>2018-07-20</v>
      </c>
      <c r="C130" s="4" t="d">
        <f t="shared" ref="C130:V130" si="15">INDEX($A$2:$A$124,MATCH(C129,C$2:C$124,0))</f>
        <v>2018-09-20</v>
      </c>
      <c r="D130" s="4" t="d">
        <f t="shared" si="15"/>
        <v>2018-07-08</v>
      </c>
      <c r="E130" s="4" t="d">
        <f t="shared" si="15"/>
        <v>2018-07-31</v>
      </c>
      <c r="F130" s="4" t="d">
        <f t="shared" si="15"/>
        <v>2018-08-18</v>
      </c>
      <c r="G130" s="4" t="d">
        <f t="shared" si="15"/>
        <v>2018-08-24</v>
      </c>
      <c r="H130" s="4" t="d">
        <f t="shared" si="15"/>
        <v>2018-08-06</v>
      </c>
      <c r="I130" s="4" t="d">
        <f t="shared" si="15"/>
        <v>2018-08-28</v>
      </c>
      <c r="J130" s="4" t="d">
        <f t="shared" si="15"/>
        <v>2018-07-24</v>
      </c>
      <c r="K130" s="4" t="d">
        <f t="shared" si="15"/>
        <v>2018-07-26</v>
      </c>
      <c r="L130" s="4" t="d">
        <f t="shared" si="15"/>
        <v>2018-08-04</v>
      </c>
      <c r="M130" s="4" t="d">
        <f t="shared" si="15"/>
        <v>2018-08-22</v>
      </c>
      <c r="N130" s="4" t="d">
        <f t="shared" si="15"/>
        <v>2018-07-21</v>
      </c>
      <c r="O130" s="4" t="d">
        <f t="shared" si="15"/>
        <v>2018-07-01</v>
      </c>
      <c r="P130" s="4" t="d">
        <f t="shared" si="15"/>
        <v>2018-07-08</v>
      </c>
      <c r="Q130" s="4" t="d">
        <f t="shared" si="15"/>
        <v>2018-08-26</v>
      </c>
      <c r="R130" s="4" t="d">
        <f t="shared" si="15"/>
        <v>2018-07-01</v>
      </c>
      <c r="S130" s="4" t="d">
        <f t="shared" si="15"/>
        <v>2018-08-29</v>
      </c>
      <c r="T130" s="4" t="d">
        <f t="shared" si="15"/>
        <v>2018-08-07</v>
      </c>
      <c r="U130" s="4" t="d">
        <f t="shared" si="15"/>
        <v>2018-08-04</v>
      </c>
      <c r="V130" s="4" t="d">
        <f t="shared" si="15"/>
        <v>2018-08-05</v>
      </c>
      <c r="W130" s="4" t="d">
        <f t="shared" ref="W130" si="16">INDEX($A$2:$A$124,MATCH(W129,W$2:W$124,0))</f>
        <v>2018-07-09</v>
      </c>
      <c r="X130" s="4" t="d">
        <f t="shared" ref="X130" si="17">INDEX($A$2:$A$124,MATCH(X129,X$2:X$124,0))</f>
        <v>2018-07-01</v>
      </c>
    </row>
    <row r="142" spans="1:24">
      <c r="B142" s="4"/>
    </row>
    <row r="143" spans="1:24">
      <c r="B143">
        <v>10</v>
      </c>
    </row>
    <row r="144" spans="1:24">
      <c r="B144">
        <v>1</v>
      </c>
    </row>
    <row r="145" spans="2:3">
      <c r="B145">
        <v>1</v>
      </c>
      <c r="C145" t="s">
        <v>6</v>
      </c>
    </row>
    <row r="146" spans="2:3">
      <c r="B146">
        <v>0.5</v>
      </c>
    </row>
    <row r="147" spans="2:3">
      <c r="B147">
        <v>5</v>
      </c>
    </row>
    <row r="148" spans="2:3">
      <c r="B148">
        <f>B146*B144</f>
        <v>0.5</v>
      </c>
    </row>
    <row r="149" spans="2:3">
      <c r="B149">
        <f>B147*B144</f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33"/>
  <sheetViews>
    <sheetView workbookViewId="0">
      <pane xSplit="1" ySplit="1" topLeftCell="AB120" activePane="bottomRight" state="frozen"/>
      <selection pane="topRight" activeCell="B1" sqref="B1"/>
      <selection pane="bottomLeft" activeCell="A2" sqref="A2"/>
      <selection pane="bottomRight" activeCell="AP132" sqref="AP132"/>
    </sheetView>
  </sheetViews>
  <sheetFormatPr baseColWidth="10" defaultRowHeight="15"/>
  <cols>
    <col min="1" max="1" width="10.83203125" style="3"/>
    <col min="47" max="47" width="10.83203125" style="2"/>
    <col min="48" max="48" width="25" bestFit="1" customWidth="1"/>
  </cols>
  <sheetData>
    <row r="1" spans="1:47">
      <c r="A1" t="s">
        <v>0</v>
      </c>
      <c r="B1">
        <v>1996</v>
      </c>
      <c r="C1" s="2" t="s">
        <v>7</v>
      </c>
      <c r="D1">
        <v>1997</v>
      </c>
      <c r="E1" s="2" t="s">
        <v>7</v>
      </c>
      <c r="F1">
        <v>1998</v>
      </c>
      <c r="G1" s="2" t="s">
        <v>7</v>
      </c>
      <c r="H1">
        <v>1999</v>
      </c>
      <c r="I1" s="2" t="s">
        <v>7</v>
      </c>
      <c r="J1">
        <v>2000</v>
      </c>
      <c r="K1" s="2" t="s">
        <v>7</v>
      </c>
      <c r="L1">
        <v>2001</v>
      </c>
      <c r="M1" s="2" t="s">
        <v>7</v>
      </c>
      <c r="N1">
        <v>2002</v>
      </c>
      <c r="O1" s="2" t="s">
        <v>7</v>
      </c>
      <c r="P1">
        <v>2003</v>
      </c>
      <c r="Q1" s="2" t="s">
        <v>7</v>
      </c>
      <c r="R1">
        <v>2004</v>
      </c>
      <c r="S1" s="2" t="s">
        <v>7</v>
      </c>
      <c r="T1">
        <v>2005</v>
      </c>
      <c r="U1" s="2" t="s">
        <v>7</v>
      </c>
      <c r="V1">
        <v>2006</v>
      </c>
      <c r="W1" s="2" t="s">
        <v>7</v>
      </c>
      <c r="X1">
        <v>2007</v>
      </c>
      <c r="Y1" s="2" t="s">
        <v>7</v>
      </c>
      <c r="Z1">
        <v>2008</v>
      </c>
      <c r="AA1" s="2" t="s">
        <v>7</v>
      </c>
      <c r="AB1">
        <v>2009</v>
      </c>
      <c r="AC1" s="2" t="s">
        <v>7</v>
      </c>
      <c r="AD1">
        <v>2010</v>
      </c>
      <c r="AE1" s="2" t="s">
        <v>7</v>
      </c>
      <c r="AF1">
        <v>2011</v>
      </c>
      <c r="AG1" s="2" t="s">
        <v>7</v>
      </c>
      <c r="AH1">
        <v>2012</v>
      </c>
      <c r="AI1" s="2" t="s">
        <v>7</v>
      </c>
      <c r="AJ1">
        <v>2013</v>
      </c>
      <c r="AK1" s="2" t="s">
        <v>7</v>
      </c>
      <c r="AL1">
        <v>2014</v>
      </c>
      <c r="AM1" s="2" t="s">
        <v>7</v>
      </c>
      <c r="AN1">
        <v>2015</v>
      </c>
      <c r="AO1" s="2" t="s">
        <v>7</v>
      </c>
      <c r="AP1" t="str">
        <f>'6.2tempsSummer2018'!V1</f>
        <v>All Years</v>
      </c>
      <c r="AQ1" s="2" t="s">
        <v>7</v>
      </c>
      <c r="AR1" t="str">
        <f>'6.2tempsSummer2018'!W1</f>
        <v>All Years Min</v>
      </c>
      <c r="AS1" s="2" t="s">
        <v>7</v>
      </c>
      <c r="AT1" t="str">
        <f>'6.2tempsSummer2018'!X1</f>
        <v>All Years Max</v>
      </c>
      <c r="AU1" s="2" t="s">
        <v>7</v>
      </c>
    </row>
    <row r="2" spans="1:47">
      <c r="A2" s="4" t="d">
        <f>A3-1</f>
        <v>2018-06-30</v>
      </c>
      <c r="B2">
        <v>0</v>
      </c>
      <c r="C2" s="13">
        <f>B$130</f>
        <v>34.193356943560033</v>
      </c>
      <c r="D2">
        <v>0</v>
      </c>
      <c r="E2" s="13">
        <f>D$130</f>
        <v>37.276093283512623</v>
      </c>
      <c r="F2">
        <v>0</v>
      </c>
      <c r="G2" s="13">
        <f>F$130</f>
        <v>25.637254646373744</v>
      </c>
      <c r="H2">
        <v>0</v>
      </c>
      <c r="I2" s="13">
        <f>H$130</f>
        <v>38.893313787724146</v>
      </c>
      <c r="J2">
        <v>0</v>
      </c>
      <c r="K2" s="13">
        <f>J$130</f>
        <v>38.074766685956874</v>
      </c>
      <c r="L2">
        <v>0</v>
      </c>
      <c r="M2" s="13">
        <f>L$130</f>
        <v>32.89806711959308</v>
      </c>
      <c r="N2">
        <v>0</v>
      </c>
      <c r="O2" s="13">
        <f>N$130</f>
        <v>37.704378418682644</v>
      </c>
      <c r="P2">
        <v>0</v>
      </c>
      <c r="Q2" s="13">
        <f>P$130</f>
        <v>28.071802985988981</v>
      </c>
      <c r="R2">
        <v>0</v>
      </c>
      <c r="S2" s="13">
        <f>R$130</f>
        <v>26.651761794872492</v>
      </c>
      <c r="T2">
        <v>0</v>
      </c>
      <c r="U2" s="13">
        <f>T$130</f>
        <v>30.933583347259539</v>
      </c>
      <c r="V2">
        <v>0</v>
      </c>
      <c r="W2" s="13">
        <f>V$130</f>
        <v>39.174610909925029</v>
      </c>
      <c r="X2">
        <v>0</v>
      </c>
      <c r="Y2" s="13">
        <f>X$130</f>
        <v>36.133594875985715</v>
      </c>
      <c r="Z2">
        <v>0</v>
      </c>
      <c r="AA2" s="13">
        <f>Z$130</f>
        <v>34.932687885801556</v>
      </c>
      <c r="AB2">
        <v>0</v>
      </c>
      <c r="AC2" s="13">
        <f>AB$130</f>
        <v>36.05276983046307</v>
      </c>
      <c r="AD2">
        <v>0</v>
      </c>
      <c r="AE2" s="13">
        <f>AD$130</f>
        <v>29.780627579379935</v>
      </c>
      <c r="AF2">
        <v>0</v>
      </c>
      <c r="AG2" s="13">
        <f>AF$130</f>
        <v>39.724628568274689</v>
      </c>
      <c r="AH2">
        <v>0</v>
      </c>
      <c r="AI2" s="13">
        <f>AH$130</f>
        <v>37.009467073603084</v>
      </c>
      <c r="AJ2">
        <v>0</v>
      </c>
      <c r="AK2" s="13">
        <f>AJ$130</f>
        <v>30.906168588658819</v>
      </c>
      <c r="AL2">
        <v>0</v>
      </c>
      <c r="AM2" s="13">
        <f>AL$130</f>
        <v>26.365903530615803</v>
      </c>
      <c r="AN2">
        <v>0</v>
      </c>
      <c r="AO2" s="13">
        <f>AN$130</f>
        <v>34.837082030783804</v>
      </c>
      <c r="AP2">
        <v>0</v>
      </c>
      <c r="AQ2" s="13">
        <f>AP$130</f>
        <v>26.805523489836464</v>
      </c>
      <c r="AR2">
        <v>0</v>
      </c>
      <c r="AS2" s="13">
        <f>AR$130</f>
        <v>35.990965442676512</v>
      </c>
      <c r="AT2">
        <v>0</v>
      </c>
      <c r="AU2" s="2">
        <f>$AT$130</f>
        <v>25.813156962507534</v>
      </c>
    </row>
    <row r="3" spans="1:47">
      <c r="A3" s="3" t="d">
        <f>'6.2tempsSummer2018'!A2</f>
        <v>2018-07-01</v>
      </c>
      <c r="B3" s="5">
        <f>MAX(0,B2+'6.2tempsSummer2018'!B2-B$132-B$129)</f>
        <v>9.7258303820549958</v>
      </c>
      <c r="C3" s="13">
        <f t="shared" ref="C3:E3" si="0">B$130</f>
        <v>34.193356943560033</v>
      </c>
      <c r="D3" s="5">
        <f>MAX(0,D2+'6.2tempsSummer2018'!C2-D$132-D$129)</f>
        <v>0</v>
      </c>
      <c r="E3" s="13">
        <f t="shared" si="0"/>
        <v>37.276093283512623</v>
      </c>
      <c r="F3" s="5">
        <f>MAX(0,F2+'6.2tempsSummer2018'!D2-F$132-F$129)</f>
        <v>1.795343169203282</v>
      </c>
      <c r="G3" s="13">
        <f t="shared" ref="G3:G66" si="1">F$130</f>
        <v>25.637254646373744</v>
      </c>
      <c r="H3" s="5">
        <f>MAX(0,H2+'6.2tempsSummer2018'!E2-H$132-H$129)</f>
        <v>0</v>
      </c>
      <c r="I3" s="13">
        <f t="shared" ref="I3:I66" si="2">H$130</f>
        <v>38.893313787724146</v>
      </c>
      <c r="J3" s="5">
        <f>MAX(0,J2+'6.2tempsSummer2018'!F2-J$132-J$129)</f>
        <v>0</v>
      </c>
      <c r="K3" s="13">
        <f t="shared" ref="K3:K66" si="3">J$130</f>
        <v>38.074766685956874</v>
      </c>
      <c r="L3" s="5">
        <f>MAX(0,L2+'6.2tempsSummer2018'!G2-L$132-L$129)</f>
        <v>0</v>
      </c>
      <c r="M3" s="13">
        <f t="shared" ref="M3:M66" si="4">L$130</f>
        <v>32.89806711959308</v>
      </c>
      <c r="N3" s="5">
        <f>MAX(0,N2+'6.2tempsSummer2018'!H2-N$132-N$129)</f>
        <v>0</v>
      </c>
      <c r="O3" s="13">
        <f t="shared" ref="O3:O66" si="5">N$130</f>
        <v>37.704378418682644</v>
      </c>
      <c r="P3" s="5">
        <f>MAX(0,P2+'6.2tempsSummer2018'!I2-P$132-P$129)</f>
        <v>0</v>
      </c>
      <c r="Q3" s="13">
        <f t="shared" ref="Q3:Q66" si="6">P$130</f>
        <v>28.071802985988981</v>
      </c>
      <c r="R3" s="5">
        <f>MAX(0,R2+'6.2tempsSummer2018'!J2-R$132-R$129)</f>
        <v>0</v>
      </c>
      <c r="S3" s="13">
        <f t="shared" ref="S3:S66" si="7">R$130</f>
        <v>26.651761794872492</v>
      </c>
      <c r="T3" s="5">
        <f>MAX(0,T2+'6.2tempsSummer2018'!K2-T$132-T$129)</f>
        <v>2.1333020815925576</v>
      </c>
      <c r="U3" s="13">
        <f t="shared" ref="U3:U66" si="8">T$130</f>
        <v>30.933583347259539</v>
      </c>
      <c r="V3" s="5">
        <f>MAX(0,V2+'6.2tempsSummer2018'!L2-V$132-V$129)</f>
        <v>3.1031736362593714</v>
      </c>
      <c r="W3" s="13">
        <f t="shared" ref="W3:W66" si="9">V$130</f>
        <v>39.174610909925029</v>
      </c>
      <c r="X3" s="5">
        <f>MAX(0,X2+'6.2tempsSummer2018'!M2-X$132-X$129)</f>
        <v>4.4833006405017857</v>
      </c>
      <c r="Y3" s="13">
        <f t="shared" ref="Y3:Y66" si="10">X$130</f>
        <v>36.133594875985715</v>
      </c>
      <c r="Z3" s="5">
        <f>MAX(0,Z2+'6.2tempsSummer2018'!N2-Z$132-Z$129)</f>
        <v>0</v>
      </c>
      <c r="AA3" s="13">
        <f t="shared" ref="AA3:AA66" si="11">Z$130</f>
        <v>34.932687885801556</v>
      </c>
      <c r="AB3" s="5">
        <f>MAX(0,AB2+'6.2tempsSummer2018'!O2-AB$132-AB$129)</f>
        <v>7.4934037711921162</v>
      </c>
      <c r="AC3" s="13">
        <f t="shared" ref="AC3:AC66" si="12">AB$130</f>
        <v>36.05276983046307</v>
      </c>
      <c r="AD3" s="5">
        <f>MAX(0,AD2+'6.2tempsSummer2018'!P2-AD$132-AD$129)</f>
        <v>0</v>
      </c>
      <c r="AE3" s="13">
        <f t="shared" ref="AE3:AE66" si="13">AD$130</f>
        <v>29.780627579379935</v>
      </c>
      <c r="AF3" s="5">
        <f>MAX(0,AF2+'6.2tempsSummer2018'!Q2-AF$132-AF$129)</f>
        <v>0</v>
      </c>
      <c r="AG3" s="13">
        <f t="shared" ref="AG3:AG66" si="14">AF$130</f>
        <v>39.724628568274689</v>
      </c>
      <c r="AH3" s="5">
        <f>MAX(0,AH2+'6.2tempsSummer2018'!R2-AH$132-AH$129)</f>
        <v>15.373816615799615</v>
      </c>
      <c r="AI3" s="13">
        <f t="shared" ref="AI3:AI66" si="15">AH$130</f>
        <v>37.009467073603084</v>
      </c>
      <c r="AJ3" s="5">
        <f>MAX(0,AJ2+'6.2tempsSummer2018'!S2-AJ$132-AJ$129)</f>
        <v>0</v>
      </c>
      <c r="AK3" s="13">
        <f t="shared" ref="AK3:AK66" si="16">AJ$130</f>
        <v>30.906168588658819</v>
      </c>
      <c r="AL3" s="5">
        <f>MAX(0,AL2+'6.2tempsSummer2018'!T2-AL$132-AL$129)</f>
        <v>0.7042620586730246</v>
      </c>
      <c r="AM3" s="13">
        <f t="shared" ref="AM3:AM66" si="17">AL$130</f>
        <v>26.365903530615803</v>
      </c>
      <c r="AN3" s="5">
        <f>MAX(0,AN2+'6.2tempsSummer2018'!U2-AN$132-AN$129)</f>
        <v>0</v>
      </c>
      <c r="AO3" s="13">
        <f t="shared" ref="AO3:AO66" si="18">AN$130</f>
        <v>34.837082030783804</v>
      </c>
      <c r="AP3" s="5">
        <f>MAX(0,AP2+'6.2tempsSummer2018'!V2-AP$132-AP$129)</f>
        <v>0.49930956377043634</v>
      </c>
      <c r="AQ3" s="13">
        <f t="shared" ref="AQ3:AQ66" si="19">AP$130</f>
        <v>26.805523489836464</v>
      </c>
      <c r="AR3" s="5">
        <f>MAX(0,AR2+'6.2tempsSummer2018'!W2-AR$132-AR$129)</f>
        <v>0</v>
      </c>
      <c r="AS3" s="13">
        <f t="shared" ref="AS3:AS66" si="20">AR$130</f>
        <v>35.990965442676512</v>
      </c>
      <c r="AT3" s="5">
        <f>MAX(0,AT2+'6.2tempsSummer2018'!X2-AT$132-AT$129)</f>
        <v>6.7733553796865582</v>
      </c>
      <c r="AU3" s="2">
        <f t="shared" ref="AU3:AU66" si="21">$AT$130</f>
        <v>25.813156962507534</v>
      </c>
    </row>
    <row r="4" spans="1:47">
      <c r="A4" s="3" t="d">
        <f>'6.2tempsSummer2018'!A3</f>
        <v>2018-07-02</v>
      </c>
      <c r="B4" s="5">
        <f>MAX(0,B3+'6.2tempsSummer2018'!B3-B$132-B$129)</f>
        <v>18.451660764109988</v>
      </c>
      <c r="C4" s="13">
        <f t="shared" ref="C4" si="22">B$130</f>
        <v>34.193356943560033</v>
      </c>
      <c r="D4" s="5">
        <f>MAX(0,D3+'6.2tempsSummer2018'!C3-D$132-D$129)</f>
        <v>1.3404883395609222</v>
      </c>
      <c r="E4" s="13">
        <f t="shared" ref="E4" si="23">D$130</f>
        <v>37.276093283512623</v>
      </c>
      <c r="F4" s="5">
        <f>MAX(0,F3+'6.2tempsSummer2018'!D3-F$132-F$129)</f>
        <v>0.59068633840655993</v>
      </c>
      <c r="G4" s="13">
        <f t="shared" si="1"/>
        <v>25.637254646373744</v>
      </c>
      <c r="H4" s="5">
        <f>MAX(0,H3+'6.2tempsSummer2018'!E3-H$132-H$129)</f>
        <v>0</v>
      </c>
      <c r="I4" s="13">
        <f t="shared" si="2"/>
        <v>38.893313787724146</v>
      </c>
      <c r="J4" s="5">
        <f>MAX(0,J3+'6.2tempsSummer2018'!F3-J$132-J$129)</f>
        <v>0.24065416425539077</v>
      </c>
      <c r="K4" s="13">
        <f t="shared" si="3"/>
        <v>38.074766685956874</v>
      </c>
      <c r="L4" s="5">
        <f>MAX(0,L3+'6.2tempsSummer2018'!G3-L$132-L$129)</f>
        <v>0</v>
      </c>
      <c r="M4" s="13">
        <f t="shared" si="4"/>
        <v>32.89806711959308</v>
      </c>
      <c r="N4" s="5">
        <f>MAX(0,N3+'6.2tempsSummer2018'!H3-N$132-N$129)</f>
        <v>0</v>
      </c>
      <c r="O4" s="13">
        <f t="shared" si="5"/>
        <v>37.704378418682644</v>
      </c>
      <c r="P4" s="5">
        <f>MAX(0,P3+'6.2tempsSummer2018'!I3-P$132-P$129)</f>
        <v>0</v>
      </c>
      <c r="Q4" s="13">
        <f t="shared" si="6"/>
        <v>28.071802985988981</v>
      </c>
      <c r="R4" s="5">
        <f>MAX(0,R3+'6.2tempsSummer2018'!J3-R$132-R$129)</f>
        <v>0</v>
      </c>
      <c r="S4" s="13">
        <f t="shared" si="7"/>
        <v>26.651761794872492</v>
      </c>
      <c r="T4" s="5">
        <f>MAX(0,T3+'6.2tempsSummer2018'!K3-T$132-T$129)</f>
        <v>2.2666041631851184</v>
      </c>
      <c r="U4" s="13">
        <f t="shared" si="8"/>
        <v>30.933583347259539</v>
      </c>
      <c r="V4" s="5">
        <f>MAX(0,V3+'6.2tempsSummer2018'!L3-V$132-V$129)</f>
        <v>6.2063472725187419</v>
      </c>
      <c r="W4" s="13">
        <f t="shared" si="9"/>
        <v>39.174610909925029</v>
      </c>
      <c r="X4" s="5">
        <f>MAX(0,X3+'6.2tempsSummer2018'!M3-X$132-X$129)</f>
        <v>0</v>
      </c>
      <c r="Y4" s="13">
        <f t="shared" si="10"/>
        <v>36.133594875985715</v>
      </c>
      <c r="Z4" s="5">
        <f>MAX(0,Z3+'6.2tempsSummer2018'!N3-Z$132-Z$129)</f>
        <v>0</v>
      </c>
      <c r="AA4" s="13">
        <f t="shared" si="11"/>
        <v>34.932687885801556</v>
      </c>
      <c r="AB4" s="5">
        <f>MAX(0,AB3+'6.2tempsSummer2018'!O3-AB$132-AB$129)</f>
        <v>9.9868075423842377</v>
      </c>
      <c r="AC4" s="13">
        <f t="shared" si="12"/>
        <v>36.05276983046307</v>
      </c>
      <c r="AD4" s="5">
        <f>MAX(0,AD3+'6.2tempsSummer2018'!P3-AD$132-AD$129)</f>
        <v>0</v>
      </c>
      <c r="AE4" s="13">
        <f t="shared" si="13"/>
        <v>29.780627579379935</v>
      </c>
      <c r="AF4" s="5">
        <f>MAX(0,AF3+'6.2tempsSummer2018'!Q3-AF$132-AF$129)</f>
        <v>3.4421428965663914E-2</v>
      </c>
      <c r="AG4" s="13">
        <f t="shared" si="14"/>
        <v>39.724628568274689</v>
      </c>
      <c r="AH4" s="5">
        <f>MAX(0,AH3+'6.2tempsSummer2018'!R3-AH$132-AH$129)</f>
        <v>18.747633231599227</v>
      </c>
      <c r="AI4" s="13">
        <f t="shared" si="15"/>
        <v>37.009467073603084</v>
      </c>
      <c r="AJ4" s="5">
        <f>MAX(0,AJ3+'6.2tempsSummer2018'!S3-AJ$132-AJ$129)</f>
        <v>0</v>
      </c>
      <c r="AK4" s="13">
        <f t="shared" si="16"/>
        <v>30.906168588658819</v>
      </c>
      <c r="AL4" s="5">
        <f>MAX(0,AL3+'6.2tempsSummer2018'!T3-AL$132-AL$129)</f>
        <v>4.4085241173460483</v>
      </c>
      <c r="AM4" s="13">
        <f t="shared" si="17"/>
        <v>26.365903530615803</v>
      </c>
      <c r="AN4" s="5">
        <f>MAX(0,AN3+'6.2tempsSummer2018'!U3-AN$132-AN$129)</f>
        <v>0</v>
      </c>
      <c r="AO4" s="13">
        <f t="shared" si="18"/>
        <v>34.837082030783804</v>
      </c>
      <c r="AP4" s="5">
        <f>MAX(0,AP3+'6.2tempsSummer2018'!V3-AP$132-AP$129)</f>
        <v>0.4986191275408749</v>
      </c>
      <c r="AQ4" s="13">
        <f t="shared" si="19"/>
        <v>26.805523489836464</v>
      </c>
      <c r="AR4" s="5">
        <f>MAX(0,AR3+'6.2tempsSummer2018'!W3-AR$132-AR$129)</f>
        <v>2.5011293196654361</v>
      </c>
      <c r="AS4" s="13">
        <f t="shared" si="20"/>
        <v>35.990965442676512</v>
      </c>
      <c r="AT4" s="5">
        <f>MAX(0,AT3+'6.2tempsSummer2018'!X3-AT$132-AT$129)</f>
        <v>5.5467107593731217</v>
      </c>
      <c r="AU4" s="2">
        <f t="shared" si="21"/>
        <v>25.813156962507534</v>
      </c>
    </row>
    <row r="5" spans="1:47">
      <c r="A5" s="3" t="d">
        <f>'6.2tempsSummer2018'!A4</f>
        <v>2018-07-03</v>
      </c>
      <c r="B5" s="5">
        <f>MAX(0,B4+'6.2tempsSummer2018'!B4-B$132-B$129)</f>
        <v>27.177491146164982</v>
      </c>
      <c r="C5" s="13">
        <f t="shared" ref="C5" si="24">B$130</f>
        <v>34.193356943560033</v>
      </c>
      <c r="D5" s="5">
        <f>MAX(0,D4+'6.2tempsSummer2018'!C4-D$132-D$129)</f>
        <v>5.6809766791218426</v>
      </c>
      <c r="E5" s="13">
        <f t="shared" ref="E5" si="25">D$130</f>
        <v>37.276093283512623</v>
      </c>
      <c r="F5" s="5">
        <f>MAX(0,F4+'6.2tempsSummer2018'!D4-F$132-F$129)</f>
        <v>2.3860295076098379</v>
      </c>
      <c r="G5" s="13">
        <f t="shared" si="1"/>
        <v>25.637254646373744</v>
      </c>
      <c r="H5" s="5">
        <f>MAX(0,H4+'6.2tempsSummer2018'!E4-H$132-H$129)</f>
        <v>0</v>
      </c>
      <c r="I5" s="13">
        <f t="shared" si="2"/>
        <v>38.893313787724146</v>
      </c>
      <c r="J5" s="5">
        <f>MAX(0,J4+'6.2tempsSummer2018'!F4-J$132-J$129)</f>
        <v>2.4813083285107798</v>
      </c>
      <c r="K5" s="13">
        <f t="shared" si="3"/>
        <v>38.074766685956874</v>
      </c>
      <c r="L5" s="5">
        <f>MAX(0,L4+'6.2tempsSummer2018'!G4-L$132-L$129)</f>
        <v>0</v>
      </c>
      <c r="M5" s="13">
        <f t="shared" si="4"/>
        <v>32.89806711959308</v>
      </c>
      <c r="N5" s="5">
        <f>MAX(0,N4+'6.2tempsSummer2018'!H4-N$132-N$129)</f>
        <v>0</v>
      </c>
      <c r="O5" s="13">
        <f t="shared" si="5"/>
        <v>37.704378418682644</v>
      </c>
      <c r="P5" s="5">
        <f>MAX(0,P4+'6.2tempsSummer2018'!I4-P$132-P$129)</f>
        <v>0</v>
      </c>
      <c r="Q5" s="13">
        <f t="shared" si="6"/>
        <v>28.071802985988981</v>
      </c>
      <c r="R5" s="5">
        <f>MAX(0,R4+'6.2tempsSummer2018'!J4-R$132-R$129)</f>
        <v>0.66852977564093852</v>
      </c>
      <c r="S5" s="13">
        <f t="shared" si="7"/>
        <v>26.651761794872492</v>
      </c>
      <c r="T5" s="5">
        <f>MAX(0,T4+'6.2tempsSummer2018'!K4-T$132-T$129)</f>
        <v>0</v>
      </c>
      <c r="U5" s="13">
        <f t="shared" si="8"/>
        <v>30.933583347259539</v>
      </c>
      <c r="V5" s="5">
        <f>MAX(0,V4+'6.2tempsSummer2018'!L4-V$132-V$129)</f>
        <v>9.3095209087781114</v>
      </c>
      <c r="W5" s="13">
        <f t="shared" si="9"/>
        <v>39.174610909925029</v>
      </c>
      <c r="X5" s="5">
        <f>MAX(0,X4+'6.2tempsSummer2018'!M4-X$132-X$129)</f>
        <v>0</v>
      </c>
      <c r="Y5" s="13">
        <f t="shared" si="10"/>
        <v>36.133594875985715</v>
      </c>
      <c r="Z5" s="5">
        <f>MAX(0,Z4+'6.2tempsSummer2018'!N4-Z$132-Z$129)</f>
        <v>1.6334140142748055</v>
      </c>
      <c r="AA5" s="13">
        <f t="shared" si="11"/>
        <v>34.932687885801556</v>
      </c>
      <c r="AB5" s="5">
        <f>MAX(0,AB4+'6.2tempsSummer2018'!O4-AB$132-AB$129)</f>
        <v>11.480211313576358</v>
      </c>
      <c r="AC5" s="13">
        <f t="shared" si="12"/>
        <v>36.05276983046307</v>
      </c>
      <c r="AD5" s="5">
        <f>MAX(0,AD4+'6.2tempsSummer2018'!P4-AD$132-AD$129)</f>
        <v>0</v>
      </c>
      <c r="AE5" s="13">
        <f t="shared" si="13"/>
        <v>29.780627579379935</v>
      </c>
      <c r="AF5" s="5">
        <f>MAX(0,AF4+'6.2tempsSummer2018'!Q4-AF$132-AF$129)</f>
        <v>1.0688428579313216</v>
      </c>
      <c r="AG5" s="13">
        <f t="shared" si="14"/>
        <v>39.724628568274689</v>
      </c>
      <c r="AH5" s="5">
        <f>MAX(0,AH4+'6.2tempsSummer2018'!R4-AH$132-AH$129)</f>
        <v>28.121449847398839</v>
      </c>
      <c r="AI5" s="13">
        <f t="shared" si="15"/>
        <v>37.009467073603084</v>
      </c>
      <c r="AJ5" s="5">
        <f>MAX(0,AJ4+'6.2tempsSummer2018'!S4-AJ$132-AJ$129)</f>
        <v>0</v>
      </c>
      <c r="AK5" s="13">
        <f t="shared" si="16"/>
        <v>30.906168588658819</v>
      </c>
      <c r="AL5" s="5">
        <f>MAX(0,AL4+'6.2tempsSummer2018'!T4-AL$132-AL$129)</f>
        <v>2.112786176019072</v>
      </c>
      <c r="AM5" s="13">
        <f t="shared" si="17"/>
        <v>26.365903530615803</v>
      </c>
      <c r="AN5" s="5">
        <f>MAX(0,AN4+'6.2tempsSummer2018'!U4-AN$132-AN$129)</f>
        <v>0</v>
      </c>
      <c r="AO5" s="13">
        <f t="shared" si="18"/>
        <v>34.837082030783804</v>
      </c>
      <c r="AP5" s="5">
        <f>MAX(0,AP4+'6.2tempsSummer2018'!V4-AP$132-AP$129)</f>
        <v>0.54792869131132482</v>
      </c>
      <c r="AQ5" s="13">
        <f t="shared" si="19"/>
        <v>26.805523489836464</v>
      </c>
      <c r="AR5" s="5">
        <f>MAX(0,AR4+'6.2tempsSummer2018'!W4-AR$132-AR$129)</f>
        <v>2.2586393308738906E-3</v>
      </c>
      <c r="AS5" s="13">
        <f t="shared" si="20"/>
        <v>35.990965442676512</v>
      </c>
      <c r="AT5" s="5">
        <f>MAX(0,AT4+'6.2tempsSummer2018'!X4-AT$132-AT$129)</f>
        <v>6.3200661390596853</v>
      </c>
      <c r="AU5" s="2">
        <f t="shared" si="21"/>
        <v>25.813156962507534</v>
      </c>
    </row>
    <row r="6" spans="1:47">
      <c r="A6" s="3" t="d">
        <f>'6.2tempsSummer2018'!A5</f>
        <v>2018-07-04</v>
      </c>
      <c r="B6" s="5">
        <f>MAX(0,B5+'6.2tempsSummer2018'!B5-B$132-B$129)</f>
        <v>28.903321528219976</v>
      </c>
      <c r="C6" s="13">
        <f t="shared" ref="C6" si="26">B$130</f>
        <v>34.193356943560033</v>
      </c>
      <c r="D6" s="5">
        <f>MAX(0,D5+'6.2tempsSummer2018'!C5-D$132-D$129)</f>
        <v>8.021465018682763</v>
      </c>
      <c r="E6" s="13">
        <f t="shared" ref="E6" si="27">D$130</f>
        <v>37.276093283512623</v>
      </c>
      <c r="F6" s="5">
        <f>MAX(0,F5+'6.2tempsSummer2018'!D5-F$132-F$129)</f>
        <v>4.1813726768131154</v>
      </c>
      <c r="G6" s="13">
        <f t="shared" si="1"/>
        <v>25.637254646373744</v>
      </c>
      <c r="H6" s="5">
        <f>MAX(0,H5+'6.2tempsSummer2018'!E5-H$132-H$129)</f>
        <v>0</v>
      </c>
      <c r="I6" s="13">
        <f t="shared" si="2"/>
        <v>38.893313787724146</v>
      </c>
      <c r="J6" s="5">
        <f>MAX(0,J5+'6.2tempsSummer2018'!F5-J$132-J$129)</f>
        <v>6.7219624927661688</v>
      </c>
      <c r="K6" s="13">
        <f t="shared" si="3"/>
        <v>38.074766685956874</v>
      </c>
      <c r="L6" s="5">
        <f>MAX(0,L5+'6.2tempsSummer2018'!G5-L$132-L$129)</f>
        <v>0</v>
      </c>
      <c r="M6" s="13">
        <f t="shared" si="4"/>
        <v>32.89806711959308</v>
      </c>
      <c r="N6" s="5">
        <f>MAX(0,N5+'6.2tempsSummer2018'!H5-N$132-N$129)</f>
        <v>0</v>
      </c>
      <c r="O6" s="13">
        <f t="shared" si="5"/>
        <v>37.704378418682644</v>
      </c>
      <c r="P6" s="5">
        <f>MAX(0,P5+'6.2tempsSummer2018'!I5-P$132-P$129)</f>
        <v>0</v>
      </c>
      <c r="Q6" s="13">
        <f t="shared" si="6"/>
        <v>28.071802985988981</v>
      </c>
      <c r="R6" s="5">
        <f>MAX(0,R5+'6.2tempsSummer2018'!J5-R$132-R$129)</f>
        <v>3.3370595512818726</v>
      </c>
      <c r="S6" s="13">
        <f t="shared" si="7"/>
        <v>26.651761794872492</v>
      </c>
      <c r="T6" s="5">
        <f>MAX(0,T5+'6.2tempsSummer2018'!K5-T$132-T$129)</f>
        <v>0</v>
      </c>
      <c r="U6" s="13">
        <f t="shared" si="8"/>
        <v>30.933583347259539</v>
      </c>
      <c r="V6" s="5">
        <f>MAX(0,V5+'6.2tempsSummer2018'!L5-V$132-V$129)</f>
        <v>10.412694545037482</v>
      </c>
      <c r="W6" s="13">
        <f t="shared" si="9"/>
        <v>39.174610909925029</v>
      </c>
      <c r="X6" s="5">
        <f>MAX(0,X5+'6.2tempsSummer2018'!M5-X$132-X$129)</f>
        <v>0</v>
      </c>
      <c r="Y6" s="13">
        <f t="shared" si="10"/>
        <v>36.133594875985715</v>
      </c>
      <c r="Z6" s="5">
        <f>MAX(0,Z5+'6.2tempsSummer2018'!N5-Z$132-Z$129)</f>
        <v>2.266828028549611</v>
      </c>
      <c r="AA6" s="13">
        <f t="shared" si="11"/>
        <v>34.932687885801556</v>
      </c>
      <c r="AB6" s="5">
        <f>MAX(0,AB5+'6.2tempsSummer2018'!O5-AB$132-AB$129)</f>
        <v>14.973615084768479</v>
      </c>
      <c r="AC6" s="13">
        <f t="shared" si="12"/>
        <v>36.05276983046307</v>
      </c>
      <c r="AD6" s="5">
        <f>MAX(0,AD5+'6.2tempsSummer2018'!P5-AD$132-AD$129)</f>
        <v>0</v>
      </c>
      <c r="AE6" s="13">
        <f t="shared" si="13"/>
        <v>29.780627579379935</v>
      </c>
      <c r="AF6" s="5">
        <f>MAX(0,AF5+'6.2tempsSummer2018'!Q5-AF$132-AF$129)</f>
        <v>0</v>
      </c>
      <c r="AG6" s="13">
        <f t="shared" si="14"/>
        <v>39.724628568274689</v>
      </c>
      <c r="AH6" s="5">
        <f>MAX(0,AH5+'6.2tempsSummer2018'!R5-AH$132-AH$129)</f>
        <v>36.495266463198448</v>
      </c>
      <c r="AI6" s="13">
        <f t="shared" si="15"/>
        <v>37.009467073603084</v>
      </c>
      <c r="AJ6" s="5">
        <f>MAX(0,AJ5+'6.2tempsSummer2018'!S5-AJ$132-AJ$129)</f>
        <v>0</v>
      </c>
      <c r="AK6" s="13">
        <f t="shared" si="16"/>
        <v>30.906168588658819</v>
      </c>
      <c r="AL6" s="5">
        <f>MAX(0,AL5+'6.2tempsSummer2018'!T5-AL$132-AL$129)</f>
        <v>0</v>
      </c>
      <c r="AM6" s="13">
        <f t="shared" si="17"/>
        <v>26.365903530615803</v>
      </c>
      <c r="AN6" s="5">
        <f>MAX(0,AN5+'6.2tempsSummer2018'!U5-AN$132-AN$129)</f>
        <v>0</v>
      </c>
      <c r="AO6" s="13">
        <f t="shared" si="18"/>
        <v>34.837082030783804</v>
      </c>
      <c r="AP6" s="5">
        <f>MAX(0,AP5+'6.2tempsSummer2018'!V5-AP$132-AP$129)</f>
        <v>0.54723825508176338</v>
      </c>
      <c r="AQ6" s="13">
        <f t="shared" si="19"/>
        <v>26.805523489836464</v>
      </c>
      <c r="AR6" s="5">
        <f>MAX(0,AR5+'6.2tempsSummer2018'!W5-AR$132-AR$129)</f>
        <v>0</v>
      </c>
      <c r="AS6" s="13">
        <f t="shared" si="20"/>
        <v>35.990965442676512</v>
      </c>
      <c r="AT6" s="5">
        <f>MAX(0,AT5+'6.2tempsSummer2018'!X5-AT$132-AT$129)</f>
        <v>6.0934215187462488</v>
      </c>
      <c r="AU6" s="2">
        <f t="shared" si="21"/>
        <v>25.813156962507534</v>
      </c>
    </row>
    <row r="7" spans="1:47">
      <c r="A7" s="3" t="d">
        <f>'6.2tempsSummer2018'!A6</f>
        <v>2018-07-05</v>
      </c>
      <c r="B7" s="5">
        <f>MAX(0,B6+'6.2tempsSummer2018'!B6-B$132-B$129)</f>
        <v>29.62915191027497</v>
      </c>
      <c r="C7" s="13">
        <f t="shared" ref="C7" si="28">B$130</f>
        <v>34.193356943560033</v>
      </c>
      <c r="D7" s="5">
        <f>MAX(0,D6+'6.2tempsSummer2018'!C6-D$132-D$129)</f>
        <v>3.3619533582436834</v>
      </c>
      <c r="E7" s="13">
        <f t="shared" ref="E7" si="29">D$130</f>
        <v>37.276093283512623</v>
      </c>
      <c r="F7" s="5">
        <f>MAX(0,F6+'6.2tempsSummer2018'!D6-F$132-F$129)</f>
        <v>5.9767158460163934</v>
      </c>
      <c r="G7" s="13">
        <f t="shared" si="1"/>
        <v>25.637254646373744</v>
      </c>
      <c r="H7" s="5">
        <f>MAX(0,H6+'6.2tempsSummer2018'!E6-H$132-H$129)</f>
        <v>0</v>
      </c>
      <c r="I7" s="13">
        <f t="shared" si="2"/>
        <v>38.893313787724146</v>
      </c>
      <c r="J7" s="5">
        <f>MAX(0,J6+'6.2tempsSummer2018'!F6-J$132-J$129)</f>
        <v>11.962616657021558</v>
      </c>
      <c r="K7" s="13">
        <f t="shared" si="3"/>
        <v>38.074766685956874</v>
      </c>
      <c r="L7" s="5">
        <f>MAX(0,L6+'6.2tempsSummer2018'!G6-L$132-L$129)</f>
        <v>0</v>
      </c>
      <c r="M7" s="13">
        <f t="shared" si="4"/>
        <v>32.89806711959308</v>
      </c>
      <c r="N7" s="5">
        <f>MAX(0,N6+'6.2tempsSummer2018'!H6-N$132-N$129)</f>
        <v>1.2869526976646695</v>
      </c>
      <c r="O7" s="13">
        <f t="shared" si="5"/>
        <v>37.704378418682644</v>
      </c>
      <c r="P7" s="5">
        <f>MAX(0,P6+'6.2tempsSummer2018'!I6-P$132-P$129)</f>
        <v>0</v>
      </c>
      <c r="Q7" s="13">
        <f t="shared" si="6"/>
        <v>28.071802985988981</v>
      </c>
      <c r="R7" s="5">
        <f>MAX(0,R6+'6.2tempsSummer2018'!J6-R$132-R$129)</f>
        <v>8.0055893269228058</v>
      </c>
      <c r="S7" s="13">
        <f t="shared" si="7"/>
        <v>26.651761794872492</v>
      </c>
      <c r="T7" s="5">
        <f>MAX(0,T6+'6.2tempsSummer2018'!K6-T$132-T$129)</f>
        <v>0.13330208159255763</v>
      </c>
      <c r="U7" s="13">
        <f t="shared" si="8"/>
        <v>30.933583347259539</v>
      </c>
      <c r="V7" s="5">
        <f>MAX(0,V6+'6.2tempsSummer2018'!L6-V$132-V$129)</f>
        <v>10.515868181296852</v>
      </c>
      <c r="W7" s="13">
        <f t="shared" si="9"/>
        <v>39.174610909925029</v>
      </c>
      <c r="X7" s="5">
        <f>MAX(0,X6+'6.2tempsSummer2018'!M6-X$132-X$129)</f>
        <v>0</v>
      </c>
      <c r="Y7" s="13">
        <f t="shared" si="10"/>
        <v>36.133594875985715</v>
      </c>
      <c r="Z7" s="5">
        <f>MAX(0,Z6+'6.2tempsSummer2018'!N6-Z$132-Z$129)</f>
        <v>0.90024204282441644</v>
      </c>
      <c r="AA7" s="13">
        <f t="shared" si="11"/>
        <v>34.932687885801556</v>
      </c>
      <c r="AB7" s="5">
        <f>MAX(0,AB6+'6.2tempsSummer2018'!O6-AB$132-AB$129)</f>
        <v>7.4670188559605988</v>
      </c>
      <c r="AC7" s="13">
        <f t="shared" si="12"/>
        <v>36.05276983046307</v>
      </c>
      <c r="AD7" s="5">
        <f>MAX(0,AD6+'6.2tempsSummer2018'!P6-AD$132-AD$129)</f>
        <v>0</v>
      </c>
      <c r="AE7" s="13">
        <f t="shared" si="13"/>
        <v>29.780627579379935</v>
      </c>
      <c r="AF7" s="5">
        <f>MAX(0,AF6+'6.2tempsSummer2018'!Q6-AF$132-AF$129)</f>
        <v>0</v>
      </c>
      <c r="AG7" s="13">
        <f t="shared" si="14"/>
        <v>39.724628568274689</v>
      </c>
      <c r="AH7" s="5">
        <f>MAX(0,AH6+'6.2tempsSummer2018'!R6-AH$132-AH$129)</f>
        <v>46.869083078998059</v>
      </c>
      <c r="AI7" s="13">
        <f t="shared" si="15"/>
        <v>37.009467073603084</v>
      </c>
      <c r="AJ7" s="5">
        <f>MAX(0,AJ6+'6.2tempsSummer2018'!S6-AJ$132-AJ$129)</f>
        <v>0</v>
      </c>
      <c r="AK7" s="13">
        <f t="shared" si="16"/>
        <v>30.906168588658819</v>
      </c>
      <c r="AL7" s="5">
        <f>MAX(0,AL6+'6.2tempsSummer2018'!T6-AL$132-AL$129)</f>
        <v>0</v>
      </c>
      <c r="AM7" s="13">
        <f t="shared" si="17"/>
        <v>26.365903530615803</v>
      </c>
      <c r="AN7" s="5">
        <f>MAX(0,AN6+'6.2tempsSummer2018'!U6-AN$132-AN$129)</f>
        <v>0</v>
      </c>
      <c r="AO7" s="13">
        <f t="shared" si="18"/>
        <v>34.837082030783804</v>
      </c>
      <c r="AP7" s="5">
        <f>MAX(0,AP6+'6.2tempsSummer2018'!V6-AP$132-AP$129)</f>
        <v>0.44654781885220762</v>
      </c>
      <c r="AQ7" s="13">
        <f t="shared" si="19"/>
        <v>26.805523489836464</v>
      </c>
      <c r="AR7" s="5">
        <f>MAX(0,AR6+'6.2tempsSummer2018'!W6-AR$132-AR$129)</f>
        <v>1.5011293196654361</v>
      </c>
      <c r="AS7" s="13">
        <f t="shared" si="20"/>
        <v>35.990965442676512</v>
      </c>
      <c r="AT7" s="5">
        <f>MAX(0,AT6+'6.2tempsSummer2018'!X6-AT$132-AT$129)</f>
        <v>7.8667768984328124</v>
      </c>
      <c r="AU7" s="2">
        <f t="shared" si="21"/>
        <v>25.813156962507534</v>
      </c>
    </row>
    <row r="8" spans="1:47">
      <c r="A8" s="3" t="d">
        <f>'6.2tempsSummer2018'!A7</f>
        <v>2018-07-06</v>
      </c>
      <c r="B8" s="5">
        <f>MAX(0,B7+'6.2tempsSummer2018'!B7-B$132-B$129)</f>
        <v>34.354982292329964</v>
      </c>
      <c r="C8" s="13">
        <f t="shared" ref="C8" si="30">B$130</f>
        <v>34.193356943560033</v>
      </c>
      <c r="D8" s="5">
        <f>MAX(0,D7+'6.2tempsSummer2018'!C7-D$132-D$129)</f>
        <v>0</v>
      </c>
      <c r="E8" s="13">
        <f t="shared" ref="E8" si="31">D$130</f>
        <v>37.276093283512623</v>
      </c>
      <c r="F8" s="5">
        <f>MAX(0,F7+'6.2tempsSummer2018'!D7-F$132-F$129)</f>
        <v>5.7720590152196714</v>
      </c>
      <c r="G8" s="13">
        <f t="shared" si="1"/>
        <v>25.637254646373744</v>
      </c>
      <c r="H8" s="5">
        <f>MAX(0,H7+'6.2tempsSummer2018'!E7-H$132-H$129)</f>
        <v>0.1383357765344817</v>
      </c>
      <c r="I8" s="13">
        <f t="shared" si="2"/>
        <v>38.893313787724146</v>
      </c>
      <c r="J8" s="5">
        <f>MAX(0,J7+'6.2tempsSummer2018'!F7-J$132-J$129)</f>
        <v>17.203270821276945</v>
      </c>
      <c r="K8" s="13">
        <f t="shared" si="3"/>
        <v>38.074766685956874</v>
      </c>
      <c r="L8" s="5">
        <f>MAX(0,L7+'6.2tempsSummer2018'!G7-L$132-L$129)</f>
        <v>0</v>
      </c>
      <c r="M8" s="13">
        <f t="shared" si="4"/>
        <v>32.89806711959308</v>
      </c>
      <c r="N8" s="5">
        <f>MAX(0,N7+'6.2tempsSummer2018'!H7-N$132-N$129)</f>
        <v>2.5739053953293434</v>
      </c>
      <c r="O8" s="13">
        <f t="shared" si="5"/>
        <v>37.704378418682644</v>
      </c>
      <c r="P8" s="5">
        <f>MAX(0,P7+'6.2tempsSummer2018'!I7-P$132-P$129)</f>
        <v>0</v>
      </c>
      <c r="Q8" s="13">
        <f t="shared" si="6"/>
        <v>28.071802985988981</v>
      </c>
      <c r="R8" s="5">
        <f>MAX(0,R7+'6.2tempsSummer2018'!J7-R$132-R$129)</f>
        <v>12.67411910256374</v>
      </c>
      <c r="S8" s="13">
        <f t="shared" si="7"/>
        <v>26.651761794872492</v>
      </c>
      <c r="T8" s="5">
        <f>MAX(0,T7+'6.2tempsSummer2018'!K7-T$132-T$129)</f>
        <v>0</v>
      </c>
      <c r="U8" s="13">
        <f t="shared" si="8"/>
        <v>30.933583347259539</v>
      </c>
      <c r="V8" s="5">
        <f>MAX(0,V7+'6.2tempsSummer2018'!L7-V$132-V$129)</f>
        <v>1.6190418175562238</v>
      </c>
      <c r="W8" s="13">
        <f t="shared" si="9"/>
        <v>39.174610909925029</v>
      </c>
      <c r="X8" s="5">
        <f>MAX(0,X7+'6.2tempsSummer2018'!M7-X$132-X$129)</f>
        <v>0</v>
      </c>
      <c r="Y8" s="13">
        <f t="shared" si="10"/>
        <v>36.133594875985715</v>
      </c>
      <c r="Z8" s="5">
        <f>MAX(0,Z7+'6.2tempsSummer2018'!N7-Z$132-Z$129)</f>
        <v>0</v>
      </c>
      <c r="AA8" s="13">
        <f t="shared" si="11"/>
        <v>34.932687885801556</v>
      </c>
      <c r="AB8" s="5">
        <f>MAX(0,AB7+'6.2tempsSummer2018'!O7-AB$132-AB$129)</f>
        <v>6.9604226271527194</v>
      </c>
      <c r="AC8" s="13">
        <f t="shared" si="12"/>
        <v>36.05276983046307</v>
      </c>
      <c r="AD8" s="5">
        <f>MAX(0,AD7+'6.2tempsSummer2018'!P7-AD$132-AD$129)</f>
        <v>0</v>
      </c>
      <c r="AE8" s="13">
        <f t="shared" si="13"/>
        <v>29.780627579379935</v>
      </c>
      <c r="AF8" s="5">
        <f>MAX(0,AF7+'6.2tempsSummer2018'!Q7-AF$132-AF$129)</f>
        <v>0</v>
      </c>
      <c r="AG8" s="13">
        <f t="shared" si="14"/>
        <v>39.724628568274689</v>
      </c>
      <c r="AH8" s="5">
        <f>MAX(0,AH7+'6.2tempsSummer2018'!R7-AH$132-AH$129)</f>
        <v>55.242899694797686</v>
      </c>
      <c r="AI8" s="13">
        <f t="shared" si="15"/>
        <v>37.009467073603084</v>
      </c>
      <c r="AJ8" s="5">
        <f>MAX(0,AJ7+'6.2tempsSummer2018'!S7-AJ$132-AJ$129)</f>
        <v>0</v>
      </c>
      <c r="AK8" s="13">
        <f t="shared" si="16"/>
        <v>30.906168588658819</v>
      </c>
      <c r="AL8" s="5">
        <f>MAX(0,AL7+'6.2tempsSummer2018'!T7-AL$132-AL$129)</f>
        <v>0</v>
      </c>
      <c r="AM8" s="13">
        <f t="shared" si="17"/>
        <v>26.365903530615803</v>
      </c>
      <c r="AN8" s="5">
        <f>MAX(0,AN7+'6.2tempsSummer2018'!U7-AN$132-AN$129)</f>
        <v>0</v>
      </c>
      <c r="AO8" s="13">
        <f t="shared" si="18"/>
        <v>34.837082030783804</v>
      </c>
      <c r="AP8" s="5">
        <f>MAX(0,AP7+'6.2tempsSummer2018'!V7-AP$132-AP$129)</f>
        <v>0</v>
      </c>
      <c r="AQ8" s="13">
        <f t="shared" si="19"/>
        <v>26.805523489836464</v>
      </c>
      <c r="AR8" s="5">
        <f>MAX(0,AR7+'6.2tempsSummer2018'!W7-AR$132-AR$129)</f>
        <v>4.0022586393308739</v>
      </c>
      <c r="AS8" s="13">
        <f t="shared" si="20"/>
        <v>35.990965442676512</v>
      </c>
      <c r="AT8" s="5">
        <f>MAX(0,AT7+'6.2tempsSummer2018'!X7-AT$132-AT$129)</f>
        <v>7.6401322781193759</v>
      </c>
      <c r="AU8" s="2">
        <f t="shared" si="21"/>
        <v>25.813156962507534</v>
      </c>
    </row>
    <row r="9" spans="1:47">
      <c r="A9" s="3" t="d">
        <f>'6.2tempsSummer2018'!A8</f>
        <v>2018-07-07</v>
      </c>
      <c r="B9" s="5">
        <f>MAX(0,B8+'6.2tempsSummer2018'!B8-B$132-B$129)</f>
        <v>39.080812674384958</v>
      </c>
      <c r="C9" s="13">
        <f t="shared" ref="C9" si="32">B$130</f>
        <v>34.193356943560033</v>
      </c>
      <c r="D9" s="5">
        <f>MAX(0,D8+'6.2tempsSummer2018'!C8-D$132-D$129)</f>
        <v>0</v>
      </c>
      <c r="E9" s="13">
        <f t="shared" ref="E9" si="33">D$130</f>
        <v>37.276093283512623</v>
      </c>
      <c r="F9" s="5">
        <f>MAX(0,F8+'6.2tempsSummer2018'!D8-F$132-F$129)</f>
        <v>9.5674021844229493</v>
      </c>
      <c r="G9" s="13">
        <f t="shared" si="1"/>
        <v>25.637254646373744</v>
      </c>
      <c r="H9" s="5">
        <f>MAX(0,H8+'6.2tempsSummer2018'!E8-H$132-H$129)</f>
        <v>0</v>
      </c>
      <c r="I9" s="13">
        <f t="shared" si="2"/>
        <v>38.893313787724146</v>
      </c>
      <c r="J9" s="5">
        <f>MAX(0,J8+'6.2tempsSummer2018'!F8-J$132-J$129)</f>
        <v>22.443924985532334</v>
      </c>
      <c r="K9" s="13">
        <f t="shared" si="3"/>
        <v>38.074766685956874</v>
      </c>
      <c r="L9" s="5">
        <f>MAX(0,L8+'6.2tempsSummer2018'!G8-L$132-L$129)</f>
        <v>0</v>
      </c>
      <c r="M9" s="13">
        <f t="shared" si="4"/>
        <v>32.89806711959308</v>
      </c>
      <c r="N9" s="5">
        <f>MAX(0,N8+'6.2tempsSummer2018'!H8-N$132-N$129)</f>
        <v>0</v>
      </c>
      <c r="O9" s="13">
        <f t="shared" si="5"/>
        <v>37.704378418682644</v>
      </c>
      <c r="P9" s="5">
        <f>MAX(0,P8+'6.2tempsSummer2018'!I8-P$132-P$129)</f>
        <v>0</v>
      </c>
      <c r="Q9" s="13">
        <f t="shared" si="6"/>
        <v>28.071802985988981</v>
      </c>
      <c r="R9" s="5">
        <f>MAX(0,R8+'6.2tempsSummer2018'!J8-R$132-R$129)</f>
        <v>16.342648878204674</v>
      </c>
      <c r="S9" s="13">
        <f t="shared" si="7"/>
        <v>26.651761794872492</v>
      </c>
      <c r="T9" s="5">
        <f>MAX(0,T8+'6.2tempsSummer2018'!K8-T$132-T$129)</f>
        <v>0</v>
      </c>
      <c r="U9" s="13">
        <f t="shared" si="8"/>
        <v>30.933583347259539</v>
      </c>
      <c r="V9" s="5">
        <f>MAX(0,V8+'6.2tempsSummer2018'!L8-V$132-V$129)</f>
        <v>0</v>
      </c>
      <c r="W9" s="13">
        <f t="shared" si="9"/>
        <v>39.174610909925029</v>
      </c>
      <c r="X9" s="5">
        <f>MAX(0,X8+'6.2tempsSummer2018'!M8-X$132-X$129)</f>
        <v>0</v>
      </c>
      <c r="Y9" s="13">
        <f t="shared" si="10"/>
        <v>36.133594875985715</v>
      </c>
      <c r="Z9" s="5">
        <f>MAX(0,Z8+'6.2tempsSummer2018'!N8-Z$132-Z$129)</f>
        <v>0</v>
      </c>
      <c r="AA9" s="13">
        <f t="shared" si="11"/>
        <v>34.932687885801556</v>
      </c>
      <c r="AB9" s="5">
        <f>MAX(0,AB8+'6.2tempsSummer2018'!O8-AB$132-AB$129)</f>
        <v>5.4538263983448401</v>
      </c>
      <c r="AC9" s="13">
        <f t="shared" si="12"/>
        <v>36.05276983046307</v>
      </c>
      <c r="AD9" s="5">
        <f>MAX(0,AD8+'6.2tempsSummer2018'!P8-AD$132-AD$129)</f>
        <v>0.27742155257750811</v>
      </c>
      <c r="AE9" s="13">
        <f t="shared" si="13"/>
        <v>29.780627579379935</v>
      </c>
      <c r="AF9" s="5">
        <f>MAX(0,AF8+'6.2tempsSummer2018'!Q8-AF$132-AF$129)</f>
        <v>3.4421428965663914E-2</v>
      </c>
      <c r="AG9" s="13">
        <f t="shared" si="14"/>
        <v>39.724628568274689</v>
      </c>
      <c r="AH9" s="5">
        <f>MAX(0,AH8+'6.2tempsSummer2018'!R8-AH$132-AH$129)</f>
        <v>58.616716310597312</v>
      </c>
      <c r="AI9" s="13">
        <f t="shared" si="15"/>
        <v>37.009467073603084</v>
      </c>
      <c r="AJ9" s="5">
        <f>MAX(0,AJ8+'6.2tempsSummer2018'!S8-AJ$132-AJ$129)</f>
        <v>0</v>
      </c>
      <c r="AK9" s="13">
        <f t="shared" si="16"/>
        <v>30.906168588658819</v>
      </c>
      <c r="AL9" s="5">
        <f>MAX(0,AL8+'6.2tempsSummer2018'!T8-AL$132-AL$129)</f>
        <v>0</v>
      </c>
      <c r="AM9" s="13">
        <f t="shared" si="17"/>
        <v>26.365903530615803</v>
      </c>
      <c r="AN9" s="5">
        <f>MAX(0,AN8+'6.2tempsSummer2018'!U8-AN$132-AN$129)</f>
        <v>0.64536474615202444</v>
      </c>
      <c r="AO9" s="13">
        <f t="shared" si="18"/>
        <v>34.837082030783804</v>
      </c>
      <c r="AP9" s="5">
        <f>MAX(0,AP8+'6.2tempsSummer2018'!V8-AP$132-AP$129)</f>
        <v>0</v>
      </c>
      <c r="AQ9" s="13">
        <f t="shared" si="19"/>
        <v>26.805523489836464</v>
      </c>
      <c r="AR9" s="5">
        <f>MAX(0,AR8+'6.2tempsSummer2018'!W8-AR$132-AR$129)</f>
        <v>0.50338795899631172</v>
      </c>
      <c r="AS9" s="13">
        <f t="shared" si="20"/>
        <v>35.990965442676512</v>
      </c>
      <c r="AT9" s="5">
        <f>MAX(0,AT8+'6.2tempsSummer2018'!X8-AT$132-AT$129)</f>
        <v>5.4134876578059394</v>
      </c>
      <c r="AU9" s="2">
        <f t="shared" si="21"/>
        <v>25.813156962507534</v>
      </c>
    </row>
    <row r="10" spans="1:47">
      <c r="A10" s="3" t="d">
        <f>'6.2tempsSummer2018'!A9</f>
        <v>2018-07-08</v>
      </c>
      <c r="B10" s="5">
        <f>MAX(0,B9+'6.2tempsSummer2018'!B9-B$132-B$129)</f>
        <v>41.806643056439952</v>
      </c>
      <c r="C10" s="13">
        <f t="shared" ref="C10" si="34">B$130</f>
        <v>34.193356943560033</v>
      </c>
      <c r="D10" s="5">
        <f>MAX(0,D9+'6.2tempsSummer2018'!C9-D$132-D$129)</f>
        <v>0</v>
      </c>
      <c r="E10" s="13">
        <f t="shared" ref="E10" si="35">D$130</f>
        <v>37.276093283512623</v>
      </c>
      <c r="F10" s="5">
        <f>MAX(0,F9+'6.2tempsSummer2018'!D9-F$132-F$129)</f>
        <v>15.362745353626227</v>
      </c>
      <c r="G10" s="13">
        <f t="shared" si="1"/>
        <v>25.637254646373744</v>
      </c>
      <c r="H10" s="5">
        <f>MAX(0,H9+'6.2tempsSummer2018'!E9-H$132-H$129)</f>
        <v>0</v>
      </c>
      <c r="I10" s="13">
        <f t="shared" si="2"/>
        <v>38.893313787724146</v>
      </c>
      <c r="J10" s="5">
        <f>MAX(0,J9+'6.2tempsSummer2018'!F9-J$132-J$129)</f>
        <v>22.684579149787723</v>
      </c>
      <c r="K10" s="13">
        <f t="shared" si="3"/>
        <v>38.074766685956874</v>
      </c>
      <c r="L10" s="5">
        <f>MAX(0,L9+'6.2tempsSummer2018'!G9-L$132-L$129)</f>
        <v>0.88774161005086505</v>
      </c>
      <c r="M10" s="13">
        <f t="shared" si="4"/>
        <v>32.89806711959308</v>
      </c>
      <c r="N10" s="5">
        <f>MAX(0,N9+'6.2tempsSummer2018'!H9-N$132-N$129)</f>
        <v>0</v>
      </c>
      <c r="O10" s="13">
        <f t="shared" si="5"/>
        <v>37.704378418682644</v>
      </c>
      <c r="P10" s="5">
        <f>MAX(0,P9+'6.2tempsSummer2018'!I9-P$132-P$129)</f>
        <v>2.4910246267513774</v>
      </c>
      <c r="Q10" s="13">
        <f t="shared" si="6"/>
        <v>28.071802985988981</v>
      </c>
      <c r="R10" s="5">
        <f>MAX(0,R9+'6.2tempsSummer2018'!J9-R$132-R$129)</f>
        <v>18.011178653845608</v>
      </c>
      <c r="S10" s="13">
        <f t="shared" si="7"/>
        <v>26.651761794872492</v>
      </c>
      <c r="T10" s="5">
        <f>MAX(0,T9+'6.2tempsSummer2018'!K9-T$132-T$129)</f>
        <v>0</v>
      </c>
      <c r="U10" s="13">
        <f t="shared" si="8"/>
        <v>30.933583347259539</v>
      </c>
      <c r="V10" s="5">
        <f>MAX(0,V9+'6.2tempsSummer2018'!L9-V$132-V$129)</f>
        <v>0</v>
      </c>
      <c r="W10" s="13">
        <f t="shared" si="9"/>
        <v>39.174610909925029</v>
      </c>
      <c r="X10" s="5">
        <f>MAX(0,X9+'6.2tempsSummer2018'!M9-X$132-X$129)</f>
        <v>0</v>
      </c>
      <c r="Y10" s="13">
        <f t="shared" si="10"/>
        <v>36.133594875985715</v>
      </c>
      <c r="Z10" s="5">
        <f>MAX(0,Z9+'6.2tempsSummer2018'!N9-Z$132-Z$129)</f>
        <v>0.63341401427480548</v>
      </c>
      <c r="AA10" s="13">
        <f t="shared" si="11"/>
        <v>34.932687885801556</v>
      </c>
      <c r="AB10" s="5">
        <f>MAX(0,AB9+'6.2tempsSummer2018'!O9-AB$132-AB$129)</f>
        <v>0</v>
      </c>
      <c r="AC10" s="13">
        <f t="shared" si="12"/>
        <v>36.05276983046307</v>
      </c>
      <c r="AD10" s="5">
        <f>MAX(0,AD9+'6.2tempsSummer2018'!P9-AD$132-AD$129)</f>
        <v>3.5548431051550158</v>
      </c>
      <c r="AE10" s="13">
        <f t="shared" si="13"/>
        <v>29.780627579379935</v>
      </c>
      <c r="AF10" s="5">
        <f>MAX(0,AF9+'6.2tempsSummer2018'!Q9-AF$132-AF$129)</f>
        <v>6.884285793132161E-2</v>
      </c>
      <c r="AG10" s="13">
        <f t="shared" si="14"/>
        <v>39.724628568274689</v>
      </c>
      <c r="AH10" s="5">
        <f>MAX(0,AH9+'6.2tempsSummer2018'!R9-AH$132-AH$129)</f>
        <v>63.990532926396938</v>
      </c>
      <c r="AI10" s="13">
        <f t="shared" si="15"/>
        <v>37.009467073603084</v>
      </c>
      <c r="AJ10" s="5">
        <f>MAX(0,AJ9+'6.2tempsSummer2018'!S9-AJ$132-AJ$129)</f>
        <v>0.13672892641764767</v>
      </c>
      <c r="AK10" s="13">
        <f t="shared" si="16"/>
        <v>30.906168588658819</v>
      </c>
      <c r="AL10" s="5">
        <f>MAX(0,AL9+'6.2tempsSummer2018'!T9-AL$132-AL$129)</f>
        <v>0.7042620586730246</v>
      </c>
      <c r="AM10" s="13">
        <f t="shared" si="17"/>
        <v>26.365903530615803</v>
      </c>
      <c r="AN10" s="5">
        <f>MAX(0,AN9+'6.2tempsSummer2018'!U9-AN$132-AN$129)</f>
        <v>1.2907294923040507</v>
      </c>
      <c r="AO10" s="13">
        <f t="shared" si="18"/>
        <v>34.837082030783804</v>
      </c>
      <c r="AP10" s="5">
        <f>MAX(0,AP9+'6.2tempsSummer2018'!V9-AP$132-AP$129)</f>
        <v>0.79930956377044771</v>
      </c>
      <c r="AQ10" s="13">
        <f t="shared" si="19"/>
        <v>26.805523489836464</v>
      </c>
      <c r="AR10" s="5">
        <f>MAX(0,AR9+'6.2tempsSummer2018'!W9-AR$132-AR$129)</f>
        <v>4.0045172786617496</v>
      </c>
      <c r="AS10" s="13">
        <f t="shared" si="20"/>
        <v>35.990965442676512</v>
      </c>
      <c r="AT10" s="5">
        <f>MAX(0,AT9+'6.2tempsSummer2018'!X9-AT$132-AT$129)</f>
        <v>4.186843037492503</v>
      </c>
      <c r="AU10" s="2">
        <f t="shared" si="21"/>
        <v>25.813156962507534</v>
      </c>
    </row>
    <row r="11" spans="1:47">
      <c r="A11" s="3" t="d">
        <f>'6.2tempsSummer2018'!A10</f>
        <v>2018-07-09</v>
      </c>
      <c r="B11" s="5">
        <f>MAX(0,B10+'6.2tempsSummer2018'!B10-B$132-B$129)</f>
        <v>46.532473438494947</v>
      </c>
      <c r="C11" s="13">
        <f t="shared" ref="C11" si="36">B$130</f>
        <v>34.193356943560033</v>
      </c>
      <c r="D11" s="5">
        <f>MAX(0,D10+'6.2tempsSummer2018'!C10-D$132-D$129)</f>
        <v>0</v>
      </c>
      <c r="E11" s="13">
        <f t="shared" ref="E11" si="37">D$130</f>
        <v>37.276093283512623</v>
      </c>
      <c r="F11" s="5">
        <f>MAX(0,F10+'6.2tempsSummer2018'!D10-F$132-F$129)</f>
        <v>21.158088522829505</v>
      </c>
      <c r="G11" s="13">
        <f t="shared" si="1"/>
        <v>25.637254646373744</v>
      </c>
      <c r="H11" s="5">
        <f>MAX(0,H10+'6.2tempsSummer2018'!E10-H$132-H$129)</f>
        <v>0</v>
      </c>
      <c r="I11" s="13">
        <f t="shared" si="2"/>
        <v>38.893313787724146</v>
      </c>
      <c r="J11" s="5">
        <f>MAX(0,J10+'6.2tempsSummer2018'!F10-J$132-J$129)</f>
        <v>27.925233314043112</v>
      </c>
      <c r="K11" s="13">
        <f t="shared" si="3"/>
        <v>38.074766685956874</v>
      </c>
      <c r="L11" s="5">
        <f>MAX(0,L10+'6.2tempsSummer2018'!G10-L$132-L$129)</f>
        <v>3.7754832201017319</v>
      </c>
      <c r="M11" s="13">
        <f t="shared" si="4"/>
        <v>32.89806711959308</v>
      </c>
      <c r="N11" s="5">
        <f>MAX(0,N10+'6.2tempsSummer2018'!H10-N$132-N$129)</f>
        <v>0</v>
      </c>
      <c r="O11" s="13">
        <f t="shared" si="5"/>
        <v>37.704378418682644</v>
      </c>
      <c r="P11" s="5">
        <f>MAX(0,P10+'6.2tempsSummer2018'!I10-P$132-P$129)</f>
        <v>3.9820492535027601</v>
      </c>
      <c r="Q11" s="13">
        <f t="shared" si="6"/>
        <v>28.071802985988981</v>
      </c>
      <c r="R11" s="5">
        <f>MAX(0,R10+'6.2tempsSummer2018'!J10-R$132-R$129)</f>
        <v>20.679708429486542</v>
      </c>
      <c r="S11" s="13">
        <f t="shared" si="7"/>
        <v>26.651761794872492</v>
      </c>
      <c r="T11" s="5">
        <f>MAX(0,T10+'6.2tempsSummer2018'!K10-T$132-T$129)</f>
        <v>0.13330208159255763</v>
      </c>
      <c r="U11" s="13">
        <f t="shared" si="8"/>
        <v>30.933583347259539</v>
      </c>
      <c r="V11" s="5">
        <f>MAX(0,V10+'6.2tempsSummer2018'!L10-V$132-V$129)</f>
        <v>0</v>
      </c>
      <c r="W11" s="13">
        <f t="shared" si="9"/>
        <v>39.174610909925029</v>
      </c>
      <c r="X11" s="5">
        <f>MAX(0,X10+'6.2tempsSummer2018'!M10-X$132-X$129)</f>
        <v>0</v>
      </c>
      <c r="Y11" s="13">
        <f t="shared" si="10"/>
        <v>36.133594875985715</v>
      </c>
      <c r="Z11" s="5">
        <f>MAX(0,Z10+'6.2tempsSummer2018'!N10-Z$132-Z$129)</f>
        <v>0.26682802854961096</v>
      </c>
      <c r="AA11" s="13">
        <f t="shared" si="11"/>
        <v>34.932687885801556</v>
      </c>
      <c r="AB11" s="5">
        <f>MAX(0,AB10+'6.2tempsSummer2018'!O10-AB$132-AB$129)</f>
        <v>0</v>
      </c>
      <c r="AC11" s="13">
        <f t="shared" si="12"/>
        <v>36.05276983046307</v>
      </c>
      <c r="AD11" s="5">
        <f>MAX(0,AD10+'6.2tempsSummer2018'!P10-AD$132-AD$129)</f>
        <v>5.832264657732523</v>
      </c>
      <c r="AE11" s="13">
        <f t="shared" si="13"/>
        <v>29.780627579379935</v>
      </c>
      <c r="AF11" s="5">
        <f>MAX(0,AF10+'6.2tempsSummer2018'!Q10-AF$132-AF$129)</f>
        <v>0</v>
      </c>
      <c r="AG11" s="13">
        <f t="shared" si="14"/>
        <v>39.724628568274689</v>
      </c>
      <c r="AH11" s="5">
        <f>MAX(0,AH10+'6.2tempsSummer2018'!R10-AH$132-AH$129)</f>
        <v>71.364349542196564</v>
      </c>
      <c r="AI11" s="13">
        <f t="shared" si="15"/>
        <v>37.009467073603084</v>
      </c>
      <c r="AJ11" s="5">
        <f>MAX(0,AJ10+'6.2tempsSummer2018'!S10-AJ$132-AJ$129)</f>
        <v>0.273457852835294</v>
      </c>
      <c r="AK11" s="13">
        <f t="shared" si="16"/>
        <v>30.906168588658819</v>
      </c>
      <c r="AL11" s="5">
        <f>MAX(0,AL10+'6.2tempsSummer2018'!T10-AL$132-AL$129)</f>
        <v>1.4085241173460483</v>
      </c>
      <c r="AM11" s="13">
        <f t="shared" si="17"/>
        <v>26.365903530615803</v>
      </c>
      <c r="AN11" s="5">
        <f>MAX(0,AN10+'6.2tempsSummer2018'!U10-AN$132-AN$129)</f>
        <v>2.9360942384560769</v>
      </c>
      <c r="AO11" s="13">
        <f t="shared" si="18"/>
        <v>34.837082030783804</v>
      </c>
      <c r="AP11" s="5">
        <f>MAX(0,AP10+'6.2tempsSummer2018'!V10-AP$132-AP$129)</f>
        <v>2.4986191275408891</v>
      </c>
      <c r="AQ11" s="13">
        <f t="shared" si="19"/>
        <v>26.805523489836464</v>
      </c>
      <c r="AR11" s="5">
        <f>MAX(0,AR10+'6.2tempsSummer2018'!W10-AR$132-AR$129)</f>
        <v>9.5056465983271874</v>
      </c>
      <c r="AS11" s="13">
        <f t="shared" si="20"/>
        <v>35.990965442676512</v>
      </c>
      <c r="AT11" s="5">
        <f>MAX(0,AT10+'6.2tempsSummer2018'!X10-AT$132-AT$129)</f>
        <v>2.9601984171790665</v>
      </c>
      <c r="AU11" s="2">
        <f t="shared" si="21"/>
        <v>25.813156962507534</v>
      </c>
    </row>
    <row r="12" spans="1:47">
      <c r="A12" s="3" t="d">
        <f>'6.2tempsSummer2018'!A11</f>
        <v>2018-07-10</v>
      </c>
      <c r="B12" s="5">
        <f>MAX(0,B11+'6.2tempsSummer2018'!B11-B$132-B$129)</f>
        <v>51.258303820549941</v>
      </c>
      <c r="C12" s="13">
        <f t="shared" ref="C12" si="38">B$130</f>
        <v>34.193356943560033</v>
      </c>
      <c r="D12" s="5">
        <f>MAX(0,D11+'6.2tempsSummer2018'!C11-D$132-D$129)</f>
        <v>0</v>
      </c>
      <c r="E12" s="13">
        <f t="shared" ref="E12" si="39">D$130</f>
        <v>37.276093283512623</v>
      </c>
      <c r="F12" s="5">
        <f>MAX(0,F11+'6.2tempsSummer2018'!D11-F$132-F$129)</f>
        <v>22.953431692032783</v>
      </c>
      <c r="G12" s="13">
        <f t="shared" si="1"/>
        <v>25.637254646373744</v>
      </c>
      <c r="H12" s="5">
        <f>MAX(0,H11+'6.2tempsSummer2018'!E11-H$132-H$129)</f>
        <v>0</v>
      </c>
      <c r="I12" s="13">
        <f t="shared" si="2"/>
        <v>38.893313787724146</v>
      </c>
      <c r="J12" s="5">
        <f>MAX(0,J11+'6.2tempsSummer2018'!F11-J$132-J$129)</f>
        <v>36.165887478298501</v>
      </c>
      <c r="K12" s="13">
        <f t="shared" si="3"/>
        <v>38.074766685956874</v>
      </c>
      <c r="L12" s="5">
        <f>MAX(0,L11+'6.2tempsSummer2018'!G11-L$132-L$129)</f>
        <v>2.6632248301525987</v>
      </c>
      <c r="M12" s="13">
        <f t="shared" si="4"/>
        <v>32.89806711959308</v>
      </c>
      <c r="N12" s="5">
        <f>MAX(0,N11+'6.2tempsSummer2018'!H11-N$132-N$129)</f>
        <v>0</v>
      </c>
      <c r="O12" s="13">
        <f t="shared" si="5"/>
        <v>37.704378418682644</v>
      </c>
      <c r="P12" s="5">
        <f>MAX(0,P11+'6.2tempsSummer2018'!I11-P$132-P$129)</f>
        <v>0.47307388025414276</v>
      </c>
      <c r="Q12" s="13">
        <f t="shared" si="6"/>
        <v>28.071802985988981</v>
      </c>
      <c r="R12" s="5">
        <f>MAX(0,R11+'6.2tempsSummer2018'!J11-R$132-R$129)</f>
        <v>24.348238205127476</v>
      </c>
      <c r="S12" s="13">
        <f t="shared" si="7"/>
        <v>26.651761794872492</v>
      </c>
      <c r="T12" s="5">
        <f>MAX(0,T11+'6.2tempsSummer2018'!K11-T$132-T$129)</f>
        <v>0</v>
      </c>
      <c r="U12" s="13">
        <f t="shared" si="8"/>
        <v>30.933583347259539</v>
      </c>
      <c r="V12" s="5">
        <f>MAX(0,V11+'6.2tempsSummer2018'!L11-V$132-V$129)</f>
        <v>0</v>
      </c>
      <c r="W12" s="13">
        <f t="shared" si="9"/>
        <v>39.174610909925029</v>
      </c>
      <c r="X12" s="5">
        <f>MAX(0,X11+'6.2tempsSummer2018'!M11-X$132-X$129)</f>
        <v>0</v>
      </c>
      <c r="Y12" s="13">
        <f t="shared" si="10"/>
        <v>36.133594875985715</v>
      </c>
      <c r="Z12" s="5">
        <f>MAX(0,Z11+'6.2tempsSummer2018'!N11-Z$132-Z$129)</f>
        <v>0</v>
      </c>
      <c r="AA12" s="13">
        <f t="shared" si="11"/>
        <v>34.932687885801556</v>
      </c>
      <c r="AB12" s="5">
        <f>MAX(0,AB11+'6.2tempsSummer2018'!O11-AB$132-AB$129)</f>
        <v>0</v>
      </c>
      <c r="AC12" s="13">
        <f t="shared" si="12"/>
        <v>36.05276983046307</v>
      </c>
      <c r="AD12" s="5">
        <f>MAX(0,AD11+'6.2tempsSummer2018'!P11-AD$132-AD$129)</f>
        <v>2.1096862103100311</v>
      </c>
      <c r="AE12" s="13">
        <f t="shared" si="13"/>
        <v>29.780627579379935</v>
      </c>
      <c r="AF12" s="5">
        <f>MAX(0,AF11+'6.2tempsSummer2018'!Q11-AF$132-AF$129)</f>
        <v>0</v>
      </c>
      <c r="AG12" s="13">
        <f t="shared" si="14"/>
        <v>39.724628568274689</v>
      </c>
      <c r="AH12" s="5">
        <f>MAX(0,AH11+'6.2tempsSummer2018'!R11-AH$132-AH$129)</f>
        <v>76.73816615799619</v>
      </c>
      <c r="AI12" s="13">
        <f t="shared" si="15"/>
        <v>37.009467073603084</v>
      </c>
      <c r="AJ12" s="5">
        <f>MAX(0,AJ11+'6.2tempsSummer2018'!S11-AJ$132-AJ$129)</f>
        <v>0</v>
      </c>
      <c r="AK12" s="13">
        <f t="shared" si="16"/>
        <v>30.906168588658819</v>
      </c>
      <c r="AL12" s="5">
        <f>MAX(0,AL11+'6.2tempsSummer2018'!T11-AL$132-AL$129)</f>
        <v>0</v>
      </c>
      <c r="AM12" s="13">
        <f t="shared" si="17"/>
        <v>26.365903530615803</v>
      </c>
      <c r="AN12" s="5">
        <f>MAX(0,AN11+'6.2tempsSummer2018'!U11-AN$132-AN$129)</f>
        <v>6.5814589846081031</v>
      </c>
      <c r="AO12" s="13">
        <f t="shared" si="18"/>
        <v>34.837082030783804</v>
      </c>
      <c r="AP12" s="5">
        <f>MAX(0,AP11+'6.2tempsSummer2018'!V11-AP$132-AP$129)</f>
        <v>2.6979286913113305</v>
      </c>
      <c r="AQ12" s="13">
        <f t="shared" si="19"/>
        <v>26.805523489836464</v>
      </c>
      <c r="AR12" s="5">
        <f>MAX(0,AR11+'6.2tempsSummer2018'!W11-AR$132-AR$129)</f>
        <v>9.0067759179926252</v>
      </c>
      <c r="AS12" s="13">
        <f t="shared" si="20"/>
        <v>35.990965442676512</v>
      </c>
      <c r="AT12" s="5">
        <f>MAX(0,AT11+'6.2tempsSummer2018'!X11-AT$132-AT$129)</f>
        <v>3.73355379686563</v>
      </c>
      <c r="AU12" s="2">
        <f t="shared" si="21"/>
        <v>25.813156962507534</v>
      </c>
    </row>
    <row r="13" spans="1:47">
      <c r="A13" s="3" t="d">
        <f>'6.2tempsSummer2018'!A12</f>
        <v>2018-07-11</v>
      </c>
      <c r="B13" s="5">
        <f>MAX(0,B12+'6.2tempsSummer2018'!B12-B$132-B$129)</f>
        <v>52.984134202604935</v>
      </c>
      <c r="C13" s="13">
        <f t="shared" ref="C13" si="40">B$130</f>
        <v>34.193356943560033</v>
      </c>
      <c r="D13" s="5">
        <f>MAX(0,D12+'6.2tempsSummer2018'!C12-D$132-D$129)</f>
        <v>0</v>
      </c>
      <c r="E13" s="13">
        <f t="shared" ref="E13" si="41">D$130</f>
        <v>37.276093283512623</v>
      </c>
      <c r="F13" s="5">
        <f>MAX(0,F12+'6.2tempsSummer2018'!D12-F$132-F$129)</f>
        <v>24.748774861236061</v>
      </c>
      <c r="G13" s="13">
        <f t="shared" si="1"/>
        <v>25.637254646373744</v>
      </c>
      <c r="H13" s="5">
        <f>MAX(0,H12+'6.2tempsSummer2018'!E12-H$132-H$129)</f>
        <v>0</v>
      </c>
      <c r="I13" s="13">
        <f t="shared" si="2"/>
        <v>38.893313787724146</v>
      </c>
      <c r="J13" s="5">
        <f>MAX(0,J12+'6.2tempsSummer2018'!F12-J$132-J$129)</f>
        <v>41.406541642553876</v>
      </c>
      <c r="K13" s="13">
        <f t="shared" si="3"/>
        <v>38.074766685956874</v>
      </c>
      <c r="L13" s="5">
        <f>MAX(0,L12+'6.2tempsSummer2018'!G12-L$132-L$129)</f>
        <v>4.5509664402034655</v>
      </c>
      <c r="M13" s="13">
        <f t="shared" si="4"/>
        <v>32.89806711959308</v>
      </c>
      <c r="N13" s="5">
        <f>MAX(0,N12+'6.2tempsSummer2018'!H12-N$132-N$129)</f>
        <v>0</v>
      </c>
      <c r="O13" s="13">
        <f t="shared" si="5"/>
        <v>37.704378418682644</v>
      </c>
      <c r="P13" s="5">
        <f>MAX(0,P12+'6.2tempsSummer2018'!I12-P$132-P$129)</f>
        <v>0</v>
      </c>
      <c r="Q13" s="13">
        <f t="shared" si="6"/>
        <v>28.071802985988981</v>
      </c>
      <c r="R13" s="5">
        <f>MAX(0,R12+'6.2tempsSummer2018'!J12-R$132-R$129)</f>
        <v>29.01676798076841</v>
      </c>
      <c r="S13" s="13">
        <f t="shared" si="7"/>
        <v>26.651761794872492</v>
      </c>
      <c r="T13" s="5">
        <f>MAX(0,T12+'6.2tempsSummer2018'!K12-T$132-T$129)</f>
        <v>0</v>
      </c>
      <c r="U13" s="13">
        <f t="shared" si="8"/>
        <v>30.933583347259539</v>
      </c>
      <c r="V13" s="5">
        <f>MAX(0,V12+'6.2tempsSummer2018'!L12-V$132-V$129)</f>
        <v>0.10317363625937137</v>
      </c>
      <c r="W13" s="13">
        <f t="shared" si="9"/>
        <v>39.174610909925029</v>
      </c>
      <c r="X13" s="5">
        <f>MAX(0,X12+'6.2tempsSummer2018'!M12-X$132-X$129)</f>
        <v>0</v>
      </c>
      <c r="Y13" s="13">
        <f t="shared" si="10"/>
        <v>36.133594875985715</v>
      </c>
      <c r="Z13" s="5">
        <f>MAX(0,Z12+'6.2tempsSummer2018'!N12-Z$132-Z$129)</f>
        <v>0</v>
      </c>
      <c r="AA13" s="13">
        <f t="shared" si="11"/>
        <v>34.932687885801556</v>
      </c>
      <c r="AB13" s="5">
        <f>MAX(0,AB12+'6.2tempsSummer2018'!O12-AB$132-AB$129)</f>
        <v>0</v>
      </c>
      <c r="AC13" s="13">
        <f t="shared" si="12"/>
        <v>36.05276983046307</v>
      </c>
      <c r="AD13" s="5">
        <f>MAX(0,AD12+'6.2tempsSummer2018'!P12-AD$132-AD$129)</f>
        <v>1.3871077628875388</v>
      </c>
      <c r="AE13" s="13">
        <f t="shared" si="13"/>
        <v>29.780627579379935</v>
      </c>
      <c r="AF13" s="5">
        <f>MAX(0,AF12+'6.2tempsSummer2018'!Q12-AF$132-AF$129)</f>
        <v>1.0344214289656639</v>
      </c>
      <c r="AG13" s="13">
        <f t="shared" si="14"/>
        <v>39.724628568274689</v>
      </c>
      <c r="AH13" s="5">
        <f>MAX(0,AH12+'6.2tempsSummer2018'!R12-AH$132-AH$129)</f>
        <v>77.111982773795816</v>
      </c>
      <c r="AI13" s="13">
        <f t="shared" si="15"/>
        <v>37.009467073603084</v>
      </c>
      <c r="AJ13" s="5">
        <f>MAX(0,AJ12+'6.2tempsSummer2018'!S12-AJ$132-AJ$129)</f>
        <v>0</v>
      </c>
      <c r="AK13" s="13">
        <f t="shared" si="16"/>
        <v>30.906168588658819</v>
      </c>
      <c r="AL13" s="5">
        <f>MAX(0,AL12+'6.2tempsSummer2018'!T12-AL$132-AL$129)</f>
        <v>0</v>
      </c>
      <c r="AM13" s="13">
        <f t="shared" si="17"/>
        <v>26.365903530615803</v>
      </c>
      <c r="AN13" s="5">
        <f>MAX(0,AN12+'6.2tempsSummer2018'!U12-AN$132-AN$129)</f>
        <v>9.2268237307601293</v>
      </c>
      <c r="AO13" s="13">
        <f t="shared" si="18"/>
        <v>34.837082030783804</v>
      </c>
      <c r="AP13" s="5">
        <f>MAX(0,AP12+'6.2tempsSummer2018'!V12-AP$132-AP$129)</f>
        <v>2.2972382550817776</v>
      </c>
      <c r="AQ13" s="13">
        <f t="shared" si="19"/>
        <v>26.805523489836464</v>
      </c>
      <c r="AR13" s="5">
        <f>MAX(0,AR12+'6.2tempsSummer2018'!W12-AR$132-AR$129)</f>
        <v>10.507905237658063</v>
      </c>
      <c r="AS13" s="13">
        <f t="shared" si="20"/>
        <v>35.990965442676512</v>
      </c>
      <c r="AT13" s="5">
        <f>MAX(0,AT12+'6.2tempsSummer2018'!X12-AT$132-AT$129)</f>
        <v>1.5069091765521936</v>
      </c>
      <c r="AU13" s="2">
        <f t="shared" si="21"/>
        <v>25.813156962507534</v>
      </c>
    </row>
    <row r="14" spans="1:47">
      <c r="A14" s="3" t="d">
        <f>'6.2tempsSummer2018'!A13</f>
        <v>2018-07-12</v>
      </c>
      <c r="B14" s="5">
        <f>MAX(0,B13+'6.2tempsSummer2018'!B13-B$132-B$129)</f>
        <v>55.709964584659929</v>
      </c>
      <c r="C14" s="13">
        <f t="shared" ref="C14" si="42">B$130</f>
        <v>34.193356943560033</v>
      </c>
      <c r="D14" s="5">
        <f>MAX(0,D13+'6.2tempsSummer2018'!C13-D$132-D$129)</f>
        <v>0</v>
      </c>
      <c r="E14" s="13">
        <f t="shared" ref="E14" si="43">D$130</f>
        <v>37.276093283512623</v>
      </c>
      <c r="F14" s="5">
        <f>MAX(0,F13+'6.2tempsSummer2018'!D13-F$132-F$129)</f>
        <v>21.544118030439339</v>
      </c>
      <c r="G14" s="13">
        <f t="shared" si="1"/>
        <v>25.637254646373744</v>
      </c>
      <c r="H14" s="5">
        <f>MAX(0,H13+'6.2tempsSummer2018'!E13-H$132-H$129)</f>
        <v>0</v>
      </c>
      <c r="I14" s="13">
        <f t="shared" si="2"/>
        <v>38.893313787724146</v>
      </c>
      <c r="J14" s="5">
        <f>MAX(0,J13+'6.2tempsSummer2018'!F13-J$132-J$129)</f>
        <v>43.64719580680925</v>
      </c>
      <c r="K14" s="13">
        <f t="shared" si="3"/>
        <v>38.074766685956874</v>
      </c>
      <c r="L14" s="5">
        <f>MAX(0,L13+'6.2tempsSummer2018'!G13-L$132-L$129)</f>
        <v>6.4387080502543323</v>
      </c>
      <c r="M14" s="13">
        <f t="shared" si="4"/>
        <v>32.89806711959308</v>
      </c>
      <c r="N14" s="5">
        <f>MAX(0,N13+'6.2tempsSummer2018'!H13-N$132-N$129)</f>
        <v>0</v>
      </c>
      <c r="O14" s="13">
        <f t="shared" si="5"/>
        <v>37.704378418682644</v>
      </c>
      <c r="P14" s="5">
        <f>MAX(0,P13+'6.2tempsSummer2018'!I13-P$132-P$129)</f>
        <v>0</v>
      </c>
      <c r="Q14" s="13">
        <f t="shared" si="6"/>
        <v>28.071802985988981</v>
      </c>
      <c r="R14" s="5">
        <f>MAX(0,R13+'6.2tempsSummer2018'!J13-R$132-R$129)</f>
        <v>32.685297756409348</v>
      </c>
      <c r="S14" s="13">
        <f t="shared" si="7"/>
        <v>26.651761794872492</v>
      </c>
      <c r="T14" s="5">
        <f>MAX(0,T13+'6.2tempsSummer2018'!K13-T$132-T$129)</f>
        <v>0</v>
      </c>
      <c r="U14" s="13">
        <f t="shared" si="8"/>
        <v>30.933583347259539</v>
      </c>
      <c r="V14" s="5">
        <f>MAX(0,V13+'6.2tempsSummer2018'!L13-V$132-V$129)</f>
        <v>1.2063472725187419</v>
      </c>
      <c r="W14" s="13">
        <f t="shared" si="9"/>
        <v>39.174610909925029</v>
      </c>
      <c r="X14" s="5">
        <f>MAX(0,X13+'6.2tempsSummer2018'!M13-X$132-X$129)</f>
        <v>0</v>
      </c>
      <c r="Y14" s="13">
        <f t="shared" si="10"/>
        <v>36.133594875985715</v>
      </c>
      <c r="Z14" s="5">
        <f>MAX(0,Z13+'6.2tempsSummer2018'!N13-Z$132-Z$129)</f>
        <v>3.6334140142748055</v>
      </c>
      <c r="AA14" s="13">
        <f t="shared" si="11"/>
        <v>34.932687885801556</v>
      </c>
      <c r="AB14" s="5">
        <f>MAX(0,AB13+'6.2tempsSummer2018'!O13-AB$132-AB$129)</f>
        <v>2.4934037711921162</v>
      </c>
      <c r="AC14" s="13">
        <f t="shared" si="12"/>
        <v>36.05276983046307</v>
      </c>
      <c r="AD14" s="5">
        <f>MAX(0,AD13+'6.2tempsSummer2018'!P13-AD$132-AD$129)</f>
        <v>0</v>
      </c>
      <c r="AE14" s="13">
        <f t="shared" si="13"/>
        <v>29.780627579379935</v>
      </c>
      <c r="AF14" s="5">
        <f>MAX(0,AF13+'6.2tempsSummer2018'!Q13-AF$132-AF$129)</f>
        <v>2.0688428579313216</v>
      </c>
      <c r="AG14" s="13">
        <f t="shared" si="14"/>
        <v>39.724628568274689</v>
      </c>
      <c r="AH14" s="5">
        <f>MAX(0,AH13+'6.2tempsSummer2018'!R13-AH$132-AH$129)</f>
        <v>71.485799389595442</v>
      </c>
      <c r="AI14" s="13">
        <f t="shared" si="15"/>
        <v>37.009467073603084</v>
      </c>
      <c r="AJ14" s="5">
        <f>MAX(0,AJ13+'6.2tempsSummer2018'!S13-AJ$132-AJ$129)</f>
        <v>0</v>
      </c>
      <c r="AK14" s="13">
        <f t="shared" si="16"/>
        <v>30.906168588658819</v>
      </c>
      <c r="AL14" s="5">
        <f>MAX(0,AL13+'6.2tempsSummer2018'!T13-AL$132-AL$129)</f>
        <v>0.7042620586730246</v>
      </c>
      <c r="AM14" s="13">
        <f t="shared" si="17"/>
        <v>26.365903530615803</v>
      </c>
      <c r="AN14" s="5">
        <f>MAX(0,AN13+'6.2tempsSummer2018'!U13-AN$132-AN$129)</f>
        <v>12.872188476912156</v>
      </c>
      <c r="AO14" s="13">
        <f t="shared" si="18"/>
        <v>34.837082030783804</v>
      </c>
      <c r="AP14" s="5">
        <f>MAX(0,AP13+'6.2tempsSummer2018'!V13-AP$132-AP$129)</f>
        <v>2.0965478188522275</v>
      </c>
      <c r="AQ14" s="13">
        <f t="shared" si="19"/>
        <v>26.805523489836464</v>
      </c>
      <c r="AR14" s="5">
        <f>MAX(0,AR13+'6.2tempsSummer2018'!W13-AR$132-AR$129)</f>
        <v>9.0090345573235009</v>
      </c>
      <c r="AS14" s="13">
        <f t="shared" si="20"/>
        <v>35.990965442676512</v>
      </c>
      <c r="AT14" s="5">
        <f>MAX(0,AT13+'6.2tempsSummer2018'!X13-AT$132-AT$129)</f>
        <v>0</v>
      </c>
      <c r="AU14" s="2">
        <f t="shared" si="21"/>
        <v>25.813156962507534</v>
      </c>
    </row>
    <row r="15" spans="1:47">
      <c r="A15" s="3" t="d">
        <f>'6.2tempsSummer2018'!A14</f>
        <v>2018-07-13</v>
      </c>
      <c r="B15" s="5">
        <f>MAX(0,B14+'6.2tempsSummer2018'!B14-B$132-B$129)</f>
        <v>60.435794966714923</v>
      </c>
      <c r="C15" s="13">
        <f t="shared" ref="C15" si="44">B$130</f>
        <v>34.193356943560033</v>
      </c>
      <c r="D15" s="5">
        <f>MAX(0,D14+'6.2tempsSummer2018'!C14-D$132-D$129)</f>
        <v>0</v>
      </c>
      <c r="E15" s="13">
        <f t="shared" ref="E15" si="45">D$130</f>
        <v>37.276093283512623</v>
      </c>
      <c r="F15" s="5">
        <f>MAX(0,F14+'6.2tempsSummer2018'!D14-F$132-F$129)</f>
        <v>20.339461199642617</v>
      </c>
      <c r="G15" s="13">
        <f t="shared" si="1"/>
        <v>25.637254646373744</v>
      </c>
      <c r="H15" s="5">
        <f>MAX(0,H14+'6.2tempsSummer2018'!E14-H$132-H$129)</f>
        <v>0</v>
      </c>
      <c r="I15" s="13">
        <f t="shared" si="2"/>
        <v>38.893313787724146</v>
      </c>
      <c r="J15" s="5">
        <f>MAX(0,J14+'6.2tempsSummer2018'!F14-J$132-J$129)</f>
        <v>43.887849971064625</v>
      </c>
      <c r="K15" s="13">
        <f t="shared" si="3"/>
        <v>38.074766685956874</v>
      </c>
      <c r="L15" s="5">
        <f>MAX(0,L14+'6.2tempsSummer2018'!G14-L$132-L$129)</f>
        <v>4.3264496603051992</v>
      </c>
      <c r="M15" s="13">
        <f t="shared" si="4"/>
        <v>32.89806711959308</v>
      </c>
      <c r="N15" s="5">
        <f>MAX(0,N14+'6.2tempsSummer2018'!H14-N$132-N$129)</f>
        <v>0</v>
      </c>
      <c r="O15" s="13">
        <f t="shared" si="5"/>
        <v>37.704378418682644</v>
      </c>
      <c r="P15" s="5">
        <f>MAX(0,P14+'6.2tempsSummer2018'!I14-P$132-P$129)</f>
        <v>0</v>
      </c>
      <c r="Q15" s="13">
        <f t="shared" si="6"/>
        <v>28.071802985988981</v>
      </c>
      <c r="R15" s="5">
        <f>MAX(0,R14+'6.2tempsSummer2018'!J14-R$132-R$129)</f>
        <v>38.353827532050282</v>
      </c>
      <c r="S15" s="13">
        <f t="shared" si="7"/>
        <v>26.651761794872492</v>
      </c>
      <c r="T15" s="5">
        <f>MAX(0,T14+'6.2tempsSummer2018'!K14-T$132-T$129)</f>
        <v>0</v>
      </c>
      <c r="U15" s="13">
        <f t="shared" si="8"/>
        <v>30.933583347259539</v>
      </c>
      <c r="V15" s="5">
        <f>MAX(0,V14+'6.2tempsSummer2018'!L14-V$132-V$129)</f>
        <v>2.3095209087781123</v>
      </c>
      <c r="W15" s="13">
        <f t="shared" si="9"/>
        <v>39.174610909925029</v>
      </c>
      <c r="X15" s="5">
        <f>MAX(0,X14+'6.2tempsSummer2018'!M14-X$132-X$129)</f>
        <v>0</v>
      </c>
      <c r="Y15" s="13">
        <f t="shared" si="10"/>
        <v>36.133594875985715</v>
      </c>
      <c r="Z15" s="5">
        <f>MAX(0,Z14+'6.2tempsSummer2018'!N14-Z$132-Z$129)</f>
        <v>0</v>
      </c>
      <c r="AA15" s="13">
        <f t="shared" si="11"/>
        <v>34.932687885801556</v>
      </c>
      <c r="AB15" s="5">
        <f>MAX(0,AB14+'6.2tempsSummer2018'!O14-AB$132-AB$129)</f>
        <v>0</v>
      </c>
      <c r="AC15" s="13">
        <f t="shared" si="12"/>
        <v>36.05276983046307</v>
      </c>
      <c r="AD15" s="5">
        <f>MAX(0,AD14+'6.2tempsSummer2018'!P14-AD$132-AD$129)</f>
        <v>0</v>
      </c>
      <c r="AE15" s="13">
        <f t="shared" si="13"/>
        <v>29.780627579379935</v>
      </c>
      <c r="AF15" s="5">
        <f>MAX(0,AF14+'6.2tempsSummer2018'!Q14-AF$132-AF$129)</f>
        <v>5.1032642868969793</v>
      </c>
      <c r="AG15" s="13">
        <f t="shared" si="14"/>
        <v>39.724628568274689</v>
      </c>
      <c r="AH15" s="5">
        <f>MAX(0,AH14+'6.2tempsSummer2018'!R14-AH$132-AH$129)</f>
        <v>71.859616005395068</v>
      </c>
      <c r="AI15" s="13">
        <f t="shared" si="15"/>
        <v>37.009467073603084</v>
      </c>
      <c r="AJ15" s="5">
        <f>MAX(0,AJ14+'6.2tempsSummer2018'!S14-AJ$132-AJ$129)</f>
        <v>0</v>
      </c>
      <c r="AK15" s="13">
        <f t="shared" si="16"/>
        <v>30.906168588658819</v>
      </c>
      <c r="AL15" s="5">
        <f>MAX(0,AL14+'6.2tempsSummer2018'!T14-AL$132-AL$129)</f>
        <v>0.40852411734604832</v>
      </c>
      <c r="AM15" s="13">
        <f t="shared" si="17"/>
        <v>26.365903530615803</v>
      </c>
      <c r="AN15" s="5">
        <f>MAX(0,AN14+'6.2tempsSummer2018'!U14-AN$132-AN$129)</f>
        <v>15.517553223064182</v>
      </c>
      <c r="AO15" s="13">
        <f t="shared" si="18"/>
        <v>34.837082030783804</v>
      </c>
      <c r="AP15" s="5">
        <f>MAX(0,AP14+'6.2tempsSummer2018'!V14-AP$132-AP$129)</f>
        <v>0.9458573826226746</v>
      </c>
      <c r="AQ15" s="13">
        <f t="shared" si="19"/>
        <v>26.805523489836464</v>
      </c>
      <c r="AR15" s="5">
        <f>MAX(0,AR14+'6.2tempsSummer2018'!W14-AR$132-AR$129)</f>
        <v>3.5101638769889387</v>
      </c>
      <c r="AS15" s="13">
        <f t="shared" si="20"/>
        <v>35.990965442676512</v>
      </c>
      <c r="AT15" s="5">
        <f>MAX(0,AT14+'6.2tempsSummer2018'!X14-AT$132-AT$129)</f>
        <v>0</v>
      </c>
      <c r="AU15" s="2">
        <f t="shared" si="21"/>
        <v>25.813156962507534</v>
      </c>
    </row>
    <row r="16" spans="1:47">
      <c r="A16" s="3" t="d">
        <f>'6.2tempsSummer2018'!A15</f>
        <v>2018-07-14</v>
      </c>
      <c r="B16" s="5">
        <f>MAX(0,B15+'6.2tempsSummer2018'!B15-B$132-B$129)</f>
        <v>65.161625348769917</v>
      </c>
      <c r="C16" s="13">
        <f t="shared" ref="C16" si="46">B$130</f>
        <v>34.193356943560033</v>
      </c>
      <c r="D16" s="5">
        <f>MAX(0,D15+'6.2tempsSummer2018'!C15-D$132-D$129)</f>
        <v>1.3404883395609222</v>
      </c>
      <c r="E16" s="13">
        <f t="shared" ref="E16" si="47">D$130</f>
        <v>37.276093283512623</v>
      </c>
      <c r="F16" s="5">
        <f>MAX(0,F15+'6.2tempsSummer2018'!D15-F$132-F$129)</f>
        <v>18.134804368845895</v>
      </c>
      <c r="G16" s="13">
        <f t="shared" si="1"/>
        <v>25.637254646373744</v>
      </c>
      <c r="H16" s="5">
        <f>MAX(0,H15+'6.2tempsSummer2018'!E15-H$132-H$129)</f>
        <v>0</v>
      </c>
      <c r="I16" s="13">
        <f t="shared" si="2"/>
        <v>38.893313787724146</v>
      </c>
      <c r="J16" s="5">
        <f>MAX(0,J15+'6.2tempsSummer2018'!F15-J$132-J$129)</f>
        <v>46.12850413532</v>
      </c>
      <c r="K16" s="13">
        <f t="shared" si="3"/>
        <v>38.074766685956874</v>
      </c>
      <c r="L16" s="5">
        <f>MAX(0,L15+'6.2tempsSummer2018'!G15-L$132-L$129)</f>
        <v>0</v>
      </c>
      <c r="M16" s="13">
        <f t="shared" si="4"/>
        <v>32.89806711959308</v>
      </c>
      <c r="N16" s="5">
        <f>MAX(0,N15+'6.2tempsSummer2018'!H15-N$132-N$129)</f>
        <v>0</v>
      </c>
      <c r="O16" s="13">
        <f t="shared" si="5"/>
        <v>37.704378418682644</v>
      </c>
      <c r="P16" s="5">
        <f>MAX(0,P15+'6.2tempsSummer2018'!I15-P$132-P$129)</f>
        <v>0</v>
      </c>
      <c r="Q16" s="13">
        <f t="shared" si="6"/>
        <v>28.071802985988981</v>
      </c>
      <c r="R16" s="5">
        <f>MAX(0,R15+'6.2tempsSummer2018'!J15-R$132-R$129)</f>
        <v>44.022357307691216</v>
      </c>
      <c r="S16" s="13">
        <f t="shared" si="7"/>
        <v>26.651761794872492</v>
      </c>
      <c r="T16" s="5">
        <f>MAX(0,T15+'6.2tempsSummer2018'!K15-T$132-T$129)</f>
        <v>0</v>
      </c>
      <c r="U16" s="13">
        <f t="shared" si="8"/>
        <v>30.933583347259539</v>
      </c>
      <c r="V16" s="5">
        <f>MAX(0,V15+'6.2tempsSummer2018'!L15-V$132-V$129)</f>
        <v>3.4126945450374828</v>
      </c>
      <c r="W16" s="13">
        <f t="shared" si="9"/>
        <v>39.174610909925029</v>
      </c>
      <c r="X16" s="5">
        <f>MAX(0,X15+'6.2tempsSummer2018'!M15-X$132-X$129)</f>
        <v>0</v>
      </c>
      <c r="Y16" s="13">
        <f t="shared" si="10"/>
        <v>36.133594875985715</v>
      </c>
      <c r="Z16" s="5">
        <f>MAX(0,Z15+'6.2tempsSummer2018'!N15-Z$132-Z$129)</f>
        <v>0</v>
      </c>
      <c r="AA16" s="13">
        <f t="shared" si="11"/>
        <v>34.932687885801556</v>
      </c>
      <c r="AB16" s="5">
        <f>MAX(0,AB15+'6.2tempsSummer2018'!O15-AB$132-AB$129)</f>
        <v>1.4934037711921162</v>
      </c>
      <c r="AC16" s="13">
        <f t="shared" si="12"/>
        <v>36.05276983046307</v>
      </c>
      <c r="AD16" s="5">
        <f>MAX(0,AD15+'6.2tempsSummer2018'!P15-AD$132-AD$129)</f>
        <v>0</v>
      </c>
      <c r="AE16" s="13">
        <f t="shared" si="13"/>
        <v>29.780627579379935</v>
      </c>
      <c r="AF16" s="5">
        <f>MAX(0,AF15+'6.2tempsSummer2018'!Q15-AF$132-AF$129)</f>
        <v>1.137685715862637</v>
      </c>
      <c r="AG16" s="13">
        <f t="shared" si="14"/>
        <v>39.724628568274689</v>
      </c>
      <c r="AH16" s="5">
        <f>MAX(0,AH15+'6.2tempsSummer2018'!R15-AH$132-AH$129)</f>
        <v>72.233432621194694</v>
      </c>
      <c r="AI16" s="13">
        <f t="shared" si="15"/>
        <v>37.009467073603084</v>
      </c>
      <c r="AJ16" s="5">
        <f>MAX(0,AJ15+'6.2tempsSummer2018'!S15-AJ$132-AJ$129)</f>
        <v>0</v>
      </c>
      <c r="AK16" s="13">
        <f t="shared" si="16"/>
        <v>30.906168588658819</v>
      </c>
      <c r="AL16" s="5">
        <f>MAX(0,AL15+'6.2tempsSummer2018'!T15-AL$132-AL$129)</f>
        <v>1.112786176019072</v>
      </c>
      <c r="AM16" s="13">
        <f t="shared" si="17"/>
        <v>26.365903530615803</v>
      </c>
      <c r="AN16" s="5">
        <f>MAX(0,AN15+'6.2tempsSummer2018'!U15-AN$132-AN$129)</f>
        <v>16.16291796921621</v>
      </c>
      <c r="AO16" s="13">
        <f t="shared" si="18"/>
        <v>34.837082030783804</v>
      </c>
      <c r="AP16" s="5">
        <f>MAX(0,AP15+'6.2tempsSummer2018'!V15-AP$132-AP$129)</f>
        <v>0.79516694639312169</v>
      </c>
      <c r="AQ16" s="13">
        <f t="shared" si="19"/>
        <v>26.805523489836464</v>
      </c>
      <c r="AR16" s="5">
        <f>MAX(0,AR15+'6.2tempsSummer2018'!W15-AR$132-AR$129)</f>
        <v>6.0112931966543766</v>
      </c>
      <c r="AS16" s="13">
        <f t="shared" si="20"/>
        <v>35.990965442676512</v>
      </c>
      <c r="AT16" s="5">
        <f>MAX(0,AT15+'6.2tempsSummer2018'!X15-AT$132-AT$129)</f>
        <v>0</v>
      </c>
      <c r="AU16" s="2">
        <f t="shared" si="21"/>
        <v>25.813156962507534</v>
      </c>
    </row>
    <row r="17" spans="1:47">
      <c r="A17" s="3" t="d">
        <f>'6.2tempsSummer2018'!A16</f>
        <v>2018-07-15</v>
      </c>
      <c r="B17" s="5">
        <f>MAX(0,B16+'6.2tempsSummer2018'!B16-B$132-B$129)</f>
        <v>58.887455730824911</v>
      </c>
      <c r="C17" s="13">
        <f t="shared" ref="C17" si="48">B$130</f>
        <v>34.193356943560033</v>
      </c>
      <c r="D17" s="5">
        <f>MAX(0,D16+'6.2tempsSummer2018'!C16-D$132-D$129)</f>
        <v>3.6809766791218426</v>
      </c>
      <c r="E17" s="13">
        <f t="shared" ref="E17" si="49">D$130</f>
        <v>37.276093283512623</v>
      </c>
      <c r="F17" s="5">
        <f>MAX(0,F16+'6.2tempsSummer2018'!D16-F$132-F$129)</f>
        <v>19.930147538049173</v>
      </c>
      <c r="G17" s="13">
        <f t="shared" si="1"/>
        <v>25.637254646373744</v>
      </c>
      <c r="H17" s="5">
        <f>MAX(0,H16+'6.2tempsSummer2018'!E16-H$132-H$129)</f>
        <v>0</v>
      </c>
      <c r="I17" s="13">
        <f t="shared" si="2"/>
        <v>38.893313787724146</v>
      </c>
      <c r="J17" s="5">
        <f>MAX(0,J16+'6.2tempsSummer2018'!F16-J$132-J$129)</f>
        <v>48.369158299575375</v>
      </c>
      <c r="K17" s="13">
        <f t="shared" si="3"/>
        <v>38.074766685956874</v>
      </c>
      <c r="L17" s="5">
        <f>MAX(0,L16+'6.2tempsSummer2018'!G16-L$132-L$129)</f>
        <v>0</v>
      </c>
      <c r="M17" s="13">
        <f t="shared" si="4"/>
        <v>32.89806711959308</v>
      </c>
      <c r="N17" s="5">
        <f>MAX(0,N16+'6.2tempsSummer2018'!H16-N$132-N$129)</f>
        <v>0</v>
      </c>
      <c r="O17" s="13">
        <f t="shared" si="5"/>
        <v>37.704378418682644</v>
      </c>
      <c r="P17" s="5">
        <f>MAX(0,P16+'6.2tempsSummer2018'!I16-P$132-P$129)</f>
        <v>0</v>
      </c>
      <c r="Q17" s="13">
        <f t="shared" si="6"/>
        <v>28.071802985988981</v>
      </c>
      <c r="R17" s="5">
        <f>MAX(0,R16+'6.2tempsSummer2018'!J16-R$132-R$129)</f>
        <v>42.69088708333215</v>
      </c>
      <c r="S17" s="13">
        <f t="shared" si="7"/>
        <v>26.651761794872492</v>
      </c>
      <c r="T17" s="5">
        <f>MAX(0,T16+'6.2tempsSummer2018'!K16-T$132-T$129)</f>
        <v>0</v>
      </c>
      <c r="U17" s="13">
        <f t="shared" si="8"/>
        <v>30.933583347259539</v>
      </c>
      <c r="V17" s="5">
        <f>MAX(0,V16+'6.2tempsSummer2018'!L16-V$132-V$129)</f>
        <v>4.5158681812968533</v>
      </c>
      <c r="W17" s="13">
        <f t="shared" si="9"/>
        <v>39.174610909925029</v>
      </c>
      <c r="X17" s="5">
        <f>MAX(0,X16+'6.2tempsSummer2018'!M16-X$132-X$129)</f>
        <v>0</v>
      </c>
      <c r="Y17" s="13">
        <f t="shared" si="10"/>
        <v>36.133594875985715</v>
      </c>
      <c r="Z17" s="5">
        <f>MAX(0,Z16+'6.2tempsSummer2018'!N16-Z$132-Z$129)</f>
        <v>0</v>
      </c>
      <c r="AA17" s="13">
        <f t="shared" si="11"/>
        <v>34.932687885801556</v>
      </c>
      <c r="AB17" s="5">
        <f>MAX(0,AB16+'6.2tempsSummer2018'!O16-AB$132-AB$129)</f>
        <v>2.9868075423842368</v>
      </c>
      <c r="AC17" s="13">
        <f t="shared" si="12"/>
        <v>36.05276983046307</v>
      </c>
      <c r="AD17" s="5">
        <f>MAX(0,AD16+'6.2tempsSummer2018'!P16-AD$132-AD$129)</f>
        <v>0.27742155257750811</v>
      </c>
      <c r="AE17" s="13">
        <f t="shared" si="13"/>
        <v>29.780627579379935</v>
      </c>
      <c r="AF17" s="5">
        <f>MAX(0,AF16+'6.2tempsSummer2018'!Q16-AF$132-AF$129)</f>
        <v>0</v>
      </c>
      <c r="AG17" s="13">
        <f t="shared" si="14"/>
        <v>39.724628568274689</v>
      </c>
      <c r="AH17" s="5">
        <f>MAX(0,AH16+'6.2tempsSummer2018'!R16-AH$132-AH$129)</f>
        <v>72.607249236994321</v>
      </c>
      <c r="AI17" s="13">
        <f t="shared" si="15"/>
        <v>37.009467073603084</v>
      </c>
      <c r="AJ17" s="5">
        <f>MAX(0,AJ16+'6.2tempsSummer2018'!S16-AJ$132-AJ$129)</f>
        <v>0</v>
      </c>
      <c r="AK17" s="13">
        <f t="shared" si="16"/>
        <v>30.906168588658819</v>
      </c>
      <c r="AL17" s="5">
        <f>MAX(0,AL16+'6.2tempsSummer2018'!T16-AL$132-AL$129)</f>
        <v>0</v>
      </c>
      <c r="AM17" s="13">
        <f t="shared" si="17"/>
        <v>26.365903530615803</v>
      </c>
      <c r="AN17" s="5">
        <f>MAX(0,AN16+'6.2tempsSummer2018'!U16-AN$132-AN$129)</f>
        <v>15.808282715368234</v>
      </c>
      <c r="AO17" s="13">
        <f t="shared" si="18"/>
        <v>34.837082030783804</v>
      </c>
      <c r="AP17" s="5">
        <f>MAX(0,AP16+'6.2tempsSummer2018'!V16-AP$132-AP$129)</f>
        <v>0</v>
      </c>
      <c r="AQ17" s="13">
        <f t="shared" si="19"/>
        <v>26.805523489836464</v>
      </c>
      <c r="AR17" s="5">
        <f>MAX(0,AR16+'6.2tempsSummer2018'!W16-AR$132-AR$129)</f>
        <v>7.5124225163198144</v>
      </c>
      <c r="AS17" s="13">
        <f t="shared" si="20"/>
        <v>35.990965442676512</v>
      </c>
      <c r="AT17" s="5">
        <f>MAX(0,AT16+'6.2tempsSummer2018'!X16-AT$132-AT$129)</f>
        <v>0</v>
      </c>
      <c r="AU17" s="2">
        <f t="shared" si="21"/>
        <v>25.813156962507534</v>
      </c>
    </row>
    <row r="18" spans="1:47">
      <c r="A18" s="3" t="d">
        <f>'6.2tempsSummer2018'!A17</f>
        <v>2018-07-16</v>
      </c>
      <c r="B18" s="5">
        <f>MAX(0,B17+'6.2tempsSummer2018'!B17-B$132-B$129)</f>
        <v>61.613286112879905</v>
      </c>
      <c r="C18" s="13">
        <f t="shared" ref="C18" si="50">B$130</f>
        <v>34.193356943560033</v>
      </c>
      <c r="D18" s="5">
        <f>MAX(0,D17+'6.2tempsSummer2018'!C17-D$132-D$129)</f>
        <v>6.021465018682763</v>
      </c>
      <c r="E18" s="13">
        <f t="shared" ref="E18" si="51">D$130</f>
        <v>37.276093283512623</v>
      </c>
      <c r="F18" s="5">
        <f>MAX(0,F17+'6.2tempsSummer2018'!D17-F$132-F$129)</f>
        <v>17.725490707252451</v>
      </c>
      <c r="G18" s="13">
        <f t="shared" si="1"/>
        <v>25.637254646373744</v>
      </c>
      <c r="H18" s="5">
        <f>MAX(0,H17+'6.2tempsSummer2018'!E17-H$132-H$129)</f>
        <v>0</v>
      </c>
      <c r="I18" s="13">
        <f t="shared" si="2"/>
        <v>38.893313787724146</v>
      </c>
      <c r="J18" s="5">
        <f>MAX(0,J17+'6.2tempsSummer2018'!F17-J$132-J$129)</f>
        <v>50.60981246383075</v>
      </c>
      <c r="K18" s="13">
        <f t="shared" si="3"/>
        <v>38.074766685956874</v>
      </c>
      <c r="L18" s="5">
        <f>MAX(0,L17+'6.2tempsSummer2018'!G17-L$132-L$129)</f>
        <v>0</v>
      </c>
      <c r="M18" s="13">
        <f t="shared" si="4"/>
        <v>32.89806711959308</v>
      </c>
      <c r="N18" s="5">
        <f>MAX(0,N17+'6.2tempsSummer2018'!H17-N$132-N$129)</f>
        <v>1.2869526976646695</v>
      </c>
      <c r="O18" s="13">
        <f t="shared" si="5"/>
        <v>37.704378418682644</v>
      </c>
      <c r="P18" s="5">
        <f>MAX(0,P17+'6.2tempsSummer2018'!I17-P$132-P$129)</f>
        <v>0.49102462675137737</v>
      </c>
      <c r="Q18" s="13">
        <f t="shared" si="6"/>
        <v>28.071802985988981</v>
      </c>
      <c r="R18" s="5">
        <f>MAX(0,R17+'6.2tempsSummer2018'!J17-R$132-R$129)</f>
        <v>41.359416858973084</v>
      </c>
      <c r="S18" s="13">
        <f t="shared" si="7"/>
        <v>26.651761794872492</v>
      </c>
      <c r="T18" s="5">
        <f>MAX(0,T17+'6.2tempsSummer2018'!K17-T$132-T$129)</f>
        <v>0</v>
      </c>
      <c r="U18" s="13">
        <f t="shared" si="8"/>
        <v>30.933583347259539</v>
      </c>
      <c r="V18" s="5">
        <f>MAX(0,V17+'6.2tempsSummer2018'!L17-V$132-V$129)</f>
        <v>5.6190418175562238</v>
      </c>
      <c r="W18" s="13">
        <f t="shared" si="9"/>
        <v>39.174610909925029</v>
      </c>
      <c r="X18" s="5">
        <f>MAX(0,X17+'6.2tempsSummer2018'!M17-X$132-X$129)</f>
        <v>0</v>
      </c>
      <c r="Y18" s="13">
        <f t="shared" si="10"/>
        <v>36.133594875985715</v>
      </c>
      <c r="Z18" s="5">
        <f>MAX(0,Z17+'6.2tempsSummer2018'!N17-Z$132-Z$129)</f>
        <v>0</v>
      </c>
      <c r="AA18" s="13">
        <f t="shared" si="11"/>
        <v>34.932687885801556</v>
      </c>
      <c r="AB18" s="5">
        <f>MAX(0,AB17+'6.2tempsSummer2018'!O17-AB$132-AB$129)</f>
        <v>5.4802113135763575</v>
      </c>
      <c r="AC18" s="13">
        <f t="shared" si="12"/>
        <v>36.05276983046307</v>
      </c>
      <c r="AD18" s="5">
        <f>MAX(0,AD17+'6.2tempsSummer2018'!P17-AD$132-AD$129)</f>
        <v>0</v>
      </c>
      <c r="AE18" s="13">
        <f t="shared" si="13"/>
        <v>29.780627579379935</v>
      </c>
      <c r="AF18" s="5">
        <f>MAX(0,AF17+'6.2tempsSummer2018'!Q17-AF$132-AF$129)</f>
        <v>0</v>
      </c>
      <c r="AG18" s="13">
        <f t="shared" si="14"/>
        <v>39.724628568274689</v>
      </c>
      <c r="AH18" s="5">
        <f>MAX(0,AH17+'6.2tempsSummer2018'!R17-AH$132-AH$129)</f>
        <v>74.981065852793947</v>
      </c>
      <c r="AI18" s="13">
        <f t="shared" si="15"/>
        <v>37.009467073603084</v>
      </c>
      <c r="AJ18" s="5">
        <f>MAX(0,AJ17+'6.2tempsSummer2018'!S17-AJ$132-AJ$129)</f>
        <v>0</v>
      </c>
      <c r="AK18" s="13">
        <f t="shared" si="16"/>
        <v>30.906168588658819</v>
      </c>
      <c r="AL18" s="5">
        <f>MAX(0,AL17+'6.2tempsSummer2018'!T17-AL$132-AL$129)</f>
        <v>0</v>
      </c>
      <c r="AM18" s="13">
        <f t="shared" si="17"/>
        <v>26.365903530615803</v>
      </c>
      <c r="AN18" s="5">
        <f>MAX(0,AN17+'6.2tempsSummer2018'!U17-AN$132-AN$129)</f>
        <v>14.45364746152026</v>
      </c>
      <c r="AO18" s="13">
        <f t="shared" si="18"/>
        <v>34.837082030783804</v>
      </c>
      <c r="AP18" s="5">
        <f>MAX(0,AP17+'6.2tempsSummer2018'!V17-AP$132-AP$129)</f>
        <v>0</v>
      </c>
      <c r="AQ18" s="13">
        <f t="shared" si="19"/>
        <v>26.805523489836464</v>
      </c>
      <c r="AR18" s="5">
        <f>MAX(0,AR17+'6.2tempsSummer2018'!W17-AR$132-AR$129)</f>
        <v>12.013551835985252</v>
      </c>
      <c r="AS18" s="13">
        <f t="shared" si="20"/>
        <v>35.990965442676512</v>
      </c>
      <c r="AT18" s="5">
        <f>MAX(0,AT17+'6.2tempsSummer2018'!X17-AT$132-AT$129)</f>
        <v>0</v>
      </c>
      <c r="AU18" s="2">
        <f t="shared" si="21"/>
        <v>25.813156962507534</v>
      </c>
    </row>
    <row r="19" spans="1:47">
      <c r="A19" s="3" t="d">
        <f>'6.2tempsSummer2018'!A18</f>
        <v>2018-07-17</v>
      </c>
      <c r="B19" s="5">
        <f>MAX(0,B18+'6.2tempsSummer2018'!B18-B$132-B$129)</f>
        <v>69.339116494934899</v>
      </c>
      <c r="C19" s="13">
        <f t="shared" ref="C19" si="52">B$130</f>
        <v>34.193356943560033</v>
      </c>
      <c r="D19" s="5">
        <f>MAX(0,D18+'6.2tempsSummer2018'!C18-D$132-D$129)</f>
        <v>6.3619533582436834</v>
      </c>
      <c r="E19" s="13">
        <f t="shared" ref="E19" si="53">D$130</f>
        <v>37.276093283512623</v>
      </c>
      <c r="F19" s="5">
        <f>MAX(0,F18+'6.2tempsSummer2018'!D18-F$132-F$129)</f>
        <v>18.520833876455729</v>
      </c>
      <c r="G19" s="13">
        <f t="shared" si="1"/>
        <v>25.637254646373744</v>
      </c>
      <c r="H19" s="5">
        <f>MAX(0,H18+'6.2tempsSummer2018'!E18-H$132-H$129)</f>
        <v>0</v>
      </c>
      <c r="I19" s="13">
        <f t="shared" si="2"/>
        <v>38.893313787724146</v>
      </c>
      <c r="J19" s="5">
        <f>MAX(0,J18+'6.2tempsSummer2018'!F18-J$132-J$129)</f>
        <v>50.850466628086124</v>
      </c>
      <c r="K19" s="13">
        <f t="shared" si="3"/>
        <v>38.074766685956874</v>
      </c>
      <c r="L19" s="5">
        <f>MAX(0,L18+'6.2tempsSummer2018'!G18-L$132-L$129)</f>
        <v>0</v>
      </c>
      <c r="M19" s="13">
        <f t="shared" si="4"/>
        <v>32.89806711959308</v>
      </c>
      <c r="N19" s="5">
        <f>MAX(0,N18+'6.2tempsSummer2018'!H18-N$132-N$129)</f>
        <v>2.5739053953293434</v>
      </c>
      <c r="O19" s="13">
        <f t="shared" si="5"/>
        <v>37.704378418682644</v>
      </c>
      <c r="P19" s="5">
        <f>MAX(0,P18+'6.2tempsSummer2018'!I18-P$132-P$129)</f>
        <v>0.98204925350276007</v>
      </c>
      <c r="Q19" s="13">
        <f t="shared" si="6"/>
        <v>28.071802985988981</v>
      </c>
      <c r="R19" s="5">
        <f>MAX(0,R18+'6.2tempsSummer2018'!J18-R$132-R$129)</f>
        <v>40.027946634614018</v>
      </c>
      <c r="S19" s="13">
        <f t="shared" si="7"/>
        <v>26.651761794872492</v>
      </c>
      <c r="T19" s="5">
        <f>MAX(0,T18+'6.2tempsSummer2018'!K18-T$132-T$129)</f>
        <v>0.13330208159255763</v>
      </c>
      <c r="U19" s="13">
        <f t="shared" si="8"/>
        <v>30.933583347259539</v>
      </c>
      <c r="V19" s="5">
        <f>MAX(0,V18+'6.2tempsSummer2018'!L18-V$132-V$129)</f>
        <v>8.7222154538155934</v>
      </c>
      <c r="W19" s="13">
        <f t="shared" si="9"/>
        <v>39.174610909925029</v>
      </c>
      <c r="X19" s="5">
        <f>MAX(0,X18+'6.2tempsSummer2018'!M18-X$132-X$129)</f>
        <v>0</v>
      </c>
      <c r="Y19" s="13">
        <f t="shared" si="10"/>
        <v>36.133594875985715</v>
      </c>
      <c r="Z19" s="5">
        <f>MAX(0,Z18+'6.2tempsSummer2018'!N18-Z$132-Z$129)</f>
        <v>0</v>
      </c>
      <c r="AA19" s="13">
        <f t="shared" si="11"/>
        <v>34.932687885801556</v>
      </c>
      <c r="AB19" s="5">
        <f>MAX(0,AB18+'6.2tempsSummer2018'!O18-AB$132-AB$129)</f>
        <v>5.9736150847684781</v>
      </c>
      <c r="AC19" s="13">
        <f t="shared" si="12"/>
        <v>36.05276983046307</v>
      </c>
      <c r="AD19" s="5">
        <f>MAX(0,AD18+'6.2tempsSummer2018'!P18-AD$132-AD$129)</f>
        <v>0</v>
      </c>
      <c r="AE19" s="13">
        <f t="shared" si="13"/>
        <v>29.780627579379935</v>
      </c>
      <c r="AF19" s="5">
        <f>MAX(0,AF18+'6.2tempsSummer2018'!Q18-AF$132-AF$129)</f>
        <v>0</v>
      </c>
      <c r="AG19" s="13">
        <f t="shared" si="14"/>
        <v>39.724628568274689</v>
      </c>
      <c r="AH19" s="5">
        <f>MAX(0,AH18+'6.2tempsSummer2018'!R18-AH$132-AH$129)</f>
        <v>78.354882468593573</v>
      </c>
      <c r="AI19" s="13">
        <f t="shared" si="15"/>
        <v>37.009467073603084</v>
      </c>
      <c r="AJ19" s="5">
        <f>MAX(0,AJ18+'6.2tempsSummer2018'!S18-AJ$132-AJ$129)</f>
        <v>3.1367289264176477</v>
      </c>
      <c r="AK19" s="13">
        <f t="shared" si="16"/>
        <v>30.906168588658819</v>
      </c>
      <c r="AL19" s="5">
        <f>MAX(0,AL18+'6.2tempsSummer2018'!T18-AL$132-AL$129)</f>
        <v>0</v>
      </c>
      <c r="AM19" s="13">
        <f t="shared" si="17"/>
        <v>26.365903530615803</v>
      </c>
      <c r="AN19" s="5">
        <f>MAX(0,AN18+'6.2tempsSummer2018'!U18-AN$132-AN$129)</f>
        <v>18.099012207672288</v>
      </c>
      <c r="AO19" s="13">
        <f t="shared" si="18"/>
        <v>34.837082030783804</v>
      </c>
      <c r="AP19" s="5">
        <f>MAX(0,AP18+'6.2tempsSummer2018'!V18-AP$132-AP$129)</f>
        <v>0.84930956377044486</v>
      </c>
      <c r="AQ19" s="13">
        <f t="shared" si="19"/>
        <v>26.805523489836464</v>
      </c>
      <c r="AR19" s="5">
        <f>MAX(0,AR18+'6.2tempsSummer2018'!W18-AR$132-AR$129)</f>
        <v>15.51468115565069</v>
      </c>
      <c r="AS19" s="13">
        <f t="shared" si="20"/>
        <v>35.990965442676512</v>
      </c>
      <c r="AT19" s="5">
        <f>MAX(0,AT18+'6.2tempsSummer2018'!X18-AT$132-AT$129)</f>
        <v>0</v>
      </c>
      <c r="AU19" s="2">
        <f t="shared" si="21"/>
        <v>25.813156962507534</v>
      </c>
    </row>
    <row r="20" spans="1:47">
      <c r="A20" s="3" t="d">
        <f>'6.2tempsSummer2018'!A19</f>
        <v>2018-07-18</v>
      </c>
      <c r="B20" s="5">
        <f>MAX(0,B19+'6.2tempsSummer2018'!B19-B$132-B$129)</f>
        <v>76.064946876989893</v>
      </c>
      <c r="C20" s="13">
        <f t="shared" ref="C20" si="54">B$130</f>
        <v>34.193356943560033</v>
      </c>
      <c r="D20" s="5">
        <f>MAX(0,D19+'6.2tempsSummer2018'!C19-D$132-D$129)</f>
        <v>6.7024416978046037</v>
      </c>
      <c r="E20" s="13">
        <f t="shared" ref="E20" si="55">D$130</f>
        <v>37.276093283512623</v>
      </c>
      <c r="F20" s="5">
        <f>MAX(0,F19+'6.2tempsSummer2018'!D19-F$132-F$129)</f>
        <v>20.316177045659007</v>
      </c>
      <c r="G20" s="13">
        <f t="shared" si="1"/>
        <v>25.637254646373744</v>
      </c>
      <c r="H20" s="5">
        <f>MAX(0,H19+'6.2tempsSummer2018'!E19-H$132-H$129)</f>
        <v>0</v>
      </c>
      <c r="I20" s="13">
        <f t="shared" si="2"/>
        <v>38.893313787724146</v>
      </c>
      <c r="J20" s="5">
        <f>MAX(0,J19+'6.2tempsSummer2018'!F19-J$132-J$129)</f>
        <v>57.091120792341499</v>
      </c>
      <c r="K20" s="13">
        <f t="shared" si="3"/>
        <v>38.074766685956874</v>
      </c>
      <c r="L20" s="5">
        <f>MAX(0,L19+'6.2tempsSummer2018'!G19-L$132-L$129)</f>
        <v>0</v>
      </c>
      <c r="M20" s="13">
        <f t="shared" si="4"/>
        <v>32.89806711959308</v>
      </c>
      <c r="N20" s="5">
        <f>MAX(0,N19+'6.2tempsSummer2018'!H19-N$132-N$129)</f>
        <v>3.8608580929940173</v>
      </c>
      <c r="O20" s="13">
        <f t="shared" si="5"/>
        <v>37.704378418682644</v>
      </c>
      <c r="P20" s="5">
        <f>MAX(0,P19+'6.2tempsSummer2018'!I19-P$132-P$129)</f>
        <v>1.4730738802541428</v>
      </c>
      <c r="Q20" s="13">
        <f t="shared" si="6"/>
        <v>28.071802985988981</v>
      </c>
      <c r="R20" s="5">
        <f>MAX(0,R19+'6.2tempsSummer2018'!J19-R$132-R$129)</f>
        <v>41.696476410254952</v>
      </c>
      <c r="S20" s="13">
        <f t="shared" si="7"/>
        <v>26.651761794872492</v>
      </c>
      <c r="T20" s="5">
        <f>MAX(0,T19+'6.2tempsSummer2018'!K19-T$132-T$129)</f>
        <v>1.2666041631851184</v>
      </c>
      <c r="U20" s="13">
        <f t="shared" si="8"/>
        <v>30.933583347259539</v>
      </c>
      <c r="V20" s="5">
        <f>MAX(0,V19+'6.2tempsSummer2018'!L19-V$132-V$129)</f>
        <v>11.825389090074964</v>
      </c>
      <c r="W20" s="13">
        <f t="shared" si="9"/>
        <v>39.174610909925029</v>
      </c>
      <c r="X20" s="5">
        <f>MAX(0,X19+'6.2tempsSummer2018'!M19-X$132-X$129)</f>
        <v>0</v>
      </c>
      <c r="Y20" s="13">
        <f t="shared" si="10"/>
        <v>36.133594875985715</v>
      </c>
      <c r="Z20" s="5">
        <f>MAX(0,Z19+'6.2tempsSummer2018'!N19-Z$132-Z$129)</f>
        <v>0.63341401427480548</v>
      </c>
      <c r="AA20" s="13">
        <f t="shared" si="11"/>
        <v>34.932687885801556</v>
      </c>
      <c r="AB20" s="5">
        <f>MAX(0,AB19+'6.2tempsSummer2018'!O19-AB$132-AB$129)</f>
        <v>0.46701885596059878</v>
      </c>
      <c r="AC20" s="13">
        <f t="shared" si="12"/>
        <v>36.05276983046307</v>
      </c>
      <c r="AD20" s="5">
        <f>MAX(0,AD19+'6.2tempsSummer2018'!P19-AD$132-AD$129)</f>
        <v>0</v>
      </c>
      <c r="AE20" s="13">
        <f t="shared" si="13"/>
        <v>29.780627579379935</v>
      </c>
      <c r="AF20" s="5">
        <f>MAX(0,AF19+'6.2tempsSummer2018'!Q19-AF$132-AF$129)</f>
        <v>0</v>
      </c>
      <c r="AG20" s="13">
        <f t="shared" si="14"/>
        <v>39.724628568274689</v>
      </c>
      <c r="AH20" s="5">
        <f>MAX(0,AH19+'6.2tempsSummer2018'!R19-AH$132-AH$129)</f>
        <v>81.728699084393199</v>
      </c>
      <c r="AI20" s="13">
        <f t="shared" si="15"/>
        <v>37.009467073603084</v>
      </c>
      <c r="AJ20" s="5">
        <f>MAX(0,AJ19+'6.2tempsSummer2018'!S19-AJ$132-AJ$129)</f>
        <v>2.273457852835294</v>
      </c>
      <c r="AK20" s="13">
        <f t="shared" si="16"/>
        <v>30.906168588658819</v>
      </c>
      <c r="AL20" s="5">
        <f>MAX(0,AL19+'6.2tempsSummer2018'!T19-AL$132-AL$129)</f>
        <v>0</v>
      </c>
      <c r="AM20" s="13">
        <f t="shared" si="17"/>
        <v>26.365903530615803</v>
      </c>
      <c r="AN20" s="5">
        <f>MAX(0,AN19+'6.2tempsSummer2018'!U19-AN$132-AN$129)</f>
        <v>20.744376953824315</v>
      </c>
      <c r="AO20" s="13">
        <f t="shared" si="18"/>
        <v>34.837082030783804</v>
      </c>
      <c r="AP20" s="5">
        <f>MAX(0,AP19+'6.2tempsSummer2018'!V19-AP$132-AP$129)</f>
        <v>1.7486191275408891</v>
      </c>
      <c r="AQ20" s="13">
        <f t="shared" si="19"/>
        <v>26.805523489836464</v>
      </c>
      <c r="AR20" s="5">
        <f>MAX(0,AR19+'6.2tempsSummer2018'!W19-AR$132-AR$129)</f>
        <v>19.01581047531613</v>
      </c>
      <c r="AS20" s="13">
        <f t="shared" si="20"/>
        <v>35.990965442676512</v>
      </c>
      <c r="AT20" s="5">
        <f>MAX(0,AT19+'6.2tempsSummer2018'!X19-AT$132-AT$129)</f>
        <v>0</v>
      </c>
      <c r="AU20" s="2">
        <f t="shared" si="21"/>
        <v>25.813156962507534</v>
      </c>
    </row>
    <row r="21" spans="1:47">
      <c r="A21" s="3" t="d">
        <f>'6.2tempsSummer2018'!A20</f>
        <v>2018-07-19</v>
      </c>
      <c r="B21" s="5">
        <f>MAX(0,B20+'6.2tempsSummer2018'!B20-B$132-B$129)</f>
        <v>83.790777259044887</v>
      </c>
      <c r="C21" s="13">
        <f t="shared" ref="C21" si="56">B$130</f>
        <v>34.193356943560033</v>
      </c>
      <c r="D21" s="5">
        <f>MAX(0,D20+'6.2tempsSummer2018'!C20-D$132-D$129)</f>
        <v>7.0429300373655241</v>
      </c>
      <c r="E21" s="13">
        <f t="shared" ref="E21" si="57">D$130</f>
        <v>37.276093283512623</v>
      </c>
      <c r="F21" s="5">
        <f>MAX(0,F20+'6.2tempsSummer2018'!D20-F$132-F$129)</f>
        <v>26.111520214862285</v>
      </c>
      <c r="G21" s="13">
        <f t="shared" si="1"/>
        <v>25.637254646373744</v>
      </c>
      <c r="H21" s="5">
        <f>MAX(0,H20+'6.2tempsSummer2018'!E20-H$132-H$129)</f>
        <v>0</v>
      </c>
      <c r="I21" s="13">
        <f t="shared" si="2"/>
        <v>38.893313787724146</v>
      </c>
      <c r="J21" s="5">
        <f>MAX(0,J20+'6.2tempsSummer2018'!F20-J$132-J$129)</f>
        <v>66.331774956596874</v>
      </c>
      <c r="K21" s="13">
        <f t="shared" si="3"/>
        <v>38.074766685956874</v>
      </c>
      <c r="L21" s="5">
        <f>MAX(0,L20+'6.2tempsSummer2018'!G20-L$132-L$129)</f>
        <v>1.887741610050865</v>
      </c>
      <c r="M21" s="13">
        <f t="shared" si="4"/>
        <v>32.89806711959308</v>
      </c>
      <c r="N21" s="5">
        <f>MAX(0,N20+'6.2tempsSummer2018'!H20-N$132-N$129)</f>
        <v>5.1478107906586912</v>
      </c>
      <c r="O21" s="13">
        <f t="shared" si="5"/>
        <v>37.704378418682644</v>
      </c>
      <c r="P21" s="5">
        <f>MAX(0,P20+'6.2tempsSummer2018'!I20-P$132-P$129)</f>
        <v>1.9640985070055255</v>
      </c>
      <c r="Q21" s="13">
        <f t="shared" si="6"/>
        <v>28.071802985988981</v>
      </c>
      <c r="R21" s="5">
        <f>MAX(0,R20+'6.2tempsSummer2018'!J20-R$132-R$129)</f>
        <v>40.365006185895886</v>
      </c>
      <c r="S21" s="13">
        <f t="shared" si="7"/>
        <v>26.651761794872492</v>
      </c>
      <c r="T21" s="5">
        <f>MAX(0,T20+'6.2tempsSummer2018'!K20-T$132-T$129)</f>
        <v>1.3999062447776791</v>
      </c>
      <c r="U21" s="13">
        <f t="shared" si="8"/>
        <v>30.933583347259539</v>
      </c>
      <c r="V21" s="5">
        <f>MAX(0,V20+'6.2tempsSummer2018'!L20-V$132-V$129)</f>
        <v>17.928562726334334</v>
      </c>
      <c r="W21" s="13">
        <f t="shared" si="9"/>
        <v>39.174610909925029</v>
      </c>
      <c r="X21" s="5">
        <f>MAX(0,X20+'6.2tempsSummer2018'!M20-X$132-X$129)</f>
        <v>0</v>
      </c>
      <c r="Y21" s="13">
        <f t="shared" si="10"/>
        <v>36.133594875985715</v>
      </c>
      <c r="Z21" s="5">
        <f>MAX(0,Z20+'6.2tempsSummer2018'!N20-Z$132-Z$129)</f>
        <v>2.266828028549611</v>
      </c>
      <c r="AA21" s="13">
        <f t="shared" si="11"/>
        <v>34.932687885801556</v>
      </c>
      <c r="AB21" s="5">
        <f>MAX(0,AB20+'6.2tempsSummer2018'!O20-AB$132-AB$129)</f>
        <v>0</v>
      </c>
      <c r="AC21" s="13">
        <f t="shared" si="12"/>
        <v>36.05276983046307</v>
      </c>
      <c r="AD21" s="5">
        <f>MAX(0,AD20+'6.2tempsSummer2018'!P20-AD$132-AD$129)</f>
        <v>0</v>
      </c>
      <c r="AE21" s="13">
        <f t="shared" si="13"/>
        <v>29.780627579379935</v>
      </c>
      <c r="AF21" s="5">
        <f>MAX(0,AF20+'6.2tempsSummer2018'!Q20-AF$132-AF$129)</f>
        <v>3.4421428965663914E-2</v>
      </c>
      <c r="AG21" s="13">
        <f t="shared" si="14"/>
        <v>39.724628568274689</v>
      </c>
      <c r="AH21" s="5">
        <f>MAX(0,AH20+'6.2tempsSummer2018'!R20-AH$132-AH$129)</f>
        <v>83.102515700192825</v>
      </c>
      <c r="AI21" s="13">
        <f t="shared" si="15"/>
        <v>37.009467073603084</v>
      </c>
      <c r="AJ21" s="5">
        <f>MAX(0,AJ20+'6.2tempsSummer2018'!S20-AJ$132-AJ$129)</f>
        <v>4.4101867792529408</v>
      </c>
      <c r="AK21" s="13">
        <f t="shared" si="16"/>
        <v>30.906168588658819</v>
      </c>
      <c r="AL21" s="5">
        <f>MAX(0,AL20+'6.2tempsSummer2018'!T20-AL$132-AL$129)</f>
        <v>0</v>
      </c>
      <c r="AM21" s="13">
        <f t="shared" si="17"/>
        <v>26.365903530615803</v>
      </c>
      <c r="AN21" s="5">
        <f>MAX(0,AN20+'6.2tempsSummer2018'!U20-AN$132-AN$129)</f>
        <v>22.389741699976341</v>
      </c>
      <c r="AO21" s="13">
        <f t="shared" si="18"/>
        <v>34.837082030783804</v>
      </c>
      <c r="AP21" s="5">
        <f>MAX(0,AP20+'6.2tempsSummer2018'!V20-AP$132-AP$129)</f>
        <v>3.797928691311339</v>
      </c>
      <c r="AQ21" s="13">
        <f t="shared" si="19"/>
        <v>26.805523489836464</v>
      </c>
      <c r="AR21" s="5">
        <f>MAX(0,AR20+'6.2tempsSummer2018'!W20-AR$132-AR$129)</f>
        <v>20.516939794981568</v>
      </c>
      <c r="AS21" s="13">
        <f t="shared" si="20"/>
        <v>35.990965442676512</v>
      </c>
      <c r="AT21" s="5">
        <f>MAX(0,AT20+'6.2tempsSummer2018'!X20-AT$132-AT$129)</f>
        <v>1.7733553796865582</v>
      </c>
      <c r="AU21" s="2">
        <f t="shared" si="21"/>
        <v>25.813156962507534</v>
      </c>
    </row>
    <row r="22" spans="1:47">
      <c r="A22" s="3" t="d">
        <f>'6.2tempsSummer2018'!A21</f>
        <v>2018-07-20</v>
      </c>
      <c r="B22" s="5">
        <f>MAX(0,B21+'6.2tempsSummer2018'!B21-B$132-B$129)</f>
        <v>94.516607641099881</v>
      </c>
      <c r="C22" s="13">
        <f t="shared" ref="C22" si="58">B$130</f>
        <v>34.193356943560033</v>
      </c>
      <c r="D22" s="5">
        <f>MAX(0,D21+'6.2tempsSummer2018'!C21-D$132-D$129)</f>
        <v>8.3834183769264445</v>
      </c>
      <c r="E22" s="13">
        <f t="shared" ref="E22" si="59">D$130</f>
        <v>37.276093283512623</v>
      </c>
      <c r="F22" s="5">
        <f>MAX(0,F21+'6.2tempsSummer2018'!D21-F$132-F$129)</f>
        <v>27.906863384065563</v>
      </c>
      <c r="G22" s="13">
        <f t="shared" si="1"/>
        <v>25.637254646373744</v>
      </c>
      <c r="H22" s="5">
        <f>MAX(0,H21+'6.2tempsSummer2018'!E21-H$132-H$129)</f>
        <v>0</v>
      </c>
      <c r="I22" s="13">
        <f t="shared" si="2"/>
        <v>38.893313787724146</v>
      </c>
      <c r="J22" s="5">
        <f>MAX(0,J21+'6.2tempsSummer2018'!F21-J$132-J$129)</f>
        <v>74.572429120852249</v>
      </c>
      <c r="K22" s="13">
        <f t="shared" si="3"/>
        <v>38.074766685956874</v>
      </c>
      <c r="L22" s="5">
        <f>MAX(0,L21+'6.2tempsSummer2018'!G21-L$132-L$129)</f>
        <v>0.77548322010173187</v>
      </c>
      <c r="M22" s="13">
        <f t="shared" si="4"/>
        <v>32.89806711959308</v>
      </c>
      <c r="N22" s="5">
        <f>MAX(0,N21+'6.2tempsSummer2018'!H21-N$132-N$129)</f>
        <v>4.4347634883233651</v>
      </c>
      <c r="O22" s="13">
        <f t="shared" si="5"/>
        <v>37.704378418682644</v>
      </c>
      <c r="P22" s="5">
        <f>MAX(0,P21+'6.2tempsSummer2018'!I21-P$132-P$129)</f>
        <v>2.4551231337569082</v>
      </c>
      <c r="Q22" s="13">
        <f t="shared" si="6"/>
        <v>28.071802985988981</v>
      </c>
      <c r="R22" s="5">
        <f>MAX(0,R21+'6.2tempsSummer2018'!J21-R$132-R$129)</f>
        <v>43.03353596153682</v>
      </c>
      <c r="S22" s="13">
        <f t="shared" si="7"/>
        <v>26.651761794872492</v>
      </c>
      <c r="T22" s="5">
        <f>MAX(0,T21+'6.2tempsSummer2018'!K21-T$132-T$129)</f>
        <v>1.5332083263702398</v>
      </c>
      <c r="U22" s="13">
        <f t="shared" si="8"/>
        <v>30.933583347259539</v>
      </c>
      <c r="V22" s="5">
        <f>MAX(0,V21+'6.2tempsSummer2018'!L21-V$132-V$129)</f>
        <v>21.031736362593705</v>
      </c>
      <c r="W22" s="13">
        <f t="shared" si="9"/>
        <v>39.174610909925029</v>
      </c>
      <c r="X22" s="5">
        <f>MAX(0,X21+'6.2tempsSummer2018'!M21-X$132-X$129)</f>
        <v>0</v>
      </c>
      <c r="Y22" s="13">
        <f t="shared" si="10"/>
        <v>36.133594875985715</v>
      </c>
      <c r="Z22" s="5">
        <f>MAX(0,Z21+'6.2tempsSummer2018'!N21-Z$132-Z$129)</f>
        <v>6.9002420428244164</v>
      </c>
      <c r="AA22" s="13">
        <f t="shared" si="11"/>
        <v>34.932687885801556</v>
      </c>
      <c r="AB22" s="5">
        <f>MAX(0,AB21+'6.2tempsSummer2018'!O21-AB$132-AB$129)</f>
        <v>0</v>
      </c>
      <c r="AC22" s="13">
        <f t="shared" si="12"/>
        <v>36.05276983046307</v>
      </c>
      <c r="AD22" s="5">
        <f>MAX(0,AD21+'6.2tempsSummer2018'!P21-AD$132-AD$129)</f>
        <v>0</v>
      </c>
      <c r="AE22" s="13">
        <f t="shared" si="13"/>
        <v>29.780627579379935</v>
      </c>
      <c r="AF22" s="5">
        <f>MAX(0,AF21+'6.2tempsSummer2018'!Q21-AF$132-AF$129)</f>
        <v>0</v>
      </c>
      <c r="AG22" s="13">
        <f t="shared" si="14"/>
        <v>39.724628568274689</v>
      </c>
      <c r="AH22" s="5">
        <f>MAX(0,AH21+'6.2tempsSummer2018'!R21-AH$132-AH$129)</f>
        <v>77.476332315992451</v>
      </c>
      <c r="AI22" s="13">
        <f t="shared" si="15"/>
        <v>37.009467073603084</v>
      </c>
      <c r="AJ22" s="5">
        <f>MAX(0,AJ21+'6.2tempsSummer2018'!S21-AJ$132-AJ$129)</f>
        <v>2.5469157056705867</v>
      </c>
      <c r="AK22" s="13">
        <f t="shared" si="16"/>
        <v>30.906168588658819</v>
      </c>
      <c r="AL22" s="5">
        <f>MAX(0,AL21+'6.2tempsSummer2018'!T21-AL$132-AL$129)</f>
        <v>0</v>
      </c>
      <c r="AM22" s="13">
        <f t="shared" si="17"/>
        <v>26.365903530615803</v>
      </c>
      <c r="AN22" s="5">
        <f>MAX(0,AN21+'6.2tempsSummer2018'!U21-AN$132-AN$129)</f>
        <v>26.035106446128367</v>
      </c>
      <c r="AO22" s="13">
        <f t="shared" si="18"/>
        <v>34.837082030783804</v>
      </c>
      <c r="AP22" s="5">
        <f>MAX(0,AP21+'6.2tempsSummer2018'!V21-AP$132-AP$129)</f>
        <v>4.8472382550817894</v>
      </c>
      <c r="AQ22" s="13">
        <f t="shared" si="19"/>
        <v>26.805523489836464</v>
      </c>
      <c r="AR22" s="5">
        <f>MAX(0,AR21+'6.2tempsSummer2018'!W21-AR$132-AR$129)</f>
        <v>18.018069114647005</v>
      </c>
      <c r="AS22" s="13">
        <f t="shared" si="20"/>
        <v>35.990965442676512</v>
      </c>
      <c r="AT22" s="5">
        <f>MAX(0,AT21+'6.2tempsSummer2018'!X21-AT$132-AT$129)</f>
        <v>2.5467107593731217</v>
      </c>
      <c r="AU22" s="2">
        <f t="shared" si="21"/>
        <v>25.813156962507534</v>
      </c>
    </row>
    <row r="23" spans="1:47">
      <c r="A23" s="3" t="d">
        <f>'6.2tempsSummer2018'!A22</f>
        <v>2018-07-21</v>
      </c>
      <c r="B23" s="5">
        <f>MAX(0,B22+'6.2tempsSummer2018'!B22-B$132-B$129)</f>
        <v>97.242438023154875</v>
      </c>
      <c r="C23" s="13">
        <f t="shared" ref="C23" si="60">B$130</f>
        <v>34.193356943560033</v>
      </c>
      <c r="D23" s="5">
        <f>MAX(0,D22+'6.2tempsSummer2018'!C22-D$132-D$129)</f>
        <v>8.7239067164873649</v>
      </c>
      <c r="E23" s="13">
        <f t="shared" ref="E23" si="61">D$130</f>
        <v>37.276093283512623</v>
      </c>
      <c r="F23" s="5">
        <f>MAX(0,F22+'6.2tempsSummer2018'!D22-F$132-F$129)</f>
        <v>29.702206553268841</v>
      </c>
      <c r="G23" s="13">
        <f t="shared" si="1"/>
        <v>25.637254646373744</v>
      </c>
      <c r="H23" s="5">
        <f>MAX(0,H22+'6.2tempsSummer2018'!E22-H$132-H$129)</f>
        <v>0</v>
      </c>
      <c r="I23" s="13">
        <f t="shared" si="2"/>
        <v>38.893313787724146</v>
      </c>
      <c r="J23" s="5">
        <f>MAX(0,J22+'6.2tempsSummer2018'!F22-J$132-J$129)</f>
        <v>76.813083285107624</v>
      </c>
      <c r="K23" s="13">
        <f t="shared" si="3"/>
        <v>38.074766685956874</v>
      </c>
      <c r="L23" s="5">
        <f>MAX(0,L22+'6.2tempsSummer2018'!G22-L$132-L$129)</f>
        <v>0</v>
      </c>
      <c r="M23" s="13">
        <f t="shared" si="4"/>
        <v>32.89806711959308</v>
      </c>
      <c r="N23" s="5">
        <f>MAX(0,N22+'6.2tempsSummer2018'!H22-N$132-N$129)</f>
        <v>7.721716185988039</v>
      </c>
      <c r="O23" s="13">
        <f t="shared" si="5"/>
        <v>37.704378418682644</v>
      </c>
      <c r="P23" s="5">
        <f>MAX(0,P22+'6.2tempsSummer2018'!I22-P$132-P$129)</f>
        <v>3.9461477605082909</v>
      </c>
      <c r="Q23" s="13">
        <f t="shared" si="6"/>
        <v>28.071802985988981</v>
      </c>
      <c r="R23" s="5">
        <f>MAX(0,R22+'6.2tempsSummer2018'!J22-R$132-R$129)</f>
        <v>46.702065737177755</v>
      </c>
      <c r="S23" s="13">
        <f t="shared" si="7"/>
        <v>26.651761794872492</v>
      </c>
      <c r="T23" s="5">
        <f>MAX(0,T22+'6.2tempsSummer2018'!K22-T$132-T$129)</f>
        <v>2.6665104079628006</v>
      </c>
      <c r="U23" s="13">
        <f t="shared" si="8"/>
        <v>30.933583347259539</v>
      </c>
      <c r="V23" s="5">
        <f>MAX(0,V22+'6.2tempsSummer2018'!L22-V$132-V$129)</f>
        <v>24.134909998853075</v>
      </c>
      <c r="W23" s="13">
        <f t="shared" si="9"/>
        <v>39.174610909925029</v>
      </c>
      <c r="X23" s="5">
        <f>MAX(0,X22+'6.2tempsSummer2018'!M22-X$132-X$129)</f>
        <v>0</v>
      </c>
      <c r="Y23" s="13">
        <f t="shared" si="10"/>
        <v>36.133594875985715</v>
      </c>
      <c r="Z23" s="5">
        <f>MAX(0,Z22+'6.2tempsSummer2018'!N22-Z$132-Z$129)</f>
        <v>12.533656057099222</v>
      </c>
      <c r="AA23" s="13">
        <f t="shared" si="11"/>
        <v>34.932687885801556</v>
      </c>
      <c r="AB23" s="5">
        <f>MAX(0,AB22+'6.2tempsSummer2018'!O22-AB$132-AB$129)</f>
        <v>0</v>
      </c>
      <c r="AC23" s="13">
        <f t="shared" si="12"/>
        <v>36.05276983046307</v>
      </c>
      <c r="AD23" s="5">
        <f>MAX(0,AD22+'6.2tempsSummer2018'!P22-AD$132-AD$129)</f>
        <v>0.27742155257750811</v>
      </c>
      <c r="AE23" s="13">
        <f t="shared" si="13"/>
        <v>29.780627579379935</v>
      </c>
      <c r="AF23" s="5">
        <f>MAX(0,AF22+'6.2tempsSummer2018'!Q22-AF$132-AF$129)</f>
        <v>0</v>
      </c>
      <c r="AG23" s="13">
        <f t="shared" si="14"/>
        <v>39.724628568274689</v>
      </c>
      <c r="AH23" s="5">
        <f>MAX(0,AH22+'6.2tempsSummer2018'!R22-AH$132-AH$129)</f>
        <v>77.850148931792077</v>
      </c>
      <c r="AI23" s="13">
        <f t="shared" si="15"/>
        <v>37.009467073603084</v>
      </c>
      <c r="AJ23" s="5">
        <f>MAX(0,AJ22+'6.2tempsSummer2018'!S22-AJ$132-AJ$129)</f>
        <v>1.683644632088233</v>
      </c>
      <c r="AK23" s="13">
        <f t="shared" si="16"/>
        <v>30.906168588658819</v>
      </c>
      <c r="AL23" s="5">
        <f>MAX(0,AL22+'6.2tempsSummer2018'!T22-AL$132-AL$129)</f>
        <v>0</v>
      </c>
      <c r="AM23" s="13">
        <f t="shared" si="17"/>
        <v>26.365903530615803</v>
      </c>
      <c r="AN23" s="5">
        <f>MAX(0,AN22+'6.2tempsSummer2018'!U22-AN$132-AN$129)</f>
        <v>29.680471192280393</v>
      </c>
      <c r="AO23" s="13">
        <f t="shared" si="18"/>
        <v>34.837082030783804</v>
      </c>
      <c r="AP23" s="5">
        <f>MAX(0,AP22+'6.2tempsSummer2018'!V22-AP$132-AP$129)</f>
        <v>6.4465478188522365</v>
      </c>
      <c r="AQ23" s="13">
        <f t="shared" si="19"/>
        <v>26.805523489836464</v>
      </c>
      <c r="AR23" s="5">
        <f>MAX(0,AR22+'6.2tempsSummer2018'!W22-AR$132-AR$129)</f>
        <v>21.519198434312443</v>
      </c>
      <c r="AS23" s="13">
        <f t="shared" si="20"/>
        <v>35.990965442676512</v>
      </c>
      <c r="AT23" s="5">
        <f>MAX(0,AT22+'6.2tempsSummer2018'!X22-AT$132-AT$129)</f>
        <v>0</v>
      </c>
      <c r="AU23" s="2">
        <f t="shared" si="21"/>
        <v>25.813156962507534</v>
      </c>
    </row>
    <row r="24" spans="1:47">
      <c r="A24" s="3" t="d">
        <f>'6.2tempsSummer2018'!A23</f>
        <v>2018-07-22</v>
      </c>
      <c r="B24" s="5">
        <f>MAX(0,B23+'6.2tempsSummer2018'!B23-B$132-B$129)</f>
        <v>103.96826840520987</v>
      </c>
      <c r="C24" s="13">
        <f t="shared" ref="C24" si="62">B$130</f>
        <v>34.193356943560033</v>
      </c>
      <c r="D24" s="5">
        <f>MAX(0,D23+'6.2tempsSummer2018'!C23-D$132-D$129)</f>
        <v>4.0643950560482853</v>
      </c>
      <c r="E24" s="13">
        <f t="shared" ref="E24" si="63">D$130</f>
        <v>37.276093283512623</v>
      </c>
      <c r="F24" s="5">
        <f>MAX(0,F23+'6.2tempsSummer2018'!D23-F$132-F$129)</f>
        <v>29.497549722472119</v>
      </c>
      <c r="G24" s="13">
        <f t="shared" si="1"/>
        <v>25.637254646373744</v>
      </c>
      <c r="H24" s="5">
        <f>MAX(0,H23+'6.2tempsSummer2018'!E23-H$132-H$129)</f>
        <v>0.1383357765344817</v>
      </c>
      <c r="I24" s="13">
        <f t="shared" si="2"/>
        <v>38.893313787724146</v>
      </c>
      <c r="J24" s="5">
        <f>MAX(0,J23+'6.2tempsSummer2018'!F23-J$132-J$129)</f>
        <v>82.053737449362998</v>
      </c>
      <c r="K24" s="13">
        <f t="shared" si="3"/>
        <v>38.074766685956874</v>
      </c>
      <c r="L24" s="5">
        <f>MAX(0,L23+'6.2tempsSummer2018'!G23-L$132-L$129)</f>
        <v>0</v>
      </c>
      <c r="M24" s="13">
        <f t="shared" si="4"/>
        <v>32.89806711959308</v>
      </c>
      <c r="N24" s="5">
        <f>MAX(0,N23+'6.2tempsSummer2018'!H23-N$132-N$129)</f>
        <v>7.0086688836527129</v>
      </c>
      <c r="O24" s="13">
        <f t="shared" si="5"/>
        <v>37.704378418682644</v>
      </c>
      <c r="P24" s="5">
        <f>MAX(0,P23+'6.2tempsSummer2018'!I23-P$132-P$129)</f>
        <v>2.4371723872596736</v>
      </c>
      <c r="Q24" s="13">
        <f t="shared" si="6"/>
        <v>28.071802985988981</v>
      </c>
      <c r="R24" s="5">
        <f>MAX(0,R23+'6.2tempsSummer2018'!J23-R$132-R$129)</f>
        <v>50.370595512818689</v>
      </c>
      <c r="S24" s="13">
        <f t="shared" si="7"/>
        <v>26.651761794872492</v>
      </c>
      <c r="T24" s="5">
        <f>MAX(0,T23+'6.2tempsSummer2018'!K23-T$132-T$129)</f>
        <v>4.7998124895553609</v>
      </c>
      <c r="U24" s="13">
        <f t="shared" si="8"/>
        <v>30.933583347259539</v>
      </c>
      <c r="V24" s="5">
        <f>MAX(0,V23+'6.2tempsSummer2018'!L23-V$132-V$129)</f>
        <v>25.238083635112446</v>
      </c>
      <c r="W24" s="13">
        <f t="shared" si="9"/>
        <v>39.174610909925029</v>
      </c>
      <c r="X24" s="5">
        <f>MAX(0,X23+'6.2tempsSummer2018'!M23-X$132-X$129)</f>
        <v>0</v>
      </c>
      <c r="Y24" s="13">
        <f t="shared" si="10"/>
        <v>36.133594875985715</v>
      </c>
      <c r="Z24" s="5">
        <f>MAX(0,Z23+'6.2tempsSummer2018'!N23-Z$132-Z$129)</f>
        <v>15.167070071374027</v>
      </c>
      <c r="AA24" s="13">
        <f t="shared" si="11"/>
        <v>34.932687885801556</v>
      </c>
      <c r="AB24" s="5">
        <f>MAX(0,AB23+'6.2tempsSummer2018'!O23-AB$132-AB$129)</f>
        <v>0</v>
      </c>
      <c r="AC24" s="13">
        <f t="shared" si="12"/>
        <v>36.05276983046307</v>
      </c>
      <c r="AD24" s="5">
        <f>MAX(0,AD23+'6.2tempsSummer2018'!P23-AD$132-AD$129)</f>
        <v>1.5548431051550158</v>
      </c>
      <c r="AE24" s="13">
        <f t="shared" si="13"/>
        <v>29.780627579379935</v>
      </c>
      <c r="AF24" s="5">
        <f>MAX(0,AF23+'6.2tempsSummer2018'!Q23-AF$132-AF$129)</f>
        <v>3.4421428965663914E-2</v>
      </c>
      <c r="AG24" s="13">
        <f t="shared" si="14"/>
        <v>39.724628568274689</v>
      </c>
      <c r="AH24" s="5">
        <f>MAX(0,AH23+'6.2tempsSummer2018'!R23-AH$132-AH$129)</f>
        <v>83.223965547591703</v>
      </c>
      <c r="AI24" s="13">
        <f t="shared" si="15"/>
        <v>37.009467073603084</v>
      </c>
      <c r="AJ24" s="5">
        <f>MAX(0,AJ23+'6.2tempsSummer2018'!S23-AJ$132-AJ$129)</f>
        <v>0</v>
      </c>
      <c r="AK24" s="13">
        <f t="shared" si="16"/>
        <v>30.906168588658819</v>
      </c>
      <c r="AL24" s="5">
        <f>MAX(0,AL23+'6.2tempsSummer2018'!T23-AL$132-AL$129)</f>
        <v>0</v>
      </c>
      <c r="AM24" s="13">
        <f t="shared" si="17"/>
        <v>26.365903530615803</v>
      </c>
      <c r="AN24" s="5">
        <f>MAX(0,AN23+'6.2tempsSummer2018'!U23-AN$132-AN$129)</f>
        <v>32.325835938432419</v>
      </c>
      <c r="AO24" s="13">
        <f t="shared" si="18"/>
        <v>34.837082030783804</v>
      </c>
      <c r="AP24" s="5">
        <f>MAX(0,AP23+'6.2tempsSummer2018'!V23-AP$132-AP$129)</f>
        <v>7.5458573826226836</v>
      </c>
      <c r="AQ24" s="13">
        <f t="shared" si="19"/>
        <v>26.805523489836464</v>
      </c>
      <c r="AR24" s="5">
        <f>MAX(0,AR23+'6.2tempsSummer2018'!W23-AR$132-AR$129)</f>
        <v>22.020327753977881</v>
      </c>
      <c r="AS24" s="13">
        <f t="shared" si="20"/>
        <v>35.990965442676512</v>
      </c>
      <c r="AT24" s="5">
        <f>MAX(0,AT23+'6.2tempsSummer2018'!X23-AT$132-AT$129)</f>
        <v>0</v>
      </c>
      <c r="AU24" s="2">
        <f t="shared" si="21"/>
        <v>25.813156962507534</v>
      </c>
    </row>
    <row r="25" spans="1:47">
      <c r="A25" s="3" t="d">
        <f>'6.2tempsSummer2018'!A24</f>
        <v>2018-07-23</v>
      </c>
      <c r="B25" s="5">
        <f>MAX(0,B24+'6.2tempsSummer2018'!B24-B$132-B$129)</f>
        <v>106.69409878726486</v>
      </c>
      <c r="C25" s="13">
        <f t="shared" ref="C25" si="64">B$130</f>
        <v>34.193356943560033</v>
      </c>
      <c r="D25" s="5">
        <f>MAX(0,D24+'6.2tempsSummer2018'!C24-D$132-D$129)</f>
        <v>2.4048833956092057</v>
      </c>
      <c r="E25" s="13">
        <f t="shared" ref="E25" si="65">D$130</f>
        <v>37.276093283512623</v>
      </c>
      <c r="F25" s="5">
        <f>MAX(0,F24+'6.2tempsSummer2018'!D24-F$132-F$129)</f>
        <v>31.292892891675397</v>
      </c>
      <c r="G25" s="13">
        <f t="shared" si="1"/>
        <v>25.637254646373744</v>
      </c>
      <c r="H25" s="5">
        <f>MAX(0,H24+'6.2tempsSummer2018'!E24-H$132-H$129)</f>
        <v>2.2766715530689572</v>
      </c>
      <c r="I25" s="13">
        <f t="shared" si="2"/>
        <v>38.893313787724146</v>
      </c>
      <c r="J25" s="5">
        <f>MAX(0,J24+'6.2tempsSummer2018'!F24-J$132-J$129)</f>
        <v>78.294391613618373</v>
      </c>
      <c r="K25" s="13">
        <f t="shared" si="3"/>
        <v>38.074766685956874</v>
      </c>
      <c r="L25" s="5">
        <f>MAX(0,L24+'6.2tempsSummer2018'!G24-L$132-L$129)</f>
        <v>1.887741610050865</v>
      </c>
      <c r="M25" s="13">
        <f t="shared" si="4"/>
        <v>32.89806711959308</v>
      </c>
      <c r="N25" s="5">
        <f>MAX(0,N24+'6.2tempsSummer2018'!H24-N$132-N$129)</f>
        <v>4.2956215813173868</v>
      </c>
      <c r="O25" s="13">
        <f t="shared" si="5"/>
        <v>37.704378418682644</v>
      </c>
      <c r="P25" s="5">
        <f>MAX(0,P24+'6.2tempsSummer2018'!I24-P$132-P$129)</f>
        <v>0</v>
      </c>
      <c r="Q25" s="13">
        <f t="shared" si="6"/>
        <v>28.071802985988981</v>
      </c>
      <c r="R25" s="5">
        <f>MAX(0,R24+'6.2tempsSummer2018'!J24-R$132-R$129)</f>
        <v>58.039125288459623</v>
      </c>
      <c r="S25" s="13">
        <f t="shared" si="7"/>
        <v>26.651761794872492</v>
      </c>
      <c r="T25" s="5">
        <f>MAX(0,T24+'6.2tempsSummer2018'!K24-T$132-T$129)</f>
        <v>6.9331145711479216</v>
      </c>
      <c r="U25" s="13">
        <f t="shared" si="8"/>
        <v>30.933583347259539</v>
      </c>
      <c r="V25" s="5">
        <f>MAX(0,V24+'6.2tempsSummer2018'!L24-V$132-V$129)</f>
        <v>21.341257271371816</v>
      </c>
      <c r="W25" s="13">
        <f t="shared" si="9"/>
        <v>39.174610909925029</v>
      </c>
      <c r="X25" s="5">
        <f>MAX(0,X24+'6.2tempsSummer2018'!M24-X$132-X$129)</f>
        <v>0</v>
      </c>
      <c r="Y25" s="13">
        <f t="shared" si="10"/>
        <v>36.133594875985715</v>
      </c>
      <c r="Z25" s="5">
        <f>MAX(0,Z24+'6.2tempsSummer2018'!N24-Z$132-Z$129)</f>
        <v>12.800484085648833</v>
      </c>
      <c r="AA25" s="13">
        <f t="shared" si="11"/>
        <v>34.932687885801556</v>
      </c>
      <c r="AB25" s="5">
        <f>MAX(0,AB24+'6.2tempsSummer2018'!O24-AB$132-AB$129)</f>
        <v>0</v>
      </c>
      <c r="AC25" s="13">
        <f t="shared" si="12"/>
        <v>36.05276983046307</v>
      </c>
      <c r="AD25" s="5">
        <f>MAX(0,AD24+'6.2tempsSummer2018'!P24-AD$132-AD$129)</f>
        <v>4.832264657732523</v>
      </c>
      <c r="AE25" s="13">
        <f t="shared" si="13"/>
        <v>29.780627579379935</v>
      </c>
      <c r="AF25" s="5">
        <f>MAX(0,AF24+'6.2tempsSummer2018'!Q24-AF$132-AF$129)</f>
        <v>0</v>
      </c>
      <c r="AG25" s="13">
        <f t="shared" si="14"/>
        <v>39.724628568274689</v>
      </c>
      <c r="AH25" s="5">
        <f>MAX(0,AH24+'6.2tempsSummer2018'!R24-AH$132-AH$129)</f>
        <v>90.597782163391329</v>
      </c>
      <c r="AI25" s="13">
        <f t="shared" si="15"/>
        <v>37.009467073603084</v>
      </c>
      <c r="AJ25" s="5">
        <f>MAX(0,AJ24+'6.2tempsSummer2018'!S24-AJ$132-AJ$129)</f>
        <v>0</v>
      </c>
      <c r="AK25" s="13">
        <f t="shared" si="16"/>
        <v>30.906168588658819</v>
      </c>
      <c r="AL25" s="5">
        <f>MAX(0,AL24+'6.2tempsSummer2018'!T24-AL$132-AL$129)</f>
        <v>0</v>
      </c>
      <c r="AM25" s="13">
        <f t="shared" si="17"/>
        <v>26.365903530615803</v>
      </c>
      <c r="AN25" s="5">
        <f>MAX(0,AN24+'6.2tempsSummer2018'!U24-AN$132-AN$129)</f>
        <v>30.971200684584446</v>
      </c>
      <c r="AO25" s="13">
        <f t="shared" si="18"/>
        <v>34.837082030783804</v>
      </c>
      <c r="AP25" s="5">
        <f>MAX(0,AP24+'6.2tempsSummer2018'!V24-AP$132-AP$129)</f>
        <v>8.245166946393125</v>
      </c>
      <c r="AQ25" s="13">
        <f t="shared" si="19"/>
        <v>26.805523489836464</v>
      </c>
      <c r="AR25" s="5">
        <f>MAX(0,AR24+'6.2tempsSummer2018'!W24-AR$132-AR$129)</f>
        <v>24.521457073643319</v>
      </c>
      <c r="AS25" s="13">
        <f t="shared" si="20"/>
        <v>35.990965442676512</v>
      </c>
      <c r="AT25" s="5">
        <f>MAX(0,AT24+'6.2tempsSummer2018'!X24-AT$132-AT$129)</f>
        <v>0</v>
      </c>
      <c r="AU25" s="2">
        <f t="shared" si="21"/>
        <v>25.813156962507534</v>
      </c>
    </row>
    <row r="26" spans="1:47">
      <c r="A26" s="3" t="d">
        <f>'6.2tempsSummer2018'!A25</f>
        <v>2018-07-24</v>
      </c>
      <c r="B26" s="5">
        <f>MAX(0,B25+'6.2tempsSummer2018'!B25-B$132-B$129)</f>
        <v>111.41992916931986</v>
      </c>
      <c r="C26" s="13">
        <f t="shared" ref="C26" si="66">B$130</f>
        <v>34.193356943560033</v>
      </c>
      <c r="D26" s="5">
        <f>MAX(0,D25+'6.2tempsSummer2018'!C25-D$132-D$129)</f>
        <v>1.7453717351701261</v>
      </c>
      <c r="E26" s="13">
        <f t="shared" ref="E26" si="67">D$130</f>
        <v>37.276093283512623</v>
      </c>
      <c r="F26" s="5">
        <f>MAX(0,F25+'6.2tempsSummer2018'!D25-F$132-F$129)</f>
        <v>33.088236060878678</v>
      </c>
      <c r="G26" s="13">
        <f t="shared" si="1"/>
        <v>25.637254646373744</v>
      </c>
      <c r="H26" s="5">
        <f>MAX(0,H25+'6.2tempsSummer2018'!E25-H$132-H$129)</f>
        <v>4.4150073296034327</v>
      </c>
      <c r="I26" s="13">
        <f t="shared" si="2"/>
        <v>38.893313787724146</v>
      </c>
      <c r="J26" s="5">
        <f>MAX(0,J25+'6.2tempsSummer2018'!F25-J$132-J$129)</f>
        <v>69.535045777873748</v>
      </c>
      <c r="K26" s="13">
        <f t="shared" si="3"/>
        <v>38.074766685956874</v>
      </c>
      <c r="L26" s="5">
        <f>MAX(0,L25+'6.2tempsSummer2018'!G25-L$132-L$129)</f>
        <v>0</v>
      </c>
      <c r="M26" s="13">
        <f t="shared" si="4"/>
        <v>32.89806711959308</v>
      </c>
      <c r="N26" s="5">
        <f>MAX(0,N25+'6.2tempsSummer2018'!H25-N$132-N$129)</f>
        <v>0</v>
      </c>
      <c r="O26" s="13">
        <f t="shared" si="5"/>
        <v>37.704378418682644</v>
      </c>
      <c r="P26" s="5">
        <f>MAX(0,P25+'6.2tempsSummer2018'!I25-P$132-P$129)</f>
        <v>0</v>
      </c>
      <c r="Q26" s="13">
        <f t="shared" si="6"/>
        <v>28.071802985988981</v>
      </c>
      <c r="R26" s="5">
        <f>MAX(0,R25+'6.2tempsSummer2018'!J25-R$132-R$129)</f>
        <v>67.70765506410055</v>
      </c>
      <c r="S26" s="13">
        <f t="shared" si="7"/>
        <v>26.651761794872492</v>
      </c>
      <c r="T26" s="5">
        <f>MAX(0,T25+'6.2tempsSummer2018'!K25-T$132-T$129)</f>
        <v>8.0664166527404824</v>
      </c>
      <c r="U26" s="13">
        <f t="shared" si="8"/>
        <v>30.933583347259539</v>
      </c>
      <c r="V26" s="5">
        <f>MAX(0,V25+'6.2tempsSummer2018'!L25-V$132-V$129)</f>
        <v>18.444430907631187</v>
      </c>
      <c r="W26" s="13">
        <f t="shared" si="9"/>
        <v>39.174610909925029</v>
      </c>
      <c r="X26" s="5">
        <f>MAX(0,X25+'6.2tempsSummer2018'!M25-X$132-X$129)</f>
        <v>0</v>
      </c>
      <c r="Y26" s="13">
        <f t="shared" si="10"/>
        <v>36.133594875985715</v>
      </c>
      <c r="Z26" s="5">
        <f>MAX(0,Z25+'6.2tempsSummer2018'!N25-Z$132-Z$129)</f>
        <v>11.433898099923638</v>
      </c>
      <c r="AA26" s="13">
        <f t="shared" si="11"/>
        <v>34.932687885801556</v>
      </c>
      <c r="AB26" s="5">
        <f>MAX(0,AB25+'6.2tempsSummer2018'!O25-AB$132-AB$129)</f>
        <v>0.4934037711921162</v>
      </c>
      <c r="AC26" s="13">
        <f t="shared" si="12"/>
        <v>36.05276983046307</v>
      </c>
      <c r="AD26" s="5">
        <f>MAX(0,AD25+'6.2tempsSummer2018'!P25-AD$132-AD$129)</f>
        <v>5.1096862103100307</v>
      </c>
      <c r="AE26" s="13">
        <f t="shared" si="13"/>
        <v>29.780627579379935</v>
      </c>
      <c r="AF26" s="5">
        <f>MAX(0,AF25+'6.2tempsSummer2018'!Q25-AF$132-AF$129)</f>
        <v>0</v>
      </c>
      <c r="AG26" s="13">
        <f t="shared" si="14"/>
        <v>39.724628568274689</v>
      </c>
      <c r="AH26" s="5">
        <f>MAX(0,AH25+'6.2tempsSummer2018'!R25-AH$132-AH$129)</f>
        <v>97.971598779190955</v>
      </c>
      <c r="AI26" s="13">
        <f t="shared" si="15"/>
        <v>37.009467073603084</v>
      </c>
      <c r="AJ26" s="5">
        <f>MAX(0,AJ25+'6.2tempsSummer2018'!S25-AJ$132-AJ$129)</f>
        <v>0</v>
      </c>
      <c r="AK26" s="13">
        <f t="shared" si="16"/>
        <v>30.906168588658819</v>
      </c>
      <c r="AL26" s="5">
        <f>MAX(0,AL25+'6.2tempsSummer2018'!T25-AL$132-AL$129)</f>
        <v>0</v>
      </c>
      <c r="AM26" s="13">
        <f t="shared" si="17"/>
        <v>26.365903530615803</v>
      </c>
      <c r="AN26" s="5">
        <f>MAX(0,AN25+'6.2tempsSummer2018'!U25-AN$132-AN$129)</f>
        <v>32.616565430736472</v>
      </c>
      <c r="AO26" s="13">
        <f t="shared" si="18"/>
        <v>34.837082030783804</v>
      </c>
      <c r="AP26" s="5">
        <f>MAX(0,AP25+'6.2tempsSummer2018'!V25-AP$132-AP$129)</f>
        <v>8.9944765101635635</v>
      </c>
      <c r="AQ26" s="13">
        <f t="shared" si="19"/>
        <v>26.805523489836464</v>
      </c>
      <c r="AR26" s="5">
        <f>MAX(0,AR25+'6.2tempsSummer2018'!W25-AR$132-AR$129)</f>
        <v>28.022586393308757</v>
      </c>
      <c r="AS26" s="13">
        <f t="shared" si="20"/>
        <v>35.990965442676512</v>
      </c>
      <c r="AT26" s="5">
        <f>MAX(0,AT25+'6.2tempsSummer2018'!X25-AT$132-AT$129)</f>
        <v>0</v>
      </c>
      <c r="AU26" s="2">
        <f t="shared" si="21"/>
        <v>25.813156962507534</v>
      </c>
    </row>
    <row r="27" spans="1:47">
      <c r="A27" s="3" t="d">
        <f>'6.2tempsSummer2018'!A26</f>
        <v>2018-07-25</v>
      </c>
      <c r="B27" s="5">
        <f>MAX(0,B26+'6.2tempsSummer2018'!B26-B$132-B$129)</f>
        <v>107.14575955137485</v>
      </c>
      <c r="C27" s="13">
        <f t="shared" ref="C27" si="68">B$130</f>
        <v>34.193356943560033</v>
      </c>
      <c r="D27" s="5">
        <f>MAX(0,D26+'6.2tempsSummer2018'!C26-D$132-D$129)</f>
        <v>2.0858600747310465</v>
      </c>
      <c r="E27" s="13">
        <f t="shared" ref="E27" si="69">D$130</f>
        <v>37.276093283512623</v>
      </c>
      <c r="F27" s="5">
        <f>MAX(0,F26+'6.2tempsSummer2018'!D26-F$132-F$129)</f>
        <v>29.883579230081953</v>
      </c>
      <c r="G27" s="13">
        <f t="shared" si="1"/>
        <v>25.637254646373744</v>
      </c>
      <c r="H27" s="5">
        <f>MAX(0,H26+'6.2tempsSummer2018'!E26-H$132-H$129)</f>
        <v>4.5533431061379082</v>
      </c>
      <c r="I27" s="13">
        <f t="shared" si="2"/>
        <v>38.893313787724146</v>
      </c>
      <c r="J27" s="5">
        <f>MAX(0,J26+'6.2tempsSummer2018'!F26-J$132-J$129)</f>
        <v>53.775699942129123</v>
      </c>
      <c r="K27" s="13">
        <f t="shared" si="3"/>
        <v>38.074766685956874</v>
      </c>
      <c r="L27" s="5">
        <f>MAX(0,L26+'6.2tempsSummer2018'!G26-L$132-L$129)</f>
        <v>0</v>
      </c>
      <c r="M27" s="13">
        <f t="shared" si="4"/>
        <v>32.89806711959308</v>
      </c>
      <c r="N27" s="5">
        <f>MAX(0,N26+'6.2tempsSummer2018'!H26-N$132-N$129)</f>
        <v>0</v>
      </c>
      <c r="O27" s="13">
        <f t="shared" si="5"/>
        <v>37.704378418682644</v>
      </c>
      <c r="P27" s="5">
        <f>MAX(0,P26+'6.2tempsSummer2018'!I26-P$132-P$129)</f>
        <v>0</v>
      </c>
      <c r="Q27" s="13">
        <f t="shared" si="6"/>
        <v>28.071802985988981</v>
      </c>
      <c r="R27" s="5">
        <f>MAX(0,R26+'6.2tempsSummer2018'!J26-R$132-R$129)</f>
        <v>71.376184839741484</v>
      </c>
      <c r="S27" s="13">
        <f t="shared" si="7"/>
        <v>26.651761794872492</v>
      </c>
      <c r="T27" s="5">
        <f>MAX(0,T26+'6.2tempsSummer2018'!K26-T$132-T$129)</f>
        <v>11.199718734333043</v>
      </c>
      <c r="U27" s="13">
        <f t="shared" si="8"/>
        <v>30.933583347259539</v>
      </c>
      <c r="V27" s="5">
        <f>MAX(0,V26+'6.2tempsSummer2018'!L26-V$132-V$129)</f>
        <v>16.547604543890557</v>
      </c>
      <c r="W27" s="13">
        <f t="shared" si="9"/>
        <v>39.174610909925029</v>
      </c>
      <c r="X27" s="5">
        <f>MAX(0,X26+'6.2tempsSummer2018'!M26-X$132-X$129)</f>
        <v>0</v>
      </c>
      <c r="Y27" s="13">
        <f t="shared" si="10"/>
        <v>36.133594875985715</v>
      </c>
      <c r="Z27" s="5">
        <f>MAX(0,Z26+'6.2tempsSummer2018'!N26-Z$132-Z$129)</f>
        <v>11.067312114198444</v>
      </c>
      <c r="AA27" s="13">
        <f t="shared" si="11"/>
        <v>34.932687885801556</v>
      </c>
      <c r="AB27" s="5">
        <f>MAX(0,AB26+'6.2tempsSummer2018'!O26-AB$132-AB$129)</f>
        <v>2.9868075423842368</v>
      </c>
      <c r="AC27" s="13">
        <f t="shared" si="12"/>
        <v>36.05276983046307</v>
      </c>
      <c r="AD27" s="5">
        <f>MAX(0,AD26+'6.2tempsSummer2018'!P26-AD$132-AD$129)</f>
        <v>6.3871077628875383</v>
      </c>
      <c r="AE27" s="13">
        <f t="shared" si="13"/>
        <v>29.780627579379935</v>
      </c>
      <c r="AF27" s="5">
        <f>MAX(0,AF26+'6.2tempsSummer2018'!Q26-AF$132-AF$129)</f>
        <v>0</v>
      </c>
      <c r="AG27" s="13">
        <f t="shared" si="14"/>
        <v>39.724628568274689</v>
      </c>
      <c r="AH27" s="5">
        <f>MAX(0,AH26+'6.2tempsSummer2018'!R26-AH$132-AH$129)</f>
        <v>106.34541539499058</v>
      </c>
      <c r="AI27" s="13">
        <f t="shared" si="15"/>
        <v>37.009467073603084</v>
      </c>
      <c r="AJ27" s="5">
        <f>MAX(0,AJ26+'6.2tempsSummer2018'!S26-AJ$132-AJ$129)</f>
        <v>1.1367289264176477</v>
      </c>
      <c r="AK27" s="13">
        <f t="shared" si="16"/>
        <v>30.906168588658819</v>
      </c>
      <c r="AL27" s="5">
        <f>MAX(0,AL26+'6.2tempsSummer2018'!T26-AL$132-AL$129)</f>
        <v>0</v>
      </c>
      <c r="AM27" s="13">
        <f t="shared" si="17"/>
        <v>26.365903530615803</v>
      </c>
      <c r="AN27" s="5">
        <f>MAX(0,AN26+'6.2tempsSummer2018'!U26-AN$132-AN$129)</f>
        <v>33.261930176888498</v>
      </c>
      <c r="AO27" s="13">
        <f t="shared" si="18"/>
        <v>34.837082030783804</v>
      </c>
      <c r="AP27" s="5">
        <f>MAX(0,AP26+'6.2tempsSummer2018'!V26-AP$132-AP$129)</f>
        <v>8.6437860739340078</v>
      </c>
      <c r="AQ27" s="13">
        <f t="shared" si="19"/>
        <v>26.805523489836464</v>
      </c>
      <c r="AR27" s="5">
        <f>MAX(0,AR26+'6.2tempsSummer2018'!W26-AR$132-AR$129)</f>
        <v>24.523715712974195</v>
      </c>
      <c r="AS27" s="13">
        <f t="shared" si="20"/>
        <v>35.990965442676512</v>
      </c>
      <c r="AT27" s="5">
        <f>MAX(0,AT26+'6.2tempsSummer2018'!X26-AT$132-AT$129)</f>
        <v>0</v>
      </c>
      <c r="AU27" s="2">
        <f t="shared" si="21"/>
        <v>25.813156962507534</v>
      </c>
    </row>
    <row r="28" spans="1:47">
      <c r="A28" s="3" t="d">
        <f>'6.2tempsSummer2018'!A27</f>
        <v>2018-07-26</v>
      </c>
      <c r="B28" s="5">
        <f>MAX(0,B27+'6.2tempsSummer2018'!B27-B$132-B$129)</f>
        <v>102.87158993342985</v>
      </c>
      <c r="C28" s="13">
        <f t="shared" ref="C28" si="70">B$130</f>
        <v>34.193356943560033</v>
      </c>
      <c r="D28" s="5">
        <f>MAX(0,D27+'6.2tempsSummer2018'!C27-D$132-D$129)</f>
        <v>2.4263484142919669</v>
      </c>
      <c r="E28" s="13">
        <f t="shared" ref="E28" si="71">D$130</f>
        <v>37.276093283512623</v>
      </c>
      <c r="F28" s="5">
        <f>MAX(0,F27+'6.2tempsSummer2018'!D27-F$132-F$129)</f>
        <v>28.678922399285231</v>
      </c>
      <c r="G28" s="13">
        <f t="shared" si="1"/>
        <v>25.637254646373744</v>
      </c>
      <c r="H28" s="5">
        <f>MAX(0,H27+'6.2tempsSummer2018'!E27-H$132-H$129)</f>
        <v>6.6916788826723836</v>
      </c>
      <c r="I28" s="13">
        <f t="shared" si="2"/>
        <v>38.893313787724146</v>
      </c>
      <c r="J28" s="5">
        <f>MAX(0,J27+'6.2tempsSummer2018'!F27-J$132-J$129)</f>
        <v>45.016354106384497</v>
      </c>
      <c r="K28" s="13">
        <f t="shared" si="3"/>
        <v>38.074766685956874</v>
      </c>
      <c r="L28" s="5">
        <f>MAX(0,L27+'6.2tempsSummer2018'!G27-L$132-L$129)</f>
        <v>0</v>
      </c>
      <c r="M28" s="13">
        <f t="shared" si="4"/>
        <v>32.89806711959308</v>
      </c>
      <c r="N28" s="5">
        <f>MAX(0,N27+'6.2tempsSummer2018'!H27-N$132-N$129)</f>
        <v>0</v>
      </c>
      <c r="O28" s="13">
        <f t="shared" si="5"/>
        <v>37.704378418682644</v>
      </c>
      <c r="P28" s="5">
        <f>MAX(0,P27+'6.2tempsSummer2018'!I27-P$132-P$129)</f>
        <v>0</v>
      </c>
      <c r="Q28" s="13">
        <f t="shared" si="6"/>
        <v>28.071802985988981</v>
      </c>
      <c r="R28" s="5">
        <f>MAX(0,R27+'6.2tempsSummer2018'!J27-R$132-R$129)</f>
        <v>73.044714615382418</v>
      </c>
      <c r="S28" s="13">
        <f t="shared" si="7"/>
        <v>26.651761794872492</v>
      </c>
      <c r="T28" s="5">
        <f>MAX(0,T27+'6.2tempsSummer2018'!K27-T$132-T$129)</f>
        <v>16.333020815925604</v>
      </c>
      <c r="U28" s="13">
        <f t="shared" si="8"/>
        <v>30.933583347259539</v>
      </c>
      <c r="V28" s="5">
        <f>MAX(0,V27+'6.2tempsSummer2018'!L27-V$132-V$129)</f>
        <v>19.650778180149928</v>
      </c>
      <c r="W28" s="13">
        <f t="shared" si="9"/>
        <v>39.174610909925029</v>
      </c>
      <c r="X28" s="5">
        <f>MAX(0,X27+'6.2tempsSummer2018'!M27-X$132-X$129)</f>
        <v>0</v>
      </c>
      <c r="Y28" s="13">
        <f t="shared" si="10"/>
        <v>36.133594875985715</v>
      </c>
      <c r="Z28" s="5">
        <f>MAX(0,Z27+'6.2tempsSummer2018'!N27-Z$132-Z$129)</f>
        <v>8.7007261284732493</v>
      </c>
      <c r="AA28" s="13">
        <f t="shared" si="11"/>
        <v>34.932687885801556</v>
      </c>
      <c r="AB28" s="5">
        <f>MAX(0,AB27+'6.2tempsSummer2018'!O27-AB$132-AB$129)</f>
        <v>7.4802113135763575</v>
      </c>
      <c r="AC28" s="13">
        <f t="shared" si="12"/>
        <v>36.05276983046307</v>
      </c>
      <c r="AD28" s="5">
        <f>MAX(0,AD27+'6.2tempsSummer2018'!P27-AD$132-AD$129)</f>
        <v>7.664529315465046</v>
      </c>
      <c r="AE28" s="13">
        <f t="shared" si="13"/>
        <v>29.780627579379935</v>
      </c>
      <c r="AF28" s="5">
        <f>MAX(0,AF27+'6.2tempsSummer2018'!Q27-AF$132-AF$129)</f>
        <v>3.4421428965663914E-2</v>
      </c>
      <c r="AG28" s="13">
        <f t="shared" si="14"/>
        <v>39.724628568274689</v>
      </c>
      <c r="AH28" s="5">
        <f>MAX(0,AH27+'6.2tempsSummer2018'!R27-AH$132-AH$129)</f>
        <v>114.71923201079021</v>
      </c>
      <c r="AI28" s="13">
        <f t="shared" si="15"/>
        <v>37.009467073603084</v>
      </c>
      <c r="AJ28" s="5">
        <f>MAX(0,AJ27+'6.2tempsSummer2018'!S27-AJ$132-AJ$129)</f>
        <v>0</v>
      </c>
      <c r="AK28" s="13">
        <f t="shared" si="16"/>
        <v>30.906168588658819</v>
      </c>
      <c r="AL28" s="5">
        <f>MAX(0,AL27+'6.2tempsSummer2018'!T27-AL$132-AL$129)</f>
        <v>0</v>
      </c>
      <c r="AM28" s="13">
        <f t="shared" si="17"/>
        <v>26.365903530615803</v>
      </c>
      <c r="AN28" s="5">
        <f>MAX(0,AN27+'6.2tempsSummer2018'!U27-AN$132-AN$129)</f>
        <v>34.907294923040524</v>
      </c>
      <c r="AO28" s="13">
        <f t="shared" si="18"/>
        <v>34.837082030783804</v>
      </c>
      <c r="AP28" s="5">
        <f>MAX(0,AP27+'6.2tempsSummer2018'!V27-AP$132-AP$129)</f>
        <v>9.793095637704452</v>
      </c>
      <c r="AQ28" s="13">
        <f t="shared" si="19"/>
        <v>26.805523489836464</v>
      </c>
      <c r="AR28" s="5">
        <f>MAX(0,AR27+'6.2tempsSummer2018'!W27-AR$132-AR$129)</f>
        <v>28.024845032639632</v>
      </c>
      <c r="AS28" s="13">
        <f t="shared" si="20"/>
        <v>35.990965442676512</v>
      </c>
      <c r="AT28" s="5">
        <f>MAX(0,AT27+'6.2tempsSummer2018'!X27-AT$132-AT$129)</f>
        <v>0</v>
      </c>
      <c r="AU28" s="2">
        <f t="shared" si="21"/>
        <v>25.813156962507534</v>
      </c>
    </row>
    <row r="29" spans="1:47">
      <c r="A29" s="3" t="d">
        <f>'6.2tempsSummer2018'!A28</f>
        <v>2018-07-27</v>
      </c>
      <c r="B29" s="5">
        <f>MAX(0,B28+'6.2tempsSummer2018'!B28-B$132-B$129)</f>
        <v>96.59742031548484</v>
      </c>
      <c r="C29" s="13">
        <f t="shared" ref="C29" si="72">B$130</f>
        <v>34.193356943560033</v>
      </c>
      <c r="D29" s="5">
        <f>MAX(0,D28+'6.2tempsSummer2018'!C28-D$132-D$129)</f>
        <v>4.7668367538528873</v>
      </c>
      <c r="E29" s="13">
        <f t="shared" ref="E29" si="73">D$130</f>
        <v>37.276093283512623</v>
      </c>
      <c r="F29" s="5">
        <f>MAX(0,F28+'6.2tempsSummer2018'!D28-F$132-F$129)</f>
        <v>19.474265568488509</v>
      </c>
      <c r="G29" s="13">
        <f t="shared" si="1"/>
        <v>25.637254646373744</v>
      </c>
      <c r="H29" s="5">
        <f>MAX(0,H28+'6.2tempsSummer2018'!E28-H$132-H$129)</f>
        <v>8.83001465920686</v>
      </c>
      <c r="I29" s="13">
        <f t="shared" si="2"/>
        <v>38.893313787724146</v>
      </c>
      <c r="J29" s="5">
        <f>MAX(0,J28+'6.2tempsSummer2018'!F28-J$132-J$129)</f>
        <v>42.257008270639872</v>
      </c>
      <c r="K29" s="13">
        <f t="shared" si="3"/>
        <v>38.074766685956874</v>
      </c>
      <c r="L29" s="5">
        <f>MAX(0,L28+'6.2tempsSummer2018'!G28-L$132-L$129)</f>
        <v>1.887741610050865</v>
      </c>
      <c r="M29" s="13">
        <f t="shared" si="4"/>
        <v>32.89806711959308</v>
      </c>
      <c r="N29" s="5">
        <f>MAX(0,N28+'6.2tempsSummer2018'!H28-N$132-N$129)</f>
        <v>0</v>
      </c>
      <c r="O29" s="13">
        <f t="shared" si="5"/>
        <v>37.704378418682644</v>
      </c>
      <c r="P29" s="5">
        <f>MAX(0,P28+'6.2tempsSummer2018'!I28-P$132-P$129)</f>
        <v>0</v>
      </c>
      <c r="Q29" s="13">
        <f t="shared" si="6"/>
        <v>28.071802985988981</v>
      </c>
      <c r="R29" s="5">
        <f>MAX(0,R28+'6.2tempsSummer2018'!J28-R$132-R$129)</f>
        <v>71.713244391023352</v>
      </c>
      <c r="S29" s="13">
        <f t="shared" si="7"/>
        <v>26.651761794872492</v>
      </c>
      <c r="T29" s="5">
        <f>MAX(0,T28+'6.2tempsSummer2018'!K28-T$132-T$129)</f>
        <v>19.466322897518165</v>
      </c>
      <c r="U29" s="13">
        <f t="shared" si="8"/>
        <v>30.933583347259539</v>
      </c>
      <c r="V29" s="5">
        <f>MAX(0,V28+'6.2tempsSummer2018'!L28-V$132-V$129)</f>
        <v>24.753951816409298</v>
      </c>
      <c r="W29" s="13">
        <f t="shared" si="9"/>
        <v>39.174610909925029</v>
      </c>
      <c r="X29" s="5">
        <f>MAX(0,X28+'6.2tempsSummer2018'!M28-X$132-X$129)</f>
        <v>0</v>
      </c>
      <c r="Y29" s="13">
        <f t="shared" si="10"/>
        <v>36.133594875985715</v>
      </c>
      <c r="Z29" s="5">
        <f>MAX(0,Z28+'6.2tempsSummer2018'!N28-Z$132-Z$129)</f>
        <v>9.3341401427480548</v>
      </c>
      <c r="AA29" s="13">
        <f t="shared" si="11"/>
        <v>34.932687885801556</v>
      </c>
      <c r="AB29" s="5">
        <f>MAX(0,AB28+'6.2tempsSummer2018'!O28-AB$132-AB$129)</f>
        <v>9.973615084768479</v>
      </c>
      <c r="AC29" s="13">
        <f t="shared" si="12"/>
        <v>36.05276983046307</v>
      </c>
      <c r="AD29" s="5">
        <f>MAX(0,AD28+'6.2tempsSummer2018'!P28-AD$132-AD$129)</f>
        <v>6.9419508680425537</v>
      </c>
      <c r="AE29" s="13">
        <f t="shared" si="13"/>
        <v>29.780627579379935</v>
      </c>
      <c r="AF29" s="5">
        <f>MAX(0,AF28+'6.2tempsSummer2018'!Q28-AF$132-AF$129)</f>
        <v>6.884285793132161E-2</v>
      </c>
      <c r="AG29" s="13">
        <f t="shared" si="14"/>
        <v>39.724628568274689</v>
      </c>
      <c r="AH29" s="5">
        <f>MAX(0,AH28+'6.2tempsSummer2018'!R28-AH$132-AH$129)</f>
        <v>122.09304862658983</v>
      </c>
      <c r="AI29" s="13">
        <f t="shared" si="15"/>
        <v>37.009467073603084</v>
      </c>
      <c r="AJ29" s="5">
        <f>MAX(0,AJ28+'6.2tempsSummer2018'!S28-AJ$132-AJ$129)</f>
        <v>0</v>
      </c>
      <c r="AK29" s="13">
        <f t="shared" si="16"/>
        <v>30.906168588658819</v>
      </c>
      <c r="AL29" s="5">
        <f>MAX(0,AL28+'6.2tempsSummer2018'!T28-AL$132-AL$129)</f>
        <v>2.7042620586730246</v>
      </c>
      <c r="AM29" s="13">
        <f t="shared" si="17"/>
        <v>26.365903530615803</v>
      </c>
      <c r="AN29" s="5">
        <f>MAX(0,AN28+'6.2tempsSummer2018'!U28-AN$132-AN$129)</f>
        <v>37.55265966919255</v>
      </c>
      <c r="AO29" s="13">
        <f t="shared" si="18"/>
        <v>34.837082030783804</v>
      </c>
      <c r="AP29" s="5">
        <f>MAX(0,AP28+'6.2tempsSummer2018'!V28-AP$132-AP$129)</f>
        <v>10.992405201474893</v>
      </c>
      <c r="AQ29" s="13">
        <f t="shared" si="19"/>
        <v>26.805523489836464</v>
      </c>
      <c r="AR29" s="5">
        <f>MAX(0,AR28+'6.2tempsSummer2018'!W28-AR$132-AR$129)</f>
        <v>29.52597435230507</v>
      </c>
      <c r="AS29" s="13">
        <f t="shared" si="20"/>
        <v>35.990965442676512</v>
      </c>
      <c r="AT29" s="5">
        <f>MAX(0,AT28+'6.2tempsSummer2018'!X28-AT$132-AT$129)</f>
        <v>0</v>
      </c>
      <c r="AU29" s="2">
        <f t="shared" si="21"/>
        <v>25.813156962507534</v>
      </c>
    </row>
    <row r="30" spans="1:47">
      <c r="A30" s="3" t="d">
        <f>'6.2tempsSummer2018'!A29</f>
        <v>2018-07-28</v>
      </c>
      <c r="B30" s="5">
        <f>MAX(0,B29+'6.2tempsSummer2018'!B29-B$132-B$129)</f>
        <v>87.323250697539834</v>
      </c>
      <c r="C30" s="13">
        <f t="shared" ref="C30" si="74">B$130</f>
        <v>34.193356943560033</v>
      </c>
      <c r="D30" s="5">
        <f>MAX(0,D29+'6.2tempsSummer2018'!C29-D$132-D$129)</f>
        <v>7.1073250934138077</v>
      </c>
      <c r="E30" s="13">
        <f t="shared" ref="E30" si="75">D$130</f>
        <v>37.276093283512623</v>
      </c>
      <c r="F30" s="5">
        <f>MAX(0,F29+'6.2tempsSummer2018'!D29-F$132-F$129)</f>
        <v>18.269608737691787</v>
      </c>
      <c r="G30" s="13">
        <f t="shared" si="1"/>
        <v>25.637254646373744</v>
      </c>
      <c r="H30" s="5">
        <f>MAX(0,H29+'6.2tempsSummer2018'!E29-H$132-H$129)</f>
        <v>10.968350435741336</v>
      </c>
      <c r="I30" s="13">
        <f t="shared" si="2"/>
        <v>38.893313787724146</v>
      </c>
      <c r="J30" s="5">
        <f>MAX(0,J29+'6.2tempsSummer2018'!F29-J$132-J$129)</f>
        <v>42.497662434895247</v>
      </c>
      <c r="K30" s="13">
        <f t="shared" si="3"/>
        <v>38.074766685956874</v>
      </c>
      <c r="L30" s="5">
        <f>MAX(0,L29+'6.2tempsSummer2018'!G29-L$132-L$129)</f>
        <v>0</v>
      </c>
      <c r="M30" s="13">
        <f t="shared" si="4"/>
        <v>32.89806711959308</v>
      </c>
      <c r="N30" s="5">
        <f>MAX(0,N29+'6.2tempsSummer2018'!H29-N$132-N$129)</f>
        <v>0</v>
      </c>
      <c r="O30" s="13">
        <f t="shared" si="5"/>
        <v>37.704378418682644</v>
      </c>
      <c r="P30" s="5">
        <f>MAX(0,P29+'6.2tempsSummer2018'!I29-P$132-P$129)</f>
        <v>1.4910246267513774</v>
      </c>
      <c r="Q30" s="13">
        <f t="shared" si="6"/>
        <v>28.071802985988981</v>
      </c>
      <c r="R30" s="5">
        <f>MAX(0,R29+'6.2tempsSummer2018'!J29-R$132-R$129)</f>
        <v>75.381774166664286</v>
      </c>
      <c r="S30" s="13">
        <f t="shared" si="7"/>
        <v>26.651761794872492</v>
      </c>
      <c r="T30" s="5">
        <f>MAX(0,T29+'6.2tempsSummer2018'!K29-T$132-T$129)</f>
        <v>20.599624979110725</v>
      </c>
      <c r="U30" s="13">
        <f t="shared" si="8"/>
        <v>30.933583347259539</v>
      </c>
      <c r="V30" s="5">
        <f>MAX(0,V29+'6.2tempsSummer2018'!L29-V$132-V$129)</f>
        <v>30.857125452668669</v>
      </c>
      <c r="W30" s="13">
        <f t="shared" si="9"/>
        <v>39.174610909925029</v>
      </c>
      <c r="X30" s="5">
        <f>MAX(0,X29+'6.2tempsSummer2018'!M29-X$132-X$129)</f>
        <v>0</v>
      </c>
      <c r="Y30" s="13">
        <f t="shared" si="10"/>
        <v>36.133594875985715</v>
      </c>
      <c r="Z30" s="5">
        <f>MAX(0,Z29+'6.2tempsSummer2018'!N29-Z$132-Z$129)</f>
        <v>12.96755415702286</v>
      </c>
      <c r="AA30" s="13">
        <f t="shared" si="11"/>
        <v>34.932687885801556</v>
      </c>
      <c r="AB30" s="5">
        <f>MAX(0,AB29+'6.2tempsSummer2018'!O29-AB$132-AB$129)</f>
        <v>11.4670188559606</v>
      </c>
      <c r="AC30" s="13">
        <f t="shared" si="12"/>
        <v>36.05276983046307</v>
      </c>
      <c r="AD30" s="5">
        <f>MAX(0,AD29+'6.2tempsSummer2018'!P29-AD$132-AD$129)</f>
        <v>3.2193724206200618</v>
      </c>
      <c r="AE30" s="13">
        <f t="shared" si="13"/>
        <v>29.780627579379935</v>
      </c>
      <c r="AF30" s="5">
        <f>MAX(0,AF29+'6.2tempsSummer2018'!Q29-AF$132-AF$129)</f>
        <v>0</v>
      </c>
      <c r="AG30" s="13">
        <f t="shared" si="14"/>
        <v>39.724628568274689</v>
      </c>
      <c r="AH30" s="5">
        <f>MAX(0,AH29+'6.2tempsSummer2018'!R29-AH$132-AH$129)</f>
        <v>129.46686524238947</v>
      </c>
      <c r="AI30" s="13">
        <f t="shared" si="15"/>
        <v>37.009467073603084</v>
      </c>
      <c r="AJ30" s="5">
        <f>MAX(0,AJ29+'6.2tempsSummer2018'!S29-AJ$132-AJ$129)</f>
        <v>0</v>
      </c>
      <c r="AK30" s="13">
        <f t="shared" si="16"/>
        <v>30.906168588658819</v>
      </c>
      <c r="AL30" s="5">
        <f>MAX(0,AL29+'6.2tempsSummer2018'!T29-AL$132-AL$129)</f>
        <v>3.4085241173460483</v>
      </c>
      <c r="AM30" s="13">
        <f t="shared" si="17"/>
        <v>26.365903530615803</v>
      </c>
      <c r="AN30" s="5">
        <f>MAX(0,AN29+'6.2tempsSummer2018'!U29-AN$132-AN$129)</f>
        <v>42.198024415344591</v>
      </c>
      <c r="AO30" s="13">
        <f t="shared" si="18"/>
        <v>34.837082030783804</v>
      </c>
      <c r="AP30" s="5">
        <f>MAX(0,AP29+'6.2tempsSummer2018'!V29-AP$132-AP$129)</f>
        <v>12.591714765245341</v>
      </c>
      <c r="AQ30" s="13">
        <f t="shared" si="19"/>
        <v>26.805523489836464</v>
      </c>
      <c r="AR30" s="5">
        <f>MAX(0,AR29+'6.2tempsSummer2018'!W29-AR$132-AR$129)</f>
        <v>35.027103671970508</v>
      </c>
      <c r="AS30" s="13">
        <f t="shared" si="20"/>
        <v>35.990965442676512</v>
      </c>
      <c r="AT30" s="5">
        <f>MAX(0,AT29+'6.2tempsSummer2018'!X29-AT$132-AT$129)</f>
        <v>0</v>
      </c>
      <c r="AU30" s="2">
        <f t="shared" si="21"/>
        <v>25.813156962507534</v>
      </c>
    </row>
    <row r="31" spans="1:47">
      <c r="A31" s="3" t="d">
        <f>'6.2tempsSummer2018'!A30</f>
        <v>2018-07-29</v>
      </c>
      <c r="B31" s="5">
        <f>MAX(0,B30+'6.2tempsSummer2018'!B30-B$132-B$129)</f>
        <v>89.049081079594828</v>
      </c>
      <c r="C31" s="13">
        <f t="shared" ref="C31" si="76">B$130</f>
        <v>34.193356943560033</v>
      </c>
      <c r="D31" s="5">
        <f>MAX(0,D30+'6.2tempsSummer2018'!C30-D$132-D$129)</f>
        <v>7.4478134329747281</v>
      </c>
      <c r="E31" s="13">
        <f t="shared" ref="E31" si="77">D$130</f>
        <v>37.276093283512623</v>
      </c>
      <c r="F31" s="5">
        <f>MAX(0,F30+'6.2tempsSummer2018'!D30-F$132-F$129)</f>
        <v>18.064951906895065</v>
      </c>
      <c r="G31" s="13">
        <f t="shared" si="1"/>
        <v>25.637254646373744</v>
      </c>
      <c r="H31" s="5">
        <f>MAX(0,H30+'6.2tempsSummer2018'!E30-H$132-H$129)</f>
        <v>13.106686212275825</v>
      </c>
      <c r="I31" s="13">
        <f t="shared" si="2"/>
        <v>38.893313787724146</v>
      </c>
      <c r="J31" s="5">
        <f>MAX(0,J30+'6.2tempsSummer2018'!F30-J$132-J$129)</f>
        <v>40.738316599150622</v>
      </c>
      <c r="K31" s="13">
        <f t="shared" si="3"/>
        <v>38.074766685956874</v>
      </c>
      <c r="L31" s="5">
        <f>MAX(0,L30+'6.2tempsSummer2018'!G30-L$132-L$129)</f>
        <v>0.88774161005086505</v>
      </c>
      <c r="M31" s="13">
        <f t="shared" si="4"/>
        <v>32.89806711959308</v>
      </c>
      <c r="N31" s="5">
        <f>MAX(0,N30+'6.2tempsSummer2018'!H30-N$132-N$129)</f>
        <v>0</v>
      </c>
      <c r="O31" s="13">
        <f t="shared" si="5"/>
        <v>37.704378418682644</v>
      </c>
      <c r="P31" s="5">
        <f>MAX(0,P30+'6.2tempsSummer2018'!I30-P$132-P$129)</f>
        <v>1.9820492535027601</v>
      </c>
      <c r="Q31" s="13">
        <f t="shared" si="6"/>
        <v>28.071802985988981</v>
      </c>
      <c r="R31" s="5">
        <f>MAX(0,R30+'6.2tempsSummer2018'!J30-R$132-R$129)</f>
        <v>77.05030394230522</v>
      </c>
      <c r="S31" s="13">
        <f t="shared" si="7"/>
        <v>26.651761794872492</v>
      </c>
      <c r="T31" s="5">
        <f>MAX(0,T30+'6.2tempsSummer2018'!K30-T$132-T$129)</f>
        <v>14.732927060703286</v>
      </c>
      <c r="U31" s="13">
        <f t="shared" si="8"/>
        <v>30.933583347259539</v>
      </c>
      <c r="V31" s="5">
        <f>MAX(0,V30+'6.2tempsSummer2018'!L30-V$132-V$129)</f>
        <v>31.960299088928039</v>
      </c>
      <c r="W31" s="13">
        <f t="shared" si="9"/>
        <v>39.174610909925029</v>
      </c>
      <c r="X31" s="5">
        <f>MAX(0,X30+'6.2tempsSummer2018'!M30-X$132-X$129)</f>
        <v>0</v>
      </c>
      <c r="Y31" s="13">
        <f t="shared" si="10"/>
        <v>36.133594875985715</v>
      </c>
      <c r="Z31" s="5">
        <f>MAX(0,Z30+'6.2tempsSummer2018'!N30-Z$132-Z$129)</f>
        <v>15.600968171297666</v>
      </c>
      <c r="AA31" s="13">
        <f t="shared" si="11"/>
        <v>34.932687885801556</v>
      </c>
      <c r="AB31" s="5">
        <f>MAX(0,AB30+'6.2tempsSummer2018'!O30-AB$132-AB$129)</f>
        <v>8.9604226271527203</v>
      </c>
      <c r="AC31" s="13">
        <f t="shared" si="12"/>
        <v>36.05276983046307</v>
      </c>
      <c r="AD31" s="5">
        <f>MAX(0,AD30+'6.2tempsSummer2018'!P30-AD$132-AD$129)</f>
        <v>3.4967939731975695</v>
      </c>
      <c r="AE31" s="13">
        <f t="shared" si="13"/>
        <v>29.780627579379935</v>
      </c>
      <c r="AF31" s="5">
        <f>MAX(0,AF30+'6.2tempsSummer2018'!Q30-AF$132-AF$129)</f>
        <v>0</v>
      </c>
      <c r="AG31" s="13">
        <f t="shared" si="14"/>
        <v>39.724628568274689</v>
      </c>
      <c r="AH31" s="5">
        <f>MAX(0,AH30+'6.2tempsSummer2018'!R30-AH$132-AH$129)</f>
        <v>133.8406818581891</v>
      </c>
      <c r="AI31" s="13">
        <f t="shared" si="15"/>
        <v>37.009467073603084</v>
      </c>
      <c r="AJ31" s="5">
        <f>MAX(0,AJ30+'6.2tempsSummer2018'!S30-AJ$132-AJ$129)</f>
        <v>0</v>
      </c>
      <c r="AK31" s="13">
        <f t="shared" si="16"/>
        <v>30.906168588658819</v>
      </c>
      <c r="AL31" s="5">
        <f>MAX(0,AL30+'6.2tempsSummer2018'!T30-AL$132-AL$129)</f>
        <v>0</v>
      </c>
      <c r="AM31" s="13">
        <f t="shared" si="17"/>
        <v>26.365903530615803</v>
      </c>
      <c r="AN31" s="5">
        <f>MAX(0,AN30+'6.2tempsSummer2018'!U30-AN$132-AN$129)</f>
        <v>45.843389161496631</v>
      </c>
      <c r="AO31" s="13">
        <f t="shared" si="18"/>
        <v>34.837082030783804</v>
      </c>
      <c r="AP31" s="5">
        <f>MAX(0,AP30+'6.2tempsSummer2018'!V30-AP$132-AP$129)</f>
        <v>13.491024329015785</v>
      </c>
      <c r="AQ31" s="13">
        <f t="shared" si="19"/>
        <v>26.805523489836464</v>
      </c>
      <c r="AR31" s="5">
        <f>MAX(0,AR30+'6.2tempsSummer2018'!W30-AR$132-AR$129)</f>
        <v>38.528232991635946</v>
      </c>
      <c r="AS31" s="13">
        <f t="shared" si="20"/>
        <v>35.990965442676512</v>
      </c>
      <c r="AT31" s="5">
        <f>MAX(0,AT30+'6.2tempsSummer2018'!X30-AT$132-AT$129)</f>
        <v>0</v>
      </c>
      <c r="AU31" s="2">
        <f t="shared" si="21"/>
        <v>25.813156962507534</v>
      </c>
    </row>
    <row r="32" spans="1:47">
      <c r="A32" s="3" t="d">
        <f>'6.2tempsSummer2018'!A31</f>
        <v>2018-07-30</v>
      </c>
      <c r="B32" s="5">
        <f>MAX(0,B31+'6.2tempsSummer2018'!B31-B$132-B$129)</f>
        <v>91.774911461649822</v>
      </c>
      <c r="C32" s="13">
        <f t="shared" ref="C32" si="78">B$130</f>
        <v>34.193356943560033</v>
      </c>
      <c r="D32" s="5">
        <f>MAX(0,D31+'6.2tempsSummer2018'!C31-D$132-D$129)</f>
        <v>6.7883017725356485</v>
      </c>
      <c r="E32" s="13">
        <f t="shared" ref="E32" si="79">D$130</f>
        <v>37.276093283512623</v>
      </c>
      <c r="F32" s="5">
        <f>MAX(0,F31+'6.2tempsSummer2018'!D31-F$132-F$129)</f>
        <v>18.860295076098343</v>
      </c>
      <c r="G32" s="13">
        <f t="shared" si="1"/>
        <v>25.637254646373744</v>
      </c>
      <c r="H32" s="5">
        <f>MAX(0,H31+'6.2tempsSummer2018'!E31-H$132-H$129)</f>
        <v>19.245021988810315</v>
      </c>
      <c r="I32" s="13">
        <f t="shared" si="2"/>
        <v>38.893313787724146</v>
      </c>
      <c r="J32" s="5">
        <f>MAX(0,J31+'6.2tempsSummer2018'!F31-J$132-J$129)</f>
        <v>36.978970763406011</v>
      </c>
      <c r="K32" s="13">
        <f t="shared" si="3"/>
        <v>38.074766685956874</v>
      </c>
      <c r="L32" s="5">
        <f>MAX(0,L31+'6.2tempsSummer2018'!G31-L$132-L$129)</f>
        <v>1.7754832201017319</v>
      </c>
      <c r="M32" s="13">
        <f t="shared" si="4"/>
        <v>32.89806711959308</v>
      </c>
      <c r="N32" s="5">
        <f>MAX(0,N31+'6.2tempsSummer2018'!H31-N$132-N$129)</f>
        <v>0</v>
      </c>
      <c r="O32" s="13">
        <f t="shared" si="5"/>
        <v>37.704378418682644</v>
      </c>
      <c r="P32" s="5">
        <f>MAX(0,P31+'6.2tempsSummer2018'!I31-P$132-P$129)</f>
        <v>0</v>
      </c>
      <c r="Q32" s="13">
        <f t="shared" si="6"/>
        <v>28.071802985988981</v>
      </c>
      <c r="R32" s="5">
        <f>MAX(0,R31+'6.2tempsSummer2018'!J31-R$132-R$129)</f>
        <v>80.718833717946154</v>
      </c>
      <c r="S32" s="13">
        <f t="shared" si="7"/>
        <v>26.651761794872492</v>
      </c>
      <c r="T32" s="5">
        <f>MAX(0,T31+'6.2tempsSummer2018'!K31-T$132-T$129)</f>
        <v>3.8662291422958472</v>
      </c>
      <c r="U32" s="13">
        <f t="shared" si="8"/>
        <v>30.933583347259539</v>
      </c>
      <c r="V32" s="5">
        <f>MAX(0,V31+'6.2tempsSummer2018'!L31-V$132-V$129)</f>
        <v>33.06347272518741</v>
      </c>
      <c r="W32" s="13">
        <f t="shared" si="9"/>
        <v>39.174610909925029</v>
      </c>
      <c r="X32" s="5">
        <f>MAX(0,X31+'6.2tempsSummer2018'!M31-X$132-X$129)</f>
        <v>1.4833006405017857</v>
      </c>
      <c r="Y32" s="13">
        <f t="shared" si="10"/>
        <v>36.133594875985715</v>
      </c>
      <c r="Z32" s="5">
        <f>MAX(0,Z31+'6.2tempsSummer2018'!N31-Z$132-Z$129)</f>
        <v>16.234382185572471</v>
      </c>
      <c r="AA32" s="13">
        <f t="shared" si="11"/>
        <v>34.932687885801556</v>
      </c>
      <c r="AB32" s="5">
        <f>MAX(0,AB31+'6.2tempsSummer2018'!O31-AB$132-AB$129)</f>
        <v>3.4538263983448401</v>
      </c>
      <c r="AC32" s="13">
        <f t="shared" si="12"/>
        <v>36.05276983046307</v>
      </c>
      <c r="AD32" s="5">
        <f>MAX(0,AD31+'6.2tempsSummer2018'!P31-AD$132-AD$129)</f>
        <v>4.7742155257750767</v>
      </c>
      <c r="AE32" s="13">
        <f t="shared" si="13"/>
        <v>29.780627579379935</v>
      </c>
      <c r="AF32" s="5">
        <f>MAX(0,AF31+'6.2tempsSummer2018'!Q31-AF$132-AF$129)</f>
        <v>2.0344214289656639</v>
      </c>
      <c r="AG32" s="13">
        <f t="shared" si="14"/>
        <v>39.724628568274689</v>
      </c>
      <c r="AH32" s="5">
        <f>MAX(0,AH31+'6.2tempsSummer2018'!R31-AH$132-AH$129)</f>
        <v>140.21449847398873</v>
      </c>
      <c r="AI32" s="13">
        <f t="shared" si="15"/>
        <v>37.009467073603084</v>
      </c>
      <c r="AJ32" s="5">
        <f>MAX(0,AJ31+'6.2tempsSummer2018'!S31-AJ$132-AJ$129)</f>
        <v>2.1367289264176477</v>
      </c>
      <c r="AK32" s="13">
        <f t="shared" si="16"/>
        <v>30.906168588658819</v>
      </c>
      <c r="AL32" s="5">
        <f>MAX(0,AL31+'6.2tempsSummer2018'!T31-AL$132-AL$129)</f>
        <v>0</v>
      </c>
      <c r="AM32" s="13">
        <f t="shared" si="17"/>
        <v>26.365903530615803</v>
      </c>
      <c r="AN32" s="5">
        <f>MAX(0,AN31+'6.2tempsSummer2018'!U31-AN$132-AN$129)</f>
        <v>50.488753907648672</v>
      </c>
      <c r="AO32" s="13">
        <f t="shared" si="18"/>
        <v>34.837082030783804</v>
      </c>
      <c r="AP32" s="5">
        <f>MAX(0,AP31+'6.2tempsSummer2018'!V31-AP$132-AP$129)</f>
        <v>14.690333892786226</v>
      </c>
      <c r="AQ32" s="13">
        <f t="shared" si="19"/>
        <v>26.805523489836464</v>
      </c>
      <c r="AR32" s="5">
        <f>MAX(0,AR31+'6.2tempsSummer2018'!W31-AR$132-AR$129)</f>
        <v>38.029362311301384</v>
      </c>
      <c r="AS32" s="13">
        <f t="shared" si="20"/>
        <v>35.990965442676512</v>
      </c>
      <c r="AT32" s="5">
        <f>MAX(0,AT31+'6.2tempsSummer2018'!X31-AT$132-AT$129)</f>
        <v>0</v>
      </c>
      <c r="AU32" s="2">
        <f t="shared" si="21"/>
        <v>25.813156962507534</v>
      </c>
    </row>
    <row r="33" spans="1:47">
      <c r="A33" s="3" t="d">
        <f>'6.2tempsSummer2018'!A32</f>
        <v>2018-07-31</v>
      </c>
      <c r="B33" s="5">
        <f>MAX(0,B32+'6.2tempsSummer2018'!B32-B$132-B$129)</f>
        <v>90.500741843704816</v>
      </c>
      <c r="C33" s="13">
        <f t="shared" ref="C33" si="80">B$130</f>
        <v>34.193356943560033</v>
      </c>
      <c r="D33" s="5">
        <f>MAX(0,D32+'6.2tempsSummer2018'!C32-D$132-D$129)</f>
        <v>0</v>
      </c>
      <c r="E33" s="13">
        <f t="shared" ref="E33" si="81">D$130</f>
        <v>37.276093283512623</v>
      </c>
      <c r="F33" s="5">
        <f>MAX(0,F32+'6.2tempsSummer2018'!D32-F$132-F$129)</f>
        <v>15.655638245301621</v>
      </c>
      <c r="G33" s="13">
        <f t="shared" si="1"/>
        <v>25.637254646373744</v>
      </c>
      <c r="H33" s="5">
        <f>MAX(0,H32+'6.2tempsSummer2018'!E32-H$132-H$129)</f>
        <v>27.383357765344805</v>
      </c>
      <c r="I33" s="13">
        <f t="shared" si="2"/>
        <v>38.893313787724146</v>
      </c>
      <c r="J33" s="5">
        <f>MAX(0,J32+'6.2tempsSummer2018'!F32-J$132-J$129)</f>
        <v>32.2196249276614</v>
      </c>
      <c r="K33" s="13">
        <f t="shared" si="3"/>
        <v>38.074766685956874</v>
      </c>
      <c r="L33" s="5">
        <f>MAX(0,L32+'6.2tempsSummer2018'!G32-L$132-L$129)</f>
        <v>0.6632248301525987</v>
      </c>
      <c r="M33" s="13">
        <f t="shared" si="4"/>
        <v>32.89806711959308</v>
      </c>
      <c r="N33" s="5">
        <f>MAX(0,N32+'6.2tempsSummer2018'!H32-N$132-N$129)</f>
        <v>0</v>
      </c>
      <c r="O33" s="13">
        <f t="shared" si="5"/>
        <v>37.704378418682644</v>
      </c>
      <c r="P33" s="5">
        <f>MAX(0,P32+'6.2tempsSummer2018'!I32-P$132-P$129)</f>
        <v>0.49102462675137737</v>
      </c>
      <c r="Q33" s="13">
        <f t="shared" si="6"/>
        <v>28.071802985988981</v>
      </c>
      <c r="R33" s="5">
        <f>MAX(0,R32+'6.2tempsSummer2018'!J32-R$132-R$129)</f>
        <v>85.387363493587088</v>
      </c>
      <c r="S33" s="13">
        <f t="shared" si="7"/>
        <v>26.651761794872492</v>
      </c>
      <c r="T33" s="5">
        <f>MAX(0,T32+'6.2tempsSummer2018'!K32-T$132-T$129)</f>
        <v>0</v>
      </c>
      <c r="U33" s="13">
        <f t="shared" si="8"/>
        <v>30.933583347259539</v>
      </c>
      <c r="V33" s="5">
        <f>MAX(0,V32+'6.2tempsSummer2018'!L32-V$132-V$129)</f>
        <v>37.16664636144678</v>
      </c>
      <c r="W33" s="13">
        <f t="shared" si="9"/>
        <v>39.174610909925029</v>
      </c>
      <c r="X33" s="5">
        <f>MAX(0,X32+'6.2tempsSummer2018'!M32-X$132-X$129)</f>
        <v>0.9666012810035669</v>
      </c>
      <c r="Y33" s="13">
        <f t="shared" si="10"/>
        <v>36.133594875985715</v>
      </c>
      <c r="Z33" s="5">
        <f>MAX(0,Z32+'6.2tempsSummer2018'!N32-Z$132-Z$129)</f>
        <v>14.867796199847277</v>
      </c>
      <c r="AA33" s="13">
        <f t="shared" si="11"/>
        <v>34.932687885801556</v>
      </c>
      <c r="AB33" s="5">
        <f>MAX(0,AB32+'6.2tempsSummer2018'!O32-AB$132-AB$129)</f>
        <v>0.94723016953696071</v>
      </c>
      <c r="AC33" s="13">
        <f t="shared" si="12"/>
        <v>36.05276983046307</v>
      </c>
      <c r="AD33" s="5">
        <f>MAX(0,AD32+'6.2tempsSummer2018'!P32-AD$132-AD$129)</f>
        <v>6.0516370783525844</v>
      </c>
      <c r="AE33" s="13">
        <f t="shared" si="13"/>
        <v>29.780627579379935</v>
      </c>
      <c r="AF33" s="5">
        <f>MAX(0,AF32+'6.2tempsSummer2018'!Q32-AF$132-AF$129)</f>
        <v>4.0688428579313216</v>
      </c>
      <c r="AG33" s="13">
        <f t="shared" si="14"/>
        <v>39.724628568274689</v>
      </c>
      <c r="AH33" s="5">
        <f>MAX(0,AH32+'6.2tempsSummer2018'!R32-AH$132-AH$129)</f>
        <v>138.58831508978835</v>
      </c>
      <c r="AI33" s="13">
        <f t="shared" si="15"/>
        <v>37.009467073603084</v>
      </c>
      <c r="AJ33" s="5">
        <f>MAX(0,AJ32+'6.2tempsSummer2018'!S32-AJ$132-AJ$129)</f>
        <v>0</v>
      </c>
      <c r="AK33" s="13">
        <f t="shared" si="16"/>
        <v>30.906168588658819</v>
      </c>
      <c r="AL33" s="5">
        <f>MAX(0,AL32+'6.2tempsSummer2018'!T32-AL$132-AL$129)</f>
        <v>0</v>
      </c>
      <c r="AM33" s="13">
        <f t="shared" si="17"/>
        <v>26.365903530615803</v>
      </c>
      <c r="AN33" s="5">
        <f>MAX(0,AN32+'6.2tempsSummer2018'!U32-AN$132-AN$129)</f>
        <v>54.134118653800712</v>
      </c>
      <c r="AO33" s="13">
        <f t="shared" si="18"/>
        <v>34.837082030783804</v>
      </c>
      <c r="AP33" s="5">
        <f>MAX(0,AP32+'6.2tempsSummer2018'!V32-AP$132-AP$129)</f>
        <v>14.489643456556676</v>
      </c>
      <c r="AQ33" s="13">
        <f t="shared" si="19"/>
        <v>26.805523489836464</v>
      </c>
      <c r="AR33" s="5">
        <f>MAX(0,AR32+'6.2tempsSummer2018'!W32-AR$132-AR$129)</f>
        <v>31.530491630966822</v>
      </c>
      <c r="AS33" s="13">
        <f t="shared" si="20"/>
        <v>35.990965442676512</v>
      </c>
      <c r="AT33" s="5">
        <f>MAX(0,AT32+'6.2tempsSummer2018'!X32-AT$132-AT$129)</f>
        <v>0.77335537968655821</v>
      </c>
      <c r="AU33" s="2">
        <f t="shared" si="21"/>
        <v>25.813156962507534</v>
      </c>
    </row>
    <row r="34" spans="1:47">
      <c r="A34" s="3" t="d">
        <f>'6.2tempsSummer2018'!A33</f>
        <v>2018-08-01</v>
      </c>
      <c r="B34" s="5">
        <f>MAX(0,B33+'6.2tempsSummer2018'!B33-B$132-B$129)</f>
        <v>88.22657222575981</v>
      </c>
      <c r="C34" s="13">
        <f t="shared" ref="C34" si="82">B$130</f>
        <v>34.193356943560033</v>
      </c>
      <c r="D34" s="5">
        <f>MAX(0,D33+'6.2tempsSummer2018'!C33-D$132-D$129)</f>
        <v>0</v>
      </c>
      <c r="E34" s="13">
        <f t="shared" ref="E34" si="83">D$130</f>
        <v>37.276093283512623</v>
      </c>
      <c r="F34" s="5">
        <f>MAX(0,F33+'6.2tempsSummer2018'!D33-F$132-F$129)</f>
        <v>12.450981414504898</v>
      </c>
      <c r="G34" s="13">
        <f t="shared" si="1"/>
        <v>25.637254646373744</v>
      </c>
      <c r="H34" s="5">
        <f>MAX(0,H33+'6.2tempsSummer2018'!E33-H$132-H$129)</f>
        <v>32.521693541879294</v>
      </c>
      <c r="I34" s="13">
        <f t="shared" si="2"/>
        <v>38.893313787724146</v>
      </c>
      <c r="J34" s="5">
        <f>MAX(0,J33+'6.2tempsSummer2018'!F33-J$132-J$129)</f>
        <v>27.460279091916789</v>
      </c>
      <c r="K34" s="13">
        <f t="shared" si="3"/>
        <v>38.074766685956874</v>
      </c>
      <c r="L34" s="5">
        <f>MAX(0,L33+'6.2tempsSummer2018'!G33-L$132-L$129)</f>
        <v>0</v>
      </c>
      <c r="M34" s="13">
        <f t="shared" si="4"/>
        <v>32.89806711959308</v>
      </c>
      <c r="N34" s="5">
        <f>MAX(0,N33+'6.2tempsSummer2018'!H33-N$132-N$129)</f>
        <v>1.2869526976646695</v>
      </c>
      <c r="O34" s="13">
        <f t="shared" si="5"/>
        <v>37.704378418682644</v>
      </c>
      <c r="P34" s="5">
        <f>MAX(0,P33+'6.2tempsSummer2018'!I33-P$132-P$129)</f>
        <v>0</v>
      </c>
      <c r="Q34" s="13">
        <f t="shared" si="6"/>
        <v>28.071802985988981</v>
      </c>
      <c r="R34" s="5">
        <f>MAX(0,R33+'6.2tempsSummer2018'!J33-R$132-R$129)</f>
        <v>91.055893269228022</v>
      </c>
      <c r="S34" s="13">
        <f t="shared" si="7"/>
        <v>26.651761794872492</v>
      </c>
      <c r="T34" s="5">
        <f>MAX(0,T33+'6.2tempsSummer2018'!K33-T$132-T$129)</f>
        <v>0</v>
      </c>
      <c r="U34" s="13">
        <f t="shared" si="8"/>
        <v>30.933583347259539</v>
      </c>
      <c r="V34" s="5">
        <f>MAX(0,V33+'6.2tempsSummer2018'!L33-V$132-V$129)</f>
        <v>42.269819997706165</v>
      </c>
      <c r="W34" s="13">
        <f t="shared" si="9"/>
        <v>39.174610909925029</v>
      </c>
      <c r="X34" s="5">
        <f>MAX(0,X33+'6.2tempsSummer2018'!M33-X$132-X$129)</f>
        <v>2.4499019215053481</v>
      </c>
      <c r="Y34" s="13">
        <f t="shared" si="10"/>
        <v>36.133594875985715</v>
      </c>
      <c r="Z34" s="5">
        <f>MAX(0,Z33+'6.2tempsSummer2018'!N33-Z$132-Z$129)</f>
        <v>14.501210214122082</v>
      </c>
      <c r="AA34" s="13">
        <f t="shared" si="11"/>
        <v>34.932687885801556</v>
      </c>
      <c r="AB34" s="5">
        <f>MAX(0,AB33+'6.2tempsSummer2018'!O33-AB$132-AB$129)</f>
        <v>2.4406339407290814</v>
      </c>
      <c r="AC34" s="13">
        <f t="shared" si="12"/>
        <v>36.05276983046307</v>
      </c>
      <c r="AD34" s="5">
        <f>MAX(0,AD33+'6.2tempsSummer2018'!P33-AD$132-AD$129)</f>
        <v>8.329058630930092</v>
      </c>
      <c r="AE34" s="13">
        <f t="shared" si="13"/>
        <v>29.780627579379935</v>
      </c>
      <c r="AF34" s="5">
        <f>MAX(0,AF33+'6.2tempsSummer2018'!Q33-AF$132-AF$129)</f>
        <v>1.1032642868969793</v>
      </c>
      <c r="AG34" s="13">
        <f t="shared" si="14"/>
        <v>39.724628568274689</v>
      </c>
      <c r="AH34" s="5">
        <f>MAX(0,AH33+'6.2tempsSummer2018'!R33-AH$132-AH$129)</f>
        <v>142.96213170558798</v>
      </c>
      <c r="AI34" s="13">
        <f t="shared" si="15"/>
        <v>37.009467073603084</v>
      </c>
      <c r="AJ34" s="5">
        <f>MAX(0,AJ33+'6.2tempsSummer2018'!S33-AJ$132-AJ$129)</f>
        <v>0</v>
      </c>
      <c r="AK34" s="13">
        <f t="shared" si="16"/>
        <v>30.906168588658819</v>
      </c>
      <c r="AL34" s="5">
        <f>MAX(0,AL33+'6.2tempsSummer2018'!T33-AL$132-AL$129)</f>
        <v>0</v>
      </c>
      <c r="AM34" s="13">
        <f t="shared" si="17"/>
        <v>26.365903530615803</v>
      </c>
      <c r="AN34" s="5">
        <f>MAX(0,AN33+'6.2tempsSummer2018'!U33-AN$132-AN$129)</f>
        <v>53.779483399952753</v>
      </c>
      <c r="AO34" s="13">
        <f t="shared" si="18"/>
        <v>34.837082030783804</v>
      </c>
      <c r="AP34" s="5">
        <f>MAX(0,AP33+'6.2tempsSummer2018'!V33-AP$132-AP$129)</f>
        <v>14.688953020327117</v>
      </c>
      <c r="AQ34" s="13">
        <f t="shared" si="19"/>
        <v>26.805523489836464</v>
      </c>
      <c r="AR34" s="5">
        <f>MAX(0,AR33+'6.2tempsSummer2018'!W33-AR$132-AR$129)</f>
        <v>33.031620950632259</v>
      </c>
      <c r="AS34" s="13">
        <f t="shared" si="20"/>
        <v>35.990965442676512</v>
      </c>
      <c r="AT34" s="5">
        <f>MAX(0,AT33+'6.2tempsSummer2018'!X33-AT$132-AT$129)</f>
        <v>0</v>
      </c>
      <c r="AU34" s="2">
        <f t="shared" si="21"/>
        <v>25.813156962507534</v>
      </c>
    </row>
    <row r="35" spans="1:47">
      <c r="A35" s="3" t="d">
        <f>'6.2tempsSummer2018'!A34</f>
        <v>2018-08-02</v>
      </c>
      <c r="B35" s="5">
        <f>MAX(0,B34+'6.2tempsSummer2018'!B34-B$132-B$129)</f>
        <v>89.952402607814804</v>
      </c>
      <c r="C35" s="13">
        <f t="shared" ref="C35" si="84">B$130</f>
        <v>34.193356943560033</v>
      </c>
      <c r="D35" s="5">
        <f>MAX(0,D34+'6.2tempsSummer2018'!C34-D$132-D$129)</f>
        <v>0</v>
      </c>
      <c r="E35" s="13">
        <f t="shared" ref="E35" si="85">D$130</f>
        <v>37.276093283512623</v>
      </c>
      <c r="F35" s="5">
        <f>MAX(0,F34+'6.2tempsSummer2018'!D34-F$132-F$129)</f>
        <v>5.2463245837081764</v>
      </c>
      <c r="G35" s="13">
        <f t="shared" si="1"/>
        <v>25.637254646373744</v>
      </c>
      <c r="H35" s="5">
        <f>MAX(0,H34+'6.2tempsSummer2018'!E34-H$132-H$129)</f>
        <v>34.660029318413784</v>
      </c>
      <c r="I35" s="13">
        <f t="shared" si="2"/>
        <v>38.893313787724146</v>
      </c>
      <c r="J35" s="5">
        <f>MAX(0,J34+'6.2tempsSummer2018'!F34-J$132-J$129)</f>
        <v>17.700933256172178</v>
      </c>
      <c r="K35" s="13">
        <f t="shared" si="3"/>
        <v>38.074766685956874</v>
      </c>
      <c r="L35" s="5">
        <f>MAX(0,L34+'6.2tempsSummer2018'!G34-L$132-L$129)</f>
        <v>0</v>
      </c>
      <c r="M35" s="13">
        <f t="shared" si="4"/>
        <v>32.89806711959308</v>
      </c>
      <c r="N35" s="5">
        <f>MAX(0,N34+'6.2tempsSummer2018'!H34-N$132-N$129)</f>
        <v>0.57390539532934337</v>
      </c>
      <c r="O35" s="13">
        <f t="shared" si="5"/>
        <v>37.704378418682644</v>
      </c>
      <c r="P35" s="5">
        <f>MAX(0,P34+'6.2tempsSummer2018'!I34-P$132-P$129)</f>
        <v>0</v>
      </c>
      <c r="Q35" s="13">
        <f t="shared" si="6"/>
        <v>28.071802985988981</v>
      </c>
      <c r="R35" s="5">
        <f>MAX(0,R34+'6.2tempsSummer2018'!J34-R$132-R$129)</f>
        <v>95.724423044868956</v>
      </c>
      <c r="S35" s="13">
        <f t="shared" si="7"/>
        <v>26.651761794872492</v>
      </c>
      <c r="T35" s="5">
        <f>MAX(0,T34+'6.2tempsSummer2018'!K34-T$132-T$129)</f>
        <v>0</v>
      </c>
      <c r="U35" s="13">
        <f t="shared" si="8"/>
        <v>30.933583347259539</v>
      </c>
      <c r="V35" s="5">
        <f>MAX(0,V34+'6.2tempsSummer2018'!L34-V$132-V$129)</f>
        <v>47.37299363396555</v>
      </c>
      <c r="W35" s="13">
        <f t="shared" si="9"/>
        <v>39.174610909925029</v>
      </c>
      <c r="X35" s="5">
        <f>MAX(0,X34+'6.2tempsSummer2018'!M34-X$132-X$129)</f>
        <v>3.9332025620071294</v>
      </c>
      <c r="Y35" s="13">
        <f t="shared" si="10"/>
        <v>36.133594875985715</v>
      </c>
      <c r="Z35" s="5">
        <f>MAX(0,Z34+'6.2tempsSummer2018'!N34-Z$132-Z$129)</f>
        <v>17.134624228396888</v>
      </c>
      <c r="AA35" s="13">
        <f t="shared" si="11"/>
        <v>34.932687885801556</v>
      </c>
      <c r="AB35" s="5">
        <f>MAX(0,AB34+'6.2tempsSummer2018'!O34-AB$132-AB$129)</f>
        <v>0</v>
      </c>
      <c r="AC35" s="13">
        <f t="shared" si="12"/>
        <v>36.05276983046307</v>
      </c>
      <c r="AD35" s="5">
        <f>MAX(0,AD34+'6.2tempsSummer2018'!P34-AD$132-AD$129)</f>
        <v>0</v>
      </c>
      <c r="AE35" s="13">
        <f t="shared" si="13"/>
        <v>29.780627579379935</v>
      </c>
      <c r="AF35" s="5">
        <f>MAX(0,AF34+'6.2tempsSummer2018'!Q34-AF$132-AF$129)</f>
        <v>3.137685715862637</v>
      </c>
      <c r="AG35" s="13">
        <f t="shared" si="14"/>
        <v>39.724628568274689</v>
      </c>
      <c r="AH35" s="5">
        <f>MAX(0,AH34+'6.2tempsSummer2018'!R34-AH$132-AH$129)</f>
        <v>152.3359483213876</v>
      </c>
      <c r="AI35" s="13">
        <f t="shared" si="15"/>
        <v>37.009467073603084</v>
      </c>
      <c r="AJ35" s="5">
        <f>MAX(0,AJ34+'6.2tempsSummer2018'!S34-AJ$132-AJ$129)</f>
        <v>1.1367289264176477</v>
      </c>
      <c r="AK35" s="13">
        <f t="shared" si="16"/>
        <v>30.906168588658819</v>
      </c>
      <c r="AL35" s="5">
        <f>MAX(0,AL34+'6.2tempsSummer2018'!T34-AL$132-AL$129)</f>
        <v>0</v>
      </c>
      <c r="AM35" s="13">
        <f t="shared" si="17"/>
        <v>26.365903530615803</v>
      </c>
      <c r="AN35" s="5">
        <f>MAX(0,AN34+'6.2tempsSummer2018'!U34-AN$132-AN$129)</f>
        <v>58.424848146104793</v>
      </c>
      <c r="AO35" s="13">
        <f t="shared" si="18"/>
        <v>34.837082030783804</v>
      </c>
      <c r="AP35" s="5">
        <f>MAX(0,AP34+'6.2tempsSummer2018'!V34-AP$132-AP$129)</f>
        <v>14.988262584097567</v>
      </c>
      <c r="AQ35" s="13">
        <f t="shared" si="19"/>
        <v>26.805523489836464</v>
      </c>
      <c r="AR35" s="5">
        <f>MAX(0,AR34+'6.2tempsSummer2018'!W34-AR$132-AR$129)</f>
        <v>35.532750270297697</v>
      </c>
      <c r="AS35" s="13">
        <f t="shared" si="20"/>
        <v>35.990965442676512</v>
      </c>
      <c r="AT35" s="5">
        <f>MAX(0,AT34+'6.2tempsSummer2018'!X34-AT$132-AT$129)</f>
        <v>0.77335537968655821</v>
      </c>
      <c r="AU35" s="2">
        <f t="shared" si="21"/>
        <v>25.813156962507534</v>
      </c>
    </row>
    <row r="36" spans="1:47">
      <c r="A36" s="3" t="d">
        <f>'6.2tempsSummer2018'!A35</f>
        <v>2018-08-03</v>
      </c>
      <c r="B36" s="5">
        <f>MAX(0,B35+'6.2tempsSummer2018'!B35-B$132-B$129)</f>
        <v>85.678232989869798</v>
      </c>
      <c r="C36" s="13">
        <f t="shared" ref="C36" si="86">B$130</f>
        <v>34.193356943560033</v>
      </c>
      <c r="D36" s="5">
        <f>MAX(0,D35+'6.2tempsSummer2018'!C35-D$132-D$129)</f>
        <v>0</v>
      </c>
      <c r="E36" s="13">
        <f t="shared" ref="E36" si="87">D$130</f>
        <v>37.276093283512623</v>
      </c>
      <c r="F36" s="5">
        <f>MAX(0,F35+'6.2tempsSummer2018'!D35-F$132-F$129)</f>
        <v>4.1667752911454858E-2</v>
      </c>
      <c r="G36" s="13">
        <f t="shared" si="1"/>
        <v>25.637254646373744</v>
      </c>
      <c r="H36" s="5">
        <f>MAX(0,H35+'6.2tempsSummer2018'!E35-H$132-H$129)</f>
        <v>31.798365094948274</v>
      </c>
      <c r="I36" s="13">
        <f t="shared" si="2"/>
        <v>38.893313787724146</v>
      </c>
      <c r="J36" s="5">
        <f>MAX(0,J35+'6.2tempsSummer2018'!F35-J$132-J$129)</f>
        <v>10.941587420427568</v>
      </c>
      <c r="K36" s="13">
        <f t="shared" si="3"/>
        <v>38.074766685956874</v>
      </c>
      <c r="L36" s="5">
        <f>MAX(0,L35+'6.2tempsSummer2018'!G35-L$132-L$129)</f>
        <v>0</v>
      </c>
      <c r="M36" s="13">
        <f t="shared" si="4"/>
        <v>32.89806711959308</v>
      </c>
      <c r="N36" s="5">
        <f>MAX(0,N35+'6.2tempsSummer2018'!H35-N$132-N$129)</f>
        <v>0</v>
      </c>
      <c r="O36" s="13">
        <f t="shared" si="5"/>
        <v>37.704378418682644</v>
      </c>
      <c r="P36" s="5">
        <f>MAX(0,P35+'6.2tempsSummer2018'!I35-P$132-P$129)</f>
        <v>0</v>
      </c>
      <c r="Q36" s="13">
        <f t="shared" si="6"/>
        <v>28.071802985988981</v>
      </c>
      <c r="R36" s="5">
        <f>MAX(0,R35+'6.2tempsSummer2018'!J35-R$132-R$129)</f>
        <v>101.39295282050989</v>
      </c>
      <c r="S36" s="13">
        <f t="shared" si="7"/>
        <v>26.651761794872492</v>
      </c>
      <c r="T36" s="5">
        <f>MAX(0,T35+'6.2tempsSummer2018'!K35-T$132-T$129)</f>
        <v>0</v>
      </c>
      <c r="U36" s="13">
        <f t="shared" si="8"/>
        <v>30.933583347259539</v>
      </c>
      <c r="V36" s="5">
        <f>MAX(0,V35+'6.2tempsSummer2018'!L35-V$132-V$129)</f>
        <v>54.476167270224934</v>
      </c>
      <c r="W36" s="13">
        <f t="shared" si="9"/>
        <v>39.174610909925029</v>
      </c>
      <c r="X36" s="5">
        <f>MAX(0,X35+'6.2tempsSummer2018'!M35-X$132-X$129)</f>
        <v>7.4165032025089106</v>
      </c>
      <c r="Y36" s="13">
        <f t="shared" si="10"/>
        <v>36.133594875985715</v>
      </c>
      <c r="Z36" s="5">
        <f>MAX(0,Z35+'6.2tempsSummer2018'!N35-Z$132-Z$129)</f>
        <v>18.768038242671693</v>
      </c>
      <c r="AA36" s="13">
        <f t="shared" si="11"/>
        <v>34.932687885801556</v>
      </c>
      <c r="AB36" s="5">
        <f>MAX(0,AB35+'6.2tempsSummer2018'!O35-AB$132-AB$129)</f>
        <v>2.4934037711921162</v>
      </c>
      <c r="AC36" s="13">
        <f t="shared" si="12"/>
        <v>36.05276983046307</v>
      </c>
      <c r="AD36" s="5">
        <f>MAX(0,AD35+'6.2tempsSummer2018'!P35-AD$132-AD$129)</f>
        <v>0</v>
      </c>
      <c r="AE36" s="13">
        <f t="shared" si="13"/>
        <v>29.780627579379935</v>
      </c>
      <c r="AF36" s="5">
        <f>MAX(0,AF35+'6.2tempsSummer2018'!Q35-AF$132-AF$129)</f>
        <v>6.1721071448282947</v>
      </c>
      <c r="AG36" s="13">
        <f t="shared" si="14"/>
        <v>39.724628568274689</v>
      </c>
      <c r="AH36" s="5">
        <f>MAX(0,AH35+'6.2tempsSummer2018'!R35-AH$132-AH$129)</f>
        <v>156.70976493718723</v>
      </c>
      <c r="AI36" s="13">
        <f t="shared" si="15"/>
        <v>37.009467073603084</v>
      </c>
      <c r="AJ36" s="5">
        <f>MAX(0,AJ35+'6.2tempsSummer2018'!S35-AJ$132-AJ$129)</f>
        <v>1.273457852835294</v>
      </c>
      <c r="AK36" s="13">
        <f t="shared" si="16"/>
        <v>30.906168588658819</v>
      </c>
      <c r="AL36" s="5">
        <f>MAX(0,AL35+'6.2tempsSummer2018'!T35-AL$132-AL$129)</f>
        <v>0</v>
      </c>
      <c r="AM36" s="13">
        <f t="shared" si="17"/>
        <v>26.365903530615803</v>
      </c>
      <c r="AN36" s="5">
        <f>MAX(0,AN35+'6.2tempsSummer2018'!U35-AN$132-AN$129)</f>
        <v>63.070212892256833</v>
      </c>
      <c r="AO36" s="13">
        <f t="shared" si="18"/>
        <v>34.837082030783804</v>
      </c>
      <c r="AP36" s="5">
        <f>MAX(0,AP35+'6.2tempsSummer2018'!V35-AP$132-AP$129)</f>
        <v>16.187572147868007</v>
      </c>
      <c r="AQ36" s="13">
        <f t="shared" si="19"/>
        <v>26.805523489836464</v>
      </c>
      <c r="AR36" s="5">
        <f>MAX(0,AR35+'6.2tempsSummer2018'!W35-AR$132-AR$129)</f>
        <v>41.033879589963135</v>
      </c>
      <c r="AS36" s="13">
        <f t="shared" si="20"/>
        <v>35.990965442676512</v>
      </c>
      <c r="AT36" s="5">
        <f>MAX(0,AT35+'6.2tempsSummer2018'!X35-AT$132-AT$129)</f>
        <v>0</v>
      </c>
      <c r="AU36" s="2">
        <f t="shared" si="21"/>
        <v>25.813156962507534</v>
      </c>
    </row>
    <row r="37" spans="1:47">
      <c r="A37" s="3" t="d">
        <f>'6.2tempsSummer2018'!A36</f>
        <v>2018-08-04</v>
      </c>
      <c r="B37" s="5">
        <f>MAX(0,B36+'6.2tempsSummer2018'!B36-B$132-B$129)</f>
        <v>88.404063371924792</v>
      </c>
      <c r="C37" s="13">
        <f t="shared" ref="C37" si="88">B$130</f>
        <v>34.193356943560033</v>
      </c>
      <c r="D37" s="5">
        <f>MAX(0,D36+'6.2tempsSummer2018'!C36-D$132-D$129)</f>
        <v>0.34048833956092217</v>
      </c>
      <c r="E37" s="13">
        <f t="shared" ref="E37" si="89">D$130</f>
        <v>37.276093283512623</v>
      </c>
      <c r="F37" s="5">
        <f>MAX(0,F36+'6.2tempsSummer2018'!D36-F$132-F$129)</f>
        <v>0</v>
      </c>
      <c r="G37" s="13">
        <f t="shared" si="1"/>
        <v>25.637254646373744</v>
      </c>
      <c r="H37" s="5">
        <f>MAX(0,H36+'6.2tempsSummer2018'!E36-H$132-H$129)</f>
        <v>29.936700871482763</v>
      </c>
      <c r="I37" s="13">
        <f t="shared" si="2"/>
        <v>38.893313787724146</v>
      </c>
      <c r="J37" s="5">
        <f>MAX(0,J36+'6.2tempsSummer2018'!F36-J$132-J$129)</f>
        <v>8.1822415846829575</v>
      </c>
      <c r="K37" s="13">
        <f t="shared" si="3"/>
        <v>38.074766685956874</v>
      </c>
      <c r="L37" s="5">
        <f>MAX(0,L36+'6.2tempsSummer2018'!G36-L$132-L$129)</f>
        <v>0</v>
      </c>
      <c r="M37" s="13">
        <f t="shared" si="4"/>
        <v>32.89806711959308</v>
      </c>
      <c r="N37" s="5">
        <f>MAX(0,N36+'6.2tempsSummer2018'!H36-N$132-N$129)</f>
        <v>0</v>
      </c>
      <c r="O37" s="13">
        <f t="shared" si="5"/>
        <v>37.704378418682644</v>
      </c>
      <c r="P37" s="5">
        <f>MAX(0,P36+'6.2tempsSummer2018'!I36-P$132-P$129)</f>
        <v>0</v>
      </c>
      <c r="Q37" s="13">
        <f t="shared" si="6"/>
        <v>28.071802985988981</v>
      </c>
      <c r="R37" s="5">
        <f>MAX(0,R36+'6.2tempsSummer2018'!J36-R$132-R$129)</f>
        <v>107.06148259615082</v>
      </c>
      <c r="S37" s="13">
        <f t="shared" si="7"/>
        <v>26.651761794872492</v>
      </c>
      <c r="T37" s="5">
        <f>MAX(0,T36+'6.2tempsSummer2018'!K36-T$132-T$129)</f>
        <v>2.1333020815925576</v>
      </c>
      <c r="U37" s="13">
        <f t="shared" si="8"/>
        <v>30.933583347259539</v>
      </c>
      <c r="V37" s="5">
        <f>MAX(0,V36+'6.2tempsSummer2018'!L36-V$132-V$129)</f>
        <v>62.579340906484319</v>
      </c>
      <c r="W37" s="13">
        <f t="shared" si="9"/>
        <v>39.174610909925029</v>
      </c>
      <c r="X37" s="5">
        <f>MAX(0,X36+'6.2tempsSummer2018'!M36-X$132-X$129)</f>
        <v>13.899803843010691</v>
      </c>
      <c r="Y37" s="13">
        <f t="shared" si="10"/>
        <v>36.133594875985715</v>
      </c>
      <c r="Z37" s="5">
        <f>MAX(0,Z36+'6.2tempsSummer2018'!N36-Z$132-Z$129)</f>
        <v>20.401452256946499</v>
      </c>
      <c r="AA37" s="13">
        <f t="shared" si="11"/>
        <v>34.932687885801556</v>
      </c>
      <c r="AB37" s="5">
        <f>MAX(0,AB36+'6.2tempsSummer2018'!O36-AB$132-AB$129)</f>
        <v>6.9868075423842368</v>
      </c>
      <c r="AC37" s="13">
        <f t="shared" si="12"/>
        <v>36.05276983046307</v>
      </c>
      <c r="AD37" s="5">
        <f>MAX(0,AD36+'6.2tempsSummer2018'!P36-AD$132-AD$129)</f>
        <v>1.2774215525775081</v>
      </c>
      <c r="AE37" s="13">
        <f t="shared" si="13"/>
        <v>29.780627579379935</v>
      </c>
      <c r="AF37" s="5">
        <f>MAX(0,AF36+'6.2tempsSummer2018'!Q36-AF$132-AF$129)</f>
        <v>0</v>
      </c>
      <c r="AG37" s="13">
        <f t="shared" si="14"/>
        <v>39.724628568274689</v>
      </c>
      <c r="AH37" s="5">
        <f>MAX(0,AH36+'6.2tempsSummer2018'!R36-AH$132-AH$129)</f>
        <v>154.08358155298686</v>
      </c>
      <c r="AI37" s="13">
        <f t="shared" si="15"/>
        <v>37.009467073603084</v>
      </c>
      <c r="AJ37" s="5">
        <f>MAX(0,AJ36+'6.2tempsSummer2018'!S36-AJ$132-AJ$129)</f>
        <v>3.4101867792529403</v>
      </c>
      <c r="AK37" s="13">
        <f t="shared" si="16"/>
        <v>30.906168588658819</v>
      </c>
      <c r="AL37" s="5">
        <f>MAX(0,AL36+'6.2tempsSummer2018'!T36-AL$132-AL$129)</f>
        <v>0.7042620586730246</v>
      </c>
      <c r="AM37" s="13">
        <f t="shared" si="17"/>
        <v>26.365903530615803</v>
      </c>
      <c r="AN37" s="5">
        <f>MAX(0,AN36+'6.2tempsSummer2018'!U36-AN$132-AN$129)</f>
        <v>70.715577638408874</v>
      </c>
      <c r="AO37" s="13">
        <f t="shared" si="18"/>
        <v>34.837082030783804</v>
      </c>
      <c r="AP37" s="5">
        <f>MAX(0,AP36+'6.2tempsSummer2018'!V36-AP$132-AP$129)</f>
        <v>18.136881711638448</v>
      </c>
      <c r="AQ37" s="13">
        <f t="shared" si="19"/>
        <v>26.805523489836464</v>
      </c>
      <c r="AR37" s="5">
        <f>MAX(0,AR36+'6.2tempsSummer2018'!W36-AR$132-AR$129)</f>
        <v>44.535008909628573</v>
      </c>
      <c r="AS37" s="13">
        <f t="shared" si="20"/>
        <v>35.990965442676512</v>
      </c>
      <c r="AT37" s="5">
        <f>MAX(0,AT36+'6.2tempsSummer2018'!X36-AT$132-AT$129)</f>
        <v>0</v>
      </c>
      <c r="AU37" s="2">
        <f t="shared" si="21"/>
        <v>25.813156962507534</v>
      </c>
    </row>
    <row r="38" spans="1:47">
      <c r="A38" s="3" t="d">
        <f>'6.2tempsSummer2018'!A37</f>
        <v>2018-08-05</v>
      </c>
      <c r="B38" s="5">
        <f>MAX(0,B37+'6.2tempsSummer2018'!B37-B$132-B$129)</f>
        <v>93.129893753979786</v>
      </c>
      <c r="C38" s="13">
        <f t="shared" ref="C38" si="90">B$130</f>
        <v>34.193356943560033</v>
      </c>
      <c r="D38" s="5">
        <f>MAX(0,D37+'6.2tempsSummer2018'!C37-D$132-D$129)</f>
        <v>0</v>
      </c>
      <c r="E38" s="13">
        <f t="shared" ref="E38" si="91">D$130</f>
        <v>37.276093283512623</v>
      </c>
      <c r="F38" s="5">
        <f>MAX(0,F37+'6.2tempsSummer2018'!D37-F$132-F$129)</f>
        <v>0.79534316920328196</v>
      </c>
      <c r="G38" s="13">
        <f t="shared" si="1"/>
        <v>25.637254646373744</v>
      </c>
      <c r="H38" s="5">
        <f>MAX(0,H37+'6.2tempsSummer2018'!E37-H$132-H$129)</f>
        <v>30.075036648017253</v>
      </c>
      <c r="I38" s="13">
        <f t="shared" si="2"/>
        <v>38.893313787724146</v>
      </c>
      <c r="J38" s="5">
        <f>MAX(0,J37+'6.2tempsSummer2018'!F37-J$132-J$129)</f>
        <v>8.4228957489383465</v>
      </c>
      <c r="K38" s="13">
        <f t="shared" si="3"/>
        <v>38.074766685956874</v>
      </c>
      <c r="L38" s="5">
        <f>MAX(0,L37+'6.2tempsSummer2018'!G37-L$132-L$129)</f>
        <v>0</v>
      </c>
      <c r="M38" s="13">
        <f t="shared" si="4"/>
        <v>32.89806711959308</v>
      </c>
      <c r="N38" s="5">
        <f>MAX(0,N37+'6.2tempsSummer2018'!H37-N$132-N$129)</f>
        <v>1.2869526976646695</v>
      </c>
      <c r="O38" s="13">
        <f t="shared" si="5"/>
        <v>37.704378418682644</v>
      </c>
      <c r="P38" s="5">
        <f>MAX(0,P37+'6.2tempsSummer2018'!I37-P$132-P$129)</f>
        <v>0</v>
      </c>
      <c r="Q38" s="13">
        <f t="shared" si="6"/>
        <v>28.071802985988981</v>
      </c>
      <c r="R38" s="5">
        <f>MAX(0,R37+'6.2tempsSummer2018'!J37-R$132-R$129)</f>
        <v>111.73001237179176</v>
      </c>
      <c r="S38" s="13">
        <f t="shared" si="7"/>
        <v>26.651761794872492</v>
      </c>
      <c r="T38" s="5">
        <f>MAX(0,T37+'6.2tempsSummer2018'!K37-T$132-T$129)</f>
        <v>1.2666041631851184</v>
      </c>
      <c r="U38" s="13">
        <f t="shared" si="8"/>
        <v>30.933583347259539</v>
      </c>
      <c r="V38" s="5">
        <f>MAX(0,V37+'6.2tempsSummer2018'!L37-V$132-V$129)</f>
        <v>68.682514542743704</v>
      </c>
      <c r="W38" s="13">
        <f t="shared" si="9"/>
        <v>39.174610909925029</v>
      </c>
      <c r="X38" s="5">
        <f>MAX(0,X37+'6.2tempsSummer2018'!M37-X$132-X$129)</f>
        <v>19.383104483512472</v>
      </c>
      <c r="Y38" s="13">
        <f t="shared" si="10"/>
        <v>36.133594875985715</v>
      </c>
      <c r="Z38" s="5">
        <f>MAX(0,Z37+'6.2tempsSummer2018'!N37-Z$132-Z$129)</f>
        <v>23.034866271221304</v>
      </c>
      <c r="AA38" s="13">
        <f t="shared" si="11"/>
        <v>34.932687885801556</v>
      </c>
      <c r="AB38" s="5">
        <f>MAX(0,AB37+'6.2tempsSummer2018'!O37-AB$132-AB$129)</f>
        <v>11.480211313576358</v>
      </c>
      <c r="AC38" s="13">
        <f t="shared" si="12"/>
        <v>36.05276983046307</v>
      </c>
      <c r="AD38" s="5">
        <f>MAX(0,AD37+'6.2tempsSummer2018'!P37-AD$132-AD$129)</f>
        <v>0.55484310515501578</v>
      </c>
      <c r="AE38" s="13">
        <f t="shared" si="13"/>
        <v>29.780627579379935</v>
      </c>
      <c r="AF38" s="5">
        <f>MAX(0,AF37+'6.2tempsSummer2018'!Q37-AF$132-AF$129)</f>
        <v>2.0344214289656639</v>
      </c>
      <c r="AG38" s="13">
        <f t="shared" si="14"/>
        <v>39.724628568274689</v>
      </c>
      <c r="AH38" s="5">
        <f>MAX(0,AH37+'6.2tempsSummer2018'!R37-AH$132-AH$129)</f>
        <v>154.45739816878648</v>
      </c>
      <c r="AI38" s="13">
        <f t="shared" si="15"/>
        <v>37.009467073603084</v>
      </c>
      <c r="AJ38" s="5">
        <f>MAX(0,AJ37+'6.2tempsSummer2018'!S37-AJ$132-AJ$129)</f>
        <v>3.5469157056705867</v>
      </c>
      <c r="AK38" s="13">
        <f t="shared" si="16"/>
        <v>30.906168588658819</v>
      </c>
      <c r="AL38" s="5">
        <f>MAX(0,AL37+'6.2tempsSummer2018'!T37-AL$132-AL$129)</f>
        <v>0.40852411734604832</v>
      </c>
      <c r="AM38" s="13">
        <f t="shared" si="17"/>
        <v>26.365903530615803</v>
      </c>
      <c r="AN38" s="5">
        <f>MAX(0,AN37+'6.2tempsSummer2018'!U37-AN$132-AN$129)</f>
        <v>76.360942384560914</v>
      </c>
      <c r="AO38" s="13">
        <f t="shared" si="18"/>
        <v>34.837082030783804</v>
      </c>
      <c r="AP38" s="5">
        <f>MAX(0,AP37+'6.2tempsSummer2018'!V37-AP$132-AP$129)</f>
        <v>20.936191275408898</v>
      </c>
      <c r="AQ38" s="13">
        <f t="shared" si="19"/>
        <v>26.805523489836464</v>
      </c>
      <c r="AR38" s="5">
        <f>MAX(0,AR37+'6.2tempsSummer2018'!W37-AR$132-AR$129)</f>
        <v>50.036138229294011</v>
      </c>
      <c r="AS38" s="13">
        <f t="shared" si="20"/>
        <v>35.990965442676512</v>
      </c>
      <c r="AT38" s="5">
        <f>MAX(0,AT37+'6.2tempsSummer2018'!X37-AT$132-AT$129)</f>
        <v>0</v>
      </c>
      <c r="AU38" s="2">
        <f t="shared" si="21"/>
        <v>25.813156962507534</v>
      </c>
    </row>
    <row r="39" spans="1:47">
      <c r="A39" s="3" t="d">
        <f>'6.2tempsSummer2018'!A38</f>
        <v>2018-08-06</v>
      </c>
      <c r="B39" s="5">
        <f>MAX(0,B38+'6.2tempsSummer2018'!B38-B$132-B$129)</f>
        <v>92.85572413603478</v>
      </c>
      <c r="C39" s="13">
        <f t="shared" ref="C39" si="92">B$130</f>
        <v>34.193356943560033</v>
      </c>
      <c r="D39" s="5">
        <f>MAX(0,D38+'6.2tempsSummer2018'!C38-D$132-D$129)</f>
        <v>0</v>
      </c>
      <c r="E39" s="13">
        <f t="shared" ref="E39" si="93">D$130</f>
        <v>37.276093283512623</v>
      </c>
      <c r="F39" s="5">
        <f>MAX(0,F38+'6.2tempsSummer2018'!D38-F$132-F$129)</f>
        <v>0.59068633840655993</v>
      </c>
      <c r="G39" s="13">
        <f t="shared" si="1"/>
        <v>25.637254646373744</v>
      </c>
      <c r="H39" s="5">
        <f>MAX(0,H38+'6.2tempsSummer2018'!E38-H$132-H$129)</f>
        <v>32.213372424551743</v>
      </c>
      <c r="I39" s="13">
        <f t="shared" si="2"/>
        <v>38.893313787724146</v>
      </c>
      <c r="J39" s="5">
        <f>MAX(0,J38+'6.2tempsSummer2018'!F38-J$132-J$129)</f>
        <v>8.6635499131937355</v>
      </c>
      <c r="K39" s="13">
        <f t="shared" si="3"/>
        <v>38.074766685956874</v>
      </c>
      <c r="L39" s="5">
        <f>MAX(0,L38+'6.2tempsSummer2018'!G38-L$132-L$129)</f>
        <v>0</v>
      </c>
      <c r="M39" s="13">
        <f t="shared" si="4"/>
        <v>32.89806711959308</v>
      </c>
      <c r="N39" s="5">
        <f>MAX(0,N38+'6.2tempsSummer2018'!H38-N$132-N$129)</f>
        <v>6.5739053953293434</v>
      </c>
      <c r="O39" s="13">
        <f t="shared" si="5"/>
        <v>37.704378418682644</v>
      </c>
      <c r="P39" s="5">
        <f>MAX(0,P38+'6.2tempsSummer2018'!I38-P$132-P$129)</f>
        <v>0</v>
      </c>
      <c r="Q39" s="13">
        <f t="shared" si="6"/>
        <v>28.071802985988981</v>
      </c>
      <c r="R39" s="5">
        <f>MAX(0,R38+'6.2tempsSummer2018'!J38-R$132-R$129)</f>
        <v>110.39854214743269</v>
      </c>
      <c r="S39" s="13">
        <f t="shared" si="7"/>
        <v>26.651761794872492</v>
      </c>
      <c r="T39" s="5">
        <f>MAX(0,T38+'6.2tempsSummer2018'!K38-T$132-T$129)</f>
        <v>0</v>
      </c>
      <c r="U39" s="13">
        <f t="shared" si="8"/>
        <v>30.933583347259539</v>
      </c>
      <c r="V39" s="5">
        <f>MAX(0,V38+'6.2tempsSummer2018'!L38-V$132-V$129)</f>
        <v>67.785688179003088</v>
      </c>
      <c r="W39" s="13">
        <f t="shared" si="9"/>
        <v>39.174610909925029</v>
      </c>
      <c r="X39" s="5">
        <f>MAX(0,X38+'6.2tempsSummer2018'!M38-X$132-X$129)</f>
        <v>26.866405124014253</v>
      </c>
      <c r="Y39" s="13">
        <f t="shared" si="10"/>
        <v>36.133594875985715</v>
      </c>
      <c r="Z39" s="5">
        <f>MAX(0,Z38+'6.2tempsSummer2018'!N38-Z$132-Z$129)</f>
        <v>27.66828028549611</v>
      </c>
      <c r="AA39" s="13">
        <f t="shared" si="11"/>
        <v>34.932687885801556</v>
      </c>
      <c r="AB39" s="5">
        <f>MAX(0,AB38+'6.2tempsSummer2018'!O38-AB$132-AB$129)</f>
        <v>12.973615084768479</v>
      </c>
      <c r="AC39" s="13">
        <f t="shared" si="12"/>
        <v>36.05276983046307</v>
      </c>
      <c r="AD39" s="5">
        <f>MAX(0,AD38+'6.2tempsSummer2018'!P38-AD$132-AD$129)</f>
        <v>0</v>
      </c>
      <c r="AE39" s="13">
        <f t="shared" si="13"/>
        <v>29.780627579379935</v>
      </c>
      <c r="AF39" s="5">
        <f>MAX(0,AF38+'6.2tempsSummer2018'!Q38-AF$132-AF$129)</f>
        <v>1.0688428579313216</v>
      </c>
      <c r="AG39" s="13">
        <f t="shared" si="14"/>
        <v>39.724628568274689</v>
      </c>
      <c r="AH39" s="5">
        <f>MAX(0,AH38+'6.2tempsSummer2018'!R38-AH$132-AH$129)</f>
        <v>150.83121478458611</v>
      </c>
      <c r="AI39" s="13">
        <f t="shared" si="15"/>
        <v>37.009467073603084</v>
      </c>
      <c r="AJ39" s="5">
        <f>MAX(0,AJ38+'6.2tempsSummer2018'!S38-AJ$132-AJ$129)</f>
        <v>3.683644632088233</v>
      </c>
      <c r="AK39" s="13">
        <f t="shared" si="16"/>
        <v>30.906168588658819</v>
      </c>
      <c r="AL39" s="5">
        <f>MAX(0,AL38+'6.2tempsSummer2018'!T38-AL$132-AL$129)</f>
        <v>3.112786176019072</v>
      </c>
      <c r="AM39" s="13">
        <f t="shared" si="17"/>
        <v>26.365903530615803</v>
      </c>
      <c r="AN39" s="5">
        <f>MAX(0,AN38+'6.2tempsSummer2018'!U38-AN$132-AN$129)</f>
        <v>75.006307130712955</v>
      </c>
      <c r="AO39" s="13">
        <f t="shared" si="18"/>
        <v>34.837082030783804</v>
      </c>
      <c r="AP39" s="5">
        <f>MAX(0,AP38+'6.2tempsSummer2018'!V38-AP$132-AP$129)</f>
        <v>21.985500839179348</v>
      </c>
      <c r="AQ39" s="13">
        <f t="shared" si="19"/>
        <v>26.805523489836464</v>
      </c>
      <c r="AR39" s="5">
        <f>MAX(0,AR38+'6.2tempsSummer2018'!W38-AR$132-AR$129)</f>
        <v>53.537267548959449</v>
      </c>
      <c r="AS39" s="13">
        <f t="shared" si="20"/>
        <v>35.990965442676512</v>
      </c>
      <c r="AT39" s="5">
        <f>MAX(0,AT38+'6.2tempsSummer2018'!X38-AT$132-AT$129)</f>
        <v>0</v>
      </c>
      <c r="AU39" s="2">
        <f t="shared" si="21"/>
        <v>25.813156962507534</v>
      </c>
    </row>
    <row r="40" spans="1:47">
      <c r="A40" s="3" t="d">
        <f>'6.2tempsSummer2018'!A39</f>
        <v>2018-08-07</v>
      </c>
      <c r="B40" s="5">
        <f>MAX(0,B39+'6.2tempsSummer2018'!B39-B$132-B$129)</f>
        <v>95.581554518089774</v>
      </c>
      <c r="C40" s="13">
        <f t="shared" ref="C40" si="94">B$130</f>
        <v>34.193356943560033</v>
      </c>
      <c r="D40" s="5">
        <f>MAX(0,D39+'6.2tempsSummer2018'!C39-D$132-D$129)</f>
        <v>0</v>
      </c>
      <c r="E40" s="13">
        <f t="shared" ref="E40" si="95">D$130</f>
        <v>37.276093283512623</v>
      </c>
      <c r="F40" s="5">
        <f>MAX(0,F39+'6.2tempsSummer2018'!D39-F$132-F$129)</f>
        <v>0.3860295076098379</v>
      </c>
      <c r="G40" s="13">
        <f t="shared" si="1"/>
        <v>25.637254646373744</v>
      </c>
      <c r="H40" s="5">
        <f>MAX(0,H39+'6.2tempsSummer2018'!E39-H$132-H$129)</f>
        <v>34.351708201086232</v>
      </c>
      <c r="I40" s="13">
        <f t="shared" si="2"/>
        <v>38.893313787724146</v>
      </c>
      <c r="J40" s="5">
        <f>MAX(0,J39+'6.2tempsSummer2018'!F39-J$132-J$129)</f>
        <v>8.9042040774491245</v>
      </c>
      <c r="K40" s="13">
        <f t="shared" si="3"/>
        <v>38.074766685956874</v>
      </c>
      <c r="L40" s="5">
        <f>MAX(0,L39+'6.2tempsSummer2018'!G39-L$132-L$129)</f>
        <v>0</v>
      </c>
      <c r="M40" s="13">
        <f t="shared" si="4"/>
        <v>32.89806711959308</v>
      </c>
      <c r="N40" s="5">
        <f>MAX(0,N39+'6.2tempsSummer2018'!H39-N$132-N$129)</f>
        <v>1.8608580929940173</v>
      </c>
      <c r="O40" s="13">
        <f t="shared" si="5"/>
        <v>37.704378418682644</v>
      </c>
      <c r="P40" s="5">
        <f>MAX(0,P39+'6.2tempsSummer2018'!I39-P$132-P$129)</f>
        <v>0</v>
      </c>
      <c r="Q40" s="13">
        <f t="shared" si="6"/>
        <v>28.071802985988981</v>
      </c>
      <c r="R40" s="5">
        <f>MAX(0,R39+'6.2tempsSummer2018'!J39-R$132-R$129)</f>
        <v>106.06707192307363</v>
      </c>
      <c r="S40" s="13">
        <f t="shared" si="7"/>
        <v>26.651761794872492</v>
      </c>
      <c r="T40" s="5">
        <f>MAX(0,T39+'6.2tempsSummer2018'!K39-T$132-T$129)</f>
        <v>0</v>
      </c>
      <c r="U40" s="13">
        <f t="shared" si="8"/>
        <v>30.933583347259539</v>
      </c>
      <c r="V40" s="5">
        <f>MAX(0,V39+'6.2tempsSummer2018'!L39-V$132-V$129)</f>
        <v>74.888861815262473</v>
      </c>
      <c r="W40" s="13">
        <f t="shared" si="9"/>
        <v>39.174610909925029</v>
      </c>
      <c r="X40" s="5">
        <f>MAX(0,X39+'6.2tempsSummer2018'!M39-X$132-X$129)</f>
        <v>34.349705764516038</v>
      </c>
      <c r="Y40" s="13">
        <f t="shared" si="10"/>
        <v>36.133594875985715</v>
      </c>
      <c r="Z40" s="5">
        <f>MAX(0,Z39+'6.2tempsSummer2018'!N39-Z$132-Z$129)</f>
        <v>28.301694299770915</v>
      </c>
      <c r="AA40" s="13">
        <f t="shared" si="11"/>
        <v>34.932687885801556</v>
      </c>
      <c r="AB40" s="5">
        <f>MAX(0,AB39+'6.2tempsSummer2018'!O39-AB$132-AB$129)</f>
        <v>16.4670188559606</v>
      </c>
      <c r="AC40" s="13">
        <f t="shared" si="12"/>
        <v>36.05276983046307</v>
      </c>
      <c r="AD40" s="5">
        <f>MAX(0,AD39+'6.2tempsSummer2018'!P39-AD$132-AD$129)</f>
        <v>0</v>
      </c>
      <c r="AE40" s="13">
        <f t="shared" si="13"/>
        <v>29.780627579379935</v>
      </c>
      <c r="AF40" s="5">
        <f>MAX(0,AF39+'6.2tempsSummer2018'!Q39-AF$132-AF$129)</f>
        <v>0.10326428689697931</v>
      </c>
      <c r="AG40" s="13">
        <f t="shared" si="14"/>
        <v>39.724628568274689</v>
      </c>
      <c r="AH40" s="5">
        <f>MAX(0,AH39+'6.2tempsSummer2018'!R39-AH$132-AH$129)</f>
        <v>145.20503140038574</v>
      </c>
      <c r="AI40" s="13">
        <f t="shared" si="15"/>
        <v>37.009467073603084</v>
      </c>
      <c r="AJ40" s="5">
        <f>MAX(0,AJ39+'6.2tempsSummer2018'!S39-AJ$132-AJ$129)</f>
        <v>1.8203735585058793</v>
      </c>
      <c r="AK40" s="13">
        <f t="shared" si="16"/>
        <v>30.906168588658819</v>
      </c>
      <c r="AL40" s="5">
        <f>MAX(0,AL39+'6.2tempsSummer2018'!T39-AL$132-AL$129)</f>
        <v>8.8170482346920949</v>
      </c>
      <c r="AM40" s="13">
        <f t="shared" si="17"/>
        <v>26.365903530615803</v>
      </c>
      <c r="AN40" s="5">
        <f>MAX(0,AN39+'6.2tempsSummer2018'!U39-AN$132-AN$129)</f>
        <v>73.651671876864995</v>
      </c>
      <c r="AO40" s="13">
        <f t="shared" si="18"/>
        <v>34.837082030783804</v>
      </c>
      <c r="AP40" s="5">
        <f>MAX(0,AP39+'6.2tempsSummer2018'!V39-AP$132-AP$129)</f>
        <v>22.584810402949795</v>
      </c>
      <c r="AQ40" s="13">
        <f t="shared" si="19"/>
        <v>26.805523489836464</v>
      </c>
      <c r="AR40" s="5">
        <f>MAX(0,AR39+'6.2tempsSummer2018'!W39-AR$132-AR$129)</f>
        <v>55.038396868624886</v>
      </c>
      <c r="AS40" s="13">
        <f t="shared" si="20"/>
        <v>35.990965442676512</v>
      </c>
      <c r="AT40" s="5">
        <f>MAX(0,AT39+'6.2tempsSummer2018'!X39-AT$132-AT$129)</f>
        <v>0</v>
      </c>
      <c r="AU40" s="2">
        <f t="shared" si="21"/>
        <v>25.813156962507534</v>
      </c>
    </row>
    <row r="41" spans="1:47">
      <c r="A41" s="3" t="d">
        <f>'6.2tempsSummer2018'!A40</f>
        <v>2018-08-08</v>
      </c>
      <c r="B41" s="5">
        <f>MAX(0,B40+'6.2tempsSummer2018'!B40-B$132-B$129)</f>
        <v>91.307384900144768</v>
      </c>
      <c r="C41" s="13">
        <f t="shared" ref="C41" si="96">B$130</f>
        <v>34.193356943560033</v>
      </c>
      <c r="D41" s="5">
        <f>MAX(0,D40+'6.2tempsSummer2018'!C40-D$132-D$129)</f>
        <v>0</v>
      </c>
      <c r="E41" s="13">
        <f t="shared" ref="E41" si="97">D$130</f>
        <v>37.276093283512623</v>
      </c>
      <c r="F41" s="5">
        <f>MAX(0,F40+'6.2tempsSummer2018'!D40-F$132-F$129)</f>
        <v>0</v>
      </c>
      <c r="G41" s="13">
        <f t="shared" si="1"/>
        <v>25.637254646373744</v>
      </c>
      <c r="H41" s="5">
        <f>MAX(0,H40+'6.2tempsSummer2018'!E40-H$132-H$129)</f>
        <v>36.490043977620722</v>
      </c>
      <c r="I41" s="13">
        <f t="shared" si="2"/>
        <v>38.893313787724146</v>
      </c>
      <c r="J41" s="5">
        <f>MAX(0,J40+'6.2tempsSummer2018'!F40-J$132-J$129)</f>
        <v>9.1448582417045134</v>
      </c>
      <c r="K41" s="13">
        <f t="shared" si="3"/>
        <v>38.074766685956874</v>
      </c>
      <c r="L41" s="5">
        <f>MAX(0,L40+'6.2tempsSummer2018'!G40-L$132-L$129)</f>
        <v>0</v>
      </c>
      <c r="M41" s="13">
        <f t="shared" si="4"/>
        <v>32.89806711959308</v>
      </c>
      <c r="N41" s="5">
        <f>MAX(0,N40+'6.2tempsSummer2018'!H40-N$132-N$129)</f>
        <v>0</v>
      </c>
      <c r="O41" s="13">
        <f t="shared" si="5"/>
        <v>37.704378418682644</v>
      </c>
      <c r="P41" s="5">
        <f>MAX(0,P40+'6.2tempsSummer2018'!I40-P$132-P$129)</f>
        <v>0</v>
      </c>
      <c r="Q41" s="13">
        <f t="shared" si="6"/>
        <v>28.071802985988981</v>
      </c>
      <c r="R41" s="5">
        <f>MAX(0,R40+'6.2tempsSummer2018'!J40-R$132-R$129)</f>
        <v>102.73560169871456</v>
      </c>
      <c r="S41" s="13">
        <f t="shared" si="7"/>
        <v>26.651761794872492</v>
      </c>
      <c r="T41" s="5">
        <f>MAX(0,T40+'6.2tempsSummer2018'!K40-T$132-T$129)</f>
        <v>0</v>
      </c>
      <c r="U41" s="13">
        <f t="shared" si="8"/>
        <v>30.933583347259539</v>
      </c>
      <c r="V41" s="5">
        <f>MAX(0,V40+'6.2tempsSummer2018'!L40-V$132-V$129)</f>
        <v>80.992035451521858</v>
      </c>
      <c r="W41" s="13">
        <f t="shared" si="9"/>
        <v>39.174610909925029</v>
      </c>
      <c r="X41" s="5">
        <f>MAX(0,X40+'6.2tempsSummer2018'!M40-X$132-X$129)</f>
        <v>43.833006405017834</v>
      </c>
      <c r="Y41" s="13">
        <f t="shared" si="10"/>
        <v>36.133594875985715</v>
      </c>
      <c r="Z41" s="5">
        <f>MAX(0,Z40+'6.2tempsSummer2018'!N40-Z$132-Z$129)</f>
        <v>24.935108314045721</v>
      </c>
      <c r="AA41" s="13">
        <f t="shared" si="11"/>
        <v>34.932687885801556</v>
      </c>
      <c r="AB41" s="5">
        <f>MAX(0,AB40+'6.2tempsSummer2018'!O40-AB$132-AB$129)</f>
        <v>20.96042262715272</v>
      </c>
      <c r="AC41" s="13">
        <f t="shared" si="12"/>
        <v>36.05276983046307</v>
      </c>
      <c r="AD41" s="5">
        <f>MAX(0,AD40+'6.2tempsSummer2018'!P40-AD$132-AD$129)</f>
        <v>0</v>
      </c>
      <c r="AE41" s="13">
        <f t="shared" si="13"/>
        <v>29.780627579379935</v>
      </c>
      <c r="AF41" s="5">
        <f>MAX(0,AF40+'6.2tempsSummer2018'!Q40-AF$132-AF$129)</f>
        <v>0.137685715862637</v>
      </c>
      <c r="AG41" s="13">
        <f t="shared" si="14"/>
        <v>39.724628568274689</v>
      </c>
      <c r="AH41" s="5">
        <f>MAX(0,AH40+'6.2tempsSummer2018'!R40-AH$132-AH$129)</f>
        <v>147.57884801618536</v>
      </c>
      <c r="AI41" s="13">
        <f t="shared" si="15"/>
        <v>37.009467073603084</v>
      </c>
      <c r="AJ41" s="5">
        <f>MAX(0,AJ40+'6.2tempsSummer2018'!S40-AJ$132-AJ$129)</f>
        <v>0</v>
      </c>
      <c r="AK41" s="13">
        <f t="shared" si="16"/>
        <v>30.906168588658819</v>
      </c>
      <c r="AL41" s="5">
        <f>MAX(0,AL40+'6.2tempsSummer2018'!T40-AL$132-AL$129)</f>
        <v>9.5213102933651186</v>
      </c>
      <c r="AM41" s="13">
        <f t="shared" si="17"/>
        <v>26.365903530615803</v>
      </c>
      <c r="AN41" s="5">
        <f>MAX(0,AN40+'6.2tempsSummer2018'!U40-AN$132-AN$129)</f>
        <v>76.297036623017036</v>
      </c>
      <c r="AO41" s="13">
        <f t="shared" si="18"/>
        <v>34.837082030783804</v>
      </c>
      <c r="AP41" s="5">
        <f>MAX(0,AP40+'6.2tempsSummer2018'!V40-AP$132-AP$129)</f>
        <v>22.98411996672024</v>
      </c>
      <c r="AQ41" s="13">
        <f t="shared" si="19"/>
        <v>26.805523489836464</v>
      </c>
      <c r="AR41" s="5">
        <f>MAX(0,AR40+'6.2tempsSummer2018'!W40-AR$132-AR$129)</f>
        <v>56.539526188290324</v>
      </c>
      <c r="AS41" s="13">
        <f t="shared" si="20"/>
        <v>35.990965442676512</v>
      </c>
      <c r="AT41" s="5">
        <f>MAX(0,AT40+'6.2tempsSummer2018'!X40-AT$132-AT$129)</f>
        <v>1.7733553796865582</v>
      </c>
      <c r="AU41" s="2">
        <f t="shared" si="21"/>
        <v>25.813156962507534</v>
      </c>
    </row>
    <row r="42" spans="1:47">
      <c r="A42" s="3" t="d">
        <f>'6.2tempsSummer2018'!A41</f>
        <v>2018-08-09</v>
      </c>
      <c r="B42" s="5">
        <f>MAX(0,B41+'6.2tempsSummer2018'!B41-B$132-B$129)</f>
        <v>93.033215282199762</v>
      </c>
      <c r="C42" s="13">
        <f t="shared" ref="C42" si="98">B$130</f>
        <v>34.193356943560033</v>
      </c>
      <c r="D42" s="5">
        <f>MAX(0,D41+'6.2tempsSummer2018'!C41-D$132-D$129)</f>
        <v>0</v>
      </c>
      <c r="E42" s="13">
        <f t="shared" ref="E42" si="99">D$130</f>
        <v>37.276093283512623</v>
      </c>
      <c r="F42" s="5">
        <f>MAX(0,F41+'6.2tempsSummer2018'!D41-F$132-F$129)</f>
        <v>0</v>
      </c>
      <c r="G42" s="13">
        <f t="shared" si="1"/>
        <v>25.637254646373744</v>
      </c>
      <c r="H42" s="5">
        <f>MAX(0,H41+'6.2tempsSummer2018'!E41-H$132-H$129)</f>
        <v>36.628379754155212</v>
      </c>
      <c r="I42" s="13">
        <f t="shared" si="2"/>
        <v>38.893313787724146</v>
      </c>
      <c r="J42" s="5">
        <f>MAX(0,J41+'6.2tempsSummer2018'!F41-J$132-J$129)</f>
        <v>14.385512405959902</v>
      </c>
      <c r="K42" s="13">
        <f t="shared" si="3"/>
        <v>38.074766685956874</v>
      </c>
      <c r="L42" s="5">
        <f>MAX(0,L41+'6.2tempsSummer2018'!G41-L$132-L$129)</f>
        <v>0</v>
      </c>
      <c r="M42" s="13">
        <f t="shared" si="4"/>
        <v>32.89806711959308</v>
      </c>
      <c r="N42" s="5">
        <f>MAX(0,N41+'6.2tempsSummer2018'!H41-N$132-N$129)</f>
        <v>0</v>
      </c>
      <c r="O42" s="13">
        <f t="shared" si="5"/>
        <v>37.704378418682644</v>
      </c>
      <c r="P42" s="5">
        <f>MAX(0,P41+'6.2tempsSummer2018'!I41-P$132-P$129)</f>
        <v>0</v>
      </c>
      <c r="Q42" s="13">
        <f t="shared" si="6"/>
        <v>28.071802985988981</v>
      </c>
      <c r="R42" s="5">
        <f>MAX(0,R41+'6.2tempsSummer2018'!J41-R$132-R$129)</f>
        <v>101.40413147435549</v>
      </c>
      <c r="S42" s="13">
        <f t="shared" si="7"/>
        <v>26.651761794872492</v>
      </c>
      <c r="T42" s="5">
        <f>MAX(0,T41+'6.2tempsSummer2018'!K41-T$132-T$129)</f>
        <v>0</v>
      </c>
      <c r="U42" s="13">
        <f t="shared" si="8"/>
        <v>30.933583347259539</v>
      </c>
      <c r="V42" s="5">
        <f>MAX(0,V41+'6.2tempsSummer2018'!L41-V$132-V$129)</f>
        <v>86.095209087781242</v>
      </c>
      <c r="W42" s="13">
        <f t="shared" si="9"/>
        <v>39.174610909925029</v>
      </c>
      <c r="X42" s="5">
        <f>MAX(0,X41+'6.2tempsSummer2018'!M41-X$132-X$129)</f>
        <v>56.316307045519629</v>
      </c>
      <c r="Y42" s="13">
        <f t="shared" si="10"/>
        <v>36.133594875985715</v>
      </c>
      <c r="Z42" s="5">
        <f>MAX(0,Z41+'6.2tempsSummer2018'!N41-Z$132-Z$129)</f>
        <v>20.568522328320526</v>
      </c>
      <c r="AA42" s="13">
        <f t="shared" si="11"/>
        <v>34.932687885801556</v>
      </c>
      <c r="AB42" s="5">
        <f>MAX(0,AB41+'6.2tempsSummer2018'!O41-AB$132-AB$129)</f>
        <v>26.453826398344841</v>
      </c>
      <c r="AC42" s="13">
        <f t="shared" si="12"/>
        <v>36.05276983046307</v>
      </c>
      <c r="AD42" s="5">
        <f>MAX(0,AD41+'6.2tempsSummer2018'!P41-AD$132-AD$129)</f>
        <v>0.27742155257750811</v>
      </c>
      <c r="AE42" s="13">
        <f t="shared" si="13"/>
        <v>29.780627579379935</v>
      </c>
      <c r="AF42" s="5">
        <f>MAX(0,AF41+'6.2tempsSummer2018'!Q41-AF$132-AF$129)</f>
        <v>0</v>
      </c>
      <c r="AG42" s="13">
        <f t="shared" si="14"/>
        <v>39.724628568274689</v>
      </c>
      <c r="AH42" s="5">
        <f>MAX(0,AH41+'6.2tempsSummer2018'!R41-AH$132-AH$129)</f>
        <v>145.95266463198499</v>
      </c>
      <c r="AI42" s="13">
        <f t="shared" si="15"/>
        <v>37.009467073603084</v>
      </c>
      <c r="AJ42" s="5">
        <f>MAX(0,AJ41+'6.2tempsSummer2018'!S41-AJ$132-AJ$129)</f>
        <v>1.1367289264176477</v>
      </c>
      <c r="AK42" s="13">
        <f t="shared" si="16"/>
        <v>30.906168588658819</v>
      </c>
      <c r="AL42" s="5">
        <f>MAX(0,AL41+'6.2tempsSummer2018'!T41-AL$132-AL$129)</f>
        <v>9.2255723520381423</v>
      </c>
      <c r="AM42" s="13">
        <f t="shared" si="17"/>
        <v>26.365903530615803</v>
      </c>
      <c r="AN42" s="5">
        <f>MAX(0,AN41+'6.2tempsSummer2018'!U41-AN$132-AN$129)</f>
        <v>79.942401369169076</v>
      </c>
      <c r="AO42" s="13">
        <f t="shared" si="18"/>
        <v>34.837082030783804</v>
      </c>
      <c r="AP42" s="5">
        <f>MAX(0,AP41+'6.2tempsSummer2018'!V41-AP$132-AP$129)</f>
        <v>23.633429530490684</v>
      </c>
      <c r="AQ42" s="13">
        <f t="shared" si="19"/>
        <v>26.805523489836464</v>
      </c>
      <c r="AR42" s="5">
        <f>MAX(0,AR41+'6.2tempsSummer2018'!W41-AR$132-AR$129)</f>
        <v>51.040655507955762</v>
      </c>
      <c r="AS42" s="13">
        <f t="shared" si="20"/>
        <v>35.990965442676512</v>
      </c>
      <c r="AT42" s="5">
        <f>MAX(0,AT41+'6.2tempsSummer2018'!X41-AT$132-AT$129)</f>
        <v>6.5467107593731217</v>
      </c>
      <c r="AU42" s="2">
        <f t="shared" si="21"/>
        <v>25.813156962507534</v>
      </c>
    </row>
    <row r="43" spans="1:47">
      <c r="A43" s="3" t="d">
        <f>'6.2tempsSummer2018'!A42</f>
        <v>2018-08-10</v>
      </c>
      <c r="B43" s="5">
        <f>MAX(0,B42+'6.2tempsSummer2018'!B42-B$132-B$129)</f>
        <v>93.759045664254757</v>
      </c>
      <c r="C43" s="13">
        <f t="shared" ref="C43" si="100">B$130</f>
        <v>34.193356943560033</v>
      </c>
      <c r="D43" s="5">
        <f>MAX(0,D42+'6.2tempsSummer2018'!C42-D$132-D$129)</f>
        <v>0</v>
      </c>
      <c r="E43" s="13">
        <f t="shared" ref="E43" si="101">D$130</f>
        <v>37.276093283512623</v>
      </c>
      <c r="F43" s="5">
        <f>MAX(0,F42+'6.2tempsSummer2018'!D42-F$132-F$129)</f>
        <v>0</v>
      </c>
      <c r="G43" s="13">
        <f t="shared" si="1"/>
        <v>25.637254646373744</v>
      </c>
      <c r="H43" s="5">
        <f>MAX(0,H42+'6.2tempsSummer2018'!E42-H$132-H$129)</f>
        <v>35.766715530689702</v>
      </c>
      <c r="I43" s="13">
        <f t="shared" si="2"/>
        <v>38.893313787724146</v>
      </c>
      <c r="J43" s="5">
        <f>MAX(0,J42+'6.2tempsSummer2018'!F42-J$132-J$129)</f>
        <v>18.62616657021529</v>
      </c>
      <c r="K43" s="13">
        <f t="shared" si="3"/>
        <v>38.074766685956874</v>
      </c>
      <c r="L43" s="5">
        <f>MAX(0,L42+'6.2tempsSummer2018'!G42-L$132-L$129)</f>
        <v>0</v>
      </c>
      <c r="M43" s="13">
        <f t="shared" si="4"/>
        <v>32.89806711959308</v>
      </c>
      <c r="N43" s="5">
        <f>MAX(0,N42+'6.2tempsSummer2018'!H42-N$132-N$129)</f>
        <v>0</v>
      </c>
      <c r="O43" s="13">
        <f t="shared" si="5"/>
        <v>37.704378418682644</v>
      </c>
      <c r="P43" s="5">
        <f>MAX(0,P42+'6.2tempsSummer2018'!I42-P$132-P$129)</f>
        <v>0</v>
      </c>
      <c r="Q43" s="13">
        <f t="shared" si="6"/>
        <v>28.071802985988981</v>
      </c>
      <c r="R43" s="5">
        <f>MAX(0,R42+'6.2tempsSummer2018'!J42-R$132-R$129)</f>
        <v>91.072661249996429</v>
      </c>
      <c r="S43" s="13">
        <f t="shared" si="7"/>
        <v>26.651761794872492</v>
      </c>
      <c r="T43" s="5">
        <f>MAX(0,T42+'6.2tempsSummer2018'!K42-T$132-T$129)</f>
        <v>0</v>
      </c>
      <c r="U43" s="13">
        <f t="shared" si="8"/>
        <v>30.933583347259539</v>
      </c>
      <c r="V43" s="5">
        <f>MAX(0,V42+'6.2tempsSummer2018'!L42-V$132-V$129)</f>
        <v>92.198382724040627</v>
      </c>
      <c r="W43" s="13">
        <f t="shared" si="9"/>
        <v>39.174610909925029</v>
      </c>
      <c r="X43" s="5">
        <f>MAX(0,X42+'6.2tempsSummer2018'!M42-X$132-X$129)</f>
        <v>68.799607686021417</v>
      </c>
      <c r="Y43" s="13">
        <f t="shared" si="10"/>
        <v>36.133594875985715</v>
      </c>
      <c r="Z43" s="5">
        <f>MAX(0,Z42+'6.2tempsSummer2018'!N42-Z$132-Z$129)</f>
        <v>16.201936342595332</v>
      </c>
      <c r="AA43" s="13">
        <f t="shared" si="11"/>
        <v>34.932687885801556</v>
      </c>
      <c r="AB43" s="5">
        <f>MAX(0,AB42+'6.2tempsSummer2018'!O42-AB$132-AB$129)</f>
        <v>31.947230169536962</v>
      </c>
      <c r="AC43" s="13">
        <f t="shared" si="12"/>
        <v>36.05276983046307</v>
      </c>
      <c r="AD43" s="5">
        <f>MAX(0,AD42+'6.2tempsSummer2018'!P42-AD$132-AD$129)</f>
        <v>0.55484310515501578</v>
      </c>
      <c r="AE43" s="13">
        <f t="shared" si="13"/>
        <v>29.780627579379935</v>
      </c>
      <c r="AF43" s="5">
        <f>MAX(0,AF42+'6.2tempsSummer2018'!Q42-AF$132-AF$129)</f>
        <v>1.0344214289656639</v>
      </c>
      <c r="AG43" s="13">
        <f t="shared" si="14"/>
        <v>39.724628568274689</v>
      </c>
      <c r="AH43" s="5">
        <f>MAX(0,AH42+'6.2tempsSummer2018'!R42-AH$132-AH$129)</f>
        <v>143.32648124778461</v>
      </c>
      <c r="AI43" s="13">
        <f t="shared" si="15"/>
        <v>37.009467073603084</v>
      </c>
      <c r="AJ43" s="5">
        <f>MAX(0,AJ42+'6.2tempsSummer2018'!S42-AJ$132-AJ$129)</f>
        <v>3.273457852835294</v>
      </c>
      <c r="AK43" s="13">
        <f t="shared" si="16"/>
        <v>30.906168588658819</v>
      </c>
      <c r="AL43" s="5">
        <f>MAX(0,AL42+'6.2tempsSummer2018'!T42-AL$132-AL$129)</f>
        <v>5.9298344107111669</v>
      </c>
      <c r="AM43" s="13">
        <f t="shared" si="17"/>
        <v>26.365903530615803</v>
      </c>
      <c r="AN43" s="5">
        <f>MAX(0,AN42+'6.2tempsSummer2018'!U42-AN$132-AN$129)</f>
        <v>84.587766115321116</v>
      </c>
      <c r="AO43" s="13">
        <f t="shared" si="18"/>
        <v>34.837082030783804</v>
      </c>
      <c r="AP43" s="5">
        <f>MAX(0,AP42+'6.2tempsSummer2018'!V42-AP$132-AP$129)</f>
        <v>24.532739094261128</v>
      </c>
      <c r="AQ43" s="13">
        <f t="shared" si="19"/>
        <v>26.805523489836464</v>
      </c>
      <c r="AR43" s="5">
        <f>MAX(0,AR42+'6.2tempsSummer2018'!W42-AR$132-AR$129)</f>
        <v>47.5417848276212</v>
      </c>
      <c r="AS43" s="13">
        <f t="shared" si="20"/>
        <v>35.990965442676512</v>
      </c>
      <c r="AT43" s="5">
        <f>MAX(0,AT42+'6.2tempsSummer2018'!X42-AT$132-AT$129)</f>
        <v>11.320066139059685</v>
      </c>
      <c r="AU43" s="2">
        <f t="shared" si="21"/>
        <v>25.813156962507534</v>
      </c>
    </row>
    <row r="44" spans="1:47">
      <c r="A44" s="3" t="d">
        <f>'6.2tempsSummer2018'!A43</f>
        <v>2018-08-11</v>
      </c>
      <c r="B44" s="5">
        <f>MAX(0,B43+'6.2tempsSummer2018'!B43-B$132-B$129)</f>
        <v>93.484876046309751</v>
      </c>
      <c r="C44" s="13">
        <f t="shared" ref="C44" si="102">B$130</f>
        <v>34.193356943560033</v>
      </c>
      <c r="D44" s="5">
        <f>MAX(0,D43+'6.2tempsSummer2018'!C43-D$132-D$129)</f>
        <v>0</v>
      </c>
      <c r="E44" s="13">
        <f t="shared" ref="E44" si="103">D$130</f>
        <v>37.276093283512623</v>
      </c>
      <c r="F44" s="5">
        <f>MAX(0,F43+'6.2tempsSummer2018'!D43-F$132-F$129)</f>
        <v>0</v>
      </c>
      <c r="G44" s="13">
        <f t="shared" si="1"/>
        <v>25.637254646373744</v>
      </c>
      <c r="H44" s="5">
        <f>MAX(0,H43+'6.2tempsSummer2018'!E43-H$132-H$129)</f>
        <v>40.905051307224191</v>
      </c>
      <c r="I44" s="13">
        <f t="shared" si="2"/>
        <v>38.893313787724146</v>
      </c>
      <c r="J44" s="5">
        <f>MAX(0,J43+'6.2tempsSummer2018'!F43-J$132-J$129)</f>
        <v>16.866820734470679</v>
      </c>
      <c r="K44" s="13">
        <f t="shared" si="3"/>
        <v>38.074766685956874</v>
      </c>
      <c r="L44" s="5">
        <f>MAX(0,L43+'6.2tempsSummer2018'!G43-L$132-L$129)</f>
        <v>0</v>
      </c>
      <c r="M44" s="13">
        <f t="shared" si="4"/>
        <v>32.89806711959308</v>
      </c>
      <c r="N44" s="5">
        <f>MAX(0,N43+'6.2tempsSummer2018'!H43-N$132-N$129)</f>
        <v>0</v>
      </c>
      <c r="O44" s="13">
        <f t="shared" si="5"/>
        <v>37.704378418682644</v>
      </c>
      <c r="P44" s="5">
        <f>MAX(0,P43+'6.2tempsSummer2018'!I43-P$132-P$129)</f>
        <v>0</v>
      </c>
      <c r="Q44" s="13">
        <f t="shared" si="6"/>
        <v>28.071802985988981</v>
      </c>
      <c r="R44" s="5">
        <f>MAX(0,R43+'6.2tempsSummer2018'!J43-R$132-R$129)</f>
        <v>87.741191025637363</v>
      </c>
      <c r="S44" s="13">
        <f t="shared" si="7"/>
        <v>26.651761794872492</v>
      </c>
      <c r="T44" s="5">
        <f>MAX(0,T43+'6.2tempsSummer2018'!K43-T$132-T$129)</f>
        <v>0</v>
      </c>
      <c r="U44" s="13">
        <f t="shared" si="8"/>
        <v>30.933583347259539</v>
      </c>
      <c r="V44" s="5">
        <f>MAX(0,V43+'6.2tempsSummer2018'!L43-V$132-V$129)</f>
        <v>90.301556360300012</v>
      </c>
      <c r="W44" s="13">
        <f t="shared" si="9"/>
        <v>39.174610909925029</v>
      </c>
      <c r="X44" s="5">
        <f>MAX(0,X43+'6.2tempsSummer2018'!M43-X$132-X$129)</f>
        <v>78.282908326523213</v>
      </c>
      <c r="Y44" s="13">
        <f t="shared" si="10"/>
        <v>36.133594875985715</v>
      </c>
      <c r="Z44" s="5">
        <f>MAX(0,Z43+'6.2tempsSummer2018'!N43-Z$132-Z$129)</f>
        <v>14.835350356870137</v>
      </c>
      <c r="AA44" s="13">
        <f t="shared" si="11"/>
        <v>34.932687885801556</v>
      </c>
      <c r="AB44" s="5">
        <f>MAX(0,AB43+'6.2tempsSummer2018'!O43-AB$132-AB$129)</f>
        <v>39.440633940729079</v>
      </c>
      <c r="AC44" s="13">
        <f t="shared" si="12"/>
        <v>36.05276983046307</v>
      </c>
      <c r="AD44" s="5">
        <f>MAX(0,AD43+'6.2tempsSummer2018'!P43-AD$132-AD$129)</f>
        <v>1.8322646577325234</v>
      </c>
      <c r="AE44" s="13">
        <f t="shared" si="13"/>
        <v>29.780627579379935</v>
      </c>
      <c r="AF44" s="5">
        <f>MAX(0,AF43+'6.2tempsSummer2018'!Q43-AF$132-AF$129)</f>
        <v>1.0688428579313216</v>
      </c>
      <c r="AG44" s="13">
        <f t="shared" si="14"/>
        <v>39.724628568274689</v>
      </c>
      <c r="AH44" s="5">
        <f>MAX(0,AH43+'6.2tempsSummer2018'!R43-AH$132-AH$129)</f>
        <v>138.70029786358424</v>
      </c>
      <c r="AI44" s="13">
        <f t="shared" si="15"/>
        <v>37.009467073603084</v>
      </c>
      <c r="AJ44" s="5">
        <f>MAX(0,AJ43+'6.2tempsSummer2018'!S43-AJ$132-AJ$129)</f>
        <v>5.4101867792529408</v>
      </c>
      <c r="AK44" s="13">
        <f t="shared" si="16"/>
        <v>30.906168588658819</v>
      </c>
      <c r="AL44" s="5">
        <f>MAX(0,AL43+'6.2tempsSummer2018'!T43-AL$132-AL$129)</f>
        <v>0</v>
      </c>
      <c r="AM44" s="13">
        <f t="shared" si="17"/>
        <v>26.365903530615803</v>
      </c>
      <c r="AN44" s="5">
        <f>MAX(0,AN43+'6.2tempsSummer2018'!U43-AN$132-AN$129)</f>
        <v>86.233130861473157</v>
      </c>
      <c r="AO44" s="13">
        <f t="shared" si="18"/>
        <v>34.837082030783804</v>
      </c>
      <c r="AP44" s="5">
        <f>MAX(0,AP43+'6.2tempsSummer2018'!V43-AP$132-AP$129)</f>
        <v>25.382048658031575</v>
      </c>
      <c r="AQ44" s="13">
        <f t="shared" si="19"/>
        <v>26.805523489836464</v>
      </c>
      <c r="AR44" s="5">
        <f>MAX(0,AR43+'6.2tempsSummer2018'!W43-AR$132-AR$129)</f>
        <v>51.042914147286638</v>
      </c>
      <c r="AS44" s="13">
        <f t="shared" si="20"/>
        <v>35.990965442676512</v>
      </c>
      <c r="AT44" s="5">
        <f>MAX(0,AT43+'6.2tempsSummer2018'!X43-AT$132-AT$129)</f>
        <v>13.093421518746249</v>
      </c>
      <c r="AU44" s="2">
        <f t="shared" si="21"/>
        <v>25.813156962507534</v>
      </c>
    </row>
    <row r="45" spans="1:47">
      <c r="A45" s="3" t="d">
        <f>'6.2tempsSummer2018'!A44</f>
        <v>2018-08-12</v>
      </c>
      <c r="B45" s="5">
        <f>MAX(0,B44+'6.2tempsSummer2018'!B44-B$132-B$129)</f>
        <v>91.210706428364745</v>
      </c>
      <c r="C45" s="13">
        <f t="shared" ref="C45" si="104">B$130</f>
        <v>34.193356943560033</v>
      </c>
      <c r="D45" s="5">
        <f>MAX(0,D44+'6.2tempsSummer2018'!C44-D$132-D$129)</f>
        <v>0</v>
      </c>
      <c r="E45" s="13">
        <f t="shared" ref="E45" si="105">D$130</f>
        <v>37.276093283512623</v>
      </c>
      <c r="F45" s="5">
        <f>MAX(0,F44+'6.2tempsSummer2018'!D44-F$132-F$129)</f>
        <v>0</v>
      </c>
      <c r="G45" s="13">
        <f t="shared" si="1"/>
        <v>25.637254646373744</v>
      </c>
      <c r="H45" s="5">
        <f>MAX(0,H44+'6.2tempsSummer2018'!E44-H$132-H$129)</f>
        <v>48.043387083758681</v>
      </c>
      <c r="I45" s="13">
        <f t="shared" si="2"/>
        <v>38.893313787724146</v>
      </c>
      <c r="J45" s="5">
        <f>MAX(0,J44+'6.2tempsSummer2018'!F44-J$132-J$129)</f>
        <v>15.107474898726069</v>
      </c>
      <c r="K45" s="13">
        <f t="shared" si="3"/>
        <v>38.074766685956874</v>
      </c>
      <c r="L45" s="5">
        <f>MAX(0,L44+'6.2tempsSummer2018'!G44-L$132-L$129)</f>
        <v>0</v>
      </c>
      <c r="M45" s="13">
        <f t="shared" si="4"/>
        <v>32.89806711959308</v>
      </c>
      <c r="N45" s="5">
        <f>MAX(0,N44+'6.2tempsSummer2018'!H44-N$132-N$129)</f>
        <v>0</v>
      </c>
      <c r="O45" s="13">
        <f t="shared" si="5"/>
        <v>37.704378418682644</v>
      </c>
      <c r="P45" s="5">
        <f>MAX(0,P44+'6.2tempsSummer2018'!I44-P$132-P$129)</f>
        <v>0</v>
      </c>
      <c r="Q45" s="13">
        <f t="shared" si="6"/>
        <v>28.071802985988981</v>
      </c>
      <c r="R45" s="5">
        <f>MAX(0,R44+'6.2tempsSummer2018'!J44-R$132-R$129)</f>
        <v>82.409720801278297</v>
      </c>
      <c r="S45" s="13">
        <f t="shared" si="7"/>
        <v>26.651761794872492</v>
      </c>
      <c r="T45" s="5">
        <f>MAX(0,T44+'6.2tempsSummer2018'!K44-T$132-T$129)</f>
        <v>0</v>
      </c>
      <c r="U45" s="13">
        <f t="shared" si="8"/>
        <v>30.933583347259539</v>
      </c>
      <c r="V45" s="5">
        <f>MAX(0,V44+'6.2tempsSummer2018'!L44-V$132-V$129)</f>
        <v>84.404729996559396</v>
      </c>
      <c r="W45" s="13">
        <f t="shared" si="9"/>
        <v>39.174610909925029</v>
      </c>
      <c r="X45" s="5">
        <f>MAX(0,X44+'6.2tempsSummer2018'!M44-X$132-X$129)</f>
        <v>77.766208967025008</v>
      </c>
      <c r="Y45" s="13">
        <f t="shared" si="10"/>
        <v>36.133594875985715</v>
      </c>
      <c r="Z45" s="5">
        <f>MAX(0,Z44+'6.2tempsSummer2018'!N44-Z$132-Z$129)</f>
        <v>6.4687643711449425</v>
      </c>
      <c r="AA45" s="13">
        <f t="shared" si="11"/>
        <v>34.932687885801556</v>
      </c>
      <c r="AB45" s="5">
        <f>MAX(0,AB44+'6.2tempsSummer2018'!O44-AB$132-AB$129)</f>
        <v>37.934037711921185</v>
      </c>
      <c r="AC45" s="13">
        <f t="shared" si="12"/>
        <v>36.05276983046307</v>
      </c>
      <c r="AD45" s="5">
        <f>MAX(0,AD44+'6.2tempsSummer2018'!P44-AD$132-AD$129)</f>
        <v>3.1096862103100311</v>
      </c>
      <c r="AE45" s="13">
        <f t="shared" si="13"/>
        <v>29.780627579379935</v>
      </c>
      <c r="AF45" s="5">
        <f>MAX(0,AF44+'6.2tempsSummer2018'!Q44-AF$132-AF$129)</f>
        <v>2.1032642868969793</v>
      </c>
      <c r="AG45" s="13">
        <f t="shared" si="14"/>
        <v>39.724628568274689</v>
      </c>
      <c r="AH45" s="5">
        <f>MAX(0,AH44+'6.2tempsSummer2018'!R44-AH$132-AH$129)</f>
        <v>137.07411447938387</v>
      </c>
      <c r="AI45" s="13">
        <f t="shared" si="15"/>
        <v>37.009467073603084</v>
      </c>
      <c r="AJ45" s="5">
        <f>MAX(0,AJ44+'6.2tempsSummer2018'!S44-AJ$132-AJ$129)</f>
        <v>7.5469157056705871</v>
      </c>
      <c r="AK45" s="13">
        <f t="shared" si="16"/>
        <v>30.906168588658819</v>
      </c>
      <c r="AL45" s="5">
        <f>MAX(0,AL44+'6.2tempsSummer2018'!T44-AL$132-AL$129)</f>
        <v>0</v>
      </c>
      <c r="AM45" s="13">
        <f t="shared" si="17"/>
        <v>26.365903530615803</v>
      </c>
      <c r="AN45" s="5">
        <f>MAX(0,AN44+'6.2tempsSummer2018'!U44-AN$132-AN$129)</f>
        <v>86.878495607625197</v>
      </c>
      <c r="AO45" s="13">
        <f t="shared" si="18"/>
        <v>34.837082030783804</v>
      </c>
      <c r="AP45" s="5">
        <f>MAX(0,AP44+'6.2tempsSummer2018'!V44-AP$132-AP$129)</f>
        <v>24.931358221802025</v>
      </c>
      <c r="AQ45" s="13">
        <f t="shared" si="19"/>
        <v>26.805523489836464</v>
      </c>
      <c r="AR45" s="5">
        <f>MAX(0,AR44+'6.2tempsSummer2018'!W44-AR$132-AR$129)</f>
        <v>52.544043466952076</v>
      </c>
      <c r="AS45" s="13">
        <f t="shared" si="20"/>
        <v>35.990965442676512</v>
      </c>
      <c r="AT45" s="5">
        <f>MAX(0,AT44+'6.2tempsSummer2018'!X44-AT$132-AT$129)</f>
        <v>12.866776898432812</v>
      </c>
      <c r="AU45" s="2">
        <f t="shared" si="21"/>
        <v>25.813156962507534</v>
      </c>
    </row>
    <row r="46" spans="1:47">
      <c r="A46" s="3" t="d">
        <f>'6.2tempsSummer2018'!A45</f>
        <v>2018-08-13</v>
      </c>
      <c r="B46" s="5">
        <f>MAX(0,B45+'6.2tempsSummer2018'!B45-B$132-B$129)</f>
        <v>86.936536810419739</v>
      </c>
      <c r="C46" s="13">
        <f t="shared" ref="C46" si="106">B$130</f>
        <v>34.193356943560033</v>
      </c>
      <c r="D46" s="5">
        <f>MAX(0,D45+'6.2tempsSummer2018'!C45-D$132-D$129)</f>
        <v>0</v>
      </c>
      <c r="E46" s="13">
        <f t="shared" ref="E46" si="107">D$130</f>
        <v>37.276093283512623</v>
      </c>
      <c r="F46" s="5">
        <f>MAX(0,F45+'6.2tempsSummer2018'!D45-F$132-F$129)</f>
        <v>0</v>
      </c>
      <c r="G46" s="13">
        <f t="shared" si="1"/>
        <v>25.637254646373744</v>
      </c>
      <c r="H46" s="5">
        <f>MAX(0,H45+'6.2tempsSummer2018'!E45-H$132-H$129)</f>
        <v>54.181722860293171</v>
      </c>
      <c r="I46" s="13">
        <f t="shared" si="2"/>
        <v>38.893313787724146</v>
      </c>
      <c r="J46" s="5">
        <f>MAX(0,J45+'6.2tempsSummer2018'!F45-J$132-J$129)</f>
        <v>13.348129062981458</v>
      </c>
      <c r="K46" s="13">
        <f t="shared" si="3"/>
        <v>38.074766685956874</v>
      </c>
      <c r="L46" s="5">
        <f>MAX(0,L45+'6.2tempsSummer2018'!G45-L$132-L$129)</f>
        <v>0</v>
      </c>
      <c r="M46" s="13">
        <f t="shared" si="4"/>
        <v>32.89806711959308</v>
      </c>
      <c r="N46" s="5">
        <f>MAX(0,N45+'6.2tempsSummer2018'!H45-N$132-N$129)</f>
        <v>0</v>
      </c>
      <c r="O46" s="13">
        <f t="shared" si="5"/>
        <v>37.704378418682644</v>
      </c>
      <c r="P46" s="5">
        <f>MAX(0,P45+'6.2tempsSummer2018'!I45-P$132-P$129)</f>
        <v>0</v>
      </c>
      <c r="Q46" s="13">
        <f t="shared" si="6"/>
        <v>28.071802985988981</v>
      </c>
      <c r="R46" s="5">
        <f>MAX(0,R45+'6.2tempsSummer2018'!J45-R$132-R$129)</f>
        <v>74.078250576919231</v>
      </c>
      <c r="S46" s="13">
        <f t="shared" si="7"/>
        <v>26.651761794872492</v>
      </c>
      <c r="T46" s="5">
        <f>MAX(0,T45+'6.2tempsSummer2018'!K45-T$132-T$129)</f>
        <v>0</v>
      </c>
      <c r="U46" s="13">
        <f t="shared" si="8"/>
        <v>30.933583347259539</v>
      </c>
      <c r="V46" s="5">
        <f>MAX(0,V45+'6.2tempsSummer2018'!L45-V$132-V$129)</f>
        <v>75.507903632818781</v>
      </c>
      <c r="W46" s="13">
        <f t="shared" si="9"/>
        <v>39.174610909925029</v>
      </c>
      <c r="X46" s="5">
        <f>MAX(0,X45+'6.2tempsSummer2018'!M45-X$132-X$129)</f>
        <v>87.249509607526804</v>
      </c>
      <c r="Y46" s="13">
        <f t="shared" si="10"/>
        <v>36.133594875985715</v>
      </c>
      <c r="Z46" s="5">
        <f>MAX(0,Z45+'6.2tempsSummer2018'!N45-Z$132-Z$129)</f>
        <v>0</v>
      </c>
      <c r="AA46" s="13">
        <f t="shared" si="11"/>
        <v>34.932687885801556</v>
      </c>
      <c r="AB46" s="5">
        <f>MAX(0,AB45+'6.2tempsSummer2018'!O45-AB$132-AB$129)</f>
        <v>40.427441483113292</v>
      </c>
      <c r="AC46" s="13">
        <f t="shared" si="12"/>
        <v>36.05276983046307</v>
      </c>
      <c r="AD46" s="5">
        <f>MAX(0,AD45+'6.2tempsSummer2018'!P45-AD$132-AD$129)</f>
        <v>5.3871077628875383</v>
      </c>
      <c r="AE46" s="13">
        <f t="shared" si="13"/>
        <v>29.780627579379935</v>
      </c>
      <c r="AF46" s="5">
        <f>MAX(0,AF45+'6.2tempsSummer2018'!Q45-AF$132-AF$129)</f>
        <v>3.137685715862637</v>
      </c>
      <c r="AG46" s="13">
        <f t="shared" si="14"/>
        <v>39.724628568274689</v>
      </c>
      <c r="AH46" s="5">
        <f>MAX(0,AH45+'6.2tempsSummer2018'!R45-AH$132-AH$129)</f>
        <v>138.44793109518349</v>
      </c>
      <c r="AI46" s="13">
        <f t="shared" si="15"/>
        <v>37.009467073603084</v>
      </c>
      <c r="AJ46" s="5">
        <f>MAX(0,AJ45+'6.2tempsSummer2018'!S45-AJ$132-AJ$129)</f>
        <v>8.6836446320882335</v>
      </c>
      <c r="AK46" s="13">
        <f t="shared" si="16"/>
        <v>30.906168588658819</v>
      </c>
      <c r="AL46" s="5">
        <f>MAX(0,AL45+'6.2tempsSummer2018'!T45-AL$132-AL$129)</f>
        <v>0</v>
      </c>
      <c r="AM46" s="13">
        <f t="shared" si="17"/>
        <v>26.365903530615803</v>
      </c>
      <c r="AN46" s="5">
        <f>MAX(0,AN45+'6.2tempsSummer2018'!U45-AN$132-AN$129)</f>
        <v>86.523860353777238</v>
      </c>
      <c r="AO46" s="13">
        <f t="shared" si="18"/>
        <v>34.837082030783804</v>
      </c>
      <c r="AP46" s="5">
        <f>MAX(0,AP45+'6.2tempsSummer2018'!V45-AP$132-AP$129)</f>
        <v>24.680667785572464</v>
      </c>
      <c r="AQ46" s="13">
        <f t="shared" si="19"/>
        <v>26.805523489836464</v>
      </c>
      <c r="AR46" s="5">
        <f>MAX(0,AR45+'6.2tempsSummer2018'!W45-AR$132-AR$129)</f>
        <v>51.045172786617513</v>
      </c>
      <c r="AS46" s="13">
        <f t="shared" si="20"/>
        <v>35.990965442676512</v>
      </c>
      <c r="AT46" s="5">
        <f>MAX(0,AT45+'6.2tempsSummer2018'!X45-AT$132-AT$129)</f>
        <v>14.640132278119376</v>
      </c>
      <c r="AU46" s="2">
        <f t="shared" si="21"/>
        <v>25.813156962507534</v>
      </c>
    </row>
    <row r="47" spans="1:47">
      <c r="A47" s="3" t="d">
        <f>'6.2tempsSummer2018'!A46</f>
        <v>2018-08-14</v>
      </c>
      <c r="B47" s="5">
        <f>MAX(0,B46+'6.2tempsSummer2018'!B46-B$132-B$129)</f>
        <v>84.662367192474733</v>
      </c>
      <c r="C47" s="13">
        <f t="shared" ref="C47" si="108">B$130</f>
        <v>34.193356943560033</v>
      </c>
      <c r="D47" s="5">
        <f>MAX(0,D46+'6.2tempsSummer2018'!C46-D$132-D$129)</f>
        <v>0</v>
      </c>
      <c r="E47" s="13">
        <f t="shared" ref="E47" si="109">D$130</f>
        <v>37.276093283512623</v>
      </c>
      <c r="F47" s="5">
        <f>MAX(0,F46+'6.2tempsSummer2018'!D46-F$132-F$129)</f>
        <v>0</v>
      </c>
      <c r="G47" s="13">
        <f t="shared" si="1"/>
        <v>25.637254646373744</v>
      </c>
      <c r="H47" s="5">
        <f>MAX(0,H46+'6.2tempsSummer2018'!E46-H$132-H$129)</f>
        <v>61.32005863682766</v>
      </c>
      <c r="I47" s="13">
        <f t="shared" si="2"/>
        <v>38.893313787724146</v>
      </c>
      <c r="J47" s="5">
        <f>MAX(0,J46+'6.2tempsSummer2018'!F46-J$132-J$129)</f>
        <v>11.588783227236847</v>
      </c>
      <c r="K47" s="13">
        <f t="shared" si="3"/>
        <v>38.074766685956874</v>
      </c>
      <c r="L47" s="5">
        <f>MAX(0,L46+'6.2tempsSummer2018'!G46-L$132-L$129)</f>
        <v>0</v>
      </c>
      <c r="M47" s="13">
        <f t="shared" si="4"/>
        <v>32.89806711959308</v>
      </c>
      <c r="N47" s="5">
        <f>MAX(0,N46+'6.2tempsSummer2018'!H46-N$132-N$129)</f>
        <v>0</v>
      </c>
      <c r="O47" s="13">
        <f t="shared" si="5"/>
        <v>37.704378418682644</v>
      </c>
      <c r="P47" s="5">
        <f>MAX(0,P46+'6.2tempsSummer2018'!I46-P$132-P$129)</f>
        <v>1.4910246267513774</v>
      </c>
      <c r="Q47" s="13">
        <f t="shared" si="6"/>
        <v>28.071802985988981</v>
      </c>
      <c r="R47" s="5">
        <f>MAX(0,R46+'6.2tempsSummer2018'!J46-R$132-R$129)</f>
        <v>70.746780352560165</v>
      </c>
      <c r="S47" s="13">
        <f t="shared" si="7"/>
        <v>26.651761794872492</v>
      </c>
      <c r="T47" s="5">
        <f>MAX(0,T46+'6.2tempsSummer2018'!K46-T$132-T$129)</f>
        <v>1.1333020815925576</v>
      </c>
      <c r="U47" s="13">
        <f t="shared" si="8"/>
        <v>30.933583347259539</v>
      </c>
      <c r="V47" s="5">
        <f>MAX(0,V46+'6.2tempsSummer2018'!L46-V$132-V$129)</f>
        <v>72.611077269078166</v>
      </c>
      <c r="W47" s="13">
        <f t="shared" si="9"/>
        <v>39.174610909925029</v>
      </c>
      <c r="X47" s="5">
        <f>MAX(0,X46+'6.2tempsSummer2018'!M46-X$132-X$129)</f>
        <v>95.732810248028599</v>
      </c>
      <c r="Y47" s="13">
        <f t="shared" si="10"/>
        <v>36.133594875985715</v>
      </c>
      <c r="Z47" s="5">
        <f>MAX(0,Z46+'6.2tempsSummer2018'!N46-Z$132-Z$129)</f>
        <v>0</v>
      </c>
      <c r="AA47" s="13">
        <f t="shared" si="11"/>
        <v>34.932687885801556</v>
      </c>
      <c r="AB47" s="5">
        <f>MAX(0,AB46+'6.2tempsSummer2018'!O46-AB$132-AB$129)</f>
        <v>42.920845254305398</v>
      </c>
      <c r="AC47" s="13">
        <f t="shared" si="12"/>
        <v>36.05276983046307</v>
      </c>
      <c r="AD47" s="5">
        <f>MAX(0,AD46+'6.2tempsSummer2018'!P46-AD$132-AD$129)</f>
        <v>0.66452931546504646</v>
      </c>
      <c r="AE47" s="13">
        <f t="shared" si="13"/>
        <v>29.780627579379935</v>
      </c>
      <c r="AF47" s="5">
        <f>MAX(0,AF46+'6.2tempsSummer2018'!Q46-AF$132-AF$129)</f>
        <v>3.1721071448282947</v>
      </c>
      <c r="AG47" s="13">
        <f t="shared" si="14"/>
        <v>39.724628568274689</v>
      </c>
      <c r="AH47" s="5">
        <f>MAX(0,AH46+'6.2tempsSummer2018'!R46-AH$132-AH$129)</f>
        <v>136.82174771098312</v>
      </c>
      <c r="AI47" s="13">
        <f t="shared" si="15"/>
        <v>37.009467073603084</v>
      </c>
      <c r="AJ47" s="5">
        <f>MAX(0,AJ46+'6.2tempsSummer2018'!S46-AJ$132-AJ$129)</f>
        <v>3.8203735585058793</v>
      </c>
      <c r="AK47" s="13">
        <f t="shared" si="16"/>
        <v>30.906168588658819</v>
      </c>
      <c r="AL47" s="5">
        <f>MAX(0,AL46+'6.2tempsSummer2018'!T46-AL$132-AL$129)</f>
        <v>0</v>
      </c>
      <c r="AM47" s="13">
        <f t="shared" si="17"/>
        <v>26.365903530615803</v>
      </c>
      <c r="AN47" s="5">
        <f>MAX(0,AN46+'6.2tempsSummer2018'!U46-AN$132-AN$129)</f>
        <v>87.169225099929278</v>
      </c>
      <c r="AO47" s="13">
        <f t="shared" si="18"/>
        <v>34.837082030783804</v>
      </c>
      <c r="AP47" s="5">
        <f>MAX(0,AP46+'6.2tempsSummer2018'!V46-AP$132-AP$129)</f>
        <v>24.629977349342905</v>
      </c>
      <c r="AQ47" s="13">
        <f t="shared" si="19"/>
        <v>26.805523489836464</v>
      </c>
      <c r="AR47" s="5">
        <f>MAX(0,AR46+'6.2tempsSummer2018'!W46-AR$132-AR$129)</f>
        <v>52.546302106282951</v>
      </c>
      <c r="AS47" s="13">
        <f t="shared" si="20"/>
        <v>35.990965442676512</v>
      </c>
      <c r="AT47" s="5">
        <f>MAX(0,AT46+'6.2tempsSummer2018'!X46-AT$132-AT$129)</f>
        <v>15.413487657805939</v>
      </c>
      <c r="AU47" s="2">
        <f t="shared" si="21"/>
        <v>25.813156962507534</v>
      </c>
    </row>
    <row r="48" spans="1:47">
      <c r="A48" s="3" t="d">
        <f>'6.2tempsSummer2018'!A47</f>
        <v>2018-08-15</v>
      </c>
      <c r="B48" s="5">
        <f>MAX(0,B47+'6.2tempsSummer2018'!B47-B$132-B$129)</f>
        <v>85.388197574529727</v>
      </c>
      <c r="C48" s="13">
        <f t="shared" ref="C48" si="110">B$130</f>
        <v>34.193356943560033</v>
      </c>
      <c r="D48" s="5">
        <f>MAX(0,D47+'6.2tempsSummer2018'!C47-D$132-D$129)</f>
        <v>0</v>
      </c>
      <c r="E48" s="13">
        <f t="shared" ref="E48" si="111">D$130</f>
        <v>37.276093283512623</v>
      </c>
      <c r="F48" s="5">
        <f>MAX(0,F47+'6.2tempsSummer2018'!D47-F$132-F$129)</f>
        <v>0</v>
      </c>
      <c r="G48" s="13">
        <f t="shared" si="1"/>
        <v>25.637254646373744</v>
      </c>
      <c r="H48" s="5">
        <f>MAX(0,H47+'6.2tempsSummer2018'!E47-H$132-H$129)</f>
        <v>63.45839441336215</v>
      </c>
      <c r="I48" s="13">
        <f t="shared" si="2"/>
        <v>38.893313787724146</v>
      </c>
      <c r="J48" s="5">
        <f>MAX(0,J47+'6.2tempsSummer2018'!F47-J$132-J$129)</f>
        <v>14.829437391492236</v>
      </c>
      <c r="K48" s="13">
        <f t="shared" si="3"/>
        <v>38.074766685956874</v>
      </c>
      <c r="L48" s="5">
        <f>MAX(0,L47+'6.2tempsSummer2018'!G47-L$132-L$129)</f>
        <v>0</v>
      </c>
      <c r="M48" s="13">
        <f t="shared" si="4"/>
        <v>32.89806711959308</v>
      </c>
      <c r="N48" s="5">
        <f>MAX(0,N47+'6.2tempsSummer2018'!H47-N$132-N$129)</f>
        <v>0</v>
      </c>
      <c r="O48" s="13">
        <f t="shared" si="5"/>
        <v>37.704378418682644</v>
      </c>
      <c r="P48" s="5">
        <f>MAX(0,P47+'6.2tempsSummer2018'!I47-P$132-P$129)</f>
        <v>3.9820492535027601</v>
      </c>
      <c r="Q48" s="13">
        <f t="shared" si="6"/>
        <v>28.071802985988981</v>
      </c>
      <c r="R48" s="5">
        <f>MAX(0,R47+'6.2tempsSummer2018'!J47-R$132-R$129)</f>
        <v>67.415310128201099</v>
      </c>
      <c r="S48" s="13">
        <f t="shared" si="7"/>
        <v>26.651761794872492</v>
      </c>
      <c r="T48" s="5">
        <f>MAX(0,T47+'6.2tempsSummer2018'!K47-T$132-T$129)</f>
        <v>4.2666041631851179</v>
      </c>
      <c r="U48" s="13">
        <f t="shared" si="8"/>
        <v>30.933583347259539</v>
      </c>
      <c r="V48" s="5">
        <f>MAX(0,V47+'6.2tempsSummer2018'!L47-V$132-V$129)</f>
        <v>68.714250905337551</v>
      </c>
      <c r="W48" s="13">
        <f t="shared" si="9"/>
        <v>39.174610909925029</v>
      </c>
      <c r="X48" s="5">
        <f>MAX(0,X47+'6.2tempsSummer2018'!M47-X$132-X$129)</f>
        <v>107.21611088853039</v>
      </c>
      <c r="Y48" s="13">
        <f t="shared" si="10"/>
        <v>36.133594875985715</v>
      </c>
      <c r="Z48" s="5">
        <f>MAX(0,Z47+'6.2tempsSummer2018'!N47-Z$132-Z$129)</f>
        <v>0</v>
      </c>
      <c r="AA48" s="13">
        <f t="shared" si="11"/>
        <v>34.932687885801556</v>
      </c>
      <c r="AB48" s="5">
        <f>MAX(0,AB47+'6.2tempsSummer2018'!O47-AB$132-AB$129)</f>
        <v>45.414249025497504</v>
      </c>
      <c r="AC48" s="13">
        <f t="shared" si="12"/>
        <v>36.05276983046307</v>
      </c>
      <c r="AD48" s="5">
        <f>MAX(0,AD47+'6.2tempsSummer2018'!P47-AD$132-AD$129)</f>
        <v>0</v>
      </c>
      <c r="AE48" s="13">
        <f t="shared" si="13"/>
        <v>29.780627579379935</v>
      </c>
      <c r="AF48" s="5">
        <f>MAX(0,AF47+'6.2tempsSummer2018'!Q47-AF$132-AF$129)</f>
        <v>0</v>
      </c>
      <c r="AG48" s="13">
        <f t="shared" si="14"/>
        <v>39.724628568274689</v>
      </c>
      <c r="AH48" s="5">
        <f>MAX(0,AH47+'6.2tempsSummer2018'!R47-AH$132-AH$129)</f>
        <v>132.19556432678274</v>
      </c>
      <c r="AI48" s="13">
        <f t="shared" si="15"/>
        <v>37.009467073603084</v>
      </c>
      <c r="AJ48" s="5">
        <f>MAX(0,AJ47+'6.2tempsSummer2018'!S47-AJ$132-AJ$129)</f>
        <v>0</v>
      </c>
      <c r="AK48" s="13">
        <f t="shared" si="16"/>
        <v>30.906168588658819</v>
      </c>
      <c r="AL48" s="5">
        <f>MAX(0,AL47+'6.2tempsSummer2018'!T47-AL$132-AL$129)</f>
        <v>0</v>
      </c>
      <c r="AM48" s="13">
        <f t="shared" si="17"/>
        <v>26.365903530615803</v>
      </c>
      <c r="AN48" s="5">
        <f>MAX(0,AN47+'6.2tempsSummer2018'!U47-AN$132-AN$129)</f>
        <v>87.814589846081319</v>
      </c>
      <c r="AO48" s="13">
        <f t="shared" si="18"/>
        <v>34.837082030783804</v>
      </c>
      <c r="AP48" s="5">
        <f>MAX(0,AP47+'6.2tempsSummer2018'!V47-AP$132-AP$129)</f>
        <v>24.279286913113349</v>
      </c>
      <c r="AQ48" s="13">
        <f t="shared" si="19"/>
        <v>26.805523489836464</v>
      </c>
      <c r="AR48" s="5">
        <f>MAX(0,AR47+'6.2tempsSummer2018'!W47-AR$132-AR$129)</f>
        <v>47.047431425948389</v>
      </c>
      <c r="AS48" s="13">
        <f t="shared" si="20"/>
        <v>35.990965442676512</v>
      </c>
      <c r="AT48" s="5">
        <f>MAX(0,AT47+'6.2tempsSummer2018'!X47-AT$132-AT$129)</f>
        <v>19.186843037492501</v>
      </c>
      <c r="AU48" s="2">
        <f t="shared" si="21"/>
        <v>25.813156962507534</v>
      </c>
    </row>
    <row r="49" spans="1:47">
      <c r="A49" s="3" t="d">
        <f>'6.2tempsSummer2018'!A48</f>
        <v>2018-08-16</v>
      </c>
      <c r="B49" s="5">
        <f>MAX(0,B48+'6.2tempsSummer2018'!B48-B$132-B$129)</f>
        <v>87.114027956584721</v>
      </c>
      <c r="C49" s="13">
        <f t="shared" ref="C49" si="112">B$130</f>
        <v>34.193356943560033</v>
      </c>
      <c r="D49" s="5">
        <f>MAX(0,D48+'6.2tempsSummer2018'!C48-D$132-D$129)</f>
        <v>2.3404883395609222</v>
      </c>
      <c r="E49" s="13">
        <f t="shared" ref="E49" si="113">D$130</f>
        <v>37.276093283512623</v>
      </c>
      <c r="F49" s="5">
        <f>MAX(0,F48+'6.2tempsSummer2018'!D48-F$132-F$129)</f>
        <v>0</v>
      </c>
      <c r="G49" s="13">
        <f t="shared" si="1"/>
        <v>25.637254646373744</v>
      </c>
      <c r="H49" s="5">
        <f>MAX(0,H48+'6.2tempsSummer2018'!E48-H$132-H$129)</f>
        <v>65.596730189896633</v>
      </c>
      <c r="I49" s="13">
        <f t="shared" si="2"/>
        <v>38.893313787724146</v>
      </c>
      <c r="J49" s="5">
        <f>MAX(0,J48+'6.2tempsSummer2018'!F48-J$132-J$129)</f>
        <v>21.070091555747624</v>
      </c>
      <c r="K49" s="13">
        <f t="shared" si="3"/>
        <v>38.074766685956874</v>
      </c>
      <c r="L49" s="5">
        <f>MAX(0,L48+'6.2tempsSummer2018'!G48-L$132-L$129)</f>
        <v>1.887741610050865</v>
      </c>
      <c r="M49" s="13">
        <f t="shared" si="4"/>
        <v>32.89806711959308</v>
      </c>
      <c r="N49" s="5">
        <f>MAX(0,N48+'6.2tempsSummer2018'!H48-N$132-N$129)</f>
        <v>0</v>
      </c>
      <c r="O49" s="13">
        <f t="shared" si="5"/>
        <v>37.704378418682644</v>
      </c>
      <c r="P49" s="5">
        <f>MAX(0,P48+'6.2tempsSummer2018'!I48-P$132-P$129)</f>
        <v>2.4730738802541428</v>
      </c>
      <c r="Q49" s="13">
        <f t="shared" si="6"/>
        <v>28.071802985988981</v>
      </c>
      <c r="R49" s="5">
        <f>MAX(0,R48+'6.2tempsSummer2018'!J48-R$132-R$129)</f>
        <v>66.083839903842033</v>
      </c>
      <c r="S49" s="13">
        <f t="shared" si="7"/>
        <v>26.651761794872492</v>
      </c>
      <c r="T49" s="5">
        <f>MAX(0,T48+'6.2tempsSummer2018'!K48-T$132-T$129)</f>
        <v>4.3999062447776787</v>
      </c>
      <c r="U49" s="13">
        <f t="shared" si="8"/>
        <v>30.933583347259539</v>
      </c>
      <c r="V49" s="5">
        <f>MAX(0,V48+'6.2tempsSummer2018'!L48-V$132-V$129)</f>
        <v>67.817424541596935</v>
      </c>
      <c r="W49" s="13">
        <f t="shared" si="9"/>
        <v>39.174610909925029</v>
      </c>
      <c r="X49" s="5">
        <f>MAX(0,X48+'6.2tempsSummer2018'!M48-X$132-X$129)</f>
        <v>117.69941152903219</v>
      </c>
      <c r="Y49" s="13">
        <f t="shared" si="10"/>
        <v>36.133594875985715</v>
      </c>
      <c r="Z49" s="5">
        <f>MAX(0,Z48+'6.2tempsSummer2018'!N48-Z$132-Z$129)</f>
        <v>0</v>
      </c>
      <c r="AA49" s="13">
        <f t="shared" si="11"/>
        <v>34.932687885801556</v>
      </c>
      <c r="AB49" s="5">
        <f>MAX(0,AB48+'6.2tempsSummer2018'!O48-AB$132-AB$129)</f>
        <v>45.907652796689611</v>
      </c>
      <c r="AC49" s="13">
        <f t="shared" si="12"/>
        <v>36.05276983046307</v>
      </c>
      <c r="AD49" s="5">
        <f>MAX(0,AD48+'6.2tempsSummer2018'!P48-AD$132-AD$129)</f>
        <v>0</v>
      </c>
      <c r="AE49" s="13">
        <f t="shared" si="13"/>
        <v>29.780627579379935</v>
      </c>
      <c r="AF49" s="5">
        <f>MAX(0,AF48+'6.2tempsSummer2018'!Q48-AF$132-AF$129)</f>
        <v>0</v>
      </c>
      <c r="AG49" s="13">
        <f t="shared" si="14"/>
        <v>39.724628568274689</v>
      </c>
      <c r="AH49" s="5">
        <f>MAX(0,AH48+'6.2tempsSummer2018'!R48-AH$132-AH$129)</f>
        <v>133.56938094258237</v>
      </c>
      <c r="AI49" s="13">
        <f t="shared" si="15"/>
        <v>37.009467073603084</v>
      </c>
      <c r="AJ49" s="5">
        <f>MAX(0,AJ48+'6.2tempsSummer2018'!S48-AJ$132-AJ$129)</f>
        <v>0</v>
      </c>
      <c r="AK49" s="13">
        <f t="shared" si="16"/>
        <v>30.906168588658819</v>
      </c>
      <c r="AL49" s="5">
        <f>MAX(0,AL48+'6.2tempsSummer2018'!T48-AL$132-AL$129)</f>
        <v>0</v>
      </c>
      <c r="AM49" s="13">
        <f t="shared" si="17"/>
        <v>26.365903530615803</v>
      </c>
      <c r="AN49" s="5">
        <f>MAX(0,AN48+'6.2tempsSummer2018'!U48-AN$132-AN$129)</f>
        <v>88.459954592233359</v>
      </c>
      <c r="AO49" s="13">
        <f t="shared" si="18"/>
        <v>34.837082030783804</v>
      </c>
      <c r="AP49" s="5">
        <f>MAX(0,AP48+'6.2tempsSummer2018'!V48-AP$132-AP$129)</f>
        <v>24.728596476883791</v>
      </c>
      <c r="AQ49" s="13">
        <f t="shared" si="19"/>
        <v>26.805523489836464</v>
      </c>
      <c r="AR49" s="5">
        <f>MAX(0,AR48+'6.2tempsSummer2018'!W48-AR$132-AR$129)</f>
        <v>35.548560745613827</v>
      </c>
      <c r="AS49" s="13">
        <f t="shared" si="20"/>
        <v>35.990965442676512</v>
      </c>
      <c r="AT49" s="5">
        <f>MAX(0,AT48+'6.2tempsSummer2018'!X48-AT$132-AT$129)</f>
        <v>21.960198417179065</v>
      </c>
      <c r="AU49" s="2">
        <f t="shared" si="21"/>
        <v>25.813156962507534</v>
      </c>
    </row>
    <row r="50" spans="1:47">
      <c r="A50" s="3" t="d">
        <f>'6.2tempsSummer2018'!A49</f>
        <v>2018-08-17</v>
      </c>
      <c r="B50" s="5">
        <f>MAX(0,B49+'6.2tempsSummer2018'!B49-B$132-B$129)</f>
        <v>89.839858338639715</v>
      </c>
      <c r="C50" s="13">
        <f t="shared" ref="C50" si="114">B$130</f>
        <v>34.193356943560033</v>
      </c>
      <c r="D50" s="5">
        <f>MAX(0,D49+'6.2tempsSummer2018'!C49-D$132-D$129)</f>
        <v>4.6809766791218426</v>
      </c>
      <c r="E50" s="13">
        <f t="shared" ref="E50" si="115">D$130</f>
        <v>37.276093283512623</v>
      </c>
      <c r="F50" s="5">
        <f>MAX(0,F49+'6.2tempsSummer2018'!D49-F$132-F$129)</f>
        <v>0</v>
      </c>
      <c r="G50" s="13">
        <f t="shared" si="1"/>
        <v>25.637254646373744</v>
      </c>
      <c r="H50" s="5">
        <f>MAX(0,H49+'6.2tempsSummer2018'!E49-H$132-H$129)</f>
        <v>70.735065966431094</v>
      </c>
      <c r="I50" s="13">
        <f t="shared" si="2"/>
        <v>38.893313787724146</v>
      </c>
      <c r="J50" s="5">
        <f>MAX(0,J49+'6.2tempsSummer2018'!F49-J$132-J$129)</f>
        <v>29.310745720003013</v>
      </c>
      <c r="K50" s="13">
        <f t="shared" si="3"/>
        <v>38.074766685956874</v>
      </c>
      <c r="L50" s="5">
        <f>MAX(0,L49+'6.2tempsSummer2018'!G49-L$132-L$129)</f>
        <v>4.7754832201017319</v>
      </c>
      <c r="M50" s="13">
        <f t="shared" si="4"/>
        <v>32.89806711959308</v>
      </c>
      <c r="N50" s="5">
        <f>MAX(0,N49+'6.2tempsSummer2018'!H49-N$132-N$129)</f>
        <v>0</v>
      </c>
      <c r="O50" s="13">
        <f t="shared" si="5"/>
        <v>37.704378418682644</v>
      </c>
      <c r="P50" s="5">
        <f>MAX(0,P49+'6.2tempsSummer2018'!I49-P$132-P$129)</f>
        <v>3.9640985070055255</v>
      </c>
      <c r="Q50" s="13">
        <f t="shared" si="6"/>
        <v>28.071802985988981</v>
      </c>
      <c r="R50" s="5">
        <f>MAX(0,R49+'6.2tempsSummer2018'!J49-R$132-R$129)</f>
        <v>66.752369679482968</v>
      </c>
      <c r="S50" s="13">
        <f t="shared" si="7"/>
        <v>26.651761794872492</v>
      </c>
      <c r="T50" s="5">
        <f>MAX(0,T49+'6.2tempsSummer2018'!K49-T$132-T$129)</f>
        <v>5.5332083263702394</v>
      </c>
      <c r="U50" s="13">
        <f t="shared" si="8"/>
        <v>30.933583347259539</v>
      </c>
      <c r="V50" s="5">
        <f>MAX(0,V49+'6.2tempsSummer2018'!L49-V$132-V$129)</f>
        <v>63.92059817785632</v>
      </c>
      <c r="W50" s="13">
        <f t="shared" si="9"/>
        <v>39.174610909925029</v>
      </c>
      <c r="X50" s="5">
        <f>MAX(0,X49+'6.2tempsSummer2018'!M49-X$132-X$129)</f>
        <v>128.182712169534</v>
      </c>
      <c r="Y50" s="13">
        <f t="shared" si="10"/>
        <v>36.133594875985715</v>
      </c>
      <c r="Z50" s="5">
        <f>MAX(0,Z49+'6.2tempsSummer2018'!N49-Z$132-Z$129)</f>
        <v>0</v>
      </c>
      <c r="AA50" s="13">
        <f t="shared" si="11"/>
        <v>34.932687885801556</v>
      </c>
      <c r="AB50" s="5">
        <f>MAX(0,AB49+'6.2tempsSummer2018'!O49-AB$132-AB$129)</f>
        <v>45.401056567881717</v>
      </c>
      <c r="AC50" s="13">
        <f t="shared" si="12"/>
        <v>36.05276983046307</v>
      </c>
      <c r="AD50" s="5">
        <f>MAX(0,AD49+'6.2tempsSummer2018'!P49-AD$132-AD$129)</f>
        <v>0</v>
      </c>
      <c r="AE50" s="13">
        <f t="shared" si="13"/>
        <v>29.780627579379935</v>
      </c>
      <c r="AF50" s="5">
        <f>MAX(0,AF49+'6.2tempsSummer2018'!Q49-AF$132-AF$129)</f>
        <v>0</v>
      </c>
      <c r="AG50" s="13">
        <f t="shared" si="14"/>
        <v>39.724628568274689</v>
      </c>
      <c r="AH50" s="5">
        <f>MAX(0,AH49+'6.2tempsSummer2018'!R49-AH$132-AH$129)</f>
        <v>130.943197558382</v>
      </c>
      <c r="AI50" s="13">
        <f t="shared" si="15"/>
        <v>37.009467073603084</v>
      </c>
      <c r="AJ50" s="5">
        <f>MAX(0,AJ49+'6.2tempsSummer2018'!S49-AJ$132-AJ$129)</f>
        <v>0</v>
      </c>
      <c r="AK50" s="13">
        <f t="shared" si="16"/>
        <v>30.906168588658819</v>
      </c>
      <c r="AL50" s="5">
        <f>MAX(0,AL49+'6.2tempsSummer2018'!T49-AL$132-AL$129)</f>
        <v>0</v>
      </c>
      <c r="AM50" s="13">
        <f t="shared" si="17"/>
        <v>26.365903530615803</v>
      </c>
      <c r="AN50" s="5">
        <f>MAX(0,AN49+'6.2tempsSummer2018'!U49-AN$132-AN$129)</f>
        <v>88.105319338385399</v>
      </c>
      <c r="AO50" s="13">
        <f t="shared" si="18"/>
        <v>34.837082030783804</v>
      </c>
      <c r="AP50" s="5">
        <f>MAX(0,AP49+'6.2tempsSummer2018'!V49-AP$132-AP$129)</f>
        <v>25.427906040654232</v>
      </c>
      <c r="AQ50" s="13">
        <f t="shared" si="19"/>
        <v>26.805523489836464</v>
      </c>
      <c r="AR50" s="5">
        <f>MAX(0,AR49+'6.2tempsSummer2018'!W49-AR$132-AR$129)</f>
        <v>23.049690065279265</v>
      </c>
      <c r="AS50" s="13">
        <f t="shared" si="20"/>
        <v>35.990965442676512</v>
      </c>
      <c r="AT50" s="5">
        <f>MAX(0,AT49+'6.2tempsSummer2018'!X49-AT$132-AT$129)</f>
        <v>24.733553796865628</v>
      </c>
      <c r="AU50" s="2">
        <f t="shared" si="21"/>
        <v>25.813156962507534</v>
      </c>
    </row>
    <row r="51" spans="1:47">
      <c r="A51" s="3" t="d">
        <f>'6.2tempsSummer2018'!A50</f>
        <v>2018-08-18</v>
      </c>
      <c r="B51" s="5">
        <f>MAX(0,B50+'6.2tempsSummer2018'!B50-B$132-B$129)</f>
        <v>92.565688720694709</v>
      </c>
      <c r="C51" s="13">
        <f t="shared" ref="C51" si="116">B$130</f>
        <v>34.193356943560033</v>
      </c>
      <c r="D51" s="5">
        <f>MAX(0,D50+'6.2tempsSummer2018'!C50-D$132-D$129)</f>
        <v>5.021465018682763</v>
      </c>
      <c r="E51" s="13">
        <f t="shared" ref="E51" si="117">D$130</f>
        <v>37.276093283512623</v>
      </c>
      <c r="F51" s="5">
        <f>MAX(0,F50+'6.2tempsSummer2018'!D50-F$132-F$129)</f>
        <v>0</v>
      </c>
      <c r="G51" s="13">
        <f t="shared" si="1"/>
        <v>25.637254646373744</v>
      </c>
      <c r="H51" s="5">
        <f>MAX(0,H50+'6.2tempsSummer2018'!E50-H$132-H$129)</f>
        <v>77.873401742965555</v>
      </c>
      <c r="I51" s="13">
        <f t="shared" si="2"/>
        <v>38.893313787724146</v>
      </c>
      <c r="J51" s="5">
        <f>MAX(0,J50+'6.2tempsSummer2018'!F50-J$132-J$129)</f>
        <v>39.551399884258402</v>
      </c>
      <c r="K51" s="13">
        <f t="shared" si="3"/>
        <v>38.074766685956874</v>
      </c>
      <c r="L51" s="5">
        <f>MAX(0,L50+'6.2tempsSummer2018'!G50-L$132-L$129)</f>
        <v>7.6632248301525987</v>
      </c>
      <c r="M51" s="13">
        <f t="shared" si="4"/>
        <v>32.89806711959308</v>
      </c>
      <c r="N51" s="5">
        <f>MAX(0,N50+'6.2tempsSummer2018'!H50-N$132-N$129)</f>
        <v>1.2869526976646695</v>
      </c>
      <c r="O51" s="13">
        <f t="shared" si="5"/>
        <v>37.704378418682644</v>
      </c>
      <c r="P51" s="5">
        <f>MAX(0,P50+'6.2tempsSummer2018'!I50-P$132-P$129)</f>
        <v>6.4551231337569082</v>
      </c>
      <c r="Q51" s="13">
        <f t="shared" si="6"/>
        <v>28.071802985988981</v>
      </c>
      <c r="R51" s="5">
        <f>MAX(0,R50+'6.2tempsSummer2018'!J50-R$132-R$129)</f>
        <v>67.420899455123902</v>
      </c>
      <c r="S51" s="13">
        <f t="shared" si="7"/>
        <v>26.651761794872492</v>
      </c>
      <c r="T51" s="5">
        <f>MAX(0,T50+'6.2tempsSummer2018'!K50-T$132-T$129)</f>
        <v>6.6665104079628001</v>
      </c>
      <c r="U51" s="13">
        <f t="shared" si="8"/>
        <v>30.933583347259539</v>
      </c>
      <c r="V51" s="5">
        <f>MAX(0,V50+'6.2tempsSummer2018'!L50-V$132-V$129)</f>
        <v>62.023771814115705</v>
      </c>
      <c r="W51" s="13">
        <f t="shared" si="9"/>
        <v>39.174610909925029</v>
      </c>
      <c r="X51" s="5">
        <f>MAX(0,X50+'6.2tempsSummer2018'!M50-X$132-X$129)</f>
        <v>134.6660128100358</v>
      </c>
      <c r="Y51" s="13">
        <f t="shared" si="10"/>
        <v>36.133594875985715</v>
      </c>
      <c r="Z51" s="5">
        <f>MAX(0,Z50+'6.2tempsSummer2018'!N50-Z$132-Z$129)</f>
        <v>0</v>
      </c>
      <c r="AA51" s="13">
        <f t="shared" si="11"/>
        <v>34.932687885801556</v>
      </c>
      <c r="AB51" s="5">
        <f>MAX(0,AB50+'6.2tempsSummer2018'!O50-AB$132-AB$129)</f>
        <v>45.894460339073824</v>
      </c>
      <c r="AC51" s="13">
        <f t="shared" si="12"/>
        <v>36.05276983046307</v>
      </c>
      <c r="AD51" s="5">
        <f>MAX(0,AD50+'6.2tempsSummer2018'!P50-AD$132-AD$129)</f>
        <v>0</v>
      </c>
      <c r="AE51" s="13">
        <f t="shared" si="13"/>
        <v>29.780627579379935</v>
      </c>
      <c r="AF51" s="5">
        <f>MAX(0,AF50+'6.2tempsSummer2018'!Q50-AF$132-AF$129)</f>
        <v>3.4421428965663914E-2</v>
      </c>
      <c r="AG51" s="13">
        <f t="shared" si="14"/>
        <v>39.724628568274689</v>
      </c>
      <c r="AH51" s="5">
        <f>MAX(0,AH50+'6.2tempsSummer2018'!R50-AH$132-AH$129)</f>
        <v>128.31701417418162</v>
      </c>
      <c r="AI51" s="13">
        <f t="shared" si="15"/>
        <v>37.009467073603084</v>
      </c>
      <c r="AJ51" s="5">
        <f>MAX(0,AJ50+'6.2tempsSummer2018'!S50-AJ$132-AJ$129)</f>
        <v>0</v>
      </c>
      <c r="AK51" s="13">
        <f t="shared" si="16"/>
        <v>30.906168588658819</v>
      </c>
      <c r="AL51" s="5">
        <f>MAX(0,AL50+'6.2tempsSummer2018'!T50-AL$132-AL$129)</f>
        <v>0</v>
      </c>
      <c r="AM51" s="13">
        <f t="shared" si="17"/>
        <v>26.365903530615803</v>
      </c>
      <c r="AN51" s="5">
        <f>MAX(0,AN50+'6.2tempsSummer2018'!U50-AN$132-AN$129)</f>
        <v>86.75068408453744</v>
      </c>
      <c r="AO51" s="13">
        <f t="shared" si="18"/>
        <v>34.837082030783804</v>
      </c>
      <c r="AP51" s="5">
        <f>MAX(0,AP50+'6.2tempsSummer2018'!V50-AP$132-AP$129)</f>
        <v>27.227215604424682</v>
      </c>
      <c r="AQ51" s="13">
        <f t="shared" si="19"/>
        <v>26.805523489836464</v>
      </c>
      <c r="AR51" s="5">
        <f>MAX(0,AR50+'6.2tempsSummer2018'!W50-AR$132-AR$129)</f>
        <v>21.550819384944703</v>
      </c>
      <c r="AS51" s="13">
        <f t="shared" si="20"/>
        <v>35.990965442676512</v>
      </c>
      <c r="AT51" s="5">
        <f>MAX(0,AT50+'6.2tempsSummer2018'!X50-AT$132-AT$129)</f>
        <v>27.506909176552192</v>
      </c>
      <c r="AU51" s="2">
        <f t="shared" si="21"/>
        <v>25.813156962507534</v>
      </c>
    </row>
    <row r="52" spans="1:47">
      <c r="A52" s="3" t="d">
        <f>'6.2tempsSummer2018'!A51</f>
        <v>2018-08-19</v>
      </c>
      <c r="B52" s="5">
        <f>MAX(0,B51+'6.2tempsSummer2018'!B51-B$132-B$129)</f>
        <v>94.291519102749703</v>
      </c>
      <c r="C52" s="13">
        <f t="shared" ref="C52" si="118">B$130</f>
        <v>34.193356943560033</v>
      </c>
      <c r="D52" s="5">
        <f>MAX(0,D51+'6.2tempsSummer2018'!C51-D$132-D$129)</f>
        <v>5.3619533582436834</v>
      </c>
      <c r="E52" s="13">
        <f t="shared" ref="E52" si="119">D$130</f>
        <v>37.276093283512623</v>
      </c>
      <c r="F52" s="5">
        <f>MAX(0,F51+'6.2tempsSummer2018'!D51-F$132-F$129)</f>
        <v>0.79534316920328196</v>
      </c>
      <c r="G52" s="13">
        <f t="shared" si="1"/>
        <v>25.637254646373744</v>
      </c>
      <c r="H52" s="5">
        <f>MAX(0,H51+'6.2tempsSummer2018'!E51-H$132-H$129)</f>
        <v>85.011737519500016</v>
      </c>
      <c r="I52" s="13">
        <f t="shared" si="2"/>
        <v>38.893313787724146</v>
      </c>
      <c r="J52" s="5">
        <f>MAX(0,J51+'6.2tempsSummer2018'!F51-J$132-J$129)</f>
        <v>49.792054048513776</v>
      </c>
      <c r="K52" s="13">
        <f t="shared" si="3"/>
        <v>38.074766685956874</v>
      </c>
      <c r="L52" s="5">
        <f>MAX(0,L51+'6.2tempsSummer2018'!G51-L$132-L$129)</f>
        <v>6.5509664402034655</v>
      </c>
      <c r="M52" s="13">
        <f t="shared" si="4"/>
        <v>32.89806711959308</v>
      </c>
      <c r="N52" s="5">
        <f>MAX(0,N51+'6.2tempsSummer2018'!H51-N$132-N$129)</f>
        <v>0.57390539532934337</v>
      </c>
      <c r="O52" s="13">
        <f t="shared" si="5"/>
        <v>37.704378418682644</v>
      </c>
      <c r="P52" s="5">
        <f>MAX(0,P51+'6.2tempsSummer2018'!I51-P$132-P$129)</f>
        <v>8.9461477605082909</v>
      </c>
      <c r="Q52" s="13">
        <f t="shared" si="6"/>
        <v>28.071802985988981</v>
      </c>
      <c r="R52" s="5">
        <f>MAX(0,R51+'6.2tempsSummer2018'!J51-R$132-R$129)</f>
        <v>71.089429230764836</v>
      </c>
      <c r="S52" s="13">
        <f t="shared" si="7"/>
        <v>26.651761794872492</v>
      </c>
      <c r="T52" s="5">
        <f>MAX(0,T51+'6.2tempsSummer2018'!K51-T$132-T$129)</f>
        <v>6.7998124895553609</v>
      </c>
      <c r="U52" s="13">
        <f t="shared" si="8"/>
        <v>30.933583347259539</v>
      </c>
      <c r="V52" s="5">
        <f>MAX(0,V51+'6.2tempsSummer2018'!L51-V$132-V$129)</f>
        <v>60.126945450375089</v>
      </c>
      <c r="W52" s="13">
        <f t="shared" si="9"/>
        <v>39.174610909925029</v>
      </c>
      <c r="X52" s="5">
        <f>MAX(0,X51+'6.2tempsSummer2018'!M51-X$132-X$129)</f>
        <v>139.14931345053759</v>
      </c>
      <c r="Y52" s="13">
        <f t="shared" si="10"/>
        <v>36.133594875985715</v>
      </c>
      <c r="Z52" s="5">
        <f>MAX(0,Z51+'6.2tempsSummer2018'!N51-Z$132-Z$129)</f>
        <v>0.63341401427480548</v>
      </c>
      <c r="AA52" s="13">
        <f t="shared" si="11"/>
        <v>34.932687885801556</v>
      </c>
      <c r="AB52" s="5">
        <f>MAX(0,AB51+'6.2tempsSummer2018'!O51-AB$132-AB$129)</f>
        <v>48.38786411026593</v>
      </c>
      <c r="AC52" s="13">
        <f t="shared" si="12"/>
        <v>36.05276983046307</v>
      </c>
      <c r="AD52" s="5">
        <f>MAX(0,AD51+'6.2tempsSummer2018'!P51-AD$132-AD$129)</f>
        <v>0</v>
      </c>
      <c r="AE52" s="13">
        <f t="shared" si="13"/>
        <v>29.780627579379935</v>
      </c>
      <c r="AF52" s="5">
        <f>MAX(0,AF51+'6.2tempsSummer2018'!Q51-AF$132-AF$129)</f>
        <v>2.0688428579313216</v>
      </c>
      <c r="AG52" s="13">
        <f t="shared" si="14"/>
        <v>39.724628568274689</v>
      </c>
      <c r="AH52" s="5">
        <f>MAX(0,AH51+'6.2tempsSummer2018'!R51-AH$132-AH$129)</f>
        <v>122.69083078998123</v>
      </c>
      <c r="AI52" s="13">
        <f t="shared" si="15"/>
        <v>37.009467073603084</v>
      </c>
      <c r="AJ52" s="5">
        <f>MAX(0,AJ51+'6.2tempsSummer2018'!S51-AJ$132-AJ$129)</f>
        <v>0</v>
      </c>
      <c r="AK52" s="13">
        <f t="shared" si="16"/>
        <v>30.906168588658819</v>
      </c>
      <c r="AL52" s="5">
        <f>MAX(0,AL51+'6.2tempsSummer2018'!T51-AL$132-AL$129)</f>
        <v>0</v>
      </c>
      <c r="AM52" s="13">
        <f t="shared" si="17"/>
        <v>26.365903530615803</v>
      </c>
      <c r="AN52" s="5">
        <f>MAX(0,AN51+'6.2tempsSummer2018'!U51-AN$132-AN$129)</f>
        <v>86.39604883068948</v>
      </c>
      <c r="AO52" s="13">
        <f t="shared" si="18"/>
        <v>34.837082030783804</v>
      </c>
      <c r="AP52" s="5">
        <f>MAX(0,AP51+'6.2tempsSummer2018'!V51-AP$132-AP$129)</f>
        <v>29.176525168195123</v>
      </c>
      <c r="AQ52" s="13">
        <f t="shared" si="19"/>
        <v>26.805523489836464</v>
      </c>
      <c r="AR52" s="5">
        <f>MAX(0,AR51+'6.2tempsSummer2018'!W51-AR$132-AR$129)</f>
        <v>25.05194870461014</v>
      </c>
      <c r="AS52" s="13">
        <f t="shared" si="20"/>
        <v>35.990965442676512</v>
      </c>
      <c r="AT52" s="5">
        <f>MAX(0,AT51+'6.2tempsSummer2018'!X51-AT$132-AT$129)</f>
        <v>30.280264556238755</v>
      </c>
      <c r="AU52" s="2">
        <f t="shared" si="21"/>
        <v>25.813156962507534</v>
      </c>
    </row>
    <row r="53" spans="1:47">
      <c r="A53" s="3" t="d">
        <f>'6.2tempsSummer2018'!A52</f>
        <v>2018-08-20</v>
      </c>
      <c r="B53" s="5">
        <f>MAX(0,B52+'6.2tempsSummer2018'!B52-B$132-B$129)</f>
        <v>95.017349484804697</v>
      </c>
      <c r="C53" s="13">
        <f t="shared" ref="C53" si="120">B$130</f>
        <v>34.193356943560033</v>
      </c>
      <c r="D53" s="5">
        <f>MAX(0,D52+'6.2tempsSummer2018'!C52-D$132-D$129)</f>
        <v>4.7024416978046037</v>
      </c>
      <c r="E53" s="13">
        <f t="shared" ref="E53" si="121">D$130</f>
        <v>37.276093283512623</v>
      </c>
      <c r="F53" s="5">
        <f>MAX(0,F52+'6.2tempsSummer2018'!D52-F$132-F$129)</f>
        <v>0</v>
      </c>
      <c r="G53" s="13">
        <f t="shared" si="1"/>
        <v>25.637254646373744</v>
      </c>
      <c r="H53" s="5">
        <f>MAX(0,H52+'6.2tempsSummer2018'!E52-H$132-H$129)</f>
        <v>83.150073296034478</v>
      </c>
      <c r="I53" s="13">
        <f t="shared" si="2"/>
        <v>38.893313787724146</v>
      </c>
      <c r="J53" s="5">
        <f>MAX(0,J52+'6.2tempsSummer2018'!F52-J$132-J$129)</f>
        <v>56.032708212769151</v>
      </c>
      <c r="K53" s="13">
        <f t="shared" si="3"/>
        <v>38.074766685956874</v>
      </c>
      <c r="L53" s="5">
        <f>MAX(0,L52+'6.2tempsSummer2018'!G52-L$132-L$129)</f>
        <v>4.4387080502543323</v>
      </c>
      <c r="M53" s="13">
        <f t="shared" si="4"/>
        <v>32.89806711959308</v>
      </c>
      <c r="N53" s="5">
        <f>MAX(0,N52+'6.2tempsSummer2018'!H52-N$132-N$129)</f>
        <v>1.8608580929940173</v>
      </c>
      <c r="O53" s="13">
        <f t="shared" si="5"/>
        <v>37.704378418682644</v>
      </c>
      <c r="P53" s="5">
        <f>MAX(0,P52+'6.2tempsSummer2018'!I52-P$132-P$129)</f>
        <v>8.4371723872596736</v>
      </c>
      <c r="Q53" s="13">
        <f t="shared" si="6"/>
        <v>28.071802985988981</v>
      </c>
      <c r="R53" s="5">
        <f>MAX(0,R52+'6.2tempsSummer2018'!J52-R$132-R$129)</f>
        <v>73.75795900640577</v>
      </c>
      <c r="S53" s="13">
        <f t="shared" si="7"/>
        <v>26.651761794872492</v>
      </c>
      <c r="T53" s="5">
        <f>MAX(0,T52+'6.2tempsSummer2018'!K52-T$132-T$129)</f>
        <v>9.9331145711479216</v>
      </c>
      <c r="U53" s="13">
        <f t="shared" si="8"/>
        <v>30.933583347259539</v>
      </c>
      <c r="V53" s="5">
        <f>MAX(0,V52+'6.2tempsSummer2018'!L52-V$132-V$129)</f>
        <v>63.230119086634474</v>
      </c>
      <c r="W53" s="13">
        <f t="shared" si="9"/>
        <v>39.174610909925029</v>
      </c>
      <c r="X53" s="5">
        <f>MAX(0,X52+'6.2tempsSummer2018'!M52-X$132-X$129)</f>
        <v>144.63261409103939</v>
      </c>
      <c r="Y53" s="13">
        <f t="shared" si="10"/>
        <v>36.133594875985715</v>
      </c>
      <c r="Z53" s="5">
        <f>MAX(0,Z52+'6.2tempsSummer2018'!N52-Z$132-Z$129)</f>
        <v>1.266828028549611</v>
      </c>
      <c r="AA53" s="13">
        <f t="shared" si="11"/>
        <v>34.932687885801556</v>
      </c>
      <c r="AB53" s="5">
        <f>MAX(0,AB52+'6.2tempsSummer2018'!O52-AB$132-AB$129)</f>
        <v>48.881267881458037</v>
      </c>
      <c r="AC53" s="13">
        <f t="shared" si="12"/>
        <v>36.05276983046307</v>
      </c>
      <c r="AD53" s="5">
        <f>MAX(0,AD52+'6.2tempsSummer2018'!P52-AD$132-AD$129)</f>
        <v>0</v>
      </c>
      <c r="AE53" s="13">
        <f t="shared" si="13"/>
        <v>29.780627579379935</v>
      </c>
      <c r="AF53" s="5">
        <f>MAX(0,AF52+'6.2tempsSummer2018'!Q52-AF$132-AF$129)</f>
        <v>1.1032642868969793</v>
      </c>
      <c r="AG53" s="13">
        <f t="shared" si="14"/>
        <v>39.724628568274689</v>
      </c>
      <c r="AH53" s="5">
        <f>MAX(0,AH52+'6.2tempsSummer2018'!R52-AH$132-AH$129)</f>
        <v>117.06464740578086</v>
      </c>
      <c r="AI53" s="13">
        <f t="shared" si="15"/>
        <v>37.009467073603084</v>
      </c>
      <c r="AJ53" s="5">
        <f>MAX(0,AJ52+'6.2tempsSummer2018'!S52-AJ$132-AJ$129)</f>
        <v>0</v>
      </c>
      <c r="AK53" s="13">
        <f t="shared" si="16"/>
        <v>30.906168588658819</v>
      </c>
      <c r="AL53" s="5">
        <f>MAX(0,AL52+'6.2tempsSummer2018'!T52-AL$132-AL$129)</f>
        <v>0</v>
      </c>
      <c r="AM53" s="13">
        <f t="shared" si="17"/>
        <v>26.365903530615803</v>
      </c>
      <c r="AN53" s="5">
        <f>MAX(0,AN52+'6.2tempsSummer2018'!U52-AN$132-AN$129)</f>
        <v>85.041413576841521</v>
      </c>
      <c r="AO53" s="13">
        <f t="shared" si="18"/>
        <v>34.837082030783804</v>
      </c>
      <c r="AP53" s="5">
        <f>MAX(0,AP52+'6.2tempsSummer2018'!V52-AP$132-AP$129)</f>
        <v>30.125834731965565</v>
      </c>
      <c r="AQ53" s="13">
        <f t="shared" si="19"/>
        <v>26.805523489836464</v>
      </c>
      <c r="AR53" s="5">
        <f>MAX(0,AR52+'6.2tempsSummer2018'!W52-AR$132-AR$129)</f>
        <v>25.553078024275578</v>
      </c>
      <c r="AS53" s="13">
        <f t="shared" si="20"/>
        <v>35.990965442676512</v>
      </c>
      <c r="AT53" s="5">
        <f>MAX(0,AT52+'6.2tempsSummer2018'!X52-AT$132-AT$129)</f>
        <v>29.053619935925319</v>
      </c>
      <c r="AU53" s="2">
        <f t="shared" si="21"/>
        <v>25.813156962507534</v>
      </c>
    </row>
    <row r="54" spans="1:47">
      <c r="A54" s="3" t="d">
        <f>'6.2tempsSummer2018'!A53</f>
        <v>2018-08-21</v>
      </c>
      <c r="B54" s="5">
        <f>MAX(0,B53+'6.2tempsSummer2018'!B53-B$132-B$129)</f>
        <v>96.743179866859691</v>
      </c>
      <c r="C54" s="13">
        <f t="shared" ref="C54" si="122">B$130</f>
        <v>34.193356943560033</v>
      </c>
      <c r="D54" s="5">
        <f>MAX(0,D53+'6.2tempsSummer2018'!C53-D$132-D$129)</f>
        <v>0</v>
      </c>
      <c r="E54" s="13">
        <f t="shared" ref="E54" si="123">D$130</f>
        <v>37.276093283512623</v>
      </c>
      <c r="F54" s="5">
        <f>MAX(0,F53+'6.2tempsSummer2018'!D53-F$132-F$129)</f>
        <v>0</v>
      </c>
      <c r="G54" s="13">
        <f t="shared" si="1"/>
        <v>25.637254646373744</v>
      </c>
      <c r="H54" s="5">
        <f>MAX(0,H53+'6.2tempsSummer2018'!E53-H$132-H$129)</f>
        <v>83.288409072568939</v>
      </c>
      <c r="I54" s="13">
        <f t="shared" si="2"/>
        <v>38.893313787724146</v>
      </c>
      <c r="J54" s="5">
        <f>MAX(0,J53+'6.2tempsSummer2018'!F53-J$132-J$129)</f>
        <v>52.273362377024526</v>
      </c>
      <c r="K54" s="13">
        <f t="shared" si="3"/>
        <v>38.074766685956874</v>
      </c>
      <c r="L54" s="5">
        <f>MAX(0,L53+'6.2tempsSummer2018'!G53-L$132-L$129)</f>
        <v>4.3264496603051992</v>
      </c>
      <c r="M54" s="13">
        <f t="shared" si="4"/>
        <v>32.89806711959308</v>
      </c>
      <c r="N54" s="5">
        <f>MAX(0,N53+'6.2tempsSummer2018'!H53-N$132-N$129)</f>
        <v>3.1478107906586912</v>
      </c>
      <c r="O54" s="13">
        <f t="shared" si="5"/>
        <v>37.704378418682644</v>
      </c>
      <c r="P54" s="5">
        <f>MAX(0,P53+'6.2tempsSummer2018'!I53-P$132-P$129)</f>
        <v>8.9281970140110563</v>
      </c>
      <c r="Q54" s="13">
        <f t="shared" si="6"/>
        <v>28.071802985988981</v>
      </c>
      <c r="R54" s="5">
        <f>MAX(0,R53+'6.2tempsSummer2018'!J53-R$132-R$129)</f>
        <v>70.426488782046704</v>
      </c>
      <c r="S54" s="13">
        <f t="shared" si="7"/>
        <v>26.651761794872492</v>
      </c>
      <c r="T54" s="5">
        <f>MAX(0,T53+'6.2tempsSummer2018'!K53-T$132-T$129)</f>
        <v>15.066416652740482</v>
      </c>
      <c r="U54" s="13">
        <f t="shared" si="8"/>
        <v>30.933583347259539</v>
      </c>
      <c r="V54" s="5">
        <f>MAX(0,V53+'6.2tempsSummer2018'!L53-V$132-V$129)</f>
        <v>64.333292722893859</v>
      </c>
      <c r="W54" s="13">
        <f t="shared" si="9"/>
        <v>39.174610909925029</v>
      </c>
      <c r="X54" s="5">
        <f>MAX(0,X53+'6.2tempsSummer2018'!M53-X$132-X$129)</f>
        <v>153.11591473154118</v>
      </c>
      <c r="Y54" s="13">
        <f t="shared" si="10"/>
        <v>36.133594875985715</v>
      </c>
      <c r="Z54" s="5">
        <f>MAX(0,Z53+'6.2tempsSummer2018'!N53-Z$132-Z$129)</f>
        <v>0</v>
      </c>
      <c r="AA54" s="13">
        <f t="shared" si="11"/>
        <v>34.932687885801556</v>
      </c>
      <c r="AB54" s="5">
        <f>MAX(0,AB53+'6.2tempsSummer2018'!O53-AB$132-AB$129)</f>
        <v>49.374671652650143</v>
      </c>
      <c r="AC54" s="13">
        <f t="shared" si="12"/>
        <v>36.05276983046307</v>
      </c>
      <c r="AD54" s="5">
        <f>MAX(0,AD53+'6.2tempsSummer2018'!P53-AD$132-AD$129)</f>
        <v>0</v>
      </c>
      <c r="AE54" s="13">
        <f t="shared" si="13"/>
        <v>29.780627579379935</v>
      </c>
      <c r="AF54" s="5">
        <f>MAX(0,AF53+'6.2tempsSummer2018'!Q53-AF$132-AF$129)</f>
        <v>1.137685715862637</v>
      </c>
      <c r="AG54" s="13">
        <f t="shared" si="14"/>
        <v>39.724628568274689</v>
      </c>
      <c r="AH54" s="5">
        <f>MAX(0,AH53+'6.2tempsSummer2018'!R53-AH$132-AH$129)</f>
        <v>115.43846402158049</v>
      </c>
      <c r="AI54" s="13">
        <f t="shared" si="15"/>
        <v>37.009467073603084</v>
      </c>
      <c r="AJ54" s="5">
        <f>MAX(0,AJ53+'6.2tempsSummer2018'!S53-AJ$132-AJ$129)</f>
        <v>0</v>
      </c>
      <c r="AK54" s="13">
        <f t="shared" si="16"/>
        <v>30.906168588658819</v>
      </c>
      <c r="AL54" s="5">
        <f>MAX(0,AL53+'6.2tempsSummer2018'!T53-AL$132-AL$129)</f>
        <v>2.7042620586730246</v>
      </c>
      <c r="AM54" s="13">
        <f t="shared" si="17"/>
        <v>26.365903530615803</v>
      </c>
      <c r="AN54" s="5">
        <f>MAX(0,AN53+'6.2tempsSummer2018'!U53-AN$132-AN$129)</f>
        <v>84.686778322993561</v>
      </c>
      <c r="AO54" s="13">
        <f t="shared" si="18"/>
        <v>34.837082030783804</v>
      </c>
      <c r="AP54" s="5">
        <f>MAX(0,AP53+'6.2tempsSummer2018'!V53-AP$132-AP$129)</f>
        <v>30.875144295736003</v>
      </c>
      <c r="AQ54" s="13">
        <f t="shared" si="19"/>
        <v>26.805523489836464</v>
      </c>
      <c r="AR54" s="5">
        <f>MAX(0,AR53+'6.2tempsSummer2018'!W53-AR$132-AR$129)</f>
        <v>29.054207343941016</v>
      </c>
      <c r="AS54" s="13">
        <f t="shared" si="20"/>
        <v>35.990965442676512</v>
      </c>
      <c r="AT54" s="5">
        <f>MAX(0,AT53+'6.2tempsSummer2018'!X53-AT$132-AT$129)</f>
        <v>29.826975315611882</v>
      </c>
      <c r="AU54" s="2">
        <f t="shared" si="21"/>
        <v>25.813156962507534</v>
      </c>
    </row>
    <row r="55" spans="1:47">
      <c r="A55" s="3" t="d">
        <f>'6.2tempsSummer2018'!A54</f>
        <v>2018-08-22</v>
      </c>
      <c r="B55" s="5">
        <f>MAX(0,B54+'6.2tempsSummer2018'!B54-B$132-B$129)</f>
        <v>99.469010248914685</v>
      </c>
      <c r="C55" s="13">
        <f t="shared" ref="C55" si="124">B$130</f>
        <v>34.193356943560033</v>
      </c>
      <c r="D55" s="5">
        <f>MAX(0,D54+'6.2tempsSummer2018'!C54-D$132-D$129)</f>
        <v>0</v>
      </c>
      <c r="E55" s="13">
        <f t="shared" ref="E55" si="125">D$130</f>
        <v>37.276093283512623</v>
      </c>
      <c r="F55" s="5">
        <f>MAX(0,F54+'6.2tempsSummer2018'!D54-F$132-F$129)</f>
        <v>0</v>
      </c>
      <c r="G55" s="13">
        <f t="shared" si="1"/>
        <v>25.637254646373744</v>
      </c>
      <c r="H55" s="5">
        <f>MAX(0,H54+'6.2tempsSummer2018'!E54-H$132-H$129)</f>
        <v>83.4267448491034</v>
      </c>
      <c r="I55" s="13">
        <f t="shared" si="2"/>
        <v>38.893313787724146</v>
      </c>
      <c r="J55" s="5">
        <f>MAX(0,J54+'6.2tempsSummer2018'!F54-J$132-J$129)</f>
        <v>47.514016541279901</v>
      </c>
      <c r="K55" s="13">
        <f t="shared" si="3"/>
        <v>38.074766685956874</v>
      </c>
      <c r="L55" s="5">
        <f>MAX(0,L54+'6.2tempsSummer2018'!G54-L$132-L$129)</f>
        <v>6.214191270356066</v>
      </c>
      <c r="M55" s="13">
        <f t="shared" si="4"/>
        <v>32.89806711959308</v>
      </c>
      <c r="N55" s="5">
        <f>MAX(0,N54+'6.2tempsSummer2018'!H54-N$132-N$129)</f>
        <v>2.4347634883233651</v>
      </c>
      <c r="O55" s="13">
        <f t="shared" si="5"/>
        <v>37.704378418682644</v>
      </c>
      <c r="P55" s="5">
        <f>MAX(0,P54+'6.2tempsSummer2018'!I54-P$132-P$129)</f>
        <v>9.419221640762439</v>
      </c>
      <c r="Q55" s="13">
        <f t="shared" si="6"/>
        <v>28.071802985988981</v>
      </c>
      <c r="R55" s="5">
        <f>MAX(0,R54+'6.2tempsSummer2018'!J54-R$132-R$129)</f>
        <v>69.095018557687638</v>
      </c>
      <c r="S55" s="13">
        <f t="shared" si="7"/>
        <v>26.651761794872492</v>
      </c>
      <c r="T55" s="5">
        <f>MAX(0,T54+'6.2tempsSummer2018'!K54-T$132-T$129)</f>
        <v>19.199718734333043</v>
      </c>
      <c r="U55" s="13">
        <f t="shared" si="8"/>
        <v>30.933583347259539</v>
      </c>
      <c r="V55" s="5">
        <f>MAX(0,V54+'6.2tempsSummer2018'!L54-V$132-V$129)</f>
        <v>62.436466359153243</v>
      </c>
      <c r="W55" s="13">
        <f t="shared" si="9"/>
        <v>39.174610909925029</v>
      </c>
      <c r="X55" s="5">
        <f>MAX(0,X54+'6.2tempsSummer2018'!M54-X$132-X$129)</f>
        <v>166.59921537204298</v>
      </c>
      <c r="Y55" s="13">
        <f t="shared" si="10"/>
        <v>36.133594875985715</v>
      </c>
      <c r="Z55" s="5">
        <f>MAX(0,Z54+'6.2tempsSummer2018'!N54-Z$132-Z$129)</f>
        <v>0</v>
      </c>
      <c r="AA55" s="13">
        <f t="shared" si="11"/>
        <v>34.932687885801556</v>
      </c>
      <c r="AB55" s="5">
        <f>MAX(0,AB54+'6.2tempsSummer2018'!O54-AB$132-AB$129)</f>
        <v>46.868075423842249</v>
      </c>
      <c r="AC55" s="13">
        <f t="shared" si="12"/>
        <v>36.05276983046307</v>
      </c>
      <c r="AD55" s="5">
        <f>MAX(0,AD54+'6.2tempsSummer2018'!P54-AD$132-AD$129)</f>
        <v>0.27742155257750811</v>
      </c>
      <c r="AE55" s="13">
        <f t="shared" si="13"/>
        <v>29.780627579379935</v>
      </c>
      <c r="AF55" s="5">
        <f>MAX(0,AF54+'6.2tempsSummer2018'!Q54-AF$132-AF$129)</f>
        <v>5.1721071448282947</v>
      </c>
      <c r="AG55" s="13">
        <f t="shared" si="14"/>
        <v>39.724628568274689</v>
      </c>
      <c r="AH55" s="5">
        <f>MAX(0,AH54+'6.2tempsSummer2018'!R54-AH$132-AH$129)</f>
        <v>109.81228063738011</v>
      </c>
      <c r="AI55" s="13">
        <f t="shared" si="15"/>
        <v>37.009467073603084</v>
      </c>
      <c r="AJ55" s="5">
        <f>MAX(0,AJ54+'6.2tempsSummer2018'!S54-AJ$132-AJ$129)</f>
        <v>0.13672892641764767</v>
      </c>
      <c r="AK55" s="13">
        <f t="shared" si="16"/>
        <v>30.906168588658819</v>
      </c>
      <c r="AL55" s="5">
        <f>MAX(0,AL54+'6.2tempsSummer2018'!T54-AL$132-AL$129)</f>
        <v>6.4085241173460483</v>
      </c>
      <c r="AM55" s="13">
        <f t="shared" si="17"/>
        <v>26.365903530615803</v>
      </c>
      <c r="AN55" s="5">
        <f>MAX(0,AN54+'6.2tempsSummer2018'!U54-AN$132-AN$129)</f>
        <v>87.332143069145602</v>
      </c>
      <c r="AO55" s="13">
        <f t="shared" si="18"/>
        <v>34.837082030783804</v>
      </c>
      <c r="AP55" s="5">
        <f>MAX(0,AP54+'6.2tempsSummer2018'!V54-AP$132-AP$129)</f>
        <v>31.924453859506453</v>
      </c>
      <c r="AQ55" s="13">
        <f t="shared" si="19"/>
        <v>26.805523489836464</v>
      </c>
      <c r="AR55" s="5">
        <f>MAX(0,AR54+'6.2tempsSummer2018'!W54-AR$132-AR$129)</f>
        <v>29.555336663606454</v>
      </c>
      <c r="AS55" s="13">
        <f t="shared" si="20"/>
        <v>35.990965442676512</v>
      </c>
      <c r="AT55" s="5">
        <f>MAX(0,AT54+'6.2tempsSummer2018'!X54-AT$132-AT$129)</f>
        <v>35.600330695298446</v>
      </c>
      <c r="AU55" s="2">
        <f t="shared" si="21"/>
        <v>25.813156962507534</v>
      </c>
    </row>
    <row r="56" spans="1:47">
      <c r="A56" s="3" t="d">
        <f>'6.2tempsSummer2018'!A55</f>
        <v>2018-08-23</v>
      </c>
      <c r="B56" s="5">
        <f>MAX(0,B55+'6.2tempsSummer2018'!B55-B$132-B$129)</f>
        <v>102.19484063096968</v>
      </c>
      <c r="C56" s="13">
        <f t="shared" ref="C56" si="126">B$130</f>
        <v>34.193356943560033</v>
      </c>
      <c r="D56" s="5">
        <f>MAX(0,D55+'6.2tempsSummer2018'!C55-D$132-D$129)</f>
        <v>0</v>
      </c>
      <c r="E56" s="13">
        <f t="shared" ref="E56" si="127">D$130</f>
        <v>37.276093283512623</v>
      </c>
      <c r="F56" s="5">
        <f>MAX(0,F55+'6.2tempsSummer2018'!D55-F$132-F$129)</f>
        <v>0</v>
      </c>
      <c r="G56" s="13">
        <f t="shared" si="1"/>
        <v>25.637254646373744</v>
      </c>
      <c r="H56" s="5">
        <f>MAX(0,H55+'6.2tempsSummer2018'!E55-H$132-H$129)</f>
        <v>82.565080625637862</v>
      </c>
      <c r="I56" s="13">
        <f t="shared" si="2"/>
        <v>38.893313787724146</v>
      </c>
      <c r="J56" s="5">
        <f>MAX(0,J55+'6.2tempsSummer2018'!F55-J$132-J$129)</f>
        <v>44.754670705535275</v>
      </c>
      <c r="K56" s="13">
        <f t="shared" si="3"/>
        <v>38.074766685956874</v>
      </c>
      <c r="L56" s="5">
        <f>MAX(0,L55+'6.2tempsSummer2018'!G55-L$132-L$129)</f>
        <v>6.1019328804069328</v>
      </c>
      <c r="M56" s="13">
        <f t="shared" si="4"/>
        <v>32.89806711959308</v>
      </c>
      <c r="N56" s="5">
        <f>MAX(0,N55+'6.2tempsSummer2018'!H55-N$132-N$129)</f>
        <v>5.721716185988039</v>
      </c>
      <c r="O56" s="13">
        <f t="shared" si="5"/>
        <v>37.704378418682644</v>
      </c>
      <c r="P56" s="5">
        <f>MAX(0,P55+'6.2tempsSummer2018'!I55-P$132-P$129)</f>
        <v>11.910246267513822</v>
      </c>
      <c r="Q56" s="13">
        <f t="shared" si="6"/>
        <v>28.071802985988981</v>
      </c>
      <c r="R56" s="5">
        <f>MAX(0,R55+'6.2tempsSummer2018'!J55-R$132-R$129)</f>
        <v>67.763548333328572</v>
      </c>
      <c r="S56" s="13">
        <f t="shared" si="7"/>
        <v>26.651761794872492</v>
      </c>
      <c r="T56" s="5">
        <f>MAX(0,T55+'6.2tempsSummer2018'!K55-T$132-T$129)</f>
        <v>17.333020815925604</v>
      </c>
      <c r="U56" s="13">
        <f t="shared" si="8"/>
        <v>30.933583347259539</v>
      </c>
      <c r="V56" s="5">
        <f>MAX(0,V55+'6.2tempsSummer2018'!L55-V$132-V$129)</f>
        <v>59.539639995412628</v>
      </c>
      <c r="W56" s="13">
        <f t="shared" si="9"/>
        <v>39.174610909925029</v>
      </c>
      <c r="X56" s="5">
        <f>MAX(0,X55+'6.2tempsSummer2018'!M55-X$132-X$129)</f>
        <v>174.08251601254477</v>
      </c>
      <c r="Y56" s="13">
        <f t="shared" si="10"/>
        <v>36.133594875985715</v>
      </c>
      <c r="Z56" s="5">
        <f>MAX(0,Z55+'6.2tempsSummer2018'!N55-Z$132-Z$129)</f>
        <v>0</v>
      </c>
      <c r="AA56" s="13">
        <f t="shared" si="11"/>
        <v>34.932687885801556</v>
      </c>
      <c r="AB56" s="5">
        <f>MAX(0,AB55+'6.2tempsSummer2018'!O55-AB$132-AB$129)</f>
        <v>40.361479195034356</v>
      </c>
      <c r="AC56" s="13">
        <f t="shared" si="12"/>
        <v>36.05276983046307</v>
      </c>
      <c r="AD56" s="5">
        <f>MAX(0,AD55+'6.2tempsSummer2018'!P55-AD$132-AD$129)</f>
        <v>0</v>
      </c>
      <c r="AE56" s="13">
        <f t="shared" si="13"/>
        <v>29.780627579379935</v>
      </c>
      <c r="AF56" s="5">
        <f>MAX(0,AF55+'6.2tempsSummer2018'!Q55-AF$132-AF$129)</f>
        <v>3.2065285737939524</v>
      </c>
      <c r="AG56" s="13">
        <f t="shared" si="14"/>
        <v>39.724628568274689</v>
      </c>
      <c r="AH56" s="5">
        <f>MAX(0,AH55+'6.2tempsSummer2018'!R55-AH$132-AH$129)</f>
        <v>108.18609725317974</v>
      </c>
      <c r="AI56" s="13">
        <f t="shared" si="15"/>
        <v>37.009467073603084</v>
      </c>
      <c r="AJ56" s="5">
        <f>MAX(0,AJ55+'6.2tempsSummer2018'!S55-AJ$132-AJ$129)</f>
        <v>2.273457852835294</v>
      </c>
      <c r="AK56" s="13">
        <f t="shared" si="16"/>
        <v>30.906168588658819</v>
      </c>
      <c r="AL56" s="5">
        <f>MAX(0,AL55+'6.2tempsSummer2018'!T55-AL$132-AL$129)</f>
        <v>10.112786176019071</v>
      </c>
      <c r="AM56" s="13">
        <f t="shared" si="17"/>
        <v>26.365903530615803</v>
      </c>
      <c r="AN56" s="5">
        <f>MAX(0,AN55+'6.2tempsSummer2018'!U55-AN$132-AN$129)</f>
        <v>84.977507815297642</v>
      </c>
      <c r="AO56" s="13">
        <f t="shared" si="18"/>
        <v>34.837082030783804</v>
      </c>
      <c r="AP56" s="5">
        <f>MAX(0,AP55+'6.2tempsSummer2018'!V55-AP$132-AP$129)</f>
        <v>31.973763423276903</v>
      </c>
      <c r="AQ56" s="13">
        <f t="shared" si="19"/>
        <v>26.805523489836464</v>
      </c>
      <c r="AR56" s="5">
        <f>MAX(0,AR55+'6.2tempsSummer2018'!W55-AR$132-AR$129)</f>
        <v>29.056465983271892</v>
      </c>
      <c r="AS56" s="13">
        <f t="shared" si="20"/>
        <v>35.990965442676512</v>
      </c>
      <c r="AT56" s="5">
        <f>MAX(0,AT55+'6.2tempsSummer2018'!X55-AT$132-AT$129)</f>
        <v>35.373686074985009</v>
      </c>
      <c r="AU56" s="2">
        <f t="shared" si="21"/>
        <v>25.813156962507534</v>
      </c>
    </row>
    <row r="57" spans="1:47">
      <c r="A57" s="3" t="d">
        <f>'6.2tempsSummer2018'!A56</f>
        <v>2018-08-24</v>
      </c>
      <c r="B57" s="5">
        <f>MAX(0,B56+'6.2tempsSummer2018'!B56-B$132-B$129)</f>
        <v>104.92067101302467</v>
      </c>
      <c r="C57" s="13">
        <f t="shared" ref="C57" si="128">B$130</f>
        <v>34.193356943560033</v>
      </c>
      <c r="D57" s="5">
        <f>MAX(0,D56+'6.2tempsSummer2018'!C56-D$132-D$129)</f>
        <v>0</v>
      </c>
      <c r="E57" s="13">
        <f t="shared" ref="E57" si="129">D$130</f>
        <v>37.276093283512623</v>
      </c>
      <c r="F57" s="5">
        <f>MAX(0,F56+'6.2tempsSummer2018'!D56-F$132-F$129)</f>
        <v>0</v>
      </c>
      <c r="G57" s="13">
        <f t="shared" si="1"/>
        <v>25.637254646373744</v>
      </c>
      <c r="H57" s="5">
        <f>MAX(0,H56+'6.2tempsSummer2018'!E56-H$132-H$129)</f>
        <v>71.703416402172323</v>
      </c>
      <c r="I57" s="13">
        <f t="shared" si="2"/>
        <v>38.893313787724146</v>
      </c>
      <c r="J57" s="5">
        <f>MAX(0,J56+'6.2tempsSummer2018'!F56-J$132-J$129)</f>
        <v>45.99532486979065</v>
      </c>
      <c r="K57" s="13">
        <f t="shared" si="3"/>
        <v>38.074766685956874</v>
      </c>
      <c r="L57" s="5">
        <f>MAX(0,L56+'6.2tempsSummer2018'!G56-L$132-L$129)</f>
        <v>10.9896744904578</v>
      </c>
      <c r="M57" s="13">
        <f t="shared" si="4"/>
        <v>32.89806711959308</v>
      </c>
      <c r="N57" s="5">
        <f>MAX(0,N56+'6.2tempsSummer2018'!H56-N$132-N$129)</f>
        <v>7.0086688836527129</v>
      </c>
      <c r="O57" s="13">
        <f t="shared" si="5"/>
        <v>37.704378418682644</v>
      </c>
      <c r="P57" s="5">
        <f>MAX(0,P56+'6.2tempsSummer2018'!I56-P$132-P$129)</f>
        <v>13.401270894265204</v>
      </c>
      <c r="Q57" s="13">
        <f t="shared" si="6"/>
        <v>28.071802985988981</v>
      </c>
      <c r="R57" s="5">
        <f>MAX(0,R56+'6.2tempsSummer2018'!J56-R$132-R$129)</f>
        <v>69.432078108969506</v>
      </c>
      <c r="S57" s="13">
        <f t="shared" si="7"/>
        <v>26.651761794872492</v>
      </c>
      <c r="T57" s="5">
        <f>MAX(0,T56+'6.2tempsSummer2018'!K56-T$132-T$129)</f>
        <v>13.466322897518165</v>
      </c>
      <c r="U57" s="13">
        <f t="shared" si="8"/>
        <v>30.933583347259539</v>
      </c>
      <c r="V57" s="5">
        <f>MAX(0,V56+'6.2tempsSummer2018'!L56-V$132-V$129)</f>
        <v>52.642813631672013</v>
      </c>
      <c r="W57" s="13">
        <f t="shared" si="9"/>
        <v>39.174610909925029</v>
      </c>
      <c r="X57" s="5">
        <f>MAX(0,X56+'6.2tempsSummer2018'!M56-X$132-X$129)</f>
        <v>178.56581665304657</v>
      </c>
      <c r="Y57" s="13">
        <f t="shared" si="10"/>
        <v>36.133594875985715</v>
      </c>
      <c r="Z57" s="5">
        <f>MAX(0,Z56+'6.2tempsSummer2018'!N56-Z$132-Z$129)</f>
        <v>0</v>
      </c>
      <c r="AA57" s="13">
        <f t="shared" si="11"/>
        <v>34.932687885801556</v>
      </c>
      <c r="AB57" s="5">
        <f>MAX(0,AB56+'6.2tempsSummer2018'!O56-AB$132-AB$129)</f>
        <v>38.854882966226462</v>
      </c>
      <c r="AC57" s="13">
        <f t="shared" si="12"/>
        <v>36.05276983046307</v>
      </c>
      <c r="AD57" s="5">
        <f>MAX(0,AD56+'6.2tempsSummer2018'!P56-AD$132-AD$129)</f>
        <v>0</v>
      </c>
      <c r="AE57" s="13">
        <f t="shared" si="13"/>
        <v>29.780627579379935</v>
      </c>
      <c r="AF57" s="5">
        <f>MAX(0,AF56+'6.2tempsSummer2018'!Q56-AF$132-AF$129)</f>
        <v>2.2409500027596101</v>
      </c>
      <c r="AG57" s="13">
        <f t="shared" si="14"/>
        <v>39.724628568274689</v>
      </c>
      <c r="AH57" s="5">
        <f>MAX(0,AH56+'6.2tempsSummer2018'!R56-AH$132-AH$129)</f>
        <v>104.55991386897936</v>
      </c>
      <c r="AI57" s="13">
        <f t="shared" si="15"/>
        <v>37.009467073603084</v>
      </c>
      <c r="AJ57" s="5">
        <f>MAX(0,AJ56+'6.2tempsSummer2018'!S56-AJ$132-AJ$129)</f>
        <v>0</v>
      </c>
      <c r="AK57" s="13">
        <f t="shared" si="16"/>
        <v>30.906168588658819</v>
      </c>
      <c r="AL57" s="5">
        <f>MAX(0,AL56+'6.2tempsSummer2018'!T56-AL$132-AL$129)</f>
        <v>8.8170482346920949</v>
      </c>
      <c r="AM57" s="13">
        <f t="shared" si="17"/>
        <v>26.365903530615803</v>
      </c>
      <c r="AN57" s="5">
        <f>MAX(0,AN56+'6.2tempsSummer2018'!U56-AN$132-AN$129)</f>
        <v>84.622872561449682</v>
      </c>
      <c r="AO57" s="13">
        <f t="shared" si="18"/>
        <v>34.837082030783804</v>
      </c>
      <c r="AP57" s="5">
        <f>MAX(0,AP56+'6.2tempsSummer2018'!V56-AP$132-AP$129)</f>
        <v>31.473072987047342</v>
      </c>
      <c r="AQ57" s="13">
        <f t="shared" si="19"/>
        <v>26.805523489836464</v>
      </c>
      <c r="AR57" s="5">
        <f>MAX(0,AR56+'6.2tempsSummer2018'!W56-AR$132-AR$129)</f>
        <v>30.55759530293733</v>
      </c>
      <c r="AS57" s="13">
        <f t="shared" si="20"/>
        <v>35.990965442676512</v>
      </c>
      <c r="AT57" s="5">
        <f>MAX(0,AT56+'6.2tempsSummer2018'!X56-AT$132-AT$129)</f>
        <v>32.147041454671573</v>
      </c>
      <c r="AU57" s="2">
        <f t="shared" si="21"/>
        <v>25.813156962507534</v>
      </c>
    </row>
    <row r="58" spans="1:47">
      <c r="A58" s="3" t="d">
        <f>'6.2tempsSummer2018'!A57</f>
        <v>2018-08-25</v>
      </c>
      <c r="B58" s="5">
        <f>MAX(0,B57+'6.2tempsSummer2018'!B57-B$132-B$129)</f>
        <v>100.64650139507967</v>
      </c>
      <c r="C58" s="13">
        <f t="shared" ref="C58" si="130">B$130</f>
        <v>34.193356943560033</v>
      </c>
      <c r="D58" s="5">
        <f>MAX(0,D57+'6.2tempsSummer2018'!C57-D$132-D$129)</f>
        <v>0</v>
      </c>
      <c r="E58" s="13">
        <f t="shared" ref="E58" si="131">D$130</f>
        <v>37.276093283512623</v>
      </c>
      <c r="F58" s="5">
        <f>MAX(0,F57+'6.2tempsSummer2018'!D57-F$132-F$129)</f>
        <v>0.79534316920328196</v>
      </c>
      <c r="G58" s="13">
        <f t="shared" si="1"/>
        <v>25.637254646373744</v>
      </c>
      <c r="H58" s="5">
        <f>MAX(0,H57+'6.2tempsSummer2018'!E57-H$132-H$129)</f>
        <v>62.841752178706791</v>
      </c>
      <c r="I58" s="13">
        <f t="shared" si="2"/>
        <v>38.893313787724146</v>
      </c>
      <c r="J58" s="5">
        <f>MAX(0,J57+'6.2tempsSummer2018'!F57-J$132-J$129)</f>
        <v>47.235979034046025</v>
      </c>
      <c r="K58" s="13">
        <f t="shared" si="3"/>
        <v>38.074766685956874</v>
      </c>
      <c r="L58" s="5">
        <f>MAX(0,L57+'6.2tempsSummer2018'!G57-L$132-L$129)</f>
        <v>12.877416100508666</v>
      </c>
      <c r="M58" s="13">
        <f t="shared" si="4"/>
        <v>32.89806711959308</v>
      </c>
      <c r="N58" s="5">
        <f>MAX(0,N57+'6.2tempsSummer2018'!H57-N$132-N$129)</f>
        <v>6.2956215813173868</v>
      </c>
      <c r="O58" s="13">
        <f t="shared" si="5"/>
        <v>37.704378418682644</v>
      </c>
      <c r="P58" s="5">
        <f>MAX(0,P57+'6.2tempsSummer2018'!I57-P$132-P$129)</f>
        <v>13.892295521016587</v>
      </c>
      <c r="Q58" s="13">
        <f t="shared" si="6"/>
        <v>28.071802985988981</v>
      </c>
      <c r="R58" s="5">
        <f>MAX(0,R57+'6.2tempsSummer2018'!J57-R$132-R$129)</f>
        <v>66.10060788461044</v>
      </c>
      <c r="S58" s="13">
        <f t="shared" si="7"/>
        <v>26.651761794872492</v>
      </c>
      <c r="T58" s="5">
        <f>MAX(0,T57+'6.2tempsSummer2018'!K57-T$132-T$129)</f>
        <v>8.5996249791107253</v>
      </c>
      <c r="U58" s="13">
        <f t="shared" si="8"/>
        <v>30.933583347259539</v>
      </c>
      <c r="V58" s="5">
        <f>MAX(0,V57+'6.2tempsSummer2018'!L57-V$132-V$129)</f>
        <v>47.745987267931397</v>
      </c>
      <c r="W58" s="13">
        <f t="shared" si="9"/>
        <v>39.174610909925029</v>
      </c>
      <c r="X58" s="5">
        <f>MAX(0,X57+'6.2tempsSummer2018'!M57-X$132-X$129)</f>
        <v>182.04911729354836</v>
      </c>
      <c r="Y58" s="13">
        <f t="shared" si="10"/>
        <v>36.133594875985715</v>
      </c>
      <c r="Z58" s="5">
        <f>MAX(0,Z57+'6.2tempsSummer2018'!N57-Z$132-Z$129)</f>
        <v>0</v>
      </c>
      <c r="AA58" s="13">
        <f t="shared" si="11"/>
        <v>34.932687885801556</v>
      </c>
      <c r="AB58" s="5">
        <f>MAX(0,AB57+'6.2tempsSummer2018'!O57-AB$132-AB$129)</f>
        <v>38.348286737418569</v>
      </c>
      <c r="AC58" s="13">
        <f t="shared" si="12"/>
        <v>36.05276983046307</v>
      </c>
      <c r="AD58" s="5">
        <f>MAX(0,AD57+'6.2tempsSummer2018'!P57-AD$132-AD$129)</f>
        <v>0</v>
      </c>
      <c r="AE58" s="13">
        <f t="shared" si="13"/>
        <v>29.780627579379935</v>
      </c>
      <c r="AF58" s="5">
        <f>MAX(0,AF57+'6.2tempsSummer2018'!Q57-AF$132-AF$129)</f>
        <v>3.2753714317252678</v>
      </c>
      <c r="AG58" s="13">
        <f t="shared" si="14"/>
        <v>39.724628568274689</v>
      </c>
      <c r="AH58" s="5">
        <f>MAX(0,AH57+'6.2tempsSummer2018'!R57-AH$132-AH$129)</f>
        <v>99.933730484778991</v>
      </c>
      <c r="AI58" s="13">
        <f t="shared" si="15"/>
        <v>37.009467073603084</v>
      </c>
      <c r="AJ58" s="5">
        <f>MAX(0,AJ57+'6.2tempsSummer2018'!S57-AJ$132-AJ$129)</f>
        <v>0</v>
      </c>
      <c r="AK58" s="13">
        <f t="shared" si="16"/>
        <v>30.906168588658819</v>
      </c>
      <c r="AL58" s="5">
        <f>MAX(0,AL57+'6.2tempsSummer2018'!T57-AL$132-AL$129)</f>
        <v>3.5213102933651195</v>
      </c>
      <c r="AM58" s="13">
        <f t="shared" si="17"/>
        <v>26.365903530615803</v>
      </c>
      <c r="AN58" s="5">
        <f>MAX(0,AN57+'6.2tempsSummer2018'!U57-AN$132-AN$129)</f>
        <v>79.268237307601723</v>
      </c>
      <c r="AO58" s="13">
        <f t="shared" si="18"/>
        <v>34.837082030783804</v>
      </c>
      <c r="AP58" s="5">
        <f>MAX(0,AP57+'6.2tempsSummer2018'!V57-AP$132-AP$129)</f>
        <v>29.622382550817786</v>
      </c>
      <c r="AQ58" s="13">
        <f t="shared" si="19"/>
        <v>26.805523489836464</v>
      </c>
      <c r="AR58" s="5">
        <f>MAX(0,AR57+'6.2tempsSummer2018'!W57-AR$132-AR$129)</f>
        <v>30.058724622602767</v>
      </c>
      <c r="AS58" s="13">
        <f t="shared" si="20"/>
        <v>35.990965442676512</v>
      </c>
      <c r="AT58" s="5">
        <f>MAX(0,AT57+'6.2tempsSummer2018'!X57-AT$132-AT$129)</f>
        <v>28.920396834358137</v>
      </c>
      <c r="AU58" s="2">
        <f t="shared" si="21"/>
        <v>25.813156962507534</v>
      </c>
    </row>
    <row r="59" spans="1:47">
      <c r="A59" s="3" t="d">
        <f>'6.2tempsSummer2018'!A58</f>
        <v>2018-08-26</v>
      </c>
      <c r="B59" s="5">
        <f>MAX(0,B58+'6.2tempsSummer2018'!B58-B$132-B$129)</f>
        <v>100.37233177713466</v>
      </c>
      <c r="C59" s="13">
        <f t="shared" ref="C59" si="132">B$130</f>
        <v>34.193356943560033</v>
      </c>
      <c r="D59" s="5">
        <f>MAX(0,D58+'6.2tempsSummer2018'!C58-D$132-D$129)</f>
        <v>0</v>
      </c>
      <c r="E59" s="13">
        <f t="shared" ref="E59" si="133">D$130</f>
        <v>37.276093283512623</v>
      </c>
      <c r="F59" s="5">
        <f>MAX(0,F58+'6.2tempsSummer2018'!D58-F$132-F$129)</f>
        <v>2.5906863384065599</v>
      </c>
      <c r="G59" s="13">
        <f t="shared" si="1"/>
        <v>25.637254646373744</v>
      </c>
      <c r="H59" s="5">
        <f>MAX(0,H58+'6.2tempsSummer2018'!E58-H$132-H$129)</f>
        <v>60.980087955241281</v>
      </c>
      <c r="I59" s="13">
        <f t="shared" si="2"/>
        <v>38.893313787724146</v>
      </c>
      <c r="J59" s="5">
        <f>MAX(0,J58+'6.2tempsSummer2018'!F58-J$132-J$129)</f>
        <v>46.4766331983014</v>
      </c>
      <c r="K59" s="13">
        <f t="shared" si="3"/>
        <v>38.074766685956874</v>
      </c>
      <c r="L59" s="5">
        <f>MAX(0,L58+'6.2tempsSummer2018'!G58-L$132-L$129)</f>
        <v>15.765157710559533</v>
      </c>
      <c r="M59" s="13">
        <f t="shared" si="4"/>
        <v>32.89806711959308</v>
      </c>
      <c r="N59" s="5">
        <f>MAX(0,N58+'6.2tempsSummer2018'!H58-N$132-N$129)</f>
        <v>2.5825742789820607</v>
      </c>
      <c r="O59" s="13">
        <f t="shared" si="5"/>
        <v>37.704378418682644</v>
      </c>
      <c r="P59" s="5">
        <f>MAX(0,P58+'6.2tempsSummer2018'!I58-P$132-P$129)</f>
        <v>15.38332014776797</v>
      </c>
      <c r="Q59" s="13">
        <f t="shared" si="6"/>
        <v>28.071802985988981</v>
      </c>
      <c r="R59" s="5">
        <f>MAX(0,R58+'6.2tempsSummer2018'!J58-R$132-R$129)</f>
        <v>66.769137660251374</v>
      </c>
      <c r="S59" s="13">
        <f t="shared" si="7"/>
        <v>26.651761794872492</v>
      </c>
      <c r="T59" s="5">
        <f>MAX(0,T58+'6.2tempsSummer2018'!K58-T$132-T$129)</f>
        <v>3.7329270607032865</v>
      </c>
      <c r="U59" s="13">
        <f t="shared" si="8"/>
        <v>30.933583347259539</v>
      </c>
      <c r="V59" s="5">
        <f>MAX(0,V58+'6.2tempsSummer2018'!L58-V$132-V$129)</f>
        <v>45.849160904190782</v>
      </c>
      <c r="W59" s="13">
        <f t="shared" si="9"/>
        <v>39.174610909925029</v>
      </c>
      <c r="X59" s="5">
        <f>MAX(0,X58+'6.2tempsSummer2018'!M58-X$132-X$129)</f>
        <v>183.53241793405016</v>
      </c>
      <c r="Y59" s="13">
        <f t="shared" si="10"/>
        <v>36.133594875985715</v>
      </c>
      <c r="Z59" s="5">
        <f>MAX(0,Z58+'6.2tempsSummer2018'!N58-Z$132-Z$129)</f>
        <v>0</v>
      </c>
      <c r="AA59" s="13">
        <f t="shared" si="11"/>
        <v>34.932687885801556</v>
      </c>
      <c r="AB59" s="5">
        <f>MAX(0,AB58+'6.2tempsSummer2018'!O58-AB$132-AB$129)</f>
        <v>40.841690508610675</v>
      </c>
      <c r="AC59" s="13">
        <f t="shared" si="12"/>
        <v>36.05276983046307</v>
      </c>
      <c r="AD59" s="5">
        <f>MAX(0,AD58+'6.2tempsSummer2018'!P58-AD$132-AD$129)</f>
        <v>0</v>
      </c>
      <c r="AE59" s="13">
        <f t="shared" si="13"/>
        <v>29.780627579379935</v>
      </c>
      <c r="AF59" s="5">
        <f>MAX(0,AF58+'6.2tempsSummer2018'!Q58-AF$132-AF$129)</f>
        <v>8.3097928606909264</v>
      </c>
      <c r="AG59" s="13">
        <f t="shared" si="14"/>
        <v>39.724628568274689</v>
      </c>
      <c r="AH59" s="5">
        <f>MAX(0,AH58+'6.2tempsSummer2018'!R58-AH$132-AH$129)</f>
        <v>100.30754710057862</v>
      </c>
      <c r="AI59" s="13">
        <f t="shared" si="15"/>
        <v>37.009467073603084</v>
      </c>
      <c r="AJ59" s="5">
        <f>MAX(0,AJ58+'6.2tempsSummer2018'!S58-AJ$132-AJ$129)</f>
        <v>0</v>
      </c>
      <c r="AK59" s="13">
        <f t="shared" si="16"/>
        <v>30.906168588658819</v>
      </c>
      <c r="AL59" s="5">
        <f>MAX(0,AL58+'6.2tempsSummer2018'!T58-AL$132-AL$129)</f>
        <v>0.22557235203814319</v>
      </c>
      <c r="AM59" s="13">
        <f t="shared" si="17"/>
        <v>26.365903530615803</v>
      </c>
      <c r="AN59" s="5">
        <f>MAX(0,AN58+'6.2tempsSummer2018'!U58-AN$132-AN$129)</f>
        <v>75.913602053753763</v>
      </c>
      <c r="AO59" s="13">
        <f t="shared" si="18"/>
        <v>34.837082030783804</v>
      </c>
      <c r="AP59" s="5">
        <f>MAX(0,AP58+'6.2tempsSummer2018'!V58-AP$132-AP$129)</f>
        <v>29.721692114588233</v>
      </c>
      <c r="AQ59" s="13">
        <f t="shared" si="19"/>
        <v>26.805523489836464</v>
      </c>
      <c r="AR59" s="5">
        <f>MAX(0,AR58+'6.2tempsSummer2018'!W58-AR$132-AR$129)</f>
        <v>33.559853942268205</v>
      </c>
      <c r="AS59" s="13">
        <f t="shared" si="20"/>
        <v>35.990965442676512</v>
      </c>
      <c r="AT59" s="5">
        <f>MAX(0,AT58+'6.2tempsSummer2018'!X58-AT$132-AT$129)</f>
        <v>29.6937522140447</v>
      </c>
      <c r="AU59" s="2">
        <f t="shared" si="21"/>
        <v>25.813156962507534</v>
      </c>
    </row>
    <row r="60" spans="1:47">
      <c r="A60" s="3" t="d">
        <f>'6.2tempsSummer2018'!A59</f>
        <v>2018-08-27</v>
      </c>
      <c r="B60" s="5">
        <f>MAX(0,B59+'6.2tempsSummer2018'!B59-B$132-B$129)</f>
        <v>96.098162159189656</v>
      </c>
      <c r="C60" s="13">
        <f t="shared" ref="C60" si="134">B$130</f>
        <v>34.193356943560033</v>
      </c>
      <c r="D60" s="5">
        <f>MAX(0,D59+'6.2tempsSummer2018'!C59-D$132-D$129)</f>
        <v>1.3404883395609222</v>
      </c>
      <c r="E60" s="13">
        <f t="shared" ref="E60" si="135">D$130</f>
        <v>37.276093283512623</v>
      </c>
      <c r="F60" s="5">
        <f>MAX(0,F59+'6.2tempsSummer2018'!D59-F$132-F$129)</f>
        <v>2.3860295076098379</v>
      </c>
      <c r="G60" s="13">
        <f t="shared" si="1"/>
        <v>25.637254646373744</v>
      </c>
      <c r="H60" s="5">
        <f>MAX(0,H59+'6.2tempsSummer2018'!E59-H$132-H$129)</f>
        <v>58.118423731775771</v>
      </c>
      <c r="I60" s="13">
        <f t="shared" si="2"/>
        <v>38.893313787724146</v>
      </c>
      <c r="J60" s="5">
        <f>MAX(0,J59+'6.2tempsSummer2018'!F59-J$132-J$129)</f>
        <v>45.717287362556775</v>
      </c>
      <c r="K60" s="13">
        <f t="shared" si="3"/>
        <v>38.074766685956874</v>
      </c>
      <c r="L60" s="5">
        <f>MAX(0,L59+'6.2tempsSummer2018'!G59-L$132-L$129)</f>
        <v>18.652899320610402</v>
      </c>
      <c r="M60" s="13">
        <f t="shared" si="4"/>
        <v>32.89806711959308</v>
      </c>
      <c r="N60" s="5">
        <f>MAX(0,N59+'6.2tempsSummer2018'!H59-N$132-N$129)</f>
        <v>0</v>
      </c>
      <c r="O60" s="13">
        <f t="shared" si="5"/>
        <v>37.704378418682644</v>
      </c>
      <c r="P60" s="5">
        <f>MAX(0,P59+'6.2tempsSummer2018'!I59-P$132-P$129)</f>
        <v>17.874344774519351</v>
      </c>
      <c r="Q60" s="13">
        <f t="shared" si="6"/>
        <v>28.071802985988981</v>
      </c>
      <c r="R60" s="5">
        <f>MAX(0,R59+'6.2tempsSummer2018'!J59-R$132-R$129)</f>
        <v>69.437667435892308</v>
      </c>
      <c r="S60" s="13">
        <f t="shared" si="7"/>
        <v>26.651761794872492</v>
      </c>
      <c r="T60" s="5">
        <f>MAX(0,T59+'6.2tempsSummer2018'!K59-T$132-T$129)</f>
        <v>0.86622914229584724</v>
      </c>
      <c r="U60" s="13">
        <f t="shared" si="8"/>
        <v>30.933583347259539</v>
      </c>
      <c r="V60" s="5">
        <f>MAX(0,V59+'6.2tempsSummer2018'!L59-V$132-V$129)</f>
        <v>43.952334540450167</v>
      </c>
      <c r="W60" s="13">
        <f t="shared" si="9"/>
        <v>39.174610909925029</v>
      </c>
      <c r="X60" s="5">
        <f>MAX(0,X59+'6.2tempsSummer2018'!M59-X$132-X$129)</f>
        <v>181.01571857455195</v>
      </c>
      <c r="Y60" s="13">
        <f t="shared" si="10"/>
        <v>36.133594875985715</v>
      </c>
      <c r="Z60" s="5">
        <f>MAX(0,Z59+'6.2tempsSummer2018'!N59-Z$132-Z$129)</f>
        <v>0</v>
      </c>
      <c r="AA60" s="13">
        <f t="shared" si="11"/>
        <v>34.932687885801556</v>
      </c>
      <c r="AB60" s="5">
        <f>MAX(0,AB59+'6.2tempsSummer2018'!O59-AB$132-AB$129)</f>
        <v>36.335094279802782</v>
      </c>
      <c r="AC60" s="13">
        <f t="shared" si="12"/>
        <v>36.05276983046307</v>
      </c>
      <c r="AD60" s="5">
        <f>MAX(0,AD59+'6.2tempsSummer2018'!P59-AD$132-AD$129)</f>
        <v>0</v>
      </c>
      <c r="AE60" s="13">
        <f t="shared" si="13"/>
        <v>29.780627579379935</v>
      </c>
      <c r="AF60" s="5">
        <f>MAX(0,AF59+'6.2tempsSummer2018'!Q59-AF$132-AF$129)</f>
        <v>9.3442142896565841</v>
      </c>
      <c r="AG60" s="13">
        <f t="shared" si="14"/>
        <v>39.724628568274689</v>
      </c>
      <c r="AH60" s="5">
        <f>MAX(0,AH59+'6.2tempsSummer2018'!R59-AH$132-AH$129)</f>
        <v>100.68136371637824</v>
      </c>
      <c r="AI60" s="13">
        <f t="shared" si="15"/>
        <v>37.009467073603084</v>
      </c>
      <c r="AJ60" s="5">
        <f>MAX(0,AJ59+'6.2tempsSummer2018'!S59-AJ$132-AJ$129)</f>
        <v>0</v>
      </c>
      <c r="AK60" s="13">
        <f t="shared" si="16"/>
        <v>30.906168588658819</v>
      </c>
      <c r="AL60" s="5">
        <f>MAX(0,AL59+'6.2tempsSummer2018'!T59-AL$132-AL$129)</f>
        <v>0</v>
      </c>
      <c r="AM60" s="13">
        <f t="shared" si="17"/>
        <v>26.365903530615803</v>
      </c>
      <c r="AN60" s="5">
        <f>MAX(0,AN59+'6.2tempsSummer2018'!U59-AN$132-AN$129)</f>
        <v>71.558966799905804</v>
      </c>
      <c r="AO60" s="13">
        <f t="shared" si="18"/>
        <v>34.837082030783804</v>
      </c>
      <c r="AP60" s="5">
        <f>MAX(0,AP59+'6.2tempsSummer2018'!V59-AP$132-AP$129)</f>
        <v>28.971001678358672</v>
      </c>
      <c r="AQ60" s="13">
        <f t="shared" si="19"/>
        <v>26.805523489836464</v>
      </c>
      <c r="AR60" s="5">
        <f>MAX(0,AR59+'6.2tempsSummer2018'!W59-AR$132-AR$129)</f>
        <v>35.060983261933643</v>
      </c>
      <c r="AS60" s="13">
        <f t="shared" si="20"/>
        <v>35.990965442676512</v>
      </c>
      <c r="AT60" s="5">
        <f>MAX(0,AT59+'6.2tempsSummer2018'!X59-AT$132-AT$129)</f>
        <v>26.467107593731264</v>
      </c>
      <c r="AU60" s="2">
        <f t="shared" si="21"/>
        <v>25.813156962507534</v>
      </c>
    </row>
    <row r="61" spans="1:47">
      <c r="A61" s="3" t="d">
        <f>'6.2tempsSummer2018'!A60</f>
        <v>2018-08-28</v>
      </c>
      <c r="B61" s="5">
        <f>MAX(0,B60+'6.2tempsSummer2018'!B60-B$132-B$129)</f>
        <v>93.82399254124465</v>
      </c>
      <c r="C61" s="13">
        <f t="shared" ref="C61" si="136">B$130</f>
        <v>34.193356943560033</v>
      </c>
      <c r="D61" s="5">
        <f>MAX(0,D60+'6.2tempsSummer2018'!C60-D$132-D$129)</f>
        <v>2.6809766791218426</v>
      </c>
      <c r="E61" s="13">
        <f t="shared" ref="E61" si="137">D$130</f>
        <v>37.276093283512623</v>
      </c>
      <c r="F61" s="5">
        <f>MAX(0,F60+'6.2tempsSummer2018'!D60-F$132-F$129)</f>
        <v>3.1813726768131159</v>
      </c>
      <c r="G61" s="13">
        <f t="shared" si="1"/>
        <v>25.637254646373744</v>
      </c>
      <c r="H61" s="5">
        <f>MAX(0,H60+'6.2tempsSummer2018'!E60-H$132-H$129)</f>
        <v>57.25675950831026</v>
      </c>
      <c r="I61" s="13">
        <f t="shared" si="2"/>
        <v>38.893313787724146</v>
      </c>
      <c r="J61" s="5">
        <f>MAX(0,J60+'6.2tempsSummer2018'!F60-J$132-J$129)</f>
        <v>46.957941526812149</v>
      </c>
      <c r="K61" s="13">
        <f t="shared" si="3"/>
        <v>38.074766685956874</v>
      </c>
      <c r="L61" s="5">
        <f>MAX(0,L60+'6.2tempsSummer2018'!G60-L$132-L$129)</f>
        <v>11.540640930661267</v>
      </c>
      <c r="M61" s="13">
        <f t="shared" si="4"/>
        <v>32.89806711959308</v>
      </c>
      <c r="N61" s="5">
        <f>MAX(0,N60+'6.2tempsSummer2018'!H60-N$132-N$129)</f>
        <v>0</v>
      </c>
      <c r="O61" s="13">
        <f t="shared" si="5"/>
        <v>37.704378418682644</v>
      </c>
      <c r="P61" s="5">
        <f>MAX(0,P60+'6.2tempsSummer2018'!I60-P$132-P$129)</f>
        <v>21.365369401270733</v>
      </c>
      <c r="Q61" s="13">
        <f t="shared" si="6"/>
        <v>28.071802985988981</v>
      </c>
      <c r="R61" s="5">
        <f>MAX(0,R60+'6.2tempsSummer2018'!J60-R$132-R$129)</f>
        <v>74.106197211533242</v>
      </c>
      <c r="S61" s="13">
        <f t="shared" si="7"/>
        <v>26.651761794872492</v>
      </c>
      <c r="T61" s="5">
        <f>MAX(0,T60+'6.2tempsSummer2018'!K60-T$132-T$129)</f>
        <v>0</v>
      </c>
      <c r="U61" s="13">
        <f t="shared" si="8"/>
        <v>30.933583347259539</v>
      </c>
      <c r="V61" s="5">
        <f>MAX(0,V60+'6.2tempsSummer2018'!L60-V$132-V$129)</f>
        <v>44.055508176709552</v>
      </c>
      <c r="W61" s="13">
        <f t="shared" si="9"/>
        <v>39.174610909925029</v>
      </c>
      <c r="X61" s="5">
        <f>MAX(0,X60+'6.2tempsSummer2018'!M60-X$132-X$129)</f>
        <v>178.49901921505375</v>
      </c>
      <c r="Y61" s="13">
        <f t="shared" si="10"/>
        <v>36.133594875985715</v>
      </c>
      <c r="Z61" s="5">
        <f>MAX(0,Z60+'6.2tempsSummer2018'!N60-Z$132-Z$129)</f>
        <v>0</v>
      </c>
      <c r="AA61" s="13">
        <f t="shared" si="11"/>
        <v>34.932687885801556</v>
      </c>
      <c r="AB61" s="5">
        <f>MAX(0,AB60+'6.2tempsSummer2018'!O60-AB$132-AB$129)</f>
        <v>23.828498050994892</v>
      </c>
      <c r="AC61" s="13">
        <f t="shared" si="12"/>
        <v>36.05276983046307</v>
      </c>
      <c r="AD61" s="5">
        <f>MAX(0,AD60+'6.2tempsSummer2018'!P60-AD$132-AD$129)</f>
        <v>0</v>
      </c>
      <c r="AE61" s="13">
        <f t="shared" si="13"/>
        <v>29.780627579379935</v>
      </c>
      <c r="AF61" s="5">
        <f>MAX(0,AF60+'6.2tempsSummer2018'!Q60-AF$132-AF$129)</f>
        <v>10.378635718622242</v>
      </c>
      <c r="AG61" s="13">
        <f t="shared" si="14"/>
        <v>39.724628568274689</v>
      </c>
      <c r="AH61" s="5">
        <f>MAX(0,AH60+'6.2tempsSummer2018'!R60-AH$132-AH$129)</f>
        <v>91.055180332177869</v>
      </c>
      <c r="AI61" s="13">
        <f t="shared" si="15"/>
        <v>37.009467073603084</v>
      </c>
      <c r="AJ61" s="5">
        <f>MAX(0,AJ60+'6.2tempsSummer2018'!S60-AJ$132-AJ$129)</f>
        <v>2.1367289264176477</v>
      </c>
      <c r="AK61" s="13">
        <f t="shared" si="16"/>
        <v>30.906168588658819</v>
      </c>
      <c r="AL61" s="5">
        <f>MAX(0,AL60+'6.2tempsSummer2018'!T60-AL$132-AL$129)</f>
        <v>1.7042620586730246</v>
      </c>
      <c r="AM61" s="13">
        <f t="shared" si="17"/>
        <v>26.365903530615803</v>
      </c>
      <c r="AN61" s="5">
        <f>MAX(0,AN60+'6.2tempsSummer2018'!U60-AN$132-AN$129)</f>
        <v>65.204331546057844</v>
      </c>
      <c r="AO61" s="13">
        <f t="shared" si="18"/>
        <v>34.837082030783804</v>
      </c>
      <c r="AP61" s="5">
        <f>MAX(0,AP60+'6.2tempsSummer2018'!V60-AP$132-AP$129)</f>
        <v>27.770311242129122</v>
      </c>
      <c r="AQ61" s="13">
        <f t="shared" si="19"/>
        <v>26.805523489836464</v>
      </c>
      <c r="AR61" s="5">
        <f>MAX(0,AR60+'6.2tempsSummer2018'!W60-AR$132-AR$129)</f>
        <v>31.562112581599081</v>
      </c>
      <c r="AS61" s="13">
        <f t="shared" si="20"/>
        <v>35.990965442676512</v>
      </c>
      <c r="AT61" s="5">
        <f>MAX(0,AT60+'6.2tempsSummer2018'!X60-AT$132-AT$129)</f>
        <v>23.240462973417827</v>
      </c>
      <c r="AU61" s="2">
        <f t="shared" si="21"/>
        <v>25.813156962507534</v>
      </c>
    </row>
    <row r="62" spans="1:47">
      <c r="A62" s="3" t="d">
        <f>'6.2tempsSummer2018'!A61</f>
        <v>2018-08-29</v>
      </c>
      <c r="B62" s="5">
        <f>MAX(0,B61+'6.2tempsSummer2018'!B61-B$132-B$129)</f>
        <v>93.549822923299644</v>
      </c>
      <c r="C62" s="13">
        <f t="shared" ref="C62" si="138">B$130</f>
        <v>34.193356943560033</v>
      </c>
      <c r="D62" s="5">
        <f>MAX(0,D61+'6.2tempsSummer2018'!C61-D$132-D$129)</f>
        <v>5.021465018682763</v>
      </c>
      <c r="E62" s="13">
        <f t="shared" ref="E62" si="139">D$130</f>
        <v>37.276093283512623</v>
      </c>
      <c r="F62" s="5">
        <f>MAX(0,F61+'6.2tempsSummer2018'!D61-F$132-F$129)</f>
        <v>6.9767158460163934</v>
      </c>
      <c r="G62" s="13">
        <f t="shared" si="1"/>
        <v>25.637254646373744</v>
      </c>
      <c r="H62" s="5">
        <f>MAX(0,H61+'6.2tempsSummer2018'!E61-H$132-H$129)</f>
        <v>57.39509528484475</v>
      </c>
      <c r="I62" s="13">
        <f t="shared" si="2"/>
        <v>38.893313787724146</v>
      </c>
      <c r="J62" s="5">
        <f>MAX(0,J61+'6.2tempsSummer2018'!F61-J$132-J$129)</f>
        <v>48.198595691067524</v>
      </c>
      <c r="K62" s="13">
        <f t="shared" si="3"/>
        <v>38.074766685956874</v>
      </c>
      <c r="L62" s="5">
        <f>MAX(0,L61+'6.2tempsSummer2018'!G61-L$132-L$129)</f>
        <v>9.4283825407121338</v>
      </c>
      <c r="M62" s="13">
        <f t="shared" si="4"/>
        <v>32.89806711959308</v>
      </c>
      <c r="N62" s="5">
        <f>MAX(0,N61+'6.2tempsSummer2018'!H61-N$132-N$129)</f>
        <v>0</v>
      </c>
      <c r="O62" s="13">
        <f t="shared" si="5"/>
        <v>37.704378418682644</v>
      </c>
      <c r="P62" s="5">
        <f>MAX(0,P61+'6.2tempsSummer2018'!I61-P$132-P$129)</f>
        <v>22.856394028022102</v>
      </c>
      <c r="Q62" s="13">
        <f t="shared" si="6"/>
        <v>28.071802985988981</v>
      </c>
      <c r="R62" s="5">
        <f>MAX(0,R61+'6.2tempsSummer2018'!J61-R$132-R$129)</f>
        <v>75.774726987174176</v>
      </c>
      <c r="S62" s="13">
        <f t="shared" si="7"/>
        <v>26.651761794872492</v>
      </c>
      <c r="T62" s="5">
        <f>MAX(0,T61+'6.2tempsSummer2018'!K61-T$132-T$129)</f>
        <v>0</v>
      </c>
      <c r="U62" s="13">
        <f t="shared" si="8"/>
        <v>30.933583347259539</v>
      </c>
      <c r="V62" s="5">
        <f>MAX(0,V61+'6.2tempsSummer2018'!L61-V$132-V$129)</f>
        <v>44.158681812968936</v>
      </c>
      <c r="W62" s="13">
        <f t="shared" si="9"/>
        <v>39.174610909925029</v>
      </c>
      <c r="X62" s="5">
        <f>MAX(0,X61+'6.2tempsSummer2018'!M61-X$132-X$129)</f>
        <v>176.98231985555555</v>
      </c>
      <c r="Y62" s="13">
        <f t="shared" si="10"/>
        <v>36.133594875985715</v>
      </c>
      <c r="Z62" s="5">
        <f>MAX(0,Z61+'6.2tempsSummer2018'!N61-Z$132-Z$129)</f>
        <v>0</v>
      </c>
      <c r="AA62" s="13">
        <f t="shared" si="11"/>
        <v>34.932687885801556</v>
      </c>
      <c r="AB62" s="5">
        <f>MAX(0,AB61+'6.2tempsSummer2018'!O61-AB$132-AB$129)</f>
        <v>22.321901822187012</v>
      </c>
      <c r="AC62" s="13">
        <f t="shared" si="12"/>
        <v>36.05276983046307</v>
      </c>
      <c r="AD62" s="5">
        <f>MAX(0,AD61+'6.2tempsSummer2018'!P61-AD$132-AD$129)</f>
        <v>0</v>
      </c>
      <c r="AE62" s="13">
        <f t="shared" si="13"/>
        <v>29.780627579379935</v>
      </c>
      <c r="AF62" s="5">
        <f>MAX(0,AF61+'6.2tempsSummer2018'!Q61-AF$132-AF$129)</f>
        <v>9.4130571475878995</v>
      </c>
      <c r="AG62" s="13">
        <f t="shared" si="14"/>
        <v>39.724628568274689</v>
      </c>
      <c r="AH62" s="5">
        <f>MAX(0,AH61+'6.2tempsSummer2018'!R61-AH$132-AH$129)</f>
        <v>87.428996947977495</v>
      </c>
      <c r="AI62" s="13">
        <f t="shared" si="15"/>
        <v>37.009467073603084</v>
      </c>
      <c r="AJ62" s="5">
        <f>MAX(0,AJ61+'6.2tempsSummer2018'!S61-AJ$132-AJ$129)</f>
        <v>6.2734578528352944</v>
      </c>
      <c r="AK62" s="13">
        <f t="shared" si="16"/>
        <v>30.906168588658819</v>
      </c>
      <c r="AL62" s="5">
        <f>MAX(0,AL61+'6.2tempsSummer2018'!T61-AL$132-AL$129)</f>
        <v>4.4085241173460483</v>
      </c>
      <c r="AM62" s="13">
        <f t="shared" si="17"/>
        <v>26.365903530615803</v>
      </c>
      <c r="AN62" s="5">
        <f>MAX(0,AN61+'6.2tempsSummer2018'!U61-AN$132-AN$129)</f>
        <v>56.849696292209885</v>
      </c>
      <c r="AO62" s="13">
        <f t="shared" si="18"/>
        <v>34.837082030783804</v>
      </c>
      <c r="AP62" s="5">
        <f>MAX(0,AP61+'6.2tempsSummer2018'!V61-AP$132-AP$129)</f>
        <v>27.719620805899563</v>
      </c>
      <c r="AQ62" s="13">
        <f t="shared" si="19"/>
        <v>26.805523489836464</v>
      </c>
      <c r="AR62" s="5">
        <f>MAX(0,AR61+'6.2tempsSummer2018'!W61-AR$132-AR$129)</f>
        <v>34.063241901264519</v>
      </c>
      <c r="AS62" s="13">
        <f t="shared" si="20"/>
        <v>35.990965442676512</v>
      </c>
      <c r="AT62" s="5">
        <f>MAX(0,AT61+'6.2tempsSummer2018'!X61-AT$132-AT$129)</f>
        <v>18.013818353104391</v>
      </c>
      <c r="AU62" s="2">
        <f t="shared" si="21"/>
        <v>25.813156962507534</v>
      </c>
    </row>
    <row r="63" spans="1:47">
      <c r="A63" s="3" t="d">
        <f>'6.2tempsSummer2018'!A62</f>
        <v>2018-08-30</v>
      </c>
      <c r="B63" s="5">
        <f>MAX(0,B62+'6.2tempsSummer2018'!B62-B$132-B$129)</f>
        <v>89.275653305354638</v>
      </c>
      <c r="C63" s="13">
        <f t="shared" ref="C63" si="140">B$130</f>
        <v>34.193356943560033</v>
      </c>
      <c r="D63" s="5">
        <f>MAX(0,D62+'6.2tempsSummer2018'!C62-D$132-D$129)</f>
        <v>7.3619533582436834</v>
      </c>
      <c r="E63" s="13">
        <f t="shared" ref="E63" si="141">D$130</f>
        <v>37.276093283512623</v>
      </c>
      <c r="F63" s="5">
        <f>MAX(0,F62+'6.2tempsSummer2018'!D62-F$132-F$129)</f>
        <v>10.772059015219671</v>
      </c>
      <c r="G63" s="13">
        <f t="shared" si="1"/>
        <v>25.637254646373744</v>
      </c>
      <c r="H63" s="5">
        <f>MAX(0,H62+'6.2tempsSummer2018'!E62-H$132-H$129)</f>
        <v>57.53343106137924</v>
      </c>
      <c r="I63" s="13">
        <f t="shared" si="2"/>
        <v>38.893313787724146</v>
      </c>
      <c r="J63" s="5">
        <f>MAX(0,J62+'6.2tempsSummer2018'!F62-J$132-J$129)</f>
        <v>45.439249855322899</v>
      </c>
      <c r="K63" s="13">
        <f t="shared" si="3"/>
        <v>38.074766685956874</v>
      </c>
      <c r="L63" s="5">
        <f>MAX(0,L62+'6.2tempsSummer2018'!G62-L$132-L$129)</f>
        <v>2.3161241507630006</v>
      </c>
      <c r="M63" s="13">
        <f t="shared" si="4"/>
        <v>32.89806711959308</v>
      </c>
      <c r="N63" s="5">
        <f>MAX(0,N62+'6.2tempsSummer2018'!H62-N$132-N$129)</f>
        <v>0</v>
      </c>
      <c r="O63" s="13">
        <f t="shared" si="5"/>
        <v>37.704378418682644</v>
      </c>
      <c r="P63" s="5">
        <f>MAX(0,P62+'6.2tempsSummer2018'!I62-P$132-P$129)</f>
        <v>23.34741865477347</v>
      </c>
      <c r="Q63" s="13">
        <f t="shared" si="6"/>
        <v>28.071802985988981</v>
      </c>
      <c r="R63" s="5">
        <f>MAX(0,R62+'6.2tempsSummer2018'!J62-R$132-R$129)</f>
        <v>78.443256762815111</v>
      </c>
      <c r="S63" s="13">
        <f t="shared" si="7"/>
        <v>26.651761794872492</v>
      </c>
      <c r="T63" s="5">
        <f>MAX(0,T62+'6.2tempsSummer2018'!K62-T$132-T$129)</f>
        <v>0</v>
      </c>
      <c r="U63" s="13">
        <f t="shared" si="8"/>
        <v>30.933583347259539</v>
      </c>
      <c r="V63" s="5">
        <f>MAX(0,V62+'6.2tempsSummer2018'!L62-V$132-V$129)</f>
        <v>42.261855449228321</v>
      </c>
      <c r="W63" s="13">
        <f t="shared" si="9"/>
        <v>39.174610909925029</v>
      </c>
      <c r="X63" s="5">
        <f>MAX(0,X62+'6.2tempsSummer2018'!M62-X$132-X$129)</f>
        <v>175.46562049605734</v>
      </c>
      <c r="Y63" s="13">
        <f t="shared" si="10"/>
        <v>36.133594875985715</v>
      </c>
      <c r="Z63" s="5">
        <f>MAX(0,Z62+'6.2tempsSummer2018'!N62-Z$132-Z$129)</f>
        <v>0</v>
      </c>
      <c r="AA63" s="13">
        <f t="shared" si="11"/>
        <v>34.932687885801556</v>
      </c>
      <c r="AB63" s="5">
        <f>MAX(0,AB62+'6.2tempsSummer2018'!O62-AB$132-AB$129)</f>
        <v>13.815305593379133</v>
      </c>
      <c r="AC63" s="13">
        <f t="shared" si="12"/>
        <v>36.05276983046307</v>
      </c>
      <c r="AD63" s="5">
        <f>MAX(0,AD62+'6.2tempsSummer2018'!P62-AD$132-AD$129)</f>
        <v>0</v>
      </c>
      <c r="AE63" s="13">
        <f t="shared" si="13"/>
        <v>29.780627579379935</v>
      </c>
      <c r="AF63" s="5">
        <f>MAX(0,AF62+'6.2tempsSummer2018'!Q62-AF$132-AF$129)</f>
        <v>5.4474785765535563</v>
      </c>
      <c r="AG63" s="13">
        <f t="shared" si="14"/>
        <v>39.724628568274689</v>
      </c>
      <c r="AH63" s="5">
        <f>MAX(0,AH62+'6.2tempsSummer2018'!R62-AH$132-AH$129)</f>
        <v>77.802813563777121</v>
      </c>
      <c r="AI63" s="13">
        <f t="shared" si="15"/>
        <v>37.009467073603084</v>
      </c>
      <c r="AJ63" s="5">
        <f>MAX(0,AJ62+'6.2tempsSummer2018'!S62-AJ$132-AJ$129)</f>
        <v>5.4101867792529408</v>
      </c>
      <c r="AK63" s="13">
        <f t="shared" si="16"/>
        <v>30.906168588658819</v>
      </c>
      <c r="AL63" s="5">
        <f>MAX(0,AL62+'6.2tempsSummer2018'!T62-AL$132-AL$129)</f>
        <v>3.112786176019072</v>
      </c>
      <c r="AM63" s="13">
        <f t="shared" si="17"/>
        <v>26.365903530615803</v>
      </c>
      <c r="AN63" s="5">
        <f>MAX(0,AN62+'6.2tempsSummer2018'!U62-AN$132-AN$129)</f>
        <v>41.495061038361925</v>
      </c>
      <c r="AO63" s="13">
        <f t="shared" si="18"/>
        <v>34.837082030783804</v>
      </c>
      <c r="AP63" s="5">
        <f>MAX(0,AP62+'6.2tempsSummer2018'!V62-AP$132-AP$129)</f>
        <v>25.168930369670004</v>
      </c>
      <c r="AQ63" s="13">
        <f t="shared" si="19"/>
        <v>26.805523489836464</v>
      </c>
      <c r="AR63" s="5">
        <f>MAX(0,AR62+'6.2tempsSummer2018'!W62-AR$132-AR$129)</f>
        <v>29.564371220929957</v>
      </c>
      <c r="AS63" s="13">
        <f t="shared" si="20"/>
        <v>35.990965442676512</v>
      </c>
      <c r="AT63" s="5">
        <f>MAX(0,AT62+'6.2tempsSummer2018'!X62-AT$132-AT$129)</f>
        <v>12.787173732790956</v>
      </c>
      <c r="AU63" s="2">
        <f t="shared" si="21"/>
        <v>25.813156962507534</v>
      </c>
    </row>
    <row r="64" spans="1:47">
      <c r="A64" s="3" t="d">
        <f>'6.2tempsSummer2018'!A63</f>
        <v>2018-08-31</v>
      </c>
      <c r="B64" s="5">
        <f>MAX(0,B63+'6.2tempsSummer2018'!B63-B$132-B$129)</f>
        <v>83.001483687409632</v>
      </c>
      <c r="C64" s="13">
        <f t="shared" ref="C64" si="142">B$130</f>
        <v>34.193356943560033</v>
      </c>
      <c r="D64" s="5">
        <f>MAX(0,D63+'6.2tempsSummer2018'!C63-D$132-D$129)</f>
        <v>6.7024416978046037</v>
      </c>
      <c r="E64" s="13">
        <f t="shared" ref="E64" si="143">D$130</f>
        <v>37.276093283512623</v>
      </c>
      <c r="F64" s="5">
        <f>MAX(0,F63+'6.2tempsSummer2018'!D63-F$132-F$129)</f>
        <v>12.567402184422949</v>
      </c>
      <c r="G64" s="13">
        <f t="shared" si="1"/>
        <v>25.637254646373744</v>
      </c>
      <c r="H64" s="5">
        <f>MAX(0,H63+'6.2tempsSummer2018'!E63-H$132-H$129)</f>
        <v>50.671766837913729</v>
      </c>
      <c r="I64" s="13">
        <f t="shared" si="2"/>
        <v>38.893313787724146</v>
      </c>
      <c r="J64" s="5">
        <f>MAX(0,J63+'6.2tempsSummer2018'!F63-J$132-J$129)</f>
        <v>41.679904019578274</v>
      </c>
      <c r="K64" s="13">
        <f t="shared" si="3"/>
        <v>38.074766685956874</v>
      </c>
      <c r="L64" s="5">
        <f>MAX(0,L63+'6.2tempsSummer2018'!G63-L$132-L$129)</f>
        <v>0</v>
      </c>
      <c r="M64" s="13">
        <f t="shared" si="4"/>
        <v>32.89806711959308</v>
      </c>
      <c r="N64" s="5">
        <f>MAX(0,N63+'6.2tempsSummer2018'!H63-N$132-N$129)</f>
        <v>0</v>
      </c>
      <c r="O64" s="13">
        <f t="shared" si="5"/>
        <v>37.704378418682644</v>
      </c>
      <c r="P64" s="5">
        <f>MAX(0,P63+'6.2tempsSummer2018'!I63-P$132-P$129)</f>
        <v>24.838443281524839</v>
      </c>
      <c r="Q64" s="13">
        <f t="shared" si="6"/>
        <v>28.071802985988981</v>
      </c>
      <c r="R64" s="5">
        <f>MAX(0,R63+'6.2tempsSummer2018'!J63-R$132-R$129)</f>
        <v>80.111786538456045</v>
      </c>
      <c r="S64" s="13">
        <f t="shared" si="7"/>
        <v>26.651761794872492</v>
      </c>
      <c r="T64" s="5">
        <f>MAX(0,T63+'6.2tempsSummer2018'!K63-T$132-T$129)</f>
        <v>0</v>
      </c>
      <c r="U64" s="13">
        <f t="shared" si="8"/>
        <v>30.933583347259539</v>
      </c>
      <c r="V64" s="5">
        <f>MAX(0,V63+'6.2tempsSummer2018'!L63-V$132-V$129)</f>
        <v>32.365029085487691</v>
      </c>
      <c r="W64" s="13">
        <f t="shared" si="9"/>
        <v>39.174610909925029</v>
      </c>
      <c r="X64" s="5">
        <f>MAX(0,X63+'6.2tempsSummer2018'!M63-X$132-X$129)</f>
        <v>170.94892113655914</v>
      </c>
      <c r="Y64" s="13">
        <f t="shared" si="10"/>
        <v>36.133594875985715</v>
      </c>
      <c r="Z64" s="5">
        <f>MAX(0,Z63+'6.2tempsSummer2018'!N63-Z$132-Z$129)</f>
        <v>0</v>
      </c>
      <c r="AA64" s="13">
        <f t="shared" si="11"/>
        <v>34.932687885801556</v>
      </c>
      <c r="AB64" s="5">
        <f>MAX(0,AB63+'6.2tempsSummer2018'!O63-AB$132-AB$129)</f>
        <v>5.3087093645712526</v>
      </c>
      <c r="AC64" s="13">
        <f t="shared" si="12"/>
        <v>36.05276983046307</v>
      </c>
      <c r="AD64" s="5">
        <f>MAX(0,AD63+'6.2tempsSummer2018'!P63-AD$132-AD$129)</f>
        <v>0</v>
      </c>
      <c r="AE64" s="13">
        <f t="shared" si="13"/>
        <v>29.780627579379935</v>
      </c>
      <c r="AF64" s="5">
        <f>MAX(0,AF63+'6.2tempsSummer2018'!Q63-AF$132-AF$129)</f>
        <v>3.481900005519214</v>
      </c>
      <c r="AG64" s="13">
        <f t="shared" si="14"/>
        <v>39.724628568274689</v>
      </c>
      <c r="AH64" s="5">
        <f>MAX(0,AH63+'6.2tempsSummer2018'!R63-AH$132-AH$129)</f>
        <v>77.176630179576748</v>
      </c>
      <c r="AI64" s="13">
        <f t="shared" si="15"/>
        <v>37.009467073603084</v>
      </c>
      <c r="AJ64" s="5">
        <f>MAX(0,AJ63+'6.2tempsSummer2018'!S63-AJ$132-AJ$129)</f>
        <v>7.5469157056705871</v>
      </c>
      <c r="AK64" s="13">
        <f t="shared" si="16"/>
        <v>30.906168588658819</v>
      </c>
      <c r="AL64" s="5">
        <f>MAX(0,AL63+'6.2tempsSummer2018'!T63-AL$132-AL$129)</f>
        <v>2.8170482346920958</v>
      </c>
      <c r="AM64" s="13">
        <f t="shared" si="17"/>
        <v>26.365903530615803</v>
      </c>
      <c r="AN64" s="5">
        <f>MAX(0,AN63+'6.2tempsSummer2018'!U63-AN$132-AN$129)</f>
        <v>36.140425784513951</v>
      </c>
      <c r="AO64" s="13">
        <f t="shared" si="18"/>
        <v>34.837082030783804</v>
      </c>
      <c r="AP64" s="5">
        <f>MAX(0,AP63+'6.2tempsSummer2018'!V63-AP$132-AP$129)</f>
        <v>22.718239933440454</v>
      </c>
      <c r="AQ64" s="13">
        <f t="shared" si="19"/>
        <v>26.805523489836464</v>
      </c>
      <c r="AR64" s="5">
        <f>MAX(0,AR63+'6.2tempsSummer2018'!W63-AR$132-AR$129)</f>
        <v>28.065500540595394</v>
      </c>
      <c r="AS64" s="13">
        <f t="shared" si="20"/>
        <v>35.990965442676512</v>
      </c>
      <c r="AT64" s="5">
        <f>MAX(0,AT63+'6.2tempsSummer2018'!X63-AT$132-AT$129)</f>
        <v>6.5605291124775196</v>
      </c>
      <c r="AU64" s="2">
        <f t="shared" si="21"/>
        <v>25.813156962507534</v>
      </c>
    </row>
    <row r="65" spans="1:47">
      <c r="A65" s="3" t="d">
        <f>'6.2tempsSummer2018'!A64</f>
        <v>2018-09-01</v>
      </c>
      <c r="B65" s="5">
        <f>MAX(0,B64+'6.2tempsSummer2018'!B64-B$132-B$129)</f>
        <v>74.727314069464626</v>
      </c>
      <c r="C65" s="13">
        <f t="shared" ref="C65" si="144">B$130</f>
        <v>34.193356943560033</v>
      </c>
      <c r="D65" s="5">
        <f>MAX(0,D64+'6.2tempsSummer2018'!C64-D$132-D$129)</f>
        <v>6.0429300373655241</v>
      </c>
      <c r="E65" s="13">
        <f t="shared" ref="E65" si="145">D$130</f>
        <v>37.276093283512623</v>
      </c>
      <c r="F65" s="5">
        <f>MAX(0,F64+'6.2tempsSummer2018'!D64-F$132-F$129)</f>
        <v>10.362745353626227</v>
      </c>
      <c r="G65" s="13">
        <f t="shared" si="1"/>
        <v>25.637254646373744</v>
      </c>
      <c r="H65" s="5">
        <f>MAX(0,H64+'6.2tempsSummer2018'!E64-H$132-H$129)</f>
        <v>47.810102614448219</v>
      </c>
      <c r="I65" s="13">
        <f t="shared" si="2"/>
        <v>38.893313787724146</v>
      </c>
      <c r="J65" s="5">
        <f>MAX(0,J64+'6.2tempsSummer2018'!F64-J$132-J$129)</f>
        <v>29.920558183833663</v>
      </c>
      <c r="K65" s="13">
        <f t="shared" si="3"/>
        <v>38.074766685956874</v>
      </c>
      <c r="L65" s="5">
        <f>MAX(0,L64+'6.2tempsSummer2018'!G64-L$132-L$129)</f>
        <v>0</v>
      </c>
      <c r="M65" s="13">
        <f t="shared" si="4"/>
        <v>32.89806711959308</v>
      </c>
      <c r="N65" s="5">
        <f>MAX(0,N64+'6.2tempsSummer2018'!H64-N$132-N$129)</f>
        <v>0</v>
      </c>
      <c r="O65" s="13">
        <f t="shared" si="5"/>
        <v>37.704378418682644</v>
      </c>
      <c r="P65" s="5">
        <f>MAX(0,P64+'6.2tempsSummer2018'!I64-P$132-P$129)</f>
        <v>25.329467908276207</v>
      </c>
      <c r="Q65" s="13">
        <f t="shared" si="6"/>
        <v>28.071802985988981</v>
      </c>
      <c r="R65" s="5">
        <f>MAX(0,R64+'6.2tempsSummer2018'!J64-R$132-R$129)</f>
        <v>76.780316314096979</v>
      </c>
      <c r="S65" s="13">
        <f t="shared" si="7"/>
        <v>26.651761794872492</v>
      </c>
      <c r="T65" s="5">
        <f>MAX(0,T64+'6.2tempsSummer2018'!K64-T$132-T$129)</f>
        <v>0</v>
      </c>
      <c r="U65" s="13">
        <f t="shared" si="8"/>
        <v>30.933583347259539</v>
      </c>
      <c r="V65" s="5">
        <f>MAX(0,V64+'6.2tempsSummer2018'!L64-V$132-V$129)</f>
        <v>27.468202721747062</v>
      </c>
      <c r="W65" s="13">
        <f t="shared" si="9"/>
        <v>39.174610909925029</v>
      </c>
      <c r="X65" s="5">
        <f>MAX(0,X64+'6.2tempsSummer2018'!M64-X$132-X$129)</f>
        <v>164.43222177706093</v>
      </c>
      <c r="Y65" s="13">
        <f t="shared" si="10"/>
        <v>36.133594875985715</v>
      </c>
      <c r="Z65" s="5">
        <f>MAX(0,Z64+'6.2tempsSummer2018'!N64-Z$132-Z$129)</f>
        <v>0</v>
      </c>
      <c r="AA65" s="13">
        <f t="shared" si="11"/>
        <v>34.932687885801556</v>
      </c>
      <c r="AB65" s="5">
        <f>MAX(0,AB64+'6.2tempsSummer2018'!O64-AB$132-AB$129)</f>
        <v>0</v>
      </c>
      <c r="AC65" s="13">
        <f t="shared" si="12"/>
        <v>36.05276983046307</v>
      </c>
      <c r="AD65" s="5">
        <f>MAX(0,AD64+'6.2tempsSummer2018'!P64-AD$132-AD$129)</f>
        <v>0</v>
      </c>
      <c r="AE65" s="13">
        <f t="shared" si="13"/>
        <v>29.780627579379935</v>
      </c>
      <c r="AF65" s="5">
        <f>MAX(0,AF64+'6.2tempsSummer2018'!Q64-AF$132-AF$129)</f>
        <v>4.5163214344848717</v>
      </c>
      <c r="AG65" s="13">
        <f t="shared" si="14"/>
        <v>39.724628568274689</v>
      </c>
      <c r="AH65" s="5">
        <f>MAX(0,AH64+'6.2tempsSummer2018'!R64-AH$132-AH$129)</f>
        <v>78.550446795376374</v>
      </c>
      <c r="AI65" s="13">
        <f t="shared" si="15"/>
        <v>37.009467073603084</v>
      </c>
      <c r="AJ65" s="5">
        <f>MAX(0,AJ64+'6.2tempsSummer2018'!S64-AJ$132-AJ$129)</f>
        <v>9.6836446320882335</v>
      </c>
      <c r="AK65" s="13">
        <f t="shared" si="16"/>
        <v>30.906168588658819</v>
      </c>
      <c r="AL65" s="5">
        <f>MAX(0,AL64+'6.2tempsSummer2018'!T64-AL$132-AL$129)</f>
        <v>3.5213102933651195</v>
      </c>
      <c r="AM65" s="13">
        <f t="shared" si="17"/>
        <v>26.365903530615803</v>
      </c>
      <c r="AN65" s="5">
        <f>MAX(0,AN64+'6.2tempsSummer2018'!U64-AN$132-AN$129)</f>
        <v>33.785790530665977</v>
      </c>
      <c r="AO65" s="13">
        <f t="shared" si="18"/>
        <v>34.837082030783804</v>
      </c>
      <c r="AP65" s="5">
        <f>MAX(0,AP64+'6.2tempsSummer2018'!V64-AP$132-AP$129)</f>
        <v>19.617549497210899</v>
      </c>
      <c r="AQ65" s="13">
        <f t="shared" si="19"/>
        <v>26.805523489836464</v>
      </c>
      <c r="AR65" s="5">
        <f>MAX(0,AR64+'6.2tempsSummer2018'!W64-AR$132-AR$129)</f>
        <v>20.566629860260832</v>
      </c>
      <c r="AS65" s="13">
        <f t="shared" si="20"/>
        <v>35.990965442676512</v>
      </c>
      <c r="AT65" s="5">
        <f>MAX(0,AT64+'6.2tempsSummer2018'!X64-AT$132-AT$129)</f>
        <v>3.3338844921640831</v>
      </c>
      <c r="AU65" s="2">
        <f t="shared" si="21"/>
        <v>25.813156962507534</v>
      </c>
    </row>
    <row r="66" spans="1:47">
      <c r="A66" s="3" t="d">
        <f>'6.2tempsSummer2018'!A65</f>
        <v>2018-09-02</v>
      </c>
      <c r="B66" s="5">
        <f>MAX(0,B65+'6.2tempsSummer2018'!B65-B$132-B$129)</f>
        <v>59.45314445151962</v>
      </c>
      <c r="C66" s="13">
        <f t="shared" ref="C66" si="146">B$130</f>
        <v>34.193356943560033</v>
      </c>
      <c r="D66" s="5">
        <f>MAX(0,D65+'6.2tempsSummer2018'!C65-D$132-D$129)</f>
        <v>8.3834183769264445</v>
      </c>
      <c r="E66" s="13">
        <f t="shared" ref="E66" si="147">D$130</f>
        <v>37.276093283512623</v>
      </c>
      <c r="F66" s="5">
        <f>MAX(0,F65+'6.2tempsSummer2018'!D65-F$132-F$129)</f>
        <v>5.1580885228295053</v>
      </c>
      <c r="G66" s="13">
        <f t="shared" si="1"/>
        <v>25.637254646373744</v>
      </c>
      <c r="H66" s="5">
        <f>MAX(0,H65+'6.2tempsSummer2018'!E65-H$132-H$129)</f>
        <v>47.948438390982709</v>
      </c>
      <c r="I66" s="13">
        <f t="shared" si="2"/>
        <v>38.893313787724146</v>
      </c>
      <c r="J66" s="5">
        <f>MAX(0,J65+'6.2tempsSummer2018'!F65-J$132-J$129)</f>
        <v>20.161212348089052</v>
      </c>
      <c r="K66" s="13">
        <f t="shared" si="3"/>
        <v>38.074766685956874</v>
      </c>
      <c r="L66" s="5">
        <f>MAX(0,L65+'6.2tempsSummer2018'!G65-L$132-L$129)</f>
        <v>0</v>
      </c>
      <c r="M66" s="13">
        <f t="shared" si="4"/>
        <v>32.89806711959308</v>
      </c>
      <c r="N66" s="5">
        <f>MAX(0,N65+'6.2tempsSummer2018'!H65-N$132-N$129)</f>
        <v>0</v>
      </c>
      <c r="O66" s="13">
        <f t="shared" si="5"/>
        <v>37.704378418682644</v>
      </c>
      <c r="P66" s="5">
        <f>MAX(0,P65+'6.2tempsSummer2018'!I65-P$132-P$129)</f>
        <v>23.820492535027576</v>
      </c>
      <c r="Q66" s="13">
        <f t="shared" si="6"/>
        <v>28.071802985988981</v>
      </c>
      <c r="R66" s="5">
        <f>MAX(0,R65+'6.2tempsSummer2018'!J65-R$132-R$129)</f>
        <v>71.448846089737913</v>
      </c>
      <c r="S66" s="13">
        <f t="shared" si="7"/>
        <v>26.651761794872492</v>
      </c>
      <c r="T66" s="5">
        <f>MAX(0,T65+'6.2tempsSummer2018'!K65-T$132-T$129)</f>
        <v>0</v>
      </c>
      <c r="U66" s="13">
        <f t="shared" si="8"/>
        <v>30.933583347259539</v>
      </c>
      <c r="V66" s="5">
        <f>MAX(0,V65+'6.2tempsSummer2018'!L65-V$132-V$129)</f>
        <v>23.571376358006432</v>
      </c>
      <c r="W66" s="13">
        <f t="shared" si="9"/>
        <v>39.174610909925029</v>
      </c>
      <c r="X66" s="5">
        <f>MAX(0,X65+'6.2tempsSummer2018'!M65-X$132-X$129)</f>
        <v>156.91552241756273</v>
      </c>
      <c r="Y66" s="13">
        <f t="shared" si="10"/>
        <v>36.133594875985715</v>
      </c>
      <c r="Z66" s="5">
        <f>MAX(0,Z65+'6.2tempsSummer2018'!N65-Z$132-Z$129)</f>
        <v>0</v>
      </c>
      <c r="AA66" s="13">
        <f t="shared" si="11"/>
        <v>34.932687885801556</v>
      </c>
      <c r="AB66" s="5">
        <f>MAX(0,AB65+'6.2tempsSummer2018'!O65-AB$132-AB$129)</f>
        <v>0</v>
      </c>
      <c r="AC66" s="13">
        <f t="shared" si="12"/>
        <v>36.05276983046307</v>
      </c>
      <c r="AD66" s="5">
        <f>MAX(0,AD65+'6.2tempsSummer2018'!P65-AD$132-AD$129)</f>
        <v>0</v>
      </c>
      <c r="AE66" s="13">
        <f t="shared" si="13"/>
        <v>29.780627579379935</v>
      </c>
      <c r="AF66" s="5">
        <f>MAX(0,AF65+'6.2tempsSummer2018'!Q65-AF$132-AF$129)</f>
        <v>6.5507428634505294</v>
      </c>
      <c r="AG66" s="13">
        <f t="shared" si="14"/>
        <v>39.724628568274689</v>
      </c>
      <c r="AH66" s="5">
        <f>MAX(0,AH65+'6.2tempsSummer2018'!R65-AH$132-AH$129)</f>
        <v>77.924263411176</v>
      </c>
      <c r="AI66" s="13">
        <f t="shared" si="15"/>
        <v>37.009467073603084</v>
      </c>
      <c r="AJ66" s="5">
        <f>MAX(0,AJ65+'6.2tempsSummer2018'!S65-AJ$132-AJ$129)</f>
        <v>5.8203735585058798</v>
      </c>
      <c r="AK66" s="13">
        <f t="shared" si="16"/>
        <v>30.906168588658819</v>
      </c>
      <c r="AL66" s="5">
        <f>MAX(0,AL65+'6.2tempsSummer2018'!T65-AL$132-AL$129)</f>
        <v>4.2255723520381432</v>
      </c>
      <c r="AM66" s="13">
        <f t="shared" si="17"/>
        <v>26.365903530615803</v>
      </c>
      <c r="AN66" s="5">
        <f>MAX(0,AN65+'6.2tempsSummer2018'!U65-AN$132-AN$129)</f>
        <v>34.431155276818004</v>
      </c>
      <c r="AO66" s="13">
        <f t="shared" si="18"/>
        <v>34.837082030783804</v>
      </c>
      <c r="AP66" s="5">
        <f>MAX(0,AP65+'6.2tempsSummer2018'!V65-AP$132-AP$129)</f>
        <v>16.516859060981343</v>
      </c>
      <c r="AQ66" s="13">
        <f t="shared" si="19"/>
        <v>26.805523489836464</v>
      </c>
      <c r="AR66" s="5">
        <f>MAX(0,AR65+'6.2tempsSummer2018'!W65-AR$132-AR$129)</f>
        <v>17.06775917992627</v>
      </c>
      <c r="AS66" s="13">
        <f t="shared" si="20"/>
        <v>35.990965442676512</v>
      </c>
      <c r="AT66" s="5">
        <f>MAX(0,AT65+'6.2tempsSummer2018'!X65-AT$132-AT$129)</f>
        <v>1.1072398718506467</v>
      </c>
      <c r="AU66" s="2">
        <f t="shared" si="21"/>
        <v>25.813156962507534</v>
      </c>
    </row>
    <row r="67" spans="1:47">
      <c r="A67" s="3" t="d">
        <f>'6.2tempsSummer2018'!A66</f>
        <v>2018-09-03</v>
      </c>
      <c r="B67" s="5">
        <f>MAX(0,B66+'6.2tempsSummer2018'!B66-B$132-B$129)</f>
        <v>58.178974833574614</v>
      </c>
      <c r="C67" s="13">
        <f t="shared" ref="C67" si="148">B$130</f>
        <v>34.193356943560033</v>
      </c>
      <c r="D67" s="5">
        <f>MAX(0,D66+'6.2tempsSummer2018'!C66-D$132-D$129)</f>
        <v>12.723906716487365</v>
      </c>
      <c r="E67" s="13">
        <f t="shared" ref="E67" si="149">D$130</f>
        <v>37.276093283512623</v>
      </c>
      <c r="F67" s="5">
        <f>MAX(0,F66+'6.2tempsSummer2018'!D66-F$132-F$129)</f>
        <v>0</v>
      </c>
      <c r="G67" s="13">
        <f t="shared" ref="G67:G125" si="150">F$130</f>
        <v>25.637254646373744</v>
      </c>
      <c r="H67" s="5">
        <f>MAX(0,H66+'6.2tempsSummer2018'!E66-H$132-H$129)</f>
        <v>41.086774167517198</v>
      </c>
      <c r="I67" s="13">
        <f t="shared" ref="I67:I125" si="151">H$130</f>
        <v>38.893313787724146</v>
      </c>
      <c r="J67" s="5">
        <f>MAX(0,J66+'6.2tempsSummer2018'!F66-J$132-J$129)</f>
        <v>11.401866512344442</v>
      </c>
      <c r="K67" s="13">
        <f t="shared" ref="K67:K125" si="152">J$130</f>
        <v>38.074766685956874</v>
      </c>
      <c r="L67" s="5">
        <f>MAX(0,L66+'6.2tempsSummer2018'!G66-L$132-L$129)</f>
        <v>0</v>
      </c>
      <c r="M67" s="13">
        <f t="shared" ref="M67:M125" si="153">L$130</f>
        <v>32.89806711959308</v>
      </c>
      <c r="N67" s="5">
        <f>MAX(0,N66+'6.2tempsSummer2018'!H66-N$132-N$129)</f>
        <v>0</v>
      </c>
      <c r="O67" s="13">
        <f t="shared" ref="O67:O125" si="154">N$130</f>
        <v>37.704378418682644</v>
      </c>
      <c r="P67" s="5">
        <f>MAX(0,P66+'6.2tempsSummer2018'!I66-P$132-P$129)</f>
        <v>23.311517161778944</v>
      </c>
      <c r="Q67" s="13">
        <f t="shared" ref="Q67:Q125" si="155">P$130</f>
        <v>28.071802985988981</v>
      </c>
      <c r="R67" s="5">
        <f>MAX(0,R66+'6.2tempsSummer2018'!J66-R$132-R$129)</f>
        <v>67.117375865378847</v>
      </c>
      <c r="S67" s="13">
        <f t="shared" ref="S67:S125" si="156">R$130</f>
        <v>26.651761794872492</v>
      </c>
      <c r="T67" s="5">
        <f>MAX(0,T66+'6.2tempsSummer2018'!K66-T$132-T$129)</f>
        <v>0</v>
      </c>
      <c r="U67" s="13">
        <f t="shared" ref="U67:U125" si="157">T$130</f>
        <v>30.933583347259539</v>
      </c>
      <c r="V67" s="5">
        <f>MAX(0,V66+'6.2tempsSummer2018'!L66-V$132-V$129)</f>
        <v>18.674549994265803</v>
      </c>
      <c r="W67" s="13">
        <f t="shared" ref="W67:W125" si="158">V$130</f>
        <v>39.174610909925029</v>
      </c>
      <c r="X67" s="5">
        <f>MAX(0,X66+'6.2tempsSummer2018'!M66-X$132-X$129)</f>
        <v>154.39882305806452</v>
      </c>
      <c r="Y67" s="13">
        <f t="shared" ref="Y67:Y125" si="159">X$130</f>
        <v>36.133594875985715</v>
      </c>
      <c r="Z67" s="5">
        <f>MAX(0,Z66+'6.2tempsSummer2018'!N66-Z$132-Z$129)</f>
        <v>0</v>
      </c>
      <c r="AA67" s="13">
        <f t="shared" ref="AA67:AA125" si="160">Z$130</f>
        <v>34.932687885801556</v>
      </c>
      <c r="AB67" s="5">
        <f>MAX(0,AB66+'6.2tempsSummer2018'!O66-AB$132-AB$129)</f>
        <v>0</v>
      </c>
      <c r="AC67" s="13">
        <f t="shared" ref="AC67:AC125" si="161">AB$130</f>
        <v>36.05276983046307</v>
      </c>
      <c r="AD67" s="5">
        <f>MAX(0,AD66+'6.2tempsSummer2018'!P66-AD$132-AD$129)</f>
        <v>0</v>
      </c>
      <c r="AE67" s="13">
        <f t="shared" ref="AE67:AE125" si="162">AD$130</f>
        <v>29.780627579379935</v>
      </c>
      <c r="AF67" s="5">
        <f>MAX(0,AF66+'6.2tempsSummer2018'!Q66-AF$132-AF$129)</f>
        <v>7.5851642924161871</v>
      </c>
      <c r="AG67" s="13">
        <f t="shared" ref="AG67:AG125" si="163">AF$130</f>
        <v>39.724628568274689</v>
      </c>
      <c r="AH67" s="5">
        <f>MAX(0,AH66+'6.2tempsSummer2018'!R66-AH$132-AH$129)</f>
        <v>73.298080026975626</v>
      </c>
      <c r="AI67" s="13">
        <f t="shared" ref="AI67:AI125" si="164">AH$130</f>
        <v>37.009467073603084</v>
      </c>
      <c r="AJ67" s="5">
        <f>MAX(0,AJ66+'6.2tempsSummer2018'!S66-AJ$132-AJ$129)</f>
        <v>7.9571024849235261</v>
      </c>
      <c r="AK67" s="13">
        <f t="shared" ref="AK67:AK125" si="165">AJ$130</f>
        <v>30.906168588658819</v>
      </c>
      <c r="AL67" s="5">
        <f>MAX(0,AL66+'6.2tempsSummer2018'!T66-AL$132-AL$129)</f>
        <v>6.9298344107111669</v>
      </c>
      <c r="AM67" s="13">
        <f t="shared" ref="AM67:AM125" si="166">AL$130</f>
        <v>26.365903530615803</v>
      </c>
      <c r="AN67" s="5">
        <f>MAX(0,AN66+'6.2tempsSummer2018'!U66-AN$132-AN$129)</f>
        <v>34.07652002297003</v>
      </c>
      <c r="AO67" s="13">
        <f t="shared" ref="AO67:AO125" si="167">AN$130</f>
        <v>34.837082030783804</v>
      </c>
      <c r="AP67" s="5">
        <f>MAX(0,AP66+'6.2tempsSummer2018'!V66-AP$132-AP$129)</f>
        <v>14.066168624751795</v>
      </c>
      <c r="AQ67" s="13">
        <f t="shared" ref="AQ67:AQ125" si="168">AP$130</f>
        <v>26.805523489836464</v>
      </c>
      <c r="AR67" s="5">
        <f>MAX(0,AR66+'6.2tempsSummer2018'!W66-AR$132-AR$129)</f>
        <v>11.568888499591706</v>
      </c>
      <c r="AS67" s="13">
        <f t="shared" ref="AS67:AS125" si="169">AR$130</f>
        <v>35.990965442676512</v>
      </c>
      <c r="AT67" s="5">
        <f>MAX(0,AT66+'6.2tempsSummer2018'!X66-AT$132-AT$129)</f>
        <v>0</v>
      </c>
      <c r="AU67" s="2">
        <f t="shared" ref="AU67:AU125" si="170">$AT$130</f>
        <v>25.813156962507534</v>
      </c>
    </row>
    <row r="68" spans="1:47">
      <c r="A68" s="3" t="d">
        <f>'6.2tempsSummer2018'!A67</f>
        <v>2018-09-04</v>
      </c>
      <c r="B68" s="5">
        <f>MAX(0,B67+'6.2tempsSummer2018'!B67-B$132-B$129)</f>
        <v>53.904805215629608</v>
      </c>
      <c r="C68" s="13">
        <f t="shared" ref="C68" si="171">B$130</f>
        <v>34.193356943560033</v>
      </c>
      <c r="D68" s="5">
        <f>MAX(0,D67+'6.2tempsSummer2018'!C67-D$132-D$129)</f>
        <v>5.0643950560482853</v>
      </c>
      <c r="E68" s="13">
        <f t="shared" ref="E68" si="172">D$130</f>
        <v>37.276093283512623</v>
      </c>
      <c r="F68" s="5">
        <f>MAX(0,F67+'6.2tempsSummer2018'!D67-F$132-F$129)</f>
        <v>0.79534316920328196</v>
      </c>
      <c r="G68" s="13">
        <f t="shared" si="150"/>
        <v>25.637254646373744</v>
      </c>
      <c r="H68" s="5">
        <f>MAX(0,H67+'6.2tempsSummer2018'!E67-H$132-H$129)</f>
        <v>43.225109944051688</v>
      </c>
      <c r="I68" s="13">
        <f t="shared" si="151"/>
        <v>38.893313787724146</v>
      </c>
      <c r="J68" s="5">
        <f>MAX(0,J67+'6.2tempsSummer2018'!F67-J$132-J$129)</f>
        <v>7.6425206765998315</v>
      </c>
      <c r="K68" s="13">
        <f t="shared" si="152"/>
        <v>38.074766685956874</v>
      </c>
      <c r="L68" s="5">
        <f>MAX(0,L67+'6.2tempsSummer2018'!G67-L$132-L$129)</f>
        <v>0</v>
      </c>
      <c r="M68" s="13">
        <f t="shared" si="153"/>
        <v>32.89806711959308</v>
      </c>
      <c r="N68" s="5">
        <f>MAX(0,N67+'6.2tempsSummer2018'!H67-N$132-N$129)</f>
        <v>3.2869526976646695</v>
      </c>
      <c r="O68" s="13">
        <f t="shared" si="154"/>
        <v>37.704378418682644</v>
      </c>
      <c r="P68" s="5">
        <f>MAX(0,P67+'6.2tempsSummer2018'!I67-P$132-P$129)</f>
        <v>22.802541788530313</v>
      </c>
      <c r="Q68" s="13">
        <f t="shared" si="155"/>
        <v>28.071802985988981</v>
      </c>
      <c r="R68" s="5">
        <f>MAX(0,R67+'6.2tempsSummer2018'!J67-R$132-R$129)</f>
        <v>63.785905641019788</v>
      </c>
      <c r="S68" s="13">
        <f t="shared" si="156"/>
        <v>26.651761794872492</v>
      </c>
      <c r="T68" s="5">
        <f>MAX(0,T67+'6.2tempsSummer2018'!K67-T$132-T$129)</f>
        <v>0</v>
      </c>
      <c r="U68" s="13">
        <f t="shared" si="157"/>
        <v>30.933583347259539</v>
      </c>
      <c r="V68" s="5">
        <f>MAX(0,V67+'6.2tempsSummer2018'!L67-V$132-V$129)</f>
        <v>16.777723630525173</v>
      </c>
      <c r="W68" s="13">
        <f t="shared" si="158"/>
        <v>39.174610909925029</v>
      </c>
      <c r="X68" s="5">
        <f>MAX(0,X67+'6.2tempsSummer2018'!M67-X$132-X$129)</f>
        <v>154.88212369856632</v>
      </c>
      <c r="Y68" s="13">
        <f t="shared" si="159"/>
        <v>36.133594875985715</v>
      </c>
      <c r="Z68" s="5">
        <f>MAX(0,Z67+'6.2tempsSummer2018'!N67-Z$132-Z$129)</f>
        <v>0</v>
      </c>
      <c r="AA68" s="13">
        <f t="shared" si="160"/>
        <v>34.932687885801556</v>
      </c>
      <c r="AB68" s="5">
        <f>MAX(0,AB67+'6.2tempsSummer2018'!O67-AB$132-AB$129)</f>
        <v>0</v>
      </c>
      <c r="AC68" s="13">
        <f t="shared" si="161"/>
        <v>36.05276983046307</v>
      </c>
      <c r="AD68" s="5">
        <f>MAX(0,AD67+'6.2tempsSummer2018'!P67-AD$132-AD$129)</f>
        <v>0</v>
      </c>
      <c r="AE68" s="13">
        <f t="shared" si="162"/>
        <v>29.780627579379935</v>
      </c>
      <c r="AF68" s="5">
        <f>MAX(0,AF67+'6.2tempsSummer2018'!Q67-AF$132-AF$129)</f>
        <v>0</v>
      </c>
      <c r="AG68" s="13">
        <f t="shared" si="163"/>
        <v>39.724628568274689</v>
      </c>
      <c r="AH68" s="5">
        <f>MAX(0,AH67+'6.2tempsSummer2018'!R67-AH$132-AH$129)</f>
        <v>60.671896642775252</v>
      </c>
      <c r="AI68" s="13">
        <f t="shared" si="164"/>
        <v>37.009467073603084</v>
      </c>
      <c r="AJ68" s="5">
        <f>MAX(0,AJ67+'6.2tempsSummer2018'!S67-AJ$132-AJ$129)</f>
        <v>9.0938314113411725</v>
      </c>
      <c r="AK68" s="13">
        <f t="shared" si="165"/>
        <v>30.906168588658819</v>
      </c>
      <c r="AL68" s="5">
        <f>MAX(0,AL67+'6.2tempsSummer2018'!T67-AL$132-AL$129)</f>
        <v>0</v>
      </c>
      <c r="AM68" s="13">
        <f t="shared" si="166"/>
        <v>26.365903530615803</v>
      </c>
      <c r="AN68" s="5">
        <f>MAX(0,AN67+'6.2tempsSummer2018'!U67-AN$132-AN$129)</f>
        <v>36.721884769122056</v>
      </c>
      <c r="AO68" s="13">
        <f t="shared" si="167"/>
        <v>34.837082030783804</v>
      </c>
      <c r="AP68" s="5">
        <f>MAX(0,AP67+'6.2tempsSummer2018'!V67-AP$132-AP$129)</f>
        <v>11.515478188522236</v>
      </c>
      <c r="AQ68" s="13">
        <f t="shared" si="168"/>
        <v>26.805523489836464</v>
      </c>
      <c r="AR68" s="5">
        <f>MAX(0,AR67+'6.2tempsSummer2018'!W67-AR$132-AR$129)</f>
        <v>10.070017819257144</v>
      </c>
      <c r="AS68" s="13">
        <f t="shared" si="169"/>
        <v>35.990965442676512</v>
      </c>
      <c r="AT68" s="5">
        <f>MAX(0,AT67+'6.2tempsSummer2018'!X67-AT$132-AT$129)</f>
        <v>0</v>
      </c>
      <c r="AU68" s="2">
        <f t="shared" si="170"/>
        <v>25.813156962507534</v>
      </c>
    </row>
    <row r="69" spans="1:47">
      <c r="A69" s="3" t="d">
        <f>'6.2tempsSummer2018'!A68</f>
        <v>2018-09-05</v>
      </c>
      <c r="B69" s="5">
        <f>MAX(0,B68+'6.2tempsSummer2018'!B68-B$132-B$129)</f>
        <v>52.630635597684602</v>
      </c>
      <c r="C69" s="13">
        <f t="shared" ref="C69" si="173">B$130</f>
        <v>34.193356943560033</v>
      </c>
      <c r="D69" s="5">
        <f>MAX(0,D68+'6.2tempsSummer2018'!C68-D$132-D$129)</f>
        <v>0</v>
      </c>
      <c r="E69" s="13">
        <f t="shared" ref="E69" si="174">D$130</f>
        <v>37.276093283512623</v>
      </c>
      <c r="F69" s="5">
        <f>MAX(0,F68+'6.2tempsSummer2018'!D68-F$132-F$129)</f>
        <v>2.5906863384065599</v>
      </c>
      <c r="G69" s="13">
        <f t="shared" si="150"/>
        <v>25.637254646373744</v>
      </c>
      <c r="H69" s="5">
        <f>MAX(0,H68+'6.2tempsSummer2018'!E68-H$132-H$129)</f>
        <v>48.363445720586178</v>
      </c>
      <c r="I69" s="13">
        <f t="shared" si="151"/>
        <v>38.893313787724146</v>
      </c>
      <c r="J69" s="5">
        <f>MAX(0,J68+'6.2tempsSummer2018'!F68-J$132-J$129)</f>
        <v>0</v>
      </c>
      <c r="K69" s="13">
        <f t="shared" si="152"/>
        <v>38.074766685956874</v>
      </c>
      <c r="L69" s="5">
        <f>MAX(0,L68+'6.2tempsSummer2018'!G68-L$132-L$129)</f>
        <v>1.887741610050865</v>
      </c>
      <c r="M69" s="13">
        <f t="shared" si="153"/>
        <v>32.89806711959308</v>
      </c>
      <c r="N69" s="5">
        <f>MAX(0,N68+'6.2tempsSummer2018'!H68-N$132-N$129)</f>
        <v>4.5739053953293434</v>
      </c>
      <c r="O69" s="13">
        <f t="shared" si="154"/>
        <v>37.704378418682644</v>
      </c>
      <c r="P69" s="5">
        <f>MAX(0,P68+'6.2tempsSummer2018'!I68-P$132-P$129)</f>
        <v>19.293566415281681</v>
      </c>
      <c r="Q69" s="13">
        <f t="shared" si="155"/>
        <v>28.071802985988981</v>
      </c>
      <c r="R69" s="5">
        <f>MAX(0,R68+'6.2tempsSummer2018'!J68-R$132-R$129)</f>
        <v>62.454435416660722</v>
      </c>
      <c r="S69" s="13">
        <f t="shared" si="156"/>
        <v>26.651761794872492</v>
      </c>
      <c r="T69" s="5">
        <f>MAX(0,T68+'6.2tempsSummer2018'!K68-T$132-T$129)</f>
        <v>0</v>
      </c>
      <c r="U69" s="13">
        <f t="shared" si="157"/>
        <v>30.933583347259539</v>
      </c>
      <c r="V69" s="5">
        <f>MAX(0,V68+'6.2tempsSummer2018'!L68-V$132-V$129)</f>
        <v>9.8808972667845438</v>
      </c>
      <c r="W69" s="13">
        <f t="shared" si="158"/>
        <v>39.174610909925029</v>
      </c>
      <c r="X69" s="5">
        <f>MAX(0,X68+'6.2tempsSummer2018'!M68-X$132-X$129)</f>
        <v>153.36542433906811</v>
      </c>
      <c r="Y69" s="13">
        <f t="shared" si="159"/>
        <v>36.133594875985715</v>
      </c>
      <c r="Z69" s="5">
        <f>MAX(0,Z68+'6.2tempsSummer2018'!N68-Z$132-Z$129)</f>
        <v>0</v>
      </c>
      <c r="AA69" s="13">
        <f t="shared" si="160"/>
        <v>34.932687885801556</v>
      </c>
      <c r="AB69" s="5">
        <f>MAX(0,AB68+'6.2tempsSummer2018'!O68-AB$132-AB$129)</f>
        <v>0</v>
      </c>
      <c r="AC69" s="13">
        <f t="shared" si="161"/>
        <v>36.05276983046307</v>
      </c>
      <c r="AD69" s="5">
        <f>MAX(0,AD68+'6.2tempsSummer2018'!P68-AD$132-AD$129)</f>
        <v>0</v>
      </c>
      <c r="AE69" s="13">
        <f t="shared" si="162"/>
        <v>29.780627579379935</v>
      </c>
      <c r="AF69" s="5">
        <f>MAX(0,AF68+'6.2tempsSummer2018'!Q68-AF$132-AF$129)</f>
        <v>0</v>
      </c>
      <c r="AG69" s="13">
        <f t="shared" si="163"/>
        <v>39.724628568274689</v>
      </c>
      <c r="AH69" s="5">
        <f>MAX(0,AH68+'6.2tempsSummer2018'!R68-AH$132-AH$129)</f>
        <v>56.045713258574878</v>
      </c>
      <c r="AI69" s="13">
        <f t="shared" si="164"/>
        <v>37.009467073603084</v>
      </c>
      <c r="AJ69" s="5">
        <f>MAX(0,AJ68+'6.2tempsSummer2018'!S68-AJ$132-AJ$129)</f>
        <v>10.230560337758819</v>
      </c>
      <c r="AK69" s="13">
        <f t="shared" si="165"/>
        <v>30.906168588658819</v>
      </c>
      <c r="AL69" s="5">
        <f>MAX(0,AL68+'6.2tempsSummer2018'!T68-AL$132-AL$129)</f>
        <v>0</v>
      </c>
      <c r="AM69" s="13">
        <f t="shared" si="166"/>
        <v>26.365903530615803</v>
      </c>
      <c r="AN69" s="5">
        <f>MAX(0,AN68+'6.2tempsSummer2018'!U68-AN$132-AN$129)</f>
        <v>34.367249515274082</v>
      </c>
      <c r="AO69" s="13">
        <f t="shared" si="167"/>
        <v>34.837082030783804</v>
      </c>
      <c r="AP69" s="5">
        <f>MAX(0,AP68+'6.2tempsSummer2018'!V68-AP$132-AP$129)</f>
        <v>9.364787752292683</v>
      </c>
      <c r="AQ69" s="13">
        <f t="shared" si="168"/>
        <v>26.805523489836464</v>
      </c>
      <c r="AR69" s="5">
        <f>MAX(0,AR68+'6.2tempsSummer2018'!W68-AR$132-AR$129)</f>
        <v>9.5711471389225817</v>
      </c>
      <c r="AS69" s="13">
        <f t="shared" si="169"/>
        <v>35.990965442676512</v>
      </c>
      <c r="AT69" s="5">
        <f>MAX(0,AT68+'6.2tempsSummer2018'!X68-AT$132-AT$129)</f>
        <v>0</v>
      </c>
      <c r="AU69" s="2">
        <f t="shared" si="170"/>
        <v>25.813156962507534</v>
      </c>
    </row>
    <row r="70" spans="1:47">
      <c r="A70" s="3" t="d">
        <f>'6.2tempsSummer2018'!A69</f>
        <v>2018-09-06</v>
      </c>
      <c r="B70" s="5">
        <f>MAX(0,B69+'6.2tempsSummer2018'!B69-B$132-B$129)</f>
        <v>53.356465979739596</v>
      </c>
      <c r="C70" s="13">
        <f t="shared" ref="C70" si="175">B$130</f>
        <v>34.193356943560033</v>
      </c>
      <c r="D70" s="5">
        <f>MAX(0,D69+'6.2tempsSummer2018'!C69-D$132-D$129)</f>
        <v>0</v>
      </c>
      <c r="E70" s="13">
        <f t="shared" ref="E70" si="176">D$130</f>
        <v>37.276093283512623</v>
      </c>
      <c r="F70" s="5">
        <f>MAX(0,F69+'6.2tempsSummer2018'!D69-F$132-F$129)</f>
        <v>2.3860295076098379</v>
      </c>
      <c r="G70" s="13">
        <f t="shared" si="150"/>
        <v>25.637254646373744</v>
      </c>
      <c r="H70" s="5">
        <f>MAX(0,H69+'6.2tempsSummer2018'!E69-H$132-H$129)</f>
        <v>53.501781497120668</v>
      </c>
      <c r="I70" s="13">
        <f t="shared" si="151"/>
        <v>38.893313787724146</v>
      </c>
      <c r="J70" s="5">
        <f>MAX(0,J69+'6.2tempsSummer2018'!F69-J$132-J$129)</f>
        <v>0</v>
      </c>
      <c r="K70" s="13">
        <f t="shared" si="152"/>
        <v>38.074766685956874</v>
      </c>
      <c r="L70" s="5">
        <f>MAX(0,L69+'6.2tempsSummer2018'!G69-L$132-L$129)</f>
        <v>1.7754832201017319</v>
      </c>
      <c r="M70" s="13">
        <f t="shared" si="153"/>
        <v>32.89806711959308</v>
      </c>
      <c r="N70" s="5">
        <f>MAX(0,N69+'6.2tempsSummer2018'!H69-N$132-N$129)</f>
        <v>3.8608580929940173</v>
      </c>
      <c r="O70" s="13">
        <f t="shared" si="154"/>
        <v>37.704378418682644</v>
      </c>
      <c r="P70" s="5">
        <f>MAX(0,P69+'6.2tempsSummer2018'!I69-P$132-P$129)</f>
        <v>4.7845910420330515</v>
      </c>
      <c r="Q70" s="13">
        <f t="shared" si="155"/>
        <v>28.071802985988981</v>
      </c>
      <c r="R70" s="5">
        <f>MAX(0,R69+'6.2tempsSummer2018'!J69-R$132-R$129)</f>
        <v>58.122965192301656</v>
      </c>
      <c r="S70" s="13">
        <f t="shared" si="156"/>
        <v>26.651761794872492</v>
      </c>
      <c r="T70" s="5">
        <f>MAX(0,T69+'6.2tempsSummer2018'!K69-T$132-T$129)</f>
        <v>0</v>
      </c>
      <c r="U70" s="13">
        <f t="shared" si="157"/>
        <v>30.933583347259539</v>
      </c>
      <c r="V70" s="5">
        <f>MAX(0,V69+'6.2tempsSummer2018'!L69-V$132-V$129)</f>
        <v>4.9840709030439152</v>
      </c>
      <c r="W70" s="13">
        <f t="shared" si="158"/>
        <v>39.174610909925029</v>
      </c>
      <c r="X70" s="5">
        <f>MAX(0,X69+'6.2tempsSummer2018'!M69-X$132-X$129)</f>
        <v>147.84872497956991</v>
      </c>
      <c r="Y70" s="13">
        <f t="shared" si="159"/>
        <v>36.133594875985715</v>
      </c>
      <c r="Z70" s="5">
        <f>MAX(0,Z69+'6.2tempsSummer2018'!N69-Z$132-Z$129)</f>
        <v>0</v>
      </c>
      <c r="AA70" s="13">
        <f t="shared" si="160"/>
        <v>34.932687885801556</v>
      </c>
      <c r="AB70" s="5">
        <f>MAX(0,AB69+'6.2tempsSummer2018'!O69-AB$132-AB$129)</f>
        <v>0</v>
      </c>
      <c r="AC70" s="13">
        <f t="shared" si="161"/>
        <v>36.05276983046307</v>
      </c>
      <c r="AD70" s="5">
        <f>MAX(0,AD69+'6.2tempsSummer2018'!P69-AD$132-AD$129)</f>
        <v>0</v>
      </c>
      <c r="AE70" s="13">
        <f t="shared" si="162"/>
        <v>29.780627579379935</v>
      </c>
      <c r="AF70" s="5">
        <f>MAX(0,AF69+'6.2tempsSummer2018'!Q69-AF$132-AF$129)</f>
        <v>0</v>
      </c>
      <c r="AG70" s="13">
        <f t="shared" si="163"/>
        <v>39.724628568274689</v>
      </c>
      <c r="AH70" s="5">
        <f>MAX(0,AH69+'6.2tempsSummer2018'!R69-AH$132-AH$129)</f>
        <v>51.419529874374504</v>
      </c>
      <c r="AI70" s="13">
        <f t="shared" si="164"/>
        <v>37.009467073603084</v>
      </c>
      <c r="AJ70" s="5">
        <f>MAX(0,AJ69+'6.2tempsSummer2018'!S69-AJ$132-AJ$129)</f>
        <v>10.367289264176465</v>
      </c>
      <c r="AK70" s="13">
        <f t="shared" si="165"/>
        <v>30.906168588658819</v>
      </c>
      <c r="AL70" s="5">
        <f>MAX(0,AL69+'6.2tempsSummer2018'!T69-AL$132-AL$129)</f>
        <v>1.7042620586730246</v>
      </c>
      <c r="AM70" s="13">
        <f t="shared" si="166"/>
        <v>26.365903530615803</v>
      </c>
      <c r="AN70" s="5">
        <f>MAX(0,AN69+'6.2tempsSummer2018'!U69-AN$132-AN$129)</f>
        <v>30.012614261426108</v>
      </c>
      <c r="AO70" s="13">
        <f t="shared" si="167"/>
        <v>34.837082030783804</v>
      </c>
      <c r="AP70" s="5">
        <f>MAX(0,AP69+'6.2tempsSummer2018'!V69-AP$132-AP$129)</f>
        <v>5.6140973160631216</v>
      </c>
      <c r="AQ70" s="13">
        <f t="shared" si="168"/>
        <v>26.805523489836464</v>
      </c>
      <c r="AR70" s="5">
        <f>MAX(0,AR69+'6.2tempsSummer2018'!W69-AR$132-AR$129)</f>
        <v>0</v>
      </c>
      <c r="AS70" s="13">
        <f t="shared" si="169"/>
        <v>35.990965442676512</v>
      </c>
      <c r="AT70" s="5">
        <f>MAX(0,AT69+'6.2tempsSummer2018'!X69-AT$132-AT$129)</f>
        <v>0</v>
      </c>
      <c r="AU70" s="2">
        <f t="shared" si="170"/>
        <v>25.813156962507534</v>
      </c>
    </row>
    <row r="71" spans="1:47">
      <c r="A71" s="3" t="d">
        <f>'6.2tempsSummer2018'!A70</f>
        <v>2018-09-07</v>
      </c>
      <c r="B71" s="5">
        <f>MAX(0,B70+'6.2tempsSummer2018'!B70-B$132-B$129)</f>
        <v>54.08229636179459</v>
      </c>
      <c r="C71" s="13">
        <f t="shared" ref="C71" si="177">B$130</f>
        <v>34.193356943560033</v>
      </c>
      <c r="D71" s="5">
        <f>MAX(0,D70+'6.2tempsSummer2018'!C70-D$132-D$129)</f>
        <v>0</v>
      </c>
      <c r="E71" s="13">
        <f t="shared" ref="E71" si="178">D$130</f>
        <v>37.276093283512623</v>
      </c>
      <c r="F71" s="5">
        <f>MAX(0,F70+'6.2tempsSummer2018'!D70-F$132-F$129)</f>
        <v>3.1813726768131159</v>
      </c>
      <c r="G71" s="13">
        <f t="shared" si="150"/>
        <v>25.637254646373744</v>
      </c>
      <c r="H71" s="5">
        <f>MAX(0,H70+'6.2tempsSummer2018'!E70-H$132-H$129)</f>
        <v>53.640117273655157</v>
      </c>
      <c r="I71" s="13">
        <f t="shared" si="151"/>
        <v>38.893313787724146</v>
      </c>
      <c r="J71" s="5">
        <f>MAX(0,J70+'6.2tempsSummer2018'!F70-J$132-J$129)</f>
        <v>0</v>
      </c>
      <c r="K71" s="13">
        <f t="shared" si="152"/>
        <v>38.074766685956874</v>
      </c>
      <c r="L71" s="5">
        <f>MAX(0,L70+'6.2tempsSummer2018'!G70-L$132-L$129)</f>
        <v>0.6632248301525987</v>
      </c>
      <c r="M71" s="13">
        <f t="shared" si="153"/>
        <v>32.89806711959308</v>
      </c>
      <c r="N71" s="5">
        <f>MAX(0,N70+'6.2tempsSummer2018'!H70-N$132-N$129)</f>
        <v>0.14781079065869118</v>
      </c>
      <c r="O71" s="13">
        <f t="shared" si="154"/>
        <v>37.704378418682644</v>
      </c>
      <c r="P71" s="5">
        <f>MAX(0,P70+'6.2tempsSummer2018'!I70-P$132-P$129)</f>
        <v>0</v>
      </c>
      <c r="Q71" s="13">
        <f t="shared" si="155"/>
        <v>28.071802985988981</v>
      </c>
      <c r="R71" s="5">
        <f>MAX(0,R70+'6.2tempsSummer2018'!J70-R$132-R$129)</f>
        <v>58.79149496794259</v>
      </c>
      <c r="S71" s="13">
        <f t="shared" si="156"/>
        <v>26.651761794872492</v>
      </c>
      <c r="T71" s="5">
        <f>MAX(0,T70+'6.2tempsSummer2018'!K70-T$132-T$129)</f>
        <v>0</v>
      </c>
      <c r="U71" s="13">
        <f t="shared" si="157"/>
        <v>30.933583347259539</v>
      </c>
      <c r="V71" s="5">
        <f>MAX(0,V70+'6.2tempsSummer2018'!L70-V$132-V$129)</f>
        <v>0</v>
      </c>
      <c r="W71" s="13">
        <f t="shared" si="158"/>
        <v>39.174610909925029</v>
      </c>
      <c r="X71" s="5">
        <f>MAX(0,X70+'6.2tempsSummer2018'!M70-X$132-X$129)</f>
        <v>143.3320256200717</v>
      </c>
      <c r="Y71" s="13">
        <f t="shared" si="159"/>
        <v>36.133594875985715</v>
      </c>
      <c r="Z71" s="5">
        <f>MAX(0,Z70+'6.2tempsSummer2018'!N70-Z$132-Z$129)</f>
        <v>0</v>
      </c>
      <c r="AA71" s="13">
        <f t="shared" si="160"/>
        <v>34.932687885801556</v>
      </c>
      <c r="AB71" s="5">
        <f>MAX(0,AB70+'6.2tempsSummer2018'!O70-AB$132-AB$129)</f>
        <v>0</v>
      </c>
      <c r="AC71" s="13">
        <f t="shared" si="161"/>
        <v>36.05276983046307</v>
      </c>
      <c r="AD71" s="5">
        <f>MAX(0,AD70+'6.2tempsSummer2018'!P70-AD$132-AD$129)</f>
        <v>0</v>
      </c>
      <c r="AE71" s="13">
        <f t="shared" si="162"/>
        <v>29.780627579379935</v>
      </c>
      <c r="AF71" s="5">
        <f>MAX(0,AF70+'6.2tempsSummer2018'!Q70-AF$132-AF$129)</f>
        <v>0</v>
      </c>
      <c r="AG71" s="13">
        <f t="shared" si="163"/>
        <v>39.724628568274689</v>
      </c>
      <c r="AH71" s="5">
        <f>MAX(0,AH70+'6.2tempsSummer2018'!R70-AH$132-AH$129)</f>
        <v>53.79334649017413</v>
      </c>
      <c r="AI71" s="13">
        <f t="shared" si="164"/>
        <v>37.009467073603084</v>
      </c>
      <c r="AJ71" s="5">
        <f>MAX(0,AJ70+'6.2tempsSummer2018'!S70-AJ$132-AJ$129)</f>
        <v>10.504018190594111</v>
      </c>
      <c r="AK71" s="13">
        <f t="shared" si="165"/>
        <v>30.906168588658819</v>
      </c>
      <c r="AL71" s="5">
        <f>MAX(0,AL70+'6.2tempsSummer2018'!T70-AL$132-AL$129)</f>
        <v>2.4085241173460483</v>
      </c>
      <c r="AM71" s="13">
        <f t="shared" si="166"/>
        <v>26.365903530615803</v>
      </c>
      <c r="AN71" s="5">
        <f>MAX(0,AN70+'6.2tempsSummer2018'!U70-AN$132-AN$129)</f>
        <v>25.657979007578135</v>
      </c>
      <c r="AO71" s="13">
        <f t="shared" si="167"/>
        <v>34.837082030783804</v>
      </c>
      <c r="AP71" s="5">
        <f>MAX(0,AP70+'6.2tempsSummer2018'!V70-AP$132-AP$129)</f>
        <v>2.0134068798335654</v>
      </c>
      <c r="AQ71" s="13">
        <f t="shared" si="168"/>
        <v>26.805523489836464</v>
      </c>
      <c r="AR71" s="5">
        <f>MAX(0,AR70+'6.2tempsSummer2018'!W70-AR$132-AR$129)</f>
        <v>0</v>
      </c>
      <c r="AS71" s="13">
        <f t="shared" si="169"/>
        <v>35.990965442676512</v>
      </c>
      <c r="AT71" s="5">
        <f>MAX(0,AT70+'6.2tempsSummer2018'!X70-AT$132-AT$129)</f>
        <v>0</v>
      </c>
      <c r="AU71" s="2">
        <f t="shared" si="170"/>
        <v>25.813156962507534</v>
      </c>
    </row>
    <row r="72" spans="1:47">
      <c r="A72" s="3" t="d">
        <f>'6.2tempsSummer2018'!A71</f>
        <v>2018-09-08</v>
      </c>
      <c r="B72" s="5">
        <f>MAX(0,B71+'6.2tempsSummer2018'!B71-B$132-B$129)</f>
        <v>54.808126743849584</v>
      </c>
      <c r="C72" s="13">
        <f t="shared" ref="C72" si="179">B$130</f>
        <v>34.193356943560033</v>
      </c>
      <c r="D72" s="5">
        <f>MAX(0,D71+'6.2tempsSummer2018'!C71-D$132-D$129)</f>
        <v>0</v>
      </c>
      <c r="E72" s="13">
        <f t="shared" ref="E72" si="180">D$130</f>
        <v>37.276093283512623</v>
      </c>
      <c r="F72" s="5">
        <f>MAX(0,F71+'6.2tempsSummer2018'!D71-F$132-F$129)</f>
        <v>2.9767158460163938</v>
      </c>
      <c r="G72" s="13">
        <f t="shared" si="150"/>
        <v>25.637254646373744</v>
      </c>
      <c r="H72" s="5">
        <f>MAX(0,H71+'6.2tempsSummer2018'!E71-H$132-H$129)</f>
        <v>53.778453050189647</v>
      </c>
      <c r="I72" s="13">
        <f t="shared" si="151"/>
        <v>38.893313787724146</v>
      </c>
      <c r="J72" s="5">
        <f>MAX(0,J71+'6.2tempsSummer2018'!F71-J$132-J$129)</f>
        <v>0</v>
      </c>
      <c r="K72" s="13">
        <f t="shared" si="152"/>
        <v>38.074766685956874</v>
      </c>
      <c r="L72" s="5">
        <f>MAX(0,L71+'6.2tempsSummer2018'!G71-L$132-L$129)</f>
        <v>0</v>
      </c>
      <c r="M72" s="13">
        <f t="shared" si="153"/>
        <v>32.89806711959308</v>
      </c>
      <c r="N72" s="5">
        <f>MAX(0,N71+'6.2tempsSummer2018'!H71-N$132-N$129)</f>
        <v>0</v>
      </c>
      <c r="O72" s="13">
        <f t="shared" si="154"/>
        <v>37.704378418682644</v>
      </c>
      <c r="P72" s="5">
        <f>MAX(0,P71+'6.2tempsSummer2018'!I71-P$132-P$129)</f>
        <v>0</v>
      </c>
      <c r="Q72" s="13">
        <f t="shared" si="155"/>
        <v>28.071802985988981</v>
      </c>
      <c r="R72" s="5">
        <f>MAX(0,R71+'6.2tempsSummer2018'!J71-R$132-R$129)</f>
        <v>46.460024743583524</v>
      </c>
      <c r="S72" s="13">
        <f t="shared" si="156"/>
        <v>26.651761794872492</v>
      </c>
      <c r="T72" s="5">
        <f>MAX(0,T71+'6.2tempsSummer2018'!K71-T$132-T$129)</f>
        <v>0</v>
      </c>
      <c r="U72" s="13">
        <f t="shared" si="157"/>
        <v>30.933583347259539</v>
      </c>
      <c r="V72" s="5">
        <f>MAX(0,V71+'6.2tempsSummer2018'!L71-V$132-V$129)</f>
        <v>0</v>
      </c>
      <c r="W72" s="13">
        <f t="shared" si="158"/>
        <v>39.174610909925029</v>
      </c>
      <c r="X72" s="5">
        <f>MAX(0,X71+'6.2tempsSummer2018'!M71-X$132-X$129)</f>
        <v>140.8153262605735</v>
      </c>
      <c r="Y72" s="13">
        <f t="shared" si="159"/>
        <v>36.133594875985715</v>
      </c>
      <c r="Z72" s="5">
        <f>MAX(0,Z71+'6.2tempsSummer2018'!N71-Z$132-Z$129)</f>
        <v>0.63341401427480548</v>
      </c>
      <c r="AA72" s="13">
        <f t="shared" si="160"/>
        <v>34.932687885801556</v>
      </c>
      <c r="AB72" s="5">
        <f>MAX(0,AB71+'6.2tempsSummer2018'!O71-AB$132-AB$129)</f>
        <v>0</v>
      </c>
      <c r="AC72" s="13">
        <f t="shared" si="161"/>
        <v>36.05276983046307</v>
      </c>
      <c r="AD72" s="5">
        <f>MAX(0,AD71+'6.2tempsSummer2018'!P71-AD$132-AD$129)</f>
        <v>0</v>
      </c>
      <c r="AE72" s="13">
        <f t="shared" si="162"/>
        <v>29.780627579379935</v>
      </c>
      <c r="AF72" s="5">
        <f>MAX(0,AF71+'6.2tempsSummer2018'!Q71-AF$132-AF$129)</f>
        <v>0</v>
      </c>
      <c r="AG72" s="13">
        <f t="shared" si="163"/>
        <v>39.724628568274689</v>
      </c>
      <c r="AH72" s="5">
        <f>MAX(0,AH71+'6.2tempsSummer2018'!R71-AH$132-AH$129)</f>
        <v>52.167163105973756</v>
      </c>
      <c r="AI72" s="13">
        <f t="shared" si="164"/>
        <v>37.009467073603084</v>
      </c>
      <c r="AJ72" s="5">
        <f>MAX(0,AJ71+'6.2tempsSummer2018'!S71-AJ$132-AJ$129)</f>
        <v>13.640747117011758</v>
      </c>
      <c r="AK72" s="13">
        <f t="shared" si="165"/>
        <v>30.906168588658819</v>
      </c>
      <c r="AL72" s="5">
        <f>MAX(0,AL71+'6.2tempsSummer2018'!T71-AL$132-AL$129)</f>
        <v>0</v>
      </c>
      <c r="AM72" s="13">
        <f t="shared" si="166"/>
        <v>26.365903530615803</v>
      </c>
      <c r="AN72" s="5">
        <f>MAX(0,AN71+'6.2tempsSummer2018'!U71-AN$132-AN$129)</f>
        <v>20.303343753730161</v>
      </c>
      <c r="AO72" s="13">
        <f t="shared" si="167"/>
        <v>34.837082030783804</v>
      </c>
      <c r="AP72" s="5">
        <f>MAX(0,AP71+'6.2tempsSummer2018'!V71-AP$132-AP$129)</f>
        <v>0</v>
      </c>
      <c r="AQ72" s="13">
        <f t="shared" si="168"/>
        <v>26.805523489836464</v>
      </c>
      <c r="AR72" s="5">
        <f>MAX(0,AR71+'6.2tempsSummer2018'!W71-AR$132-AR$129)</f>
        <v>0</v>
      </c>
      <c r="AS72" s="13">
        <f t="shared" si="169"/>
        <v>35.990965442676512</v>
      </c>
      <c r="AT72" s="5">
        <f>MAX(0,AT71+'6.2tempsSummer2018'!X71-AT$132-AT$129)</f>
        <v>0</v>
      </c>
      <c r="AU72" s="2">
        <f t="shared" si="170"/>
        <v>25.813156962507534</v>
      </c>
    </row>
    <row r="73" spans="1:47">
      <c r="A73" s="3" t="d">
        <f>'6.2tempsSummer2018'!A72</f>
        <v>2018-09-09</v>
      </c>
      <c r="B73" s="5">
        <f>MAX(0,B72+'6.2tempsSummer2018'!B72-B$132-B$129)</f>
        <v>57.533957125904578</v>
      </c>
      <c r="C73" s="13">
        <f t="shared" ref="C73" si="181">B$130</f>
        <v>34.193356943560033</v>
      </c>
      <c r="D73" s="5">
        <f>MAX(0,D72+'6.2tempsSummer2018'!C72-D$132-D$129)</f>
        <v>0</v>
      </c>
      <c r="E73" s="13">
        <f t="shared" ref="E73" si="182">D$130</f>
        <v>37.276093283512623</v>
      </c>
      <c r="F73" s="5">
        <f>MAX(0,F72+'6.2tempsSummer2018'!D72-F$132-F$129)</f>
        <v>0</v>
      </c>
      <c r="G73" s="13">
        <f t="shared" si="150"/>
        <v>25.637254646373744</v>
      </c>
      <c r="H73" s="5">
        <f>MAX(0,H72+'6.2tempsSummer2018'!E72-H$132-H$129)</f>
        <v>39.916788826724137</v>
      </c>
      <c r="I73" s="13">
        <f t="shared" si="151"/>
        <v>38.893313787724146</v>
      </c>
      <c r="J73" s="5">
        <f>MAX(0,J72+'6.2tempsSummer2018'!F72-J$132-J$129)</f>
        <v>0</v>
      </c>
      <c r="K73" s="13">
        <f t="shared" si="152"/>
        <v>38.074766685956874</v>
      </c>
      <c r="L73" s="5">
        <f>MAX(0,L72+'6.2tempsSummer2018'!G72-L$132-L$129)</f>
        <v>0</v>
      </c>
      <c r="M73" s="13">
        <f t="shared" si="153"/>
        <v>32.89806711959308</v>
      </c>
      <c r="N73" s="5">
        <f>MAX(0,N72+'6.2tempsSummer2018'!H72-N$132-N$129)</f>
        <v>0</v>
      </c>
      <c r="O73" s="13">
        <f t="shared" si="154"/>
        <v>37.704378418682644</v>
      </c>
      <c r="P73" s="5">
        <f>MAX(0,P72+'6.2tempsSummer2018'!I72-P$132-P$129)</f>
        <v>0</v>
      </c>
      <c r="Q73" s="13">
        <f t="shared" si="155"/>
        <v>28.071802985988981</v>
      </c>
      <c r="R73" s="5">
        <f>MAX(0,R72+'6.2tempsSummer2018'!J72-R$132-R$129)</f>
        <v>45.128554519224458</v>
      </c>
      <c r="S73" s="13">
        <f t="shared" si="156"/>
        <v>26.651761794872492</v>
      </c>
      <c r="T73" s="5">
        <f>MAX(0,T72+'6.2tempsSummer2018'!K72-T$132-T$129)</f>
        <v>0</v>
      </c>
      <c r="U73" s="13">
        <f t="shared" si="157"/>
        <v>30.933583347259539</v>
      </c>
      <c r="V73" s="5">
        <f>MAX(0,V72+'6.2tempsSummer2018'!L72-V$132-V$129)</f>
        <v>0</v>
      </c>
      <c r="W73" s="13">
        <f t="shared" si="158"/>
        <v>39.174610909925029</v>
      </c>
      <c r="X73" s="5">
        <f>MAX(0,X72+'6.2tempsSummer2018'!M72-X$132-X$129)</f>
        <v>139.29862690107529</v>
      </c>
      <c r="Y73" s="13">
        <f t="shared" si="159"/>
        <v>36.133594875985715</v>
      </c>
      <c r="Z73" s="5">
        <f>MAX(0,Z72+'6.2tempsSummer2018'!N72-Z$132-Z$129)</f>
        <v>0</v>
      </c>
      <c r="AA73" s="13">
        <f t="shared" si="160"/>
        <v>34.932687885801556</v>
      </c>
      <c r="AB73" s="5">
        <f>MAX(0,AB72+'6.2tempsSummer2018'!O72-AB$132-AB$129)</f>
        <v>0</v>
      </c>
      <c r="AC73" s="13">
        <f t="shared" si="161"/>
        <v>36.05276983046307</v>
      </c>
      <c r="AD73" s="5">
        <f>MAX(0,AD72+'6.2tempsSummer2018'!P72-AD$132-AD$129)</f>
        <v>0</v>
      </c>
      <c r="AE73" s="13">
        <f t="shared" si="162"/>
        <v>29.780627579379935</v>
      </c>
      <c r="AF73" s="5">
        <f>MAX(0,AF72+'6.2tempsSummer2018'!Q72-AF$132-AF$129)</f>
        <v>0</v>
      </c>
      <c r="AG73" s="13">
        <f t="shared" si="163"/>
        <v>39.724628568274689</v>
      </c>
      <c r="AH73" s="5">
        <f>MAX(0,AH72+'6.2tempsSummer2018'!R72-AH$132-AH$129)</f>
        <v>45.540979721773382</v>
      </c>
      <c r="AI73" s="13">
        <f t="shared" si="164"/>
        <v>37.009467073603084</v>
      </c>
      <c r="AJ73" s="5">
        <f>MAX(0,AJ72+'6.2tempsSummer2018'!S72-AJ$132-AJ$129)</f>
        <v>15.777476043429404</v>
      </c>
      <c r="AK73" s="13">
        <f t="shared" si="165"/>
        <v>30.906168588658819</v>
      </c>
      <c r="AL73" s="5">
        <f>MAX(0,AL72+'6.2tempsSummer2018'!T72-AL$132-AL$129)</f>
        <v>0</v>
      </c>
      <c r="AM73" s="13">
        <f t="shared" si="166"/>
        <v>26.365903530615803</v>
      </c>
      <c r="AN73" s="5">
        <f>MAX(0,AN72+'6.2tempsSummer2018'!U72-AN$132-AN$129)</f>
        <v>17.948708499882187</v>
      </c>
      <c r="AO73" s="13">
        <f t="shared" si="167"/>
        <v>34.837082030783804</v>
      </c>
      <c r="AP73" s="5">
        <f>MAX(0,AP72+'6.2tempsSummer2018'!V72-AP$132-AP$129)</f>
        <v>0</v>
      </c>
      <c r="AQ73" s="13">
        <f t="shared" si="168"/>
        <v>26.805523489836464</v>
      </c>
      <c r="AR73" s="5">
        <f>MAX(0,AR72+'6.2tempsSummer2018'!W72-AR$132-AR$129)</f>
        <v>0</v>
      </c>
      <c r="AS73" s="13">
        <f t="shared" si="169"/>
        <v>35.990965442676512</v>
      </c>
      <c r="AT73" s="5">
        <f>MAX(0,AT72+'6.2tempsSummer2018'!X72-AT$132-AT$129)</f>
        <v>0</v>
      </c>
      <c r="AU73" s="2">
        <f t="shared" si="170"/>
        <v>25.813156962507534</v>
      </c>
    </row>
    <row r="74" spans="1:47">
      <c r="A74" s="3" t="d">
        <f>'6.2tempsSummer2018'!A73</f>
        <v>2018-09-10</v>
      </c>
      <c r="B74" s="5">
        <f>MAX(0,B73+'6.2tempsSummer2018'!B73-B$132-B$129)</f>
        <v>53.259787507959572</v>
      </c>
      <c r="C74" s="13">
        <f t="shared" ref="C74" si="183">B$130</f>
        <v>34.193356943560033</v>
      </c>
      <c r="D74" s="5">
        <f>MAX(0,D73+'6.2tempsSummer2018'!C73-D$132-D$129)</f>
        <v>0</v>
      </c>
      <c r="E74" s="13">
        <f t="shared" ref="E74" si="184">D$130</f>
        <v>37.276093283512623</v>
      </c>
      <c r="F74" s="5">
        <f>MAX(0,F73+'6.2tempsSummer2018'!D73-F$132-F$129)</f>
        <v>0</v>
      </c>
      <c r="G74" s="13">
        <f t="shared" si="150"/>
        <v>25.637254646373744</v>
      </c>
      <c r="H74" s="5">
        <f>MAX(0,H73+'6.2tempsSummer2018'!E73-H$132-H$129)</f>
        <v>36.055124603258626</v>
      </c>
      <c r="I74" s="13">
        <f t="shared" si="151"/>
        <v>38.893313787724146</v>
      </c>
      <c r="J74" s="5">
        <f>MAX(0,J73+'6.2tempsSummer2018'!F73-J$132-J$129)</f>
        <v>0</v>
      </c>
      <c r="K74" s="13">
        <f t="shared" si="152"/>
        <v>38.074766685956874</v>
      </c>
      <c r="L74" s="5">
        <f>MAX(0,L73+'6.2tempsSummer2018'!G73-L$132-L$129)</f>
        <v>0.88774161005086505</v>
      </c>
      <c r="M74" s="13">
        <f t="shared" si="153"/>
        <v>32.89806711959308</v>
      </c>
      <c r="N74" s="5">
        <f>MAX(0,N73+'6.2tempsSummer2018'!H73-N$132-N$129)</f>
        <v>3.2869526976646695</v>
      </c>
      <c r="O74" s="13">
        <f t="shared" si="154"/>
        <v>37.704378418682644</v>
      </c>
      <c r="P74" s="5">
        <f>MAX(0,P73+'6.2tempsSummer2018'!I73-P$132-P$129)</f>
        <v>0</v>
      </c>
      <c r="Q74" s="13">
        <f t="shared" si="155"/>
        <v>28.071802985988981</v>
      </c>
      <c r="R74" s="5">
        <f>MAX(0,R73+'6.2tempsSummer2018'!J73-R$132-R$129)</f>
        <v>43.797084294865392</v>
      </c>
      <c r="S74" s="13">
        <f t="shared" si="156"/>
        <v>26.651761794872492</v>
      </c>
      <c r="T74" s="5">
        <f>MAX(0,T73+'6.2tempsSummer2018'!K73-T$132-T$129)</f>
        <v>0</v>
      </c>
      <c r="U74" s="13">
        <f t="shared" si="157"/>
        <v>30.933583347259539</v>
      </c>
      <c r="V74" s="5">
        <f>MAX(0,V73+'6.2tempsSummer2018'!L73-V$132-V$129)</f>
        <v>0</v>
      </c>
      <c r="W74" s="13">
        <f t="shared" si="158"/>
        <v>39.174610909925029</v>
      </c>
      <c r="X74" s="5">
        <f>MAX(0,X73+'6.2tempsSummer2018'!M73-X$132-X$129)</f>
        <v>137.78192754157709</v>
      </c>
      <c r="Y74" s="13">
        <f t="shared" si="159"/>
        <v>36.133594875985715</v>
      </c>
      <c r="Z74" s="5">
        <f>MAX(0,Z73+'6.2tempsSummer2018'!N73-Z$132-Z$129)</f>
        <v>0</v>
      </c>
      <c r="AA74" s="13">
        <f t="shared" si="160"/>
        <v>34.932687885801556</v>
      </c>
      <c r="AB74" s="5">
        <f>MAX(0,AB73+'6.2tempsSummer2018'!O73-AB$132-AB$129)</f>
        <v>0</v>
      </c>
      <c r="AC74" s="13">
        <f t="shared" si="161"/>
        <v>36.05276983046307</v>
      </c>
      <c r="AD74" s="5">
        <f>MAX(0,AD73+'6.2tempsSummer2018'!P73-AD$132-AD$129)</f>
        <v>0.27742155257750811</v>
      </c>
      <c r="AE74" s="13">
        <f t="shared" si="162"/>
        <v>29.780627579379935</v>
      </c>
      <c r="AF74" s="5">
        <f>MAX(0,AF73+'6.2tempsSummer2018'!Q73-AF$132-AF$129)</f>
        <v>0</v>
      </c>
      <c r="AG74" s="13">
        <f t="shared" si="163"/>
        <v>39.724628568274689</v>
      </c>
      <c r="AH74" s="5">
        <f>MAX(0,AH73+'6.2tempsSummer2018'!R73-AH$132-AH$129)</f>
        <v>39.914796337573009</v>
      </c>
      <c r="AI74" s="13">
        <f t="shared" si="164"/>
        <v>37.009467073603084</v>
      </c>
      <c r="AJ74" s="5">
        <f>MAX(0,AJ73+'6.2tempsSummer2018'!S73-AJ$132-AJ$129)</f>
        <v>16.914204969847049</v>
      </c>
      <c r="AK74" s="13">
        <f t="shared" si="165"/>
        <v>30.906168588658819</v>
      </c>
      <c r="AL74" s="5">
        <f>MAX(0,AL73+'6.2tempsSummer2018'!T73-AL$132-AL$129)</f>
        <v>0</v>
      </c>
      <c r="AM74" s="13">
        <f t="shared" si="166"/>
        <v>26.365903530615803</v>
      </c>
      <c r="AN74" s="5">
        <f>MAX(0,AN73+'6.2tempsSummer2018'!U73-AN$132-AN$129)</f>
        <v>13.594073246034212</v>
      </c>
      <c r="AO74" s="13">
        <f t="shared" si="167"/>
        <v>34.837082030783804</v>
      </c>
      <c r="AP74" s="5">
        <f>MAX(0,AP73+'6.2tempsSummer2018'!V73-AP$132-AP$129)</f>
        <v>0</v>
      </c>
      <c r="AQ74" s="13">
        <f t="shared" si="168"/>
        <v>26.805523489836464</v>
      </c>
      <c r="AR74" s="5">
        <f>MAX(0,AR73+'6.2tempsSummer2018'!W73-AR$132-AR$129)</f>
        <v>0</v>
      </c>
      <c r="AS74" s="13">
        <f t="shared" si="169"/>
        <v>35.990965442676512</v>
      </c>
      <c r="AT74" s="5">
        <f>MAX(0,AT73+'6.2tempsSummer2018'!X73-AT$132-AT$129)</f>
        <v>0</v>
      </c>
      <c r="AU74" s="2">
        <f t="shared" si="170"/>
        <v>25.813156962507534</v>
      </c>
    </row>
    <row r="75" spans="1:47">
      <c r="A75" s="3" t="d">
        <f>'6.2tempsSummer2018'!A74</f>
        <v>2018-09-11</v>
      </c>
      <c r="B75" s="5">
        <f>MAX(0,B74+'6.2tempsSummer2018'!B74-B$132-B$129)</f>
        <v>50.985617890014566</v>
      </c>
      <c r="C75" s="13">
        <f t="shared" ref="C75" si="185">B$130</f>
        <v>34.193356943560033</v>
      </c>
      <c r="D75" s="5">
        <f>MAX(0,D74+'6.2tempsSummer2018'!C74-D$132-D$129)</f>
        <v>0</v>
      </c>
      <c r="E75" s="13">
        <f t="shared" ref="E75" si="186">D$130</f>
        <v>37.276093283512623</v>
      </c>
      <c r="F75" s="5">
        <f>MAX(0,F74+'6.2tempsSummer2018'!D74-F$132-F$129)</f>
        <v>0</v>
      </c>
      <c r="G75" s="13">
        <f t="shared" si="150"/>
        <v>25.637254646373744</v>
      </c>
      <c r="H75" s="5">
        <f>MAX(0,H74+'6.2tempsSummer2018'!E74-H$132-H$129)</f>
        <v>32.193460379793116</v>
      </c>
      <c r="I75" s="13">
        <f t="shared" si="151"/>
        <v>38.893313787724146</v>
      </c>
      <c r="J75" s="5">
        <f>MAX(0,J74+'6.2tempsSummer2018'!F74-J$132-J$129)</f>
        <v>0</v>
      </c>
      <c r="K75" s="13">
        <f t="shared" si="152"/>
        <v>38.074766685956874</v>
      </c>
      <c r="L75" s="5">
        <f>MAX(0,L74+'6.2tempsSummer2018'!G74-L$132-L$129)</f>
        <v>0</v>
      </c>
      <c r="M75" s="13">
        <f t="shared" si="153"/>
        <v>32.89806711959308</v>
      </c>
      <c r="N75" s="5">
        <f>MAX(0,N74+'6.2tempsSummer2018'!H74-N$132-N$129)</f>
        <v>6.5739053953293434</v>
      </c>
      <c r="O75" s="13">
        <f t="shared" si="154"/>
        <v>37.704378418682644</v>
      </c>
      <c r="P75" s="5">
        <f>MAX(0,P74+'6.2tempsSummer2018'!I74-P$132-P$129)</f>
        <v>0</v>
      </c>
      <c r="Q75" s="13">
        <f t="shared" si="155"/>
        <v>28.071802985988981</v>
      </c>
      <c r="R75" s="5">
        <f>MAX(0,R74+'6.2tempsSummer2018'!J74-R$132-R$129)</f>
        <v>42.465614070506327</v>
      </c>
      <c r="S75" s="13">
        <f t="shared" si="156"/>
        <v>26.651761794872492</v>
      </c>
      <c r="T75" s="5">
        <f>MAX(0,T74+'6.2tempsSummer2018'!K74-T$132-T$129)</f>
        <v>0</v>
      </c>
      <c r="U75" s="13">
        <f t="shared" si="157"/>
        <v>30.933583347259539</v>
      </c>
      <c r="V75" s="5">
        <f>MAX(0,V74+'6.2tempsSummer2018'!L74-V$132-V$129)</f>
        <v>0</v>
      </c>
      <c r="W75" s="13">
        <f t="shared" si="158"/>
        <v>39.174610909925029</v>
      </c>
      <c r="X75" s="5">
        <f>MAX(0,X74+'6.2tempsSummer2018'!M74-X$132-X$129)</f>
        <v>136.26522818207889</v>
      </c>
      <c r="Y75" s="13">
        <f t="shared" si="159"/>
        <v>36.133594875985715</v>
      </c>
      <c r="Z75" s="5">
        <f>MAX(0,Z74+'6.2tempsSummer2018'!N74-Z$132-Z$129)</f>
        <v>0</v>
      </c>
      <c r="AA75" s="13">
        <f t="shared" si="160"/>
        <v>34.932687885801556</v>
      </c>
      <c r="AB75" s="5">
        <f>MAX(0,AB74+'6.2tempsSummer2018'!O74-AB$132-AB$129)</f>
        <v>0</v>
      </c>
      <c r="AC75" s="13">
        <f t="shared" si="161"/>
        <v>36.05276983046307</v>
      </c>
      <c r="AD75" s="5">
        <f>MAX(0,AD74+'6.2tempsSummer2018'!P74-AD$132-AD$129)</f>
        <v>2.5548431051550158</v>
      </c>
      <c r="AE75" s="13">
        <f t="shared" si="162"/>
        <v>29.780627579379935</v>
      </c>
      <c r="AF75" s="5">
        <f>MAX(0,AF74+'6.2tempsSummer2018'!Q74-AF$132-AF$129)</f>
        <v>0</v>
      </c>
      <c r="AG75" s="13">
        <f t="shared" si="163"/>
        <v>39.724628568274689</v>
      </c>
      <c r="AH75" s="5">
        <f>MAX(0,AH74+'6.2tempsSummer2018'!R74-AH$132-AH$129)</f>
        <v>33.28861295337262</v>
      </c>
      <c r="AI75" s="13">
        <f t="shared" si="164"/>
        <v>37.009467073603084</v>
      </c>
      <c r="AJ75" s="5">
        <f>MAX(0,AJ74+'6.2tempsSummer2018'!S74-AJ$132-AJ$129)</f>
        <v>18.050933896264695</v>
      </c>
      <c r="AK75" s="13">
        <f t="shared" si="165"/>
        <v>30.906168588658819</v>
      </c>
      <c r="AL75" s="5">
        <f>MAX(0,AL74+'6.2tempsSummer2018'!T74-AL$132-AL$129)</f>
        <v>0.7042620586730246</v>
      </c>
      <c r="AM75" s="13">
        <f t="shared" si="166"/>
        <v>26.365903530615803</v>
      </c>
      <c r="AN75" s="5">
        <f>MAX(0,AN74+'6.2tempsSummer2018'!U74-AN$132-AN$129)</f>
        <v>10.239437992186238</v>
      </c>
      <c r="AO75" s="13">
        <f t="shared" si="167"/>
        <v>34.837082030783804</v>
      </c>
      <c r="AP75" s="5">
        <f>MAX(0,AP74+'6.2tempsSummer2018'!V74-AP$132-AP$129)</f>
        <v>0</v>
      </c>
      <c r="AQ75" s="13">
        <f t="shared" si="168"/>
        <v>26.805523489836464</v>
      </c>
      <c r="AR75" s="5">
        <f>MAX(0,AR74+'6.2tempsSummer2018'!W74-AR$132-AR$129)</f>
        <v>0</v>
      </c>
      <c r="AS75" s="13">
        <f t="shared" si="169"/>
        <v>35.990965442676512</v>
      </c>
      <c r="AT75" s="5">
        <f>MAX(0,AT74+'6.2tempsSummer2018'!X74-AT$132-AT$129)</f>
        <v>0</v>
      </c>
      <c r="AU75" s="2">
        <f t="shared" si="170"/>
        <v>25.813156962507534</v>
      </c>
    </row>
    <row r="76" spans="1:47">
      <c r="A76" s="3" t="d">
        <f>'6.2tempsSummer2018'!A75</f>
        <v>2018-09-12</v>
      </c>
      <c r="B76" s="5">
        <f>MAX(0,B75+'6.2tempsSummer2018'!B75-B$132-B$129)</f>
        <v>50.711448272069561</v>
      </c>
      <c r="C76" s="13">
        <f t="shared" ref="C76" si="187">B$130</f>
        <v>34.193356943560033</v>
      </c>
      <c r="D76" s="5">
        <f>MAX(0,D75+'6.2tempsSummer2018'!C75-D$132-D$129)</f>
        <v>0</v>
      </c>
      <c r="E76" s="13">
        <f t="shared" ref="E76" si="188">D$130</f>
        <v>37.276093283512623</v>
      </c>
      <c r="F76" s="5">
        <f>MAX(0,F75+'6.2tempsSummer2018'!D75-F$132-F$129)</f>
        <v>0</v>
      </c>
      <c r="G76" s="13">
        <f t="shared" si="150"/>
        <v>25.637254646373744</v>
      </c>
      <c r="H76" s="5">
        <f>MAX(0,H75+'6.2tempsSummer2018'!E75-H$132-H$129)</f>
        <v>28.331796156327606</v>
      </c>
      <c r="I76" s="13">
        <f t="shared" si="151"/>
        <v>38.893313787724146</v>
      </c>
      <c r="J76" s="5">
        <f>MAX(0,J75+'6.2tempsSummer2018'!F75-J$132-J$129)</f>
        <v>0</v>
      </c>
      <c r="K76" s="13">
        <f t="shared" si="152"/>
        <v>38.074766685956874</v>
      </c>
      <c r="L76" s="5">
        <f>MAX(0,L75+'6.2tempsSummer2018'!G75-L$132-L$129)</f>
        <v>0</v>
      </c>
      <c r="M76" s="13">
        <f t="shared" si="153"/>
        <v>32.89806711959308</v>
      </c>
      <c r="N76" s="5">
        <f>MAX(0,N75+'6.2tempsSummer2018'!H75-N$132-N$129)</f>
        <v>4.8608580929940173</v>
      </c>
      <c r="O76" s="13">
        <f t="shared" si="154"/>
        <v>37.704378418682644</v>
      </c>
      <c r="P76" s="5">
        <f>MAX(0,P75+'6.2tempsSummer2018'!I75-P$132-P$129)</f>
        <v>0</v>
      </c>
      <c r="Q76" s="13">
        <f t="shared" si="155"/>
        <v>28.071802985988981</v>
      </c>
      <c r="R76" s="5">
        <f>MAX(0,R75+'6.2tempsSummer2018'!J75-R$132-R$129)</f>
        <v>38.134143846147261</v>
      </c>
      <c r="S76" s="13">
        <f t="shared" si="156"/>
        <v>26.651761794872492</v>
      </c>
      <c r="T76" s="5">
        <f>MAX(0,T75+'6.2tempsSummer2018'!K75-T$132-T$129)</f>
        <v>0</v>
      </c>
      <c r="U76" s="13">
        <f t="shared" si="157"/>
        <v>30.933583347259539</v>
      </c>
      <c r="V76" s="5">
        <f>MAX(0,V75+'6.2tempsSummer2018'!L75-V$132-V$129)</f>
        <v>0</v>
      </c>
      <c r="W76" s="13">
        <f t="shared" si="158"/>
        <v>39.174610909925029</v>
      </c>
      <c r="X76" s="5">
        <f>MAX(0,X75+'6.2tempsSummer2018'!M75-X$132-X$129)</f>
        <v>131.74852882258068</v>
      </c>
      <c r="Y76" s="13">
        <f t="shared" si="159"/>
        <v>36.133594875985715</v>
      </c>
      <c r="Z76" s="5">
        <f>MAX(0,Z75+'6.2tempsSummer2018'!N75-Z$132-Z$129)</f>
        <v>0</v>
      </c>
      <c r="AA76" s="13">
        <f t="shared" si="160"/>
        <v>34.932687885801556</v>
      </c>
      <c r="AB76" s="5">
        <f>MAX(0,AB75+'6.2tempsSummer2018'!O75-AB$132-AB$129)</f>
        <v>0</v>
      </c>
      <c r="AC76" s="13">
        <f t="shared" si="161"/>
        <v>36.05276983046307</v>
      </c>
      <c r="AD76" s="5">
        <f>MAX(0,AD75+'6.2tempsSummer2018'!P75-AD$132-AD$129)</f>
        <v>0</v>
      </c>
      <c r="AE76" s="13">
        <f t="shared" si="162"/>
        <v>29.780627579379935</v>
      </c>
      <c r="AF76" s="5">
        <f>MAX(0,AF75+'6.2tempsSummer2018'!Q75-AF$132-AF$129)</f>
        <v>0</v>
      </c>
      <c r="AG76" s="13">
        <f t="shared" si="163"/>
        <v>39.724628568274689</v>
      </c>
      <c r="AH76" s="5">
        <f>MAX(0,AH75+'6.2tempsSummer2018'!R75-AH$132-AH$129)</f>
        <v>24.662429569172236</v>
      </c>
      <c r="AI76" s="13">
        <f t="shared" si="164"/>
        <v>37.009467073603084</v>
      </c>
      <c r="AJ76" s="5">
        <f>MAX(0,AJ75+'6.2tempsSummer2018'!S75-AJ$132-AJ$129)</f>
        <v>20.187662822682341</v>
      </c>
      <c r="AK76" s="13">
        <f t="shared" si="165"/>
        <v>30.906168588658819</v>
      </c>
      <c r="AL76" s="5">
        <f>MAX(0,AL75+'6.2tempsSummer2018'!T75-AL$132-AL$129)</f>
        <v>3.4085241173460483</v>
      </c>
      <c r="AM76" s="13">
        <f t="shared" si="166"/>
        <v>26.365903530615803</v>
      </c>
      <c r="AN76" s="5">
        <f>MAX(0,AN75+'6.2tempsSummer2018'!U75-AN$132-AN$129)</f>
        <v>0</v>
      </c>
      <c r="AO76" s="13">
        <f t="shared" si="167"/>
        <v>34.837082030783804</v>
      </c>
      <c r="AP76" s="5">
        <f>MAX(0,AP75+'6.2tempsSummer2018'!V75-AP$132-AP$129)</f>
        <v>0</v>
      </c>
      <c r="AQ76" s="13">
        <f t="shared" si="168"/>
        <v>26.805523489836464</v>
      </c>
      <c r="AR76" s="5">
        <f>MAX(0,AR75+'6.2tempsSummer2018'!W75-AR$132-AR$129)</f>
        <v>0</v>
      </c>
      <c r="AS76" s="13">
        <f t="shared" si="169"/>
        <v>35.990965442676512</v>
      </c>
      <c r="AT76" s="5">
        <f>MAX(0,AT75+'6.2tempsSummer2018'!X75-AT$132-AT$129)</f>
        <v>0</v>
      </c>
      <c r="AU76" s="2">
        <f t="shared" si="170"/>
        <v>25.813156962507534</v>
      </c>
    </row>
    <row r="77" spans="1:47">
      <c r="A77" s="3" t="d">
        <f>'6.2tempsSummer2018'!A76</f>
        <v>2018-09-13</v>
      </c>
      <c r="B77" s="5">
        <f>MAX(0,B76+'6.2tempsSummer2018'!B76-B$132-B$129)</f>
        <v>40.437278654124555</v>
      </c>
      <c r="C77" s="13">
        <f t="shared" ref="C77" si="189">B$130</f>
        <v>34.193356943560033</v>
      </c>
      <c r="D77" s="5">
        <f>MAX(0,D76+'6.2tempsSummer2018'!C76-D$132-D$129)</f>
        <v>0</v>
      </c>
      <c r="E77" s="13">
        <f t="shared" ref="E77" si="190">D$130</f>
        <v>37.276093283512623</v>
      </c>
      <c r="F77" s="5">
        <f>MAX(0,F76+'6.2tempsSummer2018'!D76-F$132-F$129)</f>
        <v>0</v>
      </c>
      <c r="G77" s="13">
        <f t="shared" si="150"/>
        <v>25.637254646373744</v>
      </c>
      <c r="H77" s="5">
        <f>MAX(0,H76+'6.2tempsSummer2018'!E76-H$132-H$129)</f>
        <v>23.470131932862095</v>
      </c>
      <c r="I77" s="13">
        <f t="shared" si="151"/>
        <v>38.893313787724146</v>
      </c>
      <c r="J77" s="5">
        <f>MAX(0,J76+'6.2tempsSummer2018'!F76-J$132-J$129)</f>
        <v>0</v>
      </c>
      <c r="K77" s="13">
        <f t="shared" si="152"/>
        <v>38.074766685956874</v>
      </c>
      <c r="L77" s="5">
        <f>MAX(0,L76+'6.2tempsSummer2018'!G76-L$132-L$129)</f>
        <v>0</v>
      </c>
      <c r="M77" s="13">
        <f t="shared" si="153"/>
        <v>32.89806711959308</v>
      </c>
      <c r="N77" s="5">
        <f>MAX(0,N76+'6.2tempsSummer2018'!H76-N$132-N$129)</f>
        <v>0</v>
      </c>
      <c r="O77" s="13">
        <f t="shared" si="154"/>
        <v>37.704378418682644</v>
      </c>
      <c r="P77" s="5">
        <f>MAX(0,P76+'6.2tempsSummer2018'!I76-P$132-P$129)</f>
        <v>0</v>
      </c>
      <c r="Q77" s="13">
        <f t="shared" si="155"/>
        <v>28.071802985988981</v>
      </c>
      <c r="R77" s="5">
        <f>MAX(0,R76+'6.2tempsSummer2018'!J76-R$132-R$129)</f>
        <v>31.802673621788191</v>
      </c>
      <c r="S77" s="13">
        <f t="shared" si="156"/>
        <v>26.651761794872492</v>
      </c>
      <c r="T77" s="5">
        <f>MAX(0,T76+'6.2tempsSummer2018'!K76-T$132-T$129)</f>
        <v>0</v>
      </c>
      <c r="U77" s="13">
        <f t="shared" si="157"/>
        <v>30.933583347259539</v>
      </c>
      <c r="V77" s="5">
        <f>MAX(0,V76+'6.2tempsSummer2018'!L76-V$132-V$129)</f>
        <v>0</v>
      </c>
      <c r="W77" s="13">
        <f t="shared" si="158"/>
        <v>39.174610909925029</v>
      </c>
      <c r="X77" s="5">
        <f>MAX(0,X76+'6.2tempsSummer2018'!M76-X$132-X$129)</f>
        <v>126.23182946308246</v>
      </c>
      <c r="Y77" s="13">
        <f t="shared" si="159"/>
        <v>36.133594875985715</v>
      </c>
      <c r="Z77" s="5">
        <f>MAX(0,Z76+'6.2tempsSummer2018'!N76-Z$132-Z$129)</f>
        <v>0</v>
      </c>
      <c r="AA77" s="13">
        <f t="shared" si="160"/>
        <v>34.932687885801556</v>
      </c>
      <c r="AB77" s="5">
        <f>MAX(0,AB76+'6.2tempsSummer2018'!O76-AB$132-AB$129)</f>
        <v>0</v>
      </c>
      <c r="AC77" s="13">
        <f t="shared" si="161"/>
        <v>36.05276983046307</v>
      </c>
      <c r="AD77" s="5">
        <f>MAX(0,AD76+'6.2tempsSummer2018'!P76-AD$132-AD$129)</f>
        <v>0</v>
      </c>
      <c r="AE77" s="13">
        <f t="shared" si="162"/>
        <v>29.780627579379935</v>
      </c>
      <c r="AF77" s="5">
        <f>MAX(0,AF76+'6.2tempsSummer2018'!Q76-AF$132-AF$129)</f>
        <v>0</v>
      </c>
      <c r="AG77" s="13">
        <f t="shared" si="163"/>
        <v>39.724628568274689</v>
      </c>
      <c r="AH77" s="5">
        <f>MAX(0,AH76+'6.2tempsSummer2018'!R76-AH$132-AH$129)</f>
        <v>16.036246184971848</v>
      </c>
      <c r="AI77" s="13">
        <f t="shared" si="164"/>
        <v>37.009467073603084</v>
      </c>
      <c r="AJ77" s="5">
        <f>MAX(0,AJ76+'6.2tempsSummer2018'!S76-AJ$132-AJ$129)</f>
        <v>19.324391749099988</v>
      </c>
      <c r="AK77" s="13">
        <f t="shared" si="165"/>
        <v>30.906168588658819</v>
      </c>
      <c r="AL77" s="5">
        <f>MAX(0,AL76+'6.2tempsSummer2018'!T76-AL$132-AL$129)</f>
        <v>0.11278617601907204</v>
      </c>
      <c r="AM77" s="13">
        <f t="shared" si="166"/>
        <v>26.365903530615803</v>
      </c>
      <c r="AN77" s="5">
        <f>MAX(0,AN76+'6.2tempsSummer2018'!U76-AN$132-AN$129)</f>
        <v>0</v>
      </c>
      <c r="AO77" s="13">
        <f t="shared" si="167"/>
        <v>34.837082030783804</v>
      </c>
      <c r="AP77" s="5">
        <f>MAX(0,AP76+'6.2tempsSummer2018'!V76-AP$132-AP$129)</f>
        <v>0</v>
      </c>
      <c r="AQ77" s="13">
        <f t="shared" si="168"/>
        <v>26.805523489836464</v>
      </c>
      <c r="AR77" s="5">
        <f>MAX(0,AR76+'6.2tempsSummer2018'!W76-AR$132-AR$129)</f>
        <v>0</v>
      </c>
      <c r="AS77" s="13">
        <f t="shared" si="169"/>
        <v>35.990965442676512</v>
      </c>
      <c r="AT77" s="5">
        <f>MAX(0,AT76+'6.2tempsSummer2018'!X76-AT$132-AT$129)</f>
        <v>0</v>
      </c>
      <c r="AU77" s="2">
        <f t="shared" si="170"/>
        <v>25.813156962507534</v>
      </c>
    </row>
    <row r="78" spans="1:47">
      <c r="A78" s="3" t="d">
        <f>'6.2tempsSummer2018'!A77</f>
        <v>2018-09-14</v>
      </c>
      <c r="B78" s="5">
        <f>MAX(0,B77+'6.2tempsSummer2018'!B77-B$132-B$129)</f>
        <v>31.163109036179549</v>
      </c>
      <c r="C78" s="13">
        <f t="shared" ref="C78" si="191">B$130</f>
        <v>34.193356943560033</v>
      </c>
      <c r="D78" s="5">
        <f>MAX(0,D77+'6.2tempsSummer2018'!C77-D$132-D$129)</f>
        <v>0</v>
      </c>
      <c r="E78" s="13">
        <f t="shared" ref="E78" si="192">D$130</f>
        <v>37.276093283512623</v>
      </c>
      <c r="F78" s="5">
        <f>MAX(0,F77+'6.2tempsSummer2018'!D77-F$132-F$129)</f>
        <v>0</v>
      </c>
      <c r="G78" s="13">
        <f t="shared" si="150"/>
        <v>25.637254646373744</v>
      </c>
      <c r="H78" s="5">
        <f>MAX(0,H77+'6.2tempsSummer2018'!E77-H$132-H$129)</f>
        <v>19.608467709396585</v>
      </c>
      <c r="I78" s="13">
        <f t="shared" si="151"/>
        <v>38.893313787724146</v>
      </c>
      <c r="J78" s="5">
        <f>MAX(0,J77+'6.2tempsSummer2018'!F77-J$132-J$129)</f>
        <v>0</v>
      </c>
      <c r="K78" s="13">
        <f t="shared" si="152"/>
        <v>38.074766685956874</v>
      </c>
      <c r="L78" s="5">
        <f>MAX(0,L77+'6.2tempsSummer2018'!G77-L$132-L$129)</f>
        <v>0</v>
      </c>
      <c r="M78" s="13">
        <f t="shared" si="153"/>
        <v>32.89806711959308</v>
      </c>
      <c r="N78" s="5">
        <f>MAX(0,N77+'6.2tempsSummer2018'!H77-N$132-N$129)</f>
        <v>0</v>
      </c>
      <c r="O78" s="13">
        <f t="shared" si="154"/>
        <v>37.704378418682644</v>
      </c>
      <c r="P78" s="5">
        <f>MAX(0,P77+'6.2tempsSummer2018'!I77-P$132-P$129)</f>
        <v>0</v>
      </c>
      <c r="Q78" s="13">
        <f t="shared" si="155"/>
        <v>28.071802985988981</v>
      </c>
      <c r="R78" s="5">
        <f>MAX(0,R77+'6.2tempsSummer2018'!J77-R$132-R$129)</f>
        <v>25.471203397429125</v>
      </c>
      <c r="S78" s="13">
        <f t="shared" si="156"/>
        <v>26.651761794872492</v>
      </c>
      <c r="T78" s="5">
        <f>MAX(0,T77+'6.2tempsSummer2018'!K77-T$132-T$129)</f>
        <v>0</v>
      </c>
      <c r="U78" s="13">
        <f t="shared" si="157"/>
        <v>30.933583347259539</v>
      </c>
      <c r="V78" s="5">
        <f>MAX(0,V77+'6.2tempsSummer2018'!L77-V$132-V$129)</f>
        <v>0</v>
      </c>
      <c r="W78" s="13">
        <f t="shared" si="158"/>
        <v>39.174610909925029</v>
      </c>
      <c r="X78" s="5">
        <f>MAX(0,X77+'6.2tempsSummer2018'!M77-X$132-X$129)</f>
        <v>116.71513010358426</v>
      </c>
      <c r="Y78" s="13">
        <f t="shared" si="159"/>
        <v>36.133594875985715</v>
      </c>
      <c r="Z78" s="5">
        <f>MAX(0,Z77+'6.2tempsSummer2018'!N77-Z$132-Z$129)</f>
        <v>0</v>
      </c>
      <c r="AA78" s="13">
        <f t="shared" si="160"/>
        <v>34.932687885801556</v>
      </c>
      <c r="AB78" s="5">
        <f>MAX(0,AB77+'6.2tempsSummer2018'!O77-AB$132-AB$129)</f>
        <v>0</v>
      </c>
      <c r="AC78" s="13">
        <f t="shared" si="161"/>
        <v>36.05276983046307</v>
      </c>
      <c r="AD78" s="5">
        <f>MAX(0,AD77+'6.2tempsSummer2018'!P77-AD$132-AD$129)</f>
        <v>0</v>
      </c>
      <c r="AE78" s="13">
        <f t="shared" si="162"/>
        <v>29.780627579379935</v>
      </c>
      <c r="AF78" s="5">
        <f>MAX(0,AF77+'6.2tempsSummer2018'!Q77-AF$132-AF$129)</f>
        <v>0</v>
      </c>
      <c r="AG78" s="13">
        <f t="shared" si="163"/>
        <v>39.724628568274689</v>
      </c>
      <c r="AH78" s="5">
        <f>MAX(0,AH77+'6.2tempsSummer2018'!R77-AH$132-AH$129)</f>
        <v>9.4100628007714597</v>
      </c>
      <c r="AI78" s="13">
        <f t="shared" si="164"/>
        <v>37.009467073603084</v>
      </c>
      <c r="AJ78" s="5">
        <f>MAX(0,AJ77+'6.2tempsSummer2018'!S77-AJ$132-AJ$129)</f>
        <v>13.461120675517636</v>
      </c>
      <c r="AK78" s="13">
        <f t="shared" si="165"/>
        <v>30.906168588658819</v>
      </c>
      <c r="AL78" s="5">
        <f>MAX(0,AL77+'6.2tempsSummer2018'!T77-AL$132-AL$129)</f>
        <v>0</v>
      </c>
      <c r="AM78" s="13">
        <f t="shared" si="166"/>
        <v>26.365903530615803</v>
      </c>
      <c r="AN78" s="5">
        <f>MAX(0,AN77+'6.2tempsSummer2018'!U77-AN$132-AN$129)</f>
        <v>0</v>
      </c>
      <c r="AO78" s="13">
        <f t="shared" si="167"/>
        <v>34.837082030783804</v>
      </c>
      <c r="AP78" s="5">
        <f>MAX(0,AP77+'6.2tempsSummer2018'!V77-AP$132-AP$129)</f>
        <v>0</v>
      </c>
      <c r="AQ78" s="13">
        <f t="shared" si="168"/>
        <v>26.805523489836464</v>
      </c>
      <c r="AR78" s="5">
        <f>MAX(0,AR77+'6.2tempsSummer2018'!W77-AR$132-AR$129)</f>
        <v>0</v>
      </c>
      <c r="AS78" s="13">
        <f t="shared" si="169"/>
        <v>35.990965442676512</v>
      </c>
      <c r="AT78" s="5">
        <f>MAX(0,AT77+'6.2tempsSummer2018'!X77-AT$132-AT$129)</f>
        <v>0</v>
      </c>
      <c r="AU78" s="2">
        <f t="shared" si="170"/>
        <v>25.813156962507534</v>
      </c>
    </row>
    <row r="79" spans="1:47">
      <c r="A79" s="3" t="d">
        <f>'6.2tempsSummer2018'!A78</f>
        <v>2018-09-15</v>
      </c>
      <c r="B79" s="5">
        <f>MAX(0,B78+'6.2tempsSummer2018'!B78-B$132-B$129)</f>
        <v>28.888939418234543</v>
      </c>
      <c r="C79" s="13">
        <f t="shared" ref="C79" si="193">B$130</f>
        <v>34.193356943560033</v>
      </c>
      <c r="D79" s="5">
        <f>MAX(0,D78+'6.2tempsSummer2018'!C78-D$132-D$129)</f>
        <v>0</v>
      </c>
      <c r="E79" s="13">
        <f t="shared" ref="E79" si="194">D$130</f>
        <v>37.276093283512623</v>
      </c>
      <c r="F79" s="5">
        <f>MAX(0,F78+'6.2tempsSummer2018'!D78-F$132-F$129)</f>
        <v>0</v>
      </c>
      <c r="G79" s="13">
        <f t="shared" si="150"/>
        <v>25.637254646373744</v>
      </c>
      <c r="H79" s="5">
        <f>MAX(0,H78+'6.2tempsSummer2018'!E78-H$132-H$129)</f>
        <v>17.746803485931075</v>
      </c>
      <c r="I79" s="13">
        <f t="shared" si="151"/>
        <v>38.893313787724146</v>
      </c>
      <c r="J79" s="5">
        <f>MAX(0,J78+'6.2tempsSummer2018'!F78-J$132-J$129)</f>
        <v>0</v>
      </c>
      <c r="K79" s="13">
        <f t="shared" si="152"/>
        <v>38.074766685956874</v>
      </c>
      <c r="L79" s="5">
        <f>MAX(0,L78+'6.2tempsSummer2018'!G78-L$132-L$129)</f>
        <v>0</v>
      </c>
      <c r="M79" s="13">
        <f t="shared" si="153"/>
        <v>32.89806711959308</v>
      </c>
      <c r="N79" s="5">
        <f>MAX(0,N78+'6.2tempsSummer2018'!H78-N$132-N$129)</f>
        <v>0</v>
      </c>
      <c r="O79" s="13">
        <f t="shared" si="154"/>
        <v>37.704378418682644</v>
      </c>
      <c r="P79" s="5">
        <f>MAX(0,P78+'6.2tempsSummer2018'!I78-P$132-P$129)</f>
        <v>0</v>
      </c>
      <c r="Q79" s="13">
        <f t="shared" si="155"/>
        <v>28.071802985988981</v>
      </c>
      <c r="R79" s="5">
        <f>MAX(0,R78+'6.2tempsSummer2018'!J78-R$132-R$129)</f>
        <v>13.139733173070059</v>
      </c>
      <c r="S79" s="13">
        <f t="shared" si="156"/>
        <v>26.651761794872492</v>
      </c>
      <c r="T79" s="5">
        <f>MAX(0,T78+'6.2tempsSummer2018'!K78-T$132-T$129)</f>
        <v>2.1333020815925576</v>
      </c>
      <c r="U79" s="13">
        <f t="shared" si="157"/>
        <v>30.933583347259539</v>
      </c>
      <c r="V79" s="5">
        <f>MAX(0,V78+'6.2tempsSummer2018'!L78-V$132-V$129)</f>
        <v>0</v>
      </c>
      <c r="W79" s="13">
        <f t="shared" si="158"/>
        <v>39.174610909925029</v>
      </c>
      <c r="X79" s="5">
        <f>MAX(0,X78+'6.2tempsSummer2018'!M78-X$132-X$129)</f>
        <v>108.19843074408605</v>
      </c>
      <c r="Y79" s="13">
        <f t="shared" si="159"/>
        <v>36.133594875985715</v>
      </c>
      <c r="Z79" s="5">
        <f>MAX(0,Z78+'6.2tempsSummer2018'!N78-Z$132-Z$129)</f>
        <v>0</v>
      </c>
      <c r="AA79" s="13">
        <f t="shared" si="160"/>
        <v>34.932687885801556</v>
      </c>
      <c r="AB79" s="5">
        <f>MAX(0,AB78+'6.2tempsSummer2018'!O78-AB$132-AB$129)</f>
        <v>0</v>
      </c>
      <c r="AC79" s="13">
        <f t="shared" si="161"/>
        <v>36.05276983046307</v>
      </c>
      <c r="AD79" s="5">
        <f>MAX(0,AD78+'6.2tempsSummer2018'!P78-AD$132-AD$129)</f>
        <v>0</v>
      </c>
      <c r="AE79" s="13">
        <f t="shared" si="162"/>
        <v>29.780627579379935</v>
      </c>
      <c r="AF79" s="5">
        <f>MAX(0,AF78+'6.2tempsSummer2018'!Q78-AF$132-AF$129)</f>
        <v>0</v>
      </c>
      <c r="AG79" s="13">
        <f t="shared" si="163"/>
        <v>39.724628568274689</v>
      </c>
      <c r="AH79" s="5">
        <f>MAX(0,AH78+'6.2tempsSummer2018'!R78-AH$132-AH$129)</f>
        <v>6.7838794165710707</v>
      </c>
      <c r="AI79" s="13">
        <f t="shared" si="164"/>
        <v>37.009467073603084</v>
      </c>
      <c r="AJ79" s="5">
        <f>MAX(0,AJ78+'6.2tempsSummer2018'!S78-AJ$132-AJ$129)</f>
        <v>9.5978496019352821</v>
      </c>
      <c r="AK79" s="13">
        <f t="shared" si="165"/>
        <v>30.906168588658819</v>
      </c>
      <c r="AL79" s="5">
        <f>MAX(0,AL78+'6.2tempsSummer2018'!T78-AL$132-AL$129)</f>
        <v>0</v>
      </c>
      <c r="AM79" s="13">
        <f t="shared" si="166"/>
        <v>26.365903530615803</v>
      </c>
      <c r="AN79" s="5">
        <f>MAX(0,AN78+'6.2tempsSummer2018'!U78-AN$132-AN$129)</f>
        <v>0</v>
      </c>
      <c r="AO79" s="13">
        <f t="shared" si="167"/>
        <v>34.837082030783804</v>
      </c>
      <c r="AP79" s="5">
        <f>MAX(0,AP78+'6.2tempsSummer2018'!V78-AP$132-AP$129)</f>
        <v>0</v>
      </c>
      <c r="AQ79" s="13">
        <f t="shared" si="168"/>
        <v>26.805523489836464</v>
      </c>
      <c r="AR79" s="5">
        <f>MAX(0,AR78+'6.2tempsSummer2018'!W78-AR$132-AR$129)</f>
        <v>0</v>
      </c>
      <c r="AS79" s="13">
        <f t="shared" si="169"/>
        <v>35.990965442676512</v>
      </c>
      <c r="AT79" s="5">
        <f>MAX(0,AT78+'6.2tempsSummer2018'!X78-AT$132-AT$129)</f>
        <v>0</v>
      </c>
      <c r="AU79" s="2">
        <f t="shared" si="170"/>
        <v>25.813156962507534</v>
      </c>
    </row>
    <row r="80" spans="1:47">
      <c r="A80" s="3" t="d">
        <f>'6.2tempsSummer2018'!A79</f>
        <v>2018-09-16</v>
      </c>
      <c r="B80" s="5">
        <f>MAX(0,B79+'6.2tempsSummer2018'!B79-B$132-B$129)</f>
        <v>22.614769800289537</v>
      </c>
      <c r="C80" s="13">
        <f t="shared" ref="C80" si="195">B$130</f>
        <v>34.193356943560033</v>
      </c>
      <c r="D80" s="5">
        <f>MAX(0,D79+'6.2tempsSummer2018'!C79-D$132-D$129)</f>
        <v>0</v>
      </c>
      <c r="E80" s="13">
        <f t="shared" ref="E80" si="196">D$130</f>
        <v>37.276093283512623</v>
      </c>
      <c r="F80" s="5">
        <f>MAX(0,F79+'6.2tempsSummer2018'!D79-F$132-F$129)</f>
        <v>0</v>
      </c>
      <c r="G80" s="13">
        <f t="shared" si="150"/>
        <v>25.637254646373744</v>
      </c>
      <c r="H80" s="5">
        <f>MAX(0,H79+'6.2tempsSummer2018'!E79-H$132-H$129)</f>
        <v>7.8851392624655636</v>
      </c>
      <c r="I80" s="13">
        <f t="shared" si="151"/>
        <v>38.893313787724146</v>
      </c>
      <c r="J80" s="5">
        <f>MAX(0,J79+'6.2tempsSummer2018'!F79-J$132-J$129)</f>
        <v>0</v>
      </c>
      <c r="K80" s="13">
        <f t="shared" si="152"/>
        <v>38.074766685956874</v>
      </c>
      <c r="L80" s="5">
        <f>MAX(0,L79+'6.2tempsSummer2018'!G79-L$132-L$129)</f>
        <v>0</v>
      </c>
      <c r="M80" s="13">
        <f t="shared" si="153"/>
        <v>32.89806711959308</v>
      </c>
      <c r="N80" s="5">
        <f>MAX(0,N79+'6.2tempsSummer2018'!H79-N$132-N$129)</f>
        <v>0</v>
      </c>
      <c r="O80" s="13">
        <f t="shared" si="154"/>
        <v>37.704378418682644</v>
      </c>
      <c r="P80" s="5">
        <f>MAX(0,P79+'6.2tempsSummer2018'!I79-P$132-P$129)</f>
        <v>0</v>
      </c>
      <c r="Q80" s="13">
        <f t="shared" si="155"/>
        <v>28.071802985988981</v>
      </c>
      <c r="R80" s="5">
        <f>MAX(0,R79+'6.2tempsSummer2018'!J79-R$132-R$129)</f>
        <v>2.8082629487109942</v>
      </c>
      <c r="S80" s="13">
        <f t="shared" si="156"/>
        <v>26.651761794872492</v>
      </c>
      <c r="T80" s="5">
        <f>MAX(0,T79+'6.2tempsSummer2018'!K79-T$132-T$129)</f>
        <v>1.2666041631851184</v>
      </c>
      <c r="U80" s="13">
        <f t="shared" si="157"/>
        <v>30.933583347259539</v>
      </c>
      <c r="V80" s="5">
        <f>MAX(0,V79+'6.2tempsSummer2018'!L79-V$132-V$129)</f>
        <v>0</v>
      </c>
      <c r="W80" s="13">
        <f t="shared" si="158"/>
        <v>39.174610909925029</v>
      </c>
      <c r="X80" s="5">
        <f>MAX(0,X79+'6.2tempsSummer2018'!M79-X$132-X$129)</f>
        <v>93.681731384587849</v>
      </c>
      <c r="Y80" s="13">
        <f t="shared" si="159"/>
        <v>36.133594875985715</v>
      </c>
      <c r="Z80" s="5">
        <f>MAX(0,Z79+'6.2tempsSummer2018'!N79-Z$132-Z$129)</f>
        <v>0</v>
      </c>
      <c r="AA80" s="13">
        <f t="shared" si="160"/>
        <v>34.932687885801556</v>
      </c>
      <c r="AB80" s="5">
        <f>MAX(0,AB79+'6.2tempsSummer2018'!O79-AB$132-AB$129)</f>
        <v>0</v>
      </c>
      <c r="AC80" s="13">
        <f t="shared" si="161"/>
        <v>36.05276983046307</v>
      </c>
      <c r="AD80" s="5">
        <f>MAX(0,AD79+'6.2tempsSummer2018'!P79-AD$132-AD$129)</f>
        <v>0</v>
      </c>
      <c r="AE80" s="13">
        <f t="shared" si="162"/>
        <v>29.780627579379935</v>
      </c>
      <c r="AF80" s="5">
        <f>MAX(0,AF79+'6.2tempsSummer2018'!Q79-AF$132-AF$129)</f>
        <v>0</v>
      </c>
      <c r="AG80" s="13">
        <f t="shared" si="163"/>
        <v>39.724628568274689</v>
      </c>
      <c r="AH80" s="5">
        <f>MAX(0,AH79+'6.2tempsSummer2018'!R79-AH$132-AH$129)</f>
        <v>3.1576960323706826</v>
      </c>
      <c r="AI80" s="13">
        <f t="shared" si="164"/>
        <v>37.009467073603084</v>
      </c>
      <c r="AJ80" s="5">
        <f>MAX(0,AJ79+'6.2tempsSummer2018'!S79-AJ$132-AJ$129)</f>
        <v>10.734578528352928</v>
      </c>
      <c r="AK80" s="13">
        <f t="shared" si="165"/>
        <v>30.906168588658819</v>
      </c>
      <c r="AL80" s="5">
        <f>MAX(0,AL79+'6.2tempsSummer2018'!T79-AL$132-AL$129)</f>
        <v>0</v>
      </c>
      <c r="AM80" s="13">
        <f t="shared" si="166"/>
        <v>26.365903530615803</v>
      </c>
      <c r="AN80" s="5">
        <f>MAX(0,AN79+'6.2tempsSummer2018'!U79-AN$132-AN$129)</f>
        <v>0</v>
      </c>
      <c r="AO80" s="13">
        <f t="shared" si="167"/>
        <v>34.837082030783804</v>
      </c>
      <c r="AP80" s="5">
        <f>MAX(0,AP79+'6.2tempsSummer2018'!V79-AP$132-AP$129)</f>
        <v>0</v>
      </c>
      <c r="AQ80" s="13">
        <f t="shared" si="168"/>
        <v>26.805523489836464</v>
      </c>
      <c r="AR80" s="5">
        <f>MAX(0,AR79+'6.2tempsSummer2018'!W79-AR$132-AR$129)</f>
        <v>0</v>
      </c>
      <c r="AS80" s="13">
        <f t="shared" si="169"/>
        <v>35.990965442676512</v>
      </c>
      <c r="AT80" s="5">
        <f>MAX(0,AT79+'6.2tempsSummer2018'!X79-AT$132-AT$129)</f>
        <v>0</v>
      </c>
      <c r="AU80" s="2">
        <f t="shared" si="170"/>
        <v>25.813156962507534</v>
      </c>
    </row>
    <row r="81" spans="1:47">
      <c r="A81" s="3" t="d">
        <f>'6.2tempsSummer2018'!A80</f>
        <v>2018-09-17</v>
      </c>
      <c r="B81" s="5">
        <f>MAX(0,B80+'6.2tempsSummer2018'!B80-B$132-B$129)</f>
        <v>16.340600182344531</v>
      </c>
      <c r="C81" s="13">
        <f t="shared" ref="C81" si="197">B$130</f>
        <v>34.193356943560033</v>
      </c>
      <c r="D81" s="5">
        <f>MAX(0,D80+'6.2tempsSummer2018'!C80-D$132-D$129)</f>
        <v>1.3404883395609222</v>
      </c>
      <c r="E81" s="13">
        <f t="shared" ref="E81" si="198">D$130</f>
        <v>37.276093283512623</v>
      </c>
      <c r="F81" s="5">
        <f>MAX(0,F80+'6.2tempsSummer2018'!D80-F$132-F$129)</f>
        <v>0</v>
      </c>
      <c r="G81" s="13">
        <f t="shared" si="150"/>
        <v>25.637254646373744</v>
      </c>
      <c r="H81" s="5">
        <f>MAX(0,H80+'6.2tempsSummer2018'!E80-H$132-H$129)</f>
        <v>0</v>
      </c>
      <c r="I81" s="13">
        <f t="shared" si="151"/>
        <v>38.893313787724146</v>
      </c>
      <c r="J81" s="5">
        <f>MAX(0,J80+'6.2tempsSummer2018'!F80-J$132-J$129)</f>
        <v>0</v>
      </c>
      <c r="K81" s="13">
        <f t="shared" si="152"/>
        <v>38.074766685956874</v>
      </c>
      <c r="L81" s="5">
        <f>MAX(0,L80+'6.2tempsSummer2018'!G80-L$132-L$129)</f>
        <v>0</v>
      </c>
      <c r="M81" s="13">
        <f t="shared" si="153"/>
        <v>32.89806711959308</v>
      </c>
      <c r="N81" s="5">
        <f>MAX(0,N80+'6.2tempsSummer2018'!H80-N$132-N$129)</f>
        <v>0</v>
      </c>
      <c r="O81" s="13">
        <f t="shared" si="154"/>
        <v>37.704378418682644</v>
      </c>
      <c r="P81" s="5">
        <f>MAX(0,P80+'6.2tempsSummer2018'!I80-P$132-P$129)</f>
        <v>0</v>
      </c>
      <c r="Q81" s="13">
        <f t="shared" si="155"/>
        <v>28.071802985988981</v>
      </c>
      <c r="R81" s="5">
        <f>MAX(0,R80+'6.2tempsSummer2018'!J80-R$132-R$129)</f>
        <v>0</v>
      </c>
      <c r="S81" s="13">
        <f t="shared" si="156"/>
        <v>26.651761794872492</v>
      </c>
      <c r="T81" s="5">
        <f>MAX(0,T80+'6.2tempsSummer2018'!K80-T$132-T$129)</f>
        <v>0</v>
      </c>
      <c r="U81" s="13">
        <f t="shared" si="157"/>
        <v>30.933583347259539</v>
      </c>
      <c r="V81" s="5">
        <f>MAX(0,V80+'6.2tempsSummer2018'!L80-V$132-V$129)</f>
        <v>0</v>
      </c>
      <c r="W81" s="13">
        <f t="shared" si="158"/>
        <v>39.174610909925029</v>
      </c>
      <c r="X81" s="5">
        <f>MAX(0,X80+'6.2tempsSummer2018'!M80-X$132-X$129)</f>
        <v>81.165032025089644</v>
      </c>
      <c r="Y81" s="13">
        <f t="shared" si="159"/>
        <v>36.133594875985715</v>
      </c>
      <c r="Z81" s="5">
        <f>MAX(0,Z80+'6.2tempsSummer2018'!N80-Z$132-Z$129)</f>
        <v>0</v>
      </c>
      <c r="AA81" s="13">
        <f t="shared" si="160"/>
        <v>34.932687885801556</v>
      </c>
      <c r="AB81" s="5">
        <f>MAX(0,AB80+'6.2tempsSummer2018'!O80-AB$132-AB$129)</f>
        <v>0</v>
      </c>
      <c r="AC81" s="13">
        <f t="shared" si="161"/>
        <v>36.05276983046307</v>
      </c>
      <c r="AD81" s="5">
        <f>MAX(0,AD80+'6.2tempsSummer2018'!P80-AD$132-AD$129)</f>
        <v>1.2774215525775081</v>
      </c>
      <c r="AE81" s="13">
        <f t="shared" si="162"/>
        <v>29.780627579379935</v>
      </c>
      <c r="AF81" s="5">
        <f>MAX(0,AF80+'6.2tempsSummer2018'!Q80-AF$132-AF$129)</f>
        <v>0</v>
      </c>
      <c r="AG81" s="13">
        <f t="shared" si="163"/>
        <v>39.724628568274689</v>
      </c>
      <c r="AH81" s="5">
        <f>MAX(0,AH80+'6.2tempsSummer2018'!R80-AH$132-AH$129)</f>
        <v>0</v>
      </c>
      <c r="AI81" s="13">
        <f t="shared" si="164"/>
        <v>37.009467073603084</v>
      </c>
      <c r="AJ81" s="5">
        <f>MAX(0,AJ80+'6.2tempsSummer2018'!S80-AJ$132-AJ$129)</f>
        <v>1.8713074547705744</v>
      </c>
      <c r="AK81" s="13">
        <f t="shared" si="165"/>
        <v>30.906168588658819</v>
      </c>
      <c r="AL81" s="5">
        <f>MAX(0,AL80+'6.2tempsSummer2018'!T80-AL$132-AL$129)</f>
        <v>0</v>
      </c>
      <c r="AM81" s="13">
        <f t="shared" si="166"/>
        <v>26.365903530615803</v>
      </c>
      <c r="AN81" s="5">
        <f>MAX(0,AN80+'6.2tempsSummer2018'!U80-AN$132-AN$129)</f>
        <v>0</v>
      </c>
      <c r="AO81" s="13">
        <f t="shared" si="167"/>
        <v>34.837082030783804</v>
      </c>
      <c r="AP81" s="5">
        <f>MAX(0,AP80+'6.2tempsSummer2018'!V80-AP$132-AP$129)</f>
        <v>0</v>
      </c>
      <c r="AQ81" s="13">
        <f t="shared" si="168"/>
        <v>26.805523489836464</v>
      </c>
      <c r="AR81" s="5">
        <f>MAX(0,AR80+'6.2tempsSummer2018'!W80-AR$132-AR$129)</f>
        <v>0</v>
      </c>
      <c r="AS81" s="13">
        <f t="shared" si="169"/>
        <v>35.990965442676512</v>
      </c>
      <c r="AT81" s="5">
        <f>MAX(0,AT80+'6.2tempsSummer2018'!X80-AT$132-AT$129)</f>
        <v>0</v>
      </c>
      <c r="AU81" s="2">
        <f t="shared" si="170"/>
        <v>25.813156962507534</v>
      </c>
    </row>
    <row r="82" spans="1:47">
      <c r="A82" s="3" t="d">
        <f>'6.2tempsSummer2018'!A81</f>
        <v>2018-09-18</v>
      </c>
      <c r="B82" s="5">
        <f>MAX(0,B81+'6.2tempsSummer2018'!B81-B$132-B$129)</f>
        <v>6.0664305643995267</v>
      </c>
      <c r="C82" s="13">
        <f t="shared" ref="C82" si="199">B$130</f>
        <v>34.193356943560033</v>
      </c>
      <c r="D82" s="5">
        <f>MAX(0,D81+'6.2tempsSummer2018'!C81-D$132-D$129)</f>
        <v>0.68097667912184257</v>
      </c>
      <c r="E82" s="13">
        <f t="shared" ref="E82" si="200">D$130</f>
        <v>37.276093283512623</v>
      </c>
      <c r="F82" s="5">
        <f>MAX(0,F81+'6.2tempsSummer2018'!D81-F$132-F$129)</f>
        <v>0</v>
      </c>
      <c r="G82" s="13">
        <f t="shared" si="150"/>
        <v>25.637254646373744</v>
      </c>
      <c r="H82" s="5">
        <f>MAX(0,H81+'6.2tempsSummer2018'!E81-H$132-H$129)</f>
        <v>0</v>
      </c>
      <c r="I82" s="13">
        <f t="shared" si="151"/>
        <v>38.893313787724146</v>
      </c>
      <c r="J82" s="5">
        <f>MAX(0,J81+'6.2tempsSummer2018'!F81-J$132-J$129)</f>
        <v>0</v>
      </c>
      <c r="K82" s="13">
        <f t="shared" si="152"/>
        <v>38.074766685956874</v>
      </c>
      <c r="L82" s="5">
        <f>MAX(0,L81+'6.2tempsSummer2018'!G81-L$132-L$129)</f>
        <v>0</v>
      </c>
      <c r="M82" s="13">
        <f t="shared" si="153"/>
        <v>32.89806711959308</v>
      </c>
      <c r="N82" s="5">
        <f>MAX(0,N81+'6.2tempsSummer2018'!H81-N$132-N$129)</f>
        <v>0</v>
      </c>
      <c r="O82" s="13">
        <f t="shared" si="154"/>
        <v>37.704378418682644</v>
      </c>
      <c r="P82" s="5">
        <f>MAX(0,P81+'6.2tempsSummer2018'!I81-P$132-P$129)</f>
        <v>0</v>
      </c>
      <c r="Q82" s="13">
        <f t="shared" si="155"/>
        <v>28.071802985988981</v>
      </c>
      <c r="R82" s="5">
        <f>MAX(0,R81+'6.2tempsSummer2018'!J81-R$132-R$129)</f>
        <v>0</v>
      </c>
      <c r="S82" s="13">
        <f t="shared" si="156"/>
        <v>26.651761794872492</v>
      </c>
      <c r="T82" s="5">
        <f>MAX(0,T81+'6.2tempsSummer2018'!K81-T$132-T$129)</f>
        <v>0</v>
      </c>
      <c r="U82" s="13">
        <f t="shared" si="157"/>
        <v>30.933583347259539</v>
      </c>
      <c r="V82" s="5">
        <f>MAX(0,V81+'6.2tempsSummer2018'!L81-V$132-V$129)</f>
        <v>0</v>
      </c>
      <c r="W82" s="13">
        <f t="shared" si="158"/>
        <v>39.174610909925029</v>
      </c>
      <c r="X82" s="5">
        <f>MAX(0,X81+'6.2tempsSummer2018'!M81-X$132-X$129)</f>
        <v>69.64833266559144</v>
      </c>
      <c r="Y82" s="13">
        <f t="shared" si="159"/>
        <v>36.133594875985715</v>
      </c>
      <c r="Z82" s="5">
        <f>MAX(0,Z81+'6.2tempsSummer2018'!N81-Z$132-Z$129)</f>
        <v>0</v>
      </c>
      <c r="AA82" s="13">
        <f t="shared" si="160"/>
        <v>34.932687885801556</v>
      </c>
      <c r="AB82" s="5">
        <f>MAX(0,AB81+'6.2tempsSummer2018'!O81-AB$132-AB$129)</f>
        <v>0</v>
      </c>
      <c r="AC82" s="13">
        <f t="shared" si="161"/>
        <v>36.05276983046307</v>
      </c>
      <c r="AD82" s="5">
        <f>MAX(0,AD81+'6.2tempsSummer2018'!P81-AD$132-AD$129)</f>
        <v>0.55484310515501578</v>
      </c>
      <c r="AE82" s="13">
        <f t="shared" si="162"/>
        <v>29.780627579379935</v>
      </c>
      <c r="AF82" s="5">
        <f>MAX(0,AF81+'6.2tempsSummer2018'!Q81-AF$132-AF$129)</f>
        <v>0</v>
      </c>
      <c r="AG82" s="13">
        <f t="shared" si="163"/>
        <v>39.724628568274689</v>
      </c>
      <c r="AH82" s="5">
        <f>MAX(0,AH81+'6.2tempsSummer2018'!R81-AH$132-AH$129)</f>
        <v>0</v>
      </c>
      <c r="AI82" s="13">
        <f t="shared" si="164"/>
        <v>37.009467073603084</v>
      </c>
      <c r="AJ82" s="5">
        <f>MAX(0,AJ81+'6.2tempsSummer2018'!S81-AJ$132-AJ$129)</f>
        <v>0</v>
      </c>
      <c r="AK82" s="13">
        <f t="shared" si="165"/>
        <v>30.906168588658819</v>
      </c>
      <c r="AL82" s="5">
        <f>MAX(0,AL81+'6.2tempsSummer2018'!T81-AL$132-AL$129)</f>
        <v>0</v>
      </c>
      <c r="AM82" s="13">
        <f t="shared" si="166"/>
        <v>26.365903530615803</v>
      </c>
      <c r="AN82" s="5">
        <f>MAX(0,AN81+'6.2tempsSummer2018'!U81-AN$132-AN$129)</f>
        <v>0</v>
      </c>
      <c r="AO82" s="13">
        <f t="shared" si="167"/>
        <v>34.837082030783804</v>
      </c>
      <c r="AP82" s="5">
        <f>MAX(0,AP81+'6.2tempsSummer2018'!V81-AP$132-AP$129)</f>
        <v>0</v>
      </c>
      <c r="AQ82" s="13">
        <f t="shared" si="168"/>
        <v>26.805523489836464</v>
      </c>
      <c r="AR82" s="5">
        <f>MAX(0,AR81+'6.2tempsSummer2018'!W81-AR$132-AR$129)</f>
        <v>0</v>
      </c>
      <c r="AS82" s="13">
        <f t="shared" si="169"/>
        <v>35.990965442676512</v>
      </c>
      <c r="AT82" s="5">
        <f>MAX(0,AT81+'6.2tempsSummer2018'!X81-AT$132-AT$129)</f>
        <v>0</v>
      </c>
      <c r="AU82" s="2">
        <f t="shared" si="170"/>
        <v>25.813156962507534</v>
      </c>
    </row>
    <row r="83" spans="1:47">
      <c r="A83" s="3" t="d">
        <f>'6.2tempsSummer2018'!A82</f>
        <v>2018-09-19</v>
      </c>
      <c r="B83" s="5">
        <f>MAX(0,B82+'6.2tempsSummer2018'!B82-B$132-B$129)</f>
        <v>0</v>
      </c>
      <c r="C83" s="13">
        <f t="shared" ref="C83" si="201">B$130</f>
        <v>34.193356943560033</v>
      </c>
      <c r="D83" s="5">
        <f>MAX(0,D82+'6.2tempsSummer2018'!C82-D$132-D$129)</f>
        <v>3.021465018682763</v>
      </c>
      <c r="E83" s="13">
        <f t="shared" ref="E83" si="202">D$130</f>
        <v>37.276093283512623</v>
      </c>
      <c r="F83" s="5">
        <f>MAX(0,F82+'6.2tempsSummer2018'!D82-F$132-F$129)</f>
        <v>0</v>
      </c>
      <c r="G83" s="13">
        <f t="shared" si="150"/>
        <v>25.637254646373744</v>
      </c>
      <c r="H83" s="5">
        <f>MAX(0,H82+'6.2tempsSummer2018'!E82-H$132-H$129)</f>
        <v>0</v>
      </c>
      <c r="I83" s="13">
        <f t="shared" si="151"/>
        <v>38.893313787724146</v>
      </c>
      <c r="J83" s="5">
        <f>MAX(0,J82+'6.2tempsSummer2018'!F82-J$132-J$129)</f>
        <v>0</v>
      </c>
      <c r="K83" s="13">
        <f t="shared" si="152"/>
        <v>38.074766685956874</v>
      </c>
      <c r="L83" s="5">
        <f>MAX(0,L82+'6.2tempsSummer2018'!G82-L$132-L$129)</f>
        <v>0</v>
      </c>
      <c r="M83" s="13">
        <f t="shared" si="153"/>
        <v>32.89806711959308</v>
      </c>
      <c r="N83" s="5">
        <f>MAX(0,N82+'6.2tempsSummer2018'!H82-N$132-N$129)</f>
        <v>0</v>
      </c>
      <c r="O83" s="13">
        <f t="shared" si="154"/>
        <v>37.704378418682644</v>
      </c>
      <c r="P83" s="5">
        <f>MAX(0,P82+'6.2tempsSummer2018'!I82-P$132-P$129)</f>
        <v>0</v>
      </c>
      <c r="Q83" s="13">
        <f t="shared" si="155"/>
        <v>28.071802985988981</v>
      </c>
      <c r="R83" s="5">
        <f>MAX(0,R82+'6.2tempsSummer2018'!J82-R$132-R$129)</f>
        <v>0</v>
      </c>
      <c r="S83" s="13">
        <f t="shared" si="156"/>
        <v>26.651761794872492</v>
      </c>
      <c r="T83" s="5">
        <f>MAX(0,T82+'6.2tempsSummer2018'!K82-T$132-T$129)</f>
        <v>1.1333020815925576</v>
      </c>
      <c r="U83" s="13">
        <f t="shared" si="157"/>
        <v>30.933583347259539</v>
      </c>
      <c r="V83" s="5">
        <f>MAX(0,V82+'6.2tempsSummer2018'!L82-V$132-V$129)</f>
        <v>0</v>
      </c>
      <c r="W83" s="13">
        <f t="shared" si="158"/>
        <v>39.174610909925029</v>
      </c>
      <c r="X83" s="5">
        <f>MAX(0,X82+'6.2tempsSummer2018'!M82-X$132-X$129)</f>
        <v>61.131633306093242</v>
      </c>
      <c r="Y83" s="13">
        <f t="shared" si="159"/>
        <v>36.133594875985715</v>
      </c>
      <c r="Z83" s="5">
        <f>MAX(0,Z82+'6.2tempsSummer2018'!N82-Z$132-Z$129)</f>
        <v>0</v>
      </c>
      <c r="AA83" s="13">
        <f t="shared" si="160"/>
        <v>34.932687885801556</v>
      </c>
      <c r="AB83" s="5">
        <f>MAX(0,AB82+'6.2tempsSummer2018'!O82-AB$132-AB$129)</f>
        <v>0</v>
      </c>
      <c r="AC83" s="13">
        <f t="shared" si="161"/>
        <v>36.05276983046307</v>
      </c>
      <c r="AD83" s="5">
        <f>MAX(0,AD82+'6.2tempsSummer2018'!P82-AD$132-AD$129)</f>
        <v>0</v>
      </c>
      <c r="AE83" s="13">
        <f t="shared" si="162"/>
        <v>29.780627579379935</v>
      </c>
      <c r="AF83" s="5">
        <f>MAX(0,AF82+'6.2tempsSummer2018'!Q82-AF$132-AF$129)</f>
        <v>0</v>
      </c>
      <c r="AG83" s="13">
        <f t="shared" si="163"/>
        <v>39.724628568274689</v>
      </c>
      <c r="AH83" s="5">
        <f>MAX(0,AH82+'6.2tempsSummer2018'!R82-AH$132-AH$129)</f>
        <v>0</v>
      </c>
      <c r="AI83" s="13">
        <f t="shared" si="164"/>
        <v>37.009467073603084</v>
      </c>
      <c r="AJ83" s="5">
        <f>MAX(0,AJ82+'6.2tempsSummer2018'!S82-AJ$132-AJ$129)</f>
        <v>0</v>
      </c>
      <c r="AK83" s="13">
        <f t="shared" si="165"/>
        <v>30.906168588658819</v>
      </c>
      <c r="AL83" s="5">
        <f>MAX(0,AL82+'6.2tempsSummer2018'!T82-AL$132-AL$129)</f>
        <v>0</v>
      </c>
      <c r="AM83" s="13">
        <f t="shared" si="166"/>
        <v>26.365903530615803</v>
      </c>
      <c r="AN83" s="5">
        <f>MAX(0,AN82+'6.2tempsSummer2018'!U82-AN$132-AN$129)</f>
        <v>0</v>
      </c>
      <c r="AO83" s="13">
        <f t="shared" si="167"/>
        <v>34.837082030783804</v>
      </c>
      <c r="AP83" s="5">
        <f>MAX(0,AP82+'6.2tempsSummer2018'!V82-AP$132-AP$129)</f>
        <v>0</v>
      </c>
      <c r="AQ83" s="13">
        <f t="shared" si="168"/>
        <v>26.805523489836464</v>
      </c>
      <c r="AR83" s="5">
        <f>MAX(0,AR82+'6.2tempsSummer2018'!W82-AR$132-AR$129)</f>
        <v>0</v>
      </c>
      <c r="AS83" s="13">
        <f t="shared" si="169"/>
        <v>35.990965442676512</v>
      </c>
      <c r="AT83" s="5">
        <f>MAX(0,AT82+'6.2tempsSummer2018'!X82-AT$132-AT$129)</f>
        <v>0</v>
      </c>
      <c r="AU83" s="2">
        <f t="shared" si="170"/>
        <v>25.813156962507534</v>
      </c>
    </row>
    <row r="84" spans="1:47">
      <c r="A84" s="3" t="d">
        <f>'6.2tempsSummer2018'!A83</f>
        <v>2018-09-20</v>
      </c>
      <c r="B84" s="5">
        <f>MAX(0,B83+'6.2tempsSummer2018'!B83-B$132-B$129)</f>
        <v>0</v>
      </c>
      <c r="C84" s="13">
        <f t="shared" ref="C84" si="203">B$130</f>
        <v>34.193356943560033</v>
      </c>
      <c r="D84" s="5">
        <f>MAX(0,D83+'6.2tempsSummer2018'!C83-D$132-D$129)</f>
        <v>9.3619533582436834</v>
      </c>
      <c r="E84" s="13">
        <f t="shared" ref="E84" si="204">D$130</f>
        <v>37.276093283512623</v>
      </c>
      <c r="F84" s="5">
        <f>MAX(0,F83+'6.2tempsSummer2018'!D83-F$132-F$129)</f>
        <v>0</v>
      </c>
      <c r="G84" s="13">
        <f t="shared" si="150"/>
        <v>25.637254646373744</v>
      </c>
      <c r="H84" s="5">
        <f>MAX(0,H83+'6.2tempsSummer2018'!E83-H$132-H$129)</f>
        <v>0</v>
      </c>
      <c r="I84" s="13">
        <f t="shared" si="151"/>
        <v>38.893313787724146</v>
      </c>
      <c r="J84" s="5">
        <f>MAX(0,J83+'6.2tempsSummer2018'!F83-J$132-J$129)</f>
        <v>0</v>
      </c>
      <c r="K84" s="13">
        <f t="shared" si="152"/>
        <v>38.074766685956874</v>
      </c>
      <c r="L84" s="5">
        <f>MAX(0,L83+'6.2tempsSummer2018'!G83-L$132-L$129)</f>
        <v>0</v>
      </c>
      <c r="M84" s="13">
        <f t="shared" si="153"/>
        <v>32.89806711959308</v>
      </c>
      <c r="N84" s="5">
        <f>MAX(0,N83+'6.2tempsSummer2018'!H83-N$132-N$129)</f>
        <v>0</v>
      </c>
      <c r="O84" s="13">
        <f t="shared" si="154"/>
        <v>37.704378418682644</v>
      </c>
      <c r="P84" s="5">
        <f>MAX(0,P83+'6.2tempsSummer2018'!I83-P$132-P$129)</f>
        <v>0</v>
      </c>
      <c r="Q84" s="13">
        <f t="shared" si="155"/>
        <v>28.071802985988981</v>
      </c>
      <c r="R84" s="5">
        <f>MAX(0,R83+'6.2tempsSummer2018'!J83-R$132-R$129)</f>
        <v>0</v>
      </c>
      <c r="S84" s="13">
        <f t="shared" si="156"/>
        <v>26.651761794872492</v>
      </c>
      <c r="T84" s="5">
        <f>MAX(0,T83+'6.2tempsSummer2018'!K83-T$132-T$129)</f>
        <v>2.2666041631851184</v>
      </c>
      <c r="U84" s="13">
        <f t="shared" si="157"/>
        <v>30.933583347259539</v>
      </c>
      <c r="V84" s="5">
        <f>MAX(0,V83+'6.2tempsSummer2018'!L83-V$132-V$129)</f>
        <v>0</v>
      </c>
      <c r="W84" s="13">
        <f t="shared" si="158"/>
        <v>39.174610909925029</v>
      </c>
      <c r="X84" s="5">
        <f>MAX(0,X83+'6.2tempsSummer2018'!M83-X$132-X$129)</f>
        <v>51.614933946595038</v>
      </c>
      <c r="Y84" s="13">
        <f t="shared" si="159"/>
        <v>36.133594875985715</v>
      </c>
      <c r="Z84" s="5">
        <f>MAX(0,Z83+'6.2tempsSummer2018'!N83-Z$132-Z$129)</f>
        <v>0</v>
      </c>
      <c r="AA84" s="13">
        <f t="shared" si="160"/>
        <v>34.932687885801556</v>
      </c>
      <c r="AB84" s="5">
        <f>MAX(0,AB83+'6.2tempsSummer2018'!O83-AB$132-AB$129)</f>
        <v>0</v>
      </c>
      <c r="AC84" s="13">
        <f t="shared" si="161"/>
        <v>36.05276983046307</v>
      </c>
      <c r="AD84" s="5">
        <f>MAX(0,AD83+'6.2tempsSummer2018'!P83-AD$132-AD$129)</f>
        <v>2.2774215525775081</v>
      </c>
      <c r="AE84" s="13">
        <f t="shared" si="162"/>
        <v>29.780627579379935</v>
      </c>
      <c r="AF84" s="5">
        <f>MAX(0,AF83+'6.2tempsSummer2018'!Q83-AF$132-AF$129)</f>
        <v>0</v>
      </c>
      <c r="AG84" s="13">
        <f t="shared" si="163"/>
        <v>39.724628568274689</v>
      </c>
      <c r="AH84" s="5">
        <f>MAX(0,AH83+'6.2tempsSummer2018'!R83-AH$132-AH$129)</f>
        <v>0</v>
      </c>
      <c r="AI84" s="13">
        <f t="shared" si="164"/>
        <v>37.009467073603084</v>
      </c>
      <c r="AJ84" s="5">
        <f>MAX(0,AJ83+'6.2tempsSummer2018'!S83-AJ$132-AJ$129)</f>
        <v>0</v>
      </c>
      <c r="AK84" s="13">
        <f t="shared" si="165"/>
        <v>30.906168588658819</v>
      </c>
      <c r="AL84" s="5">
        <f>MAX(0,AL83+'6.2tempsSummer2018'!T83-AL$132-AL$129)</f>
        <v>0</v>
      </c>
      <c r="AM84" s="13">
        <f t="shared" si="166"/>
        <v>26.365903530615803</v>
      </c>
      <c r="AN84" s="5">
        <f>MAX(0,AN83+'6.2tempsSummer2018'!U83-AN$132-AN$129)</f>
        <v>0</v>
      </c>
      <c r="AO84" s="13">
        <f t="shared" si="167"/>
        <v>34.837082030783804</v>
      </c>
      <c r="AP84" s="5">
        <f>MAX(0,AP83+'6.2tempsSummer2018'!V83-AP$132-AP$129)</f>
        <v>0</v>
      </c>
      <c r="AQ84" s="13">
        <f t="shared" si="168"/>
        <v>26.805523489836464</v>
      </c>
      <c r="AR84" s="5">
        <f>MAX(0,AR83+'6.2tempsSummer2018'!W83-AR$132-AR$129)</f>
        <v>0</v>
      </c>
      <c r="AS84" s="13">
        <f t="shared" si="169"/>
        <v>35.990965442676512</v>
      </c>
      <c r="AT84" s="5">
        <f>MAX(0,AT83+'6.2tempsSummer2018'!X83-AT$132-AT$129)</f>
        <v>0</v>
      </c>
      <c r="AU84" s="2">
        <f t="shared" si="170"/>
        <v>25.813156962507534</v>
      </c>
    </row>
    <row r="85" spans="1:47">
      <c r="A85" s="3" t="d">
        <f>'6.2tempsSummer2018'!A84</f>
        <v>2018-09-21</v>
      </c>
      <c r="B85" s="5">
        <f>MAX(0,B84+'6.2tempsSummer2018'!B84-B$132-B$129)</f>
        <v>0</v>
      </c>
      <c r="C85" s="13">
        <f t="shared" ref="C85" si="205">B$130</f>
        <v>34.193356943560033</v>
      </c>
      <c r="D85" s="5">
        <f>MAX(0,D84+'6.2tempsSummer2018'!C84-D$132-D$129)</f>
        <v>9.7024416978046037</v>
      </c>
      <c r="E85" s="13">
        <f t="shared" ref="E85" si="206">D$130</f>
        <v>37.276093283512623</v>
      </c>
      <c r="F85" s="5">
        <f>MAX(0,F84+'6.2tempsSummer2018'!D84-F$132-F$129)</f>
        <v>0</v>
      </c>
      <c r="G85" s="13">
        <f t="shared" si="150"/>
        <v>25.637254646373744</v>
      </c>
      <c r="H85" s="5">
        <f>MAX(0,H84+'6.2tempsSummer2018'!E84-H$132-H$129)</f>
        <v>0</v>
      </c>
      <c r="I85" s="13">
        <f t="shared" si="151"/>
        <v>38.893313787724146</v>
      </c>
      <c r="J85" s="5">
        <f>MAX(0,J84+'6.2tempsSummer2018'!F84-J$132-J$129)</f>
        <v>0</v>
      </c>
      <c r="K85" s="13">
        <f t="shared" si="152"/>
        <v>38.074766685956874</v>
      </c>
      <c r="L85" s="5">
        <f>MAX(0,L84+'6.2tempsSummer2018'!G84-L$132-L$129)</f>
        <v>0</v>
      </c>
      <c r="M85" s="13">
        <f t="shared" si="153"/>
        <v>32.89806711959308</v>
      </c>
      <c r="N85" s="5">
        <f>MAX(0,N84+'6.2tempsSummer2018'!H84-N$132-N$129)</f>
        <v>0</v>
      </c>
      <c r="O85" s="13">
        <f t="shared" si="154"/>
        <v>37.704378418682644</v>
      </c>
      <c r="P85" s="5">
        <f>MAX(0,P84+'6.2tempsSummer2018'!I84-P$132-P$129)</f>
        <v>0</v>
      </c>
      <c r="Q85" s="13">
        <f t="shared" si="155"/>
        <v>28.071802985988981</v>
      </c>
      <c r="R85" s="5">
        <f>MAX(0,R84+'6.2tempsSummer2018'!J84-R$132-R$129)</f>
        <v>0</v>
      </c>
      <c r="S85" s="13">
        <f t="shared" si="156"/>
        <v>26.651761794872492</v>
      </c>
      <c r="T85" s="5">
        <f>MAX(0,T84+'6.2tempsSummer2018'!K84-T$132-T$129)</f>
        <v>3.3999062447776791</v>
      </c>
      <c r="U85" s="13">
        <f t="shared" si="157"/>
        <v>30.933583347259539</v>
      </c>
      <c r="V85" s="5">
        <f>MAX(0,V84+'6.2tempsSummer2018'!L84-V$132-V$129)</f>
        <v>0</v>
      </c>
      <c r="W85" s="13">
        <f t="shared" si="158"/>
        <v>39.174610909925029</v>
      </c>
      <c r="X85" s="5">
        <f>MAX(0,X84+'6.2tempsSummer2018'!M84-X$132-X$129)</f>
        <v>39.098234587096833</v>
      </c>
      <c r="Y85" s="13">
        <f t="shared" si="159"/>
        <v>36.133594875985715</v>
      </c>
      <c r="Z85" s="5">
        <f>MAX(0,Z84+'6.2tempsSummer2018'!N84-Z$132-Z$129)</f>
        <v>0</v>
      </c>
      <c r="AA85" s="13">
        <f t="shared" si="160"/>
        <v>34.932687885801556</v>
      </c>
      <c r="AB85" s="5">
        <f>MAX(0,AB84+'6.2tempsSummer2018'!O84-AB$132-AB$129)</f>
        <v>0</v>
      </c>
      <c r="AC85" s="13">
        <f t="shared" si="161"/>
        <v>36.05276983046307</v>
      </c>
      <c r="AD85" s="5">
        <f>MAX(0,AD84+'6.2tempsSummer2018'!P84-AD$132-AD$129)</f>
        <v>3.5548431051550158</v>
      </c>
      <c r="AE85" s="13">
        <f t="shared" si="162"/>
        <v>29.780627579379935</v>
      </c>
      <c r="AF85" s="5">
        <f>MAX(0,AF84+'6.2tempsSummer2018'!Q84-AF$132-AF$129)</f>
        <v>0</v>
      </c>
      <c r="AG85" s="13">
        <f t="shared" si="163"/>
        <v>39.724628568274689</v>
      </c>
      <c r="AH85" s="5">
        <f>MAX(0,AH84+'6.2tempsSummer2018'!R84-AH$132-AH$129)</f>
        <v>0</v>
      </c>
      <c r="AI85" s="13">
        <f t="shared" si="164"/>
        <v>37.009467073603084</v>
      </c>
      <c r="AJ85" s="5">
        <f>MAX(0,AJ84+'6.2tempsSummer2018'!S84-AJ$132-AJ$129)</f>
        <v>0</v>
      </c>
      <c r="AK85" s="13">
        <f t="shared" si="165"/>
        <v>30.906168588658819</v>
      </c>
      <c r="AL85" s="5">
        <f>MAX(0,AL84+'6.2tempsSummer2018'!T84-AL$132-AL$129)</f>
        <v>0</v>
      </c>
      <c r="AM85" s="13">
        <f t="shared" si="166"/>
        <v>26.365903530615803</v>
      </c>
      <c r="AN85" s="5">
        <f>MAX(0,AN84+'6.2tempsSummer2018'!U84-AN$132-AN$129)</f>
        <v>0</v>
      </c>
      <c r="AO85" s="13">
        <f t="shared" si="167"/>
        <v>34.837082030783804</v>
      </c>
      <c r="AP85" s="5">
        <f>MAX(0,AP84+'6.2tempsSummer2018'!V84-AP$132-AP$129)</f>
        <v>0</v>
      </c>
      <c r="AQ85" s="13">
        <f t="shared" si="168"/>
        <v>26.805523489836464</v>
      </c>
      <c r="AR85" s="5">
        <f>MAX(0,AR84+'6.2tempsSummer2018'!W84-AR$132-AR$129)</f>
        <v>0</v>
      </c>
      <c r="AS85" s="13">
        <f t="shared" si="169"/>
        <v>35.990965442676512</v>
      </c>
      <c r="AT85" s="5">
        <f>MAX(0,AT84+'6.2tempsSummer2018'!X84-AT$132-AT$129)</f>
        <v>0</v>
      </c>
      <c r="AU85" s="2">
        <f t="shared" si="170"/>
        <v>25.813156962507534</v>
      </c>
    </row>
    <row r="86" spans="1:47">
      <c r="A86" s="3" t="d">
        <f>'6.2tempsSummer2018'!A85</f>
        <v>2018-09-22</v>
      </c>
      <c r="B86" s="5">
        <f>MAX(0,B85+'6.2tempsSummer2018'!B85-B$132-B$129)</f>
        <v>0</v>
      </c>
      <c r="C86" s="13">
        <f t="shared" ref="C86" si="207">B$130</f>
        <v>34.193356943560033</v>
      </c>
      <c r="D86" s="5">
        <f>MAX(0,D85+'6.2tempsSummer2018'!C85-D$132-D$129)</f>
        <v>0</v>
      </c>
      <c r="E86" s="13">
        <f t="shared" ref="E86" si="208">D$130</f>
        <v>37.276093283512623</v>
      </c>
      <c r="F86" s="5">
        <f>MAX(0,F85+'6.2tempsSummer2018'!D85-F$132-F$129)</f>
        <v>0</v>
      </c>
      <c r="G86" s="13">
        <f t="shared" si="150"/>
        <v>25.637254646373744</v>
      </c>
      <c r="H86" s="5">
        <f>MAX(0,H85+'6.2tempsSummer2018'!E85-H$132-H$129)</f>
        <v>0</v>
      </c>
      <c r="I86" s="13">
        <f t="shared" si="151"/>
        <v>38.893313787724146</v>
      </c>
      <c r="J86" s="5">
        <f>MAX(0,J85+'6.2tempsSummer2018'!F85-J$132-J$129)</f>
        <v>0</v>
      </c>
      <c r="K86" s="13">
        <f t="shared" si="152"/>
        <v>38.074766685956874</v>
      </c>
      <c r="L86" s="5">
        <f>MAX(0,L85+'6.2tempsSummer2018'!G85-L$132-L$129)</f>
        <v>0</v>
      </c>
      <c r="M86" s="13">
        <f t="shared" si="153"/>
        <v>32.89806711959308</v>
      </c>
      <c r="N86" s="5">
        <f>MAX(0,N85+'6.2tempsSummer2018'!H85-N$132-N$129)</f>
        <v>0</v>
      </c>
      <c r="O86" s="13">
        <f t="shared" si="154"/>
        <v>37.704378418682644</v>
      </c>
      <c r="P86" s="5">
        <f>MAX(0,P85+'6.2tempsSummer2018'!I85-P$132-P$129)</f>
        <v>0</v>
      </c>
      <c r="Q86" s="13">
        <f t="shared" si="155"/>
        <v>28.071802985988981</v>
      </c>
      <c r="R86" s="5">
        <f>MAX(0,R85+'6.2tempsSummer2018'!J85-R$132-R$129)</f>
        <v>0</v>
      </c>
      <c r="S86" s="13">
        <f t="shared" si="156"/>
        <v>26.651761794872492</v>
      </c>
      <c r="T86" s="5">
        <f>MAX(0,T85+'6.2tempsSummer2018'!K85-T$132-T$129)</f>
        <v>0.53320832637023985</v>
      </c>
      <c r="U86" s="13">
        <f t="shared" si="157"/>
        <v>30.933583347259539</v>
      </c>
      <c r="V86" s="5">
        <f>MAX(0,V85+'6.2tempsSummer2018'!L85-V$132-V$129)</f>
        <v>0</v>
      </c>
      <c r="W86" s="13">
        <f t="shared" si="158"/>
        <v>39.174610909925029</v>
      </c>
      <c r="X86" s="5">
        <f>MAX(0,X85+'6.2tempsSummer2018'!M85-X$132-X$129)</f>
        <v>34.581535227598629</v>
      </c>
      <c r="Y86" s="13">
        <f t="shared" si="159"/>
        <v>36.133594875985715</v>
      </c>
      <c r="Z86" s="5">
        <f>MAX(0,Z85+'6.2tempsSummer2018'!N85-Z$132-Z$129)</f>
        <v>0</v>
      </c>
      <c r="AA86" s="13">
        <f t="shared" si="160"/>
        <v>34.932687885801556</v>
      </c>
      <c r="AB86" s="5">
        <f>MAX(0,AB85+'6.2tempsSummer2018'!O85-AB$132-AB$129)</f>
        <v>0</v>
      </c>
      <c r="AC86" s="13">
        <f t="shared" si="161"/>
        <v>36.05276983046307</v>
      </c>
      <c r="AD86" s="5">
        <f>MAX(0,AD85+'6.2tempsSummer2018'!P85-AD$132-AD$129)</f>
        <v>1.8322646577325234</v>
      </c>
      <c r="AE86" s="13">
        <f t="shared" si="162"/>
        <v>29.780627579379935</v>
      </c>
      <c r="AF86" s="5">
        <f>MAX(0,AF85+'6.2tempsSummer2018'!Q85-AF$132-AF$129)</f>
        <v>0</v>
      </c>
      <c r="AG86" s="13">
        <f t="shared" si="163"/>
        <v>39.724628568274689</v>
      </c>
      <c r="AH86" s="5">
        <f>MAX(0,AH85+'6.2tempsSummer2018'!R85-AH$132-AH$129)</f>
        <v>0</v>
      </c>
      <c r="AI86" s="13">
        <f t="shared" si="164"/>
        <v>37.009467073603084</v>
      </c>
      <c r="AJ86" s="5">
        <f>MAX(0,AJ85+'6.2tempsSummer2018'!S85-AJ$132-AJ$129)</f>
        <v>0</v>
      </c>
      <c r="AK86" s="13">
        <f t="shared" si="165"/>
        <v>30.906168588658819</v>
      </c>
      <c r="AL86" s="5">
        <f>MAX(0,AL85+'6.2tempsSummer2018'!T85-AL$132-AL$129)</f>
        <v>0</v>
      </c>
      <c r="AM86" s="13">
        <f t="shared" si="166"/>
        <v>26.365903530615803</v>
      </c>
      <c r="AN86" s="5">
        <f>MAX(0,AN85+'6.2tempsSummer2018'!U85-AN$132-AN$129)</f>
        <v>0</v>
      </c>
      <c r="AO86" s="13">
        <f t="shared" si="167"/>
        <v>34.837082030783804</v>
      </c>
      <c r="AP86" s="5">
        <f>MAX(0,AP85+'6.2tempsSummer2018'!V85-AP$132-AP$129)</f>
        <v>0</v>
      </c>
      <c r="AQ86" s="13">
        <f t="shared" si="168"/>
        <v>26.805523489836464</v>
      </c>
      <c r="AR86" s="5">
        <f>MAX(0,AR85+'6.2tempsSummer2018'!W85-AR$132-AR$129)</f>
        <v>0</v>
      </c>
      <c r="AS86" s="13">
        <f t="shared" si="169"/>
        <v>35.990965442676512</v>
      </c>
      <c r="AT86" s="5">
        <f>MAX(0,AT85+'6.2tempsSummer2018'!X85-AT$132-AT$129)</f>
        <v>0</v>
      </c>
      <c r="AU86" s="2">
        <f t="shared" si="170"/>
        <v>25.813156962507534</v>
      </c>
    </row>
    <row r="87" spans="1:47">
      <c r="A87" s="3" t="d">
        <f>'6.2tempsSummer2018'!A86</f>
        <v>2018-09-23</v>
      </c>
      <c r="B87" s="5">
        <f>MAX(0,B86+'6.2tempsSummer2018'!B86-B$132-B$129)</f>
        <v>0</v>
      </c>
      <c r="C87" s="13">
        <f t="shared" ref="C87" si="209">B$130</f>
        <v>34.193356943560033</v>
      </c>
      <c r="D87" s="5">
        <f>MAX(0,D86+'6.2tempsSummer2018'!C86-D$132-D$129)</f>
        <v>0</v>
      </c>
      <c r="E87" s="13">
        <f t="shared" ref="E87" si="210">D$130</f>
        <v>37.276093283512623</v>
      </c>
      <c r="F87" s="5">
        <f>MAX(0,F86+'6.2tempsSummer2018'!D86-F$132-F$129)</f>
        <v>0</v>
      </c>
      <c r="G87" s="13">
        <f t="shared" si="150"/>
        <v>25.637254646373744</v>
      </c>
      <c r="H87" s="5">
        <f>MAX(0,H86+'6.2tempsSummer2018'!E86-H$132-H$129)</f>
        <v>0</v>
      </c>
      <c r="I87" s="13">
        <f t="shared" si="151"/>
        <v>38.893313787724146</v>
      </c>
      <c r="J87" s="5">
        <f>MAX(0,J86+'6.2tempsSummer2018'!F86-J$132-J$129)</f>
        <v>0</v>
      </c>
      <c r="K87" s="13">
        <f t="shared" si="152"/>
        <v>38.074766685956874</v>
      </c>
      <c r="L87" s="5">
        <f>MAX(0,L86+'6.2tempsSummer2018'!G86-L$132-L$129)</f>
        <v>0</v>
      </c>
      <c r="M87" s="13">
        <f t="shared" si="153"/>
        <v>32.89806711959308</v>
      </c>
      <c r="N87" s="5">
        <f>MAX(0,N86+'6.2tempsSummer2018'!H86-N$132-N$129)</f>
        <v>0</v>
      </c>
      <c r="O87" s="13">
        <f t="shared" si="154"/>
        <v>37.704378418682644</v>
      </c>
      <c r="P87" s="5">
        <f>MAX(0,P86+'6.2tempsSummer2018'!I86-P$132-P$129)</f>
        <v>0</v>
      </c>
      <c r="Q87" s="13">
        <f t="shared" si="155"/>
        <v>28.071802985988981</v>
      </c>
      <c r="R87" s="5">
        <f>MAX(0,R86+'6.2tempsSummer2018'!J86-R$132-R$129)</f>
        <v>0</v>
      </c>
      <c r="S87" s="13">
        <f t="shared" si="156"/>
        <v>26.651761794872492</v>
      </c>
      <c r="T87" s="5">
        <f>MAX(0,T86+'6.2tempsSummer2018'!K86-T$132-T$129)</f>
        <v>0</v>
      </c>
      <c r="U87" s="13">
        <f t="shared" si="157"/>
        <v>30.933583347259539</v>
      </c>
      <c r="V87" s="5">
        <f>MAX(0,V86+'6.2tempsSummer2018'!L86-V$132-V$129)</f>
        <v>0</v>
      </c>
      <c r="W87" s="13">
        <f t="shared" si="158"/>
        <v>39.174610909925029</v>
      </c>
      <c r="X87" s="5">
        <f>MAX(0,X86+'6.2tempsSummer2018'!M86-X$132-X$129)</f>
        <v>27.06483586810042</v>
      </c>
      <c r="Y87" s="13">
        <f t="shared" si="159"/>
        <v>36.133594875985715</v>
      </c>
      <c r="Z87" s="5">
        <f>MAX(0,Z86+'6.2tempsSummer2018'!N86-Z$132-Z$129)</f>
        <v>0</v>
      </c>
      <c r="AA87" s="13">
        <f t="shared" si="160"/>
        <v>34.932687885801556</v>
      </c>
      <c r="AB87" s="5">
        <f>MAX(0,AB86+'6.2tempsSummer2018'!O86-AB$132-AB$129)</f>
        <v>0</v>
      </c>
      <c r="AC87" s="13">
        <f t="shared" si="161"/>
        <v>36.05276983046307</v>
      </c>
      <c r="AD87" s="5">
        <f>MAX(0,AD86+'6.2tempsSummer2018'!P86-AD$132-AD$129)</f>
        <v>0</v>
      </c>
      <c r="AE87" s="13">
        <f t="shared" si="162"/>
        <v>29.780627579379935</v>
      </c>
      <c r="AF87" s="5">
        <f>MAX(0,AF86+'6.2tempsSummer2018'!Q86-AF$132-AF$129)</f>
        <v>0</v>
      </c>
      <c r="AG87" s="13">
        <f t="shared" si="163"/>
        <v>39.724628568274689</v>
      </c>
      <c r="AH87" s="5">
        <f>MAX(0,AH86+'6.2tempsSummer2018'!R86-AH$132-AH$129)</f>
        <v>0</v>
      </c>
      <c r="AI87" s="13">
        <f t="shared" si="164"/>
        <v>37.009467073603084</v>
      </c>
      <c r="AJ87" s="5">
        <f>MAX(0,AJ86+'6.2tempsSummer2018'!S86-AJ$132-AJ$129)</f>
        <v>0</v>
      </c>
      <c r="AK87" s="13">
        <f t="shared" si="165"/>
        <v>30.906168588658819</v>
      </c>
      <c r="AL87" s="5">
        <f>MAX(0,AL86+'6.2tempsSummer2018'!T86-AL$132-AL$129)</f>
        <v>0</v>
      </c>
      <c r="AM87" s="13">
        <f t="shared" si="166"/>
        <v>26.365903530615803</v>
      </c>
      <c r="AN87" s="5">
        <f>MAX(0,AN86+'6.2tempsSummer2018'!U86-AN$132-AN$129)</f>
        <v>0</v>
      </c>
      <c r="AO87" s="13">
        <f t="shared" si="167"/>
        <v>34.837082030783804</v>
      </c>
      <c r="AP87" s="5">
        <f>MAX(0,AP86+'6.2tempsSummer2018'!V86-AP$132-AP$129)</f>
        <v>0</v>
      </c>
      <c r="AQ87" s="13">
        <f t="shared" si="168"/>
        <v>26.805523489836464</v>
      </c>
      <c r="AR87" s="5">
        <f>MAX(0,AR86+'6.2tempsSummer2018'!W86-AR$132-AR$129)</f>
        <v>0</v>
      </c>
      <c r="AS87" s="13">
        <f t="shared" si="169"/>
        <v>35.990965442676512</v>
      </c>
      <c r="AT87" s="5">
        <f>MAX(0,AT86+'6.2tempsSummer2018'!X86-AT$132-AT$129)</f>
        <v>0</v>
      </c>
      <c r="AU87" s="2">
        <f t="shared" si="170"/>
        <v>25.813156962507534</v>
      </c>
    </row>
    <row r="88" spans="1:47">
      <c r="A88" s="3" t="d">
        <f>'6.2tempsSummer2018'!A87</f>
        <v>2018-09-24</v>
      </c>
      <c r="B88" s="5">
        <f>MAX(0,B87+'6.2tempsSummer2018'!B87-B$132-B$129)</f>
        <v>0</v>
      </c>
      <c r="C88" s="13">
        <f t="shared" ref="C88" si="211">B$130</f>
        <v>34.193356943560033</v>
      </c>
      <c r="D88" s="5">
        <f>MAX(0,D87+'6.2tempsSummer2018'!C87-D$132-D$129)</f>
        <v>0</v>
      </c>
      <c r="E88" s="13">
        <f t="shared" ref="E88" si="212">D$130</f>
        <v>37.276093283512623</v>
      </c>
      <c r="F88" s="5">
        <f>MAX(0,F87+'6.2tempsSummer2018'!D87-F$132-F$129)</f>
        <v>0</v>
      </c>
      <c r="G88" s="13">
        <f t="shared" si="150"/>
        <v>25.637254646373744</v>
      </c>
      <c r="H88" s="5">
        <f>MAX(0,H87+'6.2tempsSummer2018'!E87-H$132-H$129)</f>
        <v>0</v>
      </c>
      <c r="I88" s="13">
        <f t="shared" si="151"/>
        <v>38.893313787724146</v>
      </c>
      <c r="J88" s="5">
        <f>MAX(0,J87+'6.2tempsSummer2018'!F87-J$132-J$129)</f>
        <v>0</v>
      </c>
      <c r="K88" s="13">
        <f t="shared" si="152"/>
        <v>38.074766685956874</v>
      </c>
      <c r="L88" s="5">
        <f>MAX(0,L87+'6.2tempsSummer2018'!G87-L$132-L$129)</f>
        <v>0</v>
      </c>
      <c r="M88" s="13">
        <f t="shared" si="153"/>
        <v>32.89806711959308</v>
      </c>
      <c r="N88" s="5">
        <f>MAX(0,N87+'6.2tempsSummer2018'!H87-N$132-N$129)</f>
        <v>0</v>
      </c>
      <c r="O88" s="13">
        <f t="shared" si="154"/>
        <v>37.704378418682644</v>
      </c>
      <c r="P88" s="5">
        <f>MAX(0,P87+'6.2tempsSummer2018'!I87-P$132-P$129)</f>
        <v>0</v>
      </c>
      <c r="Q88" s="13">
        <f t="shared" si="155"/>
        <v>28.071802985988981</v>
      </c>
      <c r="R88" s="5">
        <f>MAX(0,R87+'6.2tempsSummer2018'!J87-R$132-R$129)</f>
        <v>0</v>
      </c>
      <c r="S88" s="13">
        <f t="shared" si="156"/>
        <v>26.651761794872492</v>
      </c>
      <c r="T88" s="5">
        <f>MAX(0,T87+'6.2tempsSummer2018'!K87-T$132-T$129)</f>
        <v>0</v>
      </c>
      <c r="U88" s="13">
        <f t="shared" si="157"/>
        <v>30.933583347259539</v>
      </c>
      <c r="V88" s="5">
        <f>MAX(0,V87+'6.2tempsSummer2018'!L87-V$132-V$129)</f>
        <v>0</v>
      </c>
      <c r="W88" s="13">
        <f t="shared" si="158"/>
        <v>39.174610909925029</v>
      </c>
      <c r="X88" s="5">
        <f>MAX(0,X87+'6.2tempsSummer2018'!M87-X$132-X$129)</f>
        <v>25.548136508602202</v>
      </c>
      <c r="Y88" s="13">
        <f t="shared" si="159"/>
        <v>36.133594875985715</v>
      </c>
      <c r="Z88" s="5">
        <f>MAX(0,Z87+'6.2tempsSummer2018'!N87-Z$132-Z$129)</f>
        <v>0</v>
      </c>
      <c r="AA88" s="13">
        <f t="shared" si="160"/>
        <v>34.932687885801556</v>
      </c>
      <c r="AB88" s="5">
        <f>MAX(0,AB87+'6.2tempsSummer2018'!O87-AB$132-AB$129)</f>
        <v>0</v>
      </c>
      <c r="AC88" s="13">
        <f t="shared" si="161"/>
        <v>36.05276983046307</v>
      </c>
      <c r="AD88" s="5">
        <f>MAX(0,AD87+'6.2tempsSummer2018'!P87-AD$132-AD$129)</f>
        <v>0</v>
      </c>
      <c r="AE88" s="13">
        <f t="shared" si="162"/>
        <v>29.780627579379935</v>
      </c>
      <c r="AF88" s="5">
        <f>MAX(0,AF87+'6.2tempsSummer2018'!Q87-AF$132-AF$129)</f>
        <v>0</v>
      </c>
      <c r="AG88" s="13">
        <f t="shared" si="163"/>
        <v>39.724628568274689</v>
      </c>
      <c r="AH88" s="5">
        <f>MAX(0,AH87+'6.2tempsSummer2018'!R87-AH$132-AH$129)</f>
        <v>0</v>
      </c>
      <c r="AI88" s="13">
        <f t="shared" si="164"/>
        <v>37.009467073603084</v>
      </c>
      <c r="AJ88" s="5">
        <f>MAX(0,AJ87+'6.2tempsSummer2018'!S87-AJ$132-AJ$129)</f>
        <v>0</v>
      </c>
      <c r="AK88" s="13">
        <f t="shared" si="165"/>
        <v>30.906168588658819</v>
      </c>
      <c r="AL88" s="5">
        <f>MAX(0,AL87+'6.2tempsSummer2018'!T87-AL$132-AL$129)</f>
        <v>0</v>
      </c>
      <c r="AM88" s="13">
        <f t="shared" si="166"/>
        <v>26.365903530615803</v>
      </c>
      <c r="AN88" s="5">
        <f>MAX(0,AN87+'6.2tempsSummer2018'!U87-AN$132-AN$129)</f>
        <v>0</v>
      </c>
      <c r="AO88" s="13">
        <f t="shared" si="167"/>
        <v>34.837082030783804</v>
      </c>
      <c r="AP88" s="5">
        <f>MAX(0,AP87+'6.2tempsSummer2018'!V87-AP$132-AP$129)</f>
        <v>0</v>
      </c>
      <c r="AQ88" s="13">
        <f t="shared" si="168"/>
        <v>26.805523489836464</v>
      </c>
      <c r="AR88" s="5">
        <f>MAX(0,AR87+'6.2tempsSummer2018'!W87-AR$132-AR$129)</f>
        <v>0</v>
      </c>
      <c r="AS88" s="13">
        <f t="shared" si="169"/>
        <v>35.990965442676512</v>
      </c>
      <c r="AT88" s="5">
        <f>MAX(0,AT87+'6.2tempsSummer2018'!X87-AT$132-AT$129)</f>
        <v>0</v>
      </c>
      <c r="AU88" s="2">
        <f t="shared" si="170"/>
        <v>25.813156962507534</v>
      </c>
    </row>
    <row r="89" spans="1:47">
      <c r="A89" s="3" t="d">
        <f>'6.2tempsSummer2018'!A88</f>
        <v>2018-09-25</v>
      </c>
      <c r="B89" s="5">
        <f>MAX(0,B88+'6.2tempsSummer2018'!B88-B$132-B$129)</f>
        <v>0</v>
      </c>
      <c r="C89" s="13">
        <f t="shared" ref="C89" si="213">B$130</f>
        <v>34.193356943560033</v>
      </c>
      <c r="D89" s="5">
        <f>MAX(0,D88+'6.2tempsSummer2018'!C88-D$132-D$129)</f>
        <v>0</v>
      </c>
      <c r="E89" s="13">
        <f t="shared" ref="E89" si="214">D$130</f>
        <v>37.276093283512623</v>
      </c>
      <c r="F89" s="5">
        <f>MAX(0,F88+'6.2tempsSummer2018'!D88-F$132-F$129)</f>
        <v>0</v>
      </c>
      <c r="G89" s="13">
        <f t="shared" si="150"/>
        <v>25.637254646373744</v>
      </c>
      <c r="H89" s="5">
        <f>MAX(0,H88+'6.2tempsSummer2018'!E88-H$132-H$129)</f>
        <v>0</v>
      </c>
      <c r="I89" s="13">
        <f t="shared" si="151"/>
        <v>38.893313787724146</v>
      </c>
      <c r="J89" s="5">
        <f>MAX(0,J88+'6.2tempsSummer2018'!F88-J$132-J$129)</f>
        <v>0</v>
      </c>
      <c r="K89" s="13">
        <f t="shared" si="152"/>
        <v>38.074766685956874</v>
      </c>
      <c r="L89" s="5">
        <f>MAX(0,L88+'6.2tempsSummer2018'!G88-L$132-L$129)</f>
        <v>0</v>
      </c>
      <c r="M89" s="13">
        <f t="shared" si="153"/>
        <v>32.89806711959308</v>
      </c>
      <c r="N89" s="5">
        <f>MAX(0,N88+'6.2tempsSummer2018'!H88-N$132-N$129)</f>
        <v>0</v>
      </c>
      <c r="O89" s="13">
        <f t="shared" si="154"/>
        <v>37.704378418682644</v>
      </c>
      <c r="P89" s="5">
        <f>MAX(0,P88+'6.2tempsSummer2018'!I88-P$132-P$129)</f>
        <v>0</v>
      </c>
      <c r="Q89" s="13">
        <f t="shared" si="155"/>
        <v>28.071802985988981</v>
      </c>
      <c r="R89" s="5">
        <f>MAX(0,R88+'6.2tempsSummer2018'!J88-R$132-R$129)</f>
        <v>0</v>
      </c>
      <c r="S89" s="13">
        <f t="shared" si="156"/>
        <v>26.651761794872492</v>
      </c>
      <c r="T89" s="5">
        <f>MAX(0,T88+'6.2tempsSummer2018'!K88-T$132-T$129)</f>
        <v>0</v>
      </c>
      <c r="U89" s="13">
        <f t="shared" si="157"/>
        <v>30.933583347259539</v>
      </c>
      <c r="V89" s="5">
        <f>MAX(0,V88+'6.2tempsSummer2018'!L88-V$132-V$129)</f>
        <v>0</v>
      </c>
      <c r="W89" s="13">
        <f t="shared" si="158"/>
        <v>39.174610909925029</v>
      </c>
      <c r="X89" s="5">
        <f>MAX(0,X88+'6.2tempsSummer2018'!M88-X$132-X$129)</f>
        <v>22.031437149103983</v>
      </c>
      <c r="Y89" s="13">
        <f t="shared" si="159"/>
        <v>36.133594875985715</v>
      </c>
      <c r="Z89" s="5">
        <f>MAX(0,Z88+'6.2tempsSummer2018'!N88-Z$132-Z$129)</f>
        <v>0</v>
      </c>
      <c r="AA89" s="13">
        <f t="shared" si="160"/>
        <v>34.932687885801556</v>
      </c>
      <c r="AB89" s="5">
        <f>MAX(0,AB88+'6.2tempsSummer2018'!O88-AB$132-AB$129)</f>
        <v>0</v>
      </c>
      <c r="AC89" s="13">
        <f t="shared" si="161"/>
        <v>36.05276983046307</v>
      </c>
      <c r="AD89" s="5">
        <f>MAX(0,AD88+'6.2tempsSummer2018'!P88-AD$132-AD$129)</f>
        <v>0</v>
      </c>
      <c r="AE89" s="13">
        <f t="shared" si="162"/>
        <v>29.780627579379935</v>
      </c>
      <c r="AF89" s="5">
        <f>MAX(0,AF88+'6.2tempsSummer2018'!Q88-AF$132-AF$129)</f>
        <v>0</v>
      </c>
      <c r="AG89" s="13">
        <f t="shared" si="163"/>
        <v>39.724628568274689</v>
      </c>
      <c r="AH89" s="5">
        <f>MAX(0,AH88+'6.2tempsSummer2018'!R88-AH$132-AH$129)</f>
        <v>0</v>
      </c>
      <c r="AI89" s="13">
        <f t="shared" si="164"/>
        <v>37.009467073603084</v>
      </c>
      <c r="AJ89" s="5">
        <f>MAX(0,AJ88+'6.2tempsSummer2018'!S88-AJ$132-AJ$129)</f>
        <v>0</v>
      </c>
      <c r="AK89" s="13">
        <f t="shared" si="165"/>
        <v>30.906168588658819</v>
      </c>
      <c r="AL89" s="5">
        <f>MAX(0,AL88+'6.2tempsSummer2018'!T88-AL$132-AL$129)</f>
        <v>0</v>
      </c>
      <c r="AM89" s="13">
        <f t="shared" si="166"/>
        <v>26.365903530615803</v>
      </c>
      <c r="AN89" s="5">
        <f>MAX(0,AN88+'6.2tempsSummer2018'!U88-AN$132-AN$129)</f>
        <v>0</v>
      </c>
      <c r="AO89" s="13">
        <f t="shared" si="167"/>
        <v>34.837082030783804</v>
      </c>
      <c r="AP89" s="5">
        <f>MAX(0,AP88+'6.2tempsSummer2018'!V88-AP$132-AP$129)</f>
        <v>0</v>
      </c>
      <c r="AQ89" s="13">
        <f t="shared" si="168"/>
        <v>26.805523489836464</v>
      </c>
      <c r="AR89" s="5">
        <f>MAX(0,AR88+'6.2tempsSummer2018'!W88-AR$132-AR$129)</f>
        <v>0</v>
      </c>
      <c r="AS89" s="13">
        <f t="shared" si="169"/>
        <v>35.990965442676512</v>
      </c>
      <c r="AT89" s="5">
        <f>MAX(0,AT88+'6.2tempsSummer2018'!X88-AT$132-AT$129)</f>
        <v>0</v>
      </c>
      <c r="AU89" s="2">
        <f t="shared" si="170"/>
        <v>25.813156962507534</v>
      </c>
    </row>
    <row r="90" spans="1:47">
      <c r="A90" s="3" t="d">
        <f>'6.2tempsSummer2018'!A89</f>
        <v>2018-09-26</v>
      </c>
      <c r="B90" s="5">
        <f>MAX(0,B89+'6.2tempsSummer2018'!B89-B$132-B$129)</f>
        <v>0</v>
      </c>
      <c r="C90" s="13">
        <f t="shared" ref="C90" si="215">B$130</f>
        <v>34.193356943560033</v>
      </c>
      <c r="D90" s="5">
        <f>MAX(0,D89+'6.2tempsSummer2018'!C89-D$132-D$129)</f>
        <v>0</v>
      </c>
      <c r="E90" s="13">
        <f t="shared" ref="E90" si="216">D$130</f>
        <v>37.276093283512623</v>
      </c>
      <c r="F90" s="5">
        <f>MAX(0,F89+'6.2tempsSummer2018'!D89-F$132-F$129)</f>
        <v>0</v>
      </c>
      <c r="G90" s="13">
        <f t="shared" si="150"/>
        <v>25.637254646373744</v>
      </c>
      <c r="H90" s="5">
        <f>MAX(0,H89+'6.2tempsSummer2018'!E89-H$132-H$129)</f>
        <v>0</v>
      </c>
      <c r="I90" s="13">
        <f t="shared" si="151"/>
        <v>38.893313787724146</v>
      </c>
      <c r="J90" s="5">
        <f>MAX(0,J89+'6.2tempsSummer2018'!F89-J$132-J$129)</f>
        <v>0</v>
      </c>
      <c r="K90" s="13">
        <f t="shared" si="152"/>
        <v>38.074766685956874</v>
      </c>
      <c r="L90" s="5">
        <f>MAX(0,L89+'6.2tempsSummer2018'!G89-L$132-L$129)</f>
        <v>0</v>
      </c>
      <c r="M90" s="13">
        <f t="shared" si="153"/>
        <v>32.89806711959308</v>
      </c>
      <c r="N90" s="5">
        <f>MAX(0,N89+'6.2tempsSummer2018'!H89-N$132-N$129)</f>
        <v>0</v>
      </c>
      <c r="O90" s="13">
        <f t="shared" si="154"/>
        <v>37.704378418682644</v>
      </c>
      <c r="P90" s="5">
        <f>MAX(0,P89+'6.2tempsSummer2018'!I89-P$132-P$129)</f>
        <v>0</v>
      </c>
      <c r="Q90" s="13">
        <f t="shared" si="155"/>
        <v>28.071802985988981</v>
      </c>
      <c r="R90" s="5">
        <f>MAX(0,R89+'6.2tempsSummer2018'!J89-R$132-R$129)</f>
        <v>0</v>
      </c>
      <c r="S90" s="13">
        <f t="shared" si="156"/>
        <v>26.651761794872492</v>
      </c>
      <c r="T90" s="5">
        <f>MAX(0,T89+'6.2tempsSummer2018'!K89-T$132-T$129)</f>
        <v>0</v>
      </c>
      <c r="U90" s="13">
        <f t="shared" si="157"/>
        <v>30.933583347259539</v>
      </c>
      <c r="V90" s="5">
        <f>MAX(0,V89+'6.2tempsSummer2018'!L89-V$132-V$129)</f>
        <v>0</v>
      </c>
      <c r="W90" s="13">
        <f t="shared" si="158"/>
        <v>39.174610909925029</v>
      </c>
      <c r="X90" s="5">
        <f>MAX(0,X89+'6.2tempsSummer2018'!M89-X$132-X$129)</f>
        <v>15.514737789605764</v>
      </c>
      <c r="Y90" s="13">
        <f t="shared" si="159"/>
        <v>36.133594875985715</v>
      </c>
      <c r="Z90" s="5">
        <f>MAX(0,Z89+'6.2tempsSummer2018'!N89-Z$132-Z$129)</f>
        <v>0</v>
      </c>
      <c r="AA90" s="13">
        <f t="shared" si="160"/>
        <v>34.932687885801556</v>
      </c>
      <c r="AB90" s="5">
        <f>MAX(0,AB89+'6.2tempsSummer2018'!O89-AB$132-AB$129)</f>
        <v>0</v>
      </c>
      <c r="AC90" s="13">
        <f t="shared" si="161"/>
        <v>36.05276983046307</v>
      </c>
      <c r="AD90" s="5">
        <f>MAX(0,AD89+'6.2tempsSummer2018'!P89-AD$132-AD$129)</f>
        <v>0</v>
      </c>
      <c r="AE90" s="13">
        <f t="shared" si="162"/>
        <v>29.780627579379935</v>
      </c>
      <c r="AF90" s="5">
        <f>MAX(0,AF89+'6.2tempsSummer2018'!Q89-AF$132-AF$129)</f>
        <v>0</v>
      </c>
      <c r="AG90" s="13">
        <f t="shared" si="163"/>
        <v>39.724628568274689</v>
      </c>
      <c r="AH90" s="5">
        <f>MAX(0,AH89+'6.2tempsSummer2018'!R89-AH$132-AH$129)</f>
        <v>0</v>
      </c>
      <c r="AI90" s="13">
        <f t="shared" si="164"/>
        <v>37.009467073603084</v>
      </c>
      <c r="AJ90" s="5">
        <f>MAX(0,AJ89+'6.2tempsSummer2018'!S89-AJ$132-AJ$129)</f>
        <v>0</v>
      </c>
      <c r="AK90" s="13">
        <f t="shared" si="165"/>
        <v>30.906168588658819</v>
      </c>
      <c r="AL90" s="5">
        <f>MAX(0,AL89+'6.2tempsSummer2018'!T89-AL$132-AL$129)</f>
        <v>0</v>
      </c>
      <c r="AM90" s="13">
        <f t="shared" si="166"/>
        <v>26.365903530615803</v>
      </c>
      <c r="AN90" s="5">
        <f>MAX(0,AN89+'6.2tempsSummer2018'!U89-AN$132-AN$129)</f>
        <v>0</v>
      </c>
      <c r="AO90" s="13">
        <f t="shared" si="167"/>
        <v>34.837082030783804</v>
      </c>
      <c r="AP90" s="5">
        <f>MAX(0,AP89+'6.2tempsSummer2018'!V89-AP$132-AP$129)</f>
        <v>0</v>
      </c>
      <c r="AQ90" s="13">
        <f t="shared" si="168"/>
        <v>26.805523489836464</v>
      </c>
      <c r="AR90" s="5">
        <f>MAX(0,AR89+'6.2tempsSummer2018'!W89-AR$132-AR$129)</f>
        <v>0</v>
      </c>
      <c r="AS90" s="13">
        <f t="shared" si="169"/>
        <v>35.990965442676512</v>
      </c>
      <c r="AT90" s="5">
        <f>MAX(0,AT89+'6.2tempsSummer2018'!X89-AT$132-AT$129)</f>
        <v>0</v>
      </c>
      <c r="AU90" s="2">
        <f t="shared" si="170"/>
        <v>25.813156962507534</v>
      </c>
    </row>
    <row r="91" spans="1:47">
      <c r="A91" s="3" t="d">
        <f>'6.2tempsSummer2018'!A90</f>
        <v>2018-09-27</v>
      </c>
      <c r="B91" s="5">
        <f>MAX(0,B90+'6.2tempsSummer2018'!B90-B$132-B$129)</f>
        <v>0</v>
      </c>
      <c r="C91" s="13">
        <f t="shared" ref="C91" si="217">B$130</f>
        <v>34.193356943560033</v>
      </c>
      <c r="D91" s="5">
        <f>MAX(0,D90+'6.2tempsSummer2018'!C90-D$132-D$129)</f>
        <v>0</v>
      </c>
      <c r="E91" s="13">
        <f t="shared" ref="E91" si="218">D$130</f>
        <v>37.276093283512623</v>
      </c>
      <c r="F91" s="5">
        <f>MAX(0,F90+'6.2tempsSummer2018'!D90-F$132-F$129)</f>
        <v>0</v>
      </c>
      <c r="G91" s="13">
        <f t="shared" si="150"/>
        <v>25.637254646373744</v>
      </c>
      <c r="H91" s="5">
        <f>MAX(0,H90+'6.2tempsSummer2018'!E90-H$132-H$129)</f>
        <v>0</v>
      </c>
      <c r="I91" s="13">
        <f t="shared" si="151"/>
        <v>38.893313787724146</v>
      </c>
      <c r="J91" s="5">
        <f>MAX(0,J90+'6.2tempsSummer2018'!F90-J$132-J$129)</f>
        <v>0</v>
      </c>
      <c r="K91" s="13">
        <f t="shared" si="152"/>
        <v>38.074766685956874</v>
      </c>
      <c r="L91" s="5">
        <f>MAX(0,L90+'6.2tempsSummer2018'!G90-L$132-L$129)</f>
        <v>0</v>
      </c>
      <c r="M91" s="13">
        <f t="shared" si="153"/>
        <v>32.89806711959308</v>
      </c>
      <c r="N91" s="5">
        <f>MAX(0,N90+'6.2tempsSummer2018'!H90-N$132-N$129)</f>
        <v>0</v>
      </c>
      <c r="O91" s="13">
        <f t="shared" si="154"/>
        <v>37.704378418682644</v>
      </c>
      <c r="P91" s="5">
        <f>MAX(0,P90+'6.2tempsSummer2018'!I90-P$132-P$129)</f>
        <v>0</v>
      </c>
      <c r="Q91" s="13">
        <f t="shared" si="155"/>
        <v>28.071802985988981</v>
      </c>
      <c r="R91" s="5">
        <f>MAX(0,R90+'6.2tempsSummer2018'!J90-R$132-R$129)</f>
        <v>0</v>
      </c>
      <c r="S91" s="13">
        <f t="shared" si="156"/>
        <v>26.651761794872492</v>
      </c>
      <c r="T91" s="5">
        <f>MAX(0,T90+'6.2tempsSummer2018'!K90-T$132-T$129)</f>
        <v>0</v>
      </c>
      <c r="U91" s="13">
        <f t="shared" si="157"/>
        <v>30.933583347259539</v>
      </c>
      <c r="V91" s="5">
        <f>MAX(0,V90+'6.2tempsSummer2018'!L90-V$132-V$129)</f>
        <v>0</v>
      </c>
      <c r="W91" s="13">
        <f t="shared" si="158"/>
        <v>39.174610909925029</v>
      </c>
      <c r="X91" s="5">
        <f>MAX(0,X90+'6.2tempsSummer2018'!M90-X$132-X$129)</f>
        <v>9.9980384301075453</v>
      </c>
      <c r="Y91" s="13">
        <f t="shared" si="159"/>
        <v>36.133594875985715</v>
      </c>
      <c r="Z91" s="5">
        <f>MAX(0,Z90+'6.2tempsSummer2018'!N90-Z$132-Z$129)</f>
        <v>0</v>
      </c>
      <c r="AA91" s="13">
        <f t="shared" si="160"/>
        <v>34.932687885801556</v>
      </c>
      <c r="AB91" s="5">
        <f>MAX(0,AB90+'6.2tempsSummer2018'!O90-AB$132-AB$129)</f>
        <v>0</v>
      </c>
      <c r="AC91" s="13">
        <f t="shared" si="161"/>
        <v>36.05276983046307</v>
      </c>
      <c r="AD91" s="5">
        <f>MAX(0,AD90+'6.2tempsSummer2018'!P90-AD$132-AD$129)</f>
        <v>0</v>
      </c>
      <c r="AE91" s="13">
        <f t="shared" si="162"/>
        <v>29.780627579379935</v>
      </c>
      <c r="AF91" s="5">
        <f>MAX(0,AF90+'6.2tempsSummer2018'!Q90-AF$132-AF$129)</f>
        <v>0</v>
      </c>
      <c r="AG91" s="13">
        <f t="shared" si="163"/>
        <v>39.724628568274689</v>
      </c>
      <c r="AH91" s="5">
        <f>MAX(0,AH90+'6.2tempsSummer2018'!R90-AH$132-AH$129)</f>
        <v>0</v>
      </c>
      <c r="AI91" s="13">
        <f t="shared" si="164"/>
        <v>37.009467073603084</v>
      </c>
      <c r="AJ91" s="5">
        <f>MAX(0,AJ90+'6.2tempsSummer2018'!S90-AJ$132-AJ$129)</f>
        <v>0</v>
      </c>
      <c r="AK91" s="13">
        <f t="shared" si="165"/>
        <v>30.906168588658819</v>
      </c>
      <c r="AL91" s="5">
        <f>MAX(0,AL90+'6.2tempsSummer2018'!T90-AL$132-AL$129)</f>
        <v>0</v>
      </c>
      <c r="AM91" s="13">
        <f t="shared" si="166"/>
        <v>26.365903530615803</v>
      </c>
      <c r="AN91" s="5">
        <f>MAX(0,AN90+'6.2tempsSummer2018'!U90-AN$132-AN$129)</f>
        <v>0</v>
      </c>
      <c r="AO91" s="13">
        <f t="shared" si="167"/>
        <v>34.837082030783804</v>
      </c>
      <c r="AP91" s="5">
        <f>MAX(0,AP90+'6.2tempsSummer2018'!V90-AP$132-AP$129)</f>
        <v>0</v>
      </c>
      <c r="AQ91" s="13">
        <f t="shared" si="168"/>
        <v>26.805523489836464</v>
      </c>
      <c r="AR91" s="5">
        <f>MAX(0,AR90+'6.2tempsSummer2018'!W90-AR$132-AR$129)</f>
        <v>0</v>
      </c>
      <c r="AS91" s="13">
        <f t="shared" si="169"/>
        <v>35.990965442676512</v>
      </c>
      <c r="AT91" s="5">
        <f>MAX(0,AT90+'6.2tempsSummer2018'!X90-AT$132-AT$129)</f>
        <v>0</v>
      </c>
      <c r="AU91" s="2">
        <f t="shared" si="170"/>
        <v>25.813156962507534</v>
      </c>
    </row>
    <row r="92" spans="1:47">
      <c r="A92" s="3" t="d">
        <f>'6.2tempsSummer2018'!A91</f>
        <v>2018-09-28</v>
      </c>
      <c r="B92" s="5">
        <f>MAX(0,B91+'6.2tempsSummer2018'!B91-B$132-B$129)</f>
        <v>0</v>
      </c>
      <c r="C92" s="13">
        <f t="shared" ref="C92" si="219">B$130</f>
        <v>34.193356943560033</v>
      </c>
      <c r="D92" s="5">
        <f>MAX(0,D91+'6.2tempsSummer2018'!C91-D$132-D$129)</f>
        <v>0</v>
      </c>
      <c r="E92" s="13">
        <f t="shared" ref="E92" si="220">D$130</f>
        <v>37.276093283512623</v>
      </c>
      <c r="F92" s="5">
        <f>MAX(0,F91+'6.2tempsSummer2018'!D91-F$132-F$129)</f>
        <v>0</v>
      </c>
      <c r="G92" s="13">
        <f t="shared" si="150"/>
        <v>25.637254646373744</v>
      </c>
      <c r="H92" s="5">
        <f>MAX(0,H91+'6.2tempsSummer2018'!E91-H$132-H$129)</f>
        <v>0</v>
      </c>
      <c r="I92" s="13">
        <f t="shared" si="151"/>
        <v>38.893313787724146</v>
      </c>
      <c r="J92" s="5">
        <f>MAX(0,J91+'6.2tempsSummer2018'!F91-J$132-J$129)</f>
        <v>0</v>
      </c>
      <c r="K92" s="13">
        <f t="shared" si="152"/>
        <v>38.074766685956874</v>
      </c>
      <c r="L92" s="5">
        <f>MAX(0,L91+'6.2tempsSummer2018'!G91-L$132-L$129)</f>
        <v>0</v>
      </c>
      <c r="M92" s="13">
        <f t="shared" si="153"/>
        <v>32.89806711959308</v>
      </c>
      <c r="N92" s="5">
        <f>MAX(0,N91+'6.2tempsSummer2018'!H91-N$132-N$129)</f>
        <v>0</v>
      </c>
      <c r="O92" s="13">
        <f t="shared" si="154"/>
        <v>37.704378418682644</v>
      </c>
      <c r="P92" s="5">
        <f>MAX(0,P91+'6.2tempsSummer2018'!I91-P$132-P$129)</f>
        <v>0</v>
      </c>
      <c r="Q92" s="13">
        <f t="shared" si="155"/>
        <v>28.071802985988981</v>
      </c>
      <c r="R92" s="5">
        <f>MAX(0,R91+'6.2tempsSummer2018'!J91-R$132-R$129)</f>
        <v>0</v>
      </c>
      <c r="S92" s="13">
        <f t="shared" si="156"/>
        <v>26.651761794872492</v>
      </c>
      <c r="T92" s="5">
        <f>MAX(0,T91+'6.2tempsSummer2018'!K91-T$132-T$129)</f>
        <v>0</v>
      </c>
      <c r="U92" s="13">
        <f t="shared" si="157"/>
        <v>30.933583347259539</v>
      </c>
      <c r="V92" s="5">
        <f>MAX(0,V91+'6.2tempsSummer2018'!L91-V$132-V$129)</f>
        <v>0</v>
      </c>
      <c r="W92" s="13">
        <f t="shared" si="158"/>
        <v>39.174610909925029</v>
      </c>
      <c r="X92" s="5">
        <f>MAX(0,X91+'6.2tempsSummer2018'!M91-X$132-X$129)</f>
        <v>4.4813390706093275</v>
      </c>
      <c r="Y92" s="13">
        <f t="shared" si="159"/>
        <v>36.133594875985715</v>
      </c>
      <c r="Z92" s="5">
        <f>MAX(0,Z91+'6.2tempsSummer2018'!N91-Z$132-Z$129)</f>
        <v>0</v>
      </c>
      <c r="AA92" s="13">
        <f t="shared" si="160"/>
        <v>34.932687885801556</v>
      </c>
      <c r="AB92" s="5">
        <f>MAX(0,AB91+'6.2tempsSummer2018'!O91-AB$132-AB$129)</f>
        <v>0</v>
      </c>
      <c r="AC92" s="13">
        <f t="shared" si="161"/>
        <v>36.05276983046307</v>
      </c>
      <c r="AD92" s="5">
        <f>MAX(0,AD91+'6.2tempsSummer2018'!P91-AD$132-AD$129)</f>
        <v>0</v>
      </c>
      <c r="AE92" s="13">
        <f t="shared" si="162"/>
        <v>29.780627579379935</v>
      </c>
      <c r="AF92" s="5">
        <f>MAX(0,AF91+'6.2tempsSummer2018'!Q91-AF$132-AF$129)</f>
        <v>0</v>
      </c>
      <c r="AG92" s="13">
        <f t="shared" si="163"/>
        <v>39.724628568274689</v>
      </c>
      <c r="AH92" s="5">
        <f>MAX(0,AH91+'6.2tempsSummer2018'!R91-AH$132-AH$129)</f>
        <v>0</v>
      </c>
      <c r="AI92" s="13">
        <f t="shared" si="164"/>
        <v>37.009467073603084</v>
      </c>
      <c r="AJ92" s="5">
        <f>MAX(0,AJ91+'6.2tempsSummer2018'!S91-AJ$132-AJ$129)</f>
        <v>0</v>
      </c>
      <c r="AK92" s="13">
        <f t="shared" si="165"/>
        <v>30.906168588658819</v>
      </c>
      <c r="AL92" s="5">
        <f>MAX(0,AL91+'6.2tempsSummer2018'!T91-AL$132-AL$129)</f>
        <v>0</v>
      </c>
      <c r="AM92" s="13">
        <f t="shared" si="166"/>
        <v>26.365903530615803</v>
      </c>
      <c r="AN92" s="5">
        <f>MAX(0,AN91+'6.2tempsSummer2018'!U91-AN$132-AN$129)</f>
        <v>0</v>
      </c>
      <c r="AO92" s="13">
        <f t="shared" si="167"/>
        <v>34.837082030783804</v>
      </c>
      <c r="AP92" s="5">
        <f>MAX(0,AP91+'6.2tempsSummer2018'!V91-AP$132-AP$129)</f>
        <v>0</v>
      </c>
      <c r="AQ92" s="13">
        <f t="shared" si="168"/>
        <v>26.805523489836464</v>
      </c>
      <c r="AR92" s="5">
        <f>MAX(0,AR91+'6.2tempsSummer2018'!W91-AR$132-AR$129)</f>
        <v>0</v>
      </c>
      <c r="AS92" s="13">
        <f t="shared" si="169"/>
        <v>35.990965442676512</v>
      </c>
      <c r="AT92" s="5">
        <f>MAX(0,AT91+'6.2tempsSummer2018'!X91-AT$132-AT$129)</f>
        <v>0</v>
      </c>
      <c r="AU92" s="2">
        <f t="shared" si="170"/>
        <v>25.813156962507534</v>
      </c>
    </row>
    <row r="93" spans="1:47">
      <c r="A93" s="3" t="d">
        <f>'6.2tempsSummer2018'!A92</f>
        <v>2018-09-29</v>
      </c>
      <c r="B93" s="5">
        <f>MAX(0,B92+'6.2tempsSummer2018'!B92-B$132-B$129)</f>
        <v>0</v>
      </c>
      <c r="C93" s="13">
        <f t="shared" ref="C93" si="221">B$130</f>
        <v>34.193356943560033</v>
      </c>
      <c r="D93" s="5">
        <f>MAX(0,D92+'6.2tempsSummer2018'!C92-D$132-D$129)</f>
        <v>0</v>
      </c>
      <c r="E93" s="13">
        <f t="shared" ref="E93" si="222">D$130</f>
        <v>37.276093283512623</v>
      </c>
      <c r="F93" s="5">
        <f>MAX(0,F92+'6.2tempsSummer2018'!D92-F$132-F$129)</f>
        <v>0</v>
      </c>
      <c r="G93" s="13">
        <f t="shared" si="150"/>
        <v>25.637254646373744</v>
      </c>
      <c r="H93" s="5">
        <f>MAX(0,H92+'6.2tempsSummer2018'!E92-H$132-H$129)</f>
        <v>0</v>
      </c>
      <c r="I93" s="13">
        <f t="shared" si="151"/>
        <v>38.893313787724146</v>
      </c>
      <c r="J93" s="5">
        <f>MAX(0,J92+'6.2tempsSummer2018'!F92-J$132-J$129)</f>
        <v>0</v>
      </c>
      <c r="K93" s="13">
        <f t="shared" si="152"/>
        <v>38.074766685956874</v>
      </c>
      <c r="L93" s="5">
        <f>MAX(0,L92+'6.2tempsSummer2018'!G92-L$132-L$129)</f>
        <v>0</v>
      </c>
      <c r="M93" s="13">
        <f t="shared" si="153"/>
        <v>32.89806711959308</v>
      </c>
      <c r="N93" s="5">
        <f>MAX(0,N92+'6.2tempsSummer2018'!H92-N$132-N$129)</f>
        <v>0</v>
      </c>
      <c r="O93" s="13">
        <f t="shared" si="154"/>
        <v>37.704378418682644</v>
      </c>
      <c r="P93" s="5">
        <f>MAX(0,P92+'6.2tempsSummer2018'!I92-P$132-P$129)</f>
        <v>0</v>
      </c>
      <c r="Q93" s="13">
        <f t="shared" si="155"/>
        <v>28.071802985988981</v>
      </c>
      <c r="R93" s="5">
        <f>MAX(0,R92+'6.2tempsSummer2018'!J92-R$132-R$129)</f>
        <v>0</v>
      </c>
      <c r="S93" s="13">
        <f t="shared" si="156"/>
        <v>26.651761794872492</v>
      </c>
      <c r="T93" s="5">
        <f>MAX(0,T92+'6.2tempsSummer2018'!K92-T$132-T$129)</f>
        <v>0</v>
      </c>
      <c r="U93" s="13">
        <f t="shared" si="157"/>
        <v>30.933583347259539</v>
      </c>
      <c r="V93" s="5">
        <f>MAX(0,V92+'6.2tempsSummer2018'!L92-V$132-V$129)</f>
        <v>0</v>
      </c>
      <c r="W93" s="13">
        <f t="shared" si="158"/>
        <v>39.174610909925029</v>
      </c>
      <c r="X93" s="5">
        <f>MAX(0,X92+'6.2tempsSummer2018'!M92-X$132-X$129)</f>
        <v>0</v>
      </c>
      <c r="Y93" s="13">
        <f t="shared" si="159"/>
        <v>36.133594875985715</v>
      </c>
      <c r="Z93" s="5">
        <f>MAX(0,Z92+'6.2tempsSummer2018'!N92-Z$132-Z$129)</f>
        <v>0</v>
      </c>
      <c r="AA93" s="13">
        <f t="shared" si="160"/>
        <v>34.932687885801556</v>
      </c>
      <c r="AB93" s="5">
        <f>MAX(0,AB92+'6.2tempsSummer2018'!O92-AB$132-AB$129)</f>
        <v>0</v>
      </c>
      <c r="AC93" s="13">
        <f t="shared" si="161"/>
        <v>36.05276983046307</v>
      </c>
      <c r="AD93" s="5">
        <f>MAX(0,AD92+'6.2tempsSummer2018'!P92-AD$132-AD$129)</f>
        <v>0</v>
      </c>
      <c r="AE93" s="13">
        <f t="shared" si="162"/>
        <v>29.780627579379935</v>
      </c>
      <c r="AF93" s="5">
        <f>MAX(0,AF92+'6.2tempsSummer2018'!Q92-AF$132-AF$129)</f>
        <v>0</v>
      </c>
      <c r="AG93" s="13">
        <f t="shared" si="163"/>
        <v>39.724628568274689</v>
      </c>
      <c r="AH93" s="5">
        <f>MAX(0,AH92+'6.2tempsSummer2018'!R92-AH$132-AH$129)</f>
        <v>0</v>
      </c>
      <c r="AI93" s="13">
        <f t="shared" si="164"/>
        <v>37.009467073603084</v>
      </c>
      <c r="AJ93" s="5">
        <f>MAX(0,AJ92+'6.2tempsSummer2018'!S92-AJ$132-AJ$129)</f>
        <v>0</v>
      </c>
      <c r="AK93" s="13">
        <f t="shared" si="165"/>
        <v>30.906168588658819</v>
      </c>
      <c r="AL93" s="5">
        <f>MAX(0,AL92+'6.2tempsSummer2018'!T92-AL$132-AL$129)</f>
        <v>0</v>
      </c>
      <c r="AM93" s="13">
        <f t="shared" si="166"/>
        <v>26.365903530615803</v>
      </c>
      <c r="AN93" s="5">
        <f>MAX(0,AN92+'6.2tempsSummer2018'!U92-AN$132-AN$129)</f>
        <v>0</v>
      </c>
      <c r="AO93" s="13">
        <f t="shared" si="167"/>
        <v>34.837082030783804</v>
      </c>
      <c r="AP93" s="5">
        <f>MAX(0,AP92+'6.2tempsSummer2018'!V92-AP$132-AP$129)</f>
        <v>0</v>
      </c>
      <c r="AQ93" s="13">
        <f t="shared" si="168"/>
        <v>26.805523489836464</v>
      </c>
      <c r="AR93" s="5">
        <f>MAX(0,AR92+'6.2tempsSummer2018'!W92-AR$132-AR$129)</f>
        <v>0</v>
      </c>
      <c r="AS93" s="13">
        <f t="shared" si="169"/>
        <v>35.990965442676512</v>
      </c>
      <c r="AT93" s="5">
        <f>MAX(0,AT92+'6.2tempsSummer2018'!X92-AT$132-AT$129)</f>
        <v>0</v>
      </c>
      <c r="AU93" s="2">
        <f t="shared" si="170"/>
        <v>25.813156962507534</v>
      </c>
    </row>
    <row r="94" spans="1:47">
      <c r="A94" s="3" t="d">
        <f>'6.2tempsSummer2018'!A93</f>
        <v>2018-09-30</v>
      </c>
      <c r="B94" s="5">
        <f>MAX(0,B93+'6.2tempsSummer2018'!B93-B$132-B$129)</f>
        <v>0</v>
      </c>
      <c r="C94" s="13">
        <f t="shared" ref="C94" si="223">B$130</f>
        <v>34.193356943560033</v>
      </c>
      <c r="D94" s="5">
        <f>MAX(0,D93+'6.2tempsSummer2018'!C93-D$132-D$129)</f>
        <v>0</v>
      </c>
      <c r="E94" s="13">
        <f t="shared" ref="E94" si="224">D$130</f>
        <v>37.276093283512623</v>
      </c>
      <c r="F94" s="5">
        <f>MAX(0,F93+'6.2tempsSummer2018'!D93-F$132-F$129)</f>
        <v>0</v>
      </c>
      <c r="G94" s="13">
        <f t="shared" si="150"/>
        <v>25.637254646373744</v>
      </c>
      <c r="H94" s="5">
        <f>MAX(0,H93+'6.2tempsSummer2018'!E93-H$132-H$129)</f>
        <v>0</v>
      </c>
      <c r="I94" s="13">
        <f t="shared" si="151"/>
        <v>38.893313787724146</v>
      </c>
      <c r="J94" s="5">
        <f>MAX(0,J93+'6.2tempsSummer2018'!F93-J$132-J$129)</f>
        <v>0</v>
      </c>
      <c r="K94" s="13">
        <f t="shared" si="152"/>
        <v>38.074766685956874</v>
      </c>
      <c r="L94" s="5">
        <f>MAX(0,L93+'6.2tempsSummer2018'!G93-L$132-L$129)</f>
        <v>0</v>
      </c>
      <c r="M94" s="13">
        <f t="shared" si="153"/>
        <v>32.89806711959308</v>
      </c>
      <c r="N94" s="5">
        <f>MAX(0,N93+'6.2tempsSummer2018'!H93-N$132-N$129)</f>
        <v>0</v>
      </c>
      <c r="O94" s="13">
        <f t="shared" si="154"/>
        <v>37.704378418682644</v>
      </c>
      <c r="P94" s="5">
        <f>MAX(0,P93+'6.2tempsSummer2018'!I93-P$132-P$129)</f>
        <v>0</v>
      </c>
      <c r="Q94" s="13">
        <f t="shared" si="155"/>
        <v>28.071802985988981</v>
      </c>
      <c r="R94" s="5">
        <f>MAX(0,R93+'6.2tempsSummer2018'!J93-R$132-R$129)</f>
        <v>0</v>
      </c>
      <c r="S94" s="13">
        <f t="shared" si="156"/>
        <v>26.651761794872492</v>
      </c>
      <c r="T94" s="5">
        <f>MAX(0,T93+'6.2tempsSummer2018'!K93-T$132-T$129)</f>
        <v>0</v>
      </c>
      <c r="U94" s="13">
        <f t="shared" si="157"/>
        <v>30.933583347259539</v>
      </c>
      <c r="V94" s="5">
        <f>MAX(0,V93+'6.2tempsSummer2018'!L93-V$132-V$129)</f>
        <v>0</v>
      </c>
      <c r="W94" s="13">
        <f t="shared" si="158"/>
        <v>39.174610909925029</v>
      </c>
      <c r="X94" s="5">
        <f>MAX(0,X93+'6.2tempsSummer2018'!M93-X$132-X$129)</f>
        <v>0</v>
      </c>
      <c r="Y94" s="13">
        <f t="shared" si="159"/>
        <v>36.133594875985715</v>
      </c>
      <c r="Z94" s="5">
        <f>MAX(0,Z93+'6.2tempsSummer2018'!N93-Z$132-Z$129)</f>
        <v>0</v>
      </c>
      <c r="AA94" s="13">
        <f t="shared" si="160"/>
        <v>34.932687885801556</v>
      </c>
      <c r="AB94" s="5">
        <f>MAX(0,AB93+'6.2tempsSummer2018'!O93-AB$132-AB$129)</f>
        <v>0</v>
      </c>
      <c r="AC94" s="13">
        <f t="shared" si="161"/>
        <v>36.05276983046307</v>
      </c>
      <c r="AD94" s="5">
        <f>MAX(0,AD93+'6.2tempsSummer2018'!P93-AD$132-AD$129)</f>
        <v>0</v>
      </c>
      <c r="AE94" s="13">
        <f t="shared" si="162"/>
        <v>29.780627579379935</v>
      </c>
      <c r="AF94" s="5">
        <f>MAX(0,AF93+'6.2tempsSummer2018'!Q93-AF$132-AF$129)</f>
        <v>0</v>
      </c>
      <c r="AG94" s="13">
        <f t="shared" si="163"/>
        <v>39.724628568274689</v>
      </c>
      <c r="AH94" s="5">
        <f>MAX(0,AH93+'6.2tempsSummer2018'!R93-AH$132-AH$129)</f>
        <v>0</v>
      </c>
      <c r="AI94" s="13">
        <f t="shared" si="164"/>
        <v>37.009467073603084</v>
      </c>
      <c r="AJ94" s="5">
        <f>MAX(0,AJ93+'6.2tempsSummer2018'!S93-AJ$132-AJ$129)</f>
        <v>0</v>
      </c>
      <c r="AK94" s="13">
        <f t="shared" si="165"/>
        <v>30.906168588658819</v>
      </c>
      <c r="AL94" s="5">
        <f>MAX(0,AL93+'6.2tempsSummer2018'!T93-AL$132-AL$129)</f>
        <v>0</v>
      </c>
      <c r="AM94" s="13">
        <f t="shared" si="166"/>
        <v>26.365903530615803</v>
      </c>
      <c r="AN94" s="5">
        <f>MAX(0,AN93+'6.2tempsSummer2018'!U93-AN$132-AN$129)</f>
        <v>0</v>
      </c>
      <c r="AO94" s="13">
        <f t="shared" si="167"/>
        <v>34.837082030783804</v>
      </c>
      <c r="AP94" s="5">
        <f>MAX(0,AP93+'6.2tempsSummer2018'!V93-AP$132-AP$129)</f>
        <v>0</v>
      </c>
      <c r="AQ94" s="13">
        <f t="shared" si="168"/>
        <v>26.805523489836464</v>
      </c>
      <c r="AR94" s="5">
        <f>MAX(0,AR93+'6.2tempsSummer2018'!W93-AR$132-AR$129)</f>
        <v>0</v>
      </c>
      <c r="AS94" s="13">
        <f t="shared" si="169"/>
        <v>35.990965442676512</v>
      </c>
      <c r="AT94" s="5">
        <f>MAX(0,AT93+'6.2tempsSummer2018'!X93-AT$132-AT$129)</f>
        <v>0</v>
      </c>
      <c r="AU94" s="2">
        <f t="shared" si="170"/>
        <v>25.813156962507534</v>
      </c>
    </row>
    <row r="95" spans="1:47">
      <c r="A95" s="3" t="d">
        <f>'6.2tempsSummer2018'!A94</f>
        <v>2018-10-01</v>
      </c>
      <c r="B95" s="5">
        <f>MAX(0,B94+'6.2tempsSummer2018'!B94-B$132-B$129)</f>
        <v>0</v>
      </c>
      <c r="C95" s="13">
        <f t="shared" ref="C95" si="225">B$130</f>
        <v>34.193356943560033</v>
      </c>
      <c r="D95" s="5">
        <f>MAX(0,D94+'6.2tempsSummer2018'!C94-D$132-D$129)</f>
        <v>0</v>
      </c>
      <c r="E95" s="13">
        <f t="shared" ref="E95" si="226">D$130</f>
        <v>37.276093283512623</v>
      </c>
      <c r="F95" s="5">
        <f>MAX(0,F94+'6.2tempsSummer2018'!D94-F$132-F$129)</f>
        <v>0</v>
      </c>
      <c r="G95" s="13">
        <f t="shared" si="150"/>
        <v>25.637254646373744</v>
      </c>
      <c r="H95" s="5">
        <f>MAX(0,H94+'6.2tempsSummer2018'!E94-H$132-H$129)</f>
        <v>0</v>
      </c>
      <c r="I95" s="13">
        <f t="shared" si="151"/>
        <v>38.893313787724146</v>
      </c>
      <c r="J95" s="5">
        <f>MAX(0,J94+'6.2tempsSummer2018'!F94-J$132-J$129)</f>
        <v>0</v>
      </c>
      <c r="K95" s="13">
        <f t="shared" si="152"/>
        <v>38.074766685956874</v>
      </c>
      <c r="L95" s="5">
        <f>MAX(0,L94+'6.2tempsSummer2018'!G94-L$132-L$129)</f>
        <v>0</v>
      </c>
      <c r="M95" s="13">
        <f t="shared" si="153"/>
        <v>32.89806711959308</v>
      </c>
      <c r="N95" s="5">
        <f>MAX(0,N94+'6.2tempsSummer2018'!H94-N$132-N$129)</f>
        <v>0</v>
      </c>
      <c r="O95" s="13">
        <f t="shared" si="154"/>
        <v>37.704378418682644</v>
      </c>
      <c r="P95" s="5">
        <f>MAX(0,P94+'6.2tempsSummer2018'!I94-P$132-P$129)</f>
        <v>0</v>
      </c>
      <c r="Q95" s="13">
        <f t="shared" si="155"/>
        <v>28.071802985988981</v>
      </c>
      <c r="R95" s="5">
        <f>MAX(0,R94+'6.2tempsSummer2018'!J94-R$132-R$129)</f>
        <v>0</v>
      </c>
      <c r="S95" s="13">
        <f t="shared" si="156"/>
        <v>26.651761794872492</v>
      </c>
      <c r="T95" s="5">
        <f>MAX(0,T94+'6.2tempsSummer2018'!K94-T$132-T$129)</f>
        <v>0</v>
      </c>
      <c r="U95" s="13">
        <f t="shared" si="157"/>
        <v>30.933583347259539</v>
      </c>
      <c r="V95" s="5">
        <f>MAX(0,V94+'6.2tempsSummer2018'!L94-V$132-V$129)</f>
        <v>0</v>
      </c>
      <c r="W95" s="13">
        <f t="shared" si="158"/>
        <v>39.174610909925029</v>
      </c>
      <c r="X95" s="5">
        <f>MAX(0,X94+'6.2tempsSummer2018'!M94-X$132-X$129)</f>
        <v>0</v>
      </c>
      <c r="Y95" s="13">
        <f t="shared" si="159"/>
        <v>36.133594875985715</v>
      </c>
      <c r="Z95" s="5">
        <f>MAX(0,Z94+'6.2tempsSummer2018'!N94-Z$132-Z$129)</f>
        <v>0</v>
      </c>
      <c r="AA95" s="13">
        <f t="shared" si="160"/>
        <v>34.932687885801556</v>
      </c>
      <c r="AB95" s="5">
        <f>MAX(0,AB94+'6.2tempsSummer2018'!O94-AB$132-AB$129)</f>
        <v>0</v>
      </c>
      <c r="AC95" s="13">
        <f t="shared" si="161"/>
        <v>36.05276983046307</v>
      </c>
      <c r="AD95" s="5">
        <f>MAX(0,AD94+'6.2tempsSummer2018'!P94-AD$132-AD$129)</f>
        <v>0</v>
      </c>
      <c r="AE95" s="13">
        <f t="shared" si="162"/>
        <v>29.780627579379935</v>
      </c>
      <c r="AF95" s="5">
        <f>MAX(0,AF94+'6.2tempsSummer2018'!Q94-AF$132-AF$129)</f>
        <v>0</v>
      </c>
      <c r="AG95" s="13">
        <f t="shared" si="163"/>
        <v>39.724628568274689</v>
      </c>
      <c r="AH95" s="5">
        <f>MAX(0,AH94+'6.2tempsSummer2018'!R94-AH$132-AH$129)</f>
        <v>0</v>
      </c>
      <c r="AI95" s="13">
        <f t="shared" si="164"/>
        <v>37.009467073603084</v>
      </c>
      <c r="AJ95" s="5">
        <f>MAX(0,AJ94+'6.2tempsSummer2018'!S94-AJ$132-AJ$129)</f>
        <v>0</v>
      </c>
      <c r="AK95" s="13">
        <f t="shared" si="165"/>
        <v>30.906168588658819</v>
      </c>
      <c r="AL95" s="5">
        <f>MAX(0,AL94+'6.2tempsSummer2018'!T94-AL$132-AL$129)</f>
        <v>0</v>
      </c>
      <c r="AM95" s="13">
        <f t="shared" si="166"/>
        <v>26.365903530615803</v>
      </c>
      <c r="AN95" s="5">
        <f>MAX(0,AN94+'6.2tempsSummer2018'!U94-AN$132-AN$129)</f>
        <v>0</v>
      </c>
      <c r="AO95" s="13">
        <f t="shared" si="167"/>
        <v>34.837082030783804</v>
      </c>
      <c r="AP95" s="5">
        <f>MAX(0,AP94+'6.2tempsSummer2018'!V94-AP$132-AP$129)</f>
        <v>0</v>
      </c>
      <c r="AQ95" s="13">
        <f t="shared" si="168"/>
        <v>26.805523489836464</v>
      </c>
      <c r="AR95" s="5">
        <f>MAX(0,AR94+'6.2tempsSummer2018'!W94-AR$132-AR$129)</f>
        <v>0</v>
      </c>
      <c r="AS95" s="13">
        <f t="shared" si="169"/>
        <v>35.990965442676512</v>
      </c>
      <c r="AT95" s="5">
        <f>MAX(0,AT94+'6.2tempsSummer2018'!X94-AT$132-AT$129)</f>
        <v>0</v>
      </c>
      <c r="AU95" s="2">
        <f t="shared" si="170"/>
        <v>25.813156962507534</v>
      </c>
    </row>
    <row r="96" spans="1:47">
      <c r="A96" s="3" t="d">
        <f>'6.2tempsSummer2018'!A95</f>
        <v>2018-10-02</v>
      </c>
      <c r="B96" s="5">
        <f>MAX(0,B95+'6.2tempsSummer2018'!B95-B$132-B$129)</f>
        <v>0</v>
      </c>
      <c r="C96" s="13">
        <f t="shared" ref="C96" si="227">B$130</f>
        <v>34.193356943560033</v>
      </c>
      <c r="D96" s="5">
        <f>MAX(0,D95+'6.2tempsSummer2018'!C95-D$132-D$129)</f>
        <v>0</v>
      </c>
      <c r="E96" s="13">
        <f t="shared" ref="E96" si="228">D$130</f>
        <v>37.276093283512623</v>
      </c>
      <c r="F96" s="5">
        <f>MAX(0,F95+'6.2tempsSummer2018'!D95-F$132-F$129)</f>
        <v>0</v>
      </c>
      <c r="G96" s="13">
        <f t="shared" si="150"/>
        <v>25.637254646373744</v>
      </c>
      <c r="H96" s="5">
        <f>MAX(0,H95+'6.2tempsSummer2018'!E95-H$132-H$129)</f>
        <v>0</v>
      </c>
      <c r="I96" s="13">
        <f t="shared" si="151"/>
        <v>38.893313787724146</v>
      </c>
      <c r="J96" s="5">
        <f>MAX(0,J95+'6.2tempsSummer2018'!F95-J$132-J$129)</f>
        <v>0</v>
      </c>
      <c r="K96" s="13">
        <f t="shared" si="152"/>
        <v>38.074766685956874</v>
      </c>
      <c r="L96" s="5">
        <f>MAX(0,L95+'6.2tempsSummer2018'!G95-L$132-L$129)</f>
        <v>0</v>
      </c>
      <c r="M96" s="13">
        <f t="shared" si="153"/>
        <v>32.89806711959308</v>
      </c>
      <c r="N96" s="5">
        <f>MAX(0,N95+'6.2tempsSummer2018'!H95-N$132-N$129)</f>
        <v>0</v>
      </c>
      <c r="O96" s="13">
        <f t="shared" si="154"/>
        <v>37.704378418682644</v>
      </c>
      <c r="P96" s="5">
        <f>MAX(0,P95+'6.2tempsSummer2018'!I95-P$132-P$129)</f>
        <v>0</v>
      </c>
      <c r="Q96" s="13">
        <f t="shared" si="155"/>
        <v>28.071802985988981</v>
      </c>
      <c r="R96" s="5">
        <f>MAX(0,R95+'6.2tempsSummer2018'!J95-R$132-R$129)</f>
        <v>0</v>
      </c>
      <c r="S96" s="13">
        <f t="shared" si="156"/>
        <v>26.651761794872492</v>
      </c>
      <c r="T96" s="5">
        <f>MAX(0,T95+'6.2tempsSummer2018'!K95-T$132-T$129)</f>
        <v>0</v>
      </c>
      <c r="U96" s="13">
        <f t="shared" si="157"/>
        <v>30.933583347259539</v>
      </c>
      <c r="V96" s="5">
        <f>MAX(0,V95+'6.2tempsSummer2018'!L95-V$132-V$129)</f>
        <v>0</v>
      </c>
      <c r="W96" s="13">
        <f t="shared" si="158"/>
        <v>39.174610909925029</v>
      </c>
      <c r="X96" s="5">
        <f>MAX(0,X95+'6.2tempsSummer2018'!M95-X$132-X$129)</f>
        <v>0</v>
      </c>
      <c r="Y96" s="13">
        <f t="shared" si="159"/>
        <v>36.133594875985715</v>
      </c>
      <c r="Z96" s="5">
        <f>MAX(0,Z95+'6.2tempsSummer2018'!N95-Z$132-Z$129)</f>
        <v>0</v>
      </c>
      <c r="AA96" s="13">
        <f t="shared" si="160"/>
        <v>34.932687885801556</v>
      </c>
      <c r="AB96" s="5">
        <f>MAX(0,AB95+'6.2tempsSummer2018'!O95-AB$132-AB$129)</f>
        <v>0</v>
      </c>
      <c r="AC96" s="13">
        <f t="shared" si="161"/>
        <v>36.05276983046307</v>
      </c>
      <c r="AD96" s="5">
        <f>MAX(0,AD95+'6.2tempsSummer2018'!P95-AD$132-AD$129)</f>
        <v>0</v>
      </c>
      <c r="AE96" s="13">
        <f t="shared" si="162"/>
        <v>29.780627579379935</v>
      </c>
      <c r="AF96" s="5">
        <f>MAX(0,AF95+'6.2tempsSummer2018'!Q95-AF$132-AF$129)</f>
        <v>0</v>
      </c>
      <c r="AG96" s="13">
        <f t="shared" si="163"/>
        <v>39.724628568274689</v>
      </c>
      <c r="AH96" s="5">
        <f>MAX(0,AH95+'6.2tempsSummer2018'!R95-AH$132-AH$129)</f>
        <v>0</v>
      </c>
      <c r="AI96" s="13">
        <f t="shared" si="164"/>
        <v>37.009467073603084</v>
      </c>
      <c r="AJ96" s="5">
        <f>MAX(0,AJ95+'6.2tempsSummer2018'!S95-AJ$132-AJ$129)</f>
        <v>0</v>
      </c>
      <c r="AK96" s="13">
        <f t="shared" si="165"/>
        <v>30.906168588658819</v>
      </c>
      <c r="AL96" s="5">
        <f>MAX(0,AL95+'6.2tempsSummer2018'!T95-AL$132-AL$129)</f>
        <v>0</v>
      </c>
      <c r="AM96" s="13">
        <f t="shared" si="166"/>
        <v>26.365903530615803</v>
      </c>
      <c r="AN96" s="5">
        <f>MAX(0,AN95+'6.2tempsSummer2018'!U95-AN$132-AN$129)</f>
        <v>0</v>
      </c>
      <c r="AO96" s="13">
        <f t="shared" si="167"/>
        <v>34.837082030783804</v>
      </c>
      <c r="AP96" s="5">
        <f>MAX(0,AP95+'6.2tempsSummer2018'!V95-AP$132-AP$129)</f>
        <v>0</v>
      </c>
      <c r="AQ96" s="13">
        <f t="shared" si="168"/>
        <v>26.805523489836464</v>
      </c>
      <c r="AR96" s="5">
        <f>MAX(0,AR95+'6.2tempsSummer2018'!W95-AR$132-AR$129)</f>
        <v>0</v>
      </c>
      <c r="AS96" s="13">
        <f t="shared" si="169"/>
        <v>35.990965442676512</v>
      </c>
      <c r="AT96" s="5">
        <f>MAX(0,AT95+'6.2tempsSummer2018'!X95-AT$132-AT$129)</f>
        <v>0</v>
      </c>
      <c r="AU96" s="2">
        <f t="shared" si="170"/>
        <v>25.813156962507534</v>
      </c>
    </row>
    <row r="97" spans="1:47">
      <c r="A97" s="3" t="d">
        <f>'6.2tempsSummer2018'!A96</f>
        <v>2018-10-03</v>
      </c>
      <c r="B97" s="5">
        <f>MAX(0,B96+'6.2tempsSummer2018'!B96-B$132-B$129)</f>
        <v>0</v>
      </c>
      <c r="C97" s="13">
        <f t="shared" ref="C97" si="229">B$130</f>
        <v>34.193356943560033</v>
      </c>
      <c r="D97" s="5">
        <f>MAX(0,D96+'6.2tempsSummer2018'!C96-D$132-D$129)</f>
        <v>0</v>
      </c>
      <c r="E97" s="13">
        <f t="shared" ref="E97" si="230">D$130</f>
        <v>37.276093283512623</v>
      </c>
      <c r="F97" s="5">
        <f>MAX(0,F96+'6.2tempsSummer2018'!D96-F$132-F$129)</f>
        <v>0</v>
      </c>
      <c r="G97" s="13">
        <f t="shared" si="150"/>
        <v>25.637254646373744</v>
      </c>
      <c r="H97" s="5">
        <f>MAX(0,H96+'6.2tempsSummer2018'!E96-H$132-H$129)</f>
        <v>0</v>
      </c>
      <c r="I97" s="13">
        <f t="shared" si="151"/>
        <v>38.893313787724146</v>
      </c>
      <c r="J97" s="5">
        <f>MAX(0,J96+'6.2tempsSummer2018'!F96-J$132-J$129)</f>
        <v>0</v>
      </c>
      <c r="K97" s="13">
        <f t="shared" si="152"/>
        <v>38.074766685956874</v>
      </c>
      <c r="L97" s="5">
        <f>MAX(0,L96+'6.2tempsSummer2018'!G96-L$132-L$129)</f>
        <v>0</v>
      </c>
      <c r="M97" s="13">
        <f t="shared" si="153"/>
        <v>32.89806711959308</v>
      </c>
      <c r="N97" s="5">
        <f>MAX(0,N96+'6.2tempsSummer2018'!H96-N$132-N$129)</f>
        <v>0</v>
      </c>
      <c r="O97" s="13">
        <f t="shared" si="154"/>
        <v>37.704378418682644</v>
      </c>
      <c r="P97" s="5">
        <f>MAX(0,P96+'6.2tempsSummer2018'!I96-P$132-P$129)</f>
        <v>0</v>
      </c>
      <c r="Q97" s="13">
        <f t="shared" si="155"/>
        <v>28.071802985988981</v>
      </c>
      <c r="R97" s="5">
        <f>MAX(0,R96+'6.2tempsSummer2018'!J96-R$132-R$129)</f>
        <v>0</v>
      </c>
      <c r="S97" s="13">
        <f t="shared" si="156"/>
        <v>26.651761794872492</v>
      </c>
      <c r="T97" s="5">
        <f>MAX(0,T96+'6.2tempsSummer2018'!K96-T$132-T$129)</f>
        <v>0</v>
      </c>
      <c r="U97" s="13">
        <f t="shared" si="157"/>
        <v>30.933583347259539</v>
      </c>
      <c r="V97" s="5">
        <f>MAX(0,V96+'6.2tempsSummer2018'!L96-V$132-V$129)</f>
        <v>0</v>
      </c>
      <c r="W97" s="13">
        <f t="shared" si="158"/>
        <v>39.174610909925029</v>
      </c>
      <c r="X97" s="5">
        <f>MAX(0,X96+'6.2tempsSummer2018'!M96-X$132-X$129)</f>
        <v>0</v>
      </c>
      <c r="Y97" s="13">
        <f t="shared" si="159"/>
        <v>36.133594875985715</v>
      </c>
      <c r="Z97" s="5">
        <f>MAX(0,Z96+'6.2tempsSummer2018'!N96-Z$132-Z$129)</f>
        <v>0</v>
      </c>
      <c r="AA97" s="13">
        <f t="shared" si="160"/>
        <v>34.932687885801556</v>
      </c>
      <c r="AB97" s="5">
        <f>MAX(0,AB96+'6.2tempsSummer2018'!O96-AB$132-AB$129)</f>
        <v>0</v>
      </c>
      <c r="AC97" s="13">
        <f t="shared" si="161"/>
        <v>36.05276983046307</v>
      </c>
      <c r="AD97" s="5">
        <f>MAX(0,AD96+'6.2tempsSummer2018'!P96-AD$132-AD$129)</f>
        <v>0</v>
      </c>
      <c r="AE97" s="13">
        <f t="shared" si="162"/>
        <v>29.780627579379935</v>
      </c>
      <c r="AF97" s="5">
        <f>MAX(0,AF96+'6.2tempsSummer2018'!Q96-AF$132-AF$129)</f>
        <v>0</v>
      </c>
      <c r="AG97" s="13">
        <f t="shared" si="163"/>
        <v>39.724628568274689</v>
      </c>
      <c r="AH97" s="5">
        <f>MAX(0,AH96+'6.2tempsSummer2018'!R96-AH$132-AH$129)</f>
        <v>0</v>
      </c>
      <c r="AI97" s="13">
        <f t="shared" si="164"/>
        <v>37.009467073603084</v>
      </c>
      <c r="AJ97" s="5">
        <f>MAX(0,AJ96+'6.2tempsSummer2018'!S96-AJ$132-AJ$129)</f>
        <v>0</v>
      </c>
      <c r="AK97" s="13">
        <f t="shared" si="165"/>
        <v>30.906168588658819</v>
      </c>
      <c r="AL97" s="5">
        <f>MAX(0,AL96+'6.2tempsSummer2018'!T96-AL$132-AL$129)</f>
        <v>0</v>
      </c>
      <c r="AM97" s="13">
        <f t="shared" si="166"/>
        <v>26.365903530615803</v>
      </c>
      <c r="AN97" s="5">
        <f>MAX(0,AN96+'6.2tempsSummer2018'!U96-AN$132-AN$129)</f>
        <v>0</v>
      </c>
      <c r="AO97" s="13">
        <f t="shared" si="167"/>
        <v>34.837082030783804</v>
      </c>
      <c r="AP97" s="5">
        <f>MAX(0,AP96+'6.2tempsSummer2018'!V96-AP$132-AP$129)</f>
        <v>0</v>
      </c>
      <c r="AQ97" s="13">
        <f t="shared" si="168"/>
        <v>26.805523489836464</v>
      </c>
      <c r="AR97" s="5">
        <f>MAX(0,AR96+'6.2tempsSummer2018'!W96-AR$132-AR$129)</f>
        <v>0</v>
      </c>
      <c r="AS97" s="13">
        <f t="shared" si="169"/>
        <v>35.990965442676512</v>
      </c>
      <c r="AT97" s="5">
        <f>MAX(0,AT96+'6.2tempsSummer2018'!X96-AT$132-AT$129)</f>
        <v>0</v>
      </c>
      <c r="AU97" s="2">
        <f t="shared" si="170"/>
        <v>25.813156962507534</v>
      </c>
    </row>
    <row r="98" spans="1:47">
      <c r="A98" s="3" t="d">
        <f>'6.2tempsSummer2018'!A97</f>
        <v>2018-10-04</v>
      </c>
      <c r="B98" s="5">
        <f>MAX(0,B97+'6.2tempsSummer2018'!B97-B$132-B$129)</f>
        <v>0</v>
      </c>
      <c r="C98" s="13">
        <f t="shared" ref="C98" si="231">B$130</f>
        <v>34.193356943560033</v>
      </c>
      <c r="D98" s="5">
        <f>MAX(0,D97+'6.2tempsSummer2018'!C97-D$132-D$129)</f>
        <v>0</v>
      </c>
      <c r="E98" s="13">
        <f t="shared" ref="E98" si="232">D$130</f>
        <v>37.276093283512623</v>
      </c>
      <c r="F98" s="5">
        <f>MAX(0,F97+'6.2tempsSummer2018'!D97-F$132-F$129)</f>
        <v>0</v>
      </c>
      <c r="G98" s="13">
        <f t="shared" si="150"/>
        <v>25.637254646373744</v>
      </c>
      <c r="H98" s="5">
        <f>MAX(0,H97+'6.2tempsSummer2018'!E97-H$132-H$129)</f>
        <v>0</v>
      </c>
      <c r="I98" s="13">
        <f t="shared" si="151"/>
        <v>38.893313787724146</v>
      </c>
      <c r="J98" s="5">
        <f>MAX(0,J97+'6.2tempsSummer2018'!F97-J$132-J$129)</f>
        <v>0</v>
      </c>
      <c r="K98" s="13">
        <f t="shared" si="152"/>
        <v>38.074766685956874</v>
      </c>
      <c r="L98" s="5">
        <f>MAX(0,L97+'6.2tempsSummer2018'!G97-L$132-L$129)</f>
        <v>0</v>
      </c>
      <c r="M98" s="13">
        <f t="shared" si="153"/>
        <v>32.89806711959308</v>
      </c>
      <c r="N98" s="5">
        <f>MAX(0,N97+'6.2tempsSummer2018'!H97-N$132-N$129)</f>
        <v>0</v>
      </c>
      <c r="O98" s="13">
        <f t="shared" si="154"/>
        <v>37.704378418682644</v>
      </c>
      <c r="P98" s="5">
        <f>MAX(0,P97+'6.2tempsSummer2018'!I97-P$132-P$129)</f>
        <v>0</v>
      </c>
      <c r="Q98" s="13">
        <f t="shared" si="155"/>
        <v>28.071802985988981</v>
      </c>
      <c r="R98" s="5">
        <f>MAX(0,R97+'6.2tempsSummer2018'!J97-R$132-R$129)</f>
        <v>0</v>
      </c>
      <c r="S98" s="13">
        <f t="shared" si="156"/>
        <v>26.651761794872492</v>
      </c>
      <c r="T98" s="5">
        <f>MAX(0,T97+'6.2tempsSummer2018'!K97-T$132-T$129)</f>
        <v>0</v>
      </c>
      <c r="U98" s="13">
        <f t="shared" si="157"/>
        <v>30.933583347259539</v>
      </c>
      <c r="V98" s="5">
        <f>MAX(0,V97+'6.2tempsSummer2018'!L97-V$132-V$129)</f>
        <v>0</v>
      </c>
      <c r="W98" s="13">
        <f t="shared" si="158"/>
        <v>39.174610909925029</v>
      </c>
      <c r="X98" s="5">
        <f>MAX(0,X97+'6.2tempsSummer2018'!M97-X$132-X$129)</f>
        <v>0</v>
      </c>
      <c r="Y98" s="13">
        <f t="shared" si="159"/>
        <v>36.133594875985715</v>
      </c>
      <c r="Z98" s="5">
        <f>MAX(0,Z97+'6.2tempsSummer2018'!N97-Z$132-Z$129)</f>
        <v>0</v>
      </c>
      <c r="AA98" s="13">
        <f t="shared" si="160"/>
        <v>34.932687885801556</v>
      </c>
      <c r="AB98" s="5">
        <f>MAX(0,AB97+'6.2tempsSummer2018'!O97-AB$132-AB$129)</f>
        <v>0</v>
      </c>
      <c r="AC98" s="13">
        <f t="shared" si="161"/>
        <v>36.05276983046307</v>
      </c>
      <c r="AD98" s="5">
        <f>MAX(0,AD97+'6.2tempsSummer2018'!P97-AD$132-AD$129)</f>
        <v>0</v>
      </c>
      <c r="AE98" s="13">
        <f t="shared" si="162"/>
        <v>29.780627579379935</v>
      </c>
      <c r="AF98" s="5">
        <f>MAX(0,AF97+'6.2tempsSummer2018'!Q97-AF$132-AF$129)</f>
        <v>0</v>
      </c>
      <c r="AG98" s="13">
        <f t="shared" si="163"/>
        <v>39.724628568274689</v>
      </c>
      <c r="AH98" s="5">
        <f>MAX(0,AH97+'6.2tempsSummer2018'!R97-AH$132-AH$129)</f>
        <v>0</v>
      </c>
      <c r="AI98" s="13">
        <f t="shared" si="164"/>
        <v>37.009467073603084</v>
      </c>
      <c r="AJ98" s="5">
        <f>MAX(0,AJ97+'6.2tempsSummer2018'!S97-AJ$132-AJ$129)</f>
        <v>0</v>
      </c>
      <c r="AK98" s="13">
        <f t="shared" si="165"/>
        <v>30.906168588658819</v>
      </c>
      <c r="AL98" s="5">
        <f>MAX(0,AL97+'6.2tempsSummer2018'!T97-AL$132-AL$129)</f>
        <v>0</v>
      </c>
      <c r="AM98" s="13">
        <f t="shared" si="166"/>
        <v>26.365903530615803</v>
      </c>
      <c r="AN98" s="5">
        <f>MAX(0,AN97+'6.2tempsSummer2018'!U97-AN$132-AN$129)</f>
        <v>0</v>
      </c>
      <c r="AO98" s="13">
        <f t="shared" si="167"/>
        <v>34.837082030783804</v>
      </c>
      <c r="AP98" s="5">
        <f>MAX(0,AP97+'6.2tempsSummer2018'!V97-AP$132-AP$129)</f>
        <v>0</v>
      </c>
      <c r="AQ98" s="13">
        <f t="shared" si="168"/>
        <v>26.805523489836464</v>
      </c>
      <c r="AR98" s="5">
        <f>MAX(0,AR97+'6.2tempsSummer2018'!W97-AR$132-AR$129)</f>
        <v>0</v>
      </c>
      <c r="AS98" s="13">
        <f t="shared" si="169"/>
        <v>35.990965442676512</v>
      </c>
      <c r="AT98" s="5">
        <f>MAX(0,AT97+'6.2tempsSummer2018'!X97-AT$132-AT$129)</f>
        <v>0</v>
      </c>
      <c r="AU98" s="2">
        <f t="shared" si="170"/>
        <v>25.813156962507534</v>
      </c>
    </row>
    <row r="99" spans="1:47">
      <c r="A99" s="3" t="d">
        <f>'6.2tempsSummer2018'!A98</f>
        <v>2018-10-05</v>
      </c>
      <c r="B99" s="5">
        <f>MAX(0,B98+'6.2tempsSummer2018'!B98-B$132-B$129)</f>
        <v>0</v>
      </c>
      <c r="C99" s="13">
        <f t="shared" ref="C99" si="233">B$130</f>
        <v>34.193356943560033</v>
      </c>
      <c r="D99" s="5">
        <f>MAX(0,D98+'6.2tempsSummer2018'!C98-D$132-D$129)</f>
        <v>0</v>
      </c>
      <c r="E99" s="13">
        <f t="shared" ref="E99" si="234">D$130</f>
        <v>37.276093283512623</v>
      </c>
      <c r="F99" s="5">
        <f>MAX(0,F98+'6.2tempsSummer2018'!D98-F$132-F$129)</f>
        <v>0</v>
      </c>
      <c r="G99" s="13">
        <f t="shared" si="150"/>
        <v>25.637254646373744</v>
      </c>
      <c r="H99" s="5">
        <f>MAX(0,H98+'6.2tempsSummer2018'!E98-H$132-H$129)</f>
        <v>0</v>
      </c>
      <c r="I99" s="13">
        <f t="shared" si="151"/>
        <v>38.893313787724146</v>
      </c>
      <c r="J99" s="5">
        <f>MAX(0,J98+'6.2tempsSummer2018'!F98-J$132-J$129)</f>
        <v>0</v>
      </c>
      <c r="K99" s="13">
        <f t="shared" si="152"/>
        <v>38.074766685956874</v>
      </c>
      <c r="L99" s="5">
        <f>MAX(0,L98+'6.2tempsSummer2018'!G98-L$132-L$129)</f>
        <v>0</v>
      </c>
      <c r="M99" s="13">
        <f t="shared" si="153"/>
        <v>32.89806711959308</v>
      </c>
      <c r="N99" s="5">
        <f>MAX(0,N98+'6.2tempsSummer2018'!H98-N$132-N$129)</f>
        <v>0</v>
      </c>
      <c r="O99" s="13">
        <f t="shared" si="154"/>
        <v>37.704378418682644</v>
      </c>
      <c r="P99" s="5">
        <f>MAX(0,P98+'6.2tempsSummer2018'!I98-P$132-P$129)</f>
        <v>0</v>
      </c>
      <c r="Q99" s="13">
        <f t="shared" si="155"/>
        <v>28.071802985988981</v>
      </c>
      <c r="R99" s="5">
        <f>MAX(0,R98+'6.2tempsSummer2018'!J98-R$132-R$129)</f>
        <v>0</v>
      </c>
      <c r="S99" s="13">
        <f t="shared" si="156"/>
        <v>26.651761794872492</v>
      </c>
      <c r="T99" s="5">
        <f>MAX(0,T98+'6.2tempsSummer2018'!K98-T$132-T$129)</f>
        <v>0</v>
      </c>
      <c r="U99" s="13">
        <f t="shared" si="157"/>
        <v>30.933583347259539</v>
      </c>
      <c r="V99" s="5">
        <f>MAX(0,V98+'6.2tempsSummer2018'!L98-V$132-V$129)</f>
        <v>0</v>
      </c>
      <c r="W99" s="13">
        <f t="shared" si="158"/>
        <v>39.174610909925029</v>
      </c>
      <c r="X99" s="5">
        <f>MAX(0,X98+'6.2tempsSummer2018'!M98-X$132-X$129)</f>
        <v>0</v>
      </c>
      <c r="Y99" s="13">
        <f t="shared" si="159"/>
        <v>36.133594875985715</v>
      </c>
      <c r="Z99" s="5">
        <f>MAX(0,Z98+'6.2tempsSummer2018'!N98-Z$132-Z$129)</f>
        <v>0</v>
      </c>
      <c r="AA99" s="13">
        <f t="shared" si="160"/>
        <v>34.932687885801556</v>
      </c>
      <c r="AB99" s="5">
        <f>MAX(0,AB98+'6.2tempsSummer2018'!O98-AB$132-AB$129)</f>
        <v>0</v>
      </c>
      <c r="AC99" s="13">
        <f t="shared" si="161"/>
        <v>36.05276983046307</v>
      </c>
      <c r="AD99" s="5">
        <f>MAX(0,AD98+'6.2tempsSummer2018'!P98-AD$132-AD$129)</f>
        <v>0</v>
      </c>
      <c r="AE99" s="13">
        <f t="shared" si="162"/>
        <v>29.780627579379935</v>
      </c>
      <c r="AF99" s="5">
        <f>MAX(0,AF98+'6.2tempsSummer2018'!Q98-AF$132-AF$129)</f>
        <v>0</v>
      </c>
      <c r="AG99" s="13">
        <f t="shared" si="163"/>
        <v>39.724628568274689</v>
      </c>
      <c r="AH99" s="5">
        <f>MAX(0,AH98+'6.2tempsSummer2018'!R98-AH$132-AH$129)</f>
        <v>0</v>
      </c>
      <c r="AI99" s="13">
        <f t="shared" si="164"/>
        <v>37.009467073603084</v>
      </c>
      <c r="AJ99" s="5">
        <f>MAX(0,AJ98+'6.2tempsSummer2018'!S98-AJ$132-AJ$129)</f>
        <v>0</v>
      </c>
      <c r="AK99" s="13">
        <f t="shared" si="165"/>
        <v>30.906168588658819</v>
      </c>
      <c r="AL99" s="5">
        <f>MAX(0,AL98+'6.2tempsSummer2018'!T98-AL$132-AL$129)</f>
        <v>0</v>
      </c>
      <c r="AM99" s="13">
        <f t="shared" si="166"/>
        <v>26.365903530615803</v>
      </c>
      <c r="AN99" s="5">
        <f>MAX(0,AN98+'6.2tempsSummer2018'!U98-AN$132-AN$129)</f>
        <v>0</v>
      </c>
      <c r="AO99" s="13">
        <f t="shared" si="167"/>
        <v>34.837082030783804</v>
      </c>
      <c r="AP99" s="5">
        <f>MAX(0,AP98+'6.2tempsSummer2018'!V98-AP$132-AP$129)</f>
        <v>0</v>
      </c>
      <c r="AQ99" s="13">
        <f t="shared" si="168"/>
        <v>26.805523489836464</v>
      </c>
      <c r="AR99" s="5">
        <f>MAX(0,AR98+'6.2tempsSummer2018'!W98-AR$132-AR$129)</f>
        <v>0</v>
      </c>
      <c r="AS99" s="13">
        <f t="shared" si="169"/>
        <v>35.990965442676512</v>
      </c>
      <c r="AT99" s="5">
        <f>MAX(0,AT98+'6.2tempsSummer2018'!X98-AT$132-AT$129)</f>
        <v>0</v>
      </c>
      <c r="AU99" s="2">
        <f t="shared" si="170"/>
        <v>25.813156962507534</v>
      </c>
    </row>
    <row r="100" spans="1:47">
      <c r="A100" s="3" t="d">
        <f>'6.2tempsSummer2018'!A99</f>
        <v>2018-10-06</v>
      </c>
      <c r="B100" s="5">
        <f>MAX(0,B99+'6.2tempsSummer2018'!B99-B$132-B$129)</f>
        <v>0</v>
      </c>
      <c r="C100" s="13">
        <f t="shared" ref="C100" si="235">B$130</f>
        <v>34.193356943560033</v>
      </c>
      <c r="D100" s="5">
        <f>MAX(0,D99+'6.2tempsSummer2018'!C99-D$132-D$129)</f>
        <v>0</v>
      </c>
      <c r="E100" s="13">
        <f t="shared" ref="E100" si="236">D$130</f>
        <v>37.276093283512623</v>
      </c>
      <c r="F100" s="5">
        <f>MAX(0,F99+'6.2tempsSummer2018'!D99-F$132-F$129)</f>
        <v>0</v>
      </c>
      <c r="G100" s="13">
        <f t="shared" si="150"/>
        <v>25.637254646373744</v>
      </c>
      <c r="H100" s="5">
        <f>MAX(0,H99+'6.2tempsSummer2018'!E99-H$132-H$129)</f>
        <v>0</v>
      </c>
      <c r="I100" s="13">
        <f t="shared" si="151"/>
        <v>38.893313787724146</v>
      </c>
      <c r="J100" s="5">
        <f>MAX(0,J99+'6.2tempsSummer2018'!F99-J$132-J$129)</f>
        <v>0</v>
      </c>
      <c r="K100" s="13">
        <f t="shared" si="152"/>
        <v>38.074766685956874</v>
      </c>
      <c r="L100" s="5">
        <f>MAX(0,L99+'6.2tempsSummer2018'!G99-L$132-L$129)</f>
        <v>0</v>
      </c>
      <c r="M100" s="13">
        <f t="shared" si="153"/>
        <v>32.89806711959308</v>
      </c>
      <c r="N100" s="5">
        <f>MAX(0,N99+'6.2tempsSummer2018'!H99-N$132-N$129)</f>
        <v>0</v>
      </c>
      <c r="O100" s="13">
        <f t="shared" si="154"/>
        <v>37.704378418682644</v>
      </c>
      <c r="P100" s="5">
        <f>MAX(0,P99+'6.2tempsSummer2018'!I99-P$132-P$129)</f>
        <v>0</v>
      </c>
      <c r="Q100" s="13">
        <f t="shared" si="155"/>
        <v>28.071802985988981</v>
      </c>
      <c r="R100" s="5">
        <f>MAX(0,R99+'6.2tempsSummer2018'!J99-R$132-R$129)</f>
        <v>0</v>
      </c>
      <c r="S100" s="13">
        <f t="shared" si="156"/>
        <v>26.651761794872492</v>
      </c>
      <c r="T100" s="5">
        <f>MAX(0,T99+'6.2tempsSummer2018'!K99-T$132-T$129)</f>
        <v>0</v>
      </c>
      <c r="U100" s="13">
        <f t="shared" si="157"/>
        <v>30.933583347259539</v>
      </c>
      <c r="V100" s="5">
        <f>MAX(0,V99+'6.2tempsSummer2018'!L99-V$132-V$129)</f>
        <v>0</v>
      </c>
      <c r="W100" s="13">
        <f t="shared" si="158"/>
        <v>39.174610909925029</v>
      </c>
      <c r="X100" s="5">
        <f>MAX(0,X99+'6.2tempsSummer2018'!M99-X$132-X$129)</f>
        <v>0</v>
      </c>
      <c r="Y100" s="13">
        <f t="shared" si="159"/>
        <v>36.133594875985715</v>
      </c>
      <c r="Z100" s="5">
        <f>MAX(0,Z99+'6.2tempsSummer2018'!N99-Z$132-Z$129)</f>
        <v>0</v>
      </c>
      <c r="AA100" s="13">
        <f t="shared" si="160"/>
        <v>34.932687885801556</v>
      </c>
      <c r="AB100" s="5">
        <f>MAX(0,AB99+'6.2tempsSummer2018'!O99-AB$132-AB$129)</f>
        <v>0</v>
      </c>
      <c r="AC100" s="13">
        <f t="shared" si="161"/>
        <v>36.05276983046307</v>
      </c>
      <c r="AD100" s="5">
        <f>MAX(0,AD99+'6.2tempsSummer2018'!P99-AD$132-AD$129)</f>
        <v>0</v>
      </c>
      <c r="AE100" s="13">
        <f t="shared" si="162"/>
        <v>29.780627579379935</v>
      </c>
      <c r="AF100" s="5">
        <f>MAX(0,AF99+'6.2tempsSummer2018'!Q99-AF$132-AF$129)</f>
        <v>0</v>
      </c>
      <c r="AG100" s="13">
        <f t="shared" si="163"/>
        <v>39.724628568274689</v>
      </c>
      <c r="AH100" s="5">
        <f>MAX(0,AH99+'6.2tempsSummer2018'!R99-AH$132-AH$129)</f>
        <v>0</v>
      </c>
      <c r="AI100" s="13">
        <f t="shared" si="164"/>
        <v>37.009467073603084</v>
      </c>
      <c r="AJ100" s="5">
        <f>MAX(0,AJ99+'6.2tempsSummer2018'!S99-AJ$132-AJ$129)</f>
        <v>0</v>
      </c>
      <c r="AK100" s="13">
        <f t="shared" si="165"/>
        <v>30.906168588658819</v>
      </c>
      <c r="AL100" s="5">
        <f>MAX(0,AL99+'6.2tempsSummer2018'!T99-AL$132-AL$129)</f>
        <v>0</v>
      </c>
      <c r="AM100" s="13">
        <f t="shared" si="166"/>
        <v>26.365903530615803</v>
      </c>
      <c r="AN100" s="5">
        <f>MAX(0,AN99+'6.2tempsSummer2018'!U99-AN$132-AN$129)</f>
        <v>0</v>
      </c>
      <c r="AO100" s="13">
        <f t="shared" si="167"/>
        <v>34.837082030783804</v>
      </c>
      <c r="AP100" s="5">
        <f>MAX(0,AP99+'6.2tempsSummer2018'!V99-AP$132-AP$129)</f>
        <v>0</v>
      </c>
      <c r="AQ100" s="13">
        <f t="shared" si="168"/>
        <v>26.805523489836464</v>
      </c>
      <c r="AR100" s="5">
        <f>MAX(0,AR99+'6.2tempsSummer2018'!W99-AR$132-AR$129)</f>
        <v>0</v>
      </c>
      <c r="AS100" s="13">
        <f t="shared" si="169"/>
        <v>35.990965442676512</v>
      </c>
      <c r="AT100" s="5">
        <f>MAX(0,AT99+'6.2tempsSummer2018'!X99-AT$132-AT$129)</f>
        <v>0</v>
      </c>
      <c r="AU100" s="2">
        <f t="shared" si="170"/>
        <v>25.813156962507534</v>
      </c>
    </row>
    <row r="101" spans="1:47">
      <c r="A101" s="3" t="d">
        <f>'6.2tempsSummer2018'!A100</f>
        <v>2018-10-07</v>
      </c>
      <c r="B101" s="5">
        <f>MAX(0,B100+'6.2tempsSummer2018'!B100-B$132-B$129)</f>
        <v>0</v>
      </c>
      <c r="C101" s="13">
        <f t="shared" ref="C101" si="237">B$130</f>
        <v>34.193356943560033</v>
      </c>
      <c r="D101" s="5">
        <f>MAX(0,D100+'6.2tempsSummer2018'!C100-D$132-D$129)</f>
        <v>0</v>
      </c>
      <c r="E101" s="13">
        <f t="shared" ref="E101" si="238">D$130</f>
        <v>37.276093283512623</v>
      </c>
      <c r="F101" s="5">
        <f>MAX(0,F100+'6.2tempsSummer2018'!D100-F$132-F$129)</f>
        <v>0</v>
      </c>
      <c r="G101" s="13">
        <f t="shared" si="150"/>
        <v>25.637254646373744</v>
      </c>
      <c r="H101" s="5">
        <f>MAX(0,H100+'6.2tempsSummer2018'!E100-H$132-H$129)</f>
        <v>0</v>
      </c>
      <c r="I101" s="13">
        <f t="shared" si="151"/>
        <v>38.893313787724146</v>
      </c>
      <c r="J101" s="5">
        <f>MAX(0,J100+'6.2tempsSummer2018'!F100-J$132-J$129)</f>
        <v>0</v>
      </c>
      <c r="K101" s="13">
        <f t="shared" si="152"/>
        <v>38.074766685956874</v>
      </c>
      <c r="L101" s="5">
        <f>MAX(0,L100+'6.2tempsSummer2018'!G100-L$132-L$129)</f>
        <v>0</v>
      </c>
      <c r="M101" s="13">
        <f t="shared" si="153"/>
        <v>32.89806711959308</v>
      </c>
      <c r="N101" s="5">
        <f>MAX(0,N100+'6.2tempsSummer2018'!H100-N$132-N$129)</f>
        <v>0</v>
      </c>
      <c r="O101" s="13">
        <f t="shared" si="154"/>
        <v>37.704378418682644</v>
      </c>
      <c r="P101" s="5">
        <f>MAX(0,P100+'6.2tempsSummer2018'!I100-P$132-P$129)</f>
        <v>0</v>
      </c>
      <c r="Q101" s="13">
        <f t="shared" si="155"/>
        <v>28.071802985988981</v>
      </c>
      <c r="R101" s="5">
        <f>MAX(0,R100+'6.2tempsSummer2018'!J100-R$132-R$129)</f>
        <v>0</v>
      </c>
      <c r="S101" s="13">
        <f t="shared" si="156"/>
        <v>26.651761794872492</v>
      </c>
      <c r="T101" s="5">
        <f>MAX(0,T100+'6.2tempsSummer2018'!K100-T$132-T$129)</f>
        <v>0</v>
      </c>
      <c r="U101" s="13">
        <f t="shared" si="157"/>
        <v>30.933583347259539</v>
      </c>
      <c r="V101" s="5">
        <f>MAX(0,V100+'6.2tempsSummer2018'!L100-V$132-V$129)</f>
        <v>0</v>
      </c>
      <c r="W101" s="13">
        <f t="shared" si="158"/>
        <v>39.174610909925029</v>
      </c>
      <c r="X101" s="5">
        <f>MAX(0,X100+'6.2tempsSummer2018'!M100-X$132-X$129)</f>
        <v>0</v>
      </c>
      <c r="Y101" s="13">
        <f t="shared" si="159"/>
        <v>36.133594875985715</v>
      </c>
      <c r="Z101" s="5">
        <f>MAX(0,Z100+'6.2tempsSummer2018'!N100-Z$132-Z$129)</f>
        <v>0</v>
      </c>
      <c r="AA101" s="13">
        <f t="shared" si="160"/>
        <v>34.932687885801556</v>
      </c>
      <c r="AB101" s="5">
        <f>MAX(0,AB100+'6.2tempsSummer2018'!O100-AB$132-AB$129)</f>
        <v>0</v>
      </c>
      <c r="AC101" s="13">
        <f t="shared" si="161"/>
        <v>36.05276983046307</v>
      </c>
      <c r="AD101" s="5">
        <f>MAX(0,AD100+'6.2tempsSummer2018'!P100-AD$132-AD$129)</f>
        <v>0</v>
      </c>
      <c r="AE101" s="13">
        <f t="shared" si="162"/>
        <v>29.780627579379935</v>
      </c>
      <c r="AF101" s="5">
        <f>MAX(0,AF100+'6.2tempsSummer2018'!Q100-AF$132-AF$129)</f>
        <v>0</v>
      </c>
      <c r="AG101" s="13">
        <f t="shared" si="163"/>
        <v>39.724628568274689</v>
      </c>
      <c r="AH101" s="5">
        <f>MAX(0,AH100+'6.2tempsSummer2018'!R100-AH$132-AH$129)</f>
        <v>0</v>
      </c>
      <c r="AI101" s="13">
        <f t="shared" si="164"/>
        <v>37.009467073603084</v>
      </c>
      <c r="AJ101" s="5">
        <f>MAX(0,AJ100+'6.2tempsSummer2018'!S100-AJ$132-AJ$129)</f>
        <v>0</v>
      </c>
      <c r="AK101" s="13">
        <f t="shared" si="165"/>
        <v>30.906168588658819</v>
      </c>
      <c r="AL101" s="5">
        <f>MAX(0,AL100+'6.2tempsSummer2018'!T100-AL$132-AL$129)</f>
        <v>0</v>
      </c>
      <c r="AM101" s="13">
        <f t="shared" si="166"/>
        <v>26.365903530615803</v>
      </c>
      <c r="AN101" s="5">
        <f>MAX(0,AN100+'6.2tempsSummer2018'!U100-AN$132-AN$129)</f>
        <v>0</v>
      </c>
      <c r="AO101" s="13">
        <f t="shared" si="167"/>
        <v>34.837082030783804</v>
      </c>
      <c r="AP101" s="5">
        <f>MAX(0,AP100+'6.2tempsSummer2018'!V100-AP$132-AP$129)</f>
        <v>0</v>
      </c>
      <c r="AQ101" s="13">
        <f t="shared" si="168"/>
        <v>26.805523489836464</v>
      </c>
      <c r="AR101" s="5">
        <f>MAX(0,AR100+'6.2tempsSummer2018'!W100-AR$132-AR$129)</f>
        <v>0</v>
      </c>
      <c r="AS101" s="13">
        <f t="shared" si="169"/>
        <v>35.990965442676512</v>
      </c>
      <c r="AT101" s="5">
        <f>MAX(0,AT100+'6.2tempsSummer2018'!X100-AT$132-AT$129)</f>
        <v>0</v>
      </c>
      <c r="AU101" s="2">
        <f t="shared" si="170"/>
        <v>25.813156962507534</v>
      </c>
    </row>
    <row r="102" spans="1:47">
      <c r="A102" s="3" t="d">
        <f>'6.2tempsSummer2018'!A101</f>
        <v>2018-10-08</v>
      </c>
      <c r="B102" s="5">
        <f>MAX(0,B101+'6.2tempsSummer2018'!B101-B$132-B$129)</f>
        <v>0</v>
      </c>
      <c r="C102" s="13">
        <f t="shared" ref="C102" si="239">B$130</f>
        <v>34.193356943560033</v>
      </c>
      <c r="D102" s="5">
        <f>MAX(0,D101+'6.2tempsSummer2018'!C101-D$132-D$129)</f>
        <v>0</v>
      </c>
      <c r="E102" s="13">
        <f t="shared" ref="E102" si="240">D$130</f>
        <v>37.276093283512623</v>
      </c>
      <c r="F102" s="5">
        <f>MAX(0,F101+'6.2tempsSummer2018'!D101-F$132-F$129)</f>
        <v>0</v>
      </c>
      <c r="G102" s="13">
        <f t="shared" si="150"/>
        <v>25.637254646373744</v>
      </c>
      <c r="H102" s="5">
        <f>MAX(0,H101+'6.2tempsSummer2018'!E101-H$132-H$129)</f>
        <v>0</v>
      </c>
      <c r="I102" s="13">
        <f t="shared" si="151"/>
        <v>38.893313787724146</v>
      </c>
      <c r="J102" s="5">
        <f>MAX(0,J101+'6.2tempsSummer2018'!F101-J$132-J$129)</f>
        <v>0</v>
      </c>
      <c r="K102" s="13">
        <f t="shared" si="152"/>
        <v>38.074766685956874</v>
      </c>
      <c r="L102" s="5">
        <f>MAX(0,L101+'6.2tempsSummer2018'!G101-L$132-L$129)</f>
        <v>0</v>
      </c>
      <c r="M102" s="13">
        <f t="shared" si="153"/>
        <v>32.89806711959308</v>
      </c>
      <c r="N102" s="5">
        <f>MAX(0,N101+'6.2tempsSummer2018'!H101-N$132-N$129)</f>
        <v>0</v>
      </c>
      <c r="O102" s="13">
        <f t="shared" si="154"/>
        <v>37.704378418682644</v>
      </c>
      <c r="P102" s="5">
        <f>MAX(0,P101+'6.2tempsSummer2018'!I101-P$132-P$129)</f>
        <v>0</v>
      </c>
      <c r="Q102" s="13">
        <f t="shared" si="155"/>
        <v>28.071802985988981</v>
      </c>
      <c r="R102" s="5">
        <f>MAX(0,R101+'6.2tempsSummer2018'!J101-R$132-R$129)</f>
        <v>0</v>
      </c>
      <c r="S102" s="13">
        <f t="shared" si="156"/>
        <v>26.651761794872492</v>
      </c>
      <c r="T102" s="5">
        <f>MAX(0,T101+'6.2tempsSummer2018'!K101-T$132-T$129)</f>
        <v>0</v>
      </c>
      <c r="U102" s="13">
        <f t="shared" si="157"/>
        <v>30.933583347259539</v>
      </c>
      <c r="V102" s="5">
        <f>MAX(0,V101+'6.2tempsSummer2018'!L101-V$132-V$129)</f>
        <v>0</v>
      </c>
      <c r="W102" s="13">
        <f t="shared" si="158"/>
        <v>39.174610909925029</v>
      </c>
      <c r="X102" s="5">
        <f>MAX(0,X101+'6.2tempsSummer2018'!M101-X$132-X$129)</f>
        <v>0</v>
      </c>
      <c r="Y102" s="13">
        <f t="shared" si="159"/>
        <v>36.133594875985715</v>
      </c>
      <c r="Z102" s="5">
        <f>MAX(0,Z101+'6.2tempsSummer2018'!N101-Z$132-Z$129)</f>
        <v>0</v>
      </c>
      <c r="AA102" s="13">
        <f t="shared" si="160"/>
        <v>34.932687885801556</v>
      </c>
      <c r="AB102" s="5">
        <f>MAX(0,AB101+'6.2tempsSummer2018'!O101-AB$132-AB$129)</f>
        <v>0</v>
      </c>
      <c r="AC102" s="13">
        <f t="shared" si="161"/>
        <v>36.05276983046307</v>
      </c>
      <c r="AD102" s="5">
        <f>MAX(0,AD101+'6.2tempsSummer2018'!P101-AD$132-AD$129)</f>
        <v>0</v>
      </c>
      <c r="AE102" s="13">
        <f t="shared" si="162"/>
        <v>29.780627579379935</v>
      </c>
      <c r="AF102" s="5">
        <f>MAX(0,AF101+'6.2tempsSummer2018'!Q101-AF$132-AF$129)</f>
        <v>0</v>
      </c>
      <c r="AG102" s="13">
        <f t="shared" si="163"/>
        <v>39.724628568274689</v>
      </c>
      <c r="AH102" s="5">
        <f>MAX(0,AH101+'6.2tempsSummer2018'!R101-AH$132-AH$129)</f>
        <v>0</v>
      </c>
      <c r="AI102" s="13">
        <f t="shared" si="164"/>
        <v>37.009467073603084</v>
      </c>
      <c r="AJ102" s="5">
        <f>MAX(0,AJ101+'6.2tempsSummer2018'!S101-AJ$132-AJ$129)</f>
        <v>0</v>
      </c>
      <c r="AK102" s="13">
        <f t="shared" si="165"/>
        <v>30.906168588658819</v>
      </c>
      <c r="AL102" s="5">
        <f>MAX(0,AL101+'6.2tempsSummer2018'!T101-AL$132-AL$129)</f>
        <v>0</v>
      </c>
      <c r="AM102" s="13">
        <f t="shared" si="166"/>
        <v>26.365903530615803</v>
      </c>
      <c r="AN102" s="5">
        <f>MAX(0,AN101+'6.2tempsSummer2018'!U101-AN$132-AN$129)</f>
        <v>0</v>
      </c>
      <c r="AO102" s="13">
        <f t="shared" si="167"/>
        <v>34.837082030783804</v>
      </c>
      <c r="AP102" s="5">
        <f>MAX(0,AP101+'6.2tempsSummer2018'!V101-AP$132-AP$129)</f>
        <v>0</v>
      </c>
      <c r="AQ102" s="13">
        <f t="shared" si="168"/>
        <v>26.805523489836464</v>
      </c>
      <c r="AR102" s="5">
        <f>MAX(0,AR101+'6.2tempsSummer2018'!W101-AR$132-AR$129)</f>
        <v>0</v>
      </c>
      <c r="AS102" s="13">
        <f t="shared" si="169"/>
        <v>35.990965442676512</v>
      </c>
      <c r="AT102" s="5">
        <f>MAX(0,AT101+'6.2tempsSummer2018'!X101-AT$132-AT$129)</f>
        <v>0</v>
      </c>
      <c r="AU102" s="2">
        <f t="shared" si="170"/>
        <v>25.813156962507534</v>
      </c>
    </row>
    <row r="103" spans="1:47">
      <c r="A103" s="3" t="d">
        <f>'6.2tempsSummer2018'!A102</f>
        <v>2018-10-09</v>
      </c>
      <c r="B103" s="5">
        <f>MAX(0,B102+'6.2tempsSummer2018'!B102-B$132-B$129)</f>
        <v>0</v>
      </c>
      <c r="C103" s="13">
        <f t="shared" ref="C103" si="241">B$130</f>
        <v>34.193356943560033</v>
      </c>
      <c r="D103" s="5">
        <f>MAX(0,D102+'6.2tempsSummer2018'!C102-D$132-D$129)</f>
        <v>0</v>
      </c>
      <c r="E103" s="13">
        <f t="shared" ref="E103" si="242">D$130</f>
        <v>37.276093283512623</v>
      </c>
      <c r="F103" s="5">
        <f>MAX(0,F102+'6.2tempsSummer2018'!D102-F$132-F$129)</f>
        <v>0</v>
      </c>
      <c r="G103" s="13">
        <f t="shared" si="150"/>
        <v>25.637254646373744</v>
      </c>
      <c r="H103" s="5">
        <f>MAX(0,H102+'6.2tempsSummer2018'!E102-H$132-H$129)</f>
        <v>0</v>
      </c>
      <c r="I103" s="13">
        <f t="shared" si="151"/>
        <v>38.893313787724146</v>
      </c>
      <c r="J103" s="5">
        <f>MAX(0,J102+'6.2tempsSummer2018'!F102-J$132-J$129)</f>
        <v>0</v>
      </c>
      <c r="K103" s="13">
        <f t="shared" si="152"/>
        <v>38.074766685956874</v>
      </c>
      <c r="L103" s="5">
        <f>MAX(0,L102+'6.2tempsSummer2018'!G102-L$132-L$129)</f>
        <v>0</v>
      </c>
      <c r="M103" s="13">
        <f t="shared" si="153"/>
        <v>32.89806711959308</v>
      </c>
      <c r="N103" s="5">
        <f>MAX(0,N102+'6.2tempsSummer2018'!H102-N$132-N$129)</f>
        <v>0</v>
      </c>
      <c r="O103" s="13">
        <f t="shared" si="154"/>
        <v>37.704378418682644</v>
      </c>
      <c r="P103" s="5">
        <f>MAX(0,P102+'6.2tempsSummer2018'!I102-P$132-P$129)</f>
        <v>0</v>
      </c>
      <c r="Q103" s="13">
        <f t="shared" si="155"/>
        <v>28.071802985988981</v>
      </c>
      <c r="R103" s="5">
        <f>MAX(0,R102+'6.2tempsSummer2018'!J102-R$132-R$129)</f>
        <v>0</v>
      </c>
      <c r="S103" s="13">
        <f t="shared" si="156"/>
        <v>26.651761794872492</v>
      </c>
      <c r="T103" s="5">
        <f>MAX(0,T102+'6.2tempsSummer2018'!K102-T$132-T$129)</f>
        <v>0</v>
      </c>
      <c r="U103" s="13">
        <f t="shared" si="157"/>
        <v>30.933583347259539</v>
      </c>
      <c r="V103" s="5">
        <f>MAX(0,V102+'6.2tempsSummer2018'!L102-V$132-V$129)</f>
        <v>0</v>
      </c>
      <c r="W103" s="13">
        <f t="shared" si="158"/>
        <v>39.174610909925029</v>
      </c>
      <c r="X103" s="5">
        <f>MAX(0,X102+'6.2tempsSummer2018'!M102-X$132-X$129)</f>
        <v>0</v>
      </c>
      <c r="Y103" s="13">
        <f t="shared" si="159"/>
        <v>36.133594875985715</v>
      </c>
      <c r="Z103" s="5">
        <f>MAX(0,Z102+'6.2tempsSummer2018'!N102-Z$132-Z$129)</f>
        <v>0</v>
      </c>
      <c r="AA103" s="13">
        <f t="shared" si="160"/>
        <v>34.932687885801556</v>
      </c>
      <c r="AB103" s="5">
        <f>MAX(0,AB102+'6.2tempsSummer2018'!O102-AB$132-AB$129)</f>
        <v>0</v>
      </c>
      <c r="AC103" s="13">
        <f t="shared" si="161"/>
        <v>36.05276983046307</v>
      </c>
      <c r="AD103" s="5">
        <f>MAX(0,AD102+'6.2tempsSummer2018'!P102-AD$132-AD$129)</f>
        <v>0</v>
      </c>
      <c r="AE103" s="13">
        <f t="shared" si="162"/>
        <v>29.780627579379935</v>
      </c>
      <c r="AF103" s="5">
        <f>MAX(0,AF102+'6.2tempsSummer2018'!Q102-AF$132-AF$129)</f>
        <v>0</v>
      </c>
      <c r="AG103" s="13">
        <f t="shared" si="163"/>
        <v>39.724628568274689</v>
      </c>
      <c r="AH103" s="5">
        <f>MAX(0,AH102+'6.2tempsSummer2018'!R102-AH$132-AH$129)</f>
        <v>0</v>
      </c>
      <c r="AI103" s="13">
        <f t="shared" si="164"/>
        <v>37.009467073603084</v>
      </c>
      <c r="AJ103" s="5">
        <f>MAX(0,AJ102+'6.2tempsSummer2018'!S102-AJ$132-AJ$129)</f>
        <v>0</v>
      </c>
      <c r="AK103" s="13">
        <f t="shared" si="165"/>
        <v>30.906168588658819</v>
      </c>
      <c r="AL103" s="5">
        <f>MAX(0,AL102+'6.2tempsSummer2018'!T102-AL$132-AL$129)</f>
        <v>0</v>
      </c>
      <c r="AM103" s="13">
        <f t="shared" si="166"/>
        <v>26.365903530615803</v>
      </c>
      <c r="AN103" s="5">
        <f>MAX(0,AN102+'6.2tempsSummer2018'!U102-AN$132-AN$129)</f>
        <v>0</v>
      </c>
      <c r="AO103" s="13">
        <f t="shared" si="167"/>
        <v>34.837082030783804</v>
      </c>
      <c r="AP103" s="5">
        <f>MAX(0,AP102+'6.2tempsSummer2018'!V102-AP$132-AP$129)</f>
        <v>0</v>
      </c>
      <c r="AQ103" s="13">
        <f t="shared" si="168"/>
        <v>26.805523489836464</v>
      </c>
      <c r="AR103" s="5">
        <f>MAX(0,AR102+'6.2tempsSummer2018'!W102-AR$132-AR$129)</f>
        <v>0</v>
      </c>
      <c r="AS103" s="13">
        <f t="shared" si="169"/>
        <v>35.990965442676512</v>
      </c>
      <c r="AT103" s="5">
        <f>MAX(0,AT102+'6.2tempsSummer2018'!X102-AT$132-AT$129)</f>
        <v>0</v>
      </c>
      <c r="AU103" s="2">
        <f t="shared" si="170"/>
        <v>25.813156962507534</v>
      </c>
    </row>
    <row r="104" spans="1:47">
      <c r="A104" s="3" t="d">
        <f>'6.2tempsSummer2018'!A103</f>
        <v>2018-10-10</v>
      </c>
      <c r="B104" s="5">
        <f>MAX(0,B103+'6.2tempsSummer2018'!B103-B$132-B$129)</f>
        <v>0</v>
      </c>
      <c r="C104" s="13">
        <f t="shared" ref="C104" si="243">B$130</f>
        <v>34.193356943560033</v>
      </c>
      <c r="D104" s="5">
        <f>MAX(0,D103+'6.2tempsSummer2018'!C103-D$132-D$129)</f>
        <v>0</v>
      </c>
      <c r="E104" s="13">
        <f t="shared" ref="E104" si="244">D$130</f>
        <v>37.276093283512623</v>
      </c>
      <c r="F104" s="5">
        <f>MAX(0,F103+'6.2tempsSummer2018'!D103-F$132-F$129)</f>
        <v>0</v>
      </c>
      <c r="G104" s="13">
        <f t="shared" si="150"/>
        <v>25.637254646373744</v>
      </c>
      <c r="H104" s="5">
        <f>MAX(0,H103+'6.2tempsSummer2018'!E103-H$132-H$129)</f>
        <v>0</v>
      </c>
      <c r="I104" s="13">
        <f t="shared" si="151"/>
        <v>38.893313787724146</v>
      </c>
      <c r="J104" s="5">
        <f>MAX(0,J103+'6.2tempsSummer2018'!F103-J$132-J$129)</f>
        <v>0</v>
      </c>
      <c r="K104" s="13">
        <f t="shared" si="152"/>
        <v>38.074766685956874</v>
      </c>
      <c r="L104" s="5">
        <f>MAX(0,L103+'6.2tempsSummer2018'!G103-L$132-L$129)</f>
        <v>0</v>
      </c>
      <c r="M104" s="13">
        <f t="shared" si="153"/>
        <v>32.89806711959308</v>
      </c>
      <c r="N104" s="5">
        <f>MAX(0,N103+'6.2tempsSummer2018'!H103-N$132-N$129)</f>
        <v>0</v>
      </c>
      <c r="O104" s="13">
        <f t="shared" si="154"/>
        <v>37.704378418682644</v>
      </c>
      <c r="P104" s="5">
        <f>MAX(0,P103+'6.2tempsSummer2018'!I103-P$132-P$129)</f>
        <v>0</v>
      </c>
      <c r="Q104" s="13">
        <f t="shared" si="155"/>
        <v>28.071802985988981</v>
      </c>
      <c r="R104" s="5">
        <f>MAX(0,R103+'6.2tempsSummer2018'!J103-R$132-R$129)</f>
        <v>0</v>
      </c>
      <c r="S104" s="13">
        <f t="shared" si="156"/>
        <v>26.651761794872492</v>
      </c>
      <c r="T104" s="5">
        <f>MAX(0,T103+'6.2tempsSummer2018'!K103-T$132-T$129)</f>
        <v>0</v>
      </c>
      <c r="U104" s="13">
        <f t="shared" si="157"/>
        <v>30.933583347259539</v>
      </c>
      <c r="V104" s="5">
        <f>MAX(0,V103+'6.2tempsSummer2018'!L103-V$132-V$129)</f>
        <v>0</v>
      </c>
      <c r="W104" s="13">
        <f t="shared" si="158"/>
        <v>39.174610909925029</v>
      </c>
      <c r="X104" s="5">
        <f>MAX(0,X103+'6.2tempsSummer2018'!M103-X$132-X$129)</f>
        <v>0</v>
      </c>
      <c r="Y104" s="13">
        <f t="shared" si="159"/>
        <v>36.133594875985715</v>
      </c>
      <c r="Z104" s="5">
        <f>MAX(0,Z103+'6.2tempsSummer2018'!N103-Z$132-Z$129)</f>
        <v>0</v>
      </c>
      <c r="AA104" s="13">
        <f t="shared" si="160"/>
        <v>34.932687885801556</v>
      </c>
      <c r="AB104" s="5">
        <f>MAX(0,AB103+'6.2tempsSummer2018'!O103-AB$132-AB$129)</f>
        <v>0</v>
      </c>
      <c r="AC104" s="13">
        <f t="shared" si="161"/>
        <v>36.05276983046307</v>
      </c>
      <c r="AD104" s="5">
        <f>MAX(0,AD103+'6.2tempsSummer2018'!P103-AD$132-AD$129)</f>
        <v>0</v>
      </c>
      <c r="AE104" s="13">
        <f t="shared" si="162"/>
        <v>29.780627579379935</v>
      </c>
      <c r="AF104" s="5">
        <f>MAX(0,AF103+'6.2tempsSummer2018'!Q103-AF$132-AF$129)</f>
        <v>0</v>
      </c>
      <c r="AG104" s="13">
        <f t="shared" si="163"/>
        <v>39.724628568274689</v>
      </c>
      <c r="AH104" s="5">
        <f>MAX(0,AH103+'6.2tempsSummer2018'!R103-AH$132-AH$129)</f>
        <v>0</v>
      </c>
      <c r="AI104" s="13">
        <f t="shared" si="164"/>
        <v>37.009467073603084</v>
      </c>
      <c r="AJ104" s="5">
        <f>MAX(0,AJ103+'6.2tempsSummer2018'!S103-AJ$132-AJ$129)</f>
        <v>0</v>
      </c>
      <c r="AK104" s="13">
        <f t="shared" si="165"/>
        <v>30.906168588658819</v>
      </c>
      <c r="AL104" s="5">
        <f>MAX(0,AL103+'6.2tempsSummer2018'!T103-AL$132-AL$129)</f>
        <v>0</v>
      </c>
      <c r="AM104" s="13">
        <f t="shared" si="166"/>
        <v>26.365903530615803</v>
      </c>
      <c r="AN104" s="5">
        <f>MAX(0,AN103+'6.2tempsSummer2018'!U103-AN$132-AN$129)</f>
        <v>0</v>
      </c>
      <c r="AO104" s="13">
        <f t="shared" si="167"/>
        <v>34.837082030783804</v>
      </c>
      <c r="AP104" s="5">
        <f>MAX(0,AP103+'6.2tempsSummer2018'!V103-AP$132-AP$129)</f>
        <v>0</v>
      </c>
      <c r="AQ104" s="13">
        <f t="shared" si="168"/>
        <v>26.805523489836464</v>
      </c>
      <c r="AR104" s="5">
        <f>MAX(0,AR103+'6.2tempsSummer2018'!W103-AR$132-AR$129)</f>
        <v>0</v>
      </c>
      <c r="AS104" s="13">
        <f t="shared" si="169"/>
        <v>35.990965442676512</v>
      </c>
      <c r="AT104" s="5">
        <f>MAX(0,AT103+'6.2tempsSummer2018'!X103-AT$132-AT$129)</f>
        <v>0</v>
      </c>
      <c r="AU104" s="2">
        <f t="shared" si="170"/>
        <v>25.813156962507534</v>
      </c>
    </row>
    <row r="105" spans="1:47">
      <c r="A105" s="3" t="d">
        <f>'6.2tempsSummer2018'!A104</f>
        <v>2018-10-11</v>
      </c>
      <c r="B105" s="5">
        <f>MAX(0,B104+'6.2tempsSummer2018'!B104-B$132-B$129)</f>
        <v>0</v>
      </c>
      <c r="C105" s="13">
        <f t="shared" ref="C105" si="245">B$130</f>
        <v>34.193356943560033</v>
      </c>
      <c r="D105" s="5">
        <f>MAX(0,D104+'6.2tempsSummer2018'!C104-D$132-D$129)</f>
        <v>0</v>
      </c>
      <c r="E105" s="13">
        <f t="shared" ref="E105" si="246">D$130</f>
        <v>37.276093283512623</v>
      </c>
      <c r="F105" s="5">
        <f>MAX(0,F104+'6.2tempsSummer2018'!D104-F$132-F$129)</f>
        <v>0</v>
      </c>
      <c r="G105" s="13">
        <f t="shared" si="150"/>
        <v>25.637254646373744</v>
      </c>
      <c r="H105" s="5">
        <f>MAX(0,H104+'6.2tempsSummer2018'!E104-H$132-H$129)</f>
        <v>0</v>
      </c>
      <c r="I105" s="13">
        <f t="shared" si="151"/>
        <v>38.893313787724146</v>
      </c>
      <c r="J105" s="5">
        <f>MAX(0,J104+'6.2tempsSummer2018'!F104-J$132-J$129)</f>
        <v>0</v>
      </c>
      <c r="K105" s="13">
        <f t="shared" si="152"/>
        <v>38.074766685956874</v>
      </c>
      <c r="L105" s="5">
        <f>MAX(0,L104+'6.2tempsSummer2018'!G104-L$132-L$129)</f>
        <v>0</v>
      </c>
      <c r="M105" s="13">
        <f t="shared" si="153"/>
        <v>32.89806711959308</v>
      </c>
      <c r="N105" s="5">
        <f>MAX(0,N104+'6.2tempsSummer2018'!H104-N$132-N$129)</f>
        <v>0</v>
      </c>
      <c r="O105" s="13">
        <f t="shared" si="154"/>
        <v>37.704378418682644</v>
      </c>
      <c r="P105" s="5">
        <f>MAX(0,P104+'6.2tempsSummer2018'!I104-P$132-P$129)</f>
        <v>0</v>
      </c>
      <c r="Q105" s="13">
        <f t="shared" si="155"/>
        <v>28.071802985988981</v>
      </c>
      <c r="R105" s="5">
        <f>MAX(0,R104+'6.2tempsSummer2018'!J104-R$132-R$129)</f>
        <v>0</v>
      </c>
      <c r="S105" s="13">
        <f t="shared" si="156"/>
        <v>26.651761794872492</v>
      </c>
      <c r="T105" s="5">
        <f>MAX(0,T104+'6.2tempsSummer2018'!K104-T$132-T$129)</f>
        <v>0</v>
      </c>
      <c r="U105" s="13">
        <f t="shared" si="157"/>
        <v>30.933583347259539</v>
      </c>
      <c r="V105" s="5">
        <f>MAX(0,V104+'6.2tempsSummer2018'!L104-V$132-V$129)</f>
        <v>0</v>
      </c>
      <c r="W105" s="13">
        <f t="shared" si="158"/>
        <v>39.174610909925029</v>
      </c>
      <c r="X105" s="5">
        <f>MAX(0,X104+'6.2tempsSummer2018'!M104-X$132-X$129)</f>
        <v>0</v>
      </c>
      <c r="Y105" s="13">
        <f t="shared" si="159"/>
        <v>36.133594875985715</v>
      </c>
      <c r="Z105" s="5">
        <f>MAX(0,Z104+'6.2tempsSummer2018'!N104-Z$132-Z$129)</f>
        <v>0</v>
      </c>
      <c r="AA105" s="13">
        <f t="shared" si="160"/>
        <v>34.932687885801556</v>
      </c>
      <c r="AB105" s="5">
        <f>MAX(0,AB104+'6.2tempsSummer2018'!O104-AB$132-AB$129)</f>
        <v>0</v>
      </c>
      <c r="AC105" s="13">
        <f t="shared" si="161"/>
        <v>36.05276983046307</v>
      </c>
      <c r="AD105" s="5">
        <f>MAX(0,AD104+'6.2tempsSummer2018'!P104-AD$132-AD$129)</f>
        <v>0</v>
      </c>
      <c r="AE105" s="13">
        <f t="shared" si="162"/>
        <v>29.780627579379935</v>
      </c>
      <c r="AF105" s="5">
        <f>MAX(0,AF104+'6.2tempsSummer2018'!Q104-AF$132-AF$129)</f>
        <v>0</v>
      </c>
      <c r="AG105" s="13">
        <f t="shared" si="163"/>
        <v>39.724628568274689</v>
      </c>
      <c r="AH105" s="5">
        <f>MAX(0,AH104+'6.2tempsSummer2018'!R104-AH$132-AH$129)</f>
        <v>0</v>
      </c>
      <c r="AI105" s="13">
        <f t="shared" si="164"/>
        <v>37.009467073603084</v>
      </c>
      <c r="AJ105" s="5">
        <f>MAX(0,AJ104+'6.2tempsSummer2018'!S104-AJ$132-AJ$129)</f>
        <v>0</v>
      </c>
      <c r="AK105" s="13">
        <f t="shared" si="165"/>
        <v>30.906168588658819</v>
      </c>
      <c r="AL105" s="5">
        <f>MAX(0,AL104+'6.2tempsSummer2018'!T104-AL$132-AL$129)</f>
        <v>0</v>
      </c>
      <c r="AM105" s="13">
        <f t="shared" si="166"/>
        <v>26.365903530615803</v>
      </c>
      <c r="AN105" s="5">
        <f>MAX(0,AN104+'6.2tempsSummer2018'!U104-AN$132-AN$129)</f>
        <v>0</v>
      </c>
      <c r="AO105" s="13">
        <f t="shared" si="167"/>
        <v>34.837082030783804</v>
      </c>
      <c r="AP105" s="5">
        <f>MAX(0,AP104+'6.2tempsSummer2018'!V104-AP$132-AP$129)</f>
        <v>0</v>
      </c>
      <c r="AQ105" s="13">
        <f t="shared" si="168"/>
        <v>26.805523489836464</v>
      </c>
      <c r="AR105" s="5">
        <f>MAX(0,AR104+'6.2tempsSummer2018'!W104-AR$132-AR$129)</f>
        <v>0</v>
      </c>
      <c r="AS105" s="13">
        <f t="shared" si="169"/>
        <v>35.990965442676512</v>
      </c>
      <c r="AT105" s="5">
        <f>MAX(0,AT104+'6.2tempsSummer2018'!X104-AT$132-AT$129)</f>
        <v>0</v>
      </c>
      <c r="AU105" s="2">
        <f t="shared" si="170"/>
        <v>25.813156962507534</v>
      </c>
    </row>
    <row r="106" spans="1:47">
      <c r="A106" s="3" t="d">
        <f>'6.2tempsSummer2018'!A105</f>
        <v>2018-10-12</v>
      </c>
      <c r="B106" s="5">
        <f>MAX(0,B105+'6.2tempsSummer2018'!B105-B$132-B$129)</f>
        <v>0</v>
      </c>
      <c r="C106" s="13">
        <f t="shared" ref="C106" si="247">B$130</f>
        <v>34.193356943560033</v>
      </c>
      <c r="D106" s="5">
        <f>MAX(0,D105+'6.2tempsSummer2018'!C105-D$132-D$129)</f>
        <v>0</v>
      </c>
      <c r="E106" s="13">
        <f t="shared" ref="E106" si="248">D$130</f>
        <v>37.276093283512623</v>
      </c>
      <c r="F106" s="5">
        <f>MAX(0,F105+'6.2tempsSummer2018'!D105-F$132-F$129)</f>
        <v>0</v>
      </c>
      <c r="G106" s="13">
        <f t="shared" si="150"/>
        <v>25.637254646373744</v>
      </c>
      <c r="H106" s="5">
        <f>MAX(0,H105+'6.2tempsSummer2018'!E105-H$132-H$129)</f>
        <v>0</v>
      </c>
      <c r="I106" s="13">
        <f t="shared" si="151"/>
        <v>38.893313787724146</v>
      </c>
      <c r="J106" s="5">
        <f>MAX(0,J105+'6.2tempsSummer2018'!F105-J$132-J$129)</f>
        <v>0</v>
      </c>
      <c r="K106" s="13">
        <f t="shared" si="152"/>
        <v>38.074766685956874</v>
      </c>
      <c r="L106" s="5">
        <f>MAX(0,L105+'6.2tempsSummer2018'!G105-L$132-L$129)</f>
        <v>0</v>
      </c>
      <c r="M106" s="13">
        <f t="shared" si="153"/>
        <v>32.89806711959308</v>
      </c>
      <c r="N106" s="5">
        <f>MAX(0,N105+'6.2tempsSummer2018'!H105-N$132-N$129)</f>
        <v>0</v>
      </c>
      <c r="O106" s="13">
        <f t="shared" si="154"/>
        <v>37.704378418682644</v>
      </c>
      <c r="P106" s="5">
        <f>MAX(0,P105+'6.2tempsSummer2018'!I105-P$132-P$129)</f>
        <v>0</v>
      </c>
      <c r="Q106" s="13">
        <f t="shared" si="155"/>
        <v>28.071802985988981</v>
      </c>
      <c r="R106" s="5">
        <f>MAX(0,R105+'6.2tempsSummer2018'!J105-R$132-R$129)</f>
        <v>0</v>
      </c>
      <c r="S106" s="13">
        <f t="shared" si="156"/>
        <v>26.651761794872492</v>
      </c>
      <c r="T106" s="5">
        <f>MAX(0,T105+'6.2tempsSummer2018'!K105-T$132-T$129)</f>
        <v>0</v>
      </c>
      <c r="U106" s="13">
        <f t="shared" si="157"/>
        <v>30.933583347259539</v>
      </c>
      <c r="V106" s="5">
        <f>MAX(0,V105+'6.2tempsSummer2018'!L105-V$132-V$129)</f>
        <v>0</v>
      </c>
      <c r="W106" s="13">
        <f t="shared" si="158"/>
        <v>39.174610909925029</v>
      </c>
      <c r="X106" s="5">
        <f>MAX(0,X105+'6.2tempsSummer2018'!M105-X$132-X$129)</f>
        <v>0</v>
      </c>
      <c r="Y106" s="13">
        <f t="shared" si="159"/>
        <v>36.133594875985715</v>
      </c>
      <c r="Z106" s="5">
        <f>MAX(0,Z105+'6.2tempsSummer2018'!N105-Z$132-Z$129)</f>
        <v>0</v>
      </c>
      <c r="AA106" s="13">
        <f t="shared" si="160"/>
        <v>34.932687885801556</v>
      </c>
      <c r="AB106" s="5">
        <f>MAX(0,AB105+'6.2tempsSummer2018'!O105-AB$132-AB$129)</f>
        <v>0</v>
      </c>
      <c r="AC106" s="13">
        <f t="shared" si="161"/>
        <v>36.05276983046307</v>
      </c>
      <c r="AD106" s="5">
        <f>MAX(0,AD105+'6.2tempsSummer2018'!P105-AD$132-AD$129)</f>
        <v>0</v>
      </c>
      <c r="AE106" s="13">
        <f t="shared" si="162"/>
        <v>29.780627579379935</v>
      </c>
      <c r="AF106" s="5">
        <f>MAX(0,AF105+'6.2tempsSummer2018'!Q105-AF$132-AF$129)</f>
        <v>0</v>
      </c>
      <c r="AG106" s="13">
        <f t="shared" si="163"/>
        <v>39.724628568274689</v>
      </c>
      <c r="AH106" s="5">
        <f>MAX(0,AH105+'6.2tempsSummer2018'!R105-AH$132-AH$129)</f>
        <v>0</v>
      </c>
      <c r="AI106" s="13">
        <f t="shared" si="164"/>
        <v>37.009467073603084</v>
      </c>
      <c r="AJ106" s="5">
        <f>MAX(0,AJ105+'6.2tempsSummer2018'!S105-AJ$132-AJ$129)</f>
        <v>0</v>
      </c>
      <c r="AK106" s="13">
        <f t="shared" si="165"/>
        <v>30.906168588658819</v>
      </c>
      <c r="AL106" s="5">
        <f>MAX(0,AL105+'6.2tempsSummer2018'!T105-AL$132-AL$129)</f>
        <v>0</v>
      </c>
      <c r="AM106" s="13">
        <f t="shared" si="166"/>
        <v>26.365903530615803</v>
      </c>
      <c r="AN106" s="5">
        <f>MAX(0,AN105+'6.2tempsSummer2018'!U105-AN$132-AN$129)</f>
        <v>0</v>
      </c>
      <c r="AO106" s="13">
        <f t="shared" si="167"/>
        <v>34.837082030783804</v>
      </c>
      <c r="AP106" s="5">
        <f>MAX(0,AP105+'6.2tempsSummer2018'!V105-AP$132-AP$129)</f>
        <v>0</v>
      </c>
      <c r="AQ106" s="13">
        <f t="shared" si="168"/>
        <v>26.805523489836464</v>
      </c>
      <c r="AR106" s="5">
        <f>MAX(0,AR105+'6.2tempsSummer2018'!W105-AR$132-AR$129)</f>
        <v>0</v>
      </c>
      <c r="AS106" s="13">
        <f t="shared" si="169"/>
        <v>35.990965442676512</v>
      </c>
      <c r="AT106" s="5">
        <f>MAX(0,AT105+'6.2tempsSummer2018'!X105-AT$132-AT$129)</f>
        <v>0</v>
      </c>
      <c r="AU106" s="2">
        <f t="shared" si="170"/>
        <v>25.813156962507534</v>
      </c>
    </row>
    <row r="107" spans="1:47">
      <c r="A107" s="3" t="d">
        <f>'6.2tempsSummer2018'!A106</f>
        <v>2018-10-13</v>
      </c>
      <c r="B107" s="5">
        <f>MAX(0,B106+'6.2tempsSummer2018'!B106-B$132-B$129)</f>
        <v>0</v>
      </c>
      <c r="C107" s="13">
        <f t="shared" ref="C107" si="249">B$130</f>
        <v>34.193356943560033</v>
      </c>
      <c r="D107" s="5">
        <f>MAX(0,D106+'6.2tempsSummer2018'!C106-D$132-D$129)</f>
        <v>0</v>
      </c>
      <c r="E107" s="13">
        <f t="shared" ref="E107" si="250">D$130</f>
        <v>37.276093283512623</v>
      </c>
      <c r="F107" s="5">
        <f>MAX(0,F106+'6.2tempsSummer2018'!D106-F$132-F$129)</f>
        <v>0</v>
      </c>
      <c r="G107" s="13">
        <f t="shared" si="150"/>
        <v>25.637254646373744</v>
      </c>
      <c r="H107" s="5">
        <f>MAX(0,H106+'6.2tempsSummer2018'!E106-H$132-H$129)</f>
        <v>0</v>
      </c>
      <c r="I107" s="13">
        <f t="shared" si="151"/>
        <v>38.893313787724146</v>
      </c>
      <c r="J107" s="5">
        <f>MAX(0,J106+'6.2tempsSummer2018'!F106-J$132-J$129)</f>
        <v>0</v>
      </c>
      <c r="K107" s="13">
        <f t="shared" si="152"/>
        <v>38.074766685956874</v>
      </c>
      <c r="L107" s="5">
        <f>MAX(0,L106+'6.2tempsSummer2018'!G106-L$132-L$129)</f>
        <v>0</v>
      </c>
      <c r="M107" s="13">
        <f t="shared" si="153"/>
        <v>32.89806711959308</v>
      </c>
      <c r="N107" s="5">
        <f>MAX(0,N106+'6.2tempsSummer2018'!H106-N$132-N$129)</f>
        <v>0</v>
      </c>
      <c r="O107" s="13">
        <f t="shared" si="154"/>
        <v>37.704378418682644</v>
      </c>
      <c r="P107" s="5">
        <f>MAX(0,P106+'6.2tempsSummer2018'!I106-P$132-P$129)</f>
        <v>0</v>
      </c>
      <c r="Q107" s="13">
        <f t="shared" si="155"/>
        <v>28.071802985988981</v>
      </c>
      <c r="R107" s="5">
        <f>MAX(0,R106+'6.2tempsSummer2018'!J106-R$132-R$129)</f>
        <v>0</v>
      </c>
      <c r="S107" s="13">
        <f t="shared" si="156"/>
        <v>26.651761794872492</v>
      </c>
      <c r="T107" s="5">
        <f>MAX(0,T106+'6.2tempsSummer2018'!K106-T$132-T$129)</f>
        <v>0</v>
      </c>
      <c r="U107" s="13">
        <f t="shared" si="157"/>
        <v>30.933583347259539</v>
      </c>
      <c r="V107" s="5">
        <f>MAX(0,V106+'6.2tempsSummer2018'!L106-V$132-V$129)</f>
        <v>0</v>
      </c>
      <c r="W107" s="13">
        <f t="shared" si="158"/>
        <v>39.174610909925029</v>
      </c>
      <c r="X107" s="5">
        <f>MAX(0,X106+'6.2tempsSummer2018'!M106-X$132-X$129)</f>
        <v>0</v>
      </c>
      <c r="Y107" s="13">
        <f t="shared" si="159"/>
        <v>36.133594875985715</v>
      </c>
      <c r="Z107" s="5">
        <f>MAX(0,Z106+'6.2tempsSummer2018'!N106-Z$132-Z$129)</f>
        <v>0</v>
      </c>
      <c r="AA107" s="13">
        <f t="shared" si="160"/>
        <v>34.932687885801556</v>
      </c>
      <c r="AB107" s="5">
        <f>MAX(0,AB106+'6.2tempsSummer2018'!O106-AB$132-AB$129)</f>
        <v>0</v>
      </c>
      <c r="AC107" s="13">
        <f t="shared" si="161"/>
        <v>36.05276983046307</v>
      </c>
      <c r="AD107" s="5">
        <f>MAX(0,AD106+'6.2tempsSummer2018'!P106-AD$132-AD$129)</f>
        <v>0</v>
      </c>
      <c r="AE107" s="13">
        <f t="shared" si="162"/>
        <v>29.780627579379935</v>
      </c>
      <c r="AF107" s="5">
        <f>MAX(0,AF106+'6.2tempsSummer2018'!Q106-AF$132-AF$129)</f>
        <v>0</v>
      </c>
      <c r="AG107" s="13">
        <f t="shared" si="163"/>
        <v>39.724628568274689</v>
      </c>
      <c r="AH107" s="5">
        <f>MAX(0,AH106+'6.2tempsSummer2018'!R106-AH$132-AH$129)</f>
        <v>0</v>
      </c>
      <c r="AI107" s="13">
        <f t="shared" si="164"/>
        <v>37.009467073603084</v>
      </c>
      <c r="AJ107" s="5">
        <f>MAX(0,AJ106+'6.2tempsSummer2018'!S106-AJ$132-AJ$129)</f>
        <v>0</v>
      </c>
      <c r="AK107" s="13">
        <f t="shared" si="165"/>
        <v>30.906168588658819</v>
      </c>
      <c r="AL107" s="5">
        <f>MAX(0,AL106+'6.2tempsSummer2018'!T106-AL$132-AL$129)</f>
        <v>0</v>
      </c>
      <c r="AM107" s="13">
        <f t="shared" si="166"/>
        <v>26.365903530615803</v>
      </c>
      <c r="AN107" s="5">
        <f>MAX(0,AN106+'6.2tempsSummer2018'!U106-AN$132-AN$129)</f>
        <v>0</v>
      </c>
      <c r="AO107" s="13">
        <f t="shared" si="167"/>
        <v>34.837082030783804</v>
      </c>
      <c r="AP107" s="5">
        <f>MAX(0,AP106+'6.2tempsSummer2018'!V106-AP$132-AP$129)</f>
        <v>0</v>
      </c>
      <c r="AQ107" s="13">
        <f t="shared" si="168"/>
        <v>26.805523489836464</v>
      </c>
      <c r="AR107" s="5">
        <f>MAX(0,AR106+'6.2tempsSummer2018'!W106-AR$132-AR$129)</f>
        <v>0</v>
      </c>
      <c r="AS107" s="13">
        <f t="shared" si="169"/>
        <v>35.990965442676512</v>
      </c>
      <c r="AT107" s="5">
        <f>MAX(0,AT106+'6.2tempsSummer2018'!X106-AT$132-AT$129)</f>
        <v>0</v>
      </c>
      <c r="AU107" s="2">
        <f t="shared" si="170"/>
        <v>25.813156962507534</v>
      </c>
    </row>
    <row r="108" spans="1:47">
      <c r="A108" s="3" t="d">
        <f>'6.2tempsSummer2018'!A107</f>
        <v>2018-10-14</v>
      </c>
      <c r="B108" s="5">
        <f>MAX(0,B107+'6.2tempsSummer2018'!B107-B$132-B$129)</f>
        <v>0</v>
      </c>
      <c r="C108" s="13">
        <f t="shared" ref="C108" si="251">B$130</f>
        <v>34.193356943560033</v>
      </c>
      <c r="D108" s="5">
        <f>MAX(0,D107+'6.2tempsSummer2018'!C107-D$132-D$129)</f>
        <v>0</v>
      </c>
      <c r="E108" s="13">
        <f t="shared" ref="E108" si="252">D$130</f>
        <v>37.276093283512623</v>
      </c>
      <c r="F108" s="5">
        <f>MAX(0,F107+'6.2tempsSummer2018'!D107-F$132-F$129)</f>
        <v>0</v>
      </c>
      <c r="G108" s="13">
        <f t="shared" si="150"/>
        <v>25.637254646373744</v>
      </c>
      <c r="H108" s="5">
        <f>MAX(0,H107+'6.2tempsSummer2018'!E107-H$132-H$129)</f>
        <v>0</v>
      </c>
      <c r="I108" s="13">
        <f t="shared" si="151"/>
        <v>38.893313787724146</v>
      </c>
      <c r="J108" s="5">
        <f>MAX(0,J107+'6.2tempsSummer2018'!F107-J$132-J$129)</f>
        <v>0</v>
      </c>
      <c r="K108" s="13">
        <f t="shared" si="152"/>
        <v>38.074766685956874</v>
      </c>
      <c r="L108" s="5">
        <f>MAX(0,L107+'6.2tempsSummer2018'!G107-L$132-L$129)</f>
        <v>0</v>
      </c>
      <c r="M108" s="13">
        <f t="shared" si="153"/>
        <v>32.89806711959308</v>
      </c>
      <c r="N108" s="5">
        <f>MAX(0,N107+'6.2tempsSummer2018'!H107-N$132-N$129)</f>
        <v>0</v>
      </c>
      <c r="O108" s="13">
        <f t="shared" si="154"/>
        <v>37.704378418682644</v>
      </c>
      <c r="P108" s="5">
        <f>MAX(0,P107+'6.2tempsSummer2018'!I107-P$132-P$129)</f>
        <v>0</v>
      </c>
      <c r="Q108" s="13">
        <f t="shared" si="155"/>
        <v>28.071802985988981</v>
      </c>
      <c r="R108" s="5">
        <f>MAX(0,R107+'6.2tempsSummer2018'!J107-R$132-R$129)</f>
        <v>0</v>
      </c>
      <c r="S108" s="13">
        <f t="shared" si="156"/>
        <v>26.651761794872492</v>
      </c>
      <c r="T108" s="5">
        <f>MAX(0,T107+'6.2tempsSummer2018'!K107-T$132-T$129)</f>
        <v>0</v>
      </c>
      <c r="U108" s="13">
        <f t="shared" si="157"/>
        <v>30.933583347259539</v>
      </c>
      <c r="V108" s="5">
        <f>MAX(0,V107+'6.2tempsSummer2018'!L107-V$132-V$129)</f>
        <v>0</v>
      </c>
      <c r="W108" s="13">
        <f t="shared" si="158"/>
        <v>39.174610909925029</v>
      </c>
      <c r="X108" s="5">
        <f>MAX(0,X107+'6.2tempsSummer2018'!M107-X$132-X$129)</f>
        <v>0</v>
      </c>
      <c r="Y108" s="13">
        <f t="shared" si="159"/>
        <v>36.133594875985715</v>
      </c>
      <c r="Z108" s="5">
        <f>MAX(0,Z107+'6.2tempsSummer2018'!N107-Z$132-Z$129)</f>
        <v>0</v>
      </c>
      <c r="AA108" s="13">
        <f t="shared" si="160"/>
        <v>34.932687885801556</v>
      </c>
      <c r="AB108" s="5">
        <f>MAX(0,AB107+'6.2tempsSummer2018'!O107-AB$132-AB$129)</f>
        <v>0</v>
      </c>
      <c r="AC108" s="13">
        <f t="shared" si="161"/>
        <v>36.05276983046307</v>
      </c>
      <c r="AD108" s="5">
        <f>MAX(0,AD107+'6.2tempsSummer2018'!P107-AD$132-AD$129)</f>
        <v>0</v>
      </c>
      <c r="AE108" s="13">
        <f t="shared" si="162"/>
        <v>29.780627579379935</v>
      </c>
      <c r="AF108" s="5">
        <f>MAX(0,AF107+'6.2tempsSummer2018'!Q107-AF$132-AF$129)</f>
        <v>0</v>
      </c>
      <c r="AG108" s="13">
        <f t="shared" si="163"/>
        <v>39.724628568274689</v>
      </c>
      <c r="AH108" s="5">
        <f>MAX(0,AH107+'6.2tempsSummer2018'!R107-AH$132-AH$129)</f>
        <v>0</v>
      </c>
      <c r="AI108" s="13">
        <f t="shared" si="164"/>
        <v>37.009467073603084</v>
      </c>
      <c r="AJ108" s="5">
        <f>MAX(0,AJ107+'6.2tempsSummer2018'!S107-AJ$132-AJ$129)</f>
        <v>0</v>
      </c>
      <c r="AK108" s="13">
        <f t="shared" si="165"/>
        <v>30.906168588658819</v>
      </c>
      <c r="AL108" s="5">
        <f>MAX(0,AL107+'6.2tempsSummer2018'!T107-AL$132-AL$129)</f>
        <v>0</v>
      </c>
      <c r="AM108" s="13">
        <f t="shared" si="166"/>
        <v>26.365903530615803</v>
      </c>
      <c r="AN108" s="5">
        <f>MAX(0,AN107+'6.2tempsSummer2018'!U107-AN$132-AN$129)</f>
        <v>0</v>
      </c>
      <c r="AO108" s="13">
        <f t="shared" si="167"/>
        <v>34.837082030783804</v>
      </c>
      <c r="AP108" s="5">
        <f>MAX(0,AP107+'6.2tempsSummer2018'!V107-AP$132-AP$129)</f>
        <v>0</v>
      </c>
      <c r="AQ108" s="13">
        <f t="shared" si="168"/>
        <v>26.805523489836464</v>
      </c>
      <c r="AR108" s="5">
        <f>MAX(0,AR107+'6.2tempsSummer2018'!W107-AR$132-AR$129)</f>
        <v>0</v>
      </c>
      <c r="AS108" s="13">
        <f t="shared" si="169"/>
        <v>35.990965442676512</v>
      </c>
      <c r="AT108" s="5">
        <f>MAX(0,AT107+'6.2tempsSummer2018'!X107-AT$132-AT$129)</f>
        <v>0</v>
      </c>
      <c r="AU108" s="2">
        <f t="shared" si="170"/>
        <v>25.813156962507534</v>
      </c>
    </row>
    <row r="109" spans="1:47">
      <c r="A109" s="3" t="d">
        <f>'6.2tempsSummer2018'!A108</f>
        <v>2018-10-15</v>
      </c>
      <c r="B109" s="5">
        <f>MAX(0,B108+'6.2tempsSummer2018'!B108-B$132-B$129)</f>
        <v>0</v>
      </c>
      <c r="C109" s="13">
        <f t="shared" ref="C109" si="253">B$130</f>
        <v>34.193356943560033</v>
      </c>
      <c r="D109" s="5">
        <f>MAX(0,D108+'6.2tempsSummer2018'!C108-D$132-D$129)</f>
        <v>0</v>
      </c>
      <c r="E109" s="13">
        <f t="shared" ref="E109" si="254">D$130</f>
        <v>37.276093283512623</v>
      </c>
      <c r="F109" s="5">
        <f>MAX(0,F108+'6.2tempsSummer2018'!D108-F$132-F$129)</f>
        <v>0</v>
      </c>
      <c r="G109" s="13">
        <f t="shared" si="150"/>
        <v>25.637254646373744</v>
      </c>
      <c r="H109" s="5">
        <f>MAX(0,H108+'6.2tempsSummer2018'!E108-H$132-H$129)</f>
        <v>0</v>
      </c>
      <c r="I109" s="13">
        <f t="shared" si="151"/>
        <v>38.893313787724146</v>
      </c>
      <c r="J109" s="5">
        <f>MAX(0,J108+'6.2tempsSummer2018'!F108-J$132-J$129)</f>
        <v>0</v>
      </c>
      <c r="K109" s="13">
        <f t="shared" si="152"/>
        <v>38.074766685956874</v>
      </c>
      <c r="L109" s="5">
        <f>MAX(0,L108+'6.2tempsSummer2018'!G108-L$132-L$129)</f>
        <v>0</v>
      </c>
      <c r="M109" s="13">
        <f t="shared" si="153"/>
        <v>32.89806711959308</v>
      </c>
      <c r="N109" s="5">
        <f>MAX(0,N108+'6.2tempsSummer2018'!H108-N$132-N$129)</f>
        <v>0</v>
      </c>
      <c r="O109" s="13">
        <f t="shared" si="154"/>
        <v>37.704378418682644</v>
      </c>
      <c r="P109" s="5">
        <f>MAX(0,P108+'6.2tempsSummer2018'!I108-P$132-P$129)</f>
        <v>0</v>
      </c>
      <c r="Q109" s="13">
        <f t="shared" si="155"/>
        <v>28.071802985988981</v>
      </c>
      <c r="R109" s="5">
        <f>MAX(0,R108+'6.2tempsSummer2018'!J108-R$132-R$129)</f>
        <v>0</v>
      </c>
      <c r="S109" s="13">
        <f t="shared" si="156"/>
        <v>26.651761794872492</v>
      </c>
      <c r="T109" s="5">
        <f>MAX(0,T108+'6.2tempsSummer2018'!K108-T$132-T$129)</f>
        <v>0</v>
      </c>
      <c r="U109" s="13">
        <f t="shared" si="157"/>
        <v>30.933583347259539</v>
      </c>
      <c r="V109" s="5">
        <f>MAX(0,V108+'6.2tempsSummer2018'!L108-V$132-V$129)</f>
        <v>0</v>
      </c>
      <c r="W109" s="13">
        <f t="shared" si="158"/>
        <v>39.174610909925029</v>
      </c>
      <c r="X109" s="5">
        <f>MAX(0,X108+'6.2tempsSummer2018'!M108-X$132-X$129)</f>
        <v>0</v>
      </c>
      <c r="Y109" s="13">
        <f t="shared" si="159"/>
        <v>36.133594875985715</v>
      </c>
      <c r="Z109" s="5">
        <f>MAX(0,Z108+'6.2tempsSummer2018'!N108-Z$132-Z$129)</f>
        <v>0</v>
      </c>
      <c r="AA109" s="13">
        <f t="shared" si="160"/>
        <v>34.932687885801556</v>
      </c>
      <c r="AB109" s="5">
        <f>MAX(0,AB108+'6.2tempsSummer2018'!O108-AB$132-AB$129)</f>
        <v>0</v>
      </c>
      <c r="AC109" s="13">
        <f t="shared" si="161"/>
        <v>36.05276983046307</v>
      </c>
      <c r="AD109" s="5">
        <f>MAX(0,AD108+'6.2tempsSummer2018'!P108-AD$132-AD$129)</f>
        <v>0</v>
      </c>
      <c r="AE109" s="13">
        <f t="shared" si="162"/>
        <v>29.780627579379935</v>
      </c>
      <c r="AF109" s="5">
        <f>MAX(0,AF108+'6.2tempsSummer2018'!Q108-AF$132-AF$129)</f>
        <v>0</v>
      </c>
      <c r="AG109" s="13">
        <f t="shared" si="163"/>
        <v>39.724628568274689</v>
      </c>
      <c r="AH109" s="5">
        <f>MAX(0,AH108+'6.2tempsSummer2018'!R108-AH$132-AH$129)</f>
        <v>0</v>
      </c>
      <c r="AI109" s="13">
        <f t="shared" si="164"/>
        <v>37.009467073603084</v>
      </c>
      <c r="AJ109" s="5">
        <f>MAX(0,AJ108+'6.2tempsSummer2018'!S108-AJ$132-AJ$129)</f>
        <v>0</v>
      </c>
      <c r="AK109" s="13">
        <f t="shared" si="165"/>
        <v>30.906168588658819</v>
      </c>
      <c r="AL109" s="5">
        <f>MAX(0,AL108+'6.2tempsSummer2018'!T108-AL$132-AL$129)</f>
        <v>0</v>
      </c>
      <c r="AM109" s="13">
        <f t="shared" si="166"/>
        <v>26.365903530615803</v>
      </c>
      <c r="AN109" s="5">
        <f>MAX(0,AN108+'6.2tempsSummer2018'!U108-AN$132-AN$129)</f>
        <v>0</v>
      </c>
      <c r="AO109" s="13">
        <f t="shared" si="167"/>
        <v>34.837082030783804</v>
      </c>
      <c r="AP109" s="5">
        <f>MAX(0,AP108+'6.2tempsSummer2018'!V108-AP$132-AP$129)</f>
        <v>0</v>
      </c>
      <c r="AQ109" s="13">
        <f t="shared" si="168"/>
        <v>26.805523489836464</v>
      </c>
      <c r="AR109" s="5">
        <f>MAX(0,AR108+'6.2tempsSummer2018'!W108-AR$132-AR$129)</f>
        <v>0</v>
      </c>
      <c r="AS109" s="13">
        <f t="shared" si="169"/>
        <v>35.990965442676512</v>
      </c>
      <c r="AT109" s="5">
        <f>MAX(0,AT108+'6.2tempsSummer2018'!X108-AT$132-AT$129)</f>
        <v>0</v>
      </c>
      <c r="AU109" s="2">
        <f t="shared" si="170"/>
        <v>25.813156962507534</v>
      </c>
    </row>
    <row r="110" spans="1:47">
      <c r="A110" s="3" t="d">
        <f>'6.2tempsSummer2018'!A109</f>
        <v>2018-10-16</v>
      </c>
      <c r="B110" s="5">
        <f>MAX(0,B109+'6.2tempsSummer2018'!B109-B$132-B$129)</f>
        <v>0</v>
      </c>
      <c r="C110" s="13">
        <f t="shared" ref="C110" si="255">B$130</f>
        <v>34.193356943560033</v>
      </c>
      <c r="D110" s="5">
        <f>MAX(0,D109+'6.2tempsSummer2018'!C109-D$132-D$129)</f>
        <v>0</v>
      </c>
      <c r="E110" s="13">
        <f t="shared" ref="E110" si="256">D$130</f>
        <v>37.276093283512623</v>
      </c>
      <c r="F110" s="5">
        <f>MAX(0,F109+'6.2tempsSummer2018'!D109-F$132-F$129)</f>
        <v>0</v>
      </c>
      <c r="G110" s="13">
        <f t="shared" si="150"/>
        <v>25.637254646373744</v>
      </c>
      <c r="H110" s="5">
        <f>MAX(0,H109+'6.2tempsSummer2018'!E109-H$132-H$129)</f>
        <v>0</v>
      </c>
      <c r="I110" s="13">
        <f t="shared" si="151"/>
        <v>38.893313787724146</v>
      </c>
      <c r="J110" s="5">
        <f>MAX(0,J109+'6.2tempsSummer2018'!F109-J$132-J$129)</f>
        <v>0</v>
      </c>
      <c r="K110" s="13">
        <f t="shared" si="152"/>
        <v>38.074766685956874</v>
      </c>
      <c r="L110" s="5">
        <f>MAX(0,L109+'6.2tempsSummer2018'!G109-L$132-L$129)</f>
        <v>0</v>
      </c>
      <c r="M110" s="13">
        <f t="shared" si="153"/>
        <v>32.89806711959308</v>
      </c>
      <c r="N110" s="5">
        <f>MAX(0,N109+'6.2tempsSummer2018'!H109-N$132-N$129)</f>
        <v>0</v>
      </c>
      <c r="O110" s="13">
        <f t="shared" si="154"/>
        <v>37.704378418682644</v>
      </c>
      <c r="P110" s="5">
        <f>MAX(0,P109+'6.2tempsSummer2018'!I109-P$132-P$129)</f>
        <v>0</v>
      </c>
      <c r="Q110" s="13">
        <f t="shared" si="155"/>
        <v>28.071802985988981</v>
      </c>
      <c r="R110" s="5">
        <f>MAX(0,R109+'6.2tempsSummer2018'!J109-R$132-R$129)</f>
        <v>0</v>
      </c>
      <c r="S110" s="13">
        <f t="shared" si="156"/>
        <v>26.651761794872492</v>
      </c>
      <c r="T110" s="5">
        <f>MAX(0,T109+'6.2tempsSummer2018'!K109-T$132-T$129)</f>
        <v>0</v>
      </c>
      <c r="U110" s="13">
        <f t="shared" si="157"/>
        <v>30.933583347259539</v>
      </c>
      <c r="V110" s="5">
        <f>MAX(0,V109+'6.2tempsSummer2018'!L109-V$132-V$129)</f>
        <v>0</v>
      </c>
      <c r="W110" s="13">
        <f t="shared" si="158"/>
        <v>39.174610909925029</v>
      </c>
      <c r="X110" s="5">
        <f>MAX(0,X109+'6.2tempsSummer2018'!M109-X$132-X$129)</f>
        <v>0</v>
      </c>
      <c r="Y110" s="13">
        <f t="shared" si="159"/>
        <v>36.133594875985715</v>
      </c>
      <c r="Z110" s="5">
        <f>MAX(0,Z109+'6.2tempsSummer2018'!N109-Z$132-Z$129)</f>
        <v>0</v>
      </c>
      <c r="AA110" s="13">
        <f t="shared" si="160"/>
        <v>34.932687885801556</v>
      </c>
      <c r="AB110" s="5">
        <f>MAX(0,AB109+'6.2tempsSummer2018'!O109-AB$132-AB$129)</f>
        <v>0</v>
      </c>
      <c r="AC110" s="13">
        <f t="shared" si="161"/>
        <v>36.05276983046307</v>
      </c>
      <c r="AD110" s="5">
        <f>MAX(0,AD109+'6.2tempsSummer2018'!P109-AD$132-AD$129)</f>
        <v>0</v>
      </c>
      <c r="AE110" s="13">
        <f t="shared" si="162"/>
        <v>29.780627579379935</v>
      </c>
      <c r="AF110" s="5">
        <f>MAX(0,AF109+'6.2tempsSummer2018'!Q109-AF$132-AF$129)</f>
        <v>0</v>
      </c>
      <c r="AG110" s="13">
        <f t="shared" si="163"/>
        <v>39.724628568274689</v>
      </c>
      <c r="AH110" s="5">
        <f>MAX(0,AH109+'6.2tempsSummer2018'!R109-AH$132-AH$129)</f>
        <v>0</v>
      </c>
      <c r="AI110" s="13">
        <f t="shared" si="164"/>
        <v>37.009467073603084</v>
      </c>
      <c r="AJ110" s="5">
        <f>MAX(0,AJ109+'6.2tempsSummer2018'!S109-AJ$132-AJ$129)</f>
        <v>0</v>
      </c>
      <c r="AK110" s="13">
        <f t="shared" si="165"/>
        <v>30.906168588658819</v>
      </c>
      <c r="AL110" s="5">
        <f>MAX(0,AL109+'6.2tempsSummer2018'!T109-AL$132-AL$129)</f>
        <v>0</v>
      </c>
      <c r="AM110" s="13">
        <f t="shared" si="166"/>
        <v>26.365903530615803</v>
      </c>
      <c r="AN110" s="5">
        <f>MAX(0,AN109+'6.2tempsSummer2018'!U109-AN$132-AN$129)</f>
        <v>0</v>
      </c>
      <c r="AO110" s="13">
        <f t="shared" si="167"/>
        <v>34.837082030783804</v>
      </c>
      <c r="AP110" s="5">
        <f>MAX(0,AP109+'6.2tempsSummer2018'!V109-AP$132-AP$129)</f>
        <v>0</v>
      </c>
      <c r="AQ110" s="13">
        <f t="shared" si="168"/>
        <v>26.805523489836464</v>
      </c>
      <c r="AR110" s="5">
        <f>MAX(0,AR109+'6.2tempsSummer2018'!W109-AR$132-AR$129)</f>
        <v>0</v>
      </c>
      <c r="AS110" s="13">
        <f t="shared" si="169"/>
        <v>35.990965442676512</v>
      </c>
      <c r="AT110" s="5">
        <f>MAX(0,AT109+'6.2tempsSummer2018'!X109-AT$132-AT$129)</f>
        <v>0</v>
      </c>
      <c r="AU110" s="2">
        <f t="shared" si="170"/>
        <v>25.813156962507534</v>
      </c>
    </row>
    <row r="111" spans="1:47">
      <c r="A111" s="3" t="d">
        <f>'6.2tempsSummer2018'!A110</f>
        <v>2018-10-17</v>
      </c>
      <c r="B111" s="5">
        <f>MAX(0,B110+'6.2tempsSummer2018'!B110-B$132-B$129)</f>
        <v>0</v>
      </c>
      <c r="C111" s="13">
        <f t="shared" ref="C111" si="257">B$130</f>
        <v>34.193356943560033</v>
      </c>
      <c r="D111" s="5">
        <f>MAX(0,D110+'6.2tempsSummer2018'!C110-D$132-D$129)</f>
        <v>0</v>
      </c>
      <c r="E111" s="13">
        <f t="shared" ref="E111" si="258">D$130</f>
        <v>37.276093283512623</v>
      </c>
      <c r="F111" s="5">
        <f>MAX(0,F110+'6.2tempsSummer2018'!D110-F$132-F$129)</f>
        <v>0</v>
      </c>
      <c r="G111" s="13">
        <f t="shared" si="150"/>
        <v>25.637254646373744</v>
      </c>
      <c r="H111" s="5">
        <f>MAX(0,H110+'6.2tempsSummer2018'!E110-H$132-H$129)</f>
        <v>0</v>
      </c>
      <c r="I111" s="13">
        <f t="shared" si="151"/>
        <v>38.893313787724146</v>
      </c>
      <c r="J111" s="5">
        <f>MAX(0,J110+'6.2tempsSummer2018'!F110-J$132-J$129)</f>
        <v>0</v>
      </c>
      <c r="K111" s="13">
        <f t="shared" si="152"/>
        <v>38.074766685956874</v>
      </c>
      <c r="L111" s="5">
        <f>MAX(0,L110+'6.2tempsSummer2018'!G110-L$132-L$129)</f>
        <v>0</v>
      </c>
      <c r="M111" s="13">
        <f t="shared" si="153"/>
        <v>32.89806711959308</v>
      </c>
      <c r="N111" s="5">
        <f>MAX(0,N110+'6.2tempsSummer2018'!H110-N$132-N$129)</f>
        <v>0</v>
      </c>
      <c r="O111" s="13">
        <f t="shared" si="154"/>
        <v>37.704378418682644</v>
      </c>
      <c r="P111" s="5">
        <f>MAX(0,P110+'6.2tempsSummer2018'!I110-P$132-P$129)</f>
        <v>0</v>
      </c>
      <c r="Q111" s="13">
        <f t="shared" si="155"/>
        <v>28.071802985988981</v>
      </c>
      <c r="R111" s="5">
        <f>MAX(0,R110+'6.2tempsSummer2018'!J110-R$132-R$129)</f>
        <v>0</v>
      </c>
      <c r="S111" s="13">
        <f t="shared" si="156"/>
        <v>26.651761794872492</v>
      </c>
      <c r="T111" s="5">
        <f>MAX(0,T110+'6.2tempsSummer2018'!K110-T$132-T$129)</f>
        <v>0</v>
      </c>
      <c r="U111" s="13">
        <f t="shared" si="157"/>
        <v>30.933583347259539</v>
      </c>
      <c r="V111" s="5">
        <f>MAX(0,V110+'6.2tempsSummer2018'!L110-V$132-V$129)</f>
        <v>0</v>
      </c>
      <c r="W111" s="13">
        <f t="shared" si="158"/>
        <v>39.174610909925029</v>
      </c>
      <c r="X111" s="5">
        <f>MAX(0,X110+'6.2tempsSummer2018'!M110-X$132-X$129)</f>
        <v>0</v>
      </c>
      <c r="Y111" s="13">
        <f t="shared" si="159"/>
        <v>36.133594875985715</v>
      </c>
      <c r="Z111" s="5">
        <f>MAX(0,Z110+'6.2tempsSummer2018'!N110-Z$132-Z$129)</f>
        <v>0</v>
      </c>
      <c r="AA111" s="13">
        <f t="shared" si="160"/>
        <v>34.932687885801556</v>
      </c>
      <c r="AB111" s="5">
        <f>MAX(0,AB110+'6.2tempsSummer2018'!O110-AB$132-AB$129)</f>
        <v>0</v>
      </c>
      <c r="AC111" s="13">
        <f t="shared" si="161"/>
        <v>36.05276983046307</v>
      </c>
      <c r="AD111" s="5">
        <f>MAX(0,AD110+'6.2tempsSummer2018'!P110-AD$132-AD$129)</f>
        <v>0</v>
      </c>
      <c r="AE111" s="13">
        <f t="shared" si="162"/>
        <v>29.780627579379935</v>
      </c>
      <c r="AF111" s="5">
        <f>MAX(0,AF110+'6.2tempsSummer2018'!Q110-AF$132-AF$129)</f>
        <v>0</v>
      </c>
      <c r="AG111" s="13">
        <f t="shared" si="163"/>
        <v>39.724628568274689</v>
      </c>
      <c r="AH111" s="5">
        <f>MAX(0,AH110+'6.2tempsSummer2018'!R110-AH$132-AH$129)</f>
        <v>0</v>
      </c>
      <c r="AI111" s="13">
        <f t="shared" si="164"/>
        <v>37.009467073603084</v>
      </c>
      <c r="AJ111" s="5">
        <f>MAX(0,AJ110+'6.2tempsSummer2018'!S110-AJ$132-AJ$129)</f>
        <v>0</v>
      </c>
      <c r="AK111" s="13">
        <f t="shared" si="165"/>
        <v>30.906168588658819</v>
      </c>
      <c r="AL111" s="5">
        <f>MAX(0,AL110+'6.2tempsSummer2018'!T110-AL$132-AL$129)</f>
        <v>0</v>
      </c>
      <c r="AM111" s="13">
        <f t="shared" si="166"/>
        <v>26.365903530615803</v>
      </c>
      <c r="AN111" s="5">
        <f>MAX(0,AN110+'6.2tempsSummer2018'!U110-AN$132-AN$129)</f>
        <v>0</v>
      </c>
      <c r="AO111" s="13">
        <f t="shared" si="167"/>
        <v>34.837082030783804</v>
      </c>
      <c r="AP111" s="5">
        <f>MAX(0,AP110+'6.2tempsSummer2018'!V110-AP$132-AP$129)</f>
        <v>0</v>
      </c>
      <c r="AQ111" s="13">
        <f t="shared" si="168"/>
        <v>26.805523489836464</v>
      </c>
      <c r="AR111" s="5">
        <f>MAX(0,AR110+'6.2tempsSummer2018'!W110-AR$132-AR$129)</f>
        <v>0</v>
      </c>
      <c r="AS111" s="13">
        <f t="shared" si="169"/>
        <v>35.990965442676512</v>
      </c>
      <c r="AT111" s="5">
        <f>MAX(0,AT110+'6.2tempsSummer2018'!X110-AT$132-AT$129)</f>
        <v>0</v>
      </c>
      <c r="AU111" s="2">
        <f t="shared" si="170"/>
        <v>25.813156962507534</v>
      </c>
    </row>
    <row r="112" spans="1:47">
      <c r="A112" s="3" t="d">
        <f>'6.2tempsSummer2018'!A111</f>
        <v>2018-10-18</v>
      </c>
      <c r="B112" s="5">
        <f>MAX(0,B111+'6.2tempsSummer2018'!B111-B$132-B$129)</f>
        <v>0</v>
      </c>
      <c r="C112" s="13">
        <f t="shared" ref="C112" si="259">B$130</f>
        <v>34.193356943560033</v>
      </c>
      <c r="D112" s="5">
        <f>MAX(0,D111+'6.2tempsSummer2018'!C111-D$132-D$129)</f>
        <v>0</v>
      </c>
      <c r="E112" s="13">
        <f t="shared" ref="E112" si="260">D$130</f>
        <v>37.276093283512623</v>
      </c>
      <c r="F112" s="5">
        <f>MAX(0,F111+'6.2tempsSummer2018'!D111-F$132-F$129)</f>
        <v>0</v>
      </c>
      <c r="G112" s="13">
        <f t="shared" si="150"/>
        <v>25.637254646373744</v>
      </c>
      <c r="H112" s="5">
        <f>MAX(0,H111+'6.2tempsSummer2018'!E111-H$132-H$129)</f>
        <v>0</v>
      </c>
      <c r="I112" s="13">
        <f t="shared" si="151"/>
        <v>38.893313787724146</v>
      </c>
      <c r="J112" s="5">
        <f>MAX(0,J111+'6.2tempsSummer2018'!F111-J$132-J$129)</f>
        <v>0</v>
      </c>
      <c r="K112" s="13">
        <f t="shared" si="152"/>
        <v>38.074766685956874</v>
      </c>
      <c r="L112" s="5">
        <f>MAX(0,L111+'6.2tempsSummer2018'!G111-L$132-L$129)</f>
        <v>0</v>
      </c>
      <c r="M112" s="13">
        <f t="shared" si="153"/>
        <v>32.89806711959308</v>
      </c>
      <c r="N112" s="5">
        <f>MAX(0,N111+'6.2tempsSummer2018'!H111-N$132-N$129)</f>
        <v>0</v>
      </c>
      <c r="O112" s="13">
        <f t="shared" si="154"/>
        <v>37.704378418682644</v>
      </c>
      <c r="P112" s="5">
        <f>MAX(0,P111+'6.2tempsSummer2018'!I111-P$132-P$129)</f>
        <v>0</v>
      </c>
      <c r="Q112" s="13">
        <f t="shared" si="155"/>
        <v>28.071802985988981</v>
      </c>
      <c r="R112" s="5">
        <f>MAX(0,R111+'6.2tempsSummer2018'!J111-R$132-R$129)</f>
        <v>0</v>
      </c>
      <c r="S112" s="13">
        <f t="shared" si="156"/>
        <v>26.651761794872492</v>
      </c>
      <c r="T112" s="5">
        <f>MAX(0,T111+'6.2tempsSummer2018'!K111-T$132-T$129)</f>
        <v>0</v>
      </c>
      <c r="U112" s="13">
        <f t="shared" si="157"/>
        <v>30.933583347259539</v>
      </c>
      <c r="V112" s="5">
        <f>MAX(0,V111+'6.2tempsSummer2018'!L111-V$132-V$129)</f>
        <v>0</v>
      </c>
      <c r="W112" s="13">
        <f t="shared" si="158"/>
        <v>39.174610909925029</v>
      </c>
      <c r="X112" s="5">
        <f>MAX(0,X111+'6.2tempsSummer2018'!M111-X$132-X$129)</f>
        <v>0</v>
      </c>
      <c r="Y112" s="13">
        <f t="shared" si="159"/>
        <v>36.133594875985715</v>
      </c>
      <c r="Z112" s="5">
        <f>MAX(0,Z111+'6.2tempsSummer2018'!N111-Z$132-Z$129)</f>
        <v>0</v>
      </c>
      <c r="AA112" s="13">
        <f t="shared" si="160"/>
        <v>34.932687885801556</v>
      </c>
      <c r="AB112" s="5">
        <f>MAX(0,AB111+'6.2tempsSummer2018'!O111-AB$132-AB$129)</f>
        <v>0</v>
      </c>
      <c r="AC112" s="13">
        <f t="shared" si="161"/>
        <v>36.05276983046307</v>
      </c>
      <c r="AD112" s="5">
        <f>MAX(0,AD111+'6.2tempsSummer2018'!P111-AD$132-AD$129)</f>
        <v>0</v>
      </c>
      <c r="AE112" s="13">
        <f t="shared" si="162"/>
        <v>29.780627579379935</v>
      </c>
      <c r="AF112" s="5">
        <f>MAX(0,AF111+'6.2tempsSummer2018'!Q111-AF$132-AF$129)</f>
        <v>0</v>
      </c>
      <c r="AG112" s="13">
        <f t="shared" si="163"/>
        <v>39.724628568274689</v>
      </c>
      <c r="AH112" s="5">
        <f>MAX(0,AH111+'6.2tempsSummer2018'!R111-AH$132-AH$129)</f>
        <v>0</v>
      </c>
      <c r="AI112" s="13">
        <f t="shared" si="164"/>
        <v>37.009467073603084</v>
      </c>
      <c r="AJ112" s="5">
        <f>MAX(0,AJ111+'6.2tempsSummer2018'!S111-AJ$132-AJ$129)</f>
        <v>0</v>
      </c>
      <c r="AK112" s="13">
        <f t="shared" si="165"/>
        <v>30.906168588658819</v>
      </c>
      <c r="AL112" s="5">
        <f>MAX(0,AL111+'6.2tempsSummer2018'!T111-AL$132-AL$129)</f>
        <v>0</v>
      </c>
      <c r="AM112" s="13">
        <f t="shared" si="166"/>
        <v>26.365903530615803</v>
      </c>
      <c r="AN112" s="5">
        <f>MAX(0,AN111+'6.2tempsSummer2018'!U111-AN$132-AN$129)</f>
        <v>0</v>
      </c>
      <c r="AO112" s="13">
        <f t="shared" si="167"/>
        <v>34.837082030783804</v>
      </c>
      <c r="AP112" s="5">
        <f>MAX(0,AP111+'6.2tempsSummer2018'!V111-AP$132-AP$129)</f>
        <v>0</v>
      </c>
      <c r="AQ112" s="13">
        <f t="shared" si="168"/>
        <v>26.805523489836464</v>
      </c>
      <c r="AR112" s="5">
        <f>MAX(0,AR111+'6.2tempsSummer2018'!W111-AR$132-AR$129)</f>
        <v>0</v>
      </c>
      <c r="AS112" s="13">
        <f t="shared" si="169"/>
        <v>35.990965442676512</v>
      </c>
      <c r="AT112" s="5">
        <f>MAX(0,AT111+'6.2tempsSummer2018'!X111-AT$132-AT$129)</f>
        <v>0</v>
      </c>
      <c r="AU112" s="2">
        <f t="shared" si="170"/>
        <v>25.813156962507534</v>
      </c>
    </row>
    <row r="113" spans="1:47">
      <c r="A113" s="3" t="d">
        <f>'6.2tempsSummer2018'!A112</f>
        <v>2018-10-19</v>
      </c>
      <c r="B113" s="5">
        <f>MAX(0,B112+'6.2tempsSummer2018'!B112-B$132-B$129)</f>
        <v>0</v>
      </c>
      <c r="C113" s="13">
        <f t="shared" ref="C113" si="261">B$130</f>
        <v>34.193356943560033</v>
      </c>
      <c r="D113" s="5">
        <f>MAX(0,D112+'6.2tempsSummer2018'!C112-D$132-D$129)</f>
        <v>0</v>
      </c>
      <c r="E113" s="13">
        <f t="shared" ref="E113" si="262">D$130</f>
        <v>37.276093283512623</v>
      </c>
      <c r="F113" s="5">
        <f>MAX(0,F112+'6.2tempsSummer2018'!D112-F$132-F$129)</f>
        <v>0</v>
      </c>
      <c r="G113" s="13">
        <f t="shared" si="150"/>
        <v>25.637254646373744</v>
      </c>
      <c r="H113" s="5">
        <f>MAX(0,H112+'6.2tempsSummer2018'!E112-H$132-H$129)</f>
        <v>0</v>
      </c>
      <c r="I113" s="13">
        <f t="shared" si="151"/>
        <v>38.893313787724146</v>
      </c>
      <c r="J113" s="5">
        <f>MAX(0,J112+'6.2tempsSummer2018'!F112-J$132-J$129)</f>
        <v>0</v>
      </c>
      <c r="K113" s="13">
        <f t="shared" si="152"/>
        <v>38.074766685956874</v>
      </c>
      <c r="L113" s="5">
        <f>MAX(0,L112+'6.2tempsSummer2018'!G112-L$132-L$129)</f>
        <v>0</v>
      </c>
      <c r="M113" s="13">
        <f t="shared" si="153"/>
        <v>32.89806711959308</v>
      </c>
      <c r="N113" s="5">
        <f>MAX(0,N112+'6.2tempsSummer2018'!H112-N$132-N$129)</f>
        <v>0</v>
      </c>
      <c r="O113" s="13">
        <f t="shared" si="154"/>
        <v>37.704378418682644</v>
      </c>
      <c r="P113" s="5">
        <f>MAX(0,P112+'6.2tempsSummer2018'!I112-P$132-P$129)</f>
        <v>0</v>
      </c>
      <c r="Q113" s="13">
        <f t="shared" si="155"/>
        <v>28.071802985988981</v>
      </c>
      <c r="R113" s="5">
        <f>MAX(0,R112+'6.2tempsSummer2018'!J112-R$132-R$129)</f>
        <v>0</v>
      </c>
      <c r="S113" s="13">
        <f t="shared" si="156"/>
        <v>26.651761794872492</v>
      </c>
      <c r="T113" s="5">
        <f>MAX(0,T112+'6.2tempsSummer2018'!K112-T$132-T$129)</f>
        <v>0</v>
      </c>
      <c r="U113" s="13">
        <f t="shared" si="157"/>
        <v>30.933583347259539</v>
      </c>
      <c r="V113" s="5">
        <f>MAX(0,V112+'6.2tempsSummer2018'!L112-V$132-V$129)</f>
        <v>0</v>
      </c>
      <c r="W113" s="13">
        <f t="shared" si="158"/>
        <v>39.174610909925029</v>
      </c>
      <c r="X113" s="5">
        <f>MAX(0,X112+'6.2tempsSummer2018'!M112-X$132-X$129)</f>
        <v>0</v>
      </c>
      <c r="Y113" s="13">
        <f t="shared" si="159"/>
        <v>36.133594875985715</v>
      </c>
      <c r="Z113" s="5">
        <f>MAX(0,Z112+'6.2tempsSummer2018'!N112-Z$132-Z$129)</f>
        <v>0</v>
      </c>
      <c r="AA113" s="13">
        <f t="shared" si="160"/>
        <v>34.932687885801556</v>
      </c>
      <c r="AB113" s="5">
        <f>MAX(0,AB112+'6.2tempsSummer2018'!O112-AB$132-AB$129)</f>
        <v>0</v>
      </c>
      <c r="AC113" s="13">
        <f t="shared" si="161"/>
        <v>36.05276983046307</v>
      </c>
      <c r="AD113" s="5">
        <f>MAX(0,AD112+'6.2tempsSummer2018'!P112-AD$132-AD$129)</f>
        <v>0</v>
      </c>
      <c r="AE113" s="13">
        <f t="shared" si="162"/>
        <v>29.780627579379935</v>
      </c>
      <c r="AF113" s="5">
        <f>MAX(0,AF112+'6.2tempsSummer2018'!Q112-AF$132-AF$129)</f>
        <v>0</v>
      </c>
      <c r="AG113" s="13">
        <f t="shared" si="163"/>
        <v>39.724628568274689</v>
      </c>
      <c r="AH113" s="5">
        <f>MAX(0,AH112+'6.2tempsSummer2018'!R112-AH$132-AH$129)</f>
        <v>0</v>
      </c>
      <c r="AI113" s="13">
        <f t="shared" si="164"/>
        <v>37.009467073603084</v>
      </c>
      <c r="AJ113" s="5">
        <f>MAX(0,AJ112+'6.2tempsSummer2018'!S112-AJ$132-AJ$129)</f>
        <v>0</v>
      </c>
      <c r="AK113" s="13">
        <f t="shared" si="165"/>
        <v>30.906168588658819</v>
      </c>
      <c r="AL113" s="5">
        <f>MAX(0,AL112+'6.2tempsSummer2018'!T112-AL$132-AL$129)</f>
        <v>0</v>
      </c>
      <c r="AM113" s="13">
        <f t="shared" si="166"/>
        <v>26.365903530615803</v>
      </c>
      <c r="AN113" s="5">
        <f>MAX(0,AN112+'6.2tempsSummer2018'!U112-AN$132-AN$129)</f>
        <v>0</v>
      </c>
      <c r="AO113" s="13">
        <f t="shared" si="167"/>
        <v>34.837082030783804</v>
      </c>
      <c r="AP113" s="5">
        <f>MAX(0,AP112+'6.2tempsSummer2018'!V112-AP$132-AP$129)</f>
        <v>0</v>
      </c>
      <c r="AQ113" s="13">
        <f t="shared" si="168"/>
        <v>26.805523489836464</v>
      </c>
      <c r="AR113" s="5">
        <f>MAX(0,AR112+'6.2tempsSummer2018'!W112-AR$132-AR$129)</f>
        <v>0</v>
      </c>
      <c r="AS113" s="13">
        <f t="shared" si="169"/>
        <v>35.990965442676512</v>
      </c>
      <c r="AT113" s="5">
        <f>MAX(0,AT112+'6.2tempsSummer2018'!X112-AT$132-AT$129)</f>
        <v>0</v>
      </c>
      <c r="AU113" s="2">
        <f t="shared" si="170"/>
        <v>25.813156962507534</v>
      </c>
    </row>
    <row r="114" spans="1:47">
      <c r="A114" s="3" t="d">
        <f>'6.2tempsSummer2018'!A113</f>
        <v>2018-10-20</v>
      </c>
      <c r="B114" s="5">
        <f>MAX(0,B113+'6.2tempsSummer2018'!B113-B$132-B$129)</f>
        <v>0</v>
      </c>
      <c r="C114" s="13">
        <f t="shared" ref="C114" si="263">B$130</f>
        <v>34.193356943560033</v>
      </c>
      <c r="D114" s="5">
        <f>MAX(0,D113+'6.2tempsSummer2018'!C113-D$132-D$129)</f>
        <v>0</v>
      </c>
      <c r="E114" s="13">
        <f t="shared" ref="E114" si="264">D$130</f>
        <v>37.276093283512623</v>
      </c>
      <c r="F114" s="5">
        <f>MAX(0,F113+'6.2tempsSummer2018'!D113-F$132-F$129)</f>
        <v>0</v>
      </c>
      <c r="G114" s="13">
        <f t="shared" si="150"/>
        <v>25.637254646373744</v>
      </c>
      <c r="H114" s="5">
        <f>MAX(0,H113+'6.2tempsSummer2018'!E113-H$132-H$129)</f>
        <v>0</v>
      </c>
      <c r="I114" s="13">
        <f t="shared" si="151"/>
        <v>38.893313787724146</v>
      </c>
      <c r="J114" s="5">
        <f>MAX(0,J113+'6.2tempsSummer2018'!F113-J$132-J$129)</f>
        <v>0</v>
      </c>
      <c r="K114" s="13">
        <f t="shared" si="152"/>
        <v>38.074766685956874</v>
      </c>
      <c r="L114" s="5">
        <f>MAX(0,L113+'6.2tempsSummer2018'!G113-L$132-L$129)</f>
        <v>0</v>
      </c>
      <c r="M114" s="13">
        <f t="shared" si="153"/>
        <v>32.89806711959308</v>
      </c>
      <c r="N114" s="5">
        <f>MAX(0,N113+'6.2tempsSummer2018'!H113-N$132-N$129)</f>
        <v>0</v>
      </c>
      <c r="O114" s="13">
        <f t="shared" si="154"/>
        <v>37.704378418682644</v>
      </c>
      <c r="P114" s="5">
        <f>MAX(0,P113+'6.2tempsSummer2018'!I113-P$132-P$129)</f>
        <v>0</v>
      </c>
      <c r="Q114" s="13">
        <f t="shared" si="155"/>
        <v>28.071802985988981</v>
      </c>
      <c r="R114" s="5">
        <f>MAX(0,R113+'6.2tempsSummer2018'!J113-R$132-R$129)</f>
        <v>0</v>
      </c>
      <c r="S114" s="13">
        <f t="shared" si="156"/>
        <v>26.651761794872492</v>
      </c>
      <c r="T114" s="5">
        <f>MAX(0,T113+'6.2tempsSummer2018'!K113-T$132-T$129)</f>
        <v>0</v>
      </c>
      <c r="U114" s="13">
        <f t="shared" si="157"/>
        <v>30.933583347259539</v>
      </c>
      <c r="V114" s="5">
        <f>MAX(0,V113+'6.2tempsSummer2018'!L113-V$132-V$129)</f>
        <v>0</v>
      </c>
      <c r="W114" s="13">
        <f t="shared" si="158"/>
        <v>39.174610909925029</v>
      </c>
      <c r="X114" s="5">
        <f>MAX(0,X113+'6.2tempsSummer2018'!M113-X$132-X$129)</f>
        <v>0</v>
      </c>
      <c r="Y114" s="13">
        <f t="shared" si="159"/>
        <v>36.133594875985715</v>
      </c>
      <c r="Z114" s="5">
        <f>MAX(0,Z113+'6.2tempsSummer2018'!N113-Z$132-Z$129)</f>
        <v>0</v>
      </c>
      <c r="AA114" s="13">
        <f t="shared" si="160"/>
        <v>34.932687885801556</v>
      </c>
      <c r="AB114" s="5">
        <f>MAX(0,AB113+'6.2tempsSummer2018'!O113-AB$132-AB$129)</f>
        <v>0</v>
      </c>
      <c r="AC114" s="13">
        <f t="shared" si="161"/>
        <v>36.05276983046307</v>
      </c>
      <c r="AD114" s="5">
        <f>MAX(0,AD113+'6.2tempsSummer2018'!P113-AD$132-AD$129)</f>
        <v>0</v>
      </c>
      <c r="AE114" s="13">
        <f t="shared" si="162"/>
        <v>29.780627579379935</v>
      </c>
      <c r="AF114" s="5">
        <f>MAX(0,AF113+'6.2tempsSummer2018'!Q113-AF$132-AF$129)</f>
        <v>0</v>
      </c>
      <c r="AG114" s="13">
        <f t="shared" si="163"/>
        <v>39.724628568274689</v>
      </c>
      <c r="AH114" s="5">
        <f>MAX(0,AH113+'6.2tempsSummer2018'!R113-AH$132-AH$129)</f>
        <v>0</v>
      </c>
      <c r="AI114" s="13">
        <f t="shared" si="164"/>
        <v>37.009467073603084</v>
      </c>
      <c r="AJ114" s="5">
        <f>MAX(0,AJ113+'6.2tempsSummer2018'!S113-AJ$132-AJ$129)</f>
        <v>0</v>
      </c>
      <c r="AK114" s="13">
        <f t="shared" si="165"/>
        <v>30.906168588658819</v>
      </c>
      <c r="AL114" s="5">
        <f>MAX(0,AL113+'6.2tempsSummer2018'!T113-AL$132-AL$129)</f>
        <v>0</v>
      </c>
      <c r="AM114" s="13">
        <f t="shared" si="166"/>
        <v>26.365903530615803</v>
      </c>
      <c r="AN114" s="5">
        <f>MAX(0,AN113+'6.2tempsSummer2018'!U113-AN$132-AN$129)</f>
        <v>0</v>
      </c>
      <c r="AO114" s="13">
        <f t="shared" si="167"/>
        <v>34.837082030783804</v>
      </c>
      <c r="AP114" s="5">
        <f>MAX(0,AP113+'6.2tempsSummer2018'!V113-AP$132-AP$129)</f>
        <v>0</v>
      </c>
      <c r="AQ114" s="13">
        <f t="shared" si="168"/>
        <v>26.805523489836464</v>
      </c>
      <c r="AR114" s="5">
        <f>MAX(0,AR113+'6.2tempsSummer2018'!W113-AR$132-AR$129)</f>
        <v>0</v>
      </c>
      <c r="AS114" s="13">
        <f t="shared" si="169"/>
        <v>35.990965442676512</v>
      </c>
      <c r="AT114" s="5">
        <f>MAX(0,AT113+'6.2tempsSummer2018'!X113-AT$132-AT$129)</f>
        <v>0</v>
      </c>
      <c r="AU114" s="2">
        <f t="shared" si="170"/>
        <v>25.813156962507534</v>
      </c>
    </row>
    <row r="115" spans="1:47">
      <c r="A115" s="3" t="d">
        <f>'6.2tempsSummer2018'!A114</f>
        <v>2018-10-21</v>
      </c>
      <c r="B115" s="5">
        <f>MAX(0,B114+'6.2tempsSummer2018'!B114-B$132-B$129)</f>
        <v>0</v>
      </c>
      <c r="C115" s="13">
        <f t="shared" ref="C115" si="265">B$130</f>
        <v>34.193356943560033</v>
      </c>
      <c r="D115" s="5">
        <f>MAX(0,D114+'6.2tempsSummer2018'!C114-D$132-D$129)</f>
        <v>0</v>
      </c>
      <c r="E115" s="13">
        <f t="shared" ref="E115" si="266">D$130</f>
        <v>37.276093283512623</v>
      </c>
      <c r="F115" s="5">
        <f>MAX(0,F114+'6.2tempsSummer2018'!D114-F$132-F$129)</f>
        <v>0</v>
      </c>
      <c r="G115" s="13">
        <f t="shared" si="150"/>
        <v>25.637254646373744</v>
      </c>
      <c r="H115" s="5">
        <f>MAX(0,H114+'6.2tempsSummer2018'!E114-H$132-H$129)</f>
        <v>0</v>
      </c>
      <c r="I115" s="13">
        <f t="shared" si="151"/>
        <v>38.893313787724146</v>
      </c>
      <c r="J115" s="5">
        <f>MAX(0,J114+'6.2tempsSummer2018'!F114-J$132-J$129)</f>
        <v>0</v>
      </c>
      <c r="K115" s="13">
        <f t="shared" si="152"/>
        <v>38.074766685956874</v>
      </c>
      <c r="L115" s="5">
        <f>MAX(0,L114+'6.2tempsSummer2018'!G114-L$132-L$129)</f>
        <v>0</v>
      </c>
      <c r="M115" s="13">
        <f t="shared" si="153"/>
        <v>32.89806711959308</v>
      </c>
      <c r="N115" s="5">
        <f>MAX(0,N114+'6.2tempsSummer2018'!H114-N$132-N$129)</f>
        <v>0</v>
      </c>
      <c r="O115" s="13">
        <f t="shared" si="154"/>
        <v>37.704378418682644</v>
      </c>
      <c r="P115" s="5">
        <f>MAX(0,P114+'6.2tempsSummer2018'!I114-P$132-P$129)</f>
        <v>0</v>
      </c>
      <c r="Q115" s="13">
        <f t="shared" si="155"/>
        <v>28.071802985988981</v>
      </c>
      <c r="R115" s="5">
        <f>MAX(0,R114+'6.2tempsSummer2018'!J114-R$132-R$129)</f>
        <v>0</v>
      </c>
      <c r="S115" s="13">
        <f t="shared" si="156"/>
        <v>26.651761794872492</v>
      </c>
      <c r="T115" s="5">
        <f>MAX(0,T114+'6.2tempsSummer2018'!K114-T$132-T$129)</f>
        <v>0</v>
      </c>
      <c r="U115" s="13">
        <f t="shared" si="157"/>
        <v>30.933583347259539</v>
      </c>
      <c r="V115" s="5">
        <f>MAX(0,V114+'6.2tempsSummer2018'!L114-V$132-V$129)</f>
        <v>0</v>
      </c>
      <c r="W115" s="13">
        <f t="shared" si="158"/>
        <v>39.174610909925029</v>
      </c>
      <c r="X115" s="5">
        <f>MAX(0,X114+'6.2tempsSummer2018'!M114-X$132-X$129)</f>
        <v>0</v>
      </c>
      <c r="Y115" s="13">
        <f t="shared" si="159"/>
        <v>36.133594875985715</v>
      </c>
      <c r="Z115" s="5">
        <f>MAX(0,Z114+'6.2tempsSummer2018'!N114-Z$132-Z$129)</f>
        <v>0</v>
      </c>
      <c r="AA115" s="13">
        <f t="shared" si="160"/>
        <v>34.932687885801556</v>
      </c>
      <c r="AB115" s="5">
        <f>MAX(0,AB114+'6.2tempsSummer2018'!O114-AB$132-AB$129)</f>
        <v>0</v>
      </c>
      <c r="AC115" s="13">
        <f t="shared" si="161"/>
        <v>36.05276983046307</v>
      </c>
      <c r="AD115" s="5">
        <f>MAX(0,AD114+'6.2tempsSummer2018'!P114-AD$132-AD$129)</f>
        <v>0</v>
      </c>
      <c r="AE115" s="13">
        <f t="shared" si="162"/>
        <v>29.780627579379935</v>
      </c>
      <c r="AF115" s="5">
        <f>MAX(0,AF114+'6.2tempsSummer2018'!Q114-AF$132-AF$129)</f>
        <v>0</v>
      </c>
      <c r="AG115" s="13">
        <f t="shared" si="163"/>
        <v>39.724628568274689</v>
      </c>
      <c r="AH115" s="5">
        <f>MAX(0,AH114+'6.2tempsSummer2018'!R114-AH$132-AH$129)</f>
        <v>0</v>
      </c>
      <c r="AI115" s="13">
        <f t="shared" si="164"/>
        <v>37.009467073603084</v>
      </c>
      <c r="AJ115" s="5">
        <f>MAX(0,AJ114+'6.2tempsSummer2018'!S114-AJ$132-AJ$129)</f>
        <v>0</v>
      </c>
      <c r="AK115" s="13">
        <f t="shared" si="165"/>
        <v>30.906168588658819</v>
      </c>
      <c r="AL115" s="5">
        <f>MAX(0,AL114+'6.2tempsSummer2018'!T114-AL$132-AL$129)</f>
        <v>0</v>
      </c>
      <c r="AM115" s="13">
        <f t="shared" si="166"/>
        <v>26.365903530615803</v>
      </c>
      <c r="AN115" s="5">
        <f>MAX(0,AN114+'6.2tempsSummer2018'!U114-AN$132-AN$129)</f>
        <v>0</v>
      </c>
      <c r="AO115" s="13">
        <f t="shared" si="167"/>
        <v>34.837082030783804</v>
      </c>
      <c r="AP115" s="5">
        <f>MAX(0,AP114+'6.2tempsSummer2018'!V114-AP$132-AP$129)</f>
        <v>0</v>
      </c>
      <c r="AQ115" s="13">
        <f t="shared" si="168"/>
        <v>26.805523489836464</v>
      </c>
      <c r="AR115" s="5">
        <f>MAX(0,AR114+'6.2tempsSummer2018'!W114-AR$132-AR$129)</f>
        <v>0</v>
      </c>
      <c r="AS115" s="13">
        <f t="shared" si="169"/>
        <v>35.990965442676512</v>
      </c>
      <c r="AT115" s="5">
        <f>MAX(0,AT114+'6.2tempsSummer2018'!X114-AT$132-AT$129)</f>
        <v>0</v>
      </c>
      <c r="AU115" s="2">
        <f t="shared" si="170"/>
        <v>25.813156962507534</v>
      </c>
    </row>
    <row r="116" spans="1:47">
      <c r="A116" s="3" t="d">
        <f>'6.2tempsSummer2018'!A115</f>
        <v>2018-10-22</v>
      </c>
      <c r="B116" s="5">
        <f>MAX(0,B115+'6.2tempsSummer2018'!B115-B$132-B$129)</f>
        <v>0</v>
      </c>
      <c r="C116" s="13">
        <f t="shared" ref="C116" si="267">B$130</f>
        <v>34.193356943560033</v>
      </c>
      <c r="D116" s="5">
        <f>MAX(0,D115+'6.2tempsSummer2018'!C115-D$132-D$129)</f>
        <v>0</v>
      </c>
      <c r="E116" s="13">
        <f t="shared" ref="E116" si="268">D$130</f>
        <v>37.276093283512623</v>
      </c>
      <c r="F116" s="5">
        <f>MAX(0,F115+'6.2tempsSummer2018'!D115-F$132-F$129)</f>
        <v>0</v>
      </c>
      <c r="G116" s="13">
        <f t="shared" si="150"/>
        <v>25.637254646373744</v>
      </c>
      <c r="H116" s="5">
        <f>MAX(0,H115+'6.2tempsSummer2018'!E115-H$132-H$129)</f>
        <v>0</v>
      </c>
      <c r="I116" s="13">
        <f t="shared" si="151"/>
        <v>38.893313787724146</v>
      </c>
      <c r="J116" s="5">
        <f>MAX(0,J115+'6.2tempsSummer2018'!F115-J$132-J$129)</f>
        <v>0</v>
      </c>
      <c r="K116" s="13">
        <f t="shared" si="152"/>
        <v>38.074766685956874</v>
      </c>
      <c r="L116" s="5">
        <f>MAX(0,L115+'6.2tempsSummer2018'!G115-L$132-L$129)</f>
        <v>0</v>
      </c>
      <c r="M116" s="13">
        <f t="shared" si="153"/>
        <v>32.89806711959308</v>
      </c>
      <c r="N116" s="5">
        <f>MAX(0,N115+'6.2tempsSummer2018'!H115-N$132-N$129)</f>
        <v>0</v>
      </c>
      <c r="O116" s="13">
        <f t="shared" si="154"/>
        <v>37.704378418682644</v>
      </c>
      <c r="P116" s="5">
        <f>MAX(0,P115+'6.2tempsSummer2018'!I115-P$132-P$129)</f>
        <v>0</v>
      </c>
      <c r="Q116" s="13">
        <f t="shared" si="155"/>
        <v>28.071802985988981</v>
      </c>
      <c r="R116" s="5">
        <f>MAX(0,R115+'6.2tempsSummer2018'!J115-R$132-R$129)</f>
        <v>0</v>
      </c>
      <c r="S116" s="13">
        <f t="shared" si="156"/>
        <v>26.651761794872492</v>
      </c>
      <c r="T116" s="5">
        <f>MAX(0,T115+'6.2tempsSummer2018'!K115-T$132-T$129)</f>
        <v>0</v>
      </c>
      <c r="U116" s="13">
        <f t="shared" si="157"/>
        <v>30.933583347259539</v>
      </c>
      <c r="V116" s="5">
        <f>MAX(0,V115+'6.2tempsSummer2018'!L115-V$132-V$129)</f>
        <v>0</v>
      </c>
      <c r="W116" s="13">
        <f t="shared" si="158"/>
        <v>39.174610909925029</v>
      </c>
      <c r="X116" s="5">
        <f>MAX(0,X115+'6.2tempsSummer2018'!M115-X$132-X$129)</f>
        <v>0</v>
      </c>
      <c r="Y116" s="13">
        <f t="shared" si="159"/>
        <v>36.133594875985715</v>
      </c>
      <c r="Z116" s="5">
        <f>MAX(0,Z115+'6.2tempsSummer2018'!N115-Z$132-Z$129)</f>
        <v>0</v>
      </c>
      <c r="AA116" s="13">
        <f t="shared" si="160"/>
        <v>34.932687885801556</v>
      </c>
      <c r="AB116" s="5">
        <f>MAX(0,AB115+'6.2tempsSummer2018'!O115-AB$132-AB$129)</f>
        <v>0</v>
      </c>
      <c r="AC116" s="13">
        <f t="shared" si="161"/>
        <v>36.05276983046307</v>
      </c>
      <c r="AD116" s="5">
        <f>MAX(0,AD115+'6.2tempsSummer2018'!P115-AD$132-AD$129)</f>
        <v>0</v>
      </c>
      <c r="AE116" s="13">
        <f t="shared" si="162"/>
        <v>29.780627579379935</v>
      </c>
      <c r="AF116" s="5">
        <f>MAX(0,AF115+'6.2tempsSummer2018'!Q115-AF$132-AF$129)</f>
        <v>0</v>
      </c>
      <c r="AG116" s="13">
        <f t="shared" si="163"/>
        <v>39.724628568274689</v>
      </c>
      <c r="AH116" s="5">
        <f>MAX(0,AH115+'6.2tempsSummer2018'!R115-AH$132-AH$129)</f>
        <v>0</v>
      </c>
      <c r="AI116" s="13">
        <f t="shared" si="164"/>
        <v>37.009467073603084</v>
      </c>
      <c r="AJ116" s="5">
        <f>MAX(0,AJ115+'6.2tempsSummer2018'!S115-AJ$132-AJ$129)</f>
        <v>0</v>
      </c>
      <c r="AK116" s="13">
        <f t="shared" si="165"/>
        <v>30.906168588658819</v>
      </c>
      <c r="AL116" s="5">
        <f>MAX(0,AL115+'6.2tempsSummer2018'!T115-AL$132-AL$129)</f>
        <v>0</v>
      </c>
      <c r="AM116" s="13">
        <f t="shared" si="166"/>
        <v>26.365903530615803</v>
      </c>
      <c r="AN116" s="5">
        <f>MAX(0,AN115+'6.2tempsSummer2018'!U115-AN$132-AN$129)</f>
        <v>0</v>
      </c>
      <c r="AO116" s="13">
        <f t="shared" si="167"/>
        <v>34.837082030783804</v>
      </c>
      <c r="AP116" s="5">
        <f>MAX(0,AP115+'6.2tempsSummer2018'!V115-AP$132-AP$129)</f>
        <v>0</v>
      </c>
      <c r="AQ116" s="13">
        <f t="shared" si="168"/>
        <v>26.805523489836464</v>
      </c>
      <c r="AR116" s="5">
        <f>MAX(0,AR115+'6.2tempsSummer2018'!W115-AR$132-AR$129)</f>
        <v>0</v>
      </c>
      <c r="AS116" s="13">
        <f t="shared" si="169"/>
        <v>35.990965442676512</v>
      </c>
      <c r="AT116" s="5">
        <f>MAX(0,AT115+'6.2tempsSummer2018'!X115-AT$132-AT$129)</f>
        <v>0</v>
      </c>
      <c r="AU116" s="2">
        <f t="shared" si="170"/>
        <v>25.813156962507534</v>
      </c>
    </row>
    <row r="117" spans="1:47">
      <c r="A117" s="3" t="d">
        <f>'6.2tempsSummer2018'!A116</f>
        <v>2018-10-23</v>
      </c>
      <c r="B117" s="5">
        <f>MAX(0,B116+'6.2tempsSummer2018'!B116-B$132-B$129)</f>
        <v>0</v>
      </c>
      <c r="C117" s="13">
        <f t="shared" ref="C117" si="269">B$130</f>
        <v>34.193356943560033</v>
      </c>
      <c r="D117" s="5">
        <f>MAX(0,D116+'6.2tempsSummer2018'!C116-D$132-D$129)</f>
        <v>0</v>
      </c>
      <c r="E117" s="13">
        <f t="shared" ref="E117" si="270">D$130</f>
        <v>37.276093283512623</v>
      </c>
      <c r="F117" s="5">
        <f>MAX(0,F116+'6.2tempsSummer2018'!D116-F$132-F$129)</f>
        <v>0</v>
      </c>
      <c r="G117" s="13">
        <f t="shared" si="150"/>
        <v>25.637254646373744</v>
      </c>
      <c r="H117" s="5">
        <f>MAX(0,H116+'6.2tempsSummer2018'!E116-H$132-H$129)</f>
        <v>0</v>
      </c>
      <c r="I117" s="13">
        <f t="shared" si="151"/>
        <v>38.893313787724146</v>
      </c>
      <c r="J117" s="5">
        <f>MAX(0,J116+'6.2tempsSummer2018'!F116-J$132-J$129)</f>
        <v>0</v>
      </c>
      <c r="K117" s="13">
        <f t="shared" si="152"/>
        <v>38.074766685956874</v>
      </c>
      <c r="L117" s="5">
        <f>MAX(0,L116+'6.2tempsSummer2018'!G116-L$132-L$129)</f>
        <v>0</v>
      </c>
      <c r="M117" s="13">
        <f t="shared" si="153"/>
        <v>32.89806711959308</v>
      </c>
      <c r="N117" s="5">
        <f>MAX(0,N116+'6.2tempsSummer2018'!H116-N$132-N$129)</f>
        <v>0</v>
      </c>
      <c r="O117" s="13">
        <f t="shared" si="154"/>
        <v>37.704378418682644</v>
      </c>
      <c r="P117" s="5">
        <f>MAX(0,P116+'6.2tempsSummer2018'!I116-P$132-P$129)</f>
        <v>0</v>
      </c>
      <c r="Q117" s="13">
        <f t="shared" si="155"/>
        <v>28.071802985988981</v>
      </c>
      <c r="R117" s="5">
        <f>MAX(0,R116+'6.2tempsSummer2018'!J116-R$132-R$129)</f>
        <v>0</v>
      </c>
      <c r="S117" s="13">
        <f t="shared" si="156"/>
        <v>26.651761794872492</v>
      </c>
      <c r="T117" s="5">
        <f>MAX(0,T116+'6.2tempsSummer2018'!K116-T$132-T$129)</f>
        <v>0</v>
      </c>
      <c r="U117" s="13">
        <f t="shared" si="157"/>
        <v>30.933583347259539</v>
      </c>
      <c r="V117" s="5">
        <f>MAX(0,V116+'6.2tempsSummer2018'!L116-V$132-V$129)</f>
        <v>0</v>
      </c>
      <c r="W117" s="13">
        <f t="shared" si="158"/>
        <v>39.174610909925029</v>
      </c>
      <c r="X117" s="5">
        <f>MAX(0,X116+'6.2tempsSummer2018'!M116-X$132-X$129)</f>
        <v>0</v>
      </c>
      <c r="Y117" s="13">
        <f t="shared" si="159"/>
        <v>36.133594875985715</v>
      </c>
      <c r="Z117" s="5">
        <f>MAX(0,Z116+'6.2tempsSummer2018'!N116-Z$132-Z$129)</f>
        <v>0</v>
      </c>
      <c r="AA117" s="13">
        <f t="shared" si="160"/>
        <v>34.932687885801556</v>
      </c>
      <c r="AB117" s="5">
        <f>MAX(0,AB116+'6.2tempsSummer2018'!O116-AB$132-AB$129)</f>
        <v>0</v>
      </c>
      <c r="AC117" s="13">
        <f t="shared" si="161"/>
        <v>36.05276983046307</v>
      </c>
      <c r="AD117" s="5">
        <f>MAX(0,AD116+'6.2tempsSummer2018'!P116-AD$132-AD$129)</f>
        <v>0</v>
      </c>
      <c r="AE117" s="13">
        <f t="shared" si="162"/>
        <v>29.780627579379935</v>
      </c>
      <c r="AF117" s="5">
        <f>MAX(0,AF116+'6.2tempsSummer2018'!Q116-AF$132-AF$129)</f>
        <v>0</v>
      </c>
      <c r="AG117" s="13">
        <f t="shared" si="163"/>
        <v>39.724628568274689</v>
      </c>
      <c r="AH117" s="5">
        <f>MAX(0,AH116+'6.2tempsSummer2018'!R116-AH$132-AH$129)</f>
        <v>0</v>
      </c>
      <c r="AI117" s="13">
        <f t="shared" si="164"/>
        <v>37.009467073603084</v>
      </c>
      <c r="AJ117" s="5">
        <f>MAX(0,AJ116+'6.2tempsSummer2018'!S116-AJ$132-AJ$129)</f>
        <v>0</v>
      </c>
      <c r="AK117" s="13">
        <f t="shared" si="165"/>
        <v>30.906168588658819</v>
      </c>
      <c r="AL117" s="5">
        <f>MAX(0,AL116+'6.2tempsSummer2018'!T116-AL$132-AL$129)</f>
        <v>0</v>
      </c>
      <c r="AM117" s="13">
        <f t="shared" si="166"/>
        <v>26.365903530615803</v>
      </c>
      <c r="AN117" s="5">
        <f>MAX(0,AN116+'6.2tempsSummer2018'!U116-AN$132-AN$129)</f>
        <v>0</v>
      </c>
      <c r="AO117" s="13">
        <f t="shared" si="167"/>
        <v>34.837082030783804</v>
      </c>
      <c r="AP117" s="5">
        <f>MAX(0,AP116+'6.2tempsSummer2018'!V116-AP$132-AP$129)</f>
        <v>0</v>
      </c>
      <c r="AQ117" s="13">
        <f t="shared" si="168"/>
        <v>26.805523489836464</v>
      </c>
      <c r="AR117" s="5">
        <f>MAX(0,AR116+'6.2tempsSummer2018'!W116-AR$132-AR$129)</f>
        <v>0</v>
      </c>
      <c r="AS117" s="13">
        <f t="shared" si="169"/>
        <v>35.990965442676512</v>
      </c>
      <c r="AT117" s="5">
        <f>MAX(0,AT116+'6.2tempsSummer2018'!X116-AT$132-AT$129)</f>
        <v>0</v>
      </c>
      <c r="AU117" s="2">
        <f t="shared" si="170"/>
        <v>25.813156962507534</v>
      </c>
    </row>
    <row r="118" spans="1:47">
      <c r="A118" s="3" t="d">
        <f>'6.2tempsSummer2018'!A117</f>
        <v>2018-10-24</v>
      </c>
      <c r="B118" s="5">
        <f>MAX(0,B117+'6.2tempsSummer2018'!B117-B$132-B$129)</f>
        <v>0</v>
      </c>
      <c r="C118" s="13">
        <f t="shared" ref="C118" si="271">B$130</f>
        <v>34.193356943560033</v>
      </c>
      <c r="D118" s="5">
        <f>MAX(0,D117+'6.2tempsSummer2018'!C117-D$132-D$129)</f>
        <v>0</v>
      </c>
      <c r="E118" s="13">
        <f t="shared" ref="E118" si="272">D$130</f>
        <v>37.276093283512623</v>
      </c>
      <c r="F118" s="5">
        <f>MAX(0,F117+'6.2tempsSummer2018'!D117-F$132-F$129)</f>
        <v>0</v>
      </c>
      <c r="G118" s="13">
        <f t="shared" si="150"/>
        <v>25.637254646373744</v>
      </c>
      <c r="H118" s="5">
        <f>MAX(0,H117+'6.2tempsSummer2018'!E117-H$132-H$129)</f>
        <v>0</v>
      </c>
      <c r="I118" s="13">
        <f t="shared" si="151"/>
        <v>38.893313787724146</v>
      </c>
      <c r="J118" s="5">
        <f>MAX(0,J117+'6.2tempsSummer2018'!F117-J$132-J$129)</f>
        <v>0</v>
      </c>
      <c r="K118" s="13">
        <f t="shared" si="152"/>
        <v>38.074766685956874</v>
      </c>
      <c r="L118" s="5">
        <f>MAX(0,L117+'6.2tempsSummer2018'!G117-L$132-L$129)</f>
        <v>0</v>
      </c>
      <c r="M118" s="13">
        <f t="shared" si="153"/>
        <v>32.89806711959308</v>
      </c>
      <c r="N118" s="5">
        <f>MAX(0,N117+'6.2tempsSummer2018'!H117-N$132-N$129)</f>
        <v>0</v>
      </c>
      <c r="O118" s="13">
        <f t="shared" si="154"/>
        <v>37.704378418682644</v>
      </c>
      <c r="P118" s="5">
        <f>MAX(0,P117+'6.2tempsSummer2018'!I117-P$132-P$129)</f>
        <v>0</v>
      </c>
      <c r="Q118" s="13">
        <f t="shared" si="155"/>
        <v>28.071802985988981</v>
      </c>
      <c r="R118" s="5">
        <f>MAX(0,R117+'6.2tempsSummer2018'!J117-R$132-R$129)</f>
        <v>0</v>
      </c>
      <c r="S118" s="13">
        <f t="shared" si="156"/>
        <v>26.651761794872492</v>
      </c>
      <c r="T118" s="5">
        <f>MAX(0,T117+'6.2tempsSummer2018'!K117-T$132-T$129)</f>
        <v>0</v>
      </c>
      <c r="U118" s="13">
        <f t="shared" si="157"/>
        <v>30.933583347259539</v>
      </c>
      <c r="V118" s="5">
        <f>MAX(0,V117+'6.2tempsSummer2018'!L117-V$132-V$129)</f>
        <v>0</v>
      </c>
      <c r="W118" s="13">
        <f t="shared" si="158"/>
        <v>39.174610909925029</v>
      </c>
      <c r="X118" s="5">
        <f>MAX(0,X117+'6.2tempsSummer2018'!M117-X$132-X$129)</f>
        <v>0</v>
      </c>
      <c r="Y118" s="13">
        <f t="shared" si="159"/>
        <v>36.133594875985715</v>
      </c>
      <c r="Z118" s="5">
        <f>MAX(0,Z117+'6.2tempsSummer2018'!N117-Z$132-Z$129)</f>
        <v>0</v>
      </c>
      <c r="AA118" s="13">
        <f t="shared" si="160"/>
        <v>34.932687885801556</v>
      </c>
      <c r="AB118" s="5">
        <f>MAX(0,AB117+'6.2tempsSummer2018'!O117-AB$132-AB$129)</f>
        <v>0</v>
      </c>
      <c r="AC118" s="13">
        <f t="shared" si="161"/>
        <v>36.05276983046307</v>
      </c>
      <c r="AD118" s="5">
        <f>MAX(0,AD117+'6.2tempsSummer2018'!P117-AD$132-AD$129)</f>
        <v>0</v>
      </c>
      <c r="AE118" s="13">
        <f t="shared" si="162"/>
        <v>29.780627579379935</v>
      </c>
      <c r="AF118" s="5">
        <f>MAX(0,AF117+'6.2tempsSummer2018'!Q117-AF$132-AF$129)</f>
        <v>0</v>
      </c>
      <c r="AG118" s="13">
        <f t="shared" si="163"/>
        <v>39.724628568274689</v>
      </c>
      <c r="AH118" s="5">
        <f>MAX(0,AH117+'6.2tempsSummer2018'!R117-AH$132-AH$129)</f>
        <v>0</v>
      </c>
      <c r="AI118" s="13">
        <f t="shared" si="164"/>
        <v>37.009467073603084</v>
      </c>
      <c r="AJ118" s="5">
        <f>MAX(0,AJ117+'6.2tempsSummer2018'!S117-AJ$132-AJ$129)</f>
        <v>0</v>
      </c>
      <c r="AK118" s="13">
        <f t="shared" si="165"/>
        <v>30.906168588658819</v>
      </c>
      <c r="AL118" s="5">
        <f>MAX(0,AL117+'6.2tempsSummer2018'!T117-AL$132-AL$129)</f>
        <v>0</v>
      </c>
      <c r="AM118" s="13">
        <f t="shared" si="166"/>
        <v>26.365903530615803</v>
      </c>
      <c r="AN118" s="5">
        <f>MAX(0,AN117+'6.2tempsSummer2018'!U117-AN$132-AN$129)</f>
        <v>0</v>
      </c>
      <c r="AO118" s="13">
        <f t="shared" si="167"/>
        <v>34.837082030783804</v>
      </c>
      <c r="AP118" s="5">
        <f>MAX(0,AP117+'6.2tempsSummer2018'!V117-AP$132-AP$129)</f>
        <v>0</v>
      </c>
      <c r="AQ118" s="13">
        <f t="shared" si="168"/>
        <v>26.805523489836464</v>
      </c>
      <c r="AR118" s="5">
        <f>MAX(0,AR117+'6.2tempsSummer2018'!W117-AR$132-AR$129)</f>
        <v>0</v>
      </c>
      <c r="AS118" s="13">
        <f t="shared" si="169"/>
        <v>35.990965442676512</v>
      </c>
      <c r="AT118" s="5">
        <f>MAX(0,AT117+'6.2tempsSummer2018'!X117-AT$132-AT$129)</f>
        <v>0</v>
      </c>
      <c r="AU118" s="2">
        <f t="shared" si="170"/>
        <v>25.813156962507534</v>
      </c>
    </row>
    <row r="119" spans="1:47">
      <c r="A119" s="3" t="d">
        <f>'6.2tempsSummer2018'!A118</f>
        <v>2018-10-25</v>
      </c>
      <c r="B119" s="5">
        <f>MAX(0,B118+'6.2tempsSummer2018'!B118-B$132-B$129)</f>
        <v>0</v>
      </c>
      <c r="C119" s="13">
        <f t="shared" ref="C119" si="273">B$130</f>
        <v>34.193356943560033</v>
      </c>
      <c r="D119" s="5">
        <f>MAX(0,D118+'6.2tempsSummer2018'!C118-D$132-D$129)</f>
        <v>0</v>
      </c>
      <c r="E119" s="13">
        <f t="shared" ref="E119" si="274">D$130</f>
        <v>37.276093283512623</v>
      </c>
      <c r="F119" s="5">
        <f>MAX(0,F118+'6.2tempsSummer2018'!D118-F$132-F$129)</f>
        <v>0</v>
      </c>
      <c r="G119" s="13">
        <f t="shared" si="150"/>
        <v>25.637254646373744</v>
      </c>
      <c r="H119" s="5">
        <f>MAX(0,H118+'6.2tempsSummer2018'!E118-H$132-H$129)</f>
        <v>0</v>
      </c>
      <c r="I119" s="13">
        <f t="shared" si="151"/>
        <v>38.893313787724146</v>
      </c>
      <c r="J119" s="5">
        <f>MAX(0,J118+'6.2tempsSummer2018'!F118-J$132-J$129)</f>
        <v>0</v>
      </c>
      <c r="K119" s="13">
        <f t="shared" si="152"/>
        <v>38.074766685956874</v>
      </c>
      <c r="L119" s="5">
        <f>MAX(0,L118+'6.2tempsSummer2018'!G118-L$132-L$129)</f>
        <v>0</v>
      </c>
      <c r="M119" s="13">
        <f t="shared" si="153"/>
        <v>32.89806711959308</v>
      </c>
      <c r="N119" s="5">
        <f>MAX(0,N118+'6.2tempsSummer2018'!H118-N$132-N$129)</f>
        <v>0</v>
      </c>
      <c r="O119" s="13">
        <f t="shared" si="154"/>
        <v>37.704378418682644</v>
      </c>
      <c r="P119" s="5">
        <f>MAX(0,P118+'6.2tempsSummer2018'!I118-P$132-P$129)</f>
        <v>0</v>
      </c>
      <c r="Q119" s="13">
        <f t="shared" si="155"/>
        <v>28.071802985988981</v>
      </c>
      <c r="R119" s="5">
        <f>MAX(0,R118+'6.2tempsSummer2018'!J118-R$132-R$129)</f>
        <v>0</v>
      </c>
      <c r="S119" s="13">
        <f t="shared" si="156"/>
        <v>26.651761794872492</v>
      </c>
      <c r="T119" s="5">
        <f>MAX(0,T118+'6.2tempsSummer2018'!K118-T$132-T$129)</f>
        <v>0</v>
      </c>
      <c r="U119" s="13">
        <f t="shared" si="157"/>
        <v>30.933583347259539</v>
      </c>
      <c r="V119" s="5">
        <f>MAX(0,V118+'6.2tempsSummer2018'!L118-V$132-V$129)</f>
        <v>0</v>
      </c>
      <c r="W119" s="13">
        <f t="shared" si="158"/>
        <v>39.174610909925029</v>
      </c>
      <c r="X119" s="5">
        <f>MAX(0,X118+'6.2tempsSummer2018'!M118-X$132-X$129)</f>
        <v>0</v>
      </c>
      <c r="Y119" s="13">
        <f t="shared" si="159"/>
        <v>36.133594875985715</v>
      </c>
      <c r="Z119" s="5">
        <f>MAX(0,Z118+'6.2tempsSummer2018'!N118-Z$132-Z$129)</f>
        <v>0</v>
      </c>
      <c r="AA119" s="13">
        <f t="shared" si="160"/>
        <v>34.932687885801556</v>
      </c>
      <c r="AB119" s="5">
        <f>MAX(0,AB118+'6.2tempsSummer2018'!O118-AB$132-AB$129)</f>
        <v>0</v>
      </c>
      <c r="AC119" s="13">
        <f t="shared" si="161"/>
        <v>36.05276983046307</v>
      </c>
      <c r="AD119" s="5">
        <f>MAX(0,AD118+'6.2tempsSummer2018'!P118-AD$132-AD$129)</f>
        <v>0</v>
      </c>
      <c r="AE119" s="13">
        <f t="shared" si="162"/>
        <v>29.780627579379935</v>
      </c>
      <c r="AF119" s="5">
        <f>MAX(0,AF118+'6.2tempsSummer2018'!Q118-AF$132-AF$129)</f>
        <v>0</v>
      </c>
      <c r="AG119" s="13">
        <f t="shared" si="163"/>
        <v>39.724628568274689</v>
      </c>
      <c r="AH119" s="5">
        <f>MAX(0,AH118+'6.2tempsSummer2018'!R118-AH$132-AH$129)</f>
        <v>0</v>
      </c>
      <c r="AI119" s="13">
        <f t="shared" si="164"/>
        <v>37.009467073603084</v>
      </c>
      <c r="AJ119" s="5">
        <f>MAX(0,AJ118+'6.2tempsSummer2018'!S118-AJ$132-AJ$129)</f>
        <v>0</v>
      </c>
      <c r="AK119" s="13">
        <f t="shared" si="165"/>
        <v>30.906168588658819</v>
      </c>
      <c r="AL119" s="5">
        <f>MAX(0,AL118+'6.2tempsSummer2018'!T118-AL$132-AL$129)</f>
        <v>0</v>
      </c>
      <c r="AM119" s="13">
        <f t="shared" si="166"/>
        <v>26.365903530615803</v>
      </c>
      <c r="AN119" s="5">
        <f>MAX(0,AN118+'6.2tempsSummer2018'!U118-AN$132-AN$129)</f>
        <v>0</v>
      </c>
      <c r="AO119" s="13">
        <f t="shared" si="167"/>
        <v>34.837082030783804</v>
      </c>
      <c r="AP119" s="5">
        <f>MAX(0,AP118+'6.2tempsSummer2018'!V118-AP$132-AP$129)</f>
        <v>0</v>
      </c>
      <c r="AQ119" s="13">
        <f t="shared" si="168"/>
        <v>26.805523489836464</v>
      </c>
      <c r="AR119" s="5">
        <f>MAX(0,AR118+'6.2tempsSummer2018'!W118-AR$132-AR$129)</f>
        <v>0</v>
      </c>
      <c r="AS119" s="13">
        <f t="shared" si="169"/>
        <v>35.990965442676512</v>
      </c>
      <c r="AT119" s="5">
        <f>MAX(0,AT118+'6.2tempsSummer2018'!X118-AT$132-AT$129)</f>
        <v>0</v>
      </c>
      <c r="AU119" s="2">
        <f t="shared" si="170"/>
        <v>25.813156962507534</v>
      </c>
    </row>
    <row r="120" spans="1:47">
      <c r="A120" s="3" t="d">
        <f>'6.2tempsSummer2018'!A119</f>
        <v>2018-10-26</v>
      </c>
      <c r="B120" s="5">
        <f>MAX(0,B119+'6.2tempsSummer2018'!B119-B$132-B$129)</f>
        <v>0</v>
      </c>
      <c r="C120" s="13">
        <f t="shared" ref="C120" si="275">B$130</f>
        <v>34.193356943560033</v>
      </c>
      <c r="D120" s="5">
        <f>MAX(0,D119+'6.2tempsSummer2018'!C119-D$132-D$129)</f>
        <v>0</v>
      </c>
      <c r="E120" s="13">
        <f t="shared" ref="E120" si="276">D$130</f>
        <v>37.276093283512623</v>
      </c>
      <c r="F120" s="5">
        <f>MAX(0,F119+'6.2tempsSummer2018'!D119-F$132-F$129)</f>
        <v>0</v>
      </c>
      <c r="G120" s="13">
        <f t="shared" si="150"/>
        <v>25.637254646373744</v>
      </c>
      <c r="H120" s="5">
        <f>MAX(0,H119+'6.2tempsSummer2018'!E119-H$132-H$129)</f>
        <v>0</v>
      </c>
      <c r="I120" s="13">
        <f t="shared" si="151"/>
        <v>38.893313787724146</v>
      </c>
      <c r="J120" s="5">
        <f>MAX(0,J119+'6.2tempsSummer2018'!F119-J$132-J$129)</f>
        <v>0</v>
      </c>
      <c r="K120" s="13">
        <f t="shared" si="152"/>
        <v>38.074766685956874</v>
      </c>
      <c r="L120" s="5">
        <f>MAX(0,L119+'6.2tempsSummer2018'!G119-L$132-L$129)</f>
        <v>0</v>
      </c>
      <c r="M120" s="13">
        <f t="shared" si="153"/>
        <v>32.89806711959308</v>
      </c>
      <c r="N120" s="5">
        <f>MAX(0,N119+'6.2tempsSummer2018'!H119-N$132-N$129)</f>
        <v>0</v>
      </c>
      <c r="O120" s="13">
        <f t="shared" si="154"/>
        <v>37.704378418682644</v>
      </c>
      <c r="P120" s="5">
        <f>MAX(0,P119+'6.2tempsSummer2018'!I119-P$132-P$129)</f>
        <v>0</v>
      </c>
      <c r="Q120" s="13">
        <f t="shared" si="155"/>
        <v>28.071802985988981</v>
      </c>
      <c r="R120" s="5">
        <f>MAX(0,R119+'6.2tempsSummer2018'!J119-R$132-R$129)</f>
        <v>0</v>
      </c>
      <c r="S120" s="13">
        <f t="shared" si="156"/>
        <v>26.651761794872492</v>
      </c>
      <c r="T120" s="5">
        <f>MAX(0,T119+'6.2tempsSummer2018'!K119-T$132-T$129)</f>
        <v>0</v>
      </c>
      <c r="U120" s="13">
        <f t="shared" si="157"/>
        <v>30.933583347259539</v>
      </c>
      <c r="V120" s="5">
        <f>MAX(0,V119+'6.2tempsSummer2018'!L119-V$132-V$129)</f>
        <v>0</v>
      </c>
      <c r="W120" s="13">
        <f t="shared" si="158"/>
        <v>39.174610909925029</v>
      </c>
      <c r="X120" s="5">
        <f>MAX(0,X119+'6.2tempsSummer2018'!M119-X$132-X$129)</f>
        <v>0</v>
      </c>
      <c r="Y120" s="13">
        <f t="shared" si="159"/>
        <v>36.133594875985715</v>
      </c>
      <c r="Z120" s="5">
        <f>MAX(0,Z119+'6.2tempsSummer2018'!N119-Z$132-Z$129)</f>
        <v>0</v>
      </c>
      <c r="AA120" s="13">
        <f t="shared" si="160"/>
        <v>34.932687885801556</v>
      </c>
      <c r="AB120" s="5">
        <f>MAX(0,AB119+'6.2tempsSummer2018'!O119-AB$132-AB$129)</f>
        <v>0</v>
      </c>
      <c r="AC120" s="13">
        <f t="shared" si="161"/>
        <v>36.05276983046307</v>
      </c>
      <c r="AD120" s="5">
        <f>MAX(0,AD119+'6.2tempsSummer2018'!P119-AD$132-AD$129)</f>
        <v>0</v>
      </c>
      <c r="AE120" s="13">
        <f t="shared" si="162"/>
        <v>29.780627579379935</v>
      </c>
      <c r="AF120" s="5">
        <f>MAX(0,AF119+'6.2tempsSummer2018'!Q119-AF$132-AF$129)</f>
        <v>0</v>
      </c>
      <c r="AG120" s="13">
        <f t="shared" si="163"/>
        <v>39.724628568274689</v>
      </c>
      <c r="AH120" s="5">
        <f>MAX(0,AH119+'6.2tempsSummer2018'!R119-AH$132-AH$129)</f>
        <v>0</v>
      </c>
      <c r="AI120" s="13">
        <f t="shared" si="164"/>
        <v>37.009467073603084</v>
      </c>
      <c r="AJ120" s="5">
        <f>MAX(0,AJ119+'6.2tempsSummer2018'!S119-AJ$132-AJ$129)</f>
        <v>0</v>
      </c>
      <c r="AK120" s="13">
        <f t="shared" si="165"/>
        <v>30.906168588658819</v>
      </c>
      <c r="AL120" s="5">
        <f>MAX(0,AL119+'6.2tempsSummer2018'!T119-AL$132-AL$129)</f>
        <v>0</v>
      </c>
      <c r="AM120" s="13">
        <f t="shared" si="166"/>
        <v>26.365903530615803</v>
      </c>
      <c r="AN120" s="5">
        <f>MAX(0,AN119+'6.2tempsSummer2018'!U119-AN$132-AN$129)</f>
        <v>0</v>
      </c>
      <c r="AO120" s="13">
        <f t="shared" si="167"/>
        <v>34.837082030783804</v>
      </c>
      <c r="AP120" s="5">
        <f>MAX(0,AP119+'6.2tempsSummer2018'!V119-AP$132-AP$129)</f>
        <v>0</v>
      </c>
      <c r="AQ120" s="13">
        <f t="shared" si="168"/>
        <v>26.805523489836464</v>
      </c>
      <c r="AR120" s="5">
        <f>MAX(0,AR119+'6.2tempsSummer2018'!W119-AR$132-AR$129)</f>
        <v>0</v>
      </c>
      <c r="AS120" s="13">
        <f t="shared" si="169"/>
        <v>35.990965442676512</v>
      </c>
      <c r="AT120" s="5">
        <f>MAX(0,AT119+'6.2tempsSummer2018'!X119-AT$132-AT$129)</f>
        <v>0</v>
      </c>
      <c r="AU120" s="2">
        <f t="shared" si="170"/>
        <v>25.813156962507534</v>
      </c>
    </row>
    <row r="121" spans="1:47">
      <c r="A121" s="3" t="d">
        <f>'6.2tempsSummer2018'!A120</f>
        <v>2018-10-27</v>
      </c>
      <c r="B121" s="5">
        <f>MAX(0,B120+'6.2tempsSummer2018'!B120-B$132-B$129)</f>
        <v>0</v>
      </c>
      <c r="C121" s="13">
        <f t="shared" ref="C121" si="277">B$130</f>
        <v>34.193356943560033</v>
      </c>
      <c r="D121" s="5">
        <f>MAX(0,D120+'6.2tempsSummer2018'!C120-D$132-D$129)</f>
        <v>0</v>
      </c>
      <c r="E121" s="13">
        <f t="shared" ref="E121" si="278">D$130</f>
        <v>37.276093283512623</v>
      </c>
      <c r="F121" s="5">
        <f>MAX(0,F120+'6.2tempsSummer2018'!D120-F$132-F$129)</f>
        <v>0</v>
      </c>
      <c r="G121" s="13">
        <f t="shared" si="150"/>
        <v>25.637254646373744</v>
      </c>
      <c r="H121" s="5">
        <f>MAX(0,H120+'6.2tempsSummer2018'!E120-H$132-H$129)</f>
        <v>0</v>
      </c>
      <c r="I121" s="13">
        <f t="shared" si="151"/>
        <v>38.893313787724146</v>
      </c>
      <c r="J121" s="5">
        <f>MAX(0,J120+'6.2tempsSummer2018'!F120-J$132-J$129)</f>
        <v>0</v>
      </c>
      <c r="K121" s="13">
        <f t="shared" si="152"/>
        <v>38.074766685956874</v>
      </c>
      <c r="L121" s="5">
        <f>MAX(0,L120+'6.2tempsSummer2018'!G120-L$132-L$129)</f>
        <v>0</v>
      </c>
      <c r="M121" s="13">
        <f t="shared" si="153"/>
        <v>32.89806711959308</v>
      </c>
      <c r="N121" s="5">
        <f>MAX(0,N120+'6.2tempsSummer2018'!H120-N$132-N$129)</f>
        <v>0</v>
      </c>
      <c r="O121" s="13">
        <f t="shared" si="154"/>
        <v>37.704378418682644</v>
      </c>
      <c r="P121" s="5">
        <f>MAX(0,P120+'6.2tempsSummer2018'!I120-P$132-P$129)</f>
        <v>0</v>
      </c>
      <c r="Q121" s="13">
        <f t="shared" si="155"/>
        <v>28.071802985988981</v>
      </c>
      <c r="R121" s="5">
        <f>MAX(0,R120+'6.2tempsSummer2018'!J120-R$132-R$129)</f>
        <v>0</v>
      </c>
      <c r="S121" s="13">
        <f t="shared" si="156"/>
        <v>26.651761794872492</v>
      </c>
      <c r="T121" s="5">
        <f>MAX(0,T120+'6.2tempsSummer2018'!K120-T$132-T$129)</f>
        <v>0</v>
      </c>
      <c r="U121" s="13">
        <f t="shared" si="157"/>
        <v>30.933583347259539</v>
      </c>
      <c r="V121" s="5">
        <f>MAX(0,V120+'6.2tempsSummer2018'!L120-V$132-V$129)</f>
        <v>0</v>
      </c>
      <c r="W121" s="13">
        <f t="shared" si="158"/>
        <v>39.174610909925029</v>
      </c>
      <c r="X121" s="5">
        <f>MAX(0,X120+'6.2tempsSummer2018'!M120-X$132-X$129)</f>
        <v>0</v>
      </c>
      <c r="Y121" s="13">
        <f t="shared" si="159"/>
        <v>36.133594875985715</v>
      </c>
      <c r="Z121" s="5">
        <f>MAX(0,Z120+'6.2tempsSummer2018'!N120-Z$132-Z$129)</f>
        <v>0</v>
      </c>
      <c r="AA121" s="13">
        <f t="shared" si="160"/>
        <v>34.932687885801556</v>
      </c>
      <c r="AB121" s="5">
        <f>MAX(0,AB120+'6.2tempsSummer2018'!O120-AB$132-AB$129)</f>
        <v>0</v>
      </c>
      <c r="AC121" s="13">
        <f t="shared" si="161"/>
        <v>36.05276983046307</v>
      </c>
      <c r="AD121" s="5">
        <f>MAX(0,AD120+'6.2tempsSummer2018'!P120-AD$132-AD$129)</f>
        <v>0</v>
      </c>
      <c r="AE121" s="13">
        <f t="shared" si="162"/>
        <v>29.780627579379935</v>
      </c>
      <c r="AF121" s="5">
        <f>MAX(0,AF120+'6.2tempsSummer2018'!Q120-AF$132-AF$129)</f>
        <v>0</v>
      </c>
      <c r="AG121" s="13">
        <f t="shared" si="163"/>
        <v>39.724628568274689</v>
      </c>
      <c r="AH121" s="5">
        <f>MAX(0,AH120+'6.2tempsSummer2018'!R120-AH$132-AH$129)</f>
        <v>0</v>
      </c>
      <c r="AI121" s="13">
        <f t="shared" si="164"/>
        <v>37.009467073603084</v>
      </c>
      <c r="AJ121" s="5">
        <f>MAX(0,AJ120+'6.2tempsSummer2018'!S120-AJ$132-AJ$129)</f>
        <v>0</v>
      </c>
      <c r="AK121" s="13">
        <f t="shared" si="165"/>
        <v>30.906168588658819</v>
      </c>
      <c r="AL121" s="5">
        <f>MAX(0,AL120+'6.2tempsSummer2018'!T120-AL$132-AL$129)</f>
        <v>0</v>
      </c>
      <c r="AM121" s="13">
        <f t="shared" si="166"/>
        <v>26.365903530615803</v>
      </c>
      <c r="AN121" s="5">
        <f>MAX(0,AN120+'6.2tempsSummer2018'!U120-AN$132-AN$129)</f>
        <v>0</v>
      </c>
      <c r="AO121" s="13">
        <f t="shared" si="167"/>
        <v>34.837082030783804</v>
      </c>
      <c r="AP121" s="5">
        <f>MAX(0,AP120+'6.2tempsSummer2018'!V120-AP$132-AP$129)</f>
        <v>0</v>
      </c>
      <c r="AQ121" s="13">
        <f t="shared" si="168"/>
        <v>26.805523489836464</v>
      </c>
      <c r="AR121" s="5">
        <f>MAX(0,AR120+'6.2tempsSummer2018'!W120-AR$132-AR$129)</f>
        <v>0</v>
      </c>
      <c r="AS121" s="13">
        <f t="shared" si="169"/>
        <v>35.990965442676512</v>
      </c>
      <c r="AT121" s="5">
        <f>MAX(0,AT120+'6.2tempsSummer2018'!X120-AT$132-AT$129)</f>
        <v>0</v>
      </c>
      <c r="AU121" s="2">
        <f t="shared" si="170"/>
        <v>25.813156962507534</v>
      </c>
    </row>
    <row r="122" spans="1:47">
      <c r="A122" s="3" t="d">
        <f>'6.2tempsSummer2018'!A121</f>
        <v>2018-10-28</v>
      </c>
      <c r="B122" s="5">
        <f>MAX(0,B121+'6.2tempsSummer2018'!B121-B$132-B$129)</f>
        <v>0</v>
      </c>
      <c r="C122" s="13">
        <f t="shared" ref="C122" si="279">B$130</f>
        <v>34.193356943560033</v>
      </c>
      <c r="D122" s="5">
        <f>MAX(0,D121+'6.2tempsSummer2018'!C121-D$132-D$129)</f>
        <v>0</v>
      </c>
      <c r="E122" s="13">
        <f t="shared" ref="E122" si="280">D$130</f>
        <v>37.276093283512623</v>
      </c>
      <c r="F122" s="5">
        <f>MAX(0,F121+'6.2tempsSummer2018'!D121-F$132-F$129)</f>
        <v>0</v>
      </c>
      <c r="G122" s="13">
        <f t="shared" si="150"/>
        <v>25.637254646373744</v>
      </c>
      <c r="H122" s="5">
        <f>MAX(0,H121+'6.2tempsSummer2018'!E121-H$132-H$129)</f>
        <v>0</v>
      </c>
      <c r="I122" s="13">
        <f t="shared" si="151"/>
        <v>38.893313787724146</v>
      </c>
      <c r="J122" s="5">
        <f>MAX(0,J121+'6.2tempsSummer2018'!F121-J$132-J$129)</f>
        <v>0</v>
      </c>
      <c r="K122" s="13">
        <f t="shared" si="152"/>
        <v>38.074766685956874</v>
      </c>
      <c r="L122" s="5">
        <f>MAX(0,L121+'6.2tempsSummer2018'!G121-L$132-L$129)</f>
        <v>0</v>
      </c>
      <c r="M122" s="13">
        <f t="shared" si="153"/>
        <v>32.89806711959308</v>
      </c>
      <c r="N122" s="5">
        <f>MAX(0,N121+'6.2tempsSummer2018'!H121-N$132-N$129)</f>
        <v>0</v>
      </c>
      <c r="O122" s="13">
        <f t="shared" si="154"/>
        <v>37.704378418682644</v>
      </c>
      <c r="P122" s="5">
        <f>MAX(0,P121+'6.2tempsSummer2018'!I121-P$132-P$129)</f>
        <v>0</v>
      </c>
      <c r="Q122" s="13">
        <f t="shared" si="155"/>
        <v>28.071802985988981</v>
      </c>
      <c r="R122" s="5">
        <f>MAX(0,R121+'6.2tempsSummer2018'!J121-R$132-R$129)</f>
        <v>0</v>
      </c>
      <c r="S122" s="13">
        <f t="shared" si="156"/>
        <v>26.651761794872492</v>
      </c>
      <c r="T122" s="5">
        <f>MAX(0,T121+'6.2tempsSummer2018'!K121-T$132-T$129)</f>
        <v>0</v>
      </c>
      <c r="U122" s="13">
        <f t="shared" si="157"/>
        <v>30.933583347259539</v>
      </c>
      <c r="V122" s="5">
        <f>MAX(0,V121+'6.2tempsSummer2018'!L121-V$132-V$129)</f>
        <v>0</v>
      </c>
      <c r="W122" s="13">
        <f t="shared" si="158"/>
        <v>39.174610909925029</v>
      </c>
      <c r="X122" s="5">
        <f>MAX(0,X121+'6.2tempsSummer2018'!M121-X$132-X$129)</f>
        <v>0</v>
      </c>
      <c r="Y122" s="13">
        <f t="shared" si="159"/>
        <v>36.133594875985715</v>
      </c>
      <c r="Z122" s="5">
        <f>MAX(0,Z121+'6.2tempsSummer2018'!N121-Z$132-Z$129)</f>
        <v>0</v>
      </c>
      <c r="AA122" s="13">
        <f t="shared" si="160"/>
        <v>34.932687885801556</v>
      </c>
      <c r="AB122" s="5">
        <f>MAX(0,AB121+'6.2tempsSummer2018'!O121-AB$132-AB$129)</f>
        <v>0</v>
      </c>
      <c r="AC122" s="13">
        <f t="shared" si="161"/>
        <v>36.05276983046307</v>
      </c>
      <c r="AD122" s="5">
        <f>MAX(0,AD121+'6.2tempsSummer2018'!P121-AD$132-AD$129)</f>
        <v>0</v>
      </c>
      <c r="AE122" s="13">
        <f t="shared" si="162"/>
        <v>29.780627579379935</v>
      </c>
      <c r="AF122" s="5">
        <f>MAX(0,AF121+'6.2tempsSummer2018'!Q121-AF$132-AF$129)</f>
        <v>0</v>
      </c>
      <c r="AG122" s="13">
        <f t="shared" si="163"/>
        <v>39.724628568274689</v>
      </c>
      <c r="AH122" s="5">
        <f>MAX(0,AH121+'6.2tempsSummer2018'!R121-AH$132-AH$129)</f>
        <v>0</v>
      </c>
      <c r="AI122" s="13">
        <f t="shared" si="164"/>
        <v>37.009467073603084</v>
      </c>
      <c r="AJ122" s="5">
        <f>MAX(0,AJ121+'6.2tempsSummer2018'!S121-AJ$132-AJ$129)</f>
        <v>0</v>
      </c>
      <c r="AK122" s="13">
        <f t="shared" si="165"/>
        <v>30.906168588658819</v>
      </c>
      <c r="AL122" s="5">
        <f>MAX(0,AL121+'6.2tempsSummer2018'!T121-AL$132-AL$129)</f>
        <v>0</v>
      </c>
      <c r="AM122" s="13">
        <f t="shared" si="166"/>
        <v>26.365903530615803</v>
      </c>
      <c r="AN122" s="5">
        <f>MAX(0,AN121+'6.2tempsSummer2018'!U121-AN$132-AN$129)</f>
        <v>0</v>
      </c>
      <c r="AO122" s="13">
        <f t="shared" si="167"/>
        <v>34.837082030783804</v>
      </c>
      <c r="AP122" s="5">
        <f>MAX(0,AP121+'6.2tempsSummer2018'!V121-AP$132-AP$129)</f>
        <v>0</v>
      </c>
      <c r="AQ122" s="13">
        <f t="shared" si="168"/>
        <v>26.805523489836464</v>
      </c>
      <c r="AR122" s="5">
        <f>MAX(0,AR121+'6.2tempsSummer2018'!W121-AR$132-AR$129)</f>
        <v>0</v>
      </c>
      <c r="AS122" s="13">
        <f t="shared" si="169"/>
        <v>35.990965442676512</v>
      </c>
      <c r="AT122" s="5">
        <f>MAX(0,AT121+'6.2tempsSummer2018'!X121-AT$132-AT$129)</f>
        <v>0</v>
      </c>
      <c r="AU122" s="2">
        <f t="shared" si="170"/>
        <v>25.813156962507534</v>
      </c>
    </row>
    <row r="123" spans="1:47">
      <c r="A123" s="3" t="d">
        <f>'6.2tempsSummer2018'!A122</f>
        <v>2018-10-29</v>
      </c>
      <c r="B123" s="5">
        <f>MAX(0,B122+'6.2tempsSummer2018'!B122-B$132-B$129)</f>
        <v>0</v>
      </c>
      <c r="C123" s="13">
        <f t="shared" ref="C123" si="281">B$130</f>
        <v>34.193356943560033</v>
      </c>
      <c r="D123" s="5">
        <f>MAX(0,D122+'6.2tempsSummer2018'!C122-D$132-D$129)</f>
        <v>0</v>
      </c>
      <c r="E123" s="13">
        <f t="shared" ref="E123" si="282">D$130</f>
        <v>37.276093283512623</v>
      </c>
      <c r="F123" s="5">
        <f>MAX(0,F122+'6.2tempsSummer2018'!D122-F$132-F$129)</f>
        <v>0</v>
      </c>
      <c r="G123" s="13">
        <f t="shared" si="150"/>
        <v>25.637254646373744</v>
      </c>
      <c r="H123" s="5">
        <f>MAX(0,H122+'6.2tempsSummer2018'!E122-H$132-H$129)</f>
        <v>0</v>
      </c>
      <c r="I123" s="13">
        <f t="shared" si="151"/>
        <v>38.893313787724146</v>
      </c>
      <c r="J123" s="5">
        <f>MAX(0,J122+'6.2tempsSummer2018'!F122-J$132-J$129)</f>
        <v>0</v>
      </c>
      <c r="K123" s="13">
        <f t="shared" si="152"/>
        <v>38.074766685956874</v>
      </c>
      <c r="L123" s="5">
        <f>MAX(0,L122+'6.2tempsSummer2018'!G122-L$132-L$129)</f>
        <v>0</v>
      </c>
      <c r="M123" s="13">
        <f t="shared" si="153"/>
        <v>32.89806711959308</v>
      </c>
      <c r="N123" s="5">
        <f>MAX(0,N122+'6.2tempsSummer2018'!H122-N$132-N$129)</f>
        <v>0</v>
      </c>
      <c r="O123" s="13">
        <f t="shared" si="154"/>
        <v>37.704378418682644</v>
      </c>
      <c r="P123" s="5">
        <f>MAX(0,P122+'6.2tempsSummer2018'!I122-P$132-P$129)</f>
        <v>0</v>
      </c>
      <c r="Q123" s="13">
        <f t="shared" si="155"/>
        <v>28.071802985988981</v>
      </c>
      <c r="R123" s="5">
        <f>MAX(0,R122+'6.2tempsSummer2018'!J122-R$132-R$129)</f>
        <v>0</v>
      </c>
      <c r="S123" s="13">
        <f t="shared" si="156"/>
        <v>26.651761794872492</v>
      </c>
      <c r="T123" s="5">
        <f>MAX(0,T122+'6.2tempsSummer2018'!K122-T$132-T$129)</f>
        <v>0</v>
      </c>
      <c r="U123" s="13">
        <f t="shared" si="157"/>
        <v>30.933583347259539</v>
      </c>
      <c r="V123" s="5">
        <f>MAX(0,V122+'6.2tempsSummer2018'!L122-V$132-V$129)</f>
        <v>0</v>
      </c>
      <c r="W123" s="13">
        <f t="shared" si="158"/>
        <v>39.174610909925029</v>
      </c>
      <c r="X123" s="5">
        <f>MAX(0,X122+'6.2tempsSummer2018'!M122-X$132-X$129)</f>
        <v>0</v>
      </c>
      <c r="Y123" s="13">
        <f t="shared" si="159"/>
        <v>36.133594875985715</v>
      </c>
      <c r="Z123" s="5">
        <f>MAX(0,Z122+'6.2tempsSummer2018'!N122-Z$132-Z$129)</f>
        <v>0</v>
      </c>
      <c r="AA123" s="13">
        <f t="shared" si="160"/>
        <v>34.932687885801556</v>
      </c>
      <c r="AB123" s="5">
        <f>MAX(0,AB122+'6.2tempsSummer2018'!O122-AB$132-AB$129)</f>
        <v>0</v>
      </c>
      <c r="AC123" s="13">
        <f t="shared" si="161"/>
        <v>36.05276983046307</v>
      </c>
      <c r="AD123" s="5">
        <f>MAX(0,AD122+'6.2tempsSummer2018'!P122-AD$132-AD$129)</f>
        <v>0</v>
      </c>
      <c r="AE123" s="13">
        <f t="shared" si="162"/>
        <v>29.780627579379935</v>
      </c>
      <c r="AF123" s="5">
        <f>MAX(0,AF122+'6.2tempsSummer2018'!Q122-AF$132-AF$129)</f>
        <v>0</v>
      </c>
      <c r="AG123" s="13">
        <f t="shared" si="163"/>
        <v>39.724628568274689</v>
      </c>
      <c r="AH123" s="5">
        <f>MAX(0,AH122+'6.2tempsSummer2018'!R122-AH$132-AH$129)</f>
        <v>0</v>
      </c>
      <c r="AI123" s="13">
        <f t="shared" si="164"/>
        <v>37.009467073603084</v>
      </c>
      <c r="AJ123" s="5">
        <f>MAX(0,AJ122+'6.2tempsSummer2018'!S122-AJ$132-AJ$129)</f>
        <v>0</v>
      </c>
      <c r="AK123" s="13">
        <f t="shared" si="165"/>
        <v>30.906168588658819</v>
      </c>
      <c r="AL123" s="5">
        <f>MAX(0,AL122+'6.2tempsSummer2018'!T122-AL$132-AL$129)</f>
        <v>0</v>
      </c>
      <c r="AM123" s="13">
        <f t="shared" si="166"/>
        <v>26.365903530615803</v>
      </c>
      <c r="AN123" s="5">
        <f>MAX(0,AN122+'6.2tempsSummer2018'!U122-AN$132-AN$129)</f>
        <v>0</v>
      </c>
      <c r="AO123" s="13">
        <f t="shared" si="167"/>
        <v>34.837082030783804</v>
      </c>
      <c r="AP123" s="5">
        <f>MAX(0,AP122+'6.2tempsSummer2018'!V122-AP$132-AP$129)</f>
        <v>0</v>
      </c>
      <c r="AQ123" s="13">
        <f t="shared" si="168"/>
        <v>26.805523489836464</v>
      </c>
      <c r="AR123" s="5">
        <f>MAX(0,AR122+'6.2tempsSummer2018'!W122-AR$132-AR$129)</f>
        <v>0</v>
      </c>
      <c r="AS123" s="13">
        <f t="shared" si="169"/>
        <v>35.990965442676512</v>
      </c>
      <c r="AT123" s="5">
        <f>MAX(0,AT122+'6.2tempsSummer2018'!X122-AT$132-AT$129)</f>
        <v>0</v>
      </c>
      <c r="AU123" s="2">
        <f t="shared" si="170"/>
        <v>25.813156962507534</v>
      </c>
    </row>
    <row r="124" spans="1:47">
      <c r="A124" s="3" t="d">
        <f>'6.2tempsSummer2018'!A123</f>
        <v>2018-10-30</v>
      </c>
      <c r="B124" s="5">
        <f>MAX(0,B123+'6.2tempsSummer2018'!B123-B$132-B$129)</f>
        <v>0</v>
      </c>
      <c r="C124" s="13">
        <f t="shared" ref="C124" si="283">B$130</f>
        <v>34.193356943560033</v>
      </c>
      <c r="D124" s="5">
        <f>MAX(0,D123+'6.2tempsSummer2018'!C123-D$132-D$129)</f>
        <v>0</v>
      </c>
      <c r="E124" s="13">
        <f t="shared" ref="E124" si="284">D$130</f>
        <v>37.276093283512623</v>
      </c>
      <c r="F124" s="5">
        <f>MAX(0,F123+'6.2tempsSummer2018'!D123-F$132-F$129)</f>
        <v>0</v>
      </c>
      <c r="G124" s="13">
        <f t="shared" si="150"/>
        <v>25.637254646373744</v>
      </c>
      <c r="H124" s="5">
        <f>MAX(0,H123+'6.2tempsSummer2018'!E123-H$132-H$129)</f>
        <v>0</v>
      </c>
      <c r="I124" s="13">
        <f t="shared" si="151"/>
        <v>38.893313787724146</v>
      </c>
      <c r="J124" s="5">
        <f>MAX(0,J123+'6.2tempsSummer2018'!F123-J$132-J$129)</f>
        <v>0</v>
      </c>
      <c r="K124" s="13">
        <f t="shared" si="152"/>
        <v>38.074766685956874</v>
      </c>
      <c r="L124" s="5">
        <f>MAX(0,L123+'6.2tempsSummer2018'!G123-L$132-L$129)</f>
        <v>0</v>
      </c>
      <c r="M124" s="13">
        <f t="shared" si="153"/>
        <v>32.89806711959308</v>
      </c>
      <c r="N124" s="5">
        <f>MAX(0,N123+'6.2tempsSummer2018'!H123-N$132-N$129)</f>
        <v>0</v>
      </c>
      <c r="O124" s="13">
        <f t="shared" si="154"/>
        <v>37.704378418682644</v>
      </c>
      <c r="P124" s="5">
        <f>MAX(0,P123+'6.2tempsSummer2018'!I123-P$132-P$129)</f>
        <v>0</v>
      </c>
      <c r="Q124" s="13">
        <f t="shared" si="155"/>
        <v>28.071802985988981</v>
      </c>
      <c r="R124" s="5">
        <f>MAX(0,R123+'6.2tempsSummer2018'!J123-R$132-R$129)</f>
        <v>0</v>
      </c>
      <c r="S124" s="13">
        <f t="shared" si="156"/>
        <v>26.651761794872492</v>
      </c>
      <c r="T124" s="5">
        <f>MAX(0,T123+'6.2tempsSummer2018'!K123-T$132-T$129)</f>
        <v>0</v>
      </c>
      <c r="U124" s="13">
        <f t="shared" si="157"/>
        <v>30.933583347259539</v>
      </c>
      <c r="V124" s="5">
        <f>MAX(0,V123+'6.2tempsSummer2018'!L123-V$132-V$129)</f>
        <v>0</v>
      </c>
      <c r="W124" s="13">
        <f t="shared" si="158"/>
        <v>39.174610909925029</v>
      </c>
      <c r="X124" s="5">
        <f>MAX(0,X123+'6.2tempsSummer2018'!M123-X$132-X$129)</f>
        <v>0</v>
      </c>
      <c r="Y124" s="13">
        <f t="shared" si="159"/>
        <v>36.133594875985715</v>
      </c>
      <c r="Z124" s="5">
        <f>MAX(0,Z123+'6.2tempsSummer2018'!N123-Z$132-Z$129)</f>
        <v>0</v>
      </c>
      <c r="AA124" s="13">
        <f t="shared" si="160"/>
        <v>34.932687885801556</v>
      </c>
      <c r="AB124" s="5">
        <f>MAX(0,AB123+'6.2tempsSummer2018'!O123-AB$132-AB$129)</f>
        <v>0</v>
      </c>
      <c r="AC124" s="13">
        <f t="shared" si="161"/>
        <v>36.05276983046307</v>
      </c>
      <c r="AD124" s="5">
        <f>MAX(0,AD123+'6.2tempsSummer2018'!P123-AD$132-AD$129)</f>
        <v>0</v>
      </c>
      <c r="AE124" s="13">
        <f t="shared" si="162"/>
        <v>29.780627579379935</v>
      </c>
      <c r="AF124" s="5">
        <f>MAX(0,AF123+'6.2tempsSummer2018'!Q123-AF$132-AF$129)</f>
        <v>0</v>
      </c>
      <c r="AG124" s="13">
        <f t="shared" si="163"/>
        <v>39.724628568274689</v>
      </c>
      <c r="AH124" s="5">
        <f>MAX(0,AH123+'6.2tempsSummer2018'!R123-AH$132-AH$129)</f>
        <v>0</v>
      </c>
      <c r="AI124" s="13">
        <f t="shared" si="164"/>
        <v>37.009467073603084</v>
      </c>
      <c r="AJ124" s="5">
        <f>MAX(0,AJ123+'6.2tempsSummer2018'!S123-AJ$132-AJ$129)</f>
        <v>0</v>
      </c>
      <c r="AK124" s="13">
        <f t="shared" si="165"/>
        <v>30.906168588658819</v>
      </c>
      <c r="AL124" s="5">
        <f>MAX(0,AL123+'6.2tempsSummer2018'!T123-AL$132-AL$129)</f>
        <v>0</v>
      </c>
      <c r="AM124" s="13">
        <f t="shared" si="166"/>
        <v>26.365903530615803</v>
      </c>
      <c r="AN124" s="5">
        <f>MAX(0,AN123+'6.2tempsSummer2018'!U123-AN$132-AN$129)</f>
        <v>0</v>
      </c>
      <c r="AO124" s="13">
        <f t="shared" si="167"/>
        <v>34.837082030783804</v>
      </c>
      <c r="AP124" s="5">
        <f>MAX(0,AP123+'6.2tempsSummer2018'!V123-AP$132-AP$129)</f>
        <v>0</v>
      </c>
      <c r="AQ124" s="13">
        <f t="shared" si="168"/>
        <v>26.805523489836464</v>
      </c>
      <c r="AR124" s="5">
        <f>MAX(0,AR123+'6.2tempsSummer2018'!W123-AR$132-AR$129)</f>
        <v>0</v>
      </c>
      <c r="AS124" s="13">
        <f t="shared" si="169"/>
        <v>35.990965442676512</v>
      </c>
      <c r="AT124" s="5">
        <f>MAX(0,AT123+'6.2tempsSummer2018'!X123-AT$132-AT$129)</f>
        <v>0</v>
      </c>
      <c r="AU124" s="2">
        <f t="shared" si="170"/>
        <v>25.813156962507534</v>
      </c>
    </row>
    <row r="125" spans="1:47">
      <c r="A125" s="3" t="d">
        <f>'6.2tempsSummer2018'!A124</f>
        <v>2018-10-31</v>
      </c>
      <c r="B125" s="5">
        <f>MAX(0,B124+'6.2tempsSummer2018'!B124-B$132-B$129)</f>
        <v>0</v>
      </c>
      <c r="C125" s="13">
        <f t="shared" ref="C125" si="285">B$130</f>
        <v>34.193356943560033</v>
      </c>
      <c r="D125" s="5">
        <f>MAX(0,D124+'6.2tempsSummer2018'!C124-D$132-D$129)</f>
        <v>0</v>
      </c>
      <c r="E125" s="13">
        <f t="shared" ref="E125" si="286">D$130</f>
        <v>37.276093283512623</v>
      </c>
      <c r="F125" s="5">
        <f>MAX(0,F124+'6.2tempsSummer2018'!D124-F$132-F$129)</f>
        <v>0</v>
      </c>
      <c r="G125" s="13">
        <f t="shared" si="150"/>
        <v>25.637254646373744</v>
      </c>
      <c r="H125" s="5">
        <f>MAX(0,H124+'6.2tempsSummer2018'!E124-H$132-H$129)</f>
        <v>0</v>
      </c>
      <c r="I125" s="13">
        <f t="shared" si="151"/>
        <v>38.893313787724146</v>
      </c>
      <c r="J125" s="5">
        <f>MAX(0,J124+'6.2tempsSummer2018'!F124-J$132-J$129)</f>
        <v>0</v>
      </c>
      <c r="K125" s="13">
        <f t="shared" si="152"/>
        <v>38.074766685956874</v>
      </c>
      <c r="L125" s="5">
        <f>MAX(0,L124+'6.2tempsSummer2018'!G124-L$132-L$129)</f>
        <v>0</v>
      </c>
      <c r="M125" s="13">
        <f t="shared" si="153"/>
        <v>32.89806711959308</v>
      </c>
      <c r="N125" s="5">
        <f>MAX(0,N124+'6.2tempsSummer2018'!H124-N$132-N$129)</f>
        <v>0</v>
      </c>
      <c r="O125" s="13">
        <f t="shared" si="154"/>
        <v>37.704378418682644</v>
      </c>
      <c r="P125" s="5">
        <f>MAX(0,P124+'6.2tempsSummer2018'!I124-P$132-P$129)</f>
        <v>0</v>
      </c>
      <c r="Q125" s="13">
        <f t="shared" si="155"/>
        <v>28.071802985988981</v>
      </c>
      <c r="R125" s="5">
        <f>MAX(0,R124+'6.2tempsSummer2018'!J124-R$132-R$129)</f>
        <v>0</v>
      </c>
      <c r="S125" s="13">
        <f t="shared" si="156"/>
        <v>26.651761794872492</v>
      </c>
      <c r="T125" s="5">
        <f>MAX(0,T124+'6.2tempsSummer2018'!K124-T$132-T$129)</f>
        <v>0</v>
      </c>
      <c r="U125" s="13">
        <f t="shared" si="157"/>
        <v>30.933583347259539</v>
      </c>
      <c r="V125" s="5">
        <f>MAX(0,V124+'6.2tempsSummer2018'!L124-V$132-V$129)</f>
        <v>0</v>
      </c>
      <c r="W125" s="13">
        <f t="shared" si="158"/>
        <v>39.174610909925029</v>
      </c>
      <c r="X125" s="5">
        <f>MAX(0,X124+'6.2tempsSummer2018'!M124-X$132-X$129)</f>
        <v>0</v>
      </c>
      <c r="Y125" s="13">
        <f t="shared" si="159"/>
        <v>36.133594875985715</v>
      </c>
      <c r="Z125" s="5">
        <f>MAX(0,Z124+'6.2tempsSummer2018'!N124-Z$132-Z$129)</f>
        <v>0</v>
      </c>
      <c r="AA125" s="13">
        <f t="shared" si="160"/>
        <v>34.932687885801556</v>
      </c>
      <c r="AB125" s="5">
        <f>MAX(0,AB124+'6.2tempsSummer2018'!O124-AB$132-AB$129)</f>
        <v>0</v>
      </c>
      <c r="AC125" s="13">
        <f t="shared" si="161"/>
        <v>36.05276983046307</v>
      </c>
      <c r="AD125" s="5">
        <f>MAX(0,AD124+'6.2tempsSummer2018'!P124-AD$132-AD$129)</f>
        <v>0</v>
      </c>
      <c r="AE125" s="13">
        <f t="shared" si="162"/>
        <v>29.780627579379935</v>
      </c>
      <c r="AF125" s="5">
        <f>MAX(0,AF124+'6.2tempsSummer2018'!Q124-AF$132-AF$129)</f>
        <v>0</v>
      </c>
      <c r="AG125" s="13">
        <f t="shared" si="163"/>
        <v>39.724628568274689</v>
      </c>
      <c r="AH125" s="5">
        <f>MAX(0,AH124+'6.2tempsSummer2018'!R124-AH$132-AH$129)</f>
        <v>0</v>
      </c>
      <c r="AI125" s="13">
        <f t="shared" si="164"/>
        <v>37.009467073603084</v>
      </c>
      <c r="AJ125" s="5">
        <f>MAX(0,AJ124+'6.2tempsSummer2018'!S124-AJ$132-AJ$129)</f>
        <v>0</v>
      </c>
      <c r="AK125" s="13">
        <f t="shared" si="165"/>
        <v>30.906168588658819</v>
      </c>
      <c r="AL125" s="5">
        <f>MAX(0,AL124+'6.2tempsSummer2018'!T124-AL$132-AL$129)</f>
        <v>0</v>
      </c>
      <c r="AM125" s="13">
        <f t="shared" si="166"/>
        <v>26.365903530615803</v>
      </c>
      <c r="AN125" s="5">
        <f>MAX(0,AN124+'6.2tempsSummer2018'!U124-AN$132-AN$129)</f>
        <v>0</v>
      </c>
      <c r="AO125" s="13">
        <f t="shared" si="167"/>
        <v>34.837082030783804</v>
      </c>
      <c r="AP125" s="5">
        <f>MAX(0,AP124+'6.2tempsSummer2018'!V124-AP$132-AP$129)</f>
        <v>0</v>
      </c>
      <c r="AQ125" s="13">
        <f t="shared" si="168"/>
        <v>26.805523489836464</v>
      </c>
      <c r="AR125" s="5">
        <f>MAX(0,AR124+'6.2tempsSummer2018'!W124-AR$132-AR$129)</f>
        <v>0</v>
      </c>
      <c r="AS125" s="13">
        <f t="shared" si="169"/>
        <v>35.990965442676512</v>
      </c>
      <c r="AT125" s="5">
        <f>MAX(0,AT124+'6.2tempsSummer2018'!X124-AT$132-AT$129)</f>
        <v>0</v>
      </c>
      <c r="AU125" s="2">
        <f t="shared" si="170"/>
        <v>25.813156962507534</v>
      </c>
    </row>
    <row r="127" spans="1:47">
      <c r="A127" s="6" t="s">
        <v>6</v>
      </c>
      <c r="B127" s="11">
        <v>4</v>
      </c>
      <c r="C127" s="11"/>
      <c r="D127" s="11">
        <v>4</v>
      </c>
      <c r="E127" s="11"/>
      <c r="F127" s="11">
        <v>4</v>
      </c>
      <c r="G127" s="11"/>
      <c r="H127" s="11">
        <v>4</v>
      </c>
      <c r="I127" s="11"/>
      <c r="J127" s="11">
        <v>4</v>
      </c>
      <c r="K127" s="11"/>
      <c r="L127" s="11">
        <v>4</v>
      </c>
      <c r="M127" s="11"/>
      <c r="N127" s="11">
        <v>4</v>
      </c>
      <c r="O127" s="11"/>
      <c r="P127" s="11">
        <v>4</v>
      </c>
      <c r="Q127" s="11"/>
      <c r="R127" s="11">
        <v>4</v>
      </c>
      <c r="S127" s="11"/>
      <c r="T127" s="11">
        <v>4</v>
      </c>
      <c r="U127" s="11"/>
      <c r="V127" s="11">
        <v>4</v>
      </c>
      <c r="W127" s="11"/>
      <c r="X127" s="11">
        <v>4</v>
      </c>
      <c r="Y127" s="11"/>
      <c r="Z127" s="11">
        <v>4</v>
      </c>
      <c r="AA127" s="11"/>
      <c r="AB127" s="11">
        <v>4</v>
      </c>
      <c r="AC127" s="11"/>
      <c r="AD127" s="11">
        <v>4</v>
      </c>
      <c r="AE127" s="11"/>
      <c r="AF127" s="11">
        <v>4</v>
      </c>
      <c r="AG127" s="11"/>
      <c r="AH127" s="11">
        <v>4</v>
      </c>
      <c r="AI127" s="11"/>
      <c r="AJ127" s="11">
        <v>4</v>
      </c>
      <c r="AK127" s="11"/>
      <c r="AL127" s="11">
        <v>4</v>
      </c>
      <c r="AM127" s="11"/>
      <c r="AN127" s="11">
        <v>4</v>
      </c>
      <c r="AO127" s="11"/>
      <c r="AP127" s="11">
        <v>4</v>
      </c>
      <c r="AQ127" s="11"/>
      <c r="AR127" s="11">
        <v>4</v>
      </c>
      <c r="AS127" s="11"/>
      <c r="AT127" s="11">
        <v>4</v>
      </c>
    </row>
    <row r="128" spans="1:47">
      <c r="A128" s="10" t="s">
        <v>13</v>
      </c>
      <c r="B128" s="11">
        <v>0.5</v>
      </c>
      <c r="C128" s="11"/>
      <c r="D128" s="11">
        <v>0.5</v>
      </c>
      <c r="E128" s="11"/>
      <c r="F128" s="11">
        <v>0.5</v>
      </c>
      <c r="G128" s="11"/>
      <c r="H128" s="11">
        <v>0.5</v>
      </c>
      <c r="I128" s="11"/>
      <c r="J128" s="11">
        <v>0.5</v>
      </c>
      <c r="K128" s="11"/>
      <c r="L128" s="11">
        <v>0.5</v>
      </c>
      <c r="M128" s="11"/>
      <c r="N128" s="11">
        <v>0.5</v>
      </c>
      <c r="O128" s="11"/>
      <c r="P128" s="11">
        <v>0.5</v>
      </c>
      <c r="Q128" s="11"/>
      <c r="R128" s="11">
        <v>0.5</v>
      </c>
      <c r="S128" s="11"/>
      <c r="T128" s="11">
        <v>0.5</v>
      </c>
      <c r="U128" s="11"/>
      <c r="V128" s="11">
        <v>0.5</v>
      </c>
      <c r="W128" s="11"/>
      <c r="X128" s="11">
        <v>0.5</v>
      </c>
      <c r="Y128" s="11"/>
      <c r="Z128" s="11">
        <v>0.5</v>
      </c>
      <c r="AA128" s="11"/>
      <c r="AB128" s="11">
        <v>0.5</v>
      </c>
      <c r="AC128" s="11"/>
      <c r="AD128" s="11">
        <v>0.5</v>
      </c>
      <c r="AE128" s="11"/>
      <c r="AF128" s="11">
        <v>0.5</v>
      </c>
      <c r="AG128" s="11"/>
      <c r="AH128" s="11">
        <v>0.5</v>
      </c>
      <c r="AI128" s="11"/>
      <c r="AJ128" s="11">
        <v>0.5</v>
      </c>
      <c r="AK128" s="11"/>
      <c r="AL128" s="11">
        <v>0.5</v>
      </c>
      <c r="AM128" s="11"/>
      <c r="AN128" s="11">
        <v>0.5</v>
      </c>
      <c r="AO128" s="11"/>
      <c r="AP128" s="11">
        <v>0.5</v>
      </c>
      <c r="AQ128" s="11"/>
      <c r="AR128" s="11">
        <v>0.5</v>
      </c>
      <c r="AS128" s="11"/>
      <c r="AT128" s="11">
        <v>0.5</v>
      </c>
    </row>
    <row r="129" spans="1:46">
      <c r="A129" s="6" t="s">
        <v>12</v>
      </c>
      <c r="B129" s="12">
        <f>B128*'6.2tempsSummer2018'!B$128</f>
        <v>4.2741696179450042</v>
      </c>
      <c r="C129" s="12"/>
      <c r="D129" s="12">
        <f>D128*'6.2tempsSummer2018'!C$128</f>
        <v>4.6595116604390778</v>
      </c>
      <c r="E129" s="12"/>
      <c r="F129" s="12">
        <f>F128*'6.2tempsSummer2018'!D$128</f>
        <v>3.204656830796718</v>
      </c>
      <c r="G129" s="12"/>
      <c r="H129" s="12">
        <f>H128*'6.2tempsSummer2018'!E$128</f>
        <v>4.8616642234655183</v>
      </c>
      <c r="I129" s="12"/>
      <c r="J129" s="12">
        <f>J128*'6.2tempsSummer2018'!F$128</f>
        <v>4.7593458357446092</v>
      </c>
      <c r="K129" s="12"/>
      <c r="L129" s="12">
        <f>L128*'6.2tempsSummer2018'!G$128</f>
        <v>4.112258389949135</v>
      </c>
      <c r="M129" s="12"/>
      <c r="N129" s="12">
        <f>N128*'6.2tempsSummer2018'!H$128</f>
        <v>4.7130473023353305</v>
      </c>
      <c r="O129" s="12"/>
      <c r="P129" s="12">
        <f>P128*'6.2tempsSummer2018'!I$128</f>
        <v>3.5089753732486226</v>
      </c>
      <c r="Q129" s="12"/>
      <c r="R129" s="12">
        <f>R128*'6.2tempsSummer2018'!J$128</f>
        <v>3.3314702243590615</v>
      </c>
      <c r="S129" s="12"/>
      <c r="T129" s="12">
        <f>T128*'6.2tempsSummer2018'!K$128</f>
        <v>3.8666979184074424</v>
      </c>
      <c r="U129" s="12"/>
      <c r="V129" s="12">
        <f>V128*'6.2tempsSummer2018'!L$128</f>
        <v>4.8968263637406286</v>
      </c>
      <c r="W129" s="12"/>
      <c r="X129" s="12">
        <f>X128*'6.2tempsSummer2018'!M$128</f>
        <v>4.5166993594982143</v>
      </c>
      <c r="Y129" s="12"/>
      <c r="Z129" s="12">
        <f>Z128*'6.2tempsSummer2018'!N$128</f>
        <v>4.3665859857251945</v>
      </c>
      <c r="AA129" s="12"/>
      <c r="AB129" s="12">
        <f>AB128*'6.2tempsSummer2018'!O$128</f>
        <v>4.5065962288078838</v>
      </c>
      <c r="AC129" s="12"/>
      <c r="AD129" s="12">
        <f>AD128*'6.2tempsSummer2018'!P$128</f>
        <v>3.7225784474224919</v>
      </c>
      <c r="AE129" s="12"/>
      <c r="AF129" s="12">
        <f>AF128*'6.2tempsSummer2018'!Q$128</f>
        <v>4.9655785710343361</v>
      </c>
      <c r="AG129" s="12"/>
      <c r="AH129" s="12">
        <f>AH128*'6.2tempsSummer2018'!R$128</f>
        <v>4.6261833842003854</v>
      </c>
      <c r="AI129" s="12"/>
      <c r="AJ129" s="12">
        <f>AJ128*'6.2tempsSummer2018'!S$128</f>
        <v>3.8632710735823523</v>
      </c>
      <c r="AK129" s="12"/>
      <c r="AL129" s="12">
        <f>AL128*'6.2tempsSummer2018'!T$128</f>
        <v>3.2957379413269754</v>
      </c>
      <c r="AM129" s="12"/>
      <c r="AN129" s="12">
        <f>AN128*'6.2tempsSummer2018'!U$128</f>
        <v>4.3546352538479756</v>
      </c>
      <c r="AO129" s="12"/>
      <c r="AP129" s="12">
        <f>AP128*'6.2tempsSummer2018'!V$128</f>
        <v>3.350690436229558</v>
      </c>
      <c r="AQ129" s="12"/>
      <c r="AR129" s="12">
        <f>AR128*'6.2tempsSummer2018'!W$128</f>
        <v>4.4988706803345639</v>
      </c>
      <c r="AS129" s="12"/>
      <c r="AT129" s="12">
        <f>AT128*'6.2tempsSummer2018'!X$128</f>
        <v>3.2266446203134418</v>
      </c>
    </row>
    <row r="130" spans="1:46">
      <c r="A130" s="6" t="s">
        <v>10</v>
      </c>
      <c r="B130" s="11">
        <f>B127*'6.2tempsSummer2018'!B$128</f>
        <v>34.193356943560033</v>
      </c>
      <c r="C130" s="11"/>
      <c r="D130" s="11">
        <f>D127*'6.2tempsSummer2018'!C$128</f>
        <v>37.276093283512623</v>
      </c>
      <c r="E130" s="11"/>
      <c r="F130" s="11">
        <f>F127*'6.2tempsSummer2018'!D$128</f>
        <v>25.637254646373744</v>
      </c>
      <c r="G130" s="11"/>
      <c r="H130" s="11">
        <f>H127*'6.2tempsSummer2018'!E$128</f>
        <v>38.893313787724146</v>
      </c>
      <c r="I130" s="11"/>
      <c r="J130" s="11">
        <f>J127*'6.2tempsSummer2018'!F$128</f>
        <v>38.074766685956874</v>
      </c>
      <c r="K130" s="11"/>
      <c r="L130" s="11">
        <f>L127*'6.2tempsSummer2018'!G$128</f>
        <v>32.89806711959308</v>
      </c>
      <c r="M130" s="11"/>
      <c r="N130" s="11">
        <f>N127*'6.2tempsSummer2018'!H$128</f>
        <v>37.704378418682644</v>
      </c>
      <c r="O130" s="11"/>
      <c r="P130" s="11">
        <f>P127*'6.2tempsSummer2018'!I$128</f>
        <v>28.071802985988981</v>
      </c>
      <c r="Q130" s="11"/>
      <c r="R130" s="11">
        <f>R127*'6.2tempsSummer2018'!J$128</f>
        <v>26.651761794872492</v>
      </c>
      <c r="S130" s="11"/>
      <c r="T130" s="11">
        <f>T127*'6.2tempsSummer2018'!K$128</f>
        <v>30.933583347259539</v>
      </c>
      <c r="U130" s="11"/>
      <c r="V130" s="11">
        <f>V127*'6.2tempsSummer2018'!L$128</f>
        <v>39.174610909925029</v>
      </c>
      <c r="W130" s="11"/>
      <c r="X130" s="11">
        <f>X127*'6.2tempsSummer2018'!M$128</f>
        <v>36.133594875985715</v>
      </c>
      <c r="Y130" s="11"/>
      <c r="Z130" s="11">
        <f>Z127*'6.2tempsSummer2018'!N$128</f>
        <v>34.932687885801556</v>
      </c>
      <c r="AA130" s="11"/>
      <c r="AB130" s="11">
        <f>AB127*'6.2tempsSummer2018'!O$128</f>
        <v>36.05276983046307</v>
      </c>
      <c r="AC130" s="11"/>
      <c r="AD130" s="11">
        <f>AD127*'6.2tempsSummer2018'!P$128</f>
        <v>29.780627579379935</v>
      </c>
      <c r="AE130" s="11"/>
      <c r="AF130" s="11">
        <f>AF127*'6.2tempsSummer2018'!Q$128</f>
        <v>39.724628568274689</v>
      </c>
      <c r="AG130" s="11"/>
      <c r="AH130" s="11">
        <f>AH127*'6.2tempsSummer2018'!R$128</f>
        <v>37.009467073603084</v>
      </c>
      <c r="AI130" s="11"/>
      <c r="AJ130" s="11">
        <f>AJ127*'6.2tempsSummer2018'!S$128</f>
        <v>30.906168588658819</v>
      </c>
      <c r="AK130" s="11"/>
      <c r="AL130" s="11">
        <f>AL127*'6.2tempsSummer2018'!T$128</f>
        <v>26.365903530615803</v>
      </c>
      <c r="AM130" s="11"/>
      <c r="AN130" s="11">
        <f>AN127*'6.2tempsSummer2018'!U$128</f>
        <v>34.837082030783804</v>
      </c>
      <c r="AO130" s="11"/>
      <c r="AP130" s="11">
        <f>AP127*'6.2tempsSummer2018'!V$128</f>
        <v>26.805523489836464</v>
      </c>
      <c r="AQ130" s="11"/>
      <c r="AR130" s="11">
        <f>AR127*'6.2tempsSummer2018'!W$128</f>
        <v>35.990965442676512</v>
      </c>
      <c r="AS130" s="11"/>
      <c r="AT130" s="11">
        <f>AT127*'6.2tempsSummer2018'!X$128</f>
        <v>25.813156962507534</v>
      </c>
    </row>
    <row r="131" spans="1:46">
      <c r="A131" s="6" t="s">
        <v>14</v>
      </c>
      <c r="B131" s="11">
        <f t="shared" ref="B131" si="287">B128*B127</f>
        <v>2</v>
      </c>
      <c r="C131" s="11"/>
      <c r="D131" s="11">
        <f t="shared" ref="D131:AT131" si="288">D128*D127</f>
        <v>2</v>
      </c>
      <c r="E131" s="11"/>
      <c r="F131" s="11">
        <f t="shared" si="288"/>
        <v>2</v>
      </c>
      <c r="G131" s="11"/>
      <c r="H131" s="11">
        <f t="shared" si="288"/>
        <v>2</v>
      </c>
      <c r="I131" s="11"/>
      <c r="J131" s="11">
        <f t="shared" si="288"/>
        <v>2</v>
      </c>
      <c r="K131" s="11"/>
      <c r="L131" s="11">
        <f t="shared" si="288"/>
        <v>2</v>
      </c>
      <c r="M131" s="11"/>
      <c r="N131" s="11">
        <f t="shared" si="288"/>
        <v>2</v>
      </c>
      <c r="O131" s="11"/>
      <c r="P131" s="11">
        <f t="shared" si="288"/>
        <v>2</v>
      </c>
      <c r="Q131" s="11"/>
      <c r="R131" s="11">
        <f t="shared" si="288"/>
        <v>2</v>
      </c>
      <c r="S131" s="11"/>
      <c r="T131" s="11">
        <f t="shared" si="288"/>
        <v>2</v>
      </c>
      <c r="U131" s="11"/>
      <c r="V131" s="11">
        <f t="shared" si="288"/>
        <v>2</v>
      </c>
      <c r="W131" s="11"/>
      <c r="X131" s="11">
        <f t="shared" si="288"/>
        <v>2</v>
      </c>
      <c r="Y131" s="11"/>
      <c r="Z131" s="11">
        <f t="shared" si="288"/>
        <v>2</v>
      </c>
      <c r="AA131" s="11"/>
      <c r="AB131" s="11">
        <f t="shared" si="288"/>
        <v>2</v>
      </c>
      <c r="AC131" s="11"/>
      <c r="AD131" s="11">
        <f t="shared" si="288"/>
        <v>2</v>
      </c>
      <c r="AE131" s="11"/>
      <c r="AF131" s="11">
        <f t="shared" si="288"/>
        <v>2</v>
      </c>
      <c r="AG131" s="11"/>
      <c r="AH131" s="11">
        <f t="shared" si="288"/>
        <v>2</v>
      </c>
      <c r="AI131" s="11"/>
      <c r="AJ131" s="11">
        <f t="shared" si="288"/>
        <v>2</v>
      </c>
      <c r="AK131" s="11"/>
      <c r="AL131" s="11">
        <f t="shared" si="288"/>
        <v>2</v>
      </c>
      <c r="AM131" s="11"/>
      <c r="AN131" s="11">
        <f t="shared" si="288"/>
        <v>2</v>
      </c>
      <c r="AO131" s="11"/>
      <c r="AP131" s="11">
        <f t="shared" si="288"/>
        <v>2</v>
      </c>
      <c r="AQ131" s="11"/>
      <c r="AR131" s="11">
        <f t="shared" si="288"/>
        <v>2</v>
      </c>
      <c r="AS131" s="11"/>
      <c r="AT131" s="11">
        <f t="shared" si="288"/>
        <v>2</v>
      </c>
    </row>
    <row r="132" spans="1:46">
      <c r="A132" s="9" t="s">
        <v>11</v>
      </c>
      <c r="B132" s="11">
        <f>'6.2tempsSummer2018'!B$127</f>
        <v>84</v>
      </c>
      <c r="C132" s="11"/>
      <c r="D132" s="11">
        <f>'6.2tempsSummer2018'!C$127</f>
        <v>84</v>
      </c>
      <c r="E132" s="11"/>
      <c r="F132" s="11">
        <f>'6.2tempsSummer2018'!D$127</f>
        <v>86</v>
      </c>
      <c r="G132" s="11"/>
      <c r="H132" s="11">
        <f>'6.2tempsSummer2018'!E$127</f>
        <v>86</v>
      </c>
      <c r="I132" s="11"/>
      <c r="J132" s="11">
        <f>'6.2tempsSummer2018'!F$127</f>
        <v>86</v>
      </c>
      <c r="K132" s="11"/>
      <c r="L132" s="11">
        <f>'6.2tempsSummer2018'!G$127</f>
        <v>84</v>
      </c>
      <c r="M132" s="11"/>
      <c r="N132" s="11">
        <f>'6.2tempsSummer2018'!H$127</f>
        <v>87</v>
      </c>
      <c r="O132" s="11"/>
      <c r="P132" s="11">
        <f>'6.2tempsSummer2018'!I$127</f>
        <v>84</v>
      </c>
      <c r="Q132" s="11"/>
      <c r="R132" s="11">
        <f>'6.2tempsSummer2018'!J$127</f>
        <v>82</v>
      </c>
      <c r="S132" s="11"/>
      <c r="T132" s="11">
        <f>'6.2tempsSummer2018'!K$127</f>
        <v>85</v>
      </c>
      <c r="U132" s="11"/>
      <c r="V132" s="11">
        <f>'6.2tempsSummer2018'!L$127</f>
        <v>85</v>
      </c>
      <c r="W132" s="11"/>
      <c r="X132" s="11">
        <f>'6.2tempsSummer2018'!M$127</f>
        <v>86</v>
      </c>
      <c r="Y132" s="11"/>
      <c r="Z132" s="11">
        <f>'6.2tempsSummer2018'!N$127</f>
        <v>85</v>
      </c>
      <c r="AA132" s="11"/>
      <c r="AB132" s="11">
        <f>'6.2tempsSummer2018'!O$127</f>
        <v>83</v>
      </c>
      <c r="AC132" s="11"/>
      <c r="AD132" s="11">
        <f>'6.2tempsSummer2018'!P$127</f>
        <v>90</v>
      </c>
      <c r="AE132" s="11"/>
      <c r="AF132" s="11">
        <f>'6.2tempsSummer2018'!Q$127</f>
        <v>89</v>
      </c>
      <c r="AG132" s="11"/>
      <c r="AH132" s="11">
        <f>'6.2tempsSummer2018'!R$127</f>
        <v>85</v>
      </c>
      <c r="AI132" s="11"/>
      <c r="AJ132" s="11">
        <f>'6.2tempsSummer2018'!S$127</f>
        <v>84</v>
      </c>
      <c r="AK132" s="11"/>
      <c r="AL132" s="11">
        <f>'6.2tempsSummer2018'!T$127</f>
        <v>86</v>
      </c>
      <c r="AM132" s="11"/>
      <c r="AN132" s="11">
        <f>'6.2tempsSummer2018'!U$127</f>
        <v>85</v>
      </c>
      <c r="AO132" s="11"/>
      <c r="AP132" s="11">
        <v>85</v>
      </c>
      <c r="AQ132" s="11"/>
      <c r="AR132" s="11">
        <v>74</v>
      </c>
      <c r="AS132" s="11"/>
      <c r="AT132" s="11">
        <f>'6.2tempsSummer2018'!X$127</f>
        <v>95</v>
      </c>
    </row>
    <row r="133" spans="1:46">
      <c r="AP133">
        <v>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6.2tempsSummer2018</vt:lpstr>
      <vt:lpstr>CuSum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Thuerig</dc:creator>
  <cp:lastModifiedBy>Marc Thuerig</cp:lastModifiedBy>
  <dcterms:created xsi:type="dcterms:W3CDTF">2018-05-28T13:04:35Z</dcterms:created>
  <dcterms:modified xsi:type="dcterms:W3CDTF">2018-05-29T14:14:04Z</dcterms:modified>
</cp:coreProperties>
</file>