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berlynajarian/Library/Mobile Documents/com~apple~CloudDocs/"/>
    </mc:Choice>
  </mc:AlternateContent>
  <xr:revisionPtr revIDLastSave="0" documentId="13_ncr:1_{9C3CE274-4192-6644-805B-9A7EA42F871E}" xr6:coauthVersionLast="36" xr6:coauthVersionMax="36" xr10:uidLastSave="{00000000-0000-0000-0000-000000000000}"/>
  <bookViews>
    <workbookView xWindow="3920" yWindow="460" windowWidth="22440" windowHeight="16260" xr2:uid="{30C79764-0888-DB4A-9701-D0206447D7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6" i="1" l="1"/>
  <c r="F61" i="1" l="1"/>
  <c r="E39" i="1" l="1"/>
  <c r="K66" i="1"/>
  <c r="K67" i="1" s="1"/>
  <c r="K69" i="1" s="1"/>
  <c r="D40" i="1"/>
  <c r="E40" i="1" s="1"/>
  <c r="H36" i="1" s="1"/>
  <c r="F55" i="1"/>
  <c r="G56" i="1"/>
  <c r="F53" i="1"/>
  <c r="F52" i="1"/>
  <c r="F54" i="1"/>
  <c r="F51" i="1"/>
  <c r="G53" i="1"/>
  <c r="G54" i="1"/>
  <c r="G55" i="1"/>
  <c r="G47" i="1"/>
  <c r="G44" i="1"/>
  <c r="G45" i="1"/>
  <c r="G46" i="1"/>
  <c r="C32" i="1"/>
  <c r="G30" i="1"/>
  <c r="G31" i="1"/>
  <c r="G32" i="1"/>
  <c r="G22" i="1"/>
  <c r="G23" i="1"/>
  <c r="G24" i="1"/>
  <c r="G25" i="1"/>
  <c r="G26" i="1"/>
  <c r="G15" i="1"/>
  <c r="G16" i="1"/>
  <c r="G17" i="1"/>
  <c r="G18" i="1"/>
  <c r="G3" i="1"/>
  <c r="G4" i="1"/>
  <c r="G5" i="1"/>
  <c r="G6" i="1"/>
  <c r="G7" i="1"/>
  <c r="G8" i="1"/>
  <c r="G9" i="1"/>
  <c r="G10" i="1"/>
  <c r="C56" i="1"/>
  <c r="C46" i="1"/>
  <c r="C26" i="1"/>
  <c r="H47" i="1" l="1"/>
  <c r="G11" i="1"/>
  <c r="H11" i="1" s="1"/>
  <c r="G27" i="1"/>
  <c r="H27" i="1" s="1"/>
  <c r="G33" i="1"/>
  <c r="G57" i="1"/>
  <c r="F56" i="1"/>
  <c r="H57" i="1" s="1"/>
  <c r="G19" i="1"/>
  <c r="H19" i="1" s="1"/>
  <c r="H63" i="1" l="1"/>
  <c r="K71" i="1" s="1"/>
  <c r="K74" i="1" s="1"/>
</calcChain>
</file>

<file path=xl/sharedStrings.xml><?xml version="1.0" encoding="utf-8"?>
<sst xmlns="http://schemas.openxmlformats.org/spreadsheetml/2006/main" count="24" uniqueCount="24">
  <si>
    <t>Chicken food</t>
  </si>
  <si>
    <t>Item</t>
  </si>
  <si>
    <t>Cost</t>
  </si>
  <si>
    <t>Date Bought</t>
  </si>
  <si>
    <t>Nest Liners</t>
  </si>
  <si>
    <t>Scratch</t>
  </si>
  <si>
    <t>Mealworms</t>
  </si>
  <si>
    <t>Chicks</t>
  </si>
  <si>
    <t>Oyster shell</t>
  </si>
  <si>
    <t>Fake eggs</t>
  </si>
  <si>
    <t>Amount</t>
  </si>
  <si>
    <t>Shavings</t>
  </si>
  <si>
    <t>cartons</t>
  </si>
  <si>
    <t>Days between puchases</t>
  </si>
  <si>
    <t>Cost used up per day</t>
  </si>
  <si>
    <t>Sum of Costs per day =</t>
  </si>
  <si>
    <t>Dozens of eggs sold between July 2018 and June 31 2019</t>
  </si>
  <si>
    <t>Amount of individual eggs sold in ^ time period</t>
  </si>
  <si>
    <t>Average amount of eggs sold per day</t>
  </si>
  <si>
    <t>Amount of dozens of eggs sold per day</t>
  </si>
  <si>
    <t>Cost of producing a dozen of eggs</t>
  </si>
  <si>
    <t>Price of a dozen of eggs</t>
  </si>
  <si>
    <t>Profit from selling a dozen of eggs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</si>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</sst>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9DC52-C9F4-1B42-8E7B-B6B4BD73D5B0}">
  <dimension ref="B2:K76"/>
  <sheetViews>
    <sheetView tabSelected="1" topLeftCell="G44" zoomScale="75" workbookViewId="0">
      <selection activeCell="N54" sqref="N54"/>
    </sheetView>
  </sheetViews>
  <sheetFormatPr baseColWidth="10" defaultRowHeight="21" x14ac:dyDescent="0.25"/>
  <cols>
    <col min="1" max="1" width="10.83203125" style="1"/>
    <col min="2" max="2" width="19.83203125" style="1" customWidth="1"/>
    <col min="3" max="3" width="10.83203125" style="1"/>
    <col min="4" max="4" width="16.1640625" style="1" customWidth="1"/>
    <col min="5" max="5" width="10.83203125" style="1" customWidth="1"/>
    <col min="6" max="6" width="10.83203125" style="1"/>
    <col min="7" max="7" width="28.6640625" style="1" bestFit="1" customWidth="1"/>
    <col min="8" max="8" width="10.83203125" style="1"/>
    <col min="9" max="9" width="3" style="1" customWidth="1"/>
    <col min="10" max="10" width="67.6640625" style="1" bestFit="1" customWidth="1"/>
    <col min="11" max="16384" width="10.83203125" style="1"/>
  </cols>
  <sheetData>
    <row r="2" spans="2:8" x14ac:dyDescent="0.25">
      <c r="B2" s="1" t="s">
        <v>1</v>
      </c>
      <c r="C2" s="1" t="s">
        <v>2</v>
      </c>
      <c r="D2" s="1" t="s">
        <v>3</v>
      </c>
      <c r="E2" s="1" t="s">
        <v>10</v>
      </c>
      <c r="G2" s="1" t="s">
        <v>13</v>
      </c>
      <c r="H2" s="1" t="s">
        <v>14</v>
      </c>
    </row>
    <row r="3" spans="2:8" x14ac:dyDescent="0.25">
      <c r="B3" s="1" t="s">
        <v>0</v>
      </c>
      <c r="C3" s="1">
        <v>19.989999999999998</v>
      </c>
      <c r="D3" s="2">
        <v>43470</v>
      </c>
      <c r="E3" s="1">
        <v>1</v>
      </c>
      <c r="F3" s="7"/>
      <c r="G3" s="1">
        <f t="shared" ref="G3:G10" si="0">D4-D3</f>
        <v>10</v>
      </c>
    </row>
    <row r="4" spans="2:8" x14ac:dyDescent="0.25">
      <c r="D4" s="2">
        <v>43480</v>
      </c>
      <c r="E4" s="1">
        <v>1</v>
      </c>
      <c r="G4" s="1">
        <f t="shared" si="0"/>
        <v>29</v>
      </c>
    </row>
    <row r="5" spans="2:8" x14ac:dyDescent="0.25">
      <c r="D5" s="2">
        <v>43509</v>
      </c>
      <c r="E5" s="1">
        <v>1</v>
      </c>
      <c r="G5" s="1">
        <f t="shared" si="0"/>
        <v>20</v>
      </c>
    </row>
    <row r="6" spans="2:8" x14ac:dyDescent="0.25">
      <c r="D6" s="2">
        <v>43529</v>
      </c>
      <c r="E6" s="1">
        <v>1</v>
      </c>
      <c r="G6" s="1">
        <f t="shared" si="0"/>
        <v>16</v>
      </c>
    </row>
    <row r="7" spans="2:8" x14ac:dyDescent="0.25">
      <c r="D7" s="2">
        <v>43545</v>
      </c>
      <c r="E7" s="1">
        <v>1</v>
      </c>
      <c r="G7" s="1">
        <f t="shared" si="0"/>
        <v>23</v>
      </c>
    </row>
    <row r="8" spans="2:8" x14ac:dyDescent="0.25">
      <c r="D8" s="2">
        <v>43568</v>
      </c>
      <c r="E8" s="1">
        <v>1</v>
      </c>
      <c r="G8" s="1">
        <f t="shared" si="0"/>
        <v>22</v>
      </c>
    </row>
    <row r="9" spans="2:8" x14ac:dyDescent="0.25">
      <c r="D9" s="2">
        <v>43590</v>
      </c>
      <c r="E9" s="1">
        <v>1</v>
      </c>
      <c r="G9" s="1">
        <f t="shared" si="0"/>
        <v>17</v>
      </c>
    </row>
    <row r="10" spans="2:8" x14ac:dyDescent="0.25">
      <c r="D10" s="2">
        <v>43607</v>
      </c>
      <c r="E10" s="1">
        <v>1</v>
      </c>
      <c r="G10" s="1">
        <f t="shared" si="0"/>
        <v>28</v>
      </c>
    </row>
    <row r="11" spans="2:8" x14ac:dyDescent="0.25">
      <c r="D11" s="2">
        <v>43635</v>
      </c>
      <c r="E11" s="1">
        <v>1</v>
      </c>
      <c r="G11" s="1">
        <f>AVERAGE(G3:G10)</f>
        <v>20.625</v>
      </c>
      <c r="H11" s="1">
        <f>C3/G11</f>
        <v>0.96921212121212119</v>
      </c>
    </row>
    <row r="13" spans="2:8" x14ac:dyDescent="0.25">
      <c r="B13" s="1" t="s">
        <v>4</v>
      </c>
      <c r="C13" s="1">
        <v>22.99</v>
      </c>
      <c r="D13" s="2">
        <v>43480</v>
      </c>
      <c r="E13" s="1">
        <v>1</v>
      </c>
    </row>
    <row r="14" spans="2:8" x14ac:dyDescent="0.25">
      <c r="D14" s="2">
        <v>43553</v>
      </c>
      <c r="E14" s="1">
        <v>1</v>
      </c>
    </row>
    <row r="15" spans="2:8" x14ac:dyDescent="0.25">
      <c r="D15" s="2">
        <v>43590</v>
      </c>
      <c r="E15" s="1">
        <v>1</v>
      </c>
      <c r="G15" s="1">
        <f t="shared" ref="G15:G17" si="1">D14-D13</f>
        <v>73</v>
      </c>
    </row>
    <row r="16" spans="2:8" x14ac:dyDescent="0.25">
      <c r="D16" s="2">
        <v>43597</v>
      </c>
      <c r="E16" s="1">
        <v>1</v>
      </c>
      <c r="G16" s="1">
        <f t="shared" si="1"/>
        <v>37</v>
      </c>
    </row>
    <row r="17" spans="2:8" x14ac:dyDescent="0.25">
      <c r="D17" s="2">
        <v>43607</v>
      </c>
      <c r="E17" s="1">
        <v>1</v>
      </c>
      <c r="G17" s="1">
        <f t="shared" si="1"/>
        <v>7</v>
      </c>
    </row>
    <row r="18" spans="2:8" x14ac:dyDescent="0.25">
      <c r="G18" s="1">
        <f>D17-D16</f>
        <v>10</v>
      </c>
    </row>
    <row r="19" spans="2:8" x14ac:dyDescent="0.25">
      <c r="G19" s="1">
        <f>AVERAGE(G15:G18)</f>
        <v>31.75</v>
      </c>
      <c r="H19" s="1">
        <f>C13/G19</f>
        <v>0.72409448818897637</v>
      </c>
    </row>
    <row r="20" spans="2:8" x14ac:dyDescent="0.25">
      <c r="B20" s="1" t="s">
        <v>5</v>
      </c>
      <c r="C20" s="1">
        <v>13.99</v>
      </c>
      <c r="D20" s="2">
        <v>43480</v>
      </c>
      <c r="E20" s="1">
        <v>1</v>
      </c>
    </row>
    <row r="21" spans="2:8" x14ac:dyDescent="0.25">
      <c r="D21" s="2">
        <v>43509</v>
      </c>
      <c r="E21" s="1">
        <v>1</v>
      </c>
    </row>
    <row r="22" spans="2:8" x14ac:dyDescent="0.25">
      <c r="D22" s="2">
        <v>43545</v>
      </c>
      <c r="E22" s="1">
        <v>1</v>
      </c>
      <c r="G22" s="1">
        <f t="shared" ref="G22:G25" si="2">D21-D20</f>
        <v>29</v>
      </c>
    </row>
    <row r="23" spans="2:8" x14ac:dyDescent="0.25">
      <c r="C23" s="5">
        <v>11.93</v>
      </c>
      <c r="D23" s="6">
        <v>43570</v>
      </c>
      <c r="E23" s="1">
        <v>1</v>
      </c>
      <c r="G23" s="1">
        <f t="shared" si="2"/>
        <v>36</v>
      </c>
    </row>
    <row r="24" spans="2:8" x14ac:dyDescent="0.25">
      <c r="D24" s="2">
        <v>43590</v>
      </c>
      <c r="E24" s="1">
        <v>1</v>
      </c>
      <c r="G24" s="1">
        <f t="shared" si="2"/>
        <v>25</v>
      </c>
    </row>
    <row r="25" spans="2:8" x14ac:dyDescent="0.25">
      <c r="C25" s="3">
        <v>12.29</v>
      </c>
      <c r="D25" s="4">
        <v>43601</v>
      </c>
      <c r="E25" s="1">
        <v>1</v>
      </c>
      <c r="G25" s="1">
        <f t="shared" si="2"/>
        <v>20</v>
      </c>
    </row>
    <row r="26" spans="2:8" x14ac:dyDescent="0.25">
      <c r="C26" s="1">
        <f>AVERAGE(C20:C25)</f>
        <v>12.736666666666666</v>
      </c>
      <c r="G26" s="1">
        <f>D25-D24</f>
        <v>11</v>
      </c>
    </row>
    <row r="27" spans="2:8" x14ac:dyDescent="0.25">
      <c r="G27" s="1">
        <f>AVERAGE(G22:G26)</f>
        <v>24.2</v>
      </c>
      <c r="H27" s="1">
        <f>C26/G27</f>
        <v>0.52630853994490356</v>
      </c>
    </row>
    <row r="28" spans="2:8" x14ac:dyDescent="0.25">
      <c r="C28" s="1">
        <v>28.99</v>
      </c>
      <c r="D28" s="2">
        <v>43430</v>
      </c>
    </row>
    <row r="29" spans="2:8" x14ac:dyDescent="0.25">
      <c r="B29" s="1" t="s">
        <v>6</v>
      </c>
      <c r="C29" s="1">
        <v>34.99</v>
      </c>
      <c r="D29" s="2">
        <v>43529</v>
      </c>
      <c r="E29" s="1">
        <v>1</v>
      </c>
    </row>
    <row r="30" spans="2:8" x14ac:dyDescent="0.25">
      <c r="D30" s="2">
        <v>43553</v>
      </c>
      <c r="E30" s="1">
        <v>1</v>
      </c>
      <c r="G30" s="1">
        <f t="shared" ref="G30:G31" si="3">D29-D28</f>
        <v>99</v>
      </c>
    </row>
    <row r="31" spans="2:8" x14ac:dyDescent="0.25">
      <c r="C31" s="5">
        <v>30.28</v>
      </c>
      <c r="D31" s="6">
        <v>43570</v>
      </c>
      <c r="E31" s="1">
        <v>1</v>
      </c>
      <c r="G31" s="1">
        <f t="shared" si="3"/>
        <v>24</v>
      </c>
    </row>
    <row r="32" spans="2:8" x14ac:dyDescent="0.25">
      <c r="C32" s="1">
        <f>AVERAGE(C28:C31)</f>
        <v>31.42</v>
      </c>
      <c r="G32" s="1">
        <f>D31-D30</f>
        <v>17</v>
      </c>
    </row>
    <row r="33" spans="2:8" x14ac:dyDescent="0.25">
      <c r="G33" s="1">
        <f>AVERAGE(G30:G32)</f>
        <v>46.666666666666664</v>
      </c>
    </row>
    <row r="36" spans="2:8" x14ac:dyDescent="0.25">
      <c r="B36" s="1" t="s">
        <v>7</v>
      </c>
      <c r="C36" s="1">
        <v>4.75</v>
      </c>
      <c r="D36" s="2">
        <v>43534</v>
      </c>
      <c r="E36" s="1">
        <v>4</v>
      </c>
      <c r="H36" s="1">
        <f>E40</f>
        <v>9.7602739726027399E-2</v>
      </c>
    </row>
    <row r="37" spans="2:8" x14ac:dyDescent="0.25">
      <c r="D37" s="2">
        <v>43553</v>
      </c>
      <c r="E37" s="1">
        <v>3</v>
      </c>
    </row>
    <row r="39" spans="2:8" x14ac:dyDescent="0.25">
      <c r="D39" s="1">
        <v>5</v>
      </c>
      <c r="E39" s="1">
        <f>C36*30</f>
        <v>142.5</v>
      </c>
    </row>
    <row r="40" spans="2:8" x14ac:dyDescent="0.25">
      <c r="D40" s="1">
        <f>4*365</f>
        <v>1460</v>
      </c>
      <c r="E40" s="1">
        <f>E39/D40</f>
        <v>9.7602739726027399E-2</v>
      </c>
    </row>
    <row r="42" spans="2:8" x14ac:dyDescent="0.25">
      <c r="B42" s="1" t="s">
        <v>8</v>
      </c>
      <c r="C42" s="1">
        <v>2.99</v>
      </c>
      <c r="D42" s="2">
        <v>43480</v>
      </c>
      <c r="E42" s="1">
        <v>1</v>
      </c>
    </row>
    <row r="43" spans="2:8" x14ac:dyDescent="0.25">
      <c r="D43" s="2">
        <v>43538</v>
      </c>
      <c r="E43" s="1">
        <v>1</v>
      </c>
    </row>
    <row r="44" spans="2:8" x14ac:dyDescent="0.25">
      <c r="C44" s="5">
        <v>2.08</v>
      </c>
      <c r="D44" s="6">
        <v>43570</v>
      </c>
      <c r="E44" s="1">
        <v>1</v>
      </c>
      <c r="G44" s="1">
        <f t="shared" ref="G44:G45" si="4">D43-D42</f>
        <v>58</v>
      </c>
    </row>
    <row r="45" spans="2:8" x14ac:dyDescent="0.25">
      <c r="D45" s="2">
        <v>43607</v>
      </c>
      <c r="E45" s="1">
        <v>1</v>
      </c>
      <c r="G45" s="1">
        <f t="shared" si="4"/>
        <v>32</v>
      </c>
    </row>
    <row r="46" spans="2:8" x14ac:dyDescent="0.25">
      <c r="C46" s="1">
        <f>AVERAGE(C42:C44)</f>
        <v>2.5350000000000001</v>
      </c>
      <c r="G46" s="1">
        <f>D45-D44</f>
        <v>37</v>
      </c>
    </row>
    <row r="47" spans="2:8" x14ac:dyDescent="0.25">
      <c r="G47" s="1">
        <f>AVERAGE(G44:G46)</f>
        <v>42.333333333333336</v>
      </c>
      <c r="H47" s="1">
        <f>C46/G47</f>
        <v>5.9881889763779526E-2</v>
      </c>
    </row>
    <row r="48" spans="2:8" x14ac:dyDescent="0.25">
      <c r="B48" s="1" t="s">
        <v>9</v>
      </c>
      <c r="C48" s="1">
        <v>2.4900000000000002</v>
      </c>
      <c r="D48" s="2">
        <v>43607</v>
      </c>
      <c r="E48" s="1">
        <v>4</v>
      </c>
    </row>
    <row r="51" spans="2:8" x14ac:dyDescent="0.25">
      <c r="B51" s="1" t="s">
        <v>11</v>
      </c>
      <c r="C51" s="1">
        <v>7.99</v>
      </c>
      <c r="D51" s="2">
        <v>43477</v>
      </c>
      <c r="E51" s="1">
        <v>2</v>
      </c>
      <c r="F51" s="1">
        <f>C51*E51</f>
        <v>15.98</v>
      </c>
    </row>
    <row r="52" spans="2:8" x14ac:dyDescent="0.25">
      <c r="D52" s="2">
        <v>43538</v>
      </c>
      <c r="E52" s="1">
        <v>3</v>
      </c>
      <c r="F52" s="1">
        <f>C51*E52</f>
        <v>23.97</v>
      </c>
    </row>
    <row r="53" spans="2:8" x14ac:dyDescent="0.25">
      <c r="D53" s="2">
        <v>43582</v>
      </c>
      <c r="E53" s="1">
        <v>1</v>
      </c>
      <c r="F53" s="1">
        <f>C51*E53</f>
        <v>7.99</v>
      </c>
      <c r="G53" s="1">
        <f t="shared" ref="G53:G54" si="5">D52-D51</f>
        <v>61</v>
      </c>
    </row>
    <row r="54" spans="2:8" x14ac:dyDescent="0.25">
      <c r="C54" s="3">
        <v>7.27</v>
      </c>
      <c r="D54" s="4">
        <v>43601</v>
      </c>
      <c r="E54" s="3">
        <v>3</v>
      </c>
      <c r="F54" s="1">
        <f t="shared" ref="F54" si="6">C54*E54</f>
        <v>21.81</v>
      </c>
      <c r="G54" s="1">
        <f t="shared" si="5"/>
        <v>44</v>
      </c>
    </row>
    <row r="55" spans="2:8" x14ac:dyDescent="0.25">
      <c r="D55" s="2">
        <v>43648</v>
      </c>
      <c r="E55" s="1">
        <v>3</v>
      </c>
      <c r="F55" s="1">
        <f>C51*E55</f>
        <v>23.97</v>
      </c>
      <c r="G55" s="1">
        <f>D54-D53</f>
        <v>19</v>
      </c>
    </row>
    <row r="56" spans="2:8" x14ac:dyDescent="0.25">
      <c r="C56" s="1">
        <f>AVERAGE(C51:C54)</f>
        <v>7.63</v>
      </c>
      <c r="F56" s="1">
        <f>AVERAGE(F51:F55)</f>
        <v>18.744</v>
      </c>
      <c r="G56" s="1">
        <f>D55-D54</f>
        <v>47</v>
      </c>
    </row>
    <row r="57" spans="2:8" x14ac:dyDescent="0.25">
      <c r="G57" s="1">
        <f>AVERAGE(G53:G56)</f>
        <v>42.75</v>
      </c>
      <c r="H57" s="1">
        <f>F56/G57</f>
        <v>0.43845614035087721</v>
      </c>
    </row>
    <row r="60" spans="2:8" x14ac:dyDescent="0.25">
      <c r="B60" s="1" t="s">
        <v>12</v>
      </c>
      <c r="C60" s="1">
        <v>73.5</v>
      </c>
      <c r="E60" s="1">
        <v>200</v>
      </c>
    </row>
    <row r="61" spans="2:8" x14ac:dyDescent="0.25">
      <c r="F61" s="1">
        <f>C60/E60</f>
        <v>0.36749999999999999</v>
      </c>
    </row>
    <row r="63" spans="2:8" x14ac:dyDescent="0.25">
      <c r="G63" s="1" t="s">
        <v>15</v>
      </c>
      <c r="H63" s="1">
        <f>SUM(H1:H62)</f>
        <v>2.8155559191866848</v>
      </c>
    </row>
    <row r="65" spans="10:11" x14ac:dyDescent="0.25">
      <c r="J65" s="1" t="s">
        <v>16</v>
      </c>
      <c r="K65" s="1">
        <v>203</v>
      </c>
    </row>
    <row r="66" spans="10:11" x14ac:dyDescent="0.25">
      <c r="J66" s="1" t="s">
        <v>17</v>
      </c>
      <c r="K66" s="1">
        <f>K65*12</f>
        <v>2436</v>
      </c>
    </row>
    <row r="67" spans="10:11" x14ac:dyDescent="0.25">
      <c r="J67" s="1" t="s">
        <v>18</v>
      </c>
      <c r="K67" s="1">
        <f>K66/365</f>
        <v>6.6739726027397257</v>
      </c>
    </row>
    <row r="69" spans="10:11" x14ac:dyDescent="0.25">
      <c r="J69" s="1" t="s">
        <v>19</v>
      </c>
      <c r="K69" s="1">
        <f>12/K67</f>
        <v>1.7980295566502464</v>
      </c>
    </row>
    <row r="71" spans="10:11" x14ac:dyDescent="0.25">
      <c r="J71" s="1" t="s">
        <v>20</v>
      </c>
      <c r="K71" s="8">
        <f>(H63*K69)+F61</f>
        <v>5.4299527610992113</v>
      </c>
    </row>
    <row r="73" spans="10:11" x14ac:dyDescent="0.25">
      <c r="J73" s="1" t="s">
        <v>21</v>
      </c>
      <c r="K73" s="8">
        <v>6</v>
      </c>
    </row>
    <row r="74" spans="10:11" x14ac:dyDescent="0.25">
      <c r="J74" s="1" t="s">
        <v>22</v>
      </c>
      <c r="K74" s="8">
        <f>6-K71</f>
        <v>0.57004723890078868</v>
      </c>
    </row>
    <row r="76" spans="10:11" x14ac:dyDescent="0.25">
      <c r="J76" s="1" t="s">
        <v>23</v>
      </c>
      <c r="K76" s="8">
        <f>K74/K71</f>
        <v>0.104981988606728</v>
      </c>
    </row>
  </sheetData>
  <sortState ref="B52:E55">
    <sortCondition ref="D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Najarian</dc:creator>
  <cp:lastModifiedBy>Kimberly Najarian</cp:lastModifiedBy>
  <dcterms:created xsi:type="dcterms:W3CDTF">2019-06-28T18:06:09Z</dcterms:created>
  <dcterms:modified xsi:type="dcterms:W3CDTF">2019-10-06T22:36:52Z</dcterms:modified>
</cp:coreProperties>
</file>