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berlynajarian/Library/Mobile Documents/com~apple~CloudDocs/"/>
    </mc:Choice>
  </mc:AlternateContent>
  <xr:revisionPtr revIDLastSave="0" documentId="13_ncr:1_{EDAF0ABD-A5C6-D040-8C36-F52D927C0263}" xr6:coauthVersionLast="47" xr6:coauthVersionMax="47" xr10:uidLastSave="{00000000-0000-0000-0000-000000000000}"/>
  <bookViews>
    <workbookView xWindow="3260" yWindow="500" windowWidth="24360" windowHeight="15620" xr2:uid="{19A41730-A1F7-8249-ABBC-9AC35502B379}"/>
  </bookViews>
  <sheets>
    <sheet name="Totals" sheetId="11" r:id="rId1"/>
    <sheet name="Stewart" sheetId="9" r:id="rId2"/>
    <sheet name="Zutano" sheetId="1" r:id="rId3"/>
    <sheet name="Fuerte" sheetId="10" r:id="rId4"/>
    <sheet name="Bacon" sheetId="6" r:id="rId5"/>
    <sheet name="Ettinger" sheetId="12" r:id="rId6"/>
    <sheet name="Carmen Hass" sheetId="5" r:id="rId7"/>
    <sheet name="Gem" sheetId="3" r:id="rId8"/>
    <sheet name="Hass" sheetId="2" r:id="rId9"/>
    <sheet name="Reed" sheetId="7" r:id="rId10"/>
    <sheet name="Lamb Hass" sheetId="4" r:id="rId11"/>
    <sheet name="Mexicola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2" l="1"/>
  <c r="X13" i="1"/>
  <c r="F10" i="1"/>
  <c r="H4" i="1"/>
  <c r="L22" i="12" l="1"/>
  <c r="H7" i="11" s="1"/>
  <c r="AB22" i="2"/>
  <c r="H11" i="11" s="1"/>
  <c r="Q21" i="8" l="1"/>
  <c r="H14" i="11" s="1"/>
  <c r="Q23" i="4"/>
  <c r="H13" i="11" s="1"/>
  <c r="P20" i="7"/>
  <c r="H12" i="11" s="1"/>
  <c r="L23" i="3"/>
  <c r="H10" i="11" s="1"/>
  <c r="Q22" i="5"/>
  <c r="H9" i="11" s="1"/>
  <c r="L22" i="6"/>
  <c r="H8" i="11" s="1"/>
  <c r="R23" i="10"/>
  <c r="H6" i="11" s="1"/>
  <c r="J22" i="9"/>
  <c r="H4" i="11" s="1"/>
  <c r="M21" i="1"/>
  <c r="H5" i="11" s="1"/>
  <c r="H15" i="11" l="1"/>
</calcChain>
</file>

<file path=xl/sharedStrings.xml><?xml version="1.0" encoding="utf-8"?>
<sst xmlns="http://schemas.openxmlformats.org/spreadsheetml/2006/main" count="25" uniqueCount="14">
  <si>
    <t>Total</t>
  </si>
  <si>
    <t>Variety</t>
  </si>
  <si>
    <t>Zutano</t>
  </si>
  <si>
    <t>Stewart</t>
  </si>
  <si>
    <t>Fuerte</t>
  </si>
  <si>
    <t>Bacon</t>
  </si>
  <si>
    <t>Carmen Hass</t>
  </si>
  <si>
    <t>Gem</t>
  </si>
  <si>
    <t>Hass</t>
  </si>
  <si>
    <t>Reed</t>
  </si>
  <si>
    <t>Lamb Hass</t>
  </si>
  <si>
    <t>Mexicola</t>
  </si>
  <si>
    <t>Totals for 2021</t>
  </si>
  <si>
    <t>Ettinger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</si>
</sst>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8" tint="0.39997558519241921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sz val="12"/>
      <color rgb="FF942092"/>
      <name val="Calibri"/>
      <family val="2"/>
      <scheme val="minor"/>
    </font>
    <font>
      <sz val="12"/>
      <color rgb="FFFF40FF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9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72">
    <border>
      <left/>
      <right/>
      <top/>
      <bottom/>
      <diagonal/>
    </border>
    <border>
      <left/>
      <right style="medium">
        <color indexed="64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FF0000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rgb="FFFF0000"/>
      </right>
      <top style="medium">
        <color indexed="64"/>
      </top>
      <bottom style="medium">
        <color theme="1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rgb="FFFF0000"/>
      </right>
      <top style="medium">
        <color indexed="64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rgb="FFFF000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theme="1"/>
      </bottom>
      <diagonal/>
    </border>
    <border>
      <left style="medium">
        <color rgb="FFFF0000"/>
      </left>
      <right style="medium">
        <color theme="1"/>
      </right>
      <top style="medium">
        <color rgb="FFFF0000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rgb="FFFF0000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 diagonalUp="1" diagonalDown="1"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 style="medium">
        <color theme="1"/>
      </diagonal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medium">
        <color rgb="FFFF0000"/>
      </right>
      <top/>
      <bottom style="medium">
        <color theme="1"/>
      </bottom>
      <diagonal/>
    </border>
    <border>
      <left style="medium">
        <color rgb="FFFF0000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 diagonalUp="1" diagonalDown="1">
      <left style="medium">
        <color rgb="FFFF0000"/>
      </left>
      <right style="medium">
        <color theme="1"/>
      </right>
      <top style="medium">
        <color rgb="FFFF0000"/>
      </top>
      <bottom/>
      <diagonal style="medium">
        <color theme="1"/>
      </diagonal>
    </border>
    <border>
      <left style="medium">
        <color rgb="FFFF0000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rgb="FFFF0000"/>
      </bottom>
      <diagonal/>
    </border>
    <border>
      <left style="medium">
        <color theme="1"/>
      </left>
      <right style="medium">
        <color rgb="FFFF0000"/>
      </right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rgb="FFFF0000"/>
      </left>
      <right/>
      <top/>
      <bottom/>
      <diagonal/>
    </border>
    <border>
      <left style="thick">
        <color rgb="FF0070C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rgb="FF0070C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0070C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70C0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rgb="FF0070C0"/>
      </left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indexed="64"/>
      </top>
      <bottom style="medium">
        <color theme="1"/>
      </bottom>
      <diagonal/>
    </border>
    <border>
      <left style="mediumDashed">
        <color rgb="FF0070C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rgb="FF0070C0"/>
      </left>
      <right/>
      <top/>
      <bottom style="medium">
        <color indexed="64"/>
      </bottom>
      <diagonal/>
    </border>
    <border>
      <left style="mediumDashed">
        <color rgb="FF0070C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0070C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ck">
        <color rgb="FF0070C0"/>
      </left>
      <right style="medium">
        <color theme="1"/>
      </right>
      <top/>
      <bottom style="medium">
        <color theme="1"/>
      </bottom>
      <diagonal/>
    </border>
    <border>
      <left style="mediumDashed">
        <color rgb="FF0070C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rgb="FF0070C0"/>
      </left>
      <right style="medium">
        <color theme="1"/>
      </right>
      <top style="medium">
        <color theme="1"/>
      </top>
      <bottom/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rgb="FFFF000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ck">
        <color rgb="FF0070C0"/>
      </right>
      <top style="medium">
        <color rgb="FFFF0000"/>
      </top>
      <bottom style="medium">
        <color theme="1"/>
      </bottom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193">
    <xf numFmtId="0" fontId="0" fillId="0" borderId="0" xfId="0"/>
    <xf numFmtId="0" fontId="2" fillId="0" borderId="0" xfId="0" applyFont="1"/>
    <xf numFmtId="0" fontId="0" fillId="0" borderId="1" xfId="0" applyBorder="1"/>
    <xf numFmtId="0" fontId="3" fillId="2" borderId="2" xfId="0" applyFont="1" applyFill="1" applyBorder="1"/>
    <xf numFmtId="0" fontId="0" fillId="0" borderId="3" xfId="0" applyBorder="1"/>
    <xf numFmtId="0" fontId="0" fillId="2" borderId="2" xfId="0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7" fillId="2" borderId="2" xfId="0" applyFont="1" applyFill="1" applyBorder="1"/>
    <xf numFmtId="0" fontId="8" fillId="2" borderId="2" xfId="0" applyFont="1" applyFill="1" applyBorder="1"/>
    <xf numFmtId="0" fontId="9" fillId="2" borderId="2" xfId="0" applyFont="1" applyFill="1" applyBorder="1"/>
    <xf numFmtId="0" fontId="10" fillId="2" borderId="2" xfId="0" applyFont="1" applyFill="1" applyBorder="1"/>
    <xf numFmtId="0" fontId="11" fillId="2" borderId="2" xfId="0" applyFont="1" applyFill="1" applyBorder="1"/>
    <xf numFmtId="0" fontId="12" fillId="2" borderId="2" xfId="0" applyFont="1" applyFill="1" applyBorder="1"/>
    <xf numFmtId="0" fontId="6" fillId="0" borderId="0" xfId="0" applyFont="1"/>
    <xf numFmtId="0" fontId="8" fillId="2" borderId="5" xfId="0" applyFont="1" applyFill="1" applyBorder="1"/>
    <xf numFmtId="0" fontId="0" fillId="3" borderId="6" xfId="0" applyFill="1" applyBorder="1"/>
    <xf numFmtId="0" fontId="6" fillId="2" borderId="5" xfId="0" applyFont="1" applyFill="1" applyBorder="1"/>
    <xf numFmtId="0" fontId="8" fillId="2" borderId="7" xfId="0" applyFont="1" applyFill="1" applyBorder="1"/>
    <xf numFmtId="0" fontId="6" fillId="3" borderId="2" xfId="0" applyFont="1" applyFill="1" applyBorder="1"/>
    <xf numFmtId="0" fontId="8" fillId="2" borderId="8" xfId="0" applyFont="1" applyFill="1" applyBorder="1"/>
    <xf numFmtId="0" fontId="8" fillId="2" borderId="9" xfId="0" applyFont="1" applyFill="1" applyBorder="1"/>
    <xf numFmtId="0" fontId="0" fillId="2" borderId="2" xfId="0" applyFont="1" applyFill="1" applyBorder="1"/>
    <xf numFmtId="0" fontId="0" fillId="2" borderId="10" xfId="0" applyFont="1" applyFill="1" applyBorder="1"/>
    <xf numFmtId="0" fontId="10" fillId="2" borderId="10" xfId="0" applyFont="1" applyFill="1" applyBorder="1"/>
    <xf numFmtId="0" fontId="7" fillId="2" borderId="10" xfId="0" applyFont="1" applyFill="1" applyBorder="1"/>
    <xf numFmtId="0" fontId="0" fillId="2" borderId="5" xfId="0" applyFont="1" applyFill="1" applyBorder="1"/>
    <xf numFmtId="0" fontId="0" fillId="2" borderId="11" xfId="0" applyFont="1" applyFill="1" applyBorder="1"/>
    <xf numFmtId="0" fontId="10" fillId="2" borderId="11" xfId="0" applyFont="1" applyFill="1" applyBorder="1"/>
    <xf numFmtId="0" fontId="10" fillId="2" borderId="7" xfId="0" applyFont="1" applyFill="1" applyBorder="1"/>
    <xf numFmtId="0" fontId="10" fillId="2" borderId="12" xfId="0" applyFont="1" applyFill="1" applyBorder="1"/>
    <xf numFmtId="0" fontId="7" fillId="2" borderId="7" xfId="0" applyFont="1" applyFill="1" applyBorder="1"/>
    <xf numFmtId="0" fontId="7" fillId="2" borderId="12" xfId="0" applyFont="1" applyFill="1" applyBorder="1"/>
    <xf numFmtId="0" fontId="6" fillId="2" borderId="10" xfId="0" applyFont="1" applyFill="1" applyBorder="1"/>
    <xf numFmtId="0" fontId="8" fillId="2" borderId="10" xfId="0" applyFont="1" applyFill="1" applyBorder="1"/>
    <xf numFmtId="0" fontId="0" fillId="2" borderId="9" xfId="0" applyFont="1" applyFill="1" applyBorder="1"/>
    <xf numFmtId="0" fontId="10" fillId="2" borderId="9" xfId="0" applyFont="1" applyFill="1" applyBorder="1"/>
    <xf numFmtId="0" fontId="7" fillId="2" borderId="9" xfId="0" applyFont="1" applyFill="1" applyBorder="1"/>
    <xf numFmtId="0" fontId="6" fillId="2" borderId="6" xfId="0" applyFont="1" applyFill="1" applyBorder="1"/>
    <xf numFmtId="0" fontId="6" fillId="2" borderId="0" xfId="0" applyFont="1" applyFill="1" applyBorder="1"/>
    <xf numFmtId="0" fontId="8" fillId="2" borderId="6" xfId="0" applyFont="1" applyFill="1" applyBorder="1"/>
    <xf numFmtId="0" fontId="8" fillId="2" borderId="0" xfId="0" applyFont="1" applyFill="1" applyBorder="1"/>
    <xf numFmtId="0" fontId="0" fillId="2" borderId="13" xfId="0" applyFont="1" applyFill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2" borderId="18" xfId="0" applyFont="1" applyFill="1" applyBorder="1"/>
    <xf numFmtId="0" fontId="0" fillId="2" borderId="19" xfId="0" applyFont="1" applyFill="1" applyBorder="1"/>
    <xf numFmtId="0" fontId="10" fillId="2" borderId="5" xfId="0" applyFont="1" applyFill="1" applyBorder="1"/>
    <xf numFmtId="0" fontId="7" fillId="2" borderId="5" xfId="0" applyFont="1" applyFill="1" applyBorder="1"/>
    <xf numFmtId="0" fontId="7" fillId="2" borderId="11" xfId="0" applyFont="1" applyFill="1" applyBorder="1"/>
    <xf numFmtId="0" fontId="0" fillId="0" borderId="0" xfId="0" applyBorder="1"/>
    <xf numFmtId="0" fontId="11" fillId="2" borderId="6" xfId="0" applyFont="1" applyFill="1" applyBorder="1"/>
    <xf numFmtId="0" fontId="0" fillId="0" borderId="20" xfId="0" applyBorder="1"/>
    <xf numFmtId="0" fontId="0" fillId="0" borderId="21" xfId="0" applyBorder="1"/>
    <xf numFmtId="0" fontId="0" fillId="2" borderId="6" xfId="0" applyFill="1" applyBorder="1"/>
    <xf numFmtId="0" fontId="0" fillId="0" borderId="22" xfId="0" applyBorder="1"/>
    <xf numFmtId="0" fontId="3" fillId="2" borderId="6" xfId="0" applyFont="1" applyFill="1" applyBorder="1"/>
    <xf numFmtId="0" fontId="4" fillId="2" borderId="6" xfId="0" applyFont="1" applyFill="1" applyBorder="1"/>
    <xf numFmtId="0" fontId="5" fillId="2" borderId="6" xfId="0" applyFont="1" applyFill="1" applyBorder="1"/>
    <xf numFmtId="0" fontId="9" fillId="2" borderId="6" xfId="0" applyFont="1" applyFill="1" applyBorder="1"/>
    <xf numFmtId="0" fontId="10" fillId="2" borderId="6" xfId="0" applyFont="1" applyFill="1" applyBorder="1"/>
    <xf numFmtId="0" fontId="12" fillId="2" borderId="6" xfId="0" applyFont="1" applyFill="1" applyBorder="1"/>
    <xf numFmtId="0" fontId="0" fillId="0" borderId="17" xfId="0" applyFont="1" applyBorder="1"/>
    <xf numFmtId="0" fontId="0" fillId="0" borderId="4" xfId="0" applyFont="1" applyBorder="1"/>
    <xf numFmtId="0" fontId="8" fillId="2" borderId="23" xfId="0" applyFont="1" applyFill="1" applyBorder="1"/>
    <xf numFmtId="0" fontId="0" fillId="0" borderId="24" xfId="0" applyFont="1" applyBorder="1"/>
    <xf numFmtId="0" fontId="4" fillId="2" borderId="4" xfId="0" applyFont="1" applyFill="1" applyBorder="1"/>
    <xf numFmtId="0" fontId="5" fillId="0" borderId="0" xfId="0" applyFont="1"/>
    <xf numFmtId="0" fontId="0" fillId="0" borderId="29" xfId="0" applyBorder="1"/>
    <xf numFmtId="0" fontId="0" fillId="2" borderId="6" xfId="0" applyFont="1" applyFill="1" applyBorder="1"/>
    <xf numFmtId="0" fontId="6" fillId="2" borderId="31" xfId="0" applyFont="1" applyFill="1" applyBorder="1"/>
    <xf numFmtId="0" fontId="7" fillId="0" borderId="4" xfId="0" applyFont="1" applyBorder="1"/>
    <xf numFmtId="0" fontId="8" fillId="2" borderId="30" xfId="0" applyFont="1" applyFill="1" applyBorder="1"/>
    <xf numFmtId="0" fontId="7" fillId="0" borderId="17" xfId="0" applyFont="1" applyBorder="1"/>
    <xf numFmtId="0" fontId="4" fillId="2" borderId="23" xfId="0" applyFont="1" applyFill="1" applyBorder="1"/>
    <xf numFmtId="0" fontId="9" fillId="3" borderId="6" xfId="0" applyFont="1" applyFill="1" applyBorder="1"/>
    <xf numFmtId="0" fontId="11" fillId="3" borderId="6" xfId="0" applyFont="1" applyFill="1" applyBorder="1"/>
    <xf numFmtId="0" fontId="3" fillId="3" borderId="6" xfId="0" applyFont="1" applyFill="1" applyBorder="1"/>
    <xf numFmtId="0" fontId="0" fillId="3" borderId="6" xfId="0" applyFont="1" applyFill="1" applyBorder="1"/>
    <xf numFmtId="0" fontId="7" fillId="3" borderId="6" xfId="0" applyFont="1" applyFill="1" applyBorder="1"/>
    <xf numFmtId="0" fontId="5" fillId="3" borderId="6" xfId="0" applyFont="1" applyFill="1" applyBorder="1"/>
    <xf numFmtId="0" fontId="4" fillId="3" borderId="6" xfId="0" applyFont="1" applyFill="1" applyBorder="1"/>
    <xf numFmtId="0" fontId="3" fillId="0" borderId="6" xfId="0" applyFont="1" applyBorder="1"/>
    <xf numFmtId="0" fontId="10" fillId="3" borderId="6" xfId="0" applyFont="1" applyFill="1" applyBorder="1"/>
    <xf numFmtId="0" fontId="11" fillId="3" borderId="31" xfId="0" applyFont="1" applyFill="1" applyBorder="1"/>
    <xf numFmtId="0" fontId="3" fillId="3" borderId="30" xfId="0" applyFont="1" applyFill="1" applyBorder="1"/>
    <xf numFmtId="0" fontId="0" fillId="0" borderId="40" xfId="0" applyBorder="1"/>
    <xf numFmtId="0" fontId="5" fillId="3" borderId="34" xfId="0" applyFont="1" applyFill="1" applyBorder="1"/>
    <xf numFmtId="0" fontId="10" fillId="3" borderId="41" xfId="0" applyFont="1" applyFill="1" applyBorder="1"/>
    <xf numFmtId="0" fontId="0" fillId="0" borderId="42" xfId="0" applyBorder="1"/>
    <xf numFmtId="0" fontId="0" fillId="3" borderId="40" xfId="0" applyFill="1" applyBorder="1"/>
    <xf numFmtId="0" fontId="0" fillId="2" borderId="30" xfId="0" applyFont="1" applyFill="1" applyBorder="1"/>
    <xf numFmtId="0" fontId="0" fillId="2" borderId="34" xfId="0" applyFont="1" applyFill="1" applyBorder="1"/>
    <xf numFmtId="0" fontId="0" fillId="2" borderId="23" xfId="0" applyFont="1" applyFill="1" applyBorder="1"/>
    <xf numFmtId="0" fontId="0" fillId="2" borderId="25" xfId="0" applyFont="1" applyFill="1" applyBorder="1"/>
    <xf numFmtId="0" fontId="0" fillId="0" borderId="0" xfId="0" applyFont="1"/>
    <xf numFmtId="0" fontId="14" fillId="0" borderId="0" xfId="0" applyFont="1"/>
    <xf numFmtId="0" fontId="15" fillId="0" borderId="0" xfId="0" applyFont="1"/>
    <xf numFmtId="0" fontId="1" fillId="0" borderId="0" xfId="0" applyFont="1"/>
    <xf numFmtId="0" fontId="16" fillId="0" borderId="0" xfId="0" applyFont="1"/>
    <xf numFmtId="0" fontId="0" fillId="0" borderId="0" xfId="0" applyFont="1" applyBorder="1"/>
    <xf numFmtId="0" fontId="0" fillId="0" borderId="22" xfId="0" applyFont="1" applyBorder="1"/>
    <xf numFmtId="0" fontId="0" fillId="0" borderId="38" xfId="0" applyFont="1" applyBorder="1"/>
    <xf numFmtId="0" fontId="0" fillId="2" borderId="4" xfId="0" applyFont="1" applyFill="1" applyBorder="1"/>
    <xf numFmtId="0" fontId="0" fillId="2" borderId="0" xfId="0" applyFont="1" applyFill="1" applyBorder="1"/>
    <xf numFmtId="0" fontId="0" fillId="0" borderId="43" xfId="0" applyFont="1" applyBorder="1"/>
    <xf numFmtId="0" fontId="0" fillId="0" borderId="44" xfId="0" applyFont="1" applyBorder="1"/>
    <xf numFmtId="0" fontId="0" fillId="0" borderId="45" xfId="0" applyFont="1" applyBorder="1"/>
    <xf numFmtId="0" fontId="0" fillId="0" borderId="29" xfId="0" applyFont="1" applyBorder="1"/>
    <xf numFmtId="0" fontId="0" fillId="0" borderId="35" xfId="0" applyFont="1" applyBorder="1"/>
    <xf numFmtId="0" fontId="0" fillId="0" borderId="36" xfId="0" applyFont="1" applyBorder="1"/>
    <xf numFmtId="0" fontId="0" fillId="0" borderId="37" xfId="0" applyFont="1" applyBorder="1"/>
    <xf numFmtId="0" fontId="0" fillId="2" borderId="39" xfId="0" applyFont="1" applyFill="1" applyBorder="1"/>
    <xf numFmtId="0" fontId="0" fillId="0" borderId="21" xfId="0" applyFont="1" applyBorder="1"/>
    <xf numFmtId="0" fontId="0" fillId="0" borderId="20" xfId="0" applyFont="1" applyBorder="1"/>
    <xf numFmtId="0" fontId="0" fillId="2" borderId="31" xfId="0" applyFont="1" applyFill="1" applyBorder="1"/>
    <xf numFmtId="0" fontId="0" fillId="2" borderId="32" xfId="0" applyFont="1" applyFill="1" applyBorder="1"/>
    <xf numFmtId="0" fontId="0" fillId="0" borderId="33" xfId="0" applyFont="1" applyBorder="1"/>
    <xf numFmtId="0" fontId="0" fillId="2" borderId="46" xfId="0" applyFont="1" applyFill="1" applyBorder="1"/>
    <xf numFmtId="0" fontId="0" fillId="0" borderId="6" xfId="0" applyFont="1" applyBorder="1"/>
    <xf numFmtId="0" fontId="0" fillId="2" borderId="47" xfId="0" applyFont="1" applyFill="1" applyBorder="1"/>
    <xf numFmtId="0" fontId="0" fillId="2" borderId="48" xfId="0" applyFont="1" applyFill="1" applyBorder="1"/>
    <xf numFmtId="0" fontId="0" fillId="2" borderId="29" xfId="0" applyFont="1" applyFill="1" applyBorder="1"/>
    <xf numFmtId="0" fontId="0" fillId="0" borderId="3" xfId="0" applyFont="1" applyBorder="1"/>
    <xf numFmtId="0" fontId="0" fillId="2" borderId="49" xfId="0" applyFont="1" applyFill="1" applyBorder="1"/>
    <xf numFmtId="0" fontId="0" fillId="2" borderId="24" xfId="0" applyFont="1" applyFill="1" applyBorder="1"/>
    <xf numFmtId="0" fontId="0" fillId="2" borderId="0" xfId="0" applyFont="1" applyFill="1"/>
    <xf numFmtId="0" fontId="0" fillId="2" borderId="26" xfId="0" applyFont="1" applyFill="1" applyBorder="1"/>
    <xf numFmtId="0" fontId="0" fillId="2" borderId="27" xfId="0" applyFont="1" applyFill="1" applyBorder="1"/>
    <xf numFmtId="0" fontId="0" fillId="0" borderId="28" xfId="0" applyFont="1" applyBorder="1"/>
    <xf numFmtId="0" fontId="0" fillId="2" borderId="50" xfId="0" applyFont="1" applyFill="1" applyBorder="1"/>
    <xf numFmtId="0" fontId="0" fillId="3" borderId="4" xfId="0" applyFont="1" applyFill="1" applyBorder="1"/>
    <xf numFmtId="0" fontId="0" fillId="3" borderId="31" xfId="0" applyFont="1" applyFill="1" applyBorder="1"/>
    <xf numFmtId="0" fontId="0" fillId="3" borderId="30" xfId="0" applyFont="1" applyFill="1" applyBorder="1"/>
    <xf numFmtId="0" fontId="0" fillId="3" borderId="25" xfId="0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3" borderId="23" xfId="0" applyFont="1" applyFill="1" applyBorder="1"/>
    <xf numFmtId="0" fontId="13" fillId="3" borderId="23" xfId="0" applyFont="1" applyFill="1" applyBorder="1"/>
    <xf numFmtId="0" fontId="5" fillId="3" borderId="49" xfId="0" applyFont="1" applyFill="1" applyBorder="1"/>
    <xf numFmtId="0" fontId="5" fillId="3" borderId="51" xfId="0" applyFont="1" applyFill="1" applyBorder="1"/>
    <xf numFmtId="0" fontId="8" fillId="2" borderId="53" xfId="0" applyFont="1" applyFill="1" applyBorder="1"/>
    <xf numFmtId="0" fontId="0" fillId="2" borderId="54" xfId="0" applyFont="1" applyFill="1" applyBorder="1"/>
    <xf numFmtId="0" fontId="0" fillId="2" borderId="52" xfId="0" applyFont="1" applyFill="1" applyBorder="1"/>
    <xf numFmtId="0" fontId="7" fillId="2" borderId="8" xfId="0" applyFont="1" applyFill="1" applyBorder="1"/>
    <xf numFmtId="0" fontId="7" fillId="2" borderId="54" xfId="0" applyFont="1" applyFill="1" applyBorder="1"/>
    <xf numFmtId="0" fontId="7" fillId="2" borderId="55" xfId="0" applyFont="1" applyFill="1" applyBorder="1"/>
    <xf numFmtId="0" fontId="3" fillId="2" borderId="5" xfId="0" applyFont="1" applyFill="1" applyBorder="1"/>
    <xf numFmtId="0" fontId="3" fillId="2" borderId="54" xfId="0" applyFont="1" applyFill="1" applyBorder="1"/>
    <xf numFmtId="0" fontId="0" fillId="0" borderId="56" xfId="0" applyFill="1" applyBorder="1"/>
    <xf numFmtId="0" fontId="8" fillId="2" borderId="57" xfId="0" applyFont="1" applyFill="1" applyBorder="1"/>
    <xf numFmtId="0" fontId="10" fillId="2" borderId="53" xfId="0" applyFont="1" applyFill="1" applyBorder="1"/>
    <xf numFmtId="0" fontId="10" fillId="2" borderId="59" xfId="0" applyFont="1" applyFill="1" applyBorder="1"/>
    <xf numFmtId="0" fontId="10" fillId="2" borderId="60" xfId="0" applyFont="1" applyFill="1" applyBorder="1"/>
    <xf numFmtId="0" fontId="10" fillId="2" borderId="61" xfId="0" applyFont="1" applyFill="1" applyBorder="1"/>
    <xf numFmtId="0" fontId="10" fillId="2" borderId="58" xfId="0" applyFont="1" applyFill="1" applyBorder="1"/>
    <xf numFmtId="0" fontId="0" fillId="0" borderId="62" xfId="0" applyFont="1" applyBorder="1"/>
    <xf numFmtId="0" fontId="0" fillId="0" borderId="63" xfId="0" applyFont="1" applyBorder="1"/>
    <xf numFmtId="0" fontId="0" fillId="2" borderId="63" xfId="0" applyFont="1" applyFill="1" applyBorder="1"/>
    <xf numFmtId="0" fontId="0" fillId="2" borderId="51" xfId="0" applyFont="1" applyFill="1" applyBorder="1"/>
    <xf numFmtId="0" fontId="0" fillId="2" borderId="64" xfId="0" applyFont="1" applyFill="1" applyBorder="1"/>
    <xf numFmtId="0" fontId="0" fillId="2" borderId="65" xfId="0" applyFont="1" applyFill="1" applyBorder="1"/>
    <xf numFmtId="0" fontId="0" fillId="2" borderId="66" xfId="0" applyFont="1" applyFill="1" applyBorder="1"/>
    <xf numFmtId="0" fontId="0" fillId="2" borderId="67" xfId="0" applyFont="1" applyFill="1" applyBorder="1"/>
    <xf numFmtId="0" fontId="0" fillId="0" borderId="68" xfId="0" applyFont="1" applyBorder="1"/>
    <xf numFmtId="0" fontId="10" fillId="2" borderId="23" xfId="0" applyFont="1" applyFill="1" applyBorder="1"/>
    <xf numFmtId="0" fontId="10" fillId="2" borderId="66" xfId="0" applyFont="1" applyFill="1" applyBorder="1"/>
    <xf numFmtId="0" fontId="7" fillId="0" borderId="24" xfId="0" applyFont="1" applyBorder="1"/>
    <xf numFmtId="0" fontId="4" fillId="2" borderId="24" xfId="0" applyFont="1" applyFill="1" applyBorder="1"/>
    <xf numFmtId="0" fontId="7" fillId="0" borderId="63" xfId="0" applyFont="1" applyBorder="1"/>
    <xf numFmtId="0" fontId="3" fillId="2" borderId="23" xfId="0" applyFont="1" applyFill="1" applyBorder="1"/>
    <xf numFmtId="0" fontId="3" fillId="2" borderId="51" xfId="0" applyFont="1" applyFill="1" applyBorder="1"/>
    <xf numFmtId="0" fontId="0" fillId="3" borderId="23" xfId="0" applyFont="1" applyFill="1" applyBorder="1"/>
    <xf numFmtId="0" fontId="0" fillId="3" borderId="51" xfId="0" applyFont="1" applyFill="1" applyBorder="1"/>
    <xf numFmtId="0" fontId="0" fillId="3" borderId="49" xfId="0" applyFont="1" applyFill="1" applyBorder="1"/>
    <xf numFmtId="0" fontId="0" fillId="3" borderId="66" xfId="0" applyFont="1" applyFill="1" applyBorder="1"/>
    <xf numFmtId="0" fontId="0" fillId="4" borderId="2" xfId="0" applyFont="1" applyFill="1" applyBorder="1"/>
    <xf numFmtId="0" fontId="0" fillId="4" borderId="5" xfId="0" applyFont="1" applyFill="1" applyBorder="1"/>
    <xf numFmtId="0" fontId="0" fillId="2" borderId="28" xfId="0" applyFont="1" applyFill="1" applyBorder="1"/>
    <xf numFmtId="0" fontId="0" fillId="2" borderId="56" xfId="0" applyFont="1" applyFill="1" applyBorder="1"/>
    <xf numFmtId="0" fontId="0" fillId="2" borderId="69" xfId="0" applyFont="1" applyFill="1" applyBorder="1"/>
    <xf numFmtId="0" fontId="0" fillId="0" borderId="24" xfId="0" applyFont="1" applyFill="1" applyBorder="1"/>
    <xf numFmtId="0" fontId="0" fillId="2" borderId="70" xfId="0" applyFont="1" applyFill="1" applyBorder="1"/>
    <xf numFmtId="0" fontId="0" fillId="2" borderId="71" xfId="0" applyFont="1" applyFill="1" applyBorder="1"/>
    <xf numFmtId="0" fontId="0" fillId="0" borderId="4" xfId="0" applyFont="1" applyFill="1" applyBorder="1"/>
    <xf numFmtId="0" fontId="0" fillId="4" borderId="11" xfId="0" applyFont="1" applyFill="1" applyBorder="1"/>
    <xf numFmtId="0" fontId="0" fillId="4" borderId="10" xfId="0" applyFont="1" applyFill="1" applyBorder="1"/>
    <xf numFmtId="0" fontId="0" fillId="4" borderId="7" xfId="0" applyFont="1" applyFill="1" applyBorder="1"/>
    <xf numFmtId="164" fontId="0" fillId="0" borderId="0" xfId="1" applyNumberFormat="1" applyFont="1" applyBorder="1"/>
    <xf numFmtId="0" fontId="15" fillId="0" borderId="0" xfId="0" applyFont="1" applyAlignment="1">
      <alignment horizontal="center"/>
    </xf>
    <xf numFmtId="0" fontId="14" fillId="0" borderId="0" xfId="0" applyFont="1"/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A8D6-2DF0-1F43-B073-5EC622F91F0A}">
  <dimension ref="D1:J16"/>
  <sheetViews>
    <sheetView tabSelected="1" zoomScale="125" workbookViewId="0">
      <selection activeCell="J14" sqref="J14"/>
    </sheetView>
  </sheetViews>
  <sheetFormatPr baseColWidth="10" defaultRowHeight="16" x14ac:dyDescent="0.2"/>
  <cols>
    <col min="1" max="1" width="11.83203125" bestFit="1" customWidth="1"/>
    <col min="7" max="7" width="11.83203125" bestFit="1" customWidth="1"/>
    <col min="8" max="8" width="13.5" bestFit="1" customWidth="1"/>
  </cols>
  <sheetData>
    <row r="1" spans="4:10" x14ac:dyDescent="0.2">
      <c r="G1" s="136"/>
      <c r="H1" s="137" t="s">
        <v>12</v>
      </c>
      <c r="I1" s="136"/>
    </row>
    <row r="2" spans="4:10" x14ac:dyDescent="0.2">
      <c r="G2" s="136"/>
      <c r="H2" s="137"/>
      <c r="I2" s="136"/>
    </row>
    <row r="3" spans="4:10" x14ac:dyDescent="0.2">
      <c r="D3" s="99"/>
      <c r="E3" s="99"/>
      <c r="F3" s="99"/>
      <c r="G3" s="137" t="s">
        <v>1</v>
      </c>
      <c r="H3" s="137">
        <v>2021</v>
      </c>
      <c r="I3" s="137"/>
      <c r="J3" s="99"/>
    </row>
    <row r="4" spans="4:10" x14ac:dyDescent="0.2">
      <c r="G4" s="136" t="s">
        <v>3</v>
      </c>
      <c r="H4" s="192">
        <f>Stewart!J22</f>
        <v>0</v>
      </c>
      <c r="I4" s="136"/>
    </row>
    <row r="5" spans="4:10" x14ac:dyDescent="0.2">
      <c r="G5" s="136" t="s">
        <v>2</v>
      </c>
      <c r="H5" s="192">
        <f>Zutano!M21</f>
        <v>617</v>
      </c>
      <c r="I5" s="136"/>
    </row>
    <row r="6" spans="4:10" x14ac:dyDescent="0.2">
      <c r="G6" s="136" t="s">
        <v>4</v>
      </c>
      <c r="H6" s="192">
        <f>Fuerte!R23</f>
        <v>946</v>
      </c>
      <c r="I6" s="136"/>
    </row>
    <row r="7" spans="4:10" x14ac:dyDescent="0.2">
      <c r="G7" s="136" t="s">
        <v>13</v>
      </c>
      <c r="H7" s="192">
        <f>Ettinger!L22</f>
        <v>90</v>
      </c>
      <c r="I7" s="136"/>
    </row>
    <row r="8" spans="4:10" x14ac:dyDescent="0.2">
      <c r="G8" s="136" t="s">
        <v>5</v>
      </c>
      <c r="H8" s="192">
        <f>Bacon!L22</f>
        <v>944</v>
      </c>
      <c r="I8" s="136"/>
    </row>
    <row r="9" spans="4:10" x14ac:dyDescent="0.2">
      <c r="G9" s="136" t="s">
        <v>6</v>
      </c>
      <c r="H9" s="192">
        <f>'Carmen Hass'!Q22</f>
        <v>817</v>
      </c>
      <c r="I9" s="136"/>
    </row>
    <row r="10" spans="4:10" x14ac:dyDescent="0.2">
      <c r="G10" s="136" t="s">
        <v>7</v>
      </c>
      <c r="H10" s="192">
        <f>Gem!L23</f>
        <v>0</v>
      </c>
      <c r="I10" s="136"/>
    </row>
    <row r="11" spans="4:10" x14ac:dyDescent="0.2">
      <c r="G11" s="136" t="s">
        <v>8</v>
      </c>
      <c r="H11" s="192">
        <f>Hass!AB22</f>
        <v>5834</v>
      </c>
      <c r="I11" s="136"/>
    </row>
    <row r="12" spans="4:10" x14ac:dyDescent="0.2">
      <c r="G12" s="136" t="s">
        <v>9</v>
      </c>
      <c r="H12" s="192">
        <f>Reed!P20</f>
        <v>0</v>
      </c>
      <c r="I12" s="136"/>
    </row>
    <row r="13" spans="4:10" x14ac:dyDescent="0.2">
      <c r="G13" s="136" t="s">
        <v>10</v>
      </c>
      <c r="H13" s="192">
        <f>'Lamb Hass'!Q23</f>
        <v>0</v>
      </c>
      <c r="I13" s="136"/>
    </row>
    <row r="14" spans="4:10" x14ac:dyDescent="0.2">
      <c r="G14" s="136" t="s">
        <v>11</v>
      </c>
      <c r="H14" s="192">
        <f>Mexicola!Q21</f>
        <v>0</v>
      </c>
      <c r="I14" s="136"/>
    </row>
    <row r="15" spans="4:10" x14ac:dyDescent="0.2">
      <c r="G15" s="137" t="s">
        <v>0</v>
      </c>
      <c r="H15" s="192">
        <f>SUM(H4:H14)</f>
        <v>9248</v>
      </c>
      <c r="I15" s="136"/>
    </row>
    <row r="16" spans="4:10" x14ac:dyDescent="0.2">
      <c r="G16" s="136"/>
      <c r="H16" s="136"/>
      <c r="I16" s="13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9B0B-CE4C-E747-AD2C-F7AB006E2192}">
  <dimension ref="A2:AH20"/>
  <sheetViews>
    <sheetView workbookViewId="0">
      <selection activeCell="N6" sqref="N6"/>
    </sheetView>
  </sheetViews>
  <sheetFormatPr baseColWidth="10" defaultColWidth="3.33203125" defaultRowHeight="19" customHeight="1" x14ac:dyDescent="0.2"/>
  <cols>
    <col min="1" max="16384" width="3.33203125" style="96"/>
  </cols>
  <sheetData>
    <row r="2" spans="1:34" ht="19" customHeight="1" x14ac:dyDescent="0.25">
      <c r="O2" s="190">
        <v>2021</v>
      </c>
      <c r="P2" s="190"/>
    </row>
    <row r="3" spans="1:34" ht="17" thickBot="1" x14ac:dyDescent="0.25">
      <c r="C3" s="102"/>
      <c r="D3" s="102"/>
    </row>
    <row r="4" spans="1:34" ht="17" thickBot="1" x14ac:dyDescent="0.25">
      <c r="A4" s="79"/>
      <c r="B4" s="79"/>
      <c r="C4" s="63"/>
      <c r="D4" s="66"/>
      <c r="E4" s="79"/>
      <c r="F4" s="79"/>
      <c r="G4" s="79"/>
      <c r="H4" s="79"/>
      <c r="I4" s="79"/>
      <c r="J4" s="79"/>
    </row>
    <row r="7" spans="1:34" ht="17" thickBot="1" x14ac:dyDescent="0.25"/>
    <row r="8" spans="1:34" ht="17" thickBot="1" x14ac:dyDescent="0.25">
      <c r="A8" s="79"/>
      <c r="B8" s="79"/>
      <c r="C8" s="79"/>
      <c r="D8" s="165"/>
      <c r="E8" s="157"/>
      <c r="F8" s="64"/>
      <c r="G8" s="64"/>
      <c r="H8" s="64"/>
      <c r="I8" s="64"/>
      <c r="J8" s="66"/>
      <c r="K8" s="79"/>
      <c r="L8" s="79"/>
      <c r="M8" s="79"/>
      <c r="N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</row>
    <row r="9" spans="1:34" ht="17" thickBot="1" x14ac:dyDescent="0.25">
      <c r="A9" s="79"/>
      <c r="B9" s="79"/>
      <c r="C9" s="79"/>
      <c r="D9" s="165"/>
      <c r="E9" s="157"/>
      <c r="F9" s="132"/>
      <c r="G9" s="64"/>
      <c r="H9" s="64"/>
      <c r="I9" s="132"/>
      <c r="J9" s="66"/>
      <c r="K9" s="79"/>
      <c r="L9" s="79"/>
      <c r="M9" s="79"/>
      <c r="N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H9" s="115"/>
    </row>
    <row r="10" spans="1:34" ht="17" thickBot="1" x14ac:dyDescent="0.25">
      <c r="A10" s="79"/>
      <c r="B10" s="79"/>
      <c r="C10" s="79"/>
      <c r="D10" s="165"/>
      <c r="E10" s="157"/>
      <c r="F10" s="64"/>
      <c r="G10" s="64"/>
      <c r="H10" s="64"/>
      <c r="I10" s="64"/>
      <c r="J10" s="66"/>
      <c r="K10" s="79"/>
      <c r="L10" s="79"/>
      <c r="M10" s="79"/>
      <c r="N10" s="79"/>
      <c r="S10" s="79"/>
      <c r="T10" s="79"/>
      <c r="U10" s="79"/>
      <c r="V10" s="79"/>
      <c r="W10" s="79"/>
      <c r="X10" s="79"/>
      <c r="Y10" s="79"/>
      <c r="Z10" s="79"/>
      <c r="AA10" s="79"/>
      <c r="AG10" s="109"/>
      <c r="AH10" s="79"/>
    </row>
    <row r="11" spans="1:34" ht="17" thickBot="1" x14ac:dyDescent="0.25">
      <c r="A11" s="79"/>
      <c r="B11" s="79"/>
      <c r="C11" s="79"/>
      <c r="D11" s="165"/>
      <c r="E11" s="157"/>
      <c r="F11" s="64"/>
      <c r="G11" s="64"/>
      <c r="H11" s="64"/>
      <c r="I11" s="64"/>
      <c r="J11" s="66"/>
      <c r="K11" s="79"/>
      <c r="L11" s="79"/>
      <c r="M11" s="79"/>
      <c r="N11" s="79"/>
      <c r="S11" s="79"/>
      <c r="T11" s="79"/>
      <c r="U11" s="120"/>
      <c r="V11" s="79"/>
      <c r="W11" s="79"/>
      <c r="X11" s="79"/>
      <c r="Y11" s="79"/>
      <c r="AF11" s="79"/>
      <c r="AG11" s="79"/>
    </row>
    <row r="12" spans="1:34" ht="17" thickBot="1" x14ac:dyDescent="0.25">
      <c r="A12" s="79"/>
      <c r="B12" s="79"/>
      <c r="C12" s="79"/>
      <c r="D12" s="165"/>
      <c r="E12" s="157"/>
      <c r="F12" s="132"/>
      <c r="G12" s="64"/>
      <c r="H12" s="64"/>
      <c r="I12" s="132"/>
      <c r="J12" s="66"/>
      <c r="K12" s="79"/>
      <c r="L12" s="79"/>
      <c r="M12" s="79"/>
      <c r="N12" s="79"/>
      <c r="S12" s="79"/>
      <c r="T12" s="79"/>
      <c r="U12" s="79"/>
      <c r="V12" s="79"/>
      <c r="W12" s="79"/>
      <c r="AB12" s="115"/>
      <c r="AC12" s="102"/>
      <c r="AD12" s="79"/>
      <c r="AE12" s="79"/>
    </row>
    <row r="13" spans="1:34" ht="17" thickBot="1" x14ac:dyDescent="0.25">
      <c r="S13" s="79"/>
      <c r="T13" s="79"/>
      <c r="U13" s="79"/>
      <c r="AA13" s="109"/>
      <c r="AB13" s="133"/>
      <c r="AC13" s="63"/>
    </row>
    <row r="14" spans="1:34" ht="17" thickBot="1" x14ac:dyDescent="0.25">
      <c r="S14" s="79"/>
      <c r="Z14" s="79"/>
      <c r="AA14" s="79"/>
    </row>
    <row r="15" spans="1:34" ht="17" thickBot="1" x14ac:dyDescent="0.25">
      <c r="X15" s="79"/>
      <c r="Y15" s="79"/>
    </row>
    <row r="16" spans="1:34" ht="17" thickBot="1" x14ac:dyDescent="0.25">
      <c r="V16" s="79"/>
      <c r="W16" s="79"/>
    </row>
    <row r="17" spans="1:21" ht="17" thickBot="1" x14ac:dyDescent="0.25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T17" s="79"/>
      <c r="U17" s="79"/>
    </row>
    <row r="18" spans="1:21" ht="17" thickBot="1" x14ac:dyDescent="0.25">
      <c r="S18" s="79"/>
    </row>
    <row r="19" spans="1:21" ht="22" thickBot="1" x14ac:dyDescent="0.3">
      <c r="P19" s="97" t="s">
        <v>0</v>
      </c>
    </row>
    <row r="20" spans="1:21" ht="17" thickBot="1" x14ac:dyDescent="0.25">
      <c r="K20" s="79"/>
      <c r="P20" s="96">
        <f>C4+D4+D8+D9+D10+D11+D12+E12+E11+E10+E9+E8+F8+F10+F11+G12+G11+G10+G9+G8+H8+H9+H10+H11+H12+I11+I10+I8+J8+J9+J10+J11+J12+AC13</f>
        <v>0</v>
      </c>
    </row>
  </sheetData>
  <mergeCells count="1">
    <mergeCell ref="O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AC9D-E73C-D443-9030-571C393C86AC}">
  <dimension ref="C2:AF23"/>
  <sheetViews>
    <sheetView workbookViewId="0">
      <selection activeCell="Y3" sqref="Y3"/>
    </sheetView>
  </sheetViews>
  <sheetFormatPr baseColWidth="10" defaultColWidth="3.33203125" defaultRowHeight="20" customHeight="1" x14ac:dyDescent="0.2"/>
  <sheetData>
    <row r="2" spans="3:32" ht="20" customHeight="1" x14ac:dyDescent="0.25">
      <c r="P2" s="190">
        <v>2021</v>
      </c>
      <c r="Q2" s="190"/>
    </row>
    <row r="4" spans="3:32" ht="17" thickBot="1" x14ac:dyDescent="0.25">
      <c r="I4" s="53"/>
    </row>
    <row r="5" spans="3:32" ht="17" thickBot="1" x14ac:dyDescent="0.25">
      <c r="H5" s="69"/>
      <c r="I5" s="57"/>
    </row>
    <row r="6" spans="3:32" ht="17" thickBot="1" x14ac:dyDescent="0.25">
      <c r="G6" s="54"/>
      <c r="H6" s="58"/>
      <c r="L6" s="56"/>
    </row>
    <row r="7" spans="3:32" ht="17" thickBot="1" x14ac:dyDescent="0.25">
      <c r="I7" s="55"/>
      <c r="J7" s="59"/>
      <c r="K7" s="71"/>
      <c r="L7" s="72"/>
      <c r="M7" s="73"/>
      <c r="N7" s="60"/>
      <c r="O7" s="61"/>
      <c r="P7" s="61"/>
      <c r="Q7" s="52"/>
      <c r="R7" s="62"/>
      <c r="S7" s="57"/>
      <c r="T7" s="57"/>
      <c r="U7" s="171"/>
      <c r="V7" s="172"/>
    </row>
    <row r="8" spans="3:32" ht="17" thickBot="1" x14ac:dyDescent="0.25"/>
    <row r="9" spans="3:32" ht="17" thickBot="1" x14ac:dyDescent="0.25">
      <c r="C9" s="14"/>
      <c r="D9" s="38"/>
      <c r="E9" s="40"/>
    </row>
    <row r="10" spans="3:32" ht="17" thickBot="1" x14ac:dyDescent="0.25">
      <c r="C10" s="38"/>
      <c r="D10" s="38"/>
      <c r="E10" s="40"/>
      <c r="F10" s="40"/>
    </row>
    <row r="11" spans="3:32" ht="17" thickBot="1" x14ac:dyDescent="0.25">
      <c r="C11" s="38"/>
      <c r="D11" s="38"/>
      <c r="E11" s="40"/>
      <c r="F11" s="65"/>
      <c r="G11" s="65"/>
      <c r="H11" s="160"/>
      <c r="I11" s="70"/>
      <c r="J11" s="70"/>
      <c r="K11" s="70"/>
      <c r="L11" s="70"/>
      <c r="M11" s="70"/>
      <c r="N11" s="70"/>
      <c r="O11" s="70"/>
      <c r="P11" s="166"/>
      <c r="Q11" s="167"/>
      <c r="R11" s="61"/>
      <c r="S11" s="61"/>
      <c r="T11" s="61"/>
      <c r="U11" s="61"/>
      <c r="V11" s="61"/>
      <c r="W11" s="74"/>
      <c r="X11" s="72"/>
      <c r="Y11" s="72"/>
      <c r="Z11" s="72"/>
      <c r="AA11" s="168"/>
      <c r="AB11" s="170"/>
      <c r="AC11" s="72"/>
      <c r="AD11" s="72"/>
      <c r="AE11" s="72"/>
      <c r="AF11" s="72"/>
    </row>
    <row r="12" spans="3:32" ht="17" thickBot="1" x14ac:dyDescent="0.25">
      <c r="C12" s="38"/>
      <c r="D12" s="38"/>
      <c r="E12" s="40"/>
      <c r="F12" s="75"/>
      <c r="G12" s="65"/>
      <c r="H12" s="160"/>
      <c r="I12" s="58"/>
      <c r="J12" s="70"/>
      <c r="K12" s="70"/>
      <c r="L12" s="58"/>
      <c r="M12" s="70"/>
      <c r="N12" s="70"/>
      <c r="O12" s="58"/>
      <c r="P12" s="166"/>
      <c r="Q12" s="167"/>
      <c r="R12" s="58"/>
      <c r="S12" s="61"/>
      <c r="T12" s="61"/>
      <c r="U12" s="58"/>
      <c r="V12" s="61"/>
      <c r="W12" s="74"/>
      <c r="X12" s="67"/>
      <c r="Y12" s="72"/>
      <c r="Z12" s="72"/>
      <c r="AA12" s="169"/>
      <c r="AB12" s="170"/>
      <c r="AC12" s="72"/>
      <c r="AD12" s="67"/>
      <c r="AE12" s="72"/>
      <c r="AF12" s="72"/>
    </row>
    <row r="13" spans="3:32" ht="17" thickBot="1" x14ac:dyDescent="0.25">
      <c r="C13" s="38"/>
      <c r="D13" s="38"/>
      <c r="E13" s="40"/>
      <c r="F13" s="65"/>
      <c r="G13" s="65"/>
      <c r="H13" s="160"/>
      <c r="I13" s="70"/>
      <c r="J13" s="70"/>
      <c r="K13" s="70"/>
      <c r="L13" s="70"/>
      <c r="M13" s="70"/>
      <c r="N13" s="70"/>
      <c r="O13" s="70"/>
      <c r="P13" s="166"/>
      <c r="Q13" s="167"/>
      <c r="R13" s="61"/>
      <c r="S13" s="61"/>
      <c r="T13" s="61"/>
      <c r="U13" s="61"/>
      <c r="V13" s="61"/>
      <c r="W13" s="74"/>
      <c r="X13" s="72"/>
      <c r="Y13" s="72"/>
      <c r="Z13" s="72"/>
      <c r="AA13" s="168"/>
      <c r="AB13" s="170"/>
      <c r="AC13" s="72"/>
      <c r="AD13" s="72"/>
      <c r="AE13" s="72"/>
      <c r="AF13" s="72"/>
    </row>
    <row r="14" spans="3:32" ht="17" thickBot="1" x14ac:dyDescent="0.25">
      <c r="C14" s="38"/>
      <c r="D14" s="38"/>
      <c r="E14" s="40"/>
      <c r="F14" s="65"/>
      <c r="G14" s="65"/>
      <c r="H14" s="160"/>
      <c r="I14" s="70"/>
      <c r="J14" s="70"/>
      <c r="K14" s="70"/>
      <c r="L14" s="70"/>
      <c r="M14" s="70"/>
      <c r="N14" s="70"/>
      <c r="O14" s="70"/>
      <c r="P14" s="166"/>
      <c r="Q14" s="167"/>
      <c r="R14" s="61"/>
      <c r="S14" s="61"/>
      <c r="T14" s="61"/>
      <c r="U14" s="61"/>
      <c r="V14" s="61"/>
      <c r="W14" s="74"/>
      <c r="X14" s="72"/>
      <c r="Y14" s="72"/>
      <c r="Z14" s="72"/>
      <c r="AA14" s="168"/>
      <c r="AB14" s="170"/>
      <c r="AC14" s="72"/>
      <c r="AD14" s="72"/>
      <c r="AE14" s="72"/>
    </row>
    <row r="15" spans="3:32" ht="17" thickBot="1" x14ac:dyDescent="0.25">
      <c r="C15" s="14"/>
      <c r="D15" s="38"/>
      <c r="E15" s="40"/>
      <c r="F15" s="58"/>
      <c r="G15" s="65"/>
      <c r="H15" s="160"/>
      <c r="I15" s="58"/>
      <c r="J15" s="70"/>
      <c r="K15" s="70"/>
      <c r="L15" s="58"/>
      <c r="M15" s="70"/>
      <c r="N15" s="70"/>
      <c r="O15" s="58"/>
      <c r="P15" s="166"/>
      <c r="Q15" s="167"/>
      <c r="R15" s="58"/>
      <c r="S15" s="61"/>
      <c r="T15" s="61"/>
      <c r="U15" s="58"/>
      <c r="V15" s="61"/>
      <c r="W15" s="74"/>
      <c r="X15" s="67"/>
      <c r="Y15" s="72"/>
      <c r="Z15" s="72"/>
      <c r="AA15" s="169"/>
      <c r="AB15" s="170"/>
      <c r="AC15" s="72"/>
      <c r="AD15" s="67"/>
      <c r="AE15" s="72"/>
    </row>
    <row r="16" spans="3:32" ht="17" thickBot="1" x14ac:dyDescent="0.25">
      <c r="E16" s="40"/>
      <c r="F16" s="40"/>
      <c r="G16" s="65"/>
      <c r="H16" s="160"/>
      <c r="I16" s="70"/>
      <c r="J16" s="70"/>
    </row>
    <row r="19" spans="8:31" ht="17" thickBot="1" x14ac:dyDescent="0.25"/>
    <row r="20" spans="8:31" ht="17" thickBot="1" x14ac:dyDescent="0.25"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</row>
    <row r="22" spans="8:31" ht="22" thickBot="1" x14ac:dyDescent="0.3">
      <c r="Q22" s="97" t="s">
        <v>0</v>
      </c>
      <c r="W22" s="53"/>
    </row>
    <row r="23" spans="8:31" ht="17" thickBot="1" x14ac:dyDescent="0.25">
      <c r="Q23">
        <f>L7+W11+W12+W13+W14+W15+X14+X13+X11+Y11+Y12+Y13+Y14+Y15+Z15+Z14+Z13+Z12+Z11+AA11+AA13+AA14+AB15+AB14+AB13+AB12+AB11+AC11+AC13+AC12+AC14+AC15+AD14+AD13+AD11+AE11+AE12+AE13+AE14+AE15+AF13+AF12+AF11</f>
        <v>0</v>
      </c>
      <c r="V23" s="54"/>
      <c r="W23" s="55"/>
    </row>
  </sheetData>
  <mergeCells count="1">
    <mergeCell ref="P2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797F-CF0D-C345-9C1E-310E8946206F}">
  <dimension ref="C2:AF21"/>
  <sheetViews>
    <sheetView topLeftCell="A2" workbookViewId="0">
      <selection activeCell="Y15" sqref="Y15"/>
    </sheetView>
  </sheetViews>
  <sheetFormatPr baseColWidth="10" defaultColWidth="3.33203125" defaultRowHeight="20" customHeight="1" x14ac:dyDescent="0.2"/>
  <cols>
    <col min="1" max="16384" width="3.33203125" style="96"/>
  </cols>
  <sheetData>
    <row r="2" spans="3:32" ht="22" thickBot="1" x14ac:dyDescent="0.3">
      <c r="Q2" s="190">
        <v>2021</v>
      </c>
      <c r="R2" s="190"/>
    </row>
    <row r="3" spans="3:32" ht="17" thickBot="1" x14ac:dyDescent="0.25">
      <c r="I3" s="79"/>
    </row>
    <row r="4" spans="3:32" ht="17" thickBot="1" x14ac:dyDescent="0.25">
      <c r="H4" s="79"/>
      <c r="Q4" s="102"/>
    </row>
    <row r="5" spans="3:32" ht="17" thickBot="1" x14ac:dyDescent="0.25">
      <c r="I5" s="79"/>
      <c r="J5" s="79"/>
      <c r="K5" s="79"/>
      <c r="L5" s="79"/>
      <c r="M5" s="79"/>
      <c r="N5" s="79"/>
      <c r="O5" s="79"/>
      <c r="P5" s="133"/>
      <c r="Q5" s="64"/>
      <c r="R5" s="134"/>
      <c r="S5" s="79"/>
      <c r="T5" s="79"/>
      <c r="U5" s="173"/>
      <c r="V5" s="174"/>
    </row>
    <row r="6" spans="3:32" ht="17" thickBot="1" x14ac:dyDescent="0.25"/>
    <row r="7" spans="3:32" ht="17" thickBot="1" x14ac:dyDescent="0.25">
      <c r="D7" s="79"/>
      <c r="E7" s="79"/>
    </row>
    <row r="8" spans="3:32" ht="17" thickBot="1" x14ac:dyDescent="0.25">
      <c r="C8" s="79"/>
      <c r="D8" s="79"/>
      <c r="E8" s="79"/>
      <c r="F8" s="79"/>
    </row>
    <row r="9" spans="3:32" ht="17" thickBot="1" x14ac:dyDescent="0.25">
      <c r="C9" s="79"/>
      <c r="D9" s="79"/>
      <c r="E9" s="79"/>
      <c r="F9" s="79"/>
      <c r="G9" s="175"/>
      <c r="H9" s="174"/>
      <c r="I9" s="79"/>
      <c r="J9" s="79"/>
      <c r="K9" s="79"/>
      <c r="L9" s="79"/>
      <c r="M9" s="79"/>
      <c r="N9" s="79"/>
      <c r="O9" s="79"/>
      <c r="P9" s="173"/>
      <c r="Q9" s="176"/>
      <c r="R9" s="79"/>
      <c r="S9" s="79"/>
      <c r="T9" s="79"/>
      <c r="U9" s="79"/>
      <c r="V9" s="79"/>
      <c r="W9" s="79"/>
      <c r="X9" s="79"/>
      <c r="Y9" s="79"/>
      <c r="Z9" s="79"/>
      <c r="AA9" s="173"/>
      <c r="AB9" s="174"/>
      <c r="AC9" s="79"/>
      <c r="AD9" s="79"/>
      <c r="AE9" s="79"/>
      <c r="AF9" s="79"/>
    </row>
    <row r="10" spans="3:32" ht="17" thickBot="1" x14ac:dyDescent="0.25">
      <c r="C10" s="79"/>
      <c r="D10" s="79"/>
      <c r="E10" s="79"/>
      <c r="F10" s="79"/>
      <c r="G10" s="175"/>
      <c r="H10" s="174"/>
      <c r="I10" s="79"/>
      <c r="J10" s="79"/>
      <c r="K10" s="79"/>
      <c r="L10" s="79"/>
      <c r="M10" s="79"/>
      <c r="N10" s="79"/>
      <c r="O10" s="79"/>
      <c r="P10" s="173"/>
      <c r="Q10" s="176"/>
      <c r="R10" s="79"/>
      <c r="S10" s="79"/>
      <c r="T10" s="79"/>
      <c r="U10" s="79"/>
      <c r="V10" s="79"/>
      <c r="W10" s="79"/>
      <c r="X10" s="79"/>
      <c r="Y10" s="79"/>
      <c r="Z10" s="79"/>
      <c r="AA10" s="173"/>
      <c r="AB10" s="174"/>
      <c r="AC10" s="79"/>
      <c r="AD10" s="79"/>
      <c r="AE10" s="79"/>
      <c r="AF10" s="79"/>
    </row>
    <row r="11" spans="3:32" ht="17" thickBot="1" x14ac:dyDescent="0.25">
      <c r="C11" s="79"/>
      <c r="D11" s="79"/>
      <c r="E11" s="79"/>
      <c r="F11" s="79"/>
      <c r="G11" s="175"/>
      <c r="H11" s="174"/>
      <c r="I11" s="79"/>
      <c r="J11" s="79"/>
      <c r="K11" s="79"/>
      <c r="L11" s="79"/>
      <c r="M11" s="79"/>
      <c r="N11" s="79"/>
      <c r="O11" s="79"/>
      <c r="P11" s="173"/>
      <c r="Q11" s="176"/>
      <c r="R11" s="79"/>
      <c r="S11" s="79"/>
      <c r="T11" s="79"/>
      <c r="U11" s="79"/>
      <c r="V11" s="79"/>
      <c r="W11" s="79"/>
      <c r="X11" s="79"/>
      <c r="Y11" s="79"/>
      <c r="Z11" s="79"/>
      <c r="AA11" s="173"/>
      <c r="AB11" s="174"/>
      <c r="AC11" s="79"/>
      <c r="AD11" s="79"/>
      <c r="AE11" s="79"/>
      <c r="AF11" s="79"/>
    </row>
    <row r="12" spans="3:32" ht="17" thickBot="1" x14ac:dyDescent="0.25">
      <c r="C12" s="79"/>
      <c r="D12" s="79"/>
      <c r="E12" s="79"/>
      <c r="F12" s="79"/>
      <c r="G12" s="175"/>
      <c r="H12" s="174"/>
      <c r="I12" s="79"/>
      <c r="J12" s="79"/>
      <c r="K12" s="79"/>
      <c r="L12" s="79"/>
      <c r="M12" s="79"/>
      <c r="N12" s="79"/>
      <c r="O12" s="79"/>
      <c r="P12" s="173"/>
      <c r="Q12" s="176"/>
      <c r="R12" s="79"/>
      <c r="S12" s="79"/>
      <c r="T12" s="79"/>
      <c r="U12" s="79"/>
      <c r="V12" s="79"/>
      <c r="W12" s="79"/>
      <c r="X12" s="79"/>
      <c r="Y12" s="79"/>
      <c r="Z12" s="79"/>
      <c r="AA12" s="173"/>
      <c r="AB12" s="174"/>
      <c r="AC12" s="79"/>
      <c r="AD12" s="79"/>
      <c r="AE12" s="79"/>
    </row>
    <row r="13" spans="3:32" ht="17" thickBot="1" x14ac:dyDescent="0.25">
      <c r="D13" s="135"/>
      <c r="E13" s="135"/>
      <c r="F13" s="135"/>
      <c r="G13" s="173"/>
      <c r="H13" s="174"/>
      <c r="I13" s="79"/>
      <c r="J13" s="79"/>
      <c r="K13" s="79"/>
      <c r="L13" s="79"/>
      <c r="M13" s="79"/>
      <c r="N13" s="79"/>
      <c r="O13" s="79"/>
      <c r="P13" s="173"/>
      <c r="Q13" s="176"/>
      <c r="R13" s="79"/>
      <c r="S13" s="79"/>
      <c r="T13" s="79"/>
      <c r="U13" s="79"/>
      <c r="V13" s="79"/>
      <c r="W13" s="79"/>
      <c r="X13" s="79"/>
      <c r="Y13" s="79"/>
      <c r="Z13" s="79"/>
      <c r="AA13" s="173"/>
      <c r="AB13" s="174"/>
      <c r="AC13" s="79"/>
      <c r="AD13" s="79"/>
      <c r="AE13" s="79"/>
    </row>
    <row r="14" spans="3:32" ht="17" thickBot="1" x14ac:dyDescent="0.25">
      <c r="E14" s="79"/>
      <c r="F14" s="79"/>
      <c r="G14" s="173"/>
      <c r="H14" s="174"/>
      <c r="I14" s="79"/>
      <c r="J14" s="79"/>
    </row>
    <row r="17" spans="8:31" ht="17" thickBot="1" x14ac:dyDescent="0.25"/>
    <row r="18" spans="8:31" ht="17" thickBot="1" x14ac:dyDescent="0.25"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</row>
    <row r="20" spans="8:31" ht="20" customHeight="1" x14ac:dyDescent="0.25">
      <c r="Q20" s="97" t="s">
        <v>0</v>
      </c>
    </row>
    <row r="21" spans="8:31" ht="20" customHeight="1" x14ac:dyDescent="0.2">
      <c r="Q21" s="96">
        <f>Q5+H18+I18+J18+K18+L18+M18+N18+O18+P18+Q18+R18+S18+T18+U18+V18+W18+X18+Y18+Z18+AA18+AB18+AC18+AD18+AE18</f>
        <v>0</v>
      </c>
    </row>
  </sheetData>
  <mergeCells count="1">
    <mergeCell ref="Q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1450-E823-2C40-B330-3E95F6BF704C}">
  <dimension ref="A1:AH22"/>
  <sheetViews>
    <sheetView workbookViewId="0">
      <selection activeCell="R8" sqref="R8:R14"/>
    </sheetView>
  </sheetViews>
  <sheetFormatPr baseColWidth="10" defaultColWidth="3.33203125" defaultRowHeight="19" customHeight="1" x14ac:dyDescent="0.2"/>
  <sheetData>
    <row r="1" spans="1:34" ht="19" customHeight="1" x14ac:dyDescent="0.25">
      <c r="O1" s="190">
        <v>2021</v>
      </c>
      <c r="P1" s="190"/>
    </row>
    <row r="3" spans="1:34" ht="17" thickBot="1" x14ac:dyDescent="0.25"/>
    <row r="4" spans="1:34" ht="17" thickBot="1" x14ac:dyDescent="0.25">
      <c r="A4" s="84"/>
      <c r="B4" s="85"/>
      <c r="C4" s="64"/>
      <c r="D4" s="86"/>
      <c r="E4" s="78"/>
      <c r="F4" s="78"/>
      <c r="G4" s="78"/>
    </row>
    <row r="7" spans="1:34" ht="17" thickBot="1" x14ac:dyDescent="0.25"/>
    <row r="8" spans="1:34" ht="17" thickBot="1" x14ac:dyDescent="0.25">
      <c r="A8" s="84"/>
      <c r="B8" s="84"/>
      <c r="C8" s="84"/>
      <c r="D8" s="84"/>
      <c r="E8" s="84"/>
      <c r="F8" s="84"/>
      <c r="G8" s="84"/>
      <c r="H8" s="80"/>
      <c r="I8" s="80"/>
      <c r="N8" s="81"/>
      <c r="O8" s="81"/>
      <c r="P8" s="81"/>
      <c r="Q8" s="138"/>
      <c r="R8" s="141"/>
      <c r="S8" s="81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spans="1:34" ht="17" thickBot="1" x14ac:dyDescent="0.25">
      <c r="A9" s="84"/>
      <c r="B9" s="84"/>
      <c r="C9" s="82"/>
      <c r="D9" s="84"/>
      <c r="E9" s="84"/>
      <c r="F9" s="82"/>
      <c r="G9" s="84"/>
      <c r="H9" s="80"/>
      <c r="I9" s="82"/>
      <c r="N9" s="76"/>
      <c r="O9" s="81"/>
      <c r="P9" s="81"/>
      <c r="Q9" s="139"/>
      <c r="R9" s="141"/>
      <c r="S9" s="81"/>
      <c r="T9" s="76"/>
      <c r="U9" s="76"/>
      <c r="V9" s="81"/>
      <c r="W9" s="76"/>
      <c r="X9" s="76"/>
      <c r="Y9" s="81"/>
      <c r="Z9" s="76"/>
      <c r="AA9" s="76"/>
      <c r="AB9" s="81"/>
      <c r="AC9" s="76"/>
      <c r="AE9" s="68"/>
    </row>
    <row r="10" spans="1:34" ht="17" thickBot="1" x14ac:dyDescent="0.25">
      <c r="A10" s="84"/>
      <c r="B10" s="84"/>
      <c r="C10" s="84"/>
      <c r="D10" s="84"/>
      <c r="E10" s="84"/>
      <c r="F10" s="84"/>
      <c r="G10" s="84"/>
      <c r="H10" s="80"/>
      <c r="I10" s="80"/>
      <c r="N10" s="81"/>
      <c r="O10" s="81"/>
      <c r="P10" s="81"/>
      <c r="Q10" s="138"/>
      <c r="R10" s="141"/>
      <c r="S10" s="81"/>
      <c r="T10" s="76"/>
      <c r="U10" s="76"/>
      <c r="V10" s="76"/>
      <c r="W10" s="76"/>
      <c r="X10" s="76"/>
      <c r="Y10" s="76"/>
      <c r="Z10" s="76"/>
      <c r="AA10" s="76"/>
      <c r="AH10" s="64"/>
    </row>
    <row r="11" spans="1:34" ht="17" thickBot="1" x14ac:dyDescent="0.25">
      <c r="A11" s="84"/>
      <c r="B11" s="84"/>
      <c r="C11" s="84"/>
      <c r="D11" s="84"/>
      <c r="E11" s="84"/>
      <c r="F11" s="84"/>
      <c r="G11" s="84"/>
      <c r="H11" s="80"/>
      <c r="I11" s="80"/>
      <c r="N11" s="81"/>
      <c r="O11" s="81"/>
      <c r="P11" s="81"/>
      <c r="Q11" s="138"/>
      <c r="R11" s="141"/>
      <c r="S11" s="81"/>
      <c r="T11" s="76"/>
      <c r="U11" s="83"/>
      <c r="V11" s="76"/>
      <c r="W11" s="76"/>
      <c r="X11" s="76"/>
      <c r="Y11" s="76"/>
      <c r="AF11" s="64"/>
      <c r="AG11" s="64"/>
    </row>
    <row r="12" spans="1:34" ht="17" thickBot="1" x14ac:dyDescent="0.25">
      <c r="A12" s="84"/>
      <c r="B12" s="84"/>
      <c r="C12" s="82"/>
      <c r="D12" s="84"/>
      <c r="E12" s="84"/>
      <c r="F12" s="82"/>
      <c r="G12" s="84"/>
      <c r="H12" s="80"/>
      <c r="I12" s="82"/>
      <c r="N12" s="76"/>
      <c r="O12" s="81"/>
      <c r="P12" s="81"/>
      <c r="Q12" s="139"/>
      <c r="R12" s="141"/>
      <c r="S12" s="81"/>
      <c r="T12" s="76"/>
      <c r="U12" s="76"/>
      <c r="V12" s="81"/>
      <c r="W12" s="76"/>
      <c r="AC12" s="87"/>
      <c r="AD12" s="64"/>
      <c r="AE12" s="64"/>
    </row>
    <row r="13" spans="1:34" ht="17" thickBot="1" x14ac:dyDescent="0.25">
      <c r="N13" s="88"/>
      <c r="O13" s="88"/>
      <c r="P13" s="88"/>
      <c r="Q13" s="138"/>
      <c r="R13" s="141"/>
      <c r="S13" s="81"/>
      <c r="T13" s="76"/>
      <c r="U13" s="76"/>
      <c r="AB13" s="64"/>
      <c r="AC13" s="89"/>
    </row>
    <row r="14" spans="1:34" ht="17" thickBot="1" x14ac:dyDescent="0.25">
      <c r="L14" s="81"/>
      <c r="M14" s="81"/>
      <c r="N14" s="81"/>
      <c r="O14" s="81"/>
      <c r="P14" s="81"/>
      <c r="Q14" s="140"/>
      <c r="R14" s="141"/>
      <c r="S14" s="81"/>
      <c r="Z14" s="64"/>
      <c r="AA14" s="64"/>
    </row>
    <row r="15" spans="1:34" ht="17" thickBot="1" x14ac:dyDescent="0.25">
      <c r="L15" s="81"/>
      <c r="M15" s="81"/>
      <c r="N15" s="76"/>
      <c r="O15" s="81"/>
      <c r="P15" s="81"/>
      <c r="Q15" s="76"/>
      <c r="X15" s="64"/>
      <c r="Y15" s="64"/>
    </row>
    <row r="16" spans="1:34" ht="17" thickBot="1" x14ac:dyDescent="0.25">
      <c r="L16" s="81"/>
      <c r="M16" s="81"/>
      <c r="N16" s="81"/>
      <c r="O16" s="81"/>
      <c r="P16" s="81"/>
      <c r="V16" s="64"/>
      <c r="W16" s="64"/>
    </row>
    <row r="17" spans="1:21" ht="17" thickBot="1" x14ac:dyDescent="0.25">
      <c r="A17" s="77"/>
      <c r="B17" s="77"/>
      <c r="C17" s="77"/>
      <c r="D17" s="77"/>
      <c r="E17" s="77"/>
      <c r="F17" s="77"/>
      <c r="G17" s="77"/>
      <c r="H17" s="77"/>
      <c r="I17" s="77"/>
      <c r="R17" s="53"/>
      <c r="T17" s="64"/>
      <c r="U17" s="64"/>
    </row>
    <row r="18" spans="1:21" ht="17" thickBot="1" x14ac:dyDescent="0.25">
      <c r="Q18" s="90"/>
      <c r="R18" s="91"/>
      <c r="S18" s="64"/>
      <c r="T18" s="96"/>
    </row>
    <row r="19" spans="1:21" ht="17" thickBot="1" x14ac:dyDescent="0.25">
      <c r="H19" s="53"/>
      <c r="Q19" s="64"/>
    </row>
    <row r="20" spans="1:21" ht="17" thickBot="1" x14ac:dyDescent="0.25">
      <c r="G20" s="54"/>
      <c r="H20" s="16"/>
      <c r="O20" s="64"/>
      <c r="P20" s="64"/>
    </row>
    <row r="21" spans="1:21" ht="19" customHeight="1" x14ac:dyDescent="0.25">
      <c r="J21" s="100" t="s">
        <v>0</v>
      </c>
    </row>
    <row r="22" spans="1:21" ht="19" customHeight="1" x14ac:dyDescent="0.2">
      <c r="J22">
        <f>O20+P20+Q19+S18+T17+U17+V16+W16+X15+Y15+Z14+AA14+AB13+AD12+AE12+AF11+AG11+AH10+C4</f>
        <v>0</v>
      </c>
    </row>
  </sheetData>
  <mergeCells count="1"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21E52-86E6-E749-9AB6-501A3A1D5404}">
  <dimension ref="C1:AF21"/>
  <sheetViews>
    <sheetView zoomScale="108" workbookViewId="0">
      <selection activeCell="AN13" sqref="AN13"/>
    </sheetView>
  </sheetViews>
  <sheetFormatPr baseColWidth="10" defaultColWidth="3.33203125" defaultRowHeight="20" customHeight="1" x14ac:dyDescent="0.2"/>
  <cols>
    <col min="13" max="13" width="7" bestFit="1" customWidth="1"/>
    <col min="15" max="15" width="3.33203125" customWidth="1"/>
  </cols>
  <sheetData>
    <row r="1" spans="3:32" ht="20" customHeight="1" x14ac:dyDescent="0.25">
      <c r="Q1" s="190">
        <v>2021</v>
      </c>
      <c r="R1" s="190"/>
    </row>
    <row r="2" spans="3:32" ht="27" thickBot="1" x14ac:dyDescent="0.35">
      <c r="L2" s="1"/>
    </row>
    <row r="3" spans="3:32" ht="17" thickBot="1" x14ac:dyDescent="0.25">
      <c r="H3" s="2"/>
      <c r="I3" s="3"/>
    </row>
    <row r="4" spans="3:32" ht="17" thickBot="1" x14ac:dyDescent="0.25">
      <c r="G4" s="4"/>
      <c r="H4" s="64">
        <f>36+12</f>
        <v>48</v>
      </c>
    </row>
    <row r="5" spans="3:32" ht="17" thickBot="1" x14ac:dyDescent="0.25">
      <c r="I5" s="5"/>
      <c r="J5" s="6"/>
      <c r="K5" s="7"/>
      <c r="L5" s="8"/>
      <c r="M5" s="9"/>
      <c r="N5" s="10"/>
      <c r="O5" s="11"/>
      <c r="P5" s="11"/>
      <c r="Q5" s="12"/>
      <c r="R5" s="13"/>
      <c r="S5" s="3"/>
      <c r="T5" s="3"/>
      <c r="U5" s="148"/>
      <c r="V5" s="149"/>
    </row>
    <row r="6" spans="3:32" ht="17" thickBot="1" x14ac:dyDescent="0.25"/>
    <row r="7" spans="3:32" ht="17" thickBot="1" x14ac:dyDescent="0.25">
      <c r="C7" s="14"/>
      <c r="D7" s="7"/>
      <c r="E7" s="15"/>
      <c r="F7" s="16"/>
    </row>
    <row r="8" spans="3:32" ht="17" thickBot="1" x14ac:dyDescent="0.25">
      <c r="C8" s="17"/>
      <c r="D8" s="7"/>
      <c r="E8" s="9"/>
      <c r="F8" s="18"/>
      <c r="G8" s="16"/>
    </row>
    <row r="9" spans="3:32" ht="17" thickBot="1" x14ac:dyDescent="0.25">
      <c r="C9" s="7"/>
      <c r="D9" s="19"/>
      <c r="E9" s="9"/>
      <c r="F9" s="20"/>
      <c r="G9" s="18"/>
      <c r="H9" s="143"/>
      <c r="I9" s="23"/>
      <c r="J9" s="22"/>
      <c r="K9" s="22"/>
      <c r="L9" s="23"/>
      <c r="M9" s="22"/>
      <c r="N9" s="22"/>
      <c r="O9" s="23"/>
      <c r="P9" s="48"/>
      <c r="Q9" s="154"/>
      <c r="R9" s="24"/>
      <c r="S9" s="11"/>
      <c r="T9" s="11"/>
      <c r="U9" s="24"/>
      <c r="V9" s="11"/>
      <c r="W9" s="8"/>
      <c r="X9" s="25"/>
      <c r="Y9" s="8"/>
      <c r="Z9" s="8"/>
      <c r="AA9" s="145"/>
      <c r="AB9" s="146"/>
      <c r="AC9" s="8"/>
      <c r="AD9" s="25"/>
      <c r="AE9" s="8"/>
      <c r="AF9" s="8"/>
    </row>
    <row r="10" spans="3:32" ht="17" thickBot="1" x14ac:dyDescent="0.25">
      <c r="C10" s="7"/>
      <c r="D10" s="7"/>
      <c r="E10" s="15"/>
      <c r="F10" s="64">
        <f>11+5</f>
        <v>16</v>
      </c>
      <c r="G10" s="142"/>
      <c r="H10" s="144"/>
      <c r="I10" s="64">
        <v>2</v>
      </c>
      <c r="J10" s="27"/>
      <c r="K10" s="26"/>
      <c r="L10" s="64">
        <v>36</v>
      </c>
      <c r="M10" s="27"/>
      <c r="N10" s="26"/>
      <c r="O10" s="64">
        <v>21</v>
      </c>
      <c r="P10" s="152"/>
      <c r="Q10" s="155"/>
      <c r="R10" s="64">
        <v>54</v>
      </c>
      <c r="S10" s="30"/>
      <c r="T10" s="29"/>
      <c r="U10" s="64">
        <v>80</v>
      </c>
      <c r="V10" s="30"/>
      <c r="W10" s="31"/>
      <c r="X10" s="64">
        <v>2</v>
      </c>
      <c r="Y10" s="32"/>
      <c r="Z10" s="31"/>
      <c r="AA10" s="66">
        <v>49</v>
      </c>
      <c r="AB10" s="147"/>
      <c r="AC10" s="31"/>
      <c r="AD10" s="64">
        <v>59</v>
      </c>
      <c r="AE10" s="32"/>
      <c r="AF10" s="8"/>
    </row>
    <row r="11" spans="3:32" ht="17" thickBot="1" x14ac:dyDescent="0.25">
      <c r="C11" s="33"/>
      <c r="D11" s="7"/>
      <c r="E11" s="34"/>
      <c r="F11" s="18"/>
      <c r="G11" s="15"/>
      <c r="H11" s="143"/>
      <c r="I11" s="35"/>
      <c r="J11" s="22"/>
      <c r="K11" s="22"/>
      <c r="L11" s="35"/>
      <c r="M11" s="22"/>
      <c r="N11" s="22"/>
      <c r="O11" s="35"/>
      <c r="P11" s="48"/>
      <c r="Q11" s="154"/>
      <c r="R11" s="36"/>
      <c r="S11" s="11"/>
      <c r="T11" s="11"/>
      <c r="U11" s="36"/>
      <c r="V11" s="11"/>
      <c r="W11" s="8"/>
      <c r="X11" s="37"/>
      <c r="Y11" s="8"/>
      <c r="Z11" s="8"/>
      <c r="AA11" s="31"/>
      <c r="AB11" s="146"/>
      <c r="AC11" s="8"/>
      <c r="AD11" s="37"/>
      <c r="AE11" s="8"/>
      <c r="AF11" s="8"/>
    </row>
    <row r="12" spans="3:32" ht="17" thickBot="1" x14ac:dyDescent="0.25">
      <c r="C12" s="38"/>
      <c r="D12" s="39"/>
      <c r="E12" s="40"/>
      <c r="F12" s="41"/>
      <c r="G12" s="15"/>
      <c r="H12" s="143"/>
      <c r="I12" s="23"/>
      <c r="J12" s="22"/>
      <c r="K12" s="42"/>
      <c r="L12" s="43"/>
      <c r="M12" s="22"/>
      <c r="N12" s="22"/>
      <c r="O12" s="23"/>
      <c r="P12" s="48"/>
      <c r="Q12" s="154"/>
      <c r="R12" s="24"/>
      <c r="S12" s="11"/>
      <c r="T12" s="11"/>
      <c r="U12" s="24"/>
      <c r="V12" s="11"/>
      <c r="W12" s="8"/>
      <c r="X12" s="25"/>
      <c r="Y12" s="8"/>
      <c r="Z12" s="8"/>
      <c r="AA12" s="145"/>
      <c r="AB12" s="146"/>
      <c r="AC12" s="8"/>
      <c r="AD12" s="25"/>
      <c r="AE12" s="8"/>
    </row>
    <row r="13" spans="3:32" ht="17" thickBot="1" x14ac:dyDescent="0.25">
      <c r="C13" s="14"/>
      <c r="D13" s="33"/>
      <c r="E13" s="18"/>
      <c r="F13" s="64">
        <v>1</v>
      </c>
      <c r="G13" s="142"/>
      <c r="H13" s="144"/>
      <c r="I13" s="64">
        <v>2</v>
      </c>
      <c r="J13" s="44"/>
      <c r="K13" s="45"/>
      <c r="L13" s="63">
        <v>47</v>
      </c>
      <c r="M13" s="46"/>
      <c r="N13" s="47"/>
      <c r="O13" s="64">
        <v>0</v>
      </c>
      <c r="P13" s="153"/>
      <c r="Q13" s="156"/>
      <c r="R13" s="64">
        <v>21</v>
      </c>
      <c r="S13" s="28"/>
      <c r="T13" s="48"/>
      <c r="U13" s="64">
        <v>42</v>
      </c>
      <c r="V13" s="28"/>
      <c r="W13" s="49"/>
      <c r="X13" s="64">
        <f>41+19</f>
        <v>60</v>
      </c>
      <c r="Y13" s="50"/>
      <c r="Z13" s="49"/>
      <c r="AA13" s="66">
        <v>48</v>
      </c>
      <c r="AB13" s="146"/>
      <c r="AC13" s="49"/>
      <c r="AD13" s="64">
        <v>29</v>
      </c>
      <c r="AE13" s="50"/>
    </row>
    <row r="14" spans="3:32" ht="17" thickBot="1" x14ac:dyDescent="0.25">
      <c r="D14" s="150"/>
      <c r="E14" s="151"/>
      <c r="F14" s="21"/>
      <c r="G14" s="15"/>
      <c r="H14" s="143"/>
      <c r="I14" s="35"/>
      <c r="J14" s="42"/>
      <c r="K14" s="51"/>
      <c r="L14" s="51"/>
      <c r="M14" s="51"/>
      <c r="N14" s="51"/>
      <c r="O14" s="51"/>
      <c r="P14" s="51"/>
      <c r="AD14" s="96"/>
    </row>
    <row r="17" spans="5:31" ht="17" thickBot="1" x14ac:dyDescent="0.25"/>
    <row r="18" spans="5:31" ht="17" thickBot="1" x14ac:dyDescent="0.25">
      <c r="E18" s="51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</row>
    <row r="20" spans="5:31" ht="22" thickBot="1" x14ac:dyDescent="0.3">
      <c r="M20" s="98" t="s">
        <v>0</v>
      </c>
      <c r="W20" s="53"/>
    </row>
    <row r="21" spans="5:31" ht="17" thickBot="1" x14ac:dyDescent="0.25">
      <c r="M21">
        <f>H4+F10+F13+I10+I13+L10+L13+O10+O13+R10+R13+U10+U13+X10+X13+AA10+AA13+AD10+AD13</f>
        <v>617</v>
      </c>
      <c r="V21" s="54"/>
      <c r="W21" s="55"/>
    </row>
  </sheetData>
  <mergeCells count="1">
    <mergeCell ref="Q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8C52C-1F85-D94E-8AE0-7DF45C74C974}">
  <dimension ref="E2:AD23"/>
  <sheetViews>
    <sheetView topLeftCell="B1" workbookViewId="0">
      <selection activeCell="AB8" sqref="AB8"/>
    </sheetView>
  </sheetViews>
  <sheetFormatPr baseColWidth="10" defaultColWidth="3.33203125" defaultRowHeight="20" customHeight="1" x14ac:dyDescent="0.2"/>
  <cols>
    <col min="1" max="17" width="3.33203125" style="96"/>
    <col min="18" max="18" width="7" style="96" bestFit="1" customWidth="1"/>
    <col min="19" max="16384" width="3.33203125" style="96"/>
  </cols>
  <sheetData>
    <row r="2" spans="5:29" ht="21" x14ac:dyDescent="0.25">
      <c r="Q2" s="190">
        <v>2021</v>
      </c>
      <c r="R2" s="190"/>
    </row>
    <row r="3" spans="5:29" ht="16" x14ac:dyDescent="0.2"/>
    <row r="4" spans="5:29" ht="27" thickBot="1" x14ac:dyDescent="0.35">
      <c r="P4" s="1"/>
    </row>
    <row r="5" spans="5:29" ht="17" thickBot="1" x14ac:dyDescent="0.25">
      <c r="W5" s="101"/>
      <c r="Z5" s="70"/>
    </row>
    <row r="6" spans="5:29" ht="17" thickBot="1" x14ac:dyDescent="0.25">
      <c r="Y6" s="70"/>
      <c r="AB6" s="101"/>
    </row>
    <row r="7" spans="5:29" ht="17" thickBot="1" x14ac:dyDescent="0.25">
      <c r="F7" s="101"/>
      <c r="G7" s="101"/>
      <c r="H7" s="101"/>
      <c r="I7" s="101"/>
      <c r="J7" s="101"/>
      <c r="K7" s="101"/>
      <c r="Z7" s="70"/>
      <c r="AA7" s="94"/>
      <c r="AB7" s="64">
        <v>78</v>
      </c>
      <c r="AC7" s="92"/>
    </row>
    <row r="8" spans="5:29" ht="17" thickBot="1" x14ac:dyDescent="0.25">
      <c r="E8" s="101"/>
      <c r="F8" s="101"/>
      <c r="G8" s="101"/>
      <c r="H8" s="101"/>
      <c r="I8" s="101"/>
      <c r="J8" s="101"/>
      <c r="K8" s="101"/>
      <c r="L8" s="101"/>
      <c r="U8" s="102"/>
      <c r="V8" s="101"/>
      <c r="W8" s="101"/>
      <c r="X8" s="101"/>
    </row>
    <row r="9" spans="5:29" ht="17" thickBot="1" x14ac:dyDescent="0.25">
      <c r="F9" s="66">
        <v>7</v>
      </c>
      <c r="G9" s="158">
        <v>14</v>
      </c>
      <c r="H9" s="64">
        <v>9</v>
      </c>
      <c r="I9" s="64">
        <v>0</v>
      </c>
      <c r="J9" s="64">
        <v>0</v>
      </c>
      <c r="K9" s="64">
        <v>8</v>
      </c>
      <c r="L9" s="92"/>
      <c r="M9" s="70"/>
      <c r="N9" s="93"/>
      <c r="O9" s="70"/>
      <c r="P9" s="70"/>
      <c r="T9" s="103"/>
      <c r="U9" s="64">
        <v>12</v>
      </c>
      <c r="V9" s="92"/>
      <c r="W9" s="101"/>
      <c r="X9" s="101"/>
    </row>
    <row r="10" spans="5:29" ht="17" thickBot="1" x14ac:dyDescent="0.25">
      <c r="F10" s="66">
        <v>0</v>
      </c>
      <c r="G10" s="159"/>
      <c r="H10" s="64">
        <v>13</v>
      </c>
      <c r="I10" s="104"/>
      <c r="J10" s="64">
        <v>13</v>
      </c>
      <c r="K10" s="64">
        <v>3</v>
      </c>
      <c r="L10" s="92"/>
      <c r="M10" s="94"/>
      <c r="N10" s="64">
        <v>5</v>
      </c>
      <c r="O10" s="92"/>
      <c r="P10" s="70"/>
      <c r="S10" s="101"/>
      <c r="T10" s="66">
        <v>1</v>
      </c>
      <c r="U10" s="64">
        <v>6</v>
      </c>
      <c r="V10" s="92"/>
      <c r="W10" s="70"/>
    </row>
    <row r="11" spans="5:29" ht="17" thickBot="1" x14ac:dyDescent="0.25">
      <c r="F11" s="66">
        <v>2</v>
      </c>
      <c r="G11" s="158">
        <v>8</v>
      </c>
      <c r="H11" s="64">
        <v>9</v>
      </c>
      <c r="I11" s="64">
        <v>0</v>
      </c>
      <c r="J11" s="64">
        <v>10</v>
      </c>
      <c r="K11" s="105"/>
      <c r="L11" s="70"/>
      <c r="M11" s="70"/>
      <c r="N11" s="95"/>
      <c r="O11" s="70"/>
      <c r="P11" s="70"/>
      <c r="S11" s="101"/>
      <c r="T11" s="64">
        <v>2</v>
      </c>
      <c r="U11" s="106">
        <v>2</v>
      </c>
      <c r="V11" s="70"/>
      <c r="W11" s="70"/>
      <c r="X11" s="94"/>
      <c r="Y11" s="160"/>
      <c r="Z11" s="70"/>
      <c r="AA11" s="70"/>
      <c r="AB11" s="70"/>
      <c r="AC11" s="70"/>
    </row>
    <row r="12" spans="5:29" ht="17" thickBot="1" x14ac:dyDescent="0.25">
      <c r="F12" s="66">
        <v>7</v>
      </c>
      <c r="G12" s="158">
        <v>1</v>
      </c>
      <c r="H12" s="64">
        <v>7</v>
      </c>
      <c r="I12" s="64">
        <v>25</v>
      </c>
      <c r="J12" s="64">
        <v>29</v>
      </c>
      <c r="K12" s="64">
        <v>16</v>
      </c>
      <c r="L12" s="92"/>
      <c r="M12" s="70"/>
      <c r="N12" s="93"/>
      <c r="O12" s="70"/>
      <c r="P12" s="70"/>
      <c r="S12" s="101"/>
      <c r="T12" s="64">
        <v>0</v>
      </c>
      <c r="U12" s="66">
        <v>0</v>
      </c>
      <c r="V12" s="70"/>
      <c r="W12" s="70"/>
      <c r="X12" s="94"/>
      <c r="Y12" s="160"/>
      <c r="Z12" s="70"/>
      <c r="AA12" s="70"/>
      <c r="AB12" s="70"/>
      <c r="AC12" s="70"/>
    </row>
    <row r="13" spans="5:29" ht="17" thickBot="1" x14ac:dyDescent="0.25">
      <c r="F13" s="66">
        <v>0</v>
      </c>
      <c r="G13" s="159"/>
      <c r="H13" s="64">
        <v>1</v>
      </c>
      <c r="I13" s="64">
        <v>7</v>
      </c>
      <c r="J13" s="64">
        <v>15</v>
      </c>
      <c r="K13" s="64">
        <v>15</v>
      </c>
      <c r="L13" s="92"/>
      <c r="M13" s="94"/>
      <c r="N13" s="64">
        <v>19</v>
      </c>
      <c r="O13" s="92"/>
      <c r="P13" s="70"/>
      <c r="S13" s="101"/>
      <c r="T13" s="64">
        <v>0</v>
      </c>
      <c r="U13" s="66">
        <v>0</v>
      </c>
      <c r="V13" s="70"/>
      <c r="W13" s="70"/>
      <c r="X13" s="94"/>
      <c r="Y13" s="160"/>
      <c r="Z13" s="70"/>
      <c r="AA13" s="70"/>
      <c r="AB13" s="70"/>
      <c r="AC13" s="70"/>
    </row>
    <row r="14" spans="5:29" ht="17" thickBot="1" x14ac:dyDescent="0.25">
      <c r="F14" s="66">
        <v>6</v>
      </c>
      <c r="G14" s="158">
        <v>5</v>
      </c>
      <c r="H14" s="64">
        <v>8</v>
      </c>
      <c r="I14" s="64">
        <v>15</v>
      </c>
      <c r="J14" s="64">
        <v>5</v>
      </c>
      <c r="K14" s="64">
        <v>6</v>
      </c>
      <c r="L14" s="92"/>
      <c r="M14" s="70"/>
      <c r="N14" s="95"/>
      <c r="O14" s="70"/>
      <c r="P14" s="70"/>
      <c r="S14" s="101"/>
      <c r="T14" s="64">
        <v>0</v>
      </c>
      <c r="U14" s="66">
        <v>0</v>
      </c>
      <c r="V14" s="70"/>
      <c r="W14" s="70"/>
      <c r="X14" s="94"/>
      <c r="Y14" s="160"/>
      <c r="Z14" s="70"/>
      <c r="AA14" s="70"/>
      <c r="AB14" s="70"/>
      <c r="AC14" s="70"/>
    </row>
    <row r="15" spans="5:29" ht="20" customHeight="1" thickBot="1" x14ac:dyDescent="0.25">
      <c r="F15" s="66">
        <v>3</v>
      </c>
      <c r="G15" s="158">
        <v>1</v>
      </c>
      <c r="H15" s="64">
        <v>3</v>
      </c>
      <c r="I15" s="64">
        <v>27</v>
      </c>
      <c r="J15" s="64">
        <v>11</v>
      </c>
      <c r="K15" s="64">
        <v>0</v>
      </c>
      <c r="L15" s="92"/>
      <c r="M15" s="70"/>
      <c r="N15" s="93"/>
      <c r="O15" s="70"/>
      <c r="P15" s="70"/>
      <c r="T15" s="107"/>
      <c r="U15" s="66">
        <v>0</v>
      </c>
      <c r="V15" s="70"/>
      <c r="W15" s="70"/>
      <c r="X15" s="94"/>
      <c r="Y15" s="160"/>
      <c r="Z15" s="70"/>
      <c r="AA15" s="70"/>
      <c r="AB15" s="70"/>
      <c r="AC15" s="70"/>
    </row>
    <row r="16" spans="5:29" ht="20" customHeight="1" thickBot="1" x14ac:dyDescent="0.25">
      <c r="F16" s="66">
        <v>9</v>
      </c>
      <c r="G16" s="159"/>
      <c r="H16" s="64">
        <v>4</v>
      </c>
      <c r="I16" s="104"/>
      <c r="J16" s="64">
        <v>16</v>
      </c>
      <c r="K16" s="64">
        <v>75</v>
      </c>
      <c r="L16" s="92"/>
      <c r="M16" s="94"/>
      <c r="N16" s="64">
        <v>51</v>
      </c>
      <c r="O16" s="92"/>
      <c r="P16" s="70"/>
      <c r="V16" s="70"/>
      <c r="W16" s="70"/>
      <c r="X16" s="94"/>
      <c r="Y16" s="160"/>
      <c r="Z16" s="70"/>
      <c r="AA16" s="70"/>
    </row>
    <row r="17" spans="6:30" ht="17" thickBot="1" x14ac:dyDescent="0.25">
      <c r="F17" s="66">
        <v>3</v>
      </c>
      <c r="G17" s="158">
        <v>16</v>
      </c>
      <c r="H17" s="64">
        <v>6</v>
      </c>
      <c r="I17" s="64">
        <v>8</v>
      </c>
      <c r="J17" s="64">
        <v>7</v>
      </c>
      <c r="K17" s="105"/>
      <c r="L17" s="70"/>
      <c r="M17" s="70"/>
      <c r="N17" s="95"/>
      <c r="O17" s="70"/>
      <c r="P17" s="70"/>
      <c r="AD17" s="101"/>
    </row>
    <row r="18" spans="6:30" ht="17" thickBot="1" x14ac:dyDescent="0.25">
      <c r="F18" s="66">
        <v>6</v>
      </c>
      <c r="G18" s="158">
        <v>15</v>
      </c>
      <c r="H18" s="64">
        <v>6</v>
      </c>
      <c r="I18" s="64">
        <v>15</v>
      </c>
      <c r="J18" s="64">
        <v>20</v>
      </c>
      <c r="K18" s="64">
        <v>4</v>
      </c>
      <c r="L18" s="92"/>
      <c r="M18" s="70"/>
      <c r="N18" s="93"/>
      <c r="O18" s="70"/>
      <c r="P18" s="70"/>
      <c r="Q18" s="93"/>
      <c r="AD18" s="101"/>
    </row>
    <row r="19" spans="6:30" ht="20" customHeight="1" thickBot="1" x14ac:dyDescent="0.25">
      <c r="F19" s="66">
        <v>14</v>
      </c>
      <c r="G19" s="159"/>
      <c r="H19" s="64">
        <v>17</v>
      </c>
      <c r="I19" s="104"/>
      <c r="J19" s="64">
        <v>14</v>
      </c>
      <c r="K19" s="64">
        <v>18</v>
      </c>
      <c r="L19" s="92"/>
      <c r="M19" s="94"/>
      <c r="N19" s="64">
        <v>51</v>
      </c>
      <c r="O19" s="92"/>
      <c r="P19" s="94"/>
      <c r="Q19" s="64">
        <v>69</v>
      </c>
      <c r="R19" s="92"/>
    </row>
    <row r="20" spans="6:30" ht="17" thickBot="1" x14ac:dyDescent="0.25">
      <c r="F20" s="66">
        <v>16</v>
      </c>
      <c r="G20" s="158">
        <v>10</v>
      </c>
      <c r="H20" s="64">
        <v>1</v>
      </c>
      <c r="I20" s="64">
        <v>21</v>
      </c>
      <c r="J20" s="64">
        <v>20</v>
      </c>
      <c r="K20" s="108"/>
      <c r="L20" s="70"/>
      <c r="M20" s="70"/>
      <c r="N20" s="95"/>
      <c r="O20" s="70"/>
      <c r="P20" s="70"/>
      <c r="Q20" s="95"/>
      <c r="R20" s="70"/>
      <c r="Y20" s="70"/>
      <c r="Z20" s="70"/>
      <c r="AA20" s="70"/>
      <c r="AB20" s="70"/>
      <c r="AC20" s="70"/>
    </row>
    <row r="21" spans="6:30" ht="16" x14ac:dyDescent="0.2">
      <c r="K21" s="101"/>
    </row>
    <row r="22" spans="6:30" ht="20" customHeight="1" x14ac:dyDescent="0.25">
      <c r="R22" s="98" t="s">
        <v>0</v>
      </c>
    </row>
    <row r="23" spans="6:30" ht="20" customHeight="1" x14ac:dyDescent="0.2">
      <c r="R23" s="96">
        <f>F9+G9+H9+I9+J9+K9+F10+H10+J10+K10+F11+G11+H11+I11+J11+F12+G12+H12+J12+I12+K12+F13+H13+I13+J13+K13+F14+G14+I14+H14+J14+K14+F15+G15+H15+I15+J15+K15+F16+H16+J16+K16+F17+G17+H17+I17+J17+F18+G18+H18+I18+J18+K18+F19+H19+K19+F20+G20+H20+I20+J20+J19+N10+N13+N16+N19+Q19+T10+T11+T12+T13+T14+U9+U10+U11+U12+U13+U14+U15+AB7</f>
        <v>946</v>
      </c>
    </row>
  </sheetData>
  <mergeCells count="1">
    <mergeCell ref="Q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E1C8-F863-FD42-AF2D-39808D7E58F5}">
  <dimension ref="A2:AH22"/>
  <sheetViews>
    <sheetView workbookViewId="0">
      <selection activeCell="AF12" sqref="AF12"/>
    </sheetView>
  </sheetViews>
  <sheetFormatPr baseColWidth="10" defaultColWidth="3.33203125" defaultRowHeight="20" customHeight="1" x14ac:dyDescent="0.2"/>
  <cols>
    <col min="1" max="11" width="3.33203125" style="96"/>
    <col min="12" max="12" width="6.6640625" style="96" bestFit="1" customWidth="1"/>
    <col min="13" max="13" width="3.33203125" style="96"/>
    <col min="14" max="14" width="4.1640625" style="96" bestFit="1" customWidth="1"/>
    <col min="15" max="23" width="3.33203125" style="96"/>
    <col min="24" max="24" width="3.33203125" style="96" customWidth="1"/>
    <col min="25" max="16384" width="3.33203125" style="96"/>
  </cols>
  <sheetData>
    <row r="2" spans="1:34" ht="20" customHeight="1" x14ac:dyDescent="0.25">
      <c r="N2" s="190">
        <v>2021</v>
      </c>
      <c r="O2" s="190"/>
    </row>
    <row r="3" spans="1:34" ht="17" thickBot="1" x14ac:dyDescent="0.25"/>
    <row r="4" spans="1:34" ht="17" thickBot="1" x14ac:dyDescent="0.25">
      <c r="A4" s="109"/>
      <c r="B4" s="70"/>
    </row>
    <row r="5" spans="1:34" ht="17" thickBot="1" x14ac:dyDescent="0.25">
      <c r="A5" s="70"/>
    </row>
    <row r="6" spans="1:34" ht="17" thickBot="1" x14ac:dyDescent="0.25">
      <c r="B6" s="70"/>
      <c r="C6" s="70"/>
      <c r="D6" s="70"/>
      <c r="E6" s="70"/>
      <c r="F6" s="94"/>
      <c r="G6" s="64">
        <v>95</v>
      </c>
      <c r="H6" s="92"/>
      <c r="I6" s="70"/>
      <c r="J6" s="70"/>
    </row>
    <row r="9" spans="1:34" ht="17" thickBot="1" x14ac:dyDescent="0.25"/>
    <row r="10" spans="1:34" ht="17" thickBot="1" x14ac:dyDescent="0.25">
      <c r="A10" s="70"/>
      <c r="B10" s="70"/>
      <c r="C10" s="70"/>
      <c r="D10" s="70"/>
      <c r="E10" s="70"/>
      <c r="F10" s="70"/>
      <c r="G10" s="70"/>
      <c r="H10" s="70"/>
      <c r="I10" s="94"/>
      <c r="J10" s="163"/>
      <c r="N10" s="93"/>
      <c r="O10" s="70"/>
      <c r="P10" s="70"/>
      <c r="Q10" s="94"/>
      <c r="R10" s="160"/>
      <c r="S10" s="70"/>
      <c r="T10" s="63">
        <v>98</v>
      </c>
      <c r="U10" s="64">
        <v>54</v>
      </c>
      <c r="V10" s="64">
        <v>48</v>
      </c>
      <c r="W10" s="64">
        <v>6</v>
      </c>
      <c r="X10" s="64">
        <v>1</v>
      </c>
      <c r="Y10" s="64">
        <v>34</v>
      </c>
      <c r="Z10" s="64">
        <v>84</v>
      </c>
      <c r="AA10" s="64">
        <v>89</v>
      </c>
      <c r="AB10" s="64">
        <v>0</v>
      </c>
      <c r="AC10" s="64">
        <v>7</v>
      </c>
      <c r="AD10" s="64">
        <v>0</v>
      </c>
      <c r="AE10" s="64">
        <v>0</v>
      </c>
    </row>
    <row r="11" spans="1:34" ht="17" thickBot="1" x14ac:dyDescent="0.25">
      <c r="A11" s="70"/>
      <c r="B11" s="70"/>
      <c r="C11" s="70"/>
      <c r="D11" s="70"/>
      <c r="E11" s="70"/>
      <c r="F11" s="70"/>
      <c r="G11" s="70"/>
      <c r="H11" s="70"/>
      <c r="I11" s="94"/>
      <c r="J11" s="163"/>
      <c r="M11" s="101"/>
      <c r="N11" s="64">
        <v>106</v>
      </c>
      <c r="O11" s="92"/>
      <c r="P11" s="70"/>
      <c r="Q11" s="94"/>
      <c r="R11" s="160"/>
      <c r="S11" s="70"/>
      <c r="T11" s="63">
        <v>63</v>
      </c>
      <c r="U11" s="64">
        <v>26</v>
      </c>
      <c r="V11" s="104"/>
      <c r="W11" s="64">
        <v>0</v>
      </c>
      <c r="X11" s="64">
        <v>0</v>
      </c>
      <c r="Y11" s="104"/>
      <c r="Z11" s="64">
        <v>59</v>
      </c>
      <c r="AA11" s="64">
        <v>28</v>
      </c>
      <c r="AB11" s="104"/>
      <c r="AC11" s="64">
        <v>1</v>
      </c>
    </row>
    <row r="12" spans="1:34" ht="17" thickBot="1" x14ac:dyDescent="0.25">
      <c r="A12" s="70"/>
      <c r="B12" s="70"/>
      <c r="C12" s="70"/>
      <c r="D12" s="70"/>
      <c r="E12" s="70"/>
      <c r="F12" s="70"/>
      <c r="G12" s="70"/>
      <c r="H12" s="70"/>
      <c r="I12" s="94"/>
      <c r="J12" s="163"/>
      <c r="N12" s="95"/>
      <c r="O12" s="70"/>
      <c r="P12" s="70"/>
      <c r="Q12" s="94"/>
      <c r="R12" s="160"/>
      <c r="S12" s="70"/>
      <c r="T12" s="110">
        <v>7</v>
      </c>
      <c r="U12" s="111">
        <v>7</v>
      </c>
      <c r="V12" s="63">
        <v>12</v>
      </c>
      <c r="W12" s="64">
        <v>2</v>
      </c>
      <c r="X12" s="64">
        <v>0</v>
      </c>
      <c r="Y12" s="64">
        <v>24</v>
      </c>
      <c r="Z12" s="64">
        <v>18</v>
      </c>
      <c r="AA12" s="64">
        <v>10</v>
      </c>
      <c r="AH12" s="70"/>
    </row>
    <row r="13" spans="1:34" ht="17" thickBot="1" x14ac:dyDescent="0.25">
      <c r="A13" s="70"/>
      <c r="B13" s="70"/>
      <c r="C13" s="70"/>
      <c r="D13" s="70"/>
      <c r="E13" s="70"/>
      <c r="F13" s="70"/>
      <c r="G13" s="70"/>
      <c r="H13" s="70"/>
      <c r="I13" s="94"/>
      <c r="J13" s="163"/>
      <c r="N13" s="93"/>
      <c r="O13" s="70"/>
      <c r="P13" s="70"/>
      <c r="Q13" s="94"/>
      <c r="R13" s="160"/>
      <c r="S13" s="94"/>
      <c r="T13" s="64">
        <v>16</v>
      </c>
      <c r="U13" s="112"/>
      <c r="V13" s="63">
        <v>0</v>
      </c>
      <c r="W13" s="64">
        <v>0</v>
      </c>
      <c r="X13" s="64">
        <v>0</v>
      </c>
      <c r="Y13" s="64">
        <v>0</v>
      </c>
      <c r="Z13" s="101"/>
      <c r="AF13" s="70"/>
      <c r="AG13" s="70"/>
    </row>
    <row r="14" spans="1:34" ht="17" thickBot="1" x14ac:dyDescent="0.25">
      <c r="A14" s="70"/>
      <c r="B14" s="70"/>
      <c r="C14" s="70"/>
      <c r="D14" s="70"/>
      <c r="E14" s="70"/>
      <c r="F14" s="70"/>
      <c r="G14" s="70"/>
      <c r="H14" s="70"/>
      <c r="I14" s="94"/>
      <c r="J14" s="163"/>
      <c r="M14" s="101"/>
      <c r="N14" s="64">
        <v>0</v>
      </c>
      <c r="O14" s="92"/>
      <c r="P14" s="70"/>
      <c r="Q14" s="161"/>
      <c r="R14" s="162"/>
      <c r="S14" s="95"/>
      <c r="T14" s="103">
        <v>24</v>
      </c>
      <c r="U14" s="64">
        <v>0</v>
      </c>
      <c r="V14" s="104"/>
      <c r="W14" s="64">
        <v>0</v>
      </c>
      <c r="AD14" s="70"/>
      <c r="AE14" s="70"/>
    </row>
    <row r="15" spans="1:34" ht="17" thickBot="1" x14ac:dyDescent="0.25">
      <c r="A15" s="70"/>
      <c r="B15" s="70"/>
      <c r="C15" s="70"/>
      <c r="N15" s="113"/>
      <c r="O15" s="93"/>
      <c r="P15" s="93"/>
      <c r="Q15" s="94"/>
      <c r="R15" s="160"/>
      <c r="S15" s="70"/>
      <c r="T15" s="63">
        <v>11</v>
      </c>
      <c r="U15" s="64">
        <v>9</v>
      </c>
      <c r="AB15" s="70"/>
      <c r="AC15" s="70"/>
    </row>
    <row r="16" spans="1:34" ht="17" thickBot="1" x14ac:dyDescent="0.25">
      <c r="L16" s="70"/>
      <c r="M16" s="70"/>
      <c r="N16" s="93"/>
      <c r="O16" s="70"/>
      <c r="P16" s="70"/>
      <c r="Q16" s="125"/>
      <c r="R16" s="160"/>
      <c r="S16" s="70"/>
      <c r="Z16" s="70"/>
      <c r="AA16" s="70"/>
    </row>
    <row r="17" spans="1:29" ht="17" thickBot="1" x14ac:dyDescent="0.25">
      <c r="L17" s="70"/>
      <c r="M17" s="94"/>
      <c r="N17" s="64">
        <v>0</v>
      </c>
      <c r="O17" s="92"/>
      <c r="P17" s="70"/>
      <c r="Q17" s="103">
        <v>5</v>
      </c>
      <c r="X17" s="70"/>
      <c r="Y17" s="70"/>
    </row>
    <row r="18" spans="1:29" ht="17" thickBot="1" x14ac:dyDescent="0.25">
      <c r="L18" s="70"/>
      <c r="M18" s="70"/>
      <c r="N18" s="95"/>
      <c r="O18" s="70"/>
      <c r="P18" s="70"/>
      <c r="V18" s="70"/>
      <c r="W18" s="70"/>
    </row>
    <row r="19" spans="1:29" ht="17" thickBot="1" x14ac:dyDescent="0.25">
      <c r="A19" s="70"/>
      <c r="B19" s="70"/>
      <c r="C19" s="70"/>
      <c r="D19" s="70"/>
      <c r="E19" s="70"/>
      <c r="F19" s="70"/>
      <c r="G19" s="70"/>
      <c r="H19" s="70"/>
      <c r="I19" s="70"/>
      <c r="J19" s="70"/>
      <c r="T19" s="70"/>
      <c r="U19" s="70"/>
    </row>
    <row r="20" spans="1:29" ht="17" thickBot="1" x14ac:dyDescent="0.25">
      <c r="R20" s="70"/>
      <c r="S20" s="70"/>
      <c r="AC20" s="101"/>
    </row>
    <row r="21" spans="1:29" ht="22" thickBot="1" x14ac:dyDescent="0.3">
      <c r="L21" s="97" t="s">
        <v>0</v>
      </c>
      <c r="Q21" s="70"/>
    </row>
    <row r="22" spans="1:29" ht="17" thickBot="1" x14ac:dyDescent="0.25">
      <c r="L22" s="96">
        <f>G6+N11+N14+N17+Q17+T15+T14+T13+T12+T11+T10+U10+U11+U12+U14+U15+V13+V12+V10+W10+W11+W12+W13+W14+X13+X12+X11+X10+Y10+Y12+Y13+Z12+Z11+Z10+AA10+AA11+AA12+AB10+AC10+AC11+AD10+AE10</f>
        <v>944</v>
      </c>
      <c r="O22" s="70"/>
      <c r="P22" s="70"/>
    </row>
  </sheetData>
  <mergeCells count="1">
    <mergeCell ref="N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08B3B-14EA-3D4B-9D20-4DF3F7AD9DCF}">
  <dimension ref="A2:AH22"/>
  <sheetViews>
    <sheetView workbookViewId="0">
      <selection activeCell="AN26" sqref="AN26"/>
    </sheetView>
  </sheetViews>
  <sheetFormatPr baseColWidth="10" defaultColWidth="3.33203125" defaultRowHeight="20" customHeight="1" x14ac:dyDescent="0.2"/>
  <cols>
    <col min="1" max="16384" width="3.33203125" style="96"/>
  </cols>
  <sheetData>
    <row r="2" spans="1:34" ht="20" customHeight="1" x14ac:dyDescent="0.25">
      <c r="N2" s="190">
        <v>2021</v>
      </c>
      <c r="O2" s="190"/>
    </row>
    <row r="3" spans="1:34" ht="17" thickBot="1" x14ac:dyDescent="0.25"/>
    <row r="4" spans="1:34" ht="17" thickBot="1" x14ac:dyDescent="0.25">
      <c r="A4" s="109"/>
      <c r="B4" s="70"/>
    </row>
    <row r="5" spans="1:34" ht="17" thickBot="1" x14ac:dyDescent="0.25">
      <c r="A5" s="70"/>
    </row>
    <row r="6" spans="1:34" ht="17" thickBot="1" x14ac:dyDescent="0.25">
      <c r="B6" s="70"/>
      <c r="C6" s="70"/>
      <c r="D6" s="70"/>
      <c r="E6" s="70"/>
      <c r="F6" s="94"/>
      <c r="G6" s="177"/>
      <c r="H6" s="92"/>
      <c r="I6" s="70"/>
      <c r="J6" s="70"/>
    </row>
    <row r="9" spans="1:34" ht="17" thickBot="1" x14ac:dyDescent="0.25"/>
    <row r="10" spans="1:34" ht="17" thickBot="1" x14ac:dyDescent="0.25">
      <c r="A10" s="70"/>
      <c r="B10" s="70"/>
      <c r="C10" s="70"/>
      <c r="D10" s="70"/>
      <c r="E10" s="70"/>
      <c r="F10" s="70"/>
      <c r="G10" s="70"/>
      <c r="H10" s="70"/>
      <c r="I10" s="94"/>
      <c r="J10" s="163"/>
      <c r="N10" s="93"/>
      <c r="O10" s="70"/>
      <c r="P10" s="70"/>
      <c r="Q10" s="181"/>
      <c r="R10" s="160"/>
      <c r="S10" s="94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</row>
    <row r="11" spans="1:34" ht="17" thickBot="1" x14ac:dyDescent="0.25">
      <c r="A11" s="70"/>
      <c r="B11" s="70"/>
      <c r="C11" s="70"/>
      <c r="D11" s="70"/>
      <c r="E11" s="70"/>
      <c r="F11" s="70"/>
      <c r="G11" s="70"/>
      <c r="H11" s="70"/>
      <c r="I11" s="94"/>
      <c r="J11" s="163"/>
      <c r="M11" s="101"/>
      <c r="N11" s="177"/>
      <c r="O11" s="92"/>
      <c r="P11" s="94"/>
      <c r="Q11" s="185">
        <v>80</v>
      </c>
      <c r="R11" s="183"/>
      <c r="S11" s="94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</row>
    <row r="12" spans="1:34" ht="17" thickBot="1" x14ac:dyDescent="0.25">
      <c r="A12" s="70"/>
      <c r="B12" s="70"/>
      <c r="C12" s="70"/>
      <c r="D12" s="70"/>
      <c r="E12" s="70"/>
      <c r="F12" s="70"/>
      <c r="G12" s="70"/>
      <c r="H12" s="70"/>
      <c r="I12" s="94"/>
      <c r="J12" s="163"/>
      <c r="N12" s="177"/>
      <c r="O12" s="92"/>
      <c r="P12" s="70"/>
      <c r="Q12" s="161"/>
      <c r="R12" s="160"/>
      <c r="S12" s="94"/>
      <c r="T12" s="177"/>
      <c r="U12" s="187"/>
      <c r="V12" s="177"/>
      <c r="W12" s="177"/>
      <c r="X12" s="177"/>
      <c r="Y12" s="177"/>
      <c r="Z12" s="177"/>
      <c r="AA12" s="177"/>
      <c r="AH12" s="70"/>
    </row>
    <row r="13" spans="1:34" ht="17" thickBot="1" x14ac:dyDescent="0.25">
      <c r="A13" s="70"/>
      <c r="B13" s="70"/>
      <c r="C13" s="70"/>
      <c r="D13" s="70"/>
      <c r="E13" s="70"/>
      <c r="F13" s="70"/>
      <c r="G13" s="70"/>
      <c r="H13" s="70"/>
      <c r="I13" s="94"/>
      <c r="J13" s="163"/>
      <c r="N13" s="177"/>
      <c r="O13" s="92"/>
      <c r="P13" s="70"/>
      <c r="Q13" s="181"/>
      <c r="R13" s="160"/>
      <c r="S13" s="94"/>
      <c r="T13" s="178"/>
      <c r="U13" s="120"/>
      <c r="V13" s="186"/>
      <c r="W13" s="177"/>
      <c r="X13" s="177"/>
      <c r="Y13" s="177"/>
      <c r="Z13" s="101"/>
      <c r="AF13" s="70"/>
      <c r="AG13" s="70"/>
    </row>
    <row r="14" spans="1:34" ht="17" thickBot="1" x14ac:dyDescent="0.25">
      <c r="A14" s="70"/>
      <c r="B14" s="70"/>
      <c r="C14" s="70"/>
      <c r="D14" s="70"/>
      <c r="E14" s="70"/>
      <c r="F14" s="70"/>
      <c r="G14" s="70"/>
      <c r="H14" s="70"/>
      <c r="I14" s="94"/>
      <c r="J14" s="163"/>
      <c r="M14" s="101"/>
      <c r="N14" s="177"/>
      <c r="O14" s="92"/>
      <c r="P14" s="94"/>
      <c r="Q14" s="182">
        <v>10</v>
      </c>
      <c r="R14" s="183"/>
      <c r="S14" s="161"/>
      <c r="T14" s="177"/>
      <c r="U14" s="188"/>
      <c r="V14" s="177"/>
      <c r="W14" s="177"/>
      <c r="AD14" s="70"/>
      <c r="AE14" s="70"/>
    </row>
    <row r="15" spans="1:34" ht="17" thickBot="1" x14ac:dyDescent="0.25">
      <c r="A15" s="70"/>
      <c r="B15" s="70"/>
      <c r="C15" s="70"/>
      <c r="N15" s="177"/>
      <c r="O15" s="179"/>
      <c r="P15" s="93"/>
      <c r="Q15" s="184"/>
      <c r="R15" s="160"/>
      <c r="S15" s="94"/>
      <c r="T15" s="177"/>
      <c r="U15" s="177"/>
      <c r="AB15" s="70"/>
      <c r="AC15" s="70"/>
    </row>
    <row r="16" spans="1:34" ht="17" thickBot="1" x14ac:dyDescent="0.25">
      <c r="L16" s="70"/>
      <c r="M16" s="94"/>
      <c r="N16" s="177"/>
      <c r="O16" s="92"/>
      <c r="P16" s="70"/>
      <c r="Q16" s="180"/>
      <c r="R16" s="160"/>
      <c r="S16" s="70"/>
      <c r="Z16" s="70"/>
      <c r="AA16" s="70"/>
    </row>
    <row r="17" spans="1:29" ht="17" thickBot="1" x14ac:dyDescent="0.25">
      <c r="L17" s="70"/>
      <c r="M17" s="94"/>
      <c r="N17" s="177"/>
      <c r="O17" s="92"/>
      <c r="P17" s="94"/>
      <c r="Q17" s="177"/>
      <c r="X17" s="70"/>
      <c r="Y17" s="70"/>
    </row>
    <row r="18" spans="1:29" ht="17" thickBot="1" x14ac:dyDescent="0.25">
      <c r="L18" s="70"/>
      <c r="M18" s="70"/>
      <c r="N18" s="95"/>
      <c r="O18" s="70"/>
      <c r="P18" s="70"/>
      <c r="V18" s="70"/>
      <c r="W18" s="70"/>
    </row>
    <row r="19" spans="1:29" ht="17" thickBot="1" x14ac:dyDescent="0.25">
      <c r="A19" s="70"/>
      <c r="B19" s="70"/>
      <c r="C19" s="70"/>
      <c r="D19" s="70"/>
      <c r="E19" s="70"/>
      <c r="F19" s="70"/>
      <c r="G19" s="70"/>
      <c r="H19" s="70"/>
      <c r="I19" s="70"/>
      <c r="J19" s="70"/>
      <c r="T19" s="70"/>
      <c r="U19" s="70"/>
    </row>
    <row r="20" spans="1:29" ht="17" thickBot="1" x14ac:dyDescent="0.25">
      <c r="R20" s="70"/>
      <c r="S20" s="70"/>
      <c r="AC20" s="101"/>
    </row>
    <row r="21" spans="1:29" ht="22" thickBot="1" x14ac:dyDescent="0.3">
      <c r="L21" s="97" t="s">
        <v>0</v>
      </c>
      <c r="Q21" s="70"/>
    </row>
    <row r="22" spans="1:29" ht="17" thickBot="1" x14ac:dyDescent="0.25">
      <c r="L22" s="96">
        <f>Q11+Q14</f>
        <v>90</v>
      </c>
      <c r="O22" s="70"/>
      <c r="P22" s="70"/>
    </row>
  </sheetData>
  <mergeCells count="1">
    <mergeCell ref="N2:O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A28C-CF2C-5347-97E7-56BC26967437}">
  <dimension ref="H2:AC22"/>
  <sheetViews>
    <sheetView workbookViewId="0">
      <selection activeCell="L16" sqref="L16"/>
    </sheetView>
  </sheetViews>
  <sheetFormatPr baseColWidth="10" defaultColWidth="3.33203125" defaultRowHeight="20" customHeight="1" x14ac:dyDescent="0.2"/>
  <cols>
    <col min="1" max="11" width="3.33203125" style="96"/>
    <col min="12" max="12" width="4.1640625" style="96" bestFit="1" customWidth="1"/>
    <col min="13" max="16" width="3.33203125" style="96"/>
    <col min="17" max="17" width="6.6640625" style="96" bestFit="1" customWidth="1"/>
    <col min="18" max="18" width="4.1640625" style="96" bestFit="1" customWidth="1"/>
    <col min="19" max="16384" width="3.33203125" style="96"/>
  </cols>
  <sheetData>
    <row r="2" spans="8:29" ht="20" customHeight="1" x14ac:dyDescent="0.25">
      <c r="R2" s="190">
        <v>2021</v>
      </c>
      <c r="S2" s="190"/>
    </row>
    <row r="3" spans="8:29" ht="17" thickBot="1" x14ac:dyDescent="0.25"/>
    <row r="4" spans="8:29" ht="17" thickBot="1" x14ac:dyDescent="0.25">
      <c r="M4" s="114"/>
      <c r="N4" s="70"/>
    </row>
    <row r="5" spans="8:29" ht="17" thickBot="1" x14ac:dyDescent="0.25">
      <c r="M5" s="70"/>
    </row>
    <row r="6" spans="8:29" ht="17" thickBot="1" x14ac:dyDescent="0.25">
      <c r="M6" s="114"/>
      <c r="N6" s="92"/>
      <c r="O6" s="70"/>
      <c r="P6" s="70"/>
      <c r="Q6" s="94"/>
      <c r="R6" s="64">
        <v>240</v>
      </c>
      <c r="S6" s="92"/>
      <c r="T6" s="70"/>
      <c r="U6" s="70"/>
      <c r="V6" s="70"/>
      <c r="W6" s="70"/>
      <c r="X6" s="70"/>
      <c r="Y6" s="70"/>
      <c r="Z6" s="70"/>
      <c r="AA6" s="70"/>
    </row>
    <row r="7" spans="8:29" ht="17" thickBot="1" x14ac:dyDescent="0.25"/>
    <row r="8" spans="8:29" ht="17" thickBot="1" x14ac:dyDescent="0.25">
      <c r="I8" s="70"/>
      <c r="J8" s="63">
        <v>57</v>
      </c>
    </row>
    <row r="9" spans="8:29" ht="17" thickBot="1" x14ac:dyDescent="0.25">
      <c r="H9" s="70"/>
      <c r="I9" s="70"/>
      <c r="J9" s="63">
        <v>32</v>
      </c>
      <c r="K9" s="64">
        <v>62</v>
      </c>
    </row>
    <row r="10" spans="8:29" ht="17" thickBot="1" x14ac:dyDescent="0.25">
      <c r="H10" s="70"/>
      <c r="I10" s="70"/>
      <c r="J10" s="63">
        <v>2</v>
      </c>
      <c r="K10" s="64">
        <v>6</v>
      </c>
      <c r="L10" s="66">
        <v>23</v>
      </c>
      <c r="M10" s="160"/>
      <c r="N10" s="70"/>
      <c r="O10" s="70"/>
      <c r="P10" s="70"/>
      <c r="Q10" s="70"/>
      <c r="R10" s="70"/>
      <c r="S10" s="70"/>
      <c r="T10" s="70"/>
      <c r="U10" s="94"/>
      <c r="V10" s="163"/>
      <c r="W10" s="70"/>
      <c r="X10" s="70"/>
      <c r="Y10" s="70"/>
      <c r="Z10" s="70"/>
      <c r="AA10" s="70"/>
      <c r="AC10" s="101"/>
    </row>
    <row r="11" spans="8:29" ht="17" thickBot="1" x14ac:dyDescent="0.25">
      <c r="H11" s="70"/>
      <c r="I11" s="70"/>
      <c r="J11" s="63">
        <v>7</v>
      </c>
      <c r="K11" s="104"/>
      <c r="L11" s="66">
        <v>10</v>
      </c>
      <c r="M11" s="160"/>
      <c r="N11" s="70"/>
      <c r="O11" s="70"/>
      <c r="P11" s="70"/>
      <c r="Q11" s="70"/>
      <c r="R11" s="70"/>
      <c r="S11" s="70"/>
      <c r="T11" s="70"/>
      <c r="U11" s="94"/>
      <c r="V11" s="163"/>
      <c r="W11" s="70"/>
      <c r="X11" s="70"/>
      <c r="Y11" s="70"/>
      <c r="Z11" s="70"/>
      <c r="AA11" s="70"/>
    </row>
    <row r="12" spans="8:29" ht="17" thickBot="1" x14ac:dyDescent="0.25">
      <c r="H12" s="70"/>
      <c r="I12" s="70"/>
      <c r="J12" s="63">
        <v>6</v>
      </c>
      <c r="K12" s="64">
        <v>16</v>
      </c>
      <c r="L12" s="66">
        <v>22</v>
      </c>
      <c r="M12" s="160"/>
      <c r="N12" s="70"/>
      <c r="O12" s="70"/>
      <c r="P12" s="70"/>
      <c r="Q12" s="70"/>
      <c r="R12" s="70"/>
      <c r="S12" s="70"/>
      <c r="T12" s="70"/>
      <c r="U12" s="94"/>
      <c r="V12" s="163"/>
      <c r="W12" s="70"/>
      <c r="X12" s="70"/>
      <c r="Y12" s="70"/>
      <c r="Z12" s="70"/>
      <c r="AA12" s="70"/>
    </row>
    <row r="13" spans="8:29" ht="17" thickBot="1" x14ac:dyDescent="0.25">
      <c r="H13" s="70"/>
      <c r="I13" s="70"/>
      <c r="J13" s="63">
        <v>3</v>
      </c>
      <c r="K13" s="64">
        <v>42</v>
      </c>
      <c r="L13" s="66">
        <v>105</v>
      </c>
      <c r="M13" s="160"/>
      <c r="N13" s="70"/>
      <c r="O13" s="70"/>
      <c r="P13" s="70"/>
      <c r="Q13" s="70"/>
      <c r="R13" s="70"/>
      <c r="S13" s="70"/>
      <c r="T13" s="70"/>
      <c r="U13" s="94"/>
      <c r="V13" s="163"/>
      <c r="W13" s="70"/>
      <c r="X13" s="70"/>
      <c r="Y13" s="70"/>
      <c r="Z13" s="70"/>
      <c r="AA13" s="70"/>
    </row>
    <row r="14" spans="8:29" ht="17" thickBot="1" x14ac:dyDescent="0.25">
      <c r="I14" s="70"/>
      <c r="J14" s="63">
        <v>1</v>
      </c>
      <c r="K14" s="104"/>
      <c r="L14" s="66">
        <v>54</v>
      </c>
      <c r="M14" s="160"/>
      <c r="N14" s="70"/>
      <c r="O14" s="70"/>
      <c r="P14" s="70"/>
      <c r="Q14" s="70"/>
      <c r="R14" s="70"/>
      <c r="S14" s="70"/>
      <c r="T14" s="70"/>
      <c r="U14" s="94"/>
      <c r="V14" s="163"/>
      <c r="W14" s="70"/>
      <c r="X14" s="70"/>
      <c r="Y14" s="70"/>
      <c r="Z14" s="70"/>
      <c r="AA14" s="70"/>
    </row>
    <row r="15" spans="8:29" ht="17" thickBot="1" x14ac:dyDescent="0.25">
      <c r="J15" s="64">
        <v>0</v>
      </c>
      <c r="K15" s="64">
        <v>39</v>
      </c>
      <c r="L15" s="66">
        <v>90</v>
      </c>
      <c r="M15" s="160"/>
      <c r="N15" s="70"/>
      <c r="O15" s="70"/>
    </row>
    <row r="18" spans="13:27" ht="17" thickBot="1" x14ac:dyDescent="0.25"/>
    <row r="19" spans="13:27" ht="17" thickBot="1" x14ac:dyDescent="0.25"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</row>
    <row r="21" spans="13:27" ht="20" customHeight="1" x14ac:dyDescent="0.25">
      <c r="Q21" s="97" t="s">
        <v>0</v>
      </c>
    </row>
    <row r="22" spans="13:27" ht="20" customHeight="1" x14ac:dyDescent="0.2">
      <c r="Q22" s="96">
        <f>R6+J8+J9+J10+J11+J12+J13+J14+J15+K15+K13+K12+K10+K9+L10+L11+L12+L13+L14+L15</f>
        <v>817</v>
      </c>
    </row>
  </sheetData>
  <mergeCells count="1">
    <mergeCell ref="R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82CD-181D-AF4E-A0D6-0293F1665DEA}">
  <dimension ref="A2:AH23"/>
  <sheetViews>
    <sheetView workbookViewId="0">
      <selection activeCell="S8" sqref="S8"/>
    </sheetView>
  </sheetViews>
  <sheetFormatPr baseColWidth="10" defaultColWidth="3.33203125" defaultRowHeight="20" customHeight="1" x14ac:dyDescent="0.2"/>
  <cols>
    <col min="1" max="16384" width="3.33203125" style="96"/>
  </cols>
  <sheetData>
    <row r="2" spans="1:34" ht="22" thickBot="1" x14ac:dyDescent="0.3">
      <c r="B2" s="115"/>
      <c r="M2" s="190">
        <v>2021</v>
      </c>
      <c r="N2" s="190"/>
    </row>
    <row r="3" spans="1:34" ht="17" thickBot="1" x14ac:dyDescent="0.25">
      <c r="A3" s="109"/>
      <c r="B3" s="70"/>
    </row>
    <row r="4" spans="1:34" ht="17" thickBot="1" x14ac:dyDescent="0.25">
      <c r="A4" s="92"/>
      <c r="C4" s="102"/>
    </row>
    <row r="5" spans="1:34" ht="17" thickBot="1" x14ac:dyDescent="0.25">
      <c r="B5" s="116"/>
      <c r="C5" s="64"/>
      <c r="D5" s="92"/>
      <c r="E5" s="70"/>
    </row>
    <row r="8" spans="1:34" ht="17" thickBot="1" x14ac:dyDescent="0.25"/>
    <row r="9" spans="1:34" ht="17" thickBot="1" x14ac:dyDescent="0.25">
      <c r="A9" s="70"/>
      <c r="B9" s="70"/>
      <c r="C9" s="70"/>
      <c r="D9" s="70"/>
      <c r="E9" s="70"/>
      <c r="F9" s="70"/>
      <c r="G9" s="70"/>
      <c r="H9" s="70"/>
      <c r="N9" s="64"/>
      <c r="O9" s="64"/>
      <c r="P9" s="64"/>
      <c r="Q9" s="66"/>
      <c r="R9" s="158"/>
      <c r="S9" s="64"/>
      <c r="T9" s="92"/>
      <c r="U9" s="70"/>
      <c r="V9" s="117"/>
      <c r="W9" s="70"/>
      <c r="X9" s="70"/>
      <c r="Y9" s="117"/>
      <c r="Z9" s="70"/>
      <c r="AA9" s="70"/>
      <c r="AB9" s="117"/>
      <c r="AC9" s="70"/>
      <c r="AD9" s="70"/>
      <c r="AE9" s="70"/>
    </row>
    <row r="10" spans="1:34" ht="17" thickBot="1" x14ac:dyDescent="0.25">
      <c r="A10" s="70"/>
      <c r="B10" s="70"/>
      <c r="C10" s="70"/>
      <c r="D10" s="70"/>
      <c r="E10" s="70"/>
      <c r="F10" s="70"/>
      <c r="G10" s="70"/>
      <c r="H10" s="70"/>
      <c r="N10" s="104"/>
      <c r="O10" s="64"/>
      <c r="P10" s="64"/>
      <c r="Q10" s="126"/>
      <c r="R10" s="158"/>
      <c r="S10" s="64"/>
      <c r="T10" s="92"/>
      <c r="U10" s="116"/>
      <c r="V10" s="64"/>
      <c r="W10" s="92"/>
      <c r="X10" s="116"/>
      <c r="Y10" s="63"/>
      <c r="Z10" s="92"/>
      <c r="AA10" s="116"/>
      <c r="AB10" s="118"/>
      <c r="AC10" s="92"/>
      <c r="AH10" s="115"/>
    </row>
    <row r="11" spans="1:34" ht="17" thickBot="1" x14ac:dyDescent="0.25">
      <c r="A11" s="70"/>
      <c r="B11" s="70"/>
      <c r="C11" s="70"/>
      <c r="D11" s="70"/>
      <c r="E11" s="70"/>
      <c r="F11" s="70"/>
      <c r="G11" s="70"/>
      <c r="H11" s="70"/>
      <c r="N11" s="64"/>
      <c r="O11" s="64"/>
      <c r="P11" s="64"/>
      <c r="Q11" s="66"/>
      <c r="R11" s="158"/>
      <c r="S11" s="64"/>
      <c r="T11" s="92"/>
      <c r="U11" s="93"/>
      <c r="V11" s="95"/>
      <c r="W11" s="70"/>
      <c r="X11" s="70"/>
      <c r="Y11" s="95"/>
      <c r="Z11" s="70"/>
      <c r="AA11" s="70"/>
      <c r="AG11" s="109"/>
      <c r="AH11" s="70"/>
    </row>
    <row r="12" spans="1:34" ht="17" thickBot="1" x14ac:dyDescent="0.25">
      <c r="A12" s="70"/>
      <c r="B12" s="70"/>
      <c r="C12" s="70"/>
      <c r="D12" s="70"/>
      <c r="E12" s="70"/>
      <c r="F12" s="70"/>
      <c r="G12" s="70"/>
      <c r="N12" s="64"/>
      <c r="O12" s="64"/>
      <c r="P12" s="64"/>
      <c r="Q12" s="66"/>
      <c r="R12" s="158"/>
      <c r="S12" s="64"/>
      <c r="T12" s="119"/>
      <c r="U12" s="120"/>
      <c r="V12" s="121"/>
      <c r="W12" s="70"/>
      <c r="X12" s="70"/>
      <c r="Y12" s="70"/>
      <c r="AF12" s="70"/>
      <c r="AG12" s="70"/>
    </row>
    <row r="13" spans="1:34" ht="17" thickBot="1" x14ac:dyDescent="0.25">
      <c r="A13" s="70"/>
      <c r="B13" s="70"/>
      <c r="C13" s="70"/>
      <c r="D13" s="70"/>
      <c r="E13" s="70"/>
      <c r="F13" s="70"/>
      <c r="G13" s="70"/>
      <c r="N13" s="104"/>
      <c r="O13" s="64"/>
      <c r="P13" s="64"/>
      <c r="Q13" s="126"/>
      <c r="R13" s="158"/>
      <c r="S13" s="64"/>
      <c r="T13" s="92"/>
      <c r="U13" s="122"/>
      <c r="V13" s="64"/>
      <c r="W13" s="92"/>
      <c r="AD13" s="70"/>
      <c r="AE13" s="70"/>
    </row>
    <row r="14" spans="1:34" ht="17" thickBot="1" x14ac:dyDescent="0.25">
      <c r="A14" s="70"/>
      <c r="B14" s="70"/>
      <c r="C14" s="70"/>
      <c r="N14" s="64"/>
      <c r="O14" s="64"/>
      <c r="P14" s="64"/>
      <c r="Q14" s="66"/>
      <c r="R14" s="158"/>
      <c r="S14" s="64"/>
      <c r="T14" s="92"/>
      <c r="U14" s="70"/>
      <c r="AB14" s="70"/>
      <c r="AC14" s="70"/>
    </row>
    <row r="15" spans="1:34" ht="17" thickBot="1" x14ac:dyDescent="0.25">
      <c r="L15" s="64"/>
      <c r="M15" s="64"/>
      <c r="N15" s="63"/>
      <c r="O15" s="64"/>
      <c r="P15" s="64"/>
      <c r="Q15" s="66"/>
      <c r="R15" s="158"/>
      <c r="S15" s="64"/>
      <c r="Z15" s="70"/>
      <c r="AA15" s="70"/>
    </row>
    <row r="16" spans="1:34" ht="17" thickBot="1" x14ac:dyDescent="0.25">
      <c r="L16" s="64"/>
      <c r="M16" s="64"/>
      <c r="N16" s="105"/>
      <c r="O16" s="64"/>
      <c r="P16" s="64"/>
      <c r="Q16" s="123"/>
      <c r="X16" s="70"/>
      <c r="Y16" s="70"/>
    </row>
    <row r="17" spans="1:23" ht="17" thickBot="1" x14ac:dyDescent="0.25">
      <c r="L17" s="64"/>
      <c r="M17" s="64"/>
      <c r="N17" s="64"/>
      <c r="O17" s="64"/>
      <c r="P17" s="64"/>
      <c r="V17" s="70"/>
      <c r="W17" s="70"/>
    </row>
    <row r="18" spans="1:23" ht="17" thickBot="1" x14ac:dyDescent="0.25">
      <c r="A18" s="70"/>
      <c r="B18" s="70"/>
      <c r="C18" s="70"/>
      <c r="D18" s="70"/>
      <c r="E18" s="70"/>
      <c r="F18" s="70"/>
      <c r="G18" s="70"/>
      <c r="T18" s="70"/>
      <c r="U18" s="70"/>
    </row>
    <row r="19" spans="1:23" ht="17" thickBot="1" x14ac:dyDescent="0.25">
      <c r="Q19" s="115"/>
      <c r="R19" s="70"/>
      <c r="S19" s="70"/>
    </row>
    <row r="20" spans="1:23" ht="17" thickBot="1" x14ac:dyDescent="0.25">
      <c r="J20" s="102"/>
      <c r="P20" s="109"/>
      <c r="Q20" s="123"/>
    </row>
    <row r="21" spans="1:23" ht="17" thickBot="1" x14ac:dyDescent="0.25">
      <c r="I21" s="124"/>
      <c r="J21" s="63"/>
      <c r="O21" s="70"/>
      <c r="P21" s="70"/>
    </row>
    <row r="22" spans="1:23" ht="20" customHeight="1" x14ac:dyDescent="0.25">
      <c r="L22" s="97" t="s">
        <v>0</v>
      </c>
    </row>
    <row r="23" spans="1:23" ht="20" customHeight="1" x14ac:dyDescent="0.2">
      <c r="L23" s="96">
        <f>C5+J21+L15+L16+L17+M15+M16+M17+N17+N15+N14+N12+N11+N9+O9+O10+O11+O12+O13+O14+O15+O16+O17+P17+P16+P15+P14+P13+P12+P11+P10+P9+Q9+Q11+Q12+Q14+Q15+R15+R14+R13+R12+R11+R10+R9+S9+S10+S11+S12+S13+S14+S15+V13+V10+Y10+AB10</f>
        <v>0</v>
      </c>
    </row>
  </sheetData>
  <mergeCells count="1">
    <mergeCell ref="M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F56A0-4B2E-BE4F-93D3-75F7553D7C57}">
  <dimension ref="C2:BP22"/>
  <sheetViews>
    <sheetView workbookViewId="0">
      <selection activeCell="AX20" sqref="AX20"/>
    </sheetView>
  </sheetViews>
  <sheetFormatPr baseColWidth="10" defaultColWidth="3.33203125" defaultRowHeight="20" customHeight="1" x14ac:dyDescent="0.2"/>
  <cols>
    <col min="1" max="3" width="3.33203125" style="96"/>
    <col min="4" max="4" width="4.1640625" style="96" bestFit="1" customWidth="1"/>
    <col min="5" max="5" width="3.33203125" style="96"/>
    <col min="6" max="6" width="4.1640625" style="96" bestFit="1" customWidth="1"/>
    <col min="7" max="7" width="3.33203125" style="96"/>
    <col min="8" max="13" width="4.1640625" style="96" bestFit="1" customWidth="1"/>
    <col min="14" max="21" width="3.33203125" style="96"/>
    <col min="22" max="22" width="4.1640625" style="96" bestFit="1" customWidth="1"/>
    <col min="23" max="26" width="3.33203125" style="96"/>
    <col min="27" max="27" width="3.1640625" style="96" bestFit="1" customWidth="1"/>
    <col min="28" max="28" width="7" style="96" bestFit="1" customWidth="1"/>
    <col min="29" max="16384" width="3.33203125" style="96"/>
  </cols>
  <sheetData>
    <row r="2" spans="3:68" ht="26" x14ac:dyDescent="0.3">
      <c r="AA2" s="1"/>
      <c r="AF2" s="190">
        <v>2021</v>
      </c>
      <c r="AG2" s="190"/>
    </row>
    <row r="4" spans="3:68" ht="17" thickBot="1" x14ac:dyDescent="0.25">
      <c r="W4" s="102"/>
    </row>
    <row r="5" spans="3:68" ht="17" thickBot="1" x14ac:dyDescent="0.25">
      <c r="U5" s="70"/>
      <c r="V5" s="94"/>
      <c r="W5" s="64"/>
      <c r="X5" s="92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94"/>
      <c r="AJ5" s="160"/>
    </row>
    <row r="6" spans="3:68" ht="17" thickBot="1" x14ac:dyDescent="0.25">
      <c r="K6" s="101"/>
      <c r="L6" s="101"/>
    </row>
    <row r="7" spans="3:68" ht="17" thickBot="1" x14ac:dyDescent="0.25">
      <c r="C7" s="94"/>
      <c r="D7" s="164"/>
      <c r="E7" s="70"/>
      <c r="F7" s="93"/>
      <c r="G7" s="70"/>
      <c r="H7" s="70"/>
      <c r="I7" s="63"/>
      <c r="J7" s="64"/>
      <c r="K7" s="64"/>
      <c r="L7" s="64">
        <v>94</v>
      </c>
      <c r="M7" s="64">
        <v>2</v>
      </c>
      <c r="R7" s="70"/>
      <c r="S7" s="70"/>
    </row>
    <row r="8" spans="3:68" ht="17" thickBot="1" x14ac:dyDescent="0.25">
      <c r="C8" s="94"/>
      <c r="D8" s="158"/>
      <c r="E8" s="125"/>
      <c r="F8" s="64"/>
      <c r="G8" s="92"/>
      <c r="H8" s="93"/>
      <c r="I8" s="63"/>
      <c r="J8" s="64"/>
      <c r="K8" s="104"/>
      <c r="L8" s="64"/>
      <c r="M8" s="64">
        <v>105</v>
      </c>
      <c r="Q8" s="70"/>
      <c r="R8" s="70"/>
      <c r="S8" s="94"/>
      <c r="T8" s="70"/>
      <c r="AC8" s="102"/>
      <c r="AT8" s="115"/>
    </row>
    <row r="9" spans="3:68" ht="17" thickBot="1" x14ac:dyDescent="0.25">
      <c r="C9" s="94"/>
      <c r="D9" s="162"/>
      <c r="E9" s="70"/>
      <c r="F9" s="95"/>
      <c r="G9" s="94"/>
      <c r="H9" s="64">
        <v>142</v>
      </c>
      <c r="I9" s="63">
        <v>70</v>
      </c>
      <c r="J9" s="64">
        <v>108</v>
      </c>
      <c r="K9" s="64">
        <v>117</v>
      </c>
      <c r="L9" s="64">
        <v>117</v>
      </c>
      <c r="M9" s="64">
        <v>0</v>
      </c>
      <c r="Q9" s="70"/>
      <c r="R9" s="70"/>
      <c r="S9" s="94"/>
      <c r="T9" s="70"/>
      <c r="U9" s="94"/>
      <c r="V9" s="158">
        <v>165</v>
      </c>
      <c r="W9" s="64">
        <v>16</v>
      </c>
      <c r="X9" s="64">
        <v>24</v>
      </c>
      <c r="Y9" s="64">
        <v>3</v>
      </c>
      <c r="Z9" s="64">
        <v>42</v>
      </c>
      <c r="AA9" s="64">
        <v>25</v>
      </c>
      <c r="AB9" s="64">
        <v>95</v>
      </c>
      <c r="AC9" s="66">
        <v>12</v>
      </c>
      <c r="AD9" s="94"/>
      <c r="AE9" s="163"/>
      <c r="AF9" s="70"/>
      <c r="AG9" s="70"/>
      <c r="AH9" s="70"/>
      <c r="AI9" s="70"/>
      <c r="AJ9" s="70"/>
      <c r="AK9" s="70"/>
      <c r="AL9" s="70"/>
      <c r="AM9" s="70"/>
      <c r="AN9" s="70"/>
      <c r="AO9" s="94"/>
      <c r="AP9" s="160"/>
      <c r="AQ9" s="70"/>
      <c r="AR9" s="70"/>
      <c r="AS9" s="70"/>
      <c r="AT9" s="95"/>
      <c r="AW9" s="70"/>
      <c r="AX9" s="70"/>
      <c r="AY9" s="70"/>
      <c r="AZ9" s="94"/>
      <c r="BA9" s="16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</row>
    <row r="10" spans="3:68" ht="17" thickBot="1" x14ac:dyDescent="0.25">
      <c r="C10" s="94"/>
      <c r="D10" s="164"/>
      <c r="E10" s="70"/>
      <c r="F10" s="70"/>
      <c r="G10" s="70"/>
      <c r="H10" s="95"/>
      <c r="I10" s="63">
        <v>112</v>
      </c>
      <c r="J10" s="64">
        <v>120</v>
      </c>
      <c r="K10" s="64">
        <v>250</v>
      </c>
      <c r="L10" s="64"/>
      <c r="M10" s="64">
        <v>124</v>
      </c>
      <c r="Q10" s="70"/>
      <c r="R10" s="70"/>
      <c r="S10" s="94"/>
      <c r="T10" s="70"/>
      <c r="U10" s="94"/>
      <c r="V10" s="158">
        <v>0</v>
      </c>
      <c r="W10" s="104"/>
      <c r="X10" s="64">
        <v>0</v>
      </c>
      <c r="Y10" s="64">
        <v>0</v>
      </c>
      <c r="Z10" s="104"/>
      <c r="AA10" s="64">
        <v>3</v>
      </c>
      <c r="AB10" s="64">
        <v>0</v>
      </c>
      <c r="AC10" s="126"/>
      <c r="AD10" s="94"/>
      <c r="AE10" s="163"/>
      <c r="AF10" s="70"/>
      <c r="AG10" s="70"/>
      <c r="AH10" s="70"/>
      <c r="AI10" s="70"/>
      <c r="AJ10" s="70"/>
      <c r="AK10" s="70"/>
      <c r="AL10" s="70"/>
      <c r="AM10" s="70"/>
      <c r="AN10" s="70"/>
      <c r="AO10" s="94"/>
      <c r="AP10" s="160"/>
      <c r="AQ10" s="70"/>
      <c r="AR10" s="70"/>
      <c r="AS10" s="70"/>
      <c r="AT10" s="70"/>
      <c r="AW10" s="70"/>
      <c r="AX10" s="70"/>
      <c r="AY10" s="70"/>
      <c r="AZ10" s="94"/>
      <c r="BA10" s="16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</row>
    <row r="11" spans="3:68" ht="17" thickBot="1" x14ac:dyDescent="0.25">
      <c r="C11" s="94"/>
      <c r="D11" s="158">
        <v>70</v>
      </c>
      <c r="E11" s="92"/>
      <c r="F11" s="70"/>
      <c r="G11" s="70"/>
      <c r="H11" s="70"/>
      <c r="I11" s="63">
        <v>177</v>
      </c>
      <c r="J11" s="64">
        <v>95</v>
      </c>
      <c r="K11" s="104"/>
      <c r="L11" s="64">
        <v>113</v>
      </c>
      <c r="M11" s="64">
        <v>50</v>
      </c>
      <c r="Q11" s="70"/>
      <c r="R11" s="70"/>
      <c r="S11" s="94"/>
      <c r="T11" s="70"/>
      <c r="U11" s="94"/>
      <c r="V11" s="158">
        <v>0</v>
      </c>
      <c r="W11" s="64">
        <v>3</v>
      </c>
      <c r="X11" s="64">
        <v>0</v>
      </c>
      <c r="Y11" s="64">
        <v>3</v>
      </c>
      <c r="Z11" s="64">
        <v>0</v>
      </c>
      <c r="AA11" s="64">
        <v>24</v>
      </c>
      <c r="AB11" s="64">
        <v>3</v>
      </c>
      <c r="AC11" s="66">
        <v>0</v>
      </c>
      <c r="AD11" s="94"/>
      <c r="AE11" s="163"/>
      <c r="AF11" s="70"/>
      <c r="AG11" s="70"/>
      <c r="AH11" s="70"/>
      <c r="AI11" s="70"/>
      <c r="AJ11" s="70"/>
      <c r="AK11" s="70"/>
      <c r="AL11" s="70"/>
      <c r="AM11" s="70"/>
      <c r="AN11" s="70"/>
      <c r="AO11" s="94"/>
      <c r="AP11" s="160"/>
      <c r="AQ11" s="70"/>
      <c r="AR11" s="70"/>
      <c r="AS11" s="70"/>
      <c r="AT11" s="70"/>
      <c r="AW11" s="70"/>
      <c r="AX11" s="70"/>
      <c r="AY11" s="70"/>
      <c r="AZ11" s="94"/>
      <c r="BA11" s="160"/>
      <c r="BB11" s="70"/>
      <c r="BC11" s="70"/>
      <c r="BD11" s="70"/>
      <c r="BE11" s="70"/>
      <c r="BF11" s="70"/>
      <c r="BG11" s="70"/>
      <c r="BH11" s="70"/>
      <c r="BI11" s="127"/>
      <c r="BJ11" s="127"/>
    </row>
    <row r="12" spans="3:68" ht="17" thickBot="1" x14ac:dyDescent="0.25">
      <c r="C12" s="94"/>
      <c r="D12" s="162"/>
      <c r="E12" s="70"/>
      <c r="F12" s="70"/>
      <c r="G12" s="70"/>
      <c r="H12" s="70"/>
      <c r="I12" s="63">
        <f>97+114</f>
        <v>211</v>
      </c>
      <c r="J12" s="64">
        <v>145</v>
      </c>
      <c r="K12" s="64">
        <v>200</v>
      </c>
      <c r="L12" s="64">
        <v>0</v>
      </c>
      <c r="M12" s="64">
        <v>208</v>
      </c>
      <c r="Q12" s="70"/>
      <c r="R12" s="70"/>
      <c r="S12" s="94"/>
      <c r="T12" s="70"/>
      <c r="U12" s="94"/>
      <c r="V12" s="158">
        <v>36</v>
      </c>
      <c r="W12" s="64">
        <v>29</v>
      </c>
      <c r="X12" s="64">
        <v>2</v>
      </c>
      <c r="Y12" s="64">
        <v>18</v>
      </c>
      <c r="Z12" s="64">
        <v>12</v>
      </c>
      <c r="AA12" s="64">
        <v>37</v>
      </c>
      <c r="AB12" s="64">
        <v>59</v>
      </c>
      <c r="AC12" s="66">
        <v>50</v>
      </c>
      <c r="AD12" s="94"/>
      <c r="AE12" s="163"/>
      <c r="AF12" s="70"/>
      <c r="AG12" s="70"/>
      <c r="AH12" s="70"/>
      <c r="AI12" s="70"/>
      <c r="AJ12" s="70"/>
      <c r="AK12" s="70"/>
      <c r="AL12" s="70"/>
      <c r="AM12" s="70"/>
      <c r="AN12" s="70"/>
      <c r="AO12" s="94"/>
      <c r="AP12" s="160"/>
      <c r="AQ12" s="70"/>
      <c r="AR12" s="70"/>
      <c r="AS12" s="70"/>
      <c r="AW12" s="70"/>
      <c r="AX12" s="70"/>
      <c r="AY12" s="70"/>
      <c r="AZ12" s="94"/>
      <c r="BA12" s="160"/>
      <c r="BB12" s="70"/>
      <c r="BC12" s="70"/>
      <c r="BD12" s="70"/>
      <c r="BE12" s="70"/>
      <c r="BF12" s="70"/>
      <c r="BG12" s="70"/>
      <c r="BH12" s="70"/>
      <c r="BO12" s="127"/>
      <c r="BP12" s="127"/>
    </row>
    <row r="13" spans="3:68" ht="17" thickBot="1" x14ac:dyDescent="0.25">
      <c r="C13" s="94"/>
      <c r="D13" s="164"/>
      <c r="E13" s="70"/>
      <c r="F13" s="93"/>
      <c r="G13" s="70"/>
      <c r="H13" s="70"/>
      <c r="I13" s="63">
        <v>62</v>
      </c>
      <c r="J13" s="64">
        <v>121</v>
      </c>
      <c r="K13" s="64">
        <v>81</v>
      </c>
      <c r="L13" s="64">
        <v>121</v>
      </c>
      <c r="M13" s="64">
        <v>1</v>
      </c>
      <c r="R13" s="70"/>
      <c r="S13" s="94"/>
      <c r="T13" s="70"/>
      <c r="U13" s="94"/>
      <c r="V13" s="158">
        <v>15</v>
      </c>
      <c r="W13" s="104"/>
      <c r="X13" s="64">
        <v>38</v>
      </c>
      <c r="Y13" s="64">
        <v>0</v>
      </c>
      <c r="Z13" s="128"/>
      <c r="AA13" s="64">
        <v>2</v>
      </c>
      <c r="AB13" s="64">
        <v>2</v>
      </c>
      <c r="AC13" s="129"/>
      <c r="AD13" s="94"/>
      <c r="AE13" s="163"/>
      <c r="AF13" s="70"/>
      <c r="AG13" s="70"/>
      <c r="AH13" s="70"/>
      <c r="AI13" s="70"/>
      <c r="AJ13" s="70"/>
      <c r="AK13" s="70"/>
      <c r="AL13" s="70"/>
      <c r="AM13" s="70"/>
      <c r="AN13" s="70"/>
      <c r="AO13" s="94"/>
      <c r="AP13" s="160"/>
      <c r="AQ13" s="70"/>
      <c r="AR13" s="70"/>
      <c r="AS13" s="70"/>
      <c r="AW13" s="70"/>
      <c r="AX13" s="70"/>
      <c r="AY13" s="70"/>
      <c r="AZ13" s="94"/>
      <c r="BA13" s="160"/>
      <c r="BB13" s="70"/>
      <c r="BC13" s="70"/>
      <c r="BD13" s="70"/>
      <c r="BE13" s="70"/>
      <c r="BF13" s="70"/>
      <c r="BM13" s="127"/>
      <c r="BN13" s="127"/>
    </row>
    <row r="14" spans="3:68" ht="17" thickBot="1" x14ac:dyDescent="0.25">
      <c r="C14" s="94"/>
      <c r="D14" s="158">
        <v>113</v>
      </c>
      <c r="E14" s="125"/>
      <c r="F14" s="64">
        <v>112</v>
      </c>
      <c r="G14" s="92"/>
      <c r="H14" s="93"/>
      <c r="I14" s="63">
        <v>114</v>
      </c>
      <c r="J14" s="64">
        <v>122</v>
      </c>
      <c r="K14" s="104"/>
      <c r="L14" s="64">
        <v>59</v>
      </c>
      <c r="M14" s="64">
        <v>139</v>
      </c>
      <c r="R14" s="130"/>
      <c r="S14" s="70"/>
      <c r="T14" s="70"/>
      <c r="U14" s="94"/>
      <c r="V14" s="158">
        <v>16</v>
      </c>
      <c r="W14" s="64">
        <v>0</v>
      </c>
      <c r="X14" s="64">
        <v>0</v>
      </c>
      <c r="Y14" s="101"/>
      <c r="Z14" s="101"/>
      <c r="AA14" s="101"/>
      <c r="AB14" s="101"/>
      <c r="AW14" s="70"/>
      <c r="AX14" s="70"/>
      <c r="AY14" s="70"/>
      <c r="AZ14" s="94"/>
      <c r="BA14" s="160"/>
      <c r="BB14" s="70"/>
      <c r="BC14" s="70"/>
      <c r="BD14" s="70"/>
      <c r="BK14" s="127"/>
      <c r="BL14" s="127"/>
    </row>
    <row r="15" spans="3:68" ht="17" thickBot="1" x14ac:dyDescent="0.25">
      <c r="C15" s="94"/>
      <c r="D15" s="162"/>
      <c r="E15" s="70"/>
      <c r="F15" s="95"/>
      <c r="G15" s="94"/>
      <c r="H15" s="64">
        <v>148</v>
      </c>
      <c r="I15" s="63">
        <v>63</v>
      </c>
      <c r="J15" s="64">
        <v>102</v>
      </c>
      <c r="K15" s="64">
        <v>0</v>
      </c>
      <c r="L15" s="64">
        <v>11</v>
      </c>
      <c r="M15" s="64">
        <v>83</v>
      </c>
      <c r="N15" s="101"/>
      <c r="AU15" s="70"/>
      <c r="AV15" s="70"/>
      <c r="AW15" s="70"/>
      <c r="AX15" s="70"/>
      <c r="AY15" s="70"/>
      <c r="AZ15" s="94"/>
      <c r="BA15" s="160"/>
      <c r="BB15" s="70"/>
      <c r="BI15" s="127"/>
      <c r="BJ15" s="127"/>
    </row>
    <row r="16" spans="3:68" ht="17" thickBot="1" x14ac:dyDescent="0.25">
      <c r="C16" s="94"/>
      <c r="D16" s="164"/>
      <c r="E16" s="70"/>
      <c r="F16" s="93"/>
      <c r="G16" s="70"/>
      <c r="H16" s="95"/>
      <c r="I16" s="63">
        <v>178</v>
      </c>
      <c r="J16" s="64">
        <v>68</v>
      </c>
      <c r="K16" s="64">
        <v>1</v>
      </c>
      <c r="L16" s="64">
        <v>0</v>
      </c>
      <c r="M16" s="64">
        <v>67</v>
      </c>
      <c r="N16" s="64">
        <v>75</v>
      </c>
      <c r="O16" s="101"/>
      <c r="AU16" s="70"/>
      <c r="AV16" s="70"/>
      <c r="AW16" s="70"/>
      <c r="AX16" s="70"/>
      <c r="AY16" s="70"/>
      <c r="AZ16" s="70"/>
      <c r="BG16" s="127"/>
      <c r="BH16" s="127"/>
    </row>
    <row r="17" spans="3:58" ht="17" thickBot="1" x14ac:dyDescent="0.25">
      <c r="C17" s="94"/>
      <c r="D17" s="158">
        <v>117</v>
      </c>
      <c r="E17" s="125"/>
      <c r="F17" s="64">
        <v>148</v>
      </c>
      <c r="G17" s="92"/>
      <c r="H17" s="70"/>
      <c r="I17" s="63">
        <v>38</v>
      </c>
      <c r="J17" s="64"/>
      <c r="K17" s="104"/>
      <c r="L17" s="64"/>
      <c r="M17" s="64">
        <v>2</v>
      </c>
      <c r="N17" s="131"/>
      <c r="O17" s="64">
        <v>0</v>
      </c>
      <c r="AU17" s="70"/>
      <c r="AV17" s="70"/>
      <c r="AW17" s="70"/>
      <c r="AX17" s="70"/>
      <c r="AY17" s="70"/>
      <c r="BE17" s="127"/>
      <c r="BF17" s="127"/>
    </row>
    <row r="18" spans="3:58" ht="17" thickBot="1" x14ac:dyDescent="0.25">
      <c r="C18" s="94"/>
      <c r="D18" s="162"/>
      <c r="E18" s="70"/>
      <c r="F18" s="95"/>
      <c r="G18" s="70"/>
      <c r="I18" s="64">
        <v>90</v>
      </c>
      <c r="J18" s="64">
        <v>39</v>
      </c>
      <c r="K18" s="64">
        <v>119</v>
      </c>
      <c r="L18" s="64">
        <v>0</v>
      </c>
      <c r="M18" s="64">
        <v>1</v>
      </c>
      <c r="N18" s="64">
        <v>1</v>
      </c>
      <c r="O18" s="64">
        <v>68</v>
      </c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BA18" s="102"/>
      <c r="BC18" s="127"/>
      <c r="BD18" s="127"/>
    </row>
    <row r="19" spans="3:58" ht="17" thickBot="1" x14ac:dyDescent="0.25">
      <c r="AZ19" s="124"/>
      <c r="BA19" s="64">
        <v>6</v>
      </c>
      <c r="BB19" s="127"/>
    </row>
    <row r="20" spans="3:58" ht="17" thickBot="1" x14ac:dyDescent="0.25">
      <c r="AK20" s="102"/>
      <c r="AZ20" s="127"/>
    </row>
    <row r="21" spans="3:58" ht="22" thickBot="1" x14ac:dyDescent="0.3">
      <c r="AB21" s="191" t="s">
        <v>0</v>
      </c>
      <c r="AC21" s="191"/>
      <c r="AJ21" s="124"/>
      <c r="AK21" s="64"/>
      <c r="AX21" s="127"/>
      <c r="AY21" s="127"/>
    </row>
    <row r="22" spans="3:58" ht="20" customHeight="1" x14ac:dyDescent="0.2">
      <c r="AB22" s="189">
        <f>D8+D11+D14+D17+F17+F14+F8+H9+H15+I18+I17+I16+I15+I14+I13+I12+I11+I10+I9+I8+I7+J7+J8+J9+J10+J11+J12+J13+J14+J15+J16+J17+J18+K18+K16+K15+K13+K12+K10+K9+K7+L7+L8+L10+L9+L11+L12+L13+L14+L15+L16+L17+L18+M18+M17+M16+M15+M14+M13+M12+M11+M10+M9+M8+M7+N16+N18+O18+O17+V14+V13+V12+V11+V10+V9+W9+W11+W12+W14+X14+X13+X12+X11+X10+X9+Y9+Y10+Y11+Y12+Y13+Z12+Z11+Z9+AA9+AA10+AA11+AA12+AA13+AB13+AB12+AB11+AB10+AB9+AC9+AC11+AC12+W5+AK21+BA19</f>
        <v>5834</v>
      </c>
    </row>
  </sheetData>
  <mergeCells count="2">
    <mergeCell ref="AF2:AG2"/>
    <mergeCell ref="AB21:A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Totals</vt:lpstr>
      <vt:lpstr>Stewart</vt:lpstr>
      <vt:lpstr>Zutano</vt:lpstr>
      <vt:lpstr>Fuerte</vt:lpstr>
      <vt:lpstr>Bacon</vt:lpstr>
      <vt:lpstr>Ettinger</vt:lpstr>
      <vt:lpstr>Carmen Hass</vt:lpstr>
      <vt:lpstr>Gem</vt:lpstr>
      <vt:lpstr>Hass</vt:lpstr>
      <vt:lpstr>Reed</vt:lpstr>
      <vt:lpstr>Lamb Hass</vt:lpstr>
      <vt:lpstr>Mexicola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Najarian</dc:creator>
  <cp:lastModifiedBy>Kimberly Najarian</cp:lastModifiedBy>
  <dcterms:created xsi:type="dcterms:W3CDTF">2021-01-21T20:27:39Z</dcterms:created>
  <dcterms:modified xsi:type="dcterms:W3CDTF">2021-09-19T19:42:21Z</dcterms:modified>
</cp:coreProperties>
</file>