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ball_xs Board BOM" sheetId="1" r:id="rId4"/>
  </sheets>
  <definedNames/>
  <calcPr/>
</workbook>
</file>

<file path=xl/sharedStrings.xml><?xml version="1.0" encoding="utf-8"?>
<sst xmlns="http://schemas.openxmlformats.org/spreadsheetml/2006/main" count="207" uniqueCount="96">
  <si>
    <t>Source:</t>
  </si>
  <si>
    <t>C:\Users\JustinK\Desktop\Pokeball_xs\Circuits\KiCad\Pokeball_xs\Pokeball_xs.kicad_sch</t>
  </si>
  <si>
    <t>Date:</t>
  </si>
  <si>
    <t>Tool:</t>
  </si>
  <si>
    <t>Eeschema (6.0.5)</t>
  </si>
  <si>
    <t>Generator:</t>
  </si>
  <si>
    <t>C:\Program Files\KiCad\6.0\bin\scripting\plugins/bom_csv_grouped_by_value.py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</si>
  <si>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</si>
  <si>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</si>
  <si>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</si>
  <si>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</si>
  <si>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</si>
  <si>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</si>
  <si>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</si>
  <si>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</si>
  <si>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C1</t>
  </si>
  <si>
    <t>0.1uF</t>
  </si>
  <si>
    <t>Pokeball_xs-rescue:CP1_Small-Device</t>
  </si>
  <si>
    <t>Capacitor_SMD:C_0603_1608Metric</t>
  </si>
  <si>
    <t>C2</t>
  </si>
  <si>
    <t>4.7uF</t>
  </si>
  <si>
    <t>C3</t>
  </si>
  <si>
    <t>C4</t>
  </si>
  <si>
    <t>22uF</t>
  </si>
  <si>
    <t>C5</t>
  </si>
  <si>
    <t>1uF</t>
  </si>
  <si>
    <t>C6</t>
  </si>
  <si>
    <t>D1</t>
  </si>
  <si>
    <t>40V 500mA</t>
  </si>
  <si>
    <t>Device:D_Schottky</t>
  </si>
  <si>
    <t>Diode_SMD:D_SOD-123</t>
  </si>
  <si>
    <t>H1</t>
  </si>
  <si>
    <t>MountingHole</t>
  </si>
  <si>
    <t>Mechanical:MountingHole</t>
  </si>
  <si>
    <t>MountingHole:MountingHole_4.3mm_M4</t>
  </si>
  <si>
    <t>H2</t>
  </si>
  <si>
    <t>H3</t>
  </si>
  <si>
    <t>H4</t>
  </si>
  <si>
    <t>J1</t>
  </si>
  <si>
    <t>Conn_01x05</t>
  </si>
  <si>
    <t>Connector_Generic:Conn_01x05</t>
  </si>
  <si>
    <t>Connector_PinHeader_1.00mm:PinHeader_1x05_P1.00mm_Vertical</t>
  </si>
  <si>
    <t>J2</t>
  </si>
  <si>
    <t>USB_B_Micro</t>
  </si>
  <si>
    <t>Connector:USB_B_Micro</t>
  </si>
  <si>
    <t>Connector_USB:USB_Micro-AB_Molex_47590-0001</t>
  </si>
  <si>
    <t>J3</t>
  </si>
  <si>
    <t>Conn_01x06</t>
  </si>
  <si>
    <t>Connector_Generic:Conn_01x06</t>
  </si>
  <si>
    <t>Connector_PinHeader_1.00mm:PinHeader_1x06_P1.00mm_Vertical</t>
  </si>
  <si>
    <t>J4</t>
  </si>
  <si>
    <t>Battery</t>
  </si>
  <si>
    <t>Connector:Conn_01x02_Female</t>
  </si>
  <si>
    <t>Connector_PinSocket_2.54mm:PinSocket_1x02_P2.54mm_Vertical</t>
  </si>
  <si>
    <t>Q1</t>
  </si>
  <si>
    <t xml:space="preserve">60V 170mA </t>
  </si>
  <si>
    <t>Device:Q_PMOS_GSD</t>
  </si>
  <si>
    <t>Package_TO_SOT_SMD:TSOT-23</t>
  </si>
  <si>
    <t>R1</t>
  </si>
  <si>
    <t>4.7k</t>
  </si>
  <si>
    <t>Device:R_Small_US</t>
  </si>
  <si>
    <t>Resistor_SMD:R_0603_1608Metric</t>
  </si>
  <si>
    <t>R2</t>
  </si>
  <si>
    <t>R3</t>
  </si>
  <si>
    <t>R4</t>
  </si>
  <si>
    <t>R5</t>
  </si>
  <si>
    <t>R6</t>
  </si>
  <si>
    <t>R7</t>
  </si>
  <si>
    <t>R8</t>
  </si>
  <si>
    <t>10k</t>
  </si>
  <si>
    <t>R9</t>
  </si>
  <si>
    <t>U1</t>
  </si>
  <si>
    <t>PIC12LF1571T-I_SN</t>
  </si>
  <si>
    <t>Pokeball_xs-rescue:PIC12LF1571T-I_SN-PIC12LF1571T-I-SN</t>
  </si>
  <si>
    <t>PIC12LF1571T-I_SN:PIC12LF1571T-I&amp;slash_SN</t>
  </si>
  <si>
    <t>U2</t>
  </si>
  <si>
    <t>MCP1754ST-3302E_DB</t>
  </si>
  <si>
    <t>Pokeball_xs-rescue:MCP1754ST-3302E_DB-MCP1754ST-3302E-DB</t>
  </si>
  <si>
    <t>MCP1754ST-3302E_DB:MCP1754ST-3302E&amp;slash_DB</t>
  </si>
  <si>
    <t>U3</t>
  </si>
  <si>
    <t>MCP73831-2-OT</t>
  </si>
  <si>
    <t>Battery_Management:MCP73831-2-OT</t>
  </si>
  <si>
    <t>Package_TO_SOT_SMD:SOT-23-5</t>
  </si>
  <si>
    <t>Collated Components:</t>
  </si>
  <si>
    <t>Cost per 1</t>
  </si>
  <si>
    <t>Total Cost</t>
  </si>
  <si>
    <t>Have?</t>
  </si>
  <si>
    <t>Ordered</t>
  </si>
  <si>
    <t>Status</t>
  </si>
  <si>
    <t>C1, C3</t>
  </si>
  <si>
    <t>C2, C6</t>
  </si>
  <si>
    <t>H1, H2, H3, H4</t>
  </si>
  <si>
    <t>R1, R7</t>
  </si>
  <si>
    <t>R2, R6</t>
  </si>
  <si>
    <t>R4, R5</t>
  </si>
  <si>
    <t>R8, R9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</si>
</sst>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13"/>
    <col customWidth="1" min="3" max="3" width="12.25"/>
    <col customWidth="1" min="4" max="4" width="19.0"/>
    <col customWidth="1" min="5" max="5" width="52.25"/>
    <col customWidth="1" min="6" max="6" width="51.75"/>
    <col customWidth="1" min="11" max="11" width="16.13"/>
  </cols>
  <sheetData>
    <row r="1">
      <c r="A1" s="1" t="s">
        <v>0</v>
      </c>
      <c r="B1" s="1" t="s">
        <v>1</v>
      </c>
    </row>
    <row r="2">
      <c r="A2" s="1" t="s">
        <v>2</v>
      </c>
      <c r="B2" s="2">
        <v>44798.49626157407</v>
      </c>
    </row>
    <row r="3">
      <c r="A3" s="1" t="s">
        <v>3</v>
      </c>
      <c r="B3" s="1" t="s">
        <v>4</v>
      </c>
    </row>
    <row r="4">
      <c r="A4" s="1" t="s">
        <v>5</v>
      </c>
      <c r="B4" s="1" t="s">
        <v>6</v>
      </c>
    </row>
    <row r="5">
      <c r="A5" s="1" t="s">
        <v>7</v>
      </c>
      <c r="B5" s="1">
        <v>28.0</v>
      </c>
    </row>
    <row r="7">
      <c r="A7" s="1" t="s">
        <v>8</v>
      </c>
    </row>
    <row r="9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  <c r="F9" s="3" t="s">
        <v>14</v>
      </c>
    </row>
    <row r="10">
      <c r="C10" s="1" t="s">
        <v>15</v>
      </c>
      <c r="D10" s="1" t="s">
        <v>16</v>
      </c>
      <c r="E10" s="1" t="s">
        <v>17</v>
      </c>
      <c r="F10" s="3" t="s">
        <v>18</v>
      </c>
    </row>
    <row r="11">
      <c r="C11" s="1" t="s">
        <v>19</v>
      </c>
      <c r="D11" s="1" t="s">
        <v>20</v>
      </c>
      <c r="E11" s="1" t="s">
        <v>17</v>
      </c>
      <c r="F11" s="3" t="s">
        <v>18</v>
      </c>
    </row>
    <row r="12">
      <c r="C12" s="1" t="s">
        <v>21</v>
      </c>
      <c r="D12" s="1" t="s">
        <v>16</v>
      </c>
      <c r="E12" s="1" t="s">
        <v>17</v>
      </c>
      <c r="F12" s="3" t="s">
        <v>18</v>
      </c>
    </row>
    <row r="13">
      <c r="C13" s="1" t="s">
        <v>22</v>
      </c>
      <c r="D13" s="1" t="s">
        <v>23</v>
      </c>
      <c r="E13" s="1" t="s">
        <v>17</v>
      </c>
      <c r="F13" s="3" t="s">
        <v>18</v>
      </c>
    </row>
    <row r="14">
      <c r="C14" s="1" t="s">
        <v>24</v>
      </c>
      <c r="D14" s="1" t="s">
        <v>25</v>
      </c>
      <c r="E14" s="1" t="s">
        <v>17</v>
      </c>
      <c r="F14" s="3" t="s">
        <v>18</v>
      </c>
    </row>
    <row r="15">
      <c r="C15" s="1" t="s">
        <v>26</v>
      </c>
      <c r="D15" s="1" t="s">
        <v>20</v>
      </c>
      <c r="E15" s="1" t="s">
        <v>17</v>
      </c>
      <c r="F15" s="3" t="s">
        <v>18</v>
      </c>
    </row>
    <row r="16">
      <c r="C16" s="1" t="s">
        <v>27</v>
      </c>
      <c r="D16" s="1" t="s">
        <v>28</v>
      </c>
      <c r="E16" s="1" t="s">
        <v>29</v>
      </c>
      <c r="F16" s="3" t="s">
        <v>30</v>
      </c>
    </row>
    <row r="17">
      <c r="C17" s="1" t="s">
        <v>31</v>
      </c>
      <c r="D17" s="1" t="s">
        <v>32</v>
      </c>
      <c r="E17" s="1" t="s">
        <v>33</v>
      </c>
      <c r="F17" s="3" t="s">
        <v>34</v>
      </c>
    </row>
    <row r="18">
      <c r="C18" s="1" t="s">
        <v>35</v>
      </c>
      <c r="D18" s="1" t="s">
        <v>32</v>
      </c>
      <c r="E18" s="1" t="s">
        <v>33</v>
      </c>
      <c r="F18" s="3" t="s">
        <v>34</v>
      </c>
    </row>
    <row r="19">
      <c r="C19" s="1" t="s">
        <v>36</v>
      </c>
      <c r="D19" s="1" t="s">
        <v>32</v>
      </c>
      <c r="E19" s="1" t="s">
        <v>33</v>
      </c>
      <c r="F19" s="3" t="s">
        <v>34</v>
      </c>
    </row>
    <row r="20">
      <c r="C20" s="1" t="s">
        <v>37</v>
      </c>
      <c r="D20" s="1" t="s">
        <v>32</v>
      </c>
      <c r="E20" s="1" t="s">
        <v>33</v>
      </c>
      <c r="F20" s="3" t="s">
        <v>34</v>
      </c>
    </row>
    <row r="21">
      <c r="C21" s="1" t="s">
        <v>38</v>
      </c>
      <c r="D21" s="1" t="s">
        <v>39</v>
      </c>
      <c r="E21" s="1" t="s">
        <v>40</v>
      </c>
      <c r="F21" s="3" t="s">
        <v>41</v>
      </c>
    </row>
    <row r="22">
      <c r="C22" s="1" t="s">
        <v>42</v>
      </c>
      <c r="D22" s="1" t="s">
        <v>43</v>
      </c>
      <c r="E22" s="1" t="s">
        <v>44</v>
      </c>
      <c r="F22" s="3" t="s">
        <v>45</v>
      </c>
    </row>
    <row r="23">
      <c r="C23" s="1" t="s">
        <v>46</v>
      </c>
      <c r="D23" s="1" t="s">
        <v>47</v>
      </c>
      <c r="E23" s="1" t="s">
        <v>48</v>
      </c>
      <c r="F23" s="3" t="s">
        <v>49</v>
      </c>
    </row>
    <row r="24">
      <c r="C24" s="1" t="s">
        <v>50</v>
      </c>
      <c r="D24" s="1" t="s">
        <v>51</v>
      </c>
      <c r="E24" s="1" t="s">
        <v>52</v>
      </c>
      <c r="F24" s="3" t="s">
        <v>53</v>
      </c>
    </row>
    <row r="25">
      <c r="C25" s="1" t="s">
        <v>54</v>
      </c>
      <c r="D25" s="1" t="s">
        <v>55</v>
      </c>
      <c r="E25" s="1" t="s">
        <v>56</v>
      </c>
      <c r="F25" s="3" t="s">
        <v>57</v>
      </c>
    </row>
    <row r="26">
      <c r="C26" s="1" t="s">
        <v>58</v>
      </c>
      <c r="D26" s="1" t="s">
        <v>59</v>
      </c>
      <c r="E26" s="1" t="s">
        <v>60</v>
      </c>
      <c r="F26" s="3" t="s">
        <v>61</v>
      </c>
    </row>
    <row r="27">
      <c r="C27" s="1" t="s">
        <v>62</v>
      </c>
      <c r="D27" s="1">
        <v>100.0</v>
      </c>
      <c r="E27" s="1" t="s">
        <v>60</v>
      </c>
      <c r="F27" s="3" t="s">
        <v>61</v>
      </c>
    </row>
    <row r="28">
      <c r="C28" s="1" t="s">
        <v>63</v>
      </c>
      <c r="D28" s="1">
        <v>56.0</v>
      </c>
      <c r="E28" s="1" t="s">
        <v>60</v>
      </c>
      <c r="F28" s="3" t="s">
        <v>61</v>
      </c>
    </row>
    <row r="29">
      <c r="C29" s="1" t="s">
        <v>64</v>
      </c>
      <c r="D29" s="1">
        <v>24.0</v>
      </c>
      <c r="E29" s="1" t="s">
        <v>60</v>
      </c>
      <c r="F29" s="3" t="s">
        <v>61</v>
      </c>
    </row>
    <row r="30">
      <c r="C30" s="1" t="s">
        <v>65</v>
      </c>
      <c r="D30" s="1">
        <v>24.0</v>
      </c>
      <c r="E30" s="1" t="s">
        <v>60</v>
      </c>
      <c r="F30" s="3" t="s">
        <v>61</v>
      </c>
    </row>
    <row r="31">
      <c r="C31" s="1" t="s">
        <v>66</v>
      </c>
      <c r="D31" s="1">
        <v>100.0</v>
      </c>
      <c r="E31" s="1" t="s">
        <v>60</v>
      </c>
      <c r="F31" s="3" t="s">
        <v>61</v>
      </c>
    </row>
    <row r="32">
      <c r="C32" s="1" t="s">
        <v>67</v>
      </c>
      <c r="D32" s="1" t="s">
        <v>59</v>
      </c>
      <c r="E32" s="1" t="s">
        <v>60</v>
      </c>
      <c r="F32" s="3" t="s">
        <v>61</v>
      </c>
    </row>
    <row r="33">
      <c r="C33" s="1" t="s">
        <v>68</v>
      </c>
      <c r="D33" s="1" t="s">
        <v>69</v>
      </c>
      <c r="E33" s="1" t="s">
        <v>60</v>
      </c>
      <c r="F33" s="3" t="s">
        <v>61</v>
      </c>
    </row>
    <row r="34">
      <c r="C34" s="1" t="s">
        <v>70</v>
      </c>
      <c r="D34" s="1" t="s">
        <v>69</v>
      </c>
      <c r="E34" s="1" t="s">
        <v>60</v>
      </c>
      <c r="F34" s="3" t="s">
        <v>61</v>
      </c>
    </row>
    <row r="35">
      <c r="C35" s="1" t="s">
        <v>71</v>
      </c>
      <c r="D35" s="1" t="s">
        <v>72</v>
      </c>
      <c r="E35" s="1" t="s">
        <v>73</v>
      </c>
      <c r="F35" s="3" t="s">
        <v>74</v>
      </c>
    </row>
    <row r="36">
      <c r="C36" s="1" t="s">
        <v>75</v>
      </c>
      <c r="D36" s="1" t="s">
        <v>76</v>
      </c>
      <c r="E36" s="1" t="s">
        <v>77</v>
      </c>
      <c r="F36" s="3" t="s">
        <v>78</v>
      </c>
    </row>
    <row r="37">
      <c r="C37" s="1" t="s">
        <v>79</v>
      </c>
      <c r="D37" s="1" t="s">
        <v>80</v>
      </c>
      <c r="E37" s="1" t="s">
        <v>81</v>
      </c>
      <c r="F37" s="3" t="s">
        <v>82</v>
      </c>
    </row>
    <row r="38">
      <c r="F38" s="4"/>
    </row>
    <row r="39">
      <c r="F39" s="4"/>
    </row>
    <row r="40">
      <c r="F40" s="4"/>
    </row>
    <row r="41">
      <c r="A41" s="1" t="s">
        <v>83</v>
      </c>
      <c r="F41" s="4"/>
    </row>
    <row r="42">
      <c r="F42" s="4"/>
    </row>
    <row r="43">
      <c r="A43" s="1" t="s">
        <v>9</v>
      </c>
      <c r="B43" s="1" t="s">
        <v>10</v>
      </c>
      <c r="C43" s="1" t="s">
        <v>11</v>
      </c>
      <c r="D43" s="1" t="s">
        <v>12</v>
      </c>
      <c r="E43" s="1" t="s">
        <v>13</v>
      </c>
      <c r="F43" s="3" t="s">
        <v>14</v>
      </c>
      <c r="G43" s="1" t="s">
        <v>84</v>
      </c>
      <c r="H43" s="1" t="s">
        <v>85</v>
      </c>
      <c r="I43" s="1" t="s">
        <v>86</v>
      </c>
      <c r="J43" s="1" t="s">
        <v>87</v>
      </c>
      <c r="K43" s="1" t="s">
        <v>88</v>
      </c>
    </row>
    <row r="44">
      <c r="A44" s="1">
        <v>1.0</v>
      </c>
      <c r="B44" s="1">
        <v>2.0</v>
      </c>
      <c r="C44" s="1" t="s">
        <v>89</v>
      </c>
      <c r="D44" s="1" t="s">
        <v>16</v>
      </c>
      <c r="E44" s="1" t="s">
        <v>17</v>
      </c>
      <c r="F44" s="3" t="s">
        <v>18</v>
      </c>
      <c r="G44" s="1">
        <v>0.0125</v>
      </c>
      <c r="H44" s="5">
        <f t="shared" ref="H44:H62" si="1">G44 *B44</f>
        <v>0.025</v>
      </c>
      <c r="I44" s="1" t="b">
        <v>0</v>
      </c>
      <c r="J44" s="1" t="b">
        <v>1</v>
      </c>
      <c r="K44" s="5" t="str">
        <f t="shared" ref="K44:K62" si="2"> IF(I44 = TRUE, "GOOD",IF(J44 = True,"PENDING","NEEDS ORDERING"))</f>
        <v>PENDING</v>
      </c>
    </row>
    <row r="45">
      <c r="A45" s="1">
        <v>2.0</v>
      </c>
      <c r="B45" s="1">
        <v>2.0</v>
      </c>
      <c r="C45" s="1" t="s">
        <v>90</v>
      </c>
      <c r="D45" s="1" t="s">
        <v>20</v>
      </c>
      <c r="E45" s="1" t="s">
        <v>17</v>
      </c>
      <c r="F45" s="3" t="s">
        <v>18</v>
      </c>
      <c r="G45" s="1">
        <v>0.0246</v>
      </c>
      <c r="H45" s="5">
        <f t="shared" si="1"/>
        <v>0.0492</v>
      </c>
      <c r="I45" s="1" t="b">
        <v>0</v>
      </c>
      <c r="J45" s="1" t="b">
        <v>1</v>
      </c>
      <c r="K45" s="5" t="str">
        <f t="shared" si="2"/>
        <v>PENDING</v>
      </c>
    </row>
    <row r="46">
      <c r="A46" s="1">
        <v>3.0</v>
      </c>
      <c r="B46" s="1">
        <v>1.0</v>
      </c>
      <c r="C46" s="1" t="s">
        <v>22</v>
      </c>
      <c r="D46" s="1" t="s">
        <v>23</v>
      </c>
      <c r="E46" s="1" t="s">
        <v>17</v>
      </c>
      <c r="F46" s="3" t="s">
        <v>18</v>
      </c>
      <c r="G46" s="1">
        <v>0.133</v>
      </c>
      <c r="H46" s="5">
        <f t="shared" si="1"/>
        <v>0.133</v>
      </c>
      <c r="I46" s="1" t="b">
        <v>0</v>
      </c>
      <c r="J46" s="1" t="b">
        <v>1</v>
      </c>
      <c r="K46" s="5" t="str">
        <f t="shared" si="2"/>
        <v>PENDING</v>
      </c>
    </row>
    <row r="47">
      <c r="A47" s="1">
        <v>4.0</v>
      </c>
      <c r="B47" s="1">
        <v>1.0</v>
      </c>
      <c r="C47" s="1" t="s">
        <v>24</v>
      </c>
      <c r="D47" s="1" t="s">
        <v>25</v>
      </c>
      <c r="E47" s="1" t="s">
        <v>17</v>
      </c>
      <c r="F47" s="3" t="s">
        <v>18</v>
      </c>
      <c r="G47" s="1">
        <v>0.0146</v>
      </c>
      <c r="H47" s="5">
        <f t="shared" si="1"/>
        <v>0.0146</v>
      </c>
      <c r="I47" s="1" t="b">
        <v>0</v>
      </c>
      <c r="J47" s="1" t="b">
        <v>1</v>
      </c>
      <c r="K47" s="5" t="str">
        <f t="shared" si="2"/>
        <v>PENDING</v>
      </c>
    </row>
    <row r="48">
      <c r="A48" s="1">
        <v>5.0</v>
      </c>
      <c r="B48" s="1">
        <v>1.0</v>
      </c>
      <c r="C48" s="1" t="s">
        <v>27</v>
      </c>
      <c r="D48" s="1" t="s">
        <v>28</v>
      </c>
      <c r="E48" s="1" t="s">
        <v>29</v>
      </c>
      <c r="F48" s="3" t="s">
        <v>30</v>
      </c>
      <c r="G48" s="1">
        <v>0.177</v>
      </c>
      <c r="H48" s="5">
        <f t="shared" si="1"/>
        <v>0.177</v>
      </c>
      <c r="I48" s="1" t="b">
        <v>1</v>
      </c>
      <c r="J48" s="5" t="b">
        <v>0</v>
      </c>
      <c r="K48" s="5" t="str">
        <f t="shared" si="2"/>
        <v>GOOD</v>
      </c>
    </row>
    <row r="49">
      <c r="A49" s="1">
        <v>6.0</v>
      </c>
      <c r="B49" s="1">
        <v>4.0</v>
      </c>
      <c r="C49" s="1" t="s">
        <v>91</v>
      </c>
      <c r="D49" s="1" t="s">
        <v>32</v>
      </c>
      <c r="E49" s="1" t="s">
        <v>33</v>
      </c>
      <c r="F49" s="3" t="s">
        <v>34</v>
      </c>
      <c r="G49" s="1">
        <v>0.0</v>
      </c>
      <c r="H49" s="5">
        <f t="shared" si="1"/>
        <v>0</v>
      </c>
      <c r="I49" s="1" t="b">
        <v>0</v>
      </c>
      <c r="J49" s="5" t="b">
        <v>0</v>
      </c>
      <c r="K49" s="5" t="str">
        <f t="shared" si="2"/>
        <v>NEEDS ORDERING</v>
      </c>
    </row>
    <row r="50">
      <c r="A50" s="1">
        <v>7.0</v>
      </c>
      <c r="B50" s="1">
        <v>1.0</v>
      </c>
      <c r="C50" s="1" t="s">
        <v>38</v>
      </c>
      <c r="D50" s="1" t="s">
        <v>39</v>
      </c>
      <c r="E50" s="1" t="s">
        <v>40</v>
      </c>
      <c r="F50" s="3" t="s">
        <v>41</v>
      </c>
      <c r="G50" s="1">
        <v>0.0</v>
      </c>
      <c r="H50" s="5">
        <f t="shared" si="1"/>
        <v>0</v>
      </c>
      <c r="I50" s="1" t="b">
        <v>0</v>
      </c>
      <c r="J50" s="5" t="b">
        <v>0</v>
      </c>
      <c r="K50" s="5" t="str">
        <f t="shared" si="2"/>
        <v>NEEDS ORDERING</v>
      </c>
    </row>
    <row r="51">
      <c r="A51" s="1">
        <v>8.0</v>
      </c>
      <c r="B51" s="1">
        <v>1.0</v>
      </c>
      <c r="C51" s="1" t="s">
        <v>42</v>
      </c>
      <c r="D51" s="1" t="s">
        <v>43</v>
      </c>
      <c r="E51" s="1" t="s">
        <v>44</v>
      </c>
      <c r="F51" s="3" t="s">
        <v>45</v>
      </c>
      <c r="G51" s="1">
        <v>0.86</v>
      </c>
      <c r="H51" s="5">
        <f t="shared" si="1"/>
        <v>0.86</v>
      </c>
      <c r="I51" s="1" t="b">
        <v>0</v>
      </c>
      <c r="J51" s="1" t="b">
        <v>1</v>
      </c>
      <c r="K51" s="5" t="str">
        <f t="shared" si="2"/>
        <v>PENDING</v>
      </c>
    </row>
    <row r="52">
      <c r="A52" s="1">
        <v>9.0</v>
      </c>
      <c r="B52" s="1">
        <v>1.0</v>
      </c>
      <c r="C52" s="1" t="s">
        <v>46</v>
      </c>
      <c r="D52" s="1" t="s">
        <v>47</v>
      </c>
      <c r="E52" s="1" t="s">
        <v>48</v>
      </c>
      <c r="F52" s="3" t="s">
        <v>49</v>
      </c>
      <c r="G52" s="1">
        <v>0.0</v>
      </c>
      <c r="H52" s="5">
        <f t="shared" si="1"/>
        <v>0</v>
      </c>
      <c r="I52" s="1" t="b">
        <v>0</v>
      </c>
      <c r="J52" s="5" t="b">
        <v>0</v>
      </c>
      <c r="K52" s="5" t="str">
        <f t="shared" si="2"/>
        <v>NEEDS ORDERING</v>
      </c>
    </row>
    <row r="53">
      <c r="A53" s="1">
        <v>10.0</v>
      </c>
      <c r="B53" s="1">
        <v>1.0</v>
      </c>
      <c r="C53" s="1" t="s">
        <v>50</v>
      </c>
      <c r="D53" s="1" t="s">
        <v>51</v>
      </c>
      <c r="E53" s="1" t="s">
        <v>52</v>
      </c>
      <c r="F53" s="3" t="s">
        <v>53</v>
      </c>
      <c r="G53" s="1">
        <v>0.0</v>
      </c>
      <c r="H53" s="5">
        <f t="shared" si="1"/>
        <v>0</v>
      </c>
      <c r="I53" s="1" t="b">
        <v>0</v>
      </c>
      <c r="J53" s="5" t="b">
        <v>0</v>
      </c>
      <c r="K53" s="5" t="str">
        <f t="shared" si="2"/>
        <v>NEEDS ORDERING</v>
      </c>
    </row>
    <row r="54">
      <c r="A54" s="1">
        <v>11.0</v>
      </c>
      <c r="B54" s="1">
        <v>1.0</v>
      </c>
      <c r="C54" s="1" t="s">
        <v>54</v>
      </c>
      <c r="D54" s="1" t="s">
        <v>55</v>
      </c>
      <c r="E54" s="1" t="s">
        <v>56</v>
      </c>
      <c r="F54" s="3" t="s">
        <v>57</v>
      </c>
      <c r="G54" s="1">
        <v>0.343</v>
      </c>
      <c r="H54" s="5">
        <f t="shared" si="1"/>
        <v>0.343</v>
      </c>
      <c r="I54" s="1" t="b">
        <v>1</v>
      </c>
      <c r="J54" s="5" t="b">
        <v>0</v>
      </c>
      <c r="K54" s="5" t="str">
        <f t="shared" si="2"/>
        <v>GOOD</v>
      </c>
    </row>
    <row r="55">
      <c r="A55" s="1">
        <v>12.0</v>
      </c>
      <c r="B55" s="1">
        <v>2.0</v>
      </c>
      <c r="C55" s="1" t="s">
        <v>92</v>
      </c>
      <c r="D55" s="1" t="s">
        <v>59</v>
      </c>
      <c r="E55" s="1" t="s">
        <v>60</v>
      </c>
      <c r="F55" s="3" t="s">
        <v>61</v>
      </c>
      <c r="G55" s="1">
        <v>0.0394</v>
      </c>
      <c r="H55" s="5">
        <f t="shared" si="1"/>
        <v>0.0788</v>
      </c>
      <c r="I55" s="1" t="b">
        <v>0</v>
      </c>
      <c r="J55" s="1" t="b">
        <v>1</v>
      </c>
      <c r="K55" s="5" t="str">
        <f t="shared" si="2"/>
        <v>PENDING</v>
      </c>
    </row>
    <row r="56">
      <c r="A56" s="1">
        <v>13.0</v>
      </c>
      <c r="B56" s="1">
        <v>2.0</v>
      </c>
      <c r="C56" s="1" t="s">
        <v>93</v>
      </c>
      <c r="D56" s="1">
        <v>100.0</v>
      </c>
      <c r="E56" s="1" t="s">
        <v>60</v>
      </c>
      <c r="F56" s="3" t="s">
        <v>61</v>
      </c>
      <c r="G56" s="1">
        <v>0.0184</v>
      </c>
      <c r="H56" s="5">
        <f t="shared" si="1"/>
        <v>0.0368</v>
      </c>
      <c r="I56" s="1" t="b">
        <v>0</v>
      </c>
      <c r="J56" s="1" t="b">
        <v>1</v>
      </c>
      <c r="K56" s="5" t="str">
        <f t="shared" si="2"/>
        <v>PENDING</v>
      </c>
    </row>
    <row r="57">
      <c r="A57" s="1">
        <v>14.0</v>
      </c>
      <c r="B57" s="1">
        <v>1.0</v>
      </c>
      <c r="C57" s="1" t="s">
        <v>63</v>
      </c>
      <c r="D57" s="1">
        <v>56.0</v>
      </c>
      <c r="E57" s="1" t="s">
        <v>60</v>
      </c>
      <c r="F57" s="3" t="s">
        <v>61</v>
      </c>
      <c r="G57" s="1">
        <v>0.05</v>
      </c>
      <c r="H57" s="5">
        <f t="shared" si="1"/>
        <v>0.05</v>
      </c>
      <c r="I57" s="1" t="b">
        <v>0</v>
      </c>
      <c r="J57" s="1" t="b">
        <v>1</v>
      </c>
      <c r="K57" s="5" t="str">
        <f t="shared" si="2"/>
        <v>PENDING</v>
      </c>
    </row>
    <row r="58">
      <c r="A58" s="1">
        <v>15.0</v>
      </c>
      <c r="B58" s="1">
        <v>2.0</v>
      </c>
      <c r="C58" s="1" t="s">
        <v>94</v>
      </c>
      <c r="D58" s="1">
        <v>24.0</v>
      </c>
      <c r="E58" s="1" t="s">
        <v>60</v>
      </c>
      <c r="F58" s="3" t="s">
        <v>61</v>
      </c>
      <c r="G58" s="1">
        <v>0.05</v>
      </c>
      <c r="H58" s="5">
        <f t="shared" si="1"/>
        <v>0.1</v>
      </c>
      <c r="I58" s="1" t="b">
        <v>0</v>
      </c>
      <c r="J58" s="1" t="b">
        <v>1</v>
      </c>
      <c r="K58" s="5" t="str">
        <f t="shared" si="2"/>
        <v>PENDING</v>
      </c>
    </row>
    <row r="59">
      <c r="A59" s="1">
        <v>16.0</v>
      </c>
      <c r="B59" s="1">
        <v>2.0</v>
      </c>
      <c r="C59" s="1" t="s">
        <v>95</v>
      </c>
      <c r="D59" s="1" t="s">
        <v>69</v>
      </c>
      <c r="E59" s="1" t="s">
        <v>60</v>
      </c>
      <c r="F59" s="3" t="s">
        <v>61</v>
      </c>
      <c r="G59" s="1">
        <v>0.0184</v>
      </c>
      <c r="H59" s="5">
        <f t="shared" si="1"/>
        <v>0.0368</v>
      </c>
      <c r="I59" s="1" t="b">
        <v>0</v>
      </c>
      <c r="J59" s="1" t="b">
        <v>1</v>
      </c>
      <c r="K59" s="5" t="str">
        <f t="shared" si="2"/>
        <v>PENDING</v>
      </c>
    </row>
    <row r="60">
      <c r="A60" s="1">
        <v>17.0</v>
      </c>
      <c r="B60" s="1">
        <v>1.0</v>
      </c>
      <c r="C60" s="1" t="s">
        <v>71</v>
      </c>
      <c r="D60" s="1" t="s">
        <v>72</v>
      </c>
      <c r="E60" s="1" t="s">
        <v>73</v>
      </c>
      <c r="F60" s="3" t="s">
        <v>74</v>
      </c>
      <c r="G60" s="1">
        <v>0.79</v>
      </c>
      <c r="H60" s="5">
        <f t="shared" si="1"/>
        <v>0.79</v>
      </c>
      <c r="I60" s="1" t="b">
        <v>1</v>
      </c>
      <c r="J60" s="5" t="b">
        <v>0</v>
      </c>
      <c r="K60" s="5" t="str">
        <f t="shared" si="2"/>
        <v>GOOD</v>
      </c>
    </row>
    <row r="61">
      <c r="A61" s="1">
        <v>18.0</v>
      </c>
      <c r="B61" s="1">
        <v>1.0</v>
      </c>
      <c r="C61" s="1" t="s">
        <v>75</v>
      </c>
      <c r="D61" s="1" t="s">
        <v>76</v>
      </c>
      <c r="E61" s="1" t="s">
        <v>77</v>
      </c>
      <c r="F61" s="3" t="s">
        <v>78</v>
      </c>
      <c r="G61" s="1">
        <v>0.84</v>
      </c>
      <c r="H61" s="5">
        <f t="shared" si="1"/>
        <v>0.84</v>
      </c>
      <c r="I61" s="1" t="b">
        <v>1</v>
      </c>
      <c r="J61" s="5" t="b">
        <v>0</v>
      </c>
      <c r="K61" s="5" t="str">
        <f t="shared" si="2"/>
        <v>GOOD</v>
      </c>
    </row>
    <row r="62">
      <c r="A62" s="1">
        <v>19.0</v>
      </c>
      <c r="B62" s="1">
        <v>1.0</v>
      </c>
      <c r="C62" s="1" t="s">
        <v>79</v>
      </c>
      <c r="D62" s="1" t="s">
        <v>80</v>
      </c>
      <c r="E62" s="1" t="s">
        <v>81</v>
      </c>
      <c r="F62" s="3" t="s">
        <v>82</v>
      </c>
      <c r="G62" s="1">
        <v>0.76</v>
      </c>
      <c r="H62" s="5">
        <f t="shared" si="1"/>
        <v>0.76</v>
      </c>
      <c r="I62" s="1" t="b">
        <v>1</v>
      </c>
      <c r="J62" s="5" t="b">
        <v>0</v>
      </c>
      <c r="K62" s="5" t="str">
        <f t="shared" si="2"/>
        <v>GOOD</v>
      </c>
    </row>
    <row r="64">
      <c r="H64" s="5">
        <f>SUM(H44:H62)</f>
        <v>4.2942</v>
      </c>
    </row>
  </sheetData>
  <conditionalFormatting sqref="I44">
    <cfRule type="expression" dxfId="0" priority="1">
      <formula> I44 = TRUE</formula>
    </cfRule>
  </conditionalFormatting>
  <conditionalFormatting sqref="K44:K62">
    <cfRule type="expression" dxfId="0" priority="2">
      <formula> IF(I44 = TRUE, ,IF(J44 = True,,))</formula>
    </cfRule>
  </conditionalFormatting>
  <drawing r:id="rId1"/>
</worksheet>
</file>