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kantanong\BootCamp\Group_Project\Project_WellWell\Resources\Well_Reports\"/>
    </mc:Choice>
  </mc:AlternateContent>
  <bookViews>
    <workbookView xWindow="0" yWindow="0" windowWidth="18108" windowHeight="4464"/>
  </bookViews>
  <sheets>
    <sheet name="Sheet1" sheetId="1" r:id="rId1"/>
  </sheets>
  <calcPr calcId="162913"/>
</workbook>
</file>

<file path=xl/calcChain.xml><?xml version="1.0" encoding="utf-8"?>
<calcChain xmlns="http://schemas.openxmlformats.org/spreadsheetml/2006/main">
  <c r="A48" i="1" l="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alcChain>
</file>

<file path=xl/sharedStrings.xml><?xml version="1.0" encoding="utf-8"?>
<sst xmlns="http://schemas.openxmlformats.org/spreadsheetml/2006/main" count="463" uniqueCount="176">
  <si>
    <t>Available for download</t>
  </si>
  <si>
    <t>Well Id</t>
  </si>
  <si>
    <t>Well</t>
  </si>
  <si>
    <t>Boreholes</t>
  </si>
  <si>
    <t>Title</t>
  </si>
  <si>
    <t>Type</t>
  </si>
  <si>
    <t>Archive id</t>
  </si>
  <si>
    <t>Company</t>
  </si>
  <si>
    <t>Primary relation</t>
  </si>
  <si>
    <t/>
  </si>
  <si>
    <t>ENO0014880</t>
  </si>
  <si>
    <t>Plover 1</t>
  </si>
  <si>
    <t>Well log;S.N.P-GR</t>
  </si>
  <si>
    <t>Well log</t>
  </si>
  <si>
    <t>P00258911</t>
  </si>
  <si>
    <t>Well log;Log run 3. IES,BHC-GR,FDC-GR</t>
  </si>
  <si>
    <t>P00258912</t>
  </si>
  <si>
    <t>Well log;Log run 1. FDC-GR,SNP-GR</t>
  </si>
  <si>
    <t>P00258909</t>
  </si>
  <si>
    <t>Well log;HDT</t>
  </si>
  <si>
    <t>P00258914</t>
  </si>
  <si>
    <t>Well log;Log run 2. HDT</t>
  </si>
  <si>
    <t>P00258916</t>
  </si>
  <si>
    <t>P00258915</t>
  </si>
  <si>
    <t>Well log;IES,ML-MLL,BHC-GR,FDC-GR</t>
  </si>
  <si>
    <t>P00258910</t>
  </si>
  <si>
    <t>Well log;Log run 1. IEC,ML/MLL,BHC</t>
  </si>
  <si>
    <t>P00258908</t>
  </si>
  <si>
    <t>Well log;Log run 4. IES,MLL,BHC,FDC,SNP</t>
  </si>
  <si>
    <t>P00258913</t>
  </si>
  <si>
    <t>Eider 1,Flamingo 1,Gull 1,Penguin 1,Petrel 1,Plover 1,Plover 2,Sandpiper 1,Swan 1,Tern 1</t>
  </si>
  <si>
    <t>Destructive Analysis;A Palynologoical Study of the Petrel Formation and Triassic Sediments</t>
  </si>
  <si>
    <t>Destructive Analysis</t>
  </si>
  <si>
    <t>I00023727</t>
  </si>
  <si>
    <t>Arco Australia</t>
  </si>
  <si>
    <t>G1124A1</t>
  </si>
  <si>
    <t>Elder 1,Gull 1,Osprey 1,Penguin 1,Petrel 1,Petrel 2,Plover 1,Puffin 1,Tern 1,Turnstone 1,Whimbrel 1</t>
  </si>
  <si>
    <t>Destructive Analysis;A Palynological Study of the Cambridge Gulf Group (Triassic - Early Jurassic))</t>
  </si>
  <si>
    <t>I00023728</t>
  </si>
  <si>
    <t>G1124A2</t>
  </si>
  <si>
    <t>Destructive Analysis;New Palynology from Plover 1 well.</t>
  </si>
  <si>
    <t>D00016182</t>
  </si>
  <si>
    <t>BP Australia Ltd</t>
  </si>
  <si>
    <t>DAR0861</t>
  </si>
  <si>
    <t>Ascalon 1A,Crane 1,Cygnet 1,Garganey 1,Ibis 1,Kite 1,Peewit 1,Plover 1,Rambler 1,Tamar 1,Torrens 1,Whimbrel 1</t>
  </si>
  <si>
    <t>Destructive Analysis;Apatite Fission Track and Vitrinite Reflectance Analysis</t>
  </si>
  <si>
    <t>D00016496</t>
  </si>
  <si>
    <t>Geotrack</t>
  </si>
  <si>
    <t>DAR1178</t>
  </si>
  <si>
    <t>Avocet 1A,Avocet 2,Barita 1,Bedout 1,Chinook 1,Delambre 1,Depuch 1,Drake 1,East Mermaid 1,Eider 1,Finucane 1,Fulica 1,Garganey 1,Griffin 1,Griffin 3,Griffin 4,Hauy 1,Keraudren 1,La Grange 1,Macedon 1,Macedon 3,Macedon 4,Nebo 1,North Turtle 1,Pearl 1,Peewit 1,Perindi 1,Phoenix 1,Picard 1,Plover 1,Plover 2,Plover 3,Poissonnier 1,Pyrenees 2,Scindian 1A,Stork 1,Torrens 1,West Muiron 3,West Muiron 4,West Muiron 5,Whimbrel 1</t>
  </si>
  <si>
    <t>Destructive Analysis;Hydrocarbon Petrography Results of the Beagle, Vulcan, Barrow, Exmouth Sub-Basins, Australia</t>
  </si>
  <si>
    <t>D00016749</t>
  </si>
  <si>
    <t>CSIRO</t>
  </si>
  <si>
    <t>DAR1438</t>
  </si>
  <si>
    <t>Destructive Analysis;New palynology on cuttings for Plover 1.</t>
  </si>
  <si>
    <t>D00016150</t>
  </si>
  <si>
    <t>BMR</t>
  </si>
  <si>
    <t>DAR0828</t>
  </si>
  <si>
    <t>Bonaparte 2,Cambridge 1,Fishburn 1,Garimala 1,Lacrosse 1,Lesueur 1,Plover 1,Plover 2,Tern 1,Torrens 1,Whimbrel 1</t>
  </si>
  <si>
    <t>Destructive Analysis;Geochem study of samples in the Londonderry High Area</t>
  </si>
  <si>
    <t>D00016513</t>
  </si>
  <si>
    <t>Japan National Oil Corp</t>
  </si>
  <si>
    <t>DAR1195</t>
  </si>
  <si>
    <t>Destructive Analysis;Palynofacies and source rock report</t>
  </si>
  <si>
    <t>I00021949</t>
  </si>
  <si>
    <t>Palaeoservices Australia</t>
  </si>
  <si>
    <t>W785A6</t>
  </si>
  <si>
    <t>Destructive Analysis;Geochemical evaluation report</t>
  </si>
  <si>
    <t>I00021953</t>
  </si>
  <si>
    <t>Department of Chemistry WA Institute of Technology</t>
  </si>
  <si>
    <t>W785A7</t>
  </si>
  <si>
    <t>Avocet 1A,Flamingo 1,Gull 1,Plover 1,Resolution 1</t>
  </si>
  <si>
    <t>Destructive Analysis;Palynology of Gull 1, Flamingo 1, Plover 1, Resolution 1 and Avocet 1A</t>
  </si>
  <si>
    <t>I00024104</t>
  </si>
  <si>
    <t>Amoco Production Company</t>
  </si>
  <si>
    <t>G3595A2</t>
  </si>
  <si>
    <t>Plover 1,Plover 2</t>
  </si>
  <si>
    <t>Destructive Analysis;Palynology report, Plover 1 and 2, Bonaparte basin.</t>
  </si>
  <si>
    <t>D00016347</t>
  </si>
  <si>
    <t>Kufpec Australia Pty Ltd</t>
  </si>
  <si>
    <t>DAR1027</t>
  </si>
  <si>
    <t>Anderdon 1A ST1,Ashmore Reef 1,Barcoo 1,Bougainville 1,Brewster 1A,Brown Gannet 1,Buffon 1,Caswell 1,East Swan 1,Eider 1,Flamingo 1,Flat Top 1,Gull 1,Heron 1,Kinmore 1,Lacrosse 1,Leveque 1,Lombardina 1,Lynher 1,North Hibernia 1,Osprey 1,Penguin 1,Petrel 2,Plover 1,Prudhoe 1,Puffin 1,Rainbow 1,Rob Roy 1,Sahul Shoals 1,Scott Reef 1,Skua 1,Swan 1,Tamar 1,Tern 1,Troubadour 1,Whimbrel 1,Yampi 1</t>
  </si>
  <si>
    <t>Destructive Analysis;Petroleum Geology and Geochem - NW shelf WA - Phase 2 Vol 3 Part 6c.</t>
  </si>
  <si>
    <t>D00015981</t>
  </si>
  <si>
    <t>Robertson Research (Aust) Pty</t>
  </si>
  <si>
    <t>DAR0650</t>
  </si>
  <si>
    <t>Bougainville 1,Cape Range 2,Flamingo 1,Gull 1,Lacrosse 1,Penguin 1,Petrel 2,Plover 1,Sandy Point 1,Troubadour 1</t>
  </si>
  <si>
    <t>Destructive Analysis;Petroleum Geochemistry of the Australian NW shelf. Preliminary rept 1564</t>
  </si>
  <si>
    <t>D00015970</t>
  </si>
  <si>
    <t>DAR0639</t>
  </si>
  <si>
    <t>Crane 1,Curlew 1,Darwinia 1,Eider 1,Flamingo 1,Frigate 1,Gull 1,Heron 1,Ibis 1,Jacaranda 1,Lynedoch 1,Peewit 1,Penguin 1,Petrel 1,Petrel 3,Plover 1,Plover 2,Plover 3,Sandpiper 1,Shearwater 1,Sunrise 1,Tamar 1,Tern 1,Tern 2,Tern 3,Turnstone 1,Whimbrel 1</t>
  </si>
  <si>
    <t>Destructive Analysis;Palynological Review of The Northern Bonaparte Basin NorthWestern Australia</t>
  </si>
  <si>
    <t>I00024106</t>
  </si>
  <si>
    <t>Santos Ltd</t>
  </si>
  <si>
    <t>G3598A1</t>
  </si>
  <si>
    <t>Destructive Analysis;Bulk Fluid Inclusion Mass Spectrometry on samples from Plover 1 well.</t>
  </si>
  <si>
    <t>D00016108</t>
  </si>
  <si>
    <t>Amoco Aust Pet Co</t>
  </si>
  <si>
    <t>DAR0785</t>
  </si>
  <si>
    <t>Avocet 1A,Barita 1,Flamingo 1,Plover 1,Resolution 1</t>
  </si>
  <si>
    <t>Destructive Analysis;Source Rock Analysis of Avocet 1A, Barita 1, Flamingo 1, Plover 1 and Resolution 1</t>
  </si>
  <si>
    <t>I00024103</t>
  </si>
  <si>
    <t>G3595A1</t>
  </si>
  <si>
    <t>Bougainville 1,Brown Gannet 1,Eider 1,Flamingo 1,Flat Top 1,Gull 1,Heron 1,Kulshill 1,Lacrosse 1,Newby 1,Osprey 1,Penguin 1,Petrel 1,Plover 1,Puffin 1,Sahul Shoals 1,Sandpiper 1,Swan 1,Tern 1</t>
  </si>
  <si>
    <t>Destructive Analysis;Tern and Petrel Fields: Clay Mineralogy of the Bonaparte Basin.</t>
  </si>
  <si>
    <t>I00021612</t>
  </si>
  <si>
    <t>PR19830053</t>
  </si>
  <si>
    <t>Destructive Analysis;New Palynology Data from Plover 1</t>
  </si>
  <si>
    <t>I00023387</t>
  </si>
  <si>
    <t>Morgan Palaeo Associates</t>
  </si>
  <si>
    <t>W30080 A7</t>
  </si>
  <si>
    <t>Bougainville 1,Flat Top 1,Kinmore 1,Kulshill 1,Kulshill 2,Lacrosse 1,Lesueur 1,Osprey 1,Penguin 1,Petrel 1,Petrel 2,Plover 1,Plover 2,Sahul Shoals 1,Tern 1,Troubadour 1,Whimbrel 1,Yampi 1</t>
  </si>
  <si>
    <t>Destructive Analysis;The Permian sediments of the NW shelf of Australia and Timor Indonesia.</t>
  </si>
  <si>
    <t>D00015864</t>
  </si>
  <si>
    <t>University of London</t>
  </si>
  <si>
    <t>DAR0529</t>
  </si>
  <si>
    <t>Brown Gannet 1,Eider 1,Flamingo 1,Gull 1,Heron 1,Osprey 1,Plover 1,Puffin 1,Swan 1</t>
  </si>
  <si>
    <t>Destructive Analysis;Petroleum Source Rock Potential of the Bonaparte Gulf -Timor Sea Area</t>
  </si>
  <si>
    <t>I00021720</t>
  </si>
  <si>
    <t>Arco Austrlaia Ltd</t>
  </si>
  <si>
    <t>PR1977-001</t>
  </si>
  <si>
    <t>Brown Gannet 1,Eider 1,Flamingo 1,Gull 1,Heron 1,Lacrosse 1,Osprey 1,Penguin 1,Petrel 1,Petrel 2,Plover 1,Puffin 1,Sandpiper 1,Swan 1,Tern 1</t>
  </si>
  <si>
    <t>Other report;Hydrocarbon Generation and Preservation in the Gulf of Bonaparte Basin and Source Rock Evaluation of Jurassic and Triassic Rocks in the Gulf of Bonaparte Basin.</t>
  </si>
  <si>
    <t>Other report</t>
  </si>
  <si>
    <t>I00023029</t>
  </si>
  <si>
    <t>Atlantic Richfield Company</t>
  </si>
  <si>
    <t>Other report;Light hydrocarbon analyses report</t>
  </si>
  <si>
    <t>I00021950</t>
  </si>
  <si>
    <t>Ashmore Reef 1,Brown Gannet 1,Curlew 1,Eider 1,Flamingo 1,Gull 1,Heron 1,Kulshill 1,Lacrosse 1,Osprey 1,Penguin 1,Petrel 1,Petrel 2,Plover 1,Plover 2,Prion 1,Puffin 1,Puffin 2,Sahul Shoals 1,Sandpiper 1,Shearwater 1,Skua 1,Swan 1,Tern 1,Turnstone 1,Whimbrel 1</t>
  </si>
  <si>
    <t>Other report;A Source Rock Evaluation of the Bonaparte Gulf - Timor Sea Region</t>
  </si>
  <si>
    <t>I00023028</t>
  </si>
  <si>
    <t>ARCO Australia Limited</t>
  </si>
  <si>
    <t>Other report;Analysis of the Hydrocarbon Potential of the Timor Basin, North Western Australia</t>
  </si>
  <si>
    <t>I00021721</t>
  </si>
  <si>
    <t>Other report;Light hydrocarbon chemistry report</t>
  </si>
  <si>
    <t>I00021951</t>
  </si>
  <si>
    <t>Other report;Organic matter study report</t>
  </si>
  <si>
    <t>I00021952</t>
  </si>
  <si>
    <t>Ashmore Reef 1,Brown Gannet 1,Eider 1,Flamingo 1,Gull 1,Heron 1,Kulshill 1,Lacrosse 1,Osprey 1,Penguin 1,Petrel 1,Petrel 2,Plover 1,Puffin 1,Sahul Shoals 1,Sandpiper 1,Swan 1,Tern 1</t>
  </si>
  <si>
    <t>Other report;Synthesis and review of information held by the CRP on the Timor Sea wells Part I. Organic Matter Study</t>
  </si>
  <si>
    <t>I00023037</t>
  </si>
  <si>
    <t>S.N.P.A</t>
  </si>
  <si>
    <t>Progress report;Daily / Weekly Drilling Records</t>
  </si>
  <si>
    <t>Progress report</t>
  </si>
  <si>
    <t>I00030236</t>
  </si>
  <si>
    <t>VSP data;Seismic velocity survey and calibration of sonic logs. Includes Air Gun Monitor Records</t>
  </si>
  <si>
    <t>VSP data</t>
  </si>
  <si>
    <t>I00030235</t>
  </si>
  <si>
    <t>WCR-Basic and Interpretive;Well Completion Report (basic/inter.)</t>
  </si>
  <si>
    <t>WCR-Basic and Interpretive</t>
  </si>
  <si>
    <t>I00030234</t>
  </si>
  <si>
    <t>Wireline;Various Wireline logs</t>
  </si>
  <si>
    <t>Wireline</t>
  </si>
  <si>
    <t>I00029818</t>
  </si>
  <si>
    <t>Other report; Part I. Organic Matter Study. Synthesis and Reiew of Information Held by the CRP on the Timor Sea Wells.</t>
  </si>
  <si>
    <t>I00024401</t>
  </si>
  <si>
    <t>Brown Gannet 1,Eider 1,Flamingo 1,Gull 1,Heron 1,Osprey 1,Pelican Island 1,Penguin 1,Petrel 1,Plover 1,Plover 2,Prion 1,Puffin 1,Puffin 2,Puffin 3,Sandpiper 1,Skua 1,Swan 1,Tern 1,Whimbrel 1</t>
  </si>
  <si>
    <t>Other report;Interpretation of Dipmeters of Wells Drilled in the Timor Sea Area</t>
  </si>
  <si>
    <t>I00024402</t>
  </si>
  <si>
    <t>Eider 1,Flamingo 1,Gull 1,Heron 1,Lacrosse 1,Osprey 1,Penguin 1,Petrel 1,Petrel 2,Plover 1,Puffin 1,Sandpiper 1,Swan 1,Tern 1</t>
  </si>
  <si>
    <t>Other report;Hydrocarbon Generation and Preservation in the Gulf of Bonaparte Basin</t>
  </si>
  <si>
    <t>I00024403</t>
  </si>
  <si>
    <t>Brown Gannet 1,Eider 1,Flamingo 1,Gull 1,Heron 1,Osprey 1,Penguin 1,Petrel 2,Plover 1,Puffin 1,Swan 1,Tern 1</t>
  </si>
  <si>
    <t>Other report;Source Rock Evaluation of Jurassic and Triassic Rocks in the Gulf of Bonaparte Basin Northwestern Australia</t>
  </si>
  <si>
    <t>I00024404</t>
  </si>
  <si>
    <t>Eider 1,Flamingo 1,Gull 1,Plover 1,Plover 2,Whimbrel 1</t>
  </si>
  <si>
    <t>Destructive Analysis;Palynological Correlations Within the Petrel Formation in the Vicinity of WA-70-P</t>
  </si>
  <si>
    <t>I00024163</t>
  </si>
  <si>
    <t>Getty Oil Development Co Ltd</t>
  </si>
  <si>
    <t>Eider 1,Flamingo 1,Gull 1,Lacrosse 1,Osprey 1,Penguin 1,Plover 1,Tamar 1,Tern 1,Whimbrel 1</t>
  </si>
  <si>
    <t>Destructive Analysis;Section I - Petroleum Geochemistry Well Reports Bonaparte Basin</t>
  </si>
  <si>
    <t>I00024415</t>
  </si>
  <si>
    <t>Robertson Research Australia</t>
  </si>
  <si>
    <t>Heywood 1,Londonderry 1,Plover 1,Rob Roy 1,Tamar 1</t>
  </si>
  <si>
    <t>Destructive Analysis;Palynostratigraphic Review of Five Timor Sea Wells</t>
  </si>
  <si>
    <t>I00024421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</si>
</sst>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FFFF"/>
      <name val="Calibri"/>
      <family val="2"/>
      <scheme val="minor"/>
    </font>
    <font>
      <u/>
      <sz val="11"/>
      <color rgb="FF0000EE"/>
      <name val="Calibri"/>
      <family val="2"/>
      <scheme val="minor"/>
    </font>
  </fonts>
  <fills count="3">
    <fill>
      <patternFill patternType="none"/>
    </fill>
    <fill>
      <patternFill patternType="gray125"/>
    </fill>
    <fill>
      <patternFill patternType="solid">
        <fgColor rgb="FF7A7A7A"/>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2" fillId="0" borderId="0" xfId="0"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workbookViewId="0">
      <pane ySplit="1" topLeftCell="A2" activePane="bottomLeft" state="frozen"/>
      <selection pane="bottomLeft" activeCell="C7" sqref="C7"/>
    </sheetView>
  </sheetViews>
  <sheetFormatPr defaultRowHeight="15" customHeight="1" x14ac:dyDescent="0.3"/>
  <cols>
    <col min="1" max="1" width="27.109375" customWidth="1"/>
    <col min="2" max="2" width="13.44140625" customWidth="1"/>
    <col min="3" max="4" width="25.6640625" customWidth="1"/>
    <col min="5" max="5" width="85.6640625" customWidth="1"/>
    <col min="6" max="6" width="21.33203125" customWidth="1"/>
    <col min="7" max="7" width="14.21875" customWidth="1"/>
    <col min="8" max="8" width="24.88671875" customWidth="1"/>
    <col min="9" max="9" width="64.21875" customWidth="1"/>
    <col min="10" max="10" width="14.21875" customWidth="1"/>
    <col min="11" max="11" width="17.109375" customWidth="1"/>
  </cols>
  <sheetData>
    <row r="1" spans="1:11" ht="15" customHeight="1" x14ac:dyDescent="0.3">
      <c r="A1" s="1" t="s">
        <v>0</v>
      </c>
      <c r="B1" s="1" t="s">
        <v>1</v>
      </c>
      <c r="C1" s="1" t="s">
        <v>2</v>
      </c>
      <c r="D1" s="1" t="s">
        <v>3</v>
      </c>
      <c r="E1" s="1" t="s">
        <v>4</v>
      </c>
      <c r="F1" s="1" t="s">
        <v>5</v>
      </c>
      <c r="G1" s="1" t="s">
        <v>6</v>
      </c>
      <c r="H1" s="1" t="s">
        <v>7</v>
      </c>
      <c r="I1" s="1" t="s">
        <v>8</v>
      </c>
      <c r="J1" s="1" t="s">
        <v>9</v>
      </c>
      <c r="K1" s="1" t="s">
        <v>9</v>
      </c>
    </row>
    <row r="2" spans="1:11" ht="15" customHeight="1" x14ac:dyDescent="0.3">
      <c r="A2" t="s">
        <v>9</v>
      </c>
      <c r="B2" t="s">
        <v>10</v>
      </c>
      <c r="C2" t="s">
        <v>11</v>
      </c>
      <c r="D2" t="s">
        <v>11</v>
      </c>
      <c r="E2" t="s">
        <v>12</v>
      </c>
      <c r="F2" t="s">
        <v>13</v>
      </c>
      <c r="G2" t="s">
        <v>14</v>
      </c>
      <c r="H2" t="s">
        <v>9</v>
      </c>
      <c r="J2" t="s">
        <v>9</v>
      </c>
      <c r="K2" t="s">
        <v>9</v>
      </c>
    </row>
    <row r="3" spans="1:11" ht="15" customHeight="1" x14ac:dyDescent="0.3">
      <c r="A3" t="s">
        <v>9</v>
      </c>
      <c r="B3" t="s">
        <v>10</v>
      </c>
      <c r="C3" t="s">
        <v>11</v>
      </c>
      <c r="D3" t="s">
        <v>11</v>
      </c>
      <c r="E3" t="s">
        <v>15</v>
      </c>
      <c r="F3" t="s">
        <v>13</v>
      </c>
      <c r="G3" t="s">
        <v>16</v>
      </c>
      <c r="H3" t="s">
        <v>9</v>
      </c>
      <c r="J3" t="s">
        <v>9</v>
      </c>
      <c r="K3" t="s">
        <v>9</v>
      </c>
    </row>
    <row r="4" spans="1:11" ht="15" customHeight="1" x14ac:dyDescent="0.3">
      <c r="A4" t="s">
        <v>9</v>
      </c>
      <c r="B4" t="s">
        <v>10</v>
      </c>
      <c r="C4" t="s">
        <v>11</v>
      </c>
      <c r="D4" t="s">
        <v>11</v>
      </c>
      <c r="E4" t="s">
        <v>17</v>
      </c>
      <c r="F4" t="s">
        <v>13</v>
      </c>
      <c r="G4" t="s">
        <v>18</v>
      </c>
      <c r="H4" t="s">
        <v>9</v>
      </c>
      <c r="J4" t="s">
        <v>9</v>
      </c>
      <c r="K4" t="s">
        <v>9</v>
      </c>
    </row>
    <row r="5" spans="1:11" ht="15" customHeight="1" x14ac:dyDescent="0.3">
      <c r="A5" t="s">
        <v>9</v>
      </c>
      <c r="B5" t="s">
        <v>10</v>
      </c>
      <c r="C5" t="s">
        <v>11</v>
      </c>
      <c r="D5" t="s">
        <v>11</v>
      </c>
      <c r="E5" t="s">
        <v>19</v>
      </c>
      <c r="F5" t="s">
        <v>13</v>
      </c>
      <c r="G5" t="s">
        <v>20</v>
      </c>
      <c r="H5" t="s">
        <v>9</v>
      </c>
      <c r="J5" t="s">
        <v>9</v>
      </c>
      <c r="K5" t="s">
        <v>9</v>
      </c>
    </row>
    <row r="6" spans="1:11" ht="15" customHeight="1" x14ac:dyDescent="0.3">
      <c r="A6" t="s">
        <v>9</v>
      </c>
      <c r="B6" t="s">
        <v>10</v>
      </c>
      <c r="C6" t="s">
        <v>11</v>
      </c>
      <c r="D6" t="s">
        <v>11</v>
      </c>
      <c r="E6" t="s">
        <v>21</v>
      </c>
      <c r="F6" t="s">
        <v>13</v>
      </c>
      <c r="G6" t="s">
        <v>22</v>
      </c>
      <c r="H6" t="s">
        <v>9</v>
      </c>
      <c r="J6" t="s">
        <v>9</v>
      </c>
      <c r="K6" t="s">
        <v>9</v>
      </c>
    </row>
    <row r="7" spans="1:11" ht="15" customHeight="1" x14ac:dyDescent="0.3">
      <c r="A7" t="s">
        <v>9</v>
      </c>
      <c r="B7" t="s">
        <v>10</v>
      </c>
      <c r="C7" t="s">
        <v>11</v>
      </c>
      <c r="D7" t="s">
        <v>11</v>
      </c>
      <c r="E7" t="s">
        <v>19</v>
      </c>
      <c r="F7" t="s">
        <v>13</v>
      </c>
      <c r="G7" t="s">
        <v>23</v>
      </c>
      <c r="H7" t="s">
        <v>9</v>
      </c>
      <c r="J7" t="s">
        <v>9</v>
      </c>
      <c r="K7" t="s">
        <v>9</v>
      </c>
    </row>
    <row r="8" spans="1:11" ht="15" customHeight="1" x14ac:dyDescent="0.3">
      <c r="A8" t="s">
        <v>9</v>
      </c>
      <c r="B8" t="s">
        <v>10</v>
      </c>
      <c r="C8" t="s">
        <v>11</v>
      </c>
      <c r="D8" t="s">
        <v>11</v>
      </c>
      <c r="E8" t="s">
        <v>24</v>
      </c>
      <c r="F8" t="s">
        <v>13</v>
      </c>
      <c r="G8" t="s">
        <v>25</v>
      </c>
      <c r="H8" t="s">
        <v>9</v>
      </c>
      <c r="J8" t="s">
        <v>9</v>
      </c>
      <c r="K8" t="s">
        <v>9</v>
      </c>
    </row>
    <row r="9" spans="1:11" ht="15" customHeight="1" x14ac:dyDescent="0.3">
      <c r="A9" t="s">
        <v>9</v>
      </c>
      <c r="B9" t="s">
        <v>10</v>
      </c>
      <c r="C9" t="s">
        <v>11</v>
      </c>
      <c r="D9" t="s">
        <v>11</v>
      </c>
      <c r="E9" t="s">
        <v>26</v>
      </c>
      <c r="F9" t="s">
        <v>13</v>
      </c>
      <c r="G9" t="s">
        <v>27</v>
      </c>
      <c r="H9" t="s">
        <v>9</v>
      </c>
      <c r="J9" t="s">
        <v>9</v>
      </c>
      <c r="K9" t="s">
        <v>9</v>
      </c>
    </row>
    <row r="10" spans="1:11" ht="15" customHeight="1" x14ac:dyDescent="0.3">
      <c r="A10" t="s">
        <v>9</v>
      </c>
      <c r="B10" t="s">
        <v>10</v>
      </c>
      <c r="C10" t="s">
        <v>11</v>
      </c>
      <c r="D10" t="s">
        <v>11</v>
      </c>
      <c r="E10" t="s">
        <v>28</v>
      </c>
      <c r="F10" t="s">
        <v>13</v>
      </c>
      <c r="G10" t="s">
        <v>29</v>
      </c>
      <c r="H10" t="s">
        <v>9</v>
      </c>
      <c r="J10" t="s">
        <v>9</v>
      </c>
      <c r="K10" t="s">
        <v>9</v>
      </c>
    </row>
    <row r="11" spans="1:11" ht="15" customHeight="1" x14ac:dyDescent="0.3">
      <c r="A11" s="2" t="str">
        <f>HYPERLINK("https://nopims.dmp.wa.gov.au/Nopims/Search/WellDetails/Index?id=ENO0014880&amp;currentEntityId=1490&amp;isRedirectFromExcel=true&amp;typeOfDataToExport=Well reports","Yes")</f>
        <v>Yes</v>
      </c>
      <c r="B11" t="s">
        <v>10</v>
      </c>
      <c r="C11" t="s">
        <v>11</v>
      </c>
      <c r="D11" t="s">
        <v>30</v>
      </c>
      <c r="E11" t="s">
        <v>31</v>
      </c>
      <c r="F11" t="s">
        <v>32</v>
      </c>
      <c r="G11" t="s">
        <v>33</v>
      </c>
      <c r="H11" t="s">
        <v>34</v>
      </c>
      <c r="I11" t="s">
        <v>35</v>
      </c>
      <c r="J11" t="s">
        <v>9</v>
      </c>
      <c r="K11" t="s">
        <v>9</v>
      </c>
    </row>
    <row r="12" spans="1:11" ht="15" customHeight="1" x14ac:dyDescent="0.3">
      <c r="A12" s="2" t="str">
        <f>HYPERLINK("https://nopims.dmp.wa.gov.au/Nopims/Search/WellDetails/Index?id=ENO0014880&amp;currentEntityId=1990&amp;isRedirectFromExcel=true&amp;typeOfDataToExport=Well reports","Yes")</f>
        <v>Yes</v>
      </c>
      <c r="B12" t="s">
        <v>10</v>
      </c>
      <c r="C12" t="s">
        <v>11</v>
      </c>
      <c r="D12" t="s">
        <v>36</v>
      </c>
      <c r="E12" t="s">
        <v>37</v>
      </c>
      <c r="F12" t="s">
        <v>32</v>
      </c>
      <c r="G12" t="s">
        <v>38</v>
      </c>
      <c r="H12" t="s">
        <v>9</v>
      </c>
      <c r="I12" t="s">
        <v>39</v>
      </c>
      <c r="J12" t="s">
        <v>9</v>
      </c>
      <c r="K12" t="s">
        <v>9</v>
      </c>
    </row>
    <row r="13" spans="1:11" ht="15" customHeight="1" x14ac:dyDescent="0.3">
      <c r="A13" s="2" t="str">
        <f>HYPERLINK("https://nopims.dmp.wa.gov.au/Nopims/Search/WellDetails/Index?id=ENO0014880&amp;currentEntityId=2067&amp;isRedirectFromExcel=true&amp;typeOfDataToExport=Well reports","Yes")</f>
        <v>Yes</v>
      </c>
      <c r="B13" t="s">
        <v>10</v>
      </c>
      <c r="C13" t="s">
        <v>11</v>
      </c>
      <c r="D13" t="s">
        <v>11</v>
      </c>
      <c r="E13" t="s">
        <v>40</v>
      </c>
      <c r="F13" t="s">
        <v>32</v>
      </c>
      <c r="G13" t="s">
        <v>41</v>
      </c>
      <c r="H13" t="s">
        <v>42</v>
      </c>
      <c r="I13" t="s">
        <v>43</v>
      </c>
      <c r="J13" t="s">
        <v>9</v>
      </c>
      <c r="K13" t="s">
        <v>9</v>
      </c>
    </row>
    <row r="14" spans="1:11" ht="15" customHeight="1" x14ac:dyDescent="0.3">
      <c r="A14" s="2" t="str">
        <f>HYPERLINK("https://nopims.dmp.wa.gov.au/Nopims/Search/WellDetails/Index?id=ENO0014880&amp;currentEntityId=2102&amp;isRedirectFromExcel=true&amp;typeOfDataToExport=Well reports","Yes")</f>
        <v>Yes</v>
      </c>
      <c r="B14" t="s">
        <v>10</v>
      </c>
      <c r="C14" t="s">
        <v>11</v>
      </c>
      <c r="D14" t="s">
        <v>44</v>
      </c>
      <c r="E14" t="s">
        <v>45</v>
      </c>
      <c r="F14" t="s">
        <v>32</v>
      </c>
      <c r="G14" t="s">
        <v>46</v>
      </c>
      <c r="H14" t="s">
        <v>47</v>
      </c>
      <c r="I14" t="s">
        <v>48</v>
      </c>
      <c r="J14" t="s">
        <v>9</v>
      </c>
      <c r="K14" t="s">
        <v>9</v>
      </c>
    </row>
    <row r="15" spans="1:11" ht="15" customHeight="1" x14ac:dyDescent="0.3">
      <c r="A15" s="2" t="str">
        <f>HYPERLINK("https://nopims.dmp.wa.gov.au/Nopims/Search/WellDetails/Index?id=ENO0014880&amp;currentEntityId=2302&amp;isRedirectFromExcel=true&amp;typeOfDataToExport=Well reports","Yes")</f>
        <v>Yes</v>
      </c>
      <c r="B15" t="s">
        <v>10</v>
      </c>
      <c r="C15" t="s">
        <v>11</v>
      </c>
      <c r="D15" t="s">
        <v>49</v>
      </c>
      <c r="E15" t="s">
        <v>50</v>
      </c>
      <c r="F15" t="s">
        <v>32</v>
      </c>
      <c r="G15" t="s">
        <v>51</v>
      </c>
      <c r="H15" t="s">
        <v>52</v>
      </c>
      <c r="I15" t="s">
        <v>53</v>
      </c>
      <c r="J15" t="s">
        <v>9</v>
      </c>
      <c r="K15" t="s">
        <v>9</v>
      </c>
    </row>
    <row r="16" spans="1:11" ht="14.4" x14ac:dyDescent="0.3">
      <c r="A16" s="2" t="str">
        <f>HYPERLINK("https://nopims.dmp.wa.gov.au/Nopims/Search/WellDetails/Index?id=ENO0014880&amp;currentEntityId=2520&amp;isRedirectFromExcel=true&amp;typeOfDataToExport=Well reports","Yes")</f>
        <v>Yes</v>
      </c>
      <c r="B16" t="s">
        <v>10</v>
      </c>
      <c r="C16" t="s">
        <v>11</v>
      </c>
      <c r="D16" t="s">
        <v>11</v>
      </c>
      <c r="E16" t="s">
        <v>54</v>
      </c>
      <c r="F16" t="s">
        <v>32</v>
      </c>
      <c r="G16" t="s">
        <v>55</v>
      </c>
      <c r="H16" t="s">
        <v>56</v>
      </c>
      <c r="I16" t="s">
        <v>57</v>
      </c>
      <c r="J16" t="s">
        <v>9</v>
      </c>
      <c r="K16" t="s">
        <v>9</v>
      </c>
    </row>
    <row r="17" spans="1:11" ht="14.4" x14ac:dyDescent="0.3">
      <c r="A17" s="2" t="str">
        <f>HYPERLINK("https://nopims.dmp.wa.gov.au/Nopims/Search/WellDetails/Index?id=ENO0014880&amp;currentEntityId=2731&amp;isRedirectFromExcel=true&amp;typeOfDataToExport=Well reports","Yes")</f>
        <v>Yes</v>
      </c>
      <c r="B17" t="s">
        <v>10</v>
      </c>
      <c r="C17" t="s">
        <v>11</v>
      </c>
      <c r="D17" t="s">
        <v>58</v>
      </c>
      <c r="E17" t="s">
        <v>59</v>
      </c>
      <c r="F17" t="s">
        <v>32</v>
      </c>
      <c r="G17" t="s">
        <v>60</v>
      </c>
      <c r="H17" t="s">
        <v>61</v>
      </c>
      <c r="I17" t="s">
        <v>62</v>
      </c>
      <c r="J17" t="s">
        <v>9</v>
      </c>
      <c r="K17" t="s">
        <v>9</v>
      </c>
    </row>
    <row r="18" spans="1:11" ht="14.4" x14ac:dyDescent="0.3">
      <c r="A18" s="2" t="str">
        <f>HYPERLINK("https://nopims.dmp.wa.gov.au/Nopims/Search/WellDetails/Index?id=ENO0014880&amp;currentEntityId=2801&amp;isRedirectFromExcel=true&amp;typeOfDataToExport=Well reports","Yes")</f>
        <v>Yes</v>
      </c>
      <c r="B18" t="s">
        <v>10</v>
      </c>
      <c r="C18" t="s">
        <v>11</v>
      </c>
      <c r="D18" t="s">
        <v>11</v>
      </c>
      <c r="E18" t="s">
        <v>63</v>
      </c>
      <c r="F18" t="s">
        <v>32</v>
      </c>
      <c r="G18" t="s">
        <v>64</v>
      </c>
      <c r="H18" t="s">
        <v>65</v>
      </c>
      <c r="I18" t="s">
        <v>66</v>
      </c>
      <c r="J18" t="s">
        <v>9</v>
      </c>
      <c r="K18" t="s">
        <v>9</v>
      </c>
    </row>
    <row r="19" spans="1:11" ht="14.4" x14ac:dyDescent="0.3">
      <c r="A19" s="2" t="str">
        <f>HYPERLINK("https://nopims.dmp.wa.gov.au/Nopims/Search/WellDetails/Index?id=ENO0014880&amp;currentEntityId=2835&amp;isRedirectFromExcel=true&amp;typeOfDataToExport=Well reports","Yes")</f>
        <v>Yes</v>
      </c>
      <c r="B19" t="s">
        <v>10</v>
      </c>
      <c r="C19" t="s">
        <v>11</v>
      </c>
      <c r="D19" t="s">
        <v>11</v>
      </c>
      <c r="E19" t="s">
        <v>67</v>
      </c>
      <c r="F19" t="s">
        <v>32</v>
      </c>
      <c r="G19" t="s">
        <v>68</v>
      </c>
      <c r="H19" t="s">
        <v>69</v>
      </c>
      <c r="I19" t="s">
        <v>70</v>
      </c>
      <c r="J19" t="s">
        <v>9</v>
      </c>
      <c r="K19" t="s">
        <v>9</v>
      </c>
    </row>
    <row r="20" spans="1:11" ht="14.4" x14ac:dyDescent="0.3">
      <c r="A20" s="2" t="str">
        <f>HYPERLINK("https://nopims.dmp.wa.gov.au/Nopims/Search/WellDetails/Index?id=ENO0014880&amp;currentEntityId=2889&amp;isRedirectFromExcel=true&amp;typeOfDataToExport=Well reports","Yes")</f>
        <v>Yes</v>
      </c>
      <c r="B20" t="s">
        <v>10</v>
      </c>
      <c r="C20" t="s">
        <v>11</v>
      </c>
      <c r="D20" t="s">
        <v>71</v>
      </c>
      <c r="E20" t="s">
        <v>72</v>
      </c>
      <c r="F20" t="s">
        <v>32</v>
      </c>
      <c r="G20" t="s">
        <v>73</v>
      </c>
      <c r="H20" t="s">
        <v>74</v>
      </c>
      <c r="I20" t="s">
        <v>75</v>
      </c>
      <c r="J20" t="s">
        <v>9</v>
      </c>
      <c r="K20" t="s">
        <v>9</v>
      </c>
    </row>
    <row r="21" spans="1:11" ht="14.4" x14ac:dyDescent="0.3">
      <c r="A21" s="2" t="str">
        <f>HYPERLINK("https://nopims.dmp.wa.gov.au/Nopims/Search/WellDetails/Index?id=ENO0014880&amp;currentEntityId=2919&amp;isRedirectFromExcel=true&amp;typeOfDataToExport=Well reports","Yes")</f>
        <v>Yes</v>
      </c>
      <c r="B21" t="s">
        <v>10</v>
      </c>
      <c r="C21" t="s">
        <v>11</v>
      </c>
      <c r="D21" t="s">
        <v>76</v>
      </c>
      <c r="E21" t="s">
        <v>77</v>
      </c>
      <c r="F21" t="s">
        <v>32</v>
      </c>
      <c r="G21" t="s">
        <v>78</v>
      </c>
      <c r="H21" t="s">
        <v>79</v>
      </c>
      <c r="I21" t="s">
        <v>80</v>
      </c>
      <c r="J21" t="s">
        <v>9</v>
      </c>
      <c r="K21" t="s">
        <v>9</v>
      </c>
    </row>
    <row r="22" spans="1:11" ht="14.4" x14ac:dyDescent="0.3">
      <c r="A22" s="2" t="str">
        <f>HYPERLINK("https://nopims.dmp.wa.gov.au/Nopims/Search/WellDetails/Index?id=ENO0014880&amp;currentEntityId=2958&amp;isRedirectFromExcel=true&amp;typeOfDataToExport=Well reports","Yes")</f>
        <v>Yes</v>
      </c>
      <c r="B22" t="s">
        <v>10</v>
      </c>
      <c r="C22" t="s">
        <v>11</v>
      </c>
      <c r="D22" t="s">
        <v>81</v>
      </c>
      <c r="E22" t="s">
        <v>82</v>
      </c>
      <c r="F22" t="s">
        <v>32</v>
      </c>
      <c r="G22" t="s">
        <v>83</v>
      </c>
      <c r="H22" t="s">
        <v>84</v>
      </c>
      <c r="I22" t="s">
        <v>85</v>
      </c>
      <c r="J22" t="s">
        <v>9</v>
      </c>
      <c r="K22" t="s">
        <v>9</v>
      </c>
    </row>
    <row r="23" spans="1:11" ht="14.4" x14ac:dyDescent="0.3">
      <c r="A23" s="2" t="str">
        <f>HYPERLINK("https://nopims.dmp.wa.gov.au/Nopims/Search/WellDetails/Index?id=ENO0014880&amp;currentEntityId=3242&amp;isRedirectFromExcel=true&amp;typeOfDataToExport=Well reports","Yes")</f>
        <v>Yes</v>
      </c>
      <c r="B23" t="s">
        <v>10</v>
      </c>
      <c r="C23" t="s">
        <v>11</v>
      </c>
      <c r="D23" t="s">
        <v>86</v>
      </c>
      <c r="E23" t="s">
        <v>87</v>
      </c>
      <c r="F23" t="s">
        <v>32</v>
      </c>
      <c r="G23" t="s">
        <v>88</v>
      </c>
      <c r="H23" t="s">
        <v>84</v>
      </c>
      <c r="I23" t="s">
        <v>89</v>
      </c>
      <c r="J23" t="s">
        <v>9</v>
      </c>
      <c r="K23" t="s">
        <v>9</v>
      </c>
    </row>
    <row r="24" spans="1:11" ht="14.4" x14ac:dyDescent="0.3">
      <c r="A24" s="2" t="str">
        <f>HYPERLINK("https://nopims.dmp.wa.gov.au/Nopims/Search/WellDetails/Index?id=ENO0014880&amp;currentEntityId=3286&amp;isRedirectFromExcel=true&amp;typeOfDataToExport=Well reports","Yes")</f>
        <v>Yes</v>
      </c>
      <c r="B24" t="s">
        <v>10</v>
      </c>
      <c r="C24" t="s">
        <v>11</v>
      </c>
      <c r="D24" t="s">
        <v>90</v>
      </c>
      <c r="E24" t="s">
        <v>91</v>
      </c>
      <c r="F24" t="s">
        <v>32</v>
      </c>
      <c r="G24" t="s">
        <v>92</v>
      </c>
      <c r="H24" t="s">
        <v>93</v>
      </c>
      <c r="I24" t="s">
        <v>94</v>
      </c>
      <c r="J24" t="s">
        <v>9</v>
      </c>
      <c r="K24" t="s">
        <v>9</v>
      </c>
    </row>
    <row r="25" spans="1:11" ht="14.4" x14ac:dyDescent="0.3">
      <c r="A25" s="2" t="str">
        <f>HYPERLINK("https://nopims.dmp.wa.gov.au/Nopims/Search/WellDetails/Index?id=ENO0014880&amp;currentEntityId=3307&amp;isRedirectFromExcel=true&amp;typeOfDataToExport=Well reports","Yes")</f>
        <v>Yes</v>
      </c>
      <c r="B25" t="s">
        <v>10</v>
      </c>
      <c r="C25" t="s">
        <v>11</v>
      </c>
      <c r="D25" t="s">
        <v>11</v>
      </c>
      <c r="E25" t="s">
        <v>95</v>
      </c>
      <c r="F25" t="s">
        <v>32</v>
      </c>
      <c r="G25" t="s">
        <v>96</v>
      </c>
      <c r="H25" t="s">
        <v>97</v>
      </c>
      <c r="I25" t="s">
        <v>98</v>
      </c>
      <c r="J25" t="s">
        <v>9</v>
      </c>
      <c r="K25" t="s">
        <v>9</v>
      </c>
    </row>
    <row r="26" spans="1:11" ht="14.4" x14ac:dyDescent="0.3">
      <c r="A26" s="2" t="str">
        <f>HYPERLINK("https://nopims.dmp.wa.gov.au/Nopims/Search/WellDetails/Index?id=ENO0014880&amp;currentEntityId=3505&amp;isRedirectFromExcel=true&amp;typeOfDataToExport=Well reports","Yes")</f>
        <v>Yes</v>
      </c>
      <c r="B26" t="s">
        <v>10</v>
      </c>
      <c r="C26" t="s">
        <v>11</v>
      </c>
      <c r="D26" t="s">
        <v>99</v>
      </c>
      <c r="E26" t="s">
        <v>100</v>
      </c>
      <c r="F26" t="s">
        <v>32</v>
      </c>
      <c r="G26" t="s">
        <v>101</v>
      </c>
      <c r="H26" t="s">
        <v>74</v>
      </c>
      <c r="I26" t="s">
        <v>102</v>
      </c>
      <c r="J26" t="s">
        <v>9</v>
      </c>
      <c r="K26" t="s">
        <v>9</v>
      </c>
    </row>
    <row r="27" spans="1:11" ht="14.4" x14ac:dyDescent="0.3">
      <c r="A27" s="2" t="str">
        <f>HYPERLINK("https://nopims.dmp.wa.gov.au/Nopims/Search/WellDetails/Index?id=ENO0014880&amp;currentEntityId=3595&amp;isRedirectFromExcel=true&amp;typeOfDataToExport=Well reports","Yes")</f>
        <v>Yes</v>
      </c>
      <c r="B27" t="s">
        <v>10</v>
      </c>
      <c r="C27" t="s">
        <v>11</v>
      </c>
      <c r="D27" t="s">
        <v>103</v>
      </c>
      <c r="E27" t="s">
        <v>104</v>
      </c>
      <c r="F27" t="s">
        <v>32</v>
      </c>
      <c r="G27" t="s">
        <v>105</v>
      </c>
      <c r="H27" t="s">
        <v>9</v>
      </c>
      <c r="I27" t="s">
        <v>106</v>
      </c>
      <c r="J27" t="s">
        <v>9</v>
      </c>
      <c r="K27" t="s">
        <v>9</v>
      </c>
    </row>
    <row r="28" spans="1:11" ht="14.4" x14ac:dyDescent="0.3">
      <c r="A28" s="2" t="str">
        <f>HYPERLINK("https://nopims.dmp.wa.gov.au/Nopims/Search/WellDetails/Index?id=ENO0014880&amp;currentEntityId=3970&amp;isRedirectFromExcel=true&amp;typeOfDataToExport=Well reports","Yes")</f>
        <v>Yes</v>
      </c>
      <c r="B28" t="s">
        <v>10</v>
      </c>
      <c r="C28" t="s">
        <v>11</v>
      </c>
      <c r="D28" t="s">
        <v>11</v>
      </c>
      <c r="E28" t="s">
        <v>107</v>
      </c>
      <c r="F28" t="s">
        <v>32</v>
      </c>
      <c r="G28" t="s">
        <v>108</v>
      </c>
      <c r="H28" t="s">
        <v>109</v>
      </c>
      <c r="I28" t="s">
        <v>110</v>
      </c>
      <c r="J28" t="s">
        <v>9</v>
      </c>
      <c r="K28" t="s">
        <v>9</v>
      </c>
    </row>
    <row r="29" spans="1:11" ht="14.4" x14ac:dyDescent="0.3">
      <c r="A29" s="2" t="str">
        <f>HYPERLINK("https://nopims.dmp.wa.gov.au/Nopims/Search/WellDetails/Index?id=ENO0014880&amp;currentEntityId=4134&amp;isRedirectFromExcel=true&amp;typeOfDataToExport=Well reports","Yes")</f>
        <v>Yes</v>
      </c>
      <c r="B29" t="s">
        <v>10</v>
      </c>
      <c r="C29" t="s">
        <v>11</v>
      </c>
      <c r="D29" t="s">
        <v>111</v>
      </c>
      <c r="E29" t="s">
        <v>112</v>
      </c>
      <c r="F29" t="s">
        <v>32</v>
      </c>
      <c r="G29" t="s">
        <v>113</v>
      </c>
      <c r="H29" t="s">
        <v>114</v>
      </c>
      <c r="I29" t="s">
        <v>115</v>
      </c>
      <c r="J29" t="s">
        <v>9</v>
      </c>
      <c r="K29" t="s">
        <v>9</v>
      </c>
    </row>
    <row r="30" spans="1:11" ht="14.4" x14ac:dyDescent="0.3">
      <c r="A30" s="2" t="str">
        <f>HYPERLINK("https://nopims.dmp.wa.gov.au/Nopims/Search/WellDetails/Index?id=ENO0014880&amp;currentEntityId=4444&amp;isRedirectFromExcel=true&amp;typeOfDataToExport=Well reports","Yes")</f>
        <v>Yes</v>
      </c>
      <c r="B30" t="s">
        <v>10</v>
      </c>
      <c r="C30" t="s">
        <v>11</v>
      </c>
      <c r="D30" t="s">
        <v>116</v>
      </c>
      <c r="E30" t="s">
        <v>117</v>
      </c>
      <c r="F30" t="s">
        <v>32</v>
      </c>
      <c r="G30" t="s">
        <v>118</v>
      </c>
      <c r="H30" t="s">
        <v>119</v>
      </c>
      <c r="I30" t="s">
        <v>120</v>
      </c>
      <c r="J30" t="s">
        <v>9</v>
      </c>
      <c r="K30" t="s">
        <v>9</v>
      </c>
    </row>
    <row r="31" spans="1:11" ht="14.4" x14ac:dyDescent="0.3">
      <c r="A31" s="2" t="str">
        <f>HYPERLINK("https://nopims.dmp.wa.gov.au/Nopims/Search/WellDetails/Index?id=ENO0014880&amp;currentEntityId=13992&amp;isRedirectFromExcel=true&amp;typeOfDataToExport=Well reports","Yes")</f>
        <v>Yes</v>
      </c>
      <c r="B31" t="s">
        <v>10</v>
      </c>
      <c r="C31" t="s">
        <v>11</v>
      </c>
      <c r="D31" t="s">
        <v>121</v>
      </c>
      <c r="E31" t="s">
        <v>122</v>
      </c>
      <c r="F31" t="s">
        <v>123</v>
      </c>
      <c r="G31" t="s">
        <v>124</v>
      </c>
      <c r="H31" t="s">
        <v>125</v>
      </c>
      <c r="J31" t="s">
        <v>9</v>
      </c>
      <c r="K31" t="s">
        <v>9</v>
      </c>
    </row>
    <row r="32" spans="1:11" ht="14.4" x14ac:dyDescent="0.3">
      <c r="A32" s="2" t="str">
        <f>HYPERLINK("https://nopims.dmp.wa.gov.au/Nopims/Search/WellDetails/Index?id=ENO0014880&amp;currentEntityId=14168&amp;isRedirectFromExcel=true&amp;typeOfDataToExport=Well reports","Yes")</f>
        <v>Yes</v>
      </c>
      <c r="B32" t="s">
        <v>10</v>
      </c>
      <c r="C32" t="s">
        <v>11</v>
      </c>
      <c r="D32" t="s">
        <v>11</v>
      </c>
      <c r="E32" t="s">
        <v>126</v>
      </c>
      <c r="F32" t="s">
        <v>123</v>
      </c>
      <c r="G32" t="s">
        <v>127</v>
      </c>
      <c r="H32" t="s">
        <v>9</v>
      </c>
      <c r="J32" t="s">
        <v>9</v>
      </c>
      <c r="K32" t="s">
        <v>9</v>
      </c>
    </row>
    <row r="33" spans="1:11" ht="14.4" x14ac:dyDescent="0.3">
      <c r="A33" s="2" t="str">
        <f>HYPERLINK("https://nopims.dmp.wa.gov.au/Nopims/Search/WellDetails/Index?id=ENO0014880&amp;currentEntityId=14300&amp;isRedirectFromExcel=true&amp;typeOfDataToExport=Well reports","Yes")</f>
        <v>Yes</v>
      </c>
      <c r="B33" t="s">
        <v>10</v>
      </c>
      <c r="C33" t="s">
        <v>11</v>
      </c>
      <c r="D33" t="s">
        <v>128</v>
      </c>
      <c r="E33" t="s">
        <v>129</v>
      </c>
      <c r="F33" t="s">
        <v>123</v>
      </c>
      <c r="G33" t="s">
        <v>130</v>
      </c>
      <c r="H33" t="s">
        <v>131</v>
      </c>
      <c r="J33" t="s">
        <v>9</v>
      </c>
      <c r="K33" t="s">
        <v>9</v>
      </c>
    </row>
    <row r="34" spans="1:11" ht="14.4" x14ac:dyDescent="0.3">
      <c r="A34" s="2" t="str">
        <f>HYPERLINK("https://nopims.dmp.wa.gov.au/Nopims/Search/WellDetails/Index?id=ENO0014880&amp;currentEntityId=14405&amp;isRedirectFromExcel=true&amp;typeOfDataToExport=Well reports","Yes")</f>
        <v>Yes</v>
      </c>
      <c r="B34" t="s">
        <v>10</v>
      </c>
      <c r="C34" t="s">
        <v>11</v>
      </c>
      <c r="D34" t="s">
        <v>116</v>
      </c>
      <c r="E34" t="s">
        <v>132</v>
      </c>
      <c r="F34" t="s">
        <v>123</v>
      </c>
      <c r="G34" t="s">
        <v>133</v>
      </c>
      <c r="H34" t="s">
        <v>9</v>
      </c>
      <c r="J34" t="s">
        <v>9</v>
      </c>
      <c r="K34" t="s">
        <v>9</v>
      </c>
    </row>
    <row r="35" spans="1:11" ht="14.4" x14ac:dyDescent="0.3">
      <c r="A35" s="2" t="str">
        <f>HYPERLINK("https://nopims.dmp.wa.gov.au/Nopims/Search/WellDetails/Index?id=ENO0014880&amp;currentEntityId=14976&amp;isRedirectFromExcel=true&amp;typeOfDataToExport=Well reports","Yes")</f>
        <v>Yes</v>
      </c>
      <c r="B35" t="s">
        <v>10</v>
      </c>
      <c r="C35" t="s">
        <v>11</v>
      </c>
      <c r="D35" t="s">
        <v>11</v>
      </c>
      <c r="E35" t="s">
        <v>134</v>
      </c>
      <c r="F35" t="s">
        <v>123</v>
      </c>
      <c r="G35" t="s">
        <v>135</v>
      </c>
      <c r="H35" t="s">
        <v>9</v>
      </c>
      <c r="J35" t="s">
        <v>9</v>
      </c>
      <c r="K35" t="s">
        <v>9</v>
      </c>
    </row>
    <row r="36" spans="1:11" ht="14.4" x14ac:dyDescent="0.3">
      <c r="A36" s="2" t="str">
        <f>HYPERLINK("https://nopims.dmp.wa.gov.au/Nopims/Search/WellDetails/Index?id=ENO0014880&amp;currentEntityId=15119&amp;isRedirectFromExcel=true&amp;typeOfDataToExport=Well reports","Yes")</f>
        <v>Yes</v>
      </c>
      <c r="B36" t="s">
        <v>10</v>
      </c>
      <c r="C36" t="s">
        <v>11</v>
      </c>
      <c r="D36" t="s">
        <v>11</v>
      </c>
      <c r="E36" t="s">
        <v>136</v>
      </c>
      <c r="F36" t="s">
        <v>123</v>
      </c>
      <c r="G36" t="s">
        <v>137</v>
      </c>
      <c r="H36" t="s">
        <v>9</v>
      </c>
      <c r="J36" t="s">
        <v>9</v>
      </c>
      <c r="K36" t="s">
        <v>9</v>
      </c>
    </row>
    <row r="37" spans="1:11" ht="14.4" x14ac:dyDescent="0.3">
      <c r="A37" s="2" t="str">
        <f>HYPERLINK("https://nopims.dmp.wa.gov.au/Nopims/Search/WellDetails/Index?id=ENO0014880&amp;currentEntityId=15947&amp;isRedirectFromExcel=true&amp;typeOfDataToExport=Well reports","Yes")</f>
        <v>Yes</v>
      </c>
      <c r="B37" t="s">
        <v>10</v>
      </c>
      <c r="C37" t="s">
        <v>11</v>
      </c>
      <c r="D37" t="s">
        <v>138</v>
      </c>
      <c r="E37" t="s">
        <v>139</v>
      </c>
      <c r="F37" t="s">
        <v>123</v>
      </c>
      <c r="G37" t="s">
        <v>140</v>
      </c>
      <c r="H37" t="s">
        <v>141</v>
      </c>
      <c r="J37" t="s">
        <v>9</v>
      </c>
      <c r="K37" t="s">
        <v>9</v>
      </c>
    </row>
    <row r="38" spans="1:11" ht="14.4" x14ac:dyDescent="0.3">
      <c r="A38" s="2" t="str">
        <f>HYPERLINK("https://nopims.dmp.wa.gov.au/Nopims/Search/WellDetails/Index?id=ENO0014880&amp;currentEntityId=17943&amp;isRedirectFromExcel=true&amp;typeOfDataToExport=Well reports","Yes")</f>
        <v>Yes</v>
      </c>
      <c r="B38" t="s">
        <v>10</v>
      </c>
      <c r="C38" t="s">
        <v>11</v>
      </c>
      <c r="D38" t="s">
        <v>11</v>
      </c>
      <c r="E38" t="s">
        <v>142</v>
      </c>
      <c r="F38" t="s">
        <v>143</v>
      </c>
      <c r="G38" t="s">
        <v>144</v>
      </c>
      <c r="H38" t="s">
        <v>9</v>
      </c>
      <c r="J38" t="s">
        <v>9</v>
      </c>
      <c r="K38" t="s">
        <v>9</v>
      </c>
    </row>
    <row r="39" spans="1:11" ht="14.4" x14ac:dyDescent="0.3">
      <c r="A39" s="2" t="str">
        <f>HYPERLINK("https://nopims.dmp.wa.gov.au/Nopims/Search/WellDetails/Index?id=ENO0014880&amp;currentEntityId=22866&amp;isRedirectFromExcel=true&amp;typeOfDataToExport=Well reports","Yes")</f>
        <v>Yes</v>
      </c>
      <c r="B39" t="s">
        <v>10</v>
      </c>
      <c r="C39" t="s">
        <v>11</v>
      </c>
      <c r="D39" t="s">
        <v>11</v>
      </c>
      <c r="E39" t="s">
        <v>145</v>
      </c>
      <c r="F39" t="s">
        <v>146</v>
      </c>
      <c r="G39" t="s">
        <v>147</v>
      </c>
      <c r="H39" t="s">
        <v>9</v>
      </c>
      <c r="J39" t="s">
        <v>9</v>
      </c>
      <c r="K39" t="s">
        <v>9</v>
      </c>
    </row>
    <row r="40" spans="1:11" ht="14.4" x14ac:dyDescent="0.3">
      <c r="A40" s="2" t="str">
        <f>HYPERLINK("https://nopims.dmp.wa.gov.au/Nopims/Search/WellDetails/Index?id=ENO0014880&amp;currentEntityId=25669&amp;isRedirectFromExcel=true&amp;typeOfDataToExport=Well reports","Yes")</f>
        <v>Yes</v>
      </c>
      <c r="B40" t="s">
        <v>10</v>
      </c>
      <c r="C40" t="s">
        <v>11</v>
      </c>
      <c r="D40" t="s">
        <v>11</v>
      </c>
      <c r="E40" t="s">
        <v>148</v>
      </c>
      <c r="F40" t="s">
        <v>149</v>
      </c>
      <c r="G40" t="s">
        <v>150</v>
      </c>
      <c r="H40" t="s">
        <v>9</v>
      </c>
      <c r="J40" t="s">
        <v>9</v>
      </c>
      <c r="K40" t="s">
        <v>9</v>
      </c>
    </row>
    <row r="41" spans="1:11" ht="14.4" x14ac:dyDescent="0.3">
      <c r="A41" s="2" t="str">
        <f>HYPERLINK("https://nopims.dmp.wa.gov.au/Nopims/Search/WellDetails/Index?id=ENO0014880&amp;currentEntityId=40306&amp;isRedirectFromExcel=true&amp;typeOfDataToExport=Well reports","Yes")</f>
        <v>Yes</v>
      </c>
      <c r="B41" t="s">
        <v>10</v>
      </c>
      <c r="C41" t="s">
        <v>11</v>
      </c>
      <c r="D41" t="s">
        <v>11</v>
      </c>
      <c r="E41" t="s">
        <v>151</v>
      </c>
      <c r="F41" t="s">
        <v>152</v>
      </c>
      <c r="G41" t="s">
        <v>153</v>
      </c>
      <c r="H41" t="s">
        <v>9</v>
      </c>
      <c r="J41" t="s">
        <v>9</v>
      </c>
      <c r="K41" t="s">
        <v>9</v>
      </c>
    </row>
    <row r="42" spans="1:11" ht="14.4" x14ac:dyDescent="0.3">
      <c r="A42" s="2" t="str">
        <f>HYPERLINK("https://nopims.dmp.wa.gov.au/Nopims/Search/WellDetails/Index?id=ENO0014880&amp;currentEntityId=41239&amp;isRedirectFromExcel=true&amp;typeOfDataToExport=Well reports","Yes")</f>
        <v>Yes</v>
      </c>
      <c r="B42" t="s">
        <v>10</v>
      </c>
      <c r="C42" t="s">
        <v>11</v>
      </c>
      <c r="D42" t="s">
        <v>138</v>
      </c>
      <c r="E42" t="s">
        <v>154</v>
      </c>
      <c r="F42" t="s">
        <v>123</v>
      </c>
      <c r="G42" t="s">
        <v>155</v>
      </c>
      <c r="H42" t="s">
        <v>9</v>
      </c>
      <c r="J42" t="s">
        <v>9</v>
      </c>
      <c r="K42" t="s">
        <v>9</v>
      </c>
    </row>
    <row r="43" spans="1:11" ht="14.4" x14ac:dyDescent="0.3">
      <c r="A43" s="2" t="str">
        <f>HYPERLINK("https://nopims.dmp.wa.gov.au/Nopims/Search/WellDetails/Index?id=ENO0014880&amp;currentEntityId=41242&amp;isRedirectFromExcel=true&amp;typeOfDataToExport=Well reports","Yes")</f>
        <v>Yes</v>
      </c>
      <c r="B43" t="s">
        <v>10</v>
      </c>
      <c r="C43" t="s">
        <v>11</v>
      </c>
      <c r="D43" t="s">
        <v>156</v>
      </c>
      <c r="E43" t="s">
        <v>157</v>
      </c>
      <c r="F43" t="s">
        <v>123</v>
      </c>
      <c r="G43" t="s">
        <v>158</v>
      </c>
      <c r="H43" t="s">
        <v>9</v>
      </c>
      <c r="J43" t="s">
        <v>9</v>
      </c>
      <c r="K43" t="s">
        <v>9</v>
      </c>
    </row>
    <row r="44" spans="1:11" ht="14.4" x14ac:dyDescent="0.3">
      <c r="A44" s="2" t="str">
        <f>HYPERLINK("https://nopims.dmp.wa.gov.au/Nopims/Search/WellDetails/Index?id=ENO0014880&amp;currentEntityId=41243&amp;isRedirectFromExcel=true&amp;typeOfDataToExport=Well reports","Yes")</f>
        <v>Yes</v>
      </c>
      <c r="B44" t="s">
        <v>10</v>
      </c>
      <c r="C44" t="s">
        <v>11</v>
      </c>
      <c r="D44" t="s">
        <v>159</v>
      </c>
      <c r="E44" t="s">
        <v>160</v>
      </c>
      <c r="F44" t="s">
        <v>123</v>
      </c>
      <c r="G44" t="s">
        <v>161</v>
      </c>
      <c r="H44" t="s">
        <v>9</v>
      </c>
      <c r="J44" t="s">
        <v>9</v>
      </c>
      <c r="K44" t="s">
        <v>9</v>
      </c>
    </row>
    <row r="45" spans="1:11" ht="14.4" x14ac:dyDescent="0.3">
      <c r="A45" s="2" t="str">
        <f>HYPERLINK("https://nopims.dmp.wa.gov.au/Nopims/Search/WellDetails/Index?id=ENO0014880&amp;currentEntityId=41245&amp;isRedirectFromExcel=true&amp;typeOfDataToExport=Well reports","Yes")</f>
        <v>Yes</v>
      </c>
      <c r="B45" t="s">
        <v>10</v>
      </c>
      <c r="C45" t="s">
        <v>11</v>
      </c>
      <c r="D45" t="s">
        <v>162</v>
      </c>
      <c r="E45" t="s">
        <v>163</v>
      </c>
      <c r="F45" t="s">
        <v>123</v>
      </c>
      <c r="G45" t="s">
        <v>164</v>
      </c>
      <c r="H45" t="s">
        <v>9</v>
      </c>
      <c r="J45" t="s">
        <v>9</v>
      </c>
      <c r="K45" t="s">
        <v>9</v>
      </c>
    </row>
    <row r="46" spans="1:11" ht="14.4" x14ac:dyDescent="0.3">
      <c r="A46" s="2" t="str">
        <f>HYPERLINK("https://nopims.dmp.wa.gov.au/Nopims/Search/WellDetails/Index?id=ENO0014880&amp;currentEntityId=41260&amp;isRedirectFromExcel=true&amp;typeOfDataToExport=Well reports","Yes")</f>
        <v>Yes</v>
      </c>
      <c r="B46" t="s">
        <v>10</v>
      </c>
      <c r="C46" t="s">
        <v>11</v>
      </c>
      <c r="D46" t="s">
        <v>165</v>
      </c>
      <c r="E46" t="s">
        <v>166</v>
      </c>
      <c r="F46" t="s">
        <v>32</v>
      </c>
      <c r="G46" t="s">
        <v>167</v>
      </c>
      <c r="H46" t="s">
        <v>168</v>
      </c>
      <c r="J46" t="s">
        <v>9</v>
      </c>
      <c r="K46" t="s">
        <v>9</v>
      </c>
    </row>
    <row r="47" spans="1:11" ht="14.4" x14ac:dyDescent="0.3">
      <c r="A47" s="2" t="str">
        <f>HYPERLINK("https://nopims.dmp.wa.gov.au/Nopims/Search/WellDetails/Index?id=ENO0014880&amp;currentEntityId=41412&amp;isRedirectFromExcel=true&amp;typeOfDataToExport=Well reports","Yes")</f>
        <v>Yes</v>
      </c>
      <c r="B47" t="s">
        <v>10</v>
      </c>
      <c r="C47" t="s">
        <v>11</v>
      </c>
      <c r="D47" t="s">
        <v>169</v>
      </c>
      <c r="E47" t="s">
        <v>170</v>
      </c>
      <c r="F47" t="s">
        <v>32</v>
      </c>
      <c r="G47" t="s">
        <v>171</v>
      </c>
      <c r="H47" t="s">
        <v>172</v>
      </c>
      <c r="J47" t="s">
        <v>9</v>
      </c>
      <c r="K47" t="s">
        <v>9</v>
      </c>
    </row>
    <row r="48" spans="1:11" ht="14.4" x14ac:dyDescent="0.3">
      <c r="A48" s="2" t="str">
        <f>HYPERLINK("https://nopims.dmp.wa.gov.au/Nopims/Search/WellDetails/Index?id=ENO0014880&amp;currentEntityId=41423&amp;isRedirectFromExcel=true&amp;typeOfDataToExport=Well reports","Yes")</f>
        <v>Yes</v>
      </c>
      <c r="B48" t="s">
        <v>10</v>
      </c>
      <c r="C48" t="s">
        <v>11</v>
      </c>
      <c r="D48" t="s">
        <v>173</v>
      </c>
      <c r="E48" t="s">
        <v>174</v>
      </c>
      <c r="F48" t="s">
        <v>32</v>
      </c>
      <c r="G48" t="s">
        <v>175</v>
      </c>
      <c r="H48" t="s">
        <v>9</v>
      </c>
      <c r="J48" t="s">
        <v>9</v>
      </c>
      <c r="K48" t="s">
        <v>9</v>
      </c>
    </row>
  </sheetData>
  <pageMargins left="0.7" right="0.7" top="0.75" bottom="0.75" header="0.3" footer="0.3"/>
  <pageSetup paperSize="9" orientation="portrait" horizontalDpi="360" verticalDpi="360" r:id="rId1"/>
  <headerFooter>
    <oddFooter>&amp;C&amp;1#&amp;"Calibri"&amp;10&amp;K000000Schlumberger-Private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Kendo UI</dc:creator>
  <cp:lastModifiedBy>Narisara Kantanong</cp:lastModifiedBy>
  <dcterms:created xsi:type="dcterms:W3CDTF">2021-06-08T08:01:34Z</dcterms:created>
  <dcterms:modified xsi:type="dcterms:W3CDTF">2021-06-08T09:51:33Z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85f1f62-8d2b-4457-869c-0a13c6549635_Enabled">
    <vt:lpwstr>True</vt:lpwstr>
  </property>
  <property fmtid="{D5CDD505-2E9C-101B-9397-08002B2CF9AE}" pid="3" name="MSIP_Label_585f1f62-8d2b-4457-869c-0a13c6549635_SiteId">
    <vt:lpwstr>41ff26dc-250f-4b13-8981-739be8610c21</vt:lpwstr>
  </property>
  <property fmtid="{D5CDD505-2E9C-101B-9397-08002B2CF9AE}" pid="4" name="MSIP_Label_585f1f62-8d2b-4457-869c-0a13c6549635_Owner">
    <vt:lpwstr>NKantanong@slb.com</vt:lpwstr>
  </property>
  <property fmtid="{D5CDD505-2E9C-101B-9397-08002B2CF9AE}" pid="5" name="MSIP_Label_585f1f62-8d2b-4457-869c-0a13c6549635_SetDate">
    <vt:lpwstr>2021-06-08T09:51:33.1691613Z</vt:lpwstr>
  </property>
  <property fmtid="{D5CDD505-2E9C-101B-9397-08002B2CF9AE}" pid="6" name="MSIP_Label_585f1f62-8d2b-4457-869c-0a13c6549635_Name">
    <vt:lpwstr>Private</vt:lpwstr>
  </property>
  <property fmtid="{D5CDD505-2E9C-101B-9397-08002B2CF9AE}" pid="7" name="MSIP_Label_585f1f62-8d2b-4457-869c-0a13c6549635_Application">
    <vt:lpwstr>Microsoft Azure Information Protection</vt:lpwstr>
  </property>
  <property fmtid="{D5CDD505-2E9C-101B-9397-08002B2CF9AE}" pid="8" name="MSIP_Label_585f1f62-8d2b-4457-869c-0a13c6549635_ActionId">
    <vt:lpwstr>2879b60c-d34a-437c-bee3-9177a7356e91</vt:lpwstr>
  </property>
  <property fmtid="{D5CDD505-2E9C-101B-9397-08002B2CF9AE}" pid="9" name="MSIP_Label_585f1f62-8d2b-4457-869c-0a13c6549635_Extended_MSFT_Method">
    <vt:lpwstr>Automatic</vt:lpwstr>
  </property>
  <property fmtid="{D5CDD505-2E9C-101B-9397-08002B2CF9AE}" pid="10" name="MSIP_Label_8bb759f6-5337-4dc5-b19b-e74b6da11f8f_Enabled">
    <vt:lpwstr>True</vt:lpwstr>
  </property>
  <property fmtid="{D5CDD505-2E9C-101B-9397-08002B2CF9AE}" pid="11" name="MSIP_Label_8bb759f6-5337-4dc5-b19b-e74b6da11f8f_SiteId">
    <vt:lpwstr>41ff26dc-250f-4b13-8981-739be8610c21</vt:lpwstr>
  </property>
  <property fmtid="{D5CDD505-2E9C-101B-9397-08002B2CF9AE}" pid="12" name="MSIP_Label_8bb759f6-5337-4dc5-b19b-e74b6da11f8f_Owner">
    <vt:lpwstr>NKantanong@slb.com</vt:lpwstr>
  </property>
  <property fmtid="{D5CDD505-2E9C-101B-9397-08002B2CF9AE}" pid="13" name="MSIP_Label_8bb759f6-5337-4dc5-b19b-e74b6da11f8f_SetDate">
    <vt:lpwstr>2021-06-08T09:51:33.1691613Z</vt:lpwstr>
  </property>
  <property fmtid="{D5CDD505-2E9C-101B-9397-08002B2CF9AE}" pid="14" name="MSIP_Label_8bb759f6-5337-4dc5-b19b-e74b6da11f8f_Name">
    <vt:lpwstr>Internal</vt:lpwstr>
  </property>
  <property fmtid="{D5CDD505-2E9C-101B-9397-08002B2CF9AE}" pid="15" name="MSIP_Label_8bb759f6-5337-4dc5-b19b-e74b6da11f8f_Application">
    <vt:lpwstr>Microsoft Azure Information Protection</vt:lpwstr>
  </property>
  <property fmtid="{D5CDD505-2E9C-101B-9397-08002B2CF9AE}" pid="16" name="MSIP_Label_8bb759f6-5337-4dc5-b19b-e74b6da11f8f_ActionId">
    <vt:lpwstr>2879b60c-d34a-437c-bee3-9177a7356e91</vt:lpwstr>
  </property>
  <property fmtid="{D5CDD505-2E9C-101B-9397-08002B2CF9AE}" pid="17" name="MSIP_Label_8bb759f6-5337-4dc5-b19b-e74b6da11f8f_Parent">
    <vt:lpwstr>585f1f62-8d2b-4457-869c-0a13c6549635</vt:lpwstr>
  </property>
  <property fmtid="{D5CDD505-2E9C-101B-9397-08002B2CF9AE}" pid="18" name="MSIP_Label_8bb759f6-5337-4dc5-b19b-e74b6da11f8f_Extended_MSFT_Method">
    <vt:lpwstr>Automatic</vt:lpwstr>
  </property>
  <property fmtid="{D5CDD505-2E9C-101B-9397-08002B2CF9AE}" pid="19" name="Sensitivity">
    <vt:lpwstr>Private Internal</vt:lpwstr>
  </property>
</Properties>
</file>