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enBoysen\Documents\nevada\credit_summary_tool\data\"/>
    </mc:Choice>
  </mc:AlternateContent>
  <xr:revisionPtr revIDLastSave="0" documentId="13_ncr:1_{D60FC9EF-B62B-48CD-A031-C730611A32E3}" xr6:coauthVersionLast="45" xr6:coauthVersionMax="45" xr10:uidLastSave="{00000000-0000-0000-0000-000000000000}"/>
  <bookViews>
    <workbookView xWindow="-120" yWindow="-120" windowWidth="20730" windowHeight="11160" activeTab="1" xr2:uid="{140D381A-05F4-4773-BC29-4D79751C6784}"/>
  </bookViews>
  <sheets>
    <sheet name="mock_data" sheetId="3" r:id="rId1"/>
    <sheet name="random_generator" sheetId="1" r:id="rId2"/>
    <sheet name="ru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S16" i="1"/>
  <c r="R17" i="1"/>
  <c r="S17" i="1" s="1"/>
  <c r="R18" i="1"/>
  <c r="S18" i="1" s="1"/>
  <c r="R19" i="1"/>
  <c r="S19" i="1" s="1"/>
  <c r="S20" i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" i="1"/>
  <c r="S3" i="1" s="1"/>
  <c r="F3" i="1"/>
  <c r="G3" i="1" s="1"/>
  <c r="O6" i="1"/>
  <c r="N6" i="1" s="1"/>
  <c r="O7" i="1"/>
  <c r="N7" i="1" s="1"/>
  <c r="O8" i="1"/>
  <c r="N8" i="1" s="1"/>
  <c r="O9" i="1"/>
  <c r="N9" i="1" s="1"/>
  <c r="O10" i="1"/>
  <c r="N10" i="1" s="1"/>
  <c r="O12" i="1"/>
  <c r="N12" i="1" s="1"/>
  <c r="O13" i="1"/>
  <c r="N13" i="1" s="1"/>
  <c r="O14" i="1"/>
  <c r="N14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O23" i="1"/>
  <c r="N23" i="1" s="1"/>
  <c r="O24" i="1"/>
  <c r="N24" i="1" s="1"/>
  <c r="O25" i="1"/>
  <c r="N25" i="1" s="1"/>
  <c r="O27" i="1"/>
  <c r="N27" i="1" s="1"/>
  <c r="O28" i="1"/>
  <c r="N28" i="1" s="1"/>
  <c r="O29" i="1"/>
  <c r="N29" i="1" s="1"/>
  <c r="O30" i="1"/>
  <c r="N30" i="1" s="1"/>
  <c r="O33" i="1"/>
  <c r="N33" i="1" s="1"/>
  <c r="O34" i="1"/>
  <c r="N34" i="1" s="1"/>
  <c r="O3" i="1"/>
  <c r="N3" i="1" s="1"/>
  <c r="P6" i="1"/>
  <c r="P7" i="1"/>
  <c r="P8" i="1"/>
  <c r="P9" i="1"/>
  <c r="P10" i="1"/>
  <c r="P11" i="1"/>
  <c r="O11" i="1" s="1"/>
  <c r="N11" i="1" s="1"/>
  <c r="P12" i="1"/>
  <c r="P13" i="1"/>
  <c r="P14" i="1"/>
  <c r="P15" i="1"/>
  <c r="O15" i="1" s="1"/>
  <c r="N15" i="1" s="1"/>
  <c r="P16" i="1"/>
  <c r="O16" i="1" s="1"/>
  <c r="N16" i="1" s="1"/>
  <c r="P17" i="1"/>
  <c r="P19" i="1"/>
  <c r="P21" i="1"/>
  <c r="P22" i="1"/>
  <c r="P23" i="1"/>
  <c r="P24" i="1"/>
  <c r="P25" i="1"/>
  <c r="P26" i="1"/>
  <c r="O26" i="1" s="1"/>
  <c r="N26" i="1" s="1"/>
  <c r="P27" i="1"/>
  <c r="P28" i="1"/>
  <c r="P29" i="1"/>
  <c r="P31" i="1"/>
  <c r="O31" i="1" s="1"/>
  <c r="N31" i="1" s="1"/>
  <c r="P32" i="1"/>
  <c r="O32" i="1" s="1"/>
  <c r="N32" i="1" s="1"/>
  <c r="P33" i="1"/>
  <c r="P34" i="1"/>
  <c r="P3" i="1"/>
  <c r="P4" i="1"/>
  <c r="O4" i="1" s="1"/>
  <c r="N4" i="1" s="1"/>
  <c r="P5" i="1"/>
  <c r="O5" i="1" s="1"/>
  <c r="N5" i="1" s="1"/>
  <c r="M4" i="1"/>
  <c r="L4" i="1" s="1"/>
  <c r="L5" i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L15" i="1"/>
  <c r="L16" i="1"/>
  <c r="M17" i="1"/>
  <c r="L17" i="1" s="1"/>
  <c r="L18" i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" i="1"/>
  <c r="L3" i="1" s="1"/>
  <c r="F4" i="1"/>
  <c r="G4" i="1" s="1"/>
  <c r="G5" i="1"/>
  <c r="F6" i="1"/>
  <c r="G6" i="1" s="1"/>
  <c r="F7" i="1"/>
  <c r="E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G14" i="1"/>
  <c r="F15" i="1"/>
  <c r="G15" i="1" s="1"/>
  <c r="G16" i="1"/>
  <c r="F17" i="1"/>
  <c r="G17" i="1" s="1"/>
  <c r="G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G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Q20" i="1" l="1"/>
  <c r="Q19" i="1"/>
  <c r="Q31" i="1"/>
  <c r="Q15" i="1"/>
  <c r="Q27" i="1"/>
  <c r="Q11" i="1"/>
  <c r="Q23" i="1"/>
  <c r="Q7" i="1"/>
  <c r="Q34" i="1"/>
  <c r="Q30" i="1"/>
  <c r="Q26" i="1"/>
  <c r="Q22" i="1"/>
  <c r="Q18" i="1"/>
  <c r="Q14" i="1"/>
  <c r="Q10" i="1"/>
  <c r="Q6" i="1"/>
  <c r="Q33" i="1"/>
  <c r="Q29" i="1"/>
  <c r="Q25" i="1"/>
  <c r="Q21" i="1"/>
  <c r="Q17" i="1"/>
  <c r="Q13" i="1"/>
  <c r="Q9" i="1"/>
  <c r="Q5" i="1"/>
  <c r="Q32" i="1"/>
  <c r="Q28" i="1"/>
  <c r="Q24" i="1"/>
  <c r="Q16" i="1"/>
  <c r="Q12" i="1"/>
  <c r="Q8" i="1"/>
  <c r="Q4" i="1"/>
  <c r="Q3" i="1"/>
  <c r="E3" i="1"/>
  <c r="K19" i="1"/>
  <c r="K31" i="1"/>
  <c r="K27" i="1"/>
  <c r="K11" i="1"/>
  <c r="K23" i="1"/>
  <c r="K7" i="1"/>
  <c r="K34" i="1"/>
  <c r="K30" i="1"/>
  <c r="K26" i="1"/>
  <c r="K22" i="1"/>
  <c r="K10" i="1"/>
  <c r="K6" i="1"/>
  <c r="K33" i="1"/>
  <c r="K29" i="1"/>
  <c r="K25" i="1"/>
  <c r="K21" i="1"/>
  <c r="K17" i="1"/>
  <c r="K13" i="1"/>
  <c r="K32" i="1"/>
  <c r="K28" i="1"/>
  <c r="K24" i="1"/>
  <c r="K20" i="1"/>
  <c r="K12" i="1"/>
  <c r="K8" i="1"/>
  <c r="K4" i="1"/>
  <c r="K3" i="1"/>
  <c r="G7" i="1"/>
  <c r="E19" i="1"/>
  <c r="E31" i="1"/>
  <c r="E15" i="1"/>
  <c r="E27" i="1"/>
  <c r="E11" i="1"/>
  <c r="E23" i="1"/>
  <c r="E34" i="1"/>
  <c r="E26" i="1"/>
  <c r="E18" i="1"/>
  <c r="E14" i="1"/>
  <c r="E10" i="1"/>
  <c r="E6" i="1"/>
  <c r="E33" i="1"/>
  <c r="E29" i="1"/>
  <c r="E25" i="1"/>
  <c r="E21" i="1"/>
  <c r="E17" i="1"/>
  <c r="E13" i="1"/>
  <c r="E9" i="1"/>
  <c r="E30" i="1"/>
  <c r="E22" i="1"/>
  <c r="E32" i="1"/>
  <c r="E28" i="1"/>
  <c r="E24" i="1"/>
  <c r="E20" i="1"/>
  <c r="E16" i="1"/>
  <c r="E12" i="1"/>
  <c r="E8" i="1"/>
  <c r="E4" i="1"/>
  <c r="U3" i="3" l="1"/>
  <c r="U4" i="3"/>
  <c r="U5" i="3"/>
  <c r="U6" i="3"/>
  <c r="U7" i="3"/>
  <c r="U2" i="3"/>
  <c r="T3" i="3"/>
  <c r="T4" i="3"/>
  <c r="T5" i="3"/>
  <c r="T6" i="3"/>
  <c r="T7" i="3"/>
  <c r="T2" i="3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<sst xmlns="http://schemas.openxmlformats.org/spreadsheetml/2006/main" count="51" uniqueCount="34">
  <si>
    <t>map unit</t>
  </si>
  <si>
    <t>rest1_l</t>
  </si>
  <si>
    <t>rest1_m</t>
  </si>
  <si>
    <t>rest1_h</t>
  </si>
  <si>
    <t>rest2_l</t>
  </si>
  <si>
    <t>rest2_m</t>
  </si>
  <si>
    <t>rest2_h</t>
  </si>
  <si>
    <t>rest3_l</t>
  </si>
  <si>
    <t>rest3_m</t>
  </si>
  <si>
    <t>rest4_h</t>
  </si>
  <si>
    <t>rest4_m</t>
  </si>
  <si>
    <t>rest3_h</t>
  </si>
  <si>
    <t>rest4_l</t>
  </si>
  <si>
    <t>rest5_l</t>
  </si>
  <si>
    <t>rest5_m</t>
  </si>
  <si>
    <t>rest5_h</t>
  </si>
  <si>
    <t>acres</t>
  </si>
  <si>
    <t>current</t>
  </si>
  <si>
    <t>rules</t>
  </si>
  <si>
    <t>low</t>
  </si>
  <si>
    <t>medium</t>
  </si>
  <si>
    <t>high</t>
  </si>
  <si>
    <t>compared to actual acres</t>
  </si>
  <si>
    <t>max</t>
  </si>
  <si>
    <t>max at l effort</t>
  </si>
  <si>
    <t>map_unit_id</t>
  </si>
  <si>
    <t>map_unit_area</t>
  </si>
  <si>
    <t>credits</t>
  </si>
  <si>
    <t>proj_credits</t>
  </si>
  <si>
    <t>works like projected</t>
  </si>
  <si>
    <t>works great</t>
  </si>
  <si>
    <t>low doesn't work, high works well</t>
  </si>
  <si>
    <t>doesn't work</t>
  </si>
  <si>
    <t xml:space="preserve">low works well,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</si>
</sst>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/>
    <xf numFmtId="2" fontId="4" fillId="2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2" fontId="5" fillId="4" borderId="0" xfId="0" applyNumberFormat="1" applyFon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5" fillId="5" borderId="0" xfId="0" applyNumberFormat="1" applyFont="1" applyFill="1"/>
    <xf numFmtId="2" fontId="5" fillId="3" borderId="0" xfId="0" applyNumberFormat="1" applyFont="1" applyFill="1"/>
    <xf numFmtId="2" fontId="5" fillId="2" borderId="0" xfId="0" applyNumberFormat="1" applyFont="1" applyFill="1"/>
    <xf numFmtId="2" fontId="0" fillId="0" borderId="0" xfId="0" applyNumberFormat="1"/>
    <xf numFmtId="2" fontId="5" fillId="6" borderId="0" xfId="0" applyNumberFormat="1" applyFont="1" applyFill="1"/>
    <xf numFmtId="2" fontId="2" fillId="6" borderId="0" xfId="0" applyNumberFormat="1" applyFont="1" applyFill="1"/>
    <xf numFmtId="2" fontId="2" fillId="3" borderId="0" xfId="0" applyNumberFormat="1" applyFont="1" applyFill="1"/>
    <xf numFmtId="2" fontId="4" fillId="7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6DB-A910-4482-BFC7-08EBC27AD624}">
  <dimension ref="A1:U7"/>
  <sheetViews>
    <sheetView workbookViewId="0">
      <selection activeCell="D38" sqref="D38"/>
    </sheetView>
  </sheetViews>
  <sheetFormatPr defaultRowHeight="15" x14ac:dyDescent="0.25"/>
  <cols>
    <col min="4" max="4" width="11.5703125" bestFit="1" customWidth="1"/>
    <col min="5" max="6" width="12.5703125" bestFit="1" customWidth="1"/>
    <col min="7" max="7" width="11.5703125" bestFit="1" customWidth="1"/>
    <col min="8" max="9" width="12.5703125" bestFit="1" customWidth="1"/>
    <col min="10" max="11" width="11.5703125" bestFit="1" customWidth="1"/>
    <col min="12" max="12" width="12.5703125" bestFit="1" customWidth="1"/>
    <col min="13" max="13" width="11.5703125" bestFit="1" customWidth="1"/>
    <col min="14" max="16" width="12.5703125" bestFit="1" customWidth="1"/>
    <col min="17" max="17" width="11.5703125" bestFit="1" customWidth="1"/>
    <col min="18" max="18" width="12.5703125" bestFit="1" customWidth="1"/>
  </cols>
  <sheetData>
    <row r="1" spans="1:21" x14ac:dyDescent="0.25">
      <c r="A1" s="4" t="s">
        <v>0</v>
      </c>
      <c r="B1" s="4" t="s">
        <v>16</v>
      </c>
      <c r="C1" s="4" t="s">
        <v>17</v>
      </c>
      <c r="D1" s="5" t="s">
        <v>1</v>
      </c>
      <c r="E1" s="5" t="s">
        <v>2</v>
      </c>
      <c r="F1" s="5" t="s">
        <v>3</v>
      </c>
      <c r="G1" s="6" t="s">
        <v>4</v>
      </c>
      <c r="H1" s="6" t="s">
        <v>5</v>
      </c>
      <c r="I1" s="6" t="s">
        <v>6</v>
      </c>
      <c r="J1" s="7" t="s">
        <v>7</v>
      </c>
      <c r="K1" s="7" t="s">
        <v>8</v>
      </c>
      <c r="L1" s="7" t="s">
        <v>11</v>
      </c>
      <c r="M1" s="8" t="s">
        <v>12</v>
      </c>
      <c r="N1" s="8" t="s">
        <v>10</v>
      </c>
      <c r="O1" s="8" t="s">
        <v>9</v>
      </c>
      <c r="P1" s="9" t="s">
        <v>13</v>
      </c>
      <c r="Q1" s="9" t="s">
        <v>14</v>
      </c>
      <c r="R1" s="9" t="s">
        <v>15</v>
      </c>
      <c r="T1" s="4" t="s">
        <v>23</v>
      </c>
      <c r="U1" s="10" t="s">
        <v>24</v>
      </c>
    </row>
    <row r="2" spans="1:21" x14ac:dyDescent="0.25">
      <c r="A2">
        <v>1</v>
      </c>
      <c r="B2">
        <v>26.93788</v>
      </c>
      <c r="C2">
        <v>5</v>
      </c>
      <c r="D2" s="11">
        <v>7.5426064000000004</v>
      </c>
      <c r="E2" s="11">
        <v>5.1181972</v>
      </c>
      <c r="F2" s="11">
        <v>12</v>
      </c>
      <c r="G2" s="12">
        <v>7.5426064000000004</v>
      </c>
      <c r="H2" s="12">
        <v>11.313909599999999</v>
      </c>
      <c r="I2" s="12">
        <v>18</v>
      </c>
      <c r="J2" s="13">
        <v>6.4650911999999998</v>
      </c>
      <c r="K2" s="13">
        <v>6.73447</v>
      </c>
      <c r="L2" s="13">
        <v>18</v>
      </c>
      <c r="M2" s="15">
        <v>7.0038488000000001</v>
      </c>
      <c r="N2" s="15">
        <v>8.8895004000000011</v>
      </c>
      <c r="O2" s="17">
        <v>19</v>
      </c>
      <c r="P2" s="22">
        <v>9.4282579999999996</v>
      </c>
      <c r="Q2" s="16">
        <v>11.044530799999999</v>
      </c>
      <c r="R2" s="16">
        <v>14</v>
      </c>
      <c r="T2" s="20">
        <f>MAX(D2:R2)</f>
        <v>19</v>
      </c>
      <c r="U2" s="20">
        <f>MAX(D2,G2,J2,M2,P2)</f>
        <v>9.4282579999999996</v>
      </c>
    </row>
    <row r="3" spans="1:21" x14ac:dyDescent="0.25">
      <c r="A3">
        <v>2</v>
      </c>
      <c r="B3">
        <v>334.30009999999999</v>
      </c>
      <c r="C3">
        <v>67</v>
      </c>
      <c r="D3" s="24">
        <v>76.889022999999995</v>
      </c>
      <c r="E3" s="11">
        <v>117.00503499999999</v>
      </c>
      <c r="F3" s="19">
        <v>235</v>
      </c>
      <c r="G3" s="12">
        <v>90.261026999999999</v>
      </c>
      <c r="H3" s="12">
        <v>133.72004000000001</v>
      </c>
      <c r="I3" s="12">
        <v>101</v>
      </c>
      <c r="J3" s="13">
        <v>90.261026999999999</v>
      </c>
      <c r="K3" s="13">
        <v>53.488016000000002</v>
      </c>
      <c r="L3" s="13">
        <v>134</v>
      </c>
      <c r="M3" s="15">
        <v>90.261026999999999</v>
      </c>
      <c r="N3" s="15">
        <v>167.15004999999999</v>
      </c>
      <c r="O3" s="15">
        <v>134</v>
      </c>
      <c r="P3" s="22">
        <v>106.976032</v>
      </c>
      <c r="Q3" s="16">
        <v>93.604028</v>
      </c>
      <c r="R3" s="16">
        <v>168</v>
      </c>
      <c r="T3" s="20">
        <f t="shared" ref="T3:T7" si="0">MAX(D3:R3)</f>
        <v>235</v>
      </c>
      <c r="U3" s="20">
        <f t="shared" ref="U3:U7" si="1">MAX(D3,G3,J3,M3,P3)</f>
        <v>106.976032</v>
      </c>
    </row>
    <row r="4" spans="1:21" x14ac:dyDescent="0.25">
      <c r="A4">
        <v>3</v>
      </c>
      <c r="B4">
        <v>15.526070000000001</v>
      </c>
      <c r="C4">
        <v>3</v>
      </c>
      <c r="D4" s="25">
        <v>5.1236031000000004</v>
      </c>
      <c r="E4" s="11">
        <v>7.2972529000000002</v>
      </c>
      <c r="F4" s="11">
        <v>7</v>
      </c>
      <c r="G4" s="12">
        <v>3.1052140000000001</v>
      </c>
      <c r="H4" s="12">
        <v>2.7946925999999999</v>
      </c>
      <c r="I4" s="12">
        <v>10</v>
      </c>
      <c r="J4" s="13">
        <v>4.6578210000000002</v>
      </c>
      <c r="K4" s="13">
        <v>7.1419922000000007</v>
      </c>
      <c r="L4" s="13">
        <v>10</v>
      </c>
      <c r="M4" s="15">
        <v>4.8130817000000006</v>
      </c>
      <c r="N4" s="15">
        <v>4.3472996000000004</v>
      </c>
      <c r="O4" s="15">
        <v>8</v>
      </c>
      <c r="P4" s="16">
        <v>4.0367782000000005</v>
      </c>
      <c r="Q4" s="16">
        <v>4.3472996000000004</v>
      </c>
      <c r="R4" s="21">
        <v>12</v>
      </c>
      <c r="T4" s="20">
        <f t="shared" si="0"/>
        <v>12</v>
      </c>
      <c r="U4" s="20">
        <f t="shared" si="1"/>
        <v>5.1236031000000004</v>
      </c>
    </row>
    <row r="5" spans="1:21" x14ac:dyDescent="0.25">
      <c r="A5">
        <v>4</v>
      </c>
      <c r="B5">
        <v>46.420180000000002</v>
      </c>
      <c r="C5">
        <v>9</v>
      </c>
      <c r="D5" s="25">
        <v>14.854457600000002</v>
      </c>
      <c r="E5" s="11">
        <v>18.103870200000003</v>
      </c>
      <c r="F5" s="11">
        <v>18</v>
      </c>
      <c r="G5" s="12">
        <v>11.140843200000001</v>
      </c>
      <c r="H5" s="12">
        <v>7.4272288000000009</v>
      </c>
      <c r="I5" s="12">
        <v>21</v>
      </c>
      <c r="J5" s="13">
        <v>11.140843200000001</v>
      </c>
      <c r="K5" s="13">
        <v>18.568072000000001</v>
      </c>
      <c r="L5" s="13">
        <v>29</v>
      </c>
      <c r="M5" s="15">
        <v>11.605045</v>
      </c>
      <c r="N5" s="15">
        <v>18.568072000000001</v>
      </c>
      <c r="O5" s="17">
        <v>32</v>
      </c>
      <c r="P5" s="16">
        <v>12.533448600000002</v>
      </c>
      <c r="Q5" s="16">
        <v>17.1754666</v>
      </c>
      <c r="R5" s="16">
        <v>28</v>
      </c>
      <c r="T5" s="20">
        <f t="shared" si="0"/>
        <v>32</v>
      </c>
      <c r="U5" s="20">
        <f t="shared" si="1"/>
        <v>14.854457600000002</v>
      </c>
    </row>
    <row r="6" spans="1:21" x14ac:dyDescent="0.25">
      <c r="A6">
        <v>5</v>
      </c>
      <c r="B6">
        <v>8.2757860000000001</v>
      </c>
      <c r="C6">
        <v>2</v>
      </c>
      <c r="D6" s="24">
        <v>2.4827357999999999</v>
      </c>
      <c r="E6" s="11">
        <v>2.3172200800000002</v>
      </c>
      <c r="F6" s="11">
        <v>6</v>
      </c>
      <c r="G6" s="12">
        <v>2.1517043600000001</v>
      </c>
      <c r="H6" s="12">
        <v>3.1447986800000001</v>
      </c>
      <c r="I6" s="12">
        <v>5</v>
      </c>
      <c r="J6" s="13">
        <v>1.6551572000000001</v>
      </c>
      <c r="K6" s="13">
        <v>3.1447986800000001</v>
      </c>
      <c r="L6" s="14">
        <v>7</v>
      </c>
      <c r="M6" s="15">
        <v>2.4827357999999999</v>
      </c>
      <c r="N6" s="15">
        <v>2.56549366</v>
      </c>
      <c r="O6" s="15">
        <v>3</v>
      </c>
      <c r="P6" s="22">
        <v>2.6482515200000001</v>
      </c>
      <c r="Q6" s="16">
        <v>4.05513514</v>
      </c>
      <c r="R6" s="16">
        <v>4</v>
      </c>
      <c r="T6" s="20">
        <f t="shared" si="0"/>
        <v>7</v>
      </c>
      <c r="U6" s="20">
        <f t="shared" si="1"/>
        <v>2.6482515200000001</v>
      </c>
    </row>
    <row r="7" spans="1:21" x14ac:dyDescent="0.25">
      <c r="A7">
        <v>6</v>
      </c>
      <c r="B7">
        <v>52.754449999999999</v>
      </c>
      <c r="C7">
        <v>11</v>
      </c>
      <c r="D7" s="11">
        <v>10.550890000000001</v>
      </c>
      <c r="E7" s="11">
        <v>18.464057499999999</v>
      </c>
      <c r="F7" s="11">
        <v>41</v>
      </c>
      <c r="G7" s="23">
        <v>15.826334999999998</v>
      </c>
      <c r="H7" s="12">
        <v>11.605979</v>
      </c>
      <c r="I7" s="18">
        <v>42</v>
      </c>
      <c r="J7" s="13">
        <v>15.298790499999999</v>
      </c>
      <c r="K7" s="13">
        <v>10.0233455</v>
      </c>
      <c r="L7" s="13">
        <v>19</v>
      </c>
      <c r="M7" s="15">
        <v>10.550890000000001</v>
      </c>
      <c r="N7" s="15">
        <v>14.2437015</v>
      </c>
      <c r="O7" s="15">
        <v>25</v>
      </c>
      <c r="P7" s="16">
        <v>15.298790499999999</v>
      </c>
      <c r="Q7" s="16">
        <v>12.133523500000001</v>
      </c>
      <c r="R7" s="16">
        <v>40</v>
      </c>
      <c r="T7" s="20">
        <f t="shared" si="0"/>
        <v>42</v>
      </c>
      <c r="U7" s="20">
        <f t="shared" si="1"/>
        <v>15.826334999999998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C9C-4B02-4EA7-BDF6-DD89750A76A1}">
  <dimension ref="A1:S34"/>
  <sheetViews>
    <sheetView tabSelected="1" topLeftCell="A15" workbookViewId="0">
      <selection activeCell="R33" sqref="R33"/>
    </sheetView>
  </sheetViews>
  <sheetFormatPr defaultRowHeight="15" x14ac:dyDescent="0.25"/>
  <sheetData>
    <row r="1" spans="1:19" x14ac:dyDescent="0.25">
      <c r="E1" t="s">
        <v>29</v>
      </c>
      <c r="H1" t="s">
        <v>30</v>
      </c>
      <c r="K1" t="s">
        <v>31</v>
      </c>
      <c r="N1" t="s">
        <v>32</v>
      </c>
      <c r="Q1" t="s">
        <v>33</v>
      </c>
    </row>
    <row r="2" spans="1:19" x14ac:dyDescent="0.25">
      <c r="A2" t="s">
        <v>25</v>
      </c>
      <c r="B2" t="s">
        <v>26</v>
      </c>
      <c r="C2" t="s">
        <v>27</v>
      </c>
      <c r="D2" t="s">
        <v>28</v>
      </c>
      <c r="E2" s="2" t="s">
        <v>1</v>
      </c>
      <c r="F2" s="2" t="s">
        <v>2</v>
      </c>
      <c r="G2" s="2" t="s">
        <v>3</v>
      </c>
      <c r="H2" s="3" t="s">
        <v>4</v>
      </c>
      <c r="I2" s="3" t="s">
        <v>5</v>
      </c>
      <c r="J2" s="3" t="s">
        <v>6</v>
      </c>
      <c r="K2" t="s">
        <v>7</v>
      </c>
      <c r="L2" t="s">
        <v>8</v>
      </c>
      <c r="M2" t="s">
        <v>11</v>
      </c>
      <c r="N2" t="s">
        <v>12</v>
      </c>
      <c r="O2" t="s">
        <v>10</v>
      </c>
      <c r="P2" t="s">
        <v>9</v>
      </c>
      <c r="Q2" t="s">
        <v>13</v>
      </c>
      <c r="R2" t="s">
        <v>14</v>
      </c>
      <c r="S2" t="s">
        <v>15</v>
      </c>
    </row>
    <row r="3" spans="1:19" x14ac:dyDescent="0.25">
      <c r="A3">
        <v>1</v>
      </c>
      <c r="B3">
        <v>514.04813049999996</v>
      </c>
      <c r="C3">
        <v>0</v>
      </c>
      <c r="D3">
        <v>240.157995352022</v>
      </c>
      <c r="E3" s="2">
        <f ca="1">F3/(RANDBETWEEN(3,6))</f>
        <v>52.834758977444849</v>
      </c>
      <c r="F3" s="2">
        <f ca="1">D3*RANDBETWEEN(90,115)/100</f>
        <v>264.17379488722423</v>
      </c>
      <c r="G3" s="2">
        <f ca="1">F3*RANDBETWEEN(100,125)/100</f>
        <v>309.08334001805235</v>
      </c>
      <c r="H3" s="2">
        <v>0</v>
      </c>
      <c r="I3" s="2">
        <v>0</v>
      </c>
      <c r="J3" s="2">
        <v>10</v>
      </c>
      <c r="K3" s="2">
        <f ca="1">M3/(RANDBETWEEN(60,120)/10)</f>
        <v>54.126984126984127</v>
      </c>
      <c r="L3" s="2">
        <f ca="1">M3/(RANDBETWEEN(3,6))</f>
        <v>56.833333333333336</v>
      </c>
      <c r="M3" s="2">
        <f ca="1">ROUND((D3*RANDBETWEEN(120,150)/100),0)</f>
        <v>341</v>
      </c>
      <c r="N3" s="2">
        <f ca="1">O3*RANDBETWEEN(30,80)/100</f>
        <v>0</v>
      </c>
      <c r="O3" s="2">
        <f ca="1">P3*(RANDBETWEEN(30,50)/100)</f>
        <v>0</v>
      </c>
      <c r="P3" s="2">
        <f t="shared" ref="P3:P34" si="0">IF((MIN(C3:D3)-20)&gt;0, (MIN(C3:D3)-20), 0)</f>
        <v>0</v>
      </c>
      <c r="Q3" s="2">
        <f ca="1">R3*RANDBETWEEN(80,95)/100</f>
        <v>237.75641539850182</v>
      </c>
      <c r="R3" s="2">
        <f ca="1">D3*RANDBETWEEN(80,115)/100</f>
        <v>264.17379488722423</v>
      </c>
      <c r="S3" s="2">
        <f ca="1">R3*RANDBETWEEN(100,112)/100</f>
        <v>290.59117437594665</v>
      </c>
    </row>
    <row r="4" spans="1:19" x14ac:dyDescent="0.25">
      <c r="A4">
        <v>2</v>
      </c>
      <c r="B4">
        <v>4.5471577180000002</v>
      </c>
      <c r="C4">
        <v>4.7264065594385798</v>
      </c>
      <c r="D4">
        <v>0</v>
      </c>
      <c r="E4" s="2">
        <f t="shared" ref="E4:E34" ca="1" si="1">F4/(RANDBETWEEN(3,6))</f>
        <v>0</v>
      </c>
      <c r="F4" s="2">
        <f t="shared" ref="F4:F34" ca="1" si="2">D4*RANDBETWEEN(90,115)/100</f>
        <v>0</v>
      </c>
      <c r="G4" s="2">
        <f t="shared" ref="G4:G34" ca="1" si="3">F4*RANDBETWEEN(100,125)/100</f>
        <v>0</v>
      </c>
      <c r="H4" s="2">
        <v>0</v>
      </c>
      <c r="I4" s="2">
        <v>0</v>
      </c>
      <c r="J4" s="2">
        <v>20</v>
      </c>
      <c r="K4" s="2">
        <f t="shared" ref="K4:K34" ca="1" si="4">M4/(RANDBETWEEN(60,120)/10)</f>
        <v>0</v>
      </c>
      <c r="L4" s="2">
        <f t="shared" ref="L4:L34" ca="1" si="5">M4/(RANDBETWEEN(3,6))</f>
        <v>0</v>
      </c>
      <c r="M4" s="2">
        <f t="shared" ref="M4:M34" ca="1" si="6">ROUND((D4*RANDBETWEEN(120,150)/100),0)</f>
        <v>0</v>
      </c>
      <c r="N4" s="2">
        <f t="shared" ref="N4:N34" ca="1" si="7">O4*RANDBETWEEN(30,80)/100</f>
        <v>0</v>
      </c>
      <c r="O4" s="2">
        <f t="shared" ref="O4:O34" ca="1" si="8">P4*(RANDBETWEEN(30,50)/100)</f>
        <v>0</v>
      </c>
      <c r="P4" s="2">
        <f t="shared" si="0"/>
        <v>0</v>
      </c>
      <c r="Q4" s="2">
        <f t="shared" ref="Q4:Q34" ca="1" si="9">R4*RANDBETWEEN(80,95)/100</f>
        <v>0</v>
      </c>
      <c r="R4" s="2">
        <f t="shared" ref="R4:R34" ca="1" si="10">D4*RANDBETWEEN(80,115)/100</f>
        <v>0</v>
      </c>
      <c r="S4" s="2">
        <f t="shared" ref="S4:S34" ca="1" si="11">R4*RANDBETWEEN(100,115)/100</f>
        <v>0</v>
      </c>
    </row>
    <row r="5" spans="1:19" x14ac:dyDescent="0.25">
      <c r="A5">
        <v>3</v>
      </c>
      <c r="B5">
        <v>842.32719520000001</v>
      </c>
      <c r="C5">
        <v>160.73815863363799</v>
      </c>
      <c r="D5">
        <v>0</v>
      </c>
      <c r="E5" s="2">
        <v>0</v>
      </c>
      <c r="F5" s="2">
        <v>20</v>
      </c>
      <c r="G5" s="2">
        <f t="shared" ca="1" si="3"/>
        <v>21.6</v>
      </c>
      <c r="H5" s="2">
        <v>0</v>
      </c>
      <c r="I5" s="2">
        <v>0</v>
      </c>
      <c r="J5" s="2">
        <v>50</v>
      </c>
      <c r="K5" s="2">
        <v>0</v>
      </c>
      <c r="L5" s="2">
        <f t="shared" ca="1" si="5"/>
        <v>13.333333333333334</v>
      </c>
      <c r="M5" s="2">
        <v>80</v>
      </c>
      <c r="N5" s="2">
        <f t="shared" ca="1" si="7"/>
        <v>0</v>
      </c>
      <c r="O5" s="2">
        <f t="shared" ca="1" si="8"/>
        <v>0</v>
      </c>
      <c r="P5" s="2">
        <f>IF((MIN(C5:D5)-20)&gt;0, (MIN(C5:D5)-20), 0)</f>
        <v>0</v>
      </c>
      <c r="Q5" s="2">
        <f t="shared" ca="1" si="9"/>
        <v>0</v>
      </c>
      <c r="R5" s="2">
        <f t="shared" ca="1" si="10"/>
        <v>0</v>
      </c>
      <c r="S5" s="2">
        <f t="shared" ca="1" si="11"/>
        <v>0</v>
      </c>
    </row>
    <row r="6" spans="1:19" x14ac:dyDescent="0.25">
      <c r="A6">
        <v>4</v>
      </c>
      <c r="B6">
        <v>285.08951089999999</v>
      </c>
      <c r="C6">
        <v>27.122667414094899</v>
      </c>
      <c r="D6">
        <v>133.53988205209799</v>
      </c>
      <c r="E6" s="2">
        <f t="shared" ca="1" si="1"/>
        <v>32.04957169250352</v>
      </c>
      <c r="F6" s="2">
        <f t="shared" ca="1" si="2"/>
        <v>128.19828677001408</v>
      </c>
      <c r="G6" s="2">
        <f t="shared" ca="1" si="3"/>
        <v>137.17216684391505</v>
      </c>
      <c r="H6" s="2">
        <v>133</v>
      </c>
      <c r="I6" s="2">
        <v>150</v>
      </c>
      <c r="J6" s="2">
        <v>210</v>
      </c>
      <c r="K6" s="2">
        <f t="shared" ca="1" si="4"/>
        <v>21.038961038961038</v>
      </c>
      <c r="L6" s="2">
        <f t="shared" ca="1" si="5"/>
        <v>27</v>
      </c>
      <c r="M6" s="2">
        <f t="shared" ca="1" si="6"/>
        <v>162</v>
      </c>
      <c r="N6" s="2">
        <f t="shared" ca="1" si="7"/>
        <v>1.3333633399185651</v>
      </c>
      <c r="O6" s="2">
        <f t="shared" ca="1" si="8"/>
        <v>2.5641602690741636</v>
      </c>
      <c r="P6" s="2">
        <f t="shared" si="0"/>
        <v>7.1226674140948987</v>
      </c>
      <c r="Q6" s="2">
        <f t="shared" ca="1" si="9"/>
        <v>93.023881837491444</v>
      </c>
      <c r="R6" s="2">
        <f t="shared" ca="1" si="10"/>
        <v>114.84429856480426</v>
      </c>
      <c r="S6" s="2">
        <f t="shared" ca="1" si="11"/>
        <v>120.58651349304448</v>
      </c>
    </row>
    <row r="7" spans="1:19" x14ac:dyDescent="0.25">
      <c r="A7">
        <v>5</v>
      </c>
      <c r="B7">
        <v>25.474700259999999</v>
      </c>
      <c r="C7">
        <v>0</v>
      </c>
      <c r="D7">
        <v>82.0748913592805</v>
      </c>
      <c r="E7" s="2">
        <f t="shared" ca="1" si="1"/>
        <v>17.564026750886025</v>
      </c>
      <c r="F7" s="2">
        <f t="shared" ca="1" si="2"/>
        <v>87.820133754430131</v>
      </c>
      <c r="G7" s="2">
        <f t="shared" ca="1" si="3"/>
        <v>107.14056318040475</v>
      </c>
      <c r="H7" s="2">
        <v>0</v>
      </c>
      <c r="I7" s="2">
        <v>0</v>
      </c>
      <c r="J7" s="2">
        <v>0</v>
      </c>
      <c r="K7" s="2">
        <f t="shared" ca="1" si="4"/>
        <v>10.188679245283019</v>
      </c>
      <c r="L7" s="2">
        <f t="shared" ca="1" si="5"/>
        <v>18</v>
      </c>
      <c r="M7" s="2">
        <f t="shared" ca="1" si="6"/>
        <v>108</v>
      </c>
      <c r="N7" s="2">
        <f t="shared" ca="1" si="7"/>
        <v>0</v>
      </c>
      <c r="O7" s="2">
        <f t="shared" ca="1" si="8"/>
        <v>0</v>
      </c>
      <c r="P7" s="2">
        <f t="shared" si="0"/>
        <v>0</v>
      </c>
      <c r="Q7" s="2">
        <f t="shared" ca="1" si="9"/>
        <v>62.738046955034015</v>
      </c>
      <c r="R7" s="2">
        <f t="shared" ca="1" si="10"/>
        <v>68.94290874179562</v>
      </c>
      <c r="S7" s="2">
        <f t="shared" ca="1" si="11"/>
        <v>73.079483266303356</v>
      </c>
    </row>
    <row r="8" spans="1:19" x14ac:dyDescent="0.25">
      <c r="A8">
        <v>6</v>
      </c>
      <c r="B8">
        <v>75.531189560000001</v>
      </c>
      <c r="C8">
        <v>0</v>
      </c>
      <c r="D8">
        <v>34.850172708759402</v>
      </c>
      <c r="E8" s="2">
        <f t="shared" ca="1" si="1"/>
        <v>6.4472819511204884</v>
      </c>
      <c r="F8" s="2">
        <f t="shared" ca="1" si="2"/>
        <v>38.683691706722932</v>
      </c>
      <c r="G8" s="2">
        <f t="shared" ca="1" si="3"/>
        <v>39.844202457924624</v>
      </c>
      <c r="H8" s="2">
        <v>30</v>
      </c>
      <c r="I8" s="2">
        <v>50</v>
      </c>
      <c r="J8" s="2">
        <v>58</v>
      </c>
      <c r="K8" s="2">
        <f t="shared" ca="1" si="4"/>
        <v>4.5161290322580641</v>
      </c>
      <c r="L8" s="2">
        <f t="shared" ca="1" si="5"/>
        <v>14</v>
      </c>
      <c r="M8" s="2">
        <f t="shared" ca="1" si="6"/>
        <v>42</v>
      </c>
      <c r="N8" s="2">
        <f t="shared" ca="1" si="7"/>
        <v>0</v>
      </c>
      <c r="O8" s="2">
        <f t="shared" ca="1" si="8"/>
        <v>0</v>
      </c>
      <c r="P8" s="2">
        <f t="shared" si="0"/>
        <v>0</v>
      </c>
      <c r="Q8" s="2">
        <f t="shared" ca="1" si="9"/>
        <v>34.26120478998137</v>
      </c>
      <c r="R8" s="2">
        <f t="shared" ca="1" si="10"/>
        <v>39.380695160898128</v>
      </c>
      <c r="S8" s="2">
        <f t="shared" ca="1" si="11"/>
        <v>40.955922967334054</v>
      </c>
    </row>
    <row r="9" spans="1:19" x14ac:dyDescent="0.25">
      <c r="A9">
        <v>7</v>
      </c>
      <c r="B9">
        <v>439.04059860000001</v>
      </c>
      <c r="C9">
        <v>0</v>
      </c>
      <c r="D9">
        <v>175.94428803269801</v>
      </c>
      <c r="E9" s="2">
        <f t="shared" ca="1" si="1"/>
        <v>34.836969030474208</v>
      </c>
      <c r="F9" s="2">
        <f t="shared" ca="1" si="2"/>
        <v>174.18484515237103</v>
      </c>
      <c r="G9" s="2">
        <f t="shared" ca="1" si="3"/>
        <v>182.8940874099896</v>
      </c>
      <c r="H9" s="2">
        <v>0</v>
      </c>
      <c r="I9" s="2">
        <v>0</v>
      </c>
      <c r="J9" s="2">
        <v>0</v>
      </c>
      <c r="K9" s="2">
        <v>0</v>
      </c>
      <c r="L9" s="2">
        <f t="shared" ca="1" si="5"/>
        <v>49</v>
      </c>
      <c r="M9" s="2">
        <f t="shared" ca="1" si="6"/>
        <v>245</v>
      </c>
      <c r="N9" s="2">
        <f t="shared" ca="1" si="7"/>
        <v>0</v>
      </c>
      <c r="O9" s="2">
        <f t="shared" ca="1" si="8"/>
        <v>0</v>
      </c>
      <c r="P9" s="2">
        <f t="shared" si="0"/>
        <v>0</v>
      </c>
      <c r="Q9" s="2">
        <f t="shared" ca="1" si="9"/>
        <v>172.00313598076559</v>
      </c>
      <c r="R9" s="2">
        <f t="shared" ca="1" si="10"/>
        <v>182.98205955400593</v>
      </c>
      <c r="S9" s="2">
        <f t="shared" ca="1" si="11"/>
        <v>186.64170074508604</v>
      </c>
    </row>
    <row r="10" spans="1:19" x14ac:dyDescent="0.25">
      <c r="A10">
        <v>8</v>
      </c>
      <c r="B10">
        <v>436.52443260000001</v>
      </c>
      <c r="C10">
        <v>0</v>
      </c>
      <c r="D10">
        <v>172.871690883307</v>
      </c>
      <c r="E10" s="2">
        <f t="shared" ca="1" si="1"/>
        <v>33.537108031361562</v>
      </c>
      <c r="F10" s="2">
        <f t="shared" ca="1" si="2"/>
        <v>167.6855401568078</v>
      </c>
      <c r="G10" s="2">
        <f t="shared" ca="1" si="3"/>
        <v>204.57635899130554</v>
      </c>
      <c r="H10" s="2">
        <v>0</v>
      </c>
      <c r="I10" s="2">
        <v>0</v>
      </c>
      <c r="J10" s="2">
        <v>0</v>
      </c>
      <c r="K10" s="2">
        <f t="shared" ca="1" si="4"/>
        <v>27.875</v>
      </c>
      <c r="L10" s="2">
        <f t="shared" ca="1" si="5"/>
        <v>55.75</v>
      </c>
      <c r="M10" s="2">
        <f t="shared" ca="1" si="6"/>
        <v>223</v>
      </c>
      <c r="N10" s="2">
        <f t="shared" ca="1" si="7"/>
        <v>0</v>
      </c>
      <c r="O10" s="2">
        <f t="shared" ca="1" si="8"/>
        <v>0</v>
      </c>
      <c r="P10" s="2">
        <f t="shared" si="0"/>
        <v>0</v>
      </c>
      <c r="Q10" s="2">
        <f t="shared" ca="1" si="9"/>
        <v>147.70157269069747</v>
      </c>
      <c r="R10" s="2">
        <f t="shared" ca="1" si="10"/>
        <v>165.95682324797471</v>
      </c>
      <c r="S10" s="2">
        <f t="shared" ca="1" si="11"/>
        <v>174.25466441037344</v>
      </c>
    </row>
    <row r="11" spans="1:19" x14ac:dyDescent="0.25">
      <c r="A11">
        <v>9</v>
      </c>
      <c r="B11">
        <v>1.44593919</v>
      </c>
      <c r="D11">
        <v>0</v>
      </c>
      <c r="E11" s="2">
        <f t="shared" ca="1" si="1"/>
        <v>0</v>
      </c>
      <c r="F11" s="2">
        <f t="shared" ca="1" si="2"/>
        <v>0</v>
      </c>
      <c r="G11" s="2">
        <f t="shared" ca="1" si="3"/>
        <v>0</v>
      </c>
      <c r="H11" s="2">
        <v>0</v>
      </c>
      <c r="I11" s="2">
        <v>0</v>
      </c>
      <c r="J11" s="2">
        <v>0.5</v>
      </c>
      <c r="K11" s="2">
        <f t="shared" ca="1" si="4"/>
        <v>0</v>
      </c>
      <c r="L11" s="2">
        <f t="shared" ca="1" si="5"/>
        <v>0</v>
      </c>
      <c r="M11" s="2">
        <f t="shared" ca="1" si="6"/>
        <v>0</v>
      </c>
      <c r="N11" s="2">
        <f t="shared" ca="1" si="7"/>
        <v>0</v>
      </c>
      <c r="O11" s="2">
        <f t="shared" ca="1" si="8"/>
        <v>0</v>
      </c>
      <c r="P11" s="2">
        <f t="shared" si="0"/>
        <v>0</v>
      </c>
      <c r="Q11" s="2">
        <f t="shared" ca="1" si="9"/>
        <v>0</v>
      </c>
      <c r="R11" s="2">
        <f t="shared" ca="1" si="10"/>
        <v>0</v>
      </c>
      <c r="S11" s="2">
        <f t="shared" ca="1" si="11"/>
        <v>0</v>
      </c>
    </row>
    <row r="12" spans="1:19" x14ac:dyDescent="0.25">
      <c r="A12">
        <v>10</v>
      </c>
      <c r="B12">
        <v>838.25669570000002</v>
      </c>
      <c r="C12">
        <v>91.937554775884095</v>
      </c>
      <c r="D12">
        <v>340.01555294713302</v>
      </c>
      <c r="E12" s="2">
        <f t="shared" ca="1" si="1"/>
        <v>128.07252494342009</v>
      </c>
      <c r="F12" s="2">
        <f t="shared" ca="1" si="2"/>
        <v>384.21757483026028</v>
      </c>
      <c r="G12" s="2">
        <f t="shared" ca="1" si="3"/>
        <v>418.79715656498365</v>
      </c>
      <c r="H12" s="2">
        <v>110</v>
      </c>
      <c r="I12" s="2">
        <v>500</v>
      </c>
      <c r="J12" s="2">
        <v>600</v>
      </c>
      <c r="K12" s="2">
        <f t="shared" ca="1" si="4"/>
        <v>55.68181818181818</v>
      </c>
      <c r="L12" s="2">
        <f t="shared" ca="1" si="5"/>
        <v>98</v>
      </c>
      <c r="M12" s="2">
        <f t="shared" ca="1" si="6"/>
        <v>490</v>
      </c>
      <c r="N12" s="2">
        <f t="shared" ca="1" si="7"/>
        <v>8.0713936458541973</v>
      </c>
      <c r="O12" s="2">
        <f t="shared" ca="1" si="8"/>
        <v>23.739393076041754</v>
      </c>
      <c r="P12" s="2">
        <f t="shared" si="0"/>
        <v>71.937554775884095</v>
      </c>
      <c r="Q12" s="2">
        <f t="shared" ca="1" si="9"/>
        <v>233.93070042762753</v>
      </c>
      <c r="R12" s="2">
        <f t="shared" ca="1" si="10"/>
        <v>292.4133755345344</v>
      </c>
      <c r="S12" s="2">
        <f t="shared" ca="1" si="11"/>
        <v>318.73057933264249</v>
      </c>
    </row>
    <row r="13" spans="1:19" x14ac:dyDescent="0.25">
      <c r="A13">
        <v>12</v>
      </c>
      <c r="B13">
        <v>563.37272680000001</v>
      </c>
      <c r="C13">
        <v>0</v>
      </c>
      <c r="D13">
        <v>233.95657682927501</v>
      </c>
      <c r="E13" s="2">
        <f t="shared" ca="1" si="1"/>
        <v>88.12364393902692</v>
      </c>
      <c r="F13" s="2">
        <f t="shared" ca="1" si="2"/>
        <v>264.37093181708076</v>
      </c>
      <c r="G13" s="2">
        <f t="shared" ca="1" si="3"/>
        <v>274.94576908976398</v>
      </c>
      <c r="H13" s="2">
        <v>250</v>
      </c>
      <c r="I13" s="2">
        <v>400</v>
      </c>
      <c r="J13" s="2">
        <v>450</v>
      </c>
      <c r="K13" s="2">
        <f t="shared" ca="1" si="4"/>
        <v>27.542372881355931</v>
      </c>
      <c r="L13" s="2">
        <f t="shared" ca="1" si="5"/>
        <v>65</v>
      </c>
      <c r="M13" s="2">
        <f t="shared" ca="1" si="6"/>
        <v>325</v>
      </c>
      <c r="N13" s="2">
        <f t="shared" ca="1" si="7"/>
        <v>0</v>
      </c>
      <c r="O13" s="2">
        <f t="shared" ca="1" si="8"/>
        <v>0</v>
      </c>
      <c r="P13" s="2">
        <f t="shared" si="0"/>
        <v>0</v>
      </c>
      <c r="Q13" s="2">
        <f t="shared" ca="1" si="9"/>
        <v>226.2828011092748</v>
      </c>
      <c r="R13" s="2">
        <f t="shared" ca="1" si="10"/>
        <v>243.31483990244601</v>
      </c>
      <c r="S13" s="2">
        <f t="shared" ca="1" si="11"/>
        <v>267.64632389269059</v>
      </c>
    </row>
    <row r="14" spans="1:19" x14ac:dyDescent="0.25">
      <c r="A14">
        <v>13</v>
      </c>
      <c r="B14">
        <v>58.94992104</v>
      </c>
      <c r="C14">
        <v>6.1885213407233604</v>
      </c>
      <c r="D14">
        <v>4.4789813300862598</v>
      </c>
      <c r="E14" s="2">
        <f t="shared" ca="1" si="1"/>
        <v>2</v>
      </c>
      <c r="F14" s="2">
        <v>6</v>
      </c>
      <c r="G14" s="2">
        <f t="shared" ca="1" si="3"/>
        <v>6.66</v>
      </c>
      <c r="H14" s="2">
        <v>6</v>
      </c>
      <c r="I14" s="2">
        <v>20</v>
      </c>
      <c r="J14" s="2">
        <v>24</v>
      </c>
      <c r="K14" s="2">
        <v>0</v>
      </c>
      <c r="L14" s="2">
        <f t="shared" ca="1" si="5"/>
        <v>1</v>
      </c>
      <c r="M14" s="2">
        <f t="shared" ca="1" si="6"/>
        <v>6</v>
      </c>
      <c r="N14" s="2">
        <f t="shared" ca="1" si="7"/>
        <v>0</v>
      </c>
      <c r="O14" s="2">
        <f t="shared" ca="1" si="8"/>
        <v>0</v>
      </c>
      <c r="P14" s="2">
        <f t="shared" si="0"/>
        <v>0</v>
      </c>
      <c r="Q14" s="2">
        <f t="shared" ca="1" si="9"/>
        <v>4.7387622472312616</v>
      </c>
      <c r="R14" s="2">
        <f t="shared" ca="1" si="10"/>
        <v>5.150828529599198</v>
      </c>
      <c r="S14" s="2">
        <f t="shared" ca="1" si="11"/>
        <v>5.2023368148951894</v>
      </c>
    </row>
    <row r="15" spans="1:19" x14ac:dyDescent="0.25">
      <c r="A15">
        <v>14</v>
      </c>
      <c r="B15">
        <v>149.6917473</v>
      </c>
      <c r="C15">
        <v>5.3844932462281303</v>
      </c>
      <c r="D15">
        <v>0</v>
      </c>
      <c r="E15" s="2">
        <f t="shared" ca="1" si="1"/>
        <v>0</v>
      </c>
      <c r="F15" s="2">
        <f t="shared" ca="1" si="2"/>
        <v>0</v>
      </c>
      <c r="G15" s="2">
        <f t="shared" ca="1" si="3"/>
        <v>0</v>
      </c>
      <c r="H15" s="2">
        <v>0</v>
      </c>
      <c r="I15" s="2">
        <v>0</v>
      </c>
      <c r="J15" s="2">
        <v>0</v>
      </c>
      <c r="K15" s="2">
        <v>5</v>
      </c>
      <c r="L15" s="2">
        <f t="shared" ca="1" si="5"/>
        <v>16</v>
      </c>
      <c r="M15" s="2">
        <v>80</v>
      </c>
      <c r="N15" s="2">
        <f t="shared" ca="1" si="7"/>
        <v>0</v>
      </c>
      <c r="O15" s="2">
        <f t="shared" ca="1" si="8"/>
        <v>0</v>
      </c>
      <c r="P15" s="2">
        <f t="shared" si="0"/>
        <v>0</v>
      </c>
      <c r="Q15" s="2">
        <f t="shared" ca="1" si="9"/>
        <v>0</v>
      </c>
      <c r="R15" s="2">
        <f t="shared" ca="1" si="10"/>
        <v>0</v>
      </c>
      <c r="S15" s="2">
        <f t="shared" ca="1" si="11"/>
        <v>0</v>
      </c>
    </row>
    <row r="16" spans="1:19" x14ac:dyDescent="0.25">
      <c r="A16">
        <v>15</v>
      </c>
      <c r="B16">
        <v>30.504759849999999</v>
      </c>
      <c r="C16">
        <v>136.485274249355</v>
      </c>
      <c r="D16">
        <v>0</v>
      </c>
      <c r="E16" s="2">
        <f t="shared" ca="1" si="1"/>
        <v>6.666666666666667</v>
      </c>
      <c r="F16" s="2">
        <v>40</v>
      </c>
      <c r="G16" s="2">
        <f t="shared" ca="1" si="3"/>
        <v>46</v>
      </c>
      <c r="H16" s="2">
        <v>0</v>
      </c>
      <c r="I16" s="2">
        <v>0</v>
      </c>
      <c r="J16" s="2">
        <v>0</v>
      </c>
      <c r="K16" s="2">
        <v>0</v>
      </c>
      <c r="L16" s="2">
        <f t="shared" ca="1" si="5"/>
        <v>6</v>
      </c>
      <c r="M16" s="2">
        <v>30</v>
      </c>
      <c r="N16" s="2">
        <f t="shared" ca="1" si="7"/>
        <v>0</v>
      </c>
      <c r="O16" s="2">
        <f t="shared" ca="1" si="8"/>
        <v>0</v>
      </c>
      <c r="P16" s="2">
        <f t="shared" si="0"/>
        <v>0</v>
      </c>
      <c r="Q16" s="2">
        <f t="shared" ca="1" si="9"/>
        <v>108.8</v>
      </c>
      <c r="R16" s="2">
        <v>136</v>
      </c>
      <c r="S16" s="2">
        <f t="shared" ca="1" si="11"/>
        <v>146.88</v>
      </c>
    </row>
    <row r="17" spans="1:19" x14ac:dyDescent="0.25">
      <c r="A17">
        <v>16</v>
      </c>
      <c r="B17">
        <v>34.596204890000003</v>
      </c>
      <c r="C17">
        <v>6.4088160684036701</v>
      </c>
      <c r="D17">
        <v>0</v>
      </c>
      <c r="E17" s="2">
        <f t="shared" ca="1" si="1"/>
        <v>0</v>
      </c>
      <c r="F17" s="2">
        <f t="shared" ca="1" si="2"/>
        <v>0</v>
      </c>
      <c r="G17" s="2">
        <f t="shared" ca="1" si="3"/>
        <v>0</v>
      </c>
      <c r="H17" s="2">
        <v>6</v>
      </c>
      <c r="I17" s="2">
        <v>12</v>
      </c>
      <c r="J17" s="2">
        <v>15</v>
      </c>
      <c r="K17" s="2">
        <f t="shared" ca="1" si="4"/>
        <v>0</v>
      </c>
      <c r="L17" s="2">
        <f t="shared" ca="1" si="5"/>
        <v>0</v>
      </c>
      <c r="M17" s="2">
        <f t="shared" ca="1" si="6"/>
        <v>0</v>
      </c>
      <c r="N17" s="2">
        <f t="shared" ca="1" si="7"/>
        <v>0</v>
      </c>
      <c r="O17" s="2">
        <f t="shared" ca="1" si="8"/>
        <v>0</v>
      </c>
      <c r="P17" s="2">
        <f t="shared" si="0"/>
        <v>0</v>
      </c>
      <c r="Q17" s="2">
        <f t="shared" ca="1" si="9"/>
        <v>0</v>
      </c>
      <c r="R17" s="2">
        <f t="shared" ca="1" si="10"/>
        <v>0</v>
      </c>
      <c r="S17" s="2">
        <f t="shared" ca="1" si="11"/>
        <v>0</v>
      </c>
    </row>
    <row r="18" spans="1:19" x14ac:dyDescent="0.25">
      <c r="A18">
        <v>17</v>
      </c>
      <c r="B18">
        <v>1004.239271</v>
      </c>
      <c r="C18">
        <v>590.57652209087996</v>
      </c>
      <c r="D18">
        <v>0</v>
      </c>
      <c r="E18" s="2">
        <f t="shared" ca="1" si="1"/>
        <v>24</v>
      </c>
      <c r="F18" s="2">
        <v>120</v>
      </c>
      <c r="G18" s="2">
        <f t="shared" ca="1" si="3"/>
        <v>120</v>
      </c>
      <c r="H18" s="2">
        <v>0</v>
      </c>
      <c r="I18" s="2">
        <v>0</v>
      </c>
      <c r="J18" s="2">
        <v>0</v>
      </c>
      <c r="K18" s="2">
        <v>30</v>
      </c>
      <c r="L18" s="2">
        <f t="shared" ca="1" si="5"/>
        <v>266.66666666666669</v>
      </c>
      <c r="M18" s="2">
        <v>800</v>
      </c>
      <c r="N18" s="2">
        <f t="shared" ca="1" si="7"/>
        <v>0</v>
      </c>
      <c r="O18" s="2">
        <f t="shared" ca="1" si="8"/>
        <v>0</v>
      </c>
      <c r="P18" s="2">
        <v>0</v>
      </c>
      <c r="Q18" s="2">
        <f t="shared" ca="1" si="9"/>
        <v>0</v>
      </c>
      <c r="R18" s="2">
        <f t="shared" ca="1" si="10"/>
        <v>0</v>
      </c>
      <c r="S18" s="2">
        <f t="shared" ca="1" si="11"/>
        <v>0</v>
      </c>
    </row>
    <row r="19" spans="1:19" x14ac:dyDescent="0.25">
      <c r="A19">
        <v>18</v>
      </c>
      <c r="B19">
        <v>14.13400536</v>
      </c>
      <c r="C19">
        <v>0</v>
      </c>
      <c r="D19">
        <v>38.664988120418499</v>
      </c>
      <c r="E19" s="2">
        <f t="shared" ca="1" si="1"/>
        <v>6.573047980471145</v>
      </c>
      <c r="F19" s="2">
        <f t="shared" ca="1" si="2"/>
        <v>39.43828788282687</v>
      </c>
      <c r="G19" s="2">
        <f t="shared" ca="1" si="3"/>
        <v>39.832670761655137</v>
      </c>
      <c r="H19" s="2">
        <v>0</v>
      </c>
      <c r="I19" s="2">
        <v>0</v>
      </c>
      <c r="J19" s="2">
        <v>0</v>
      </c>
      <c r="K19" s="2">
        <f t="shared" ca="1" si="4"/>
        <v>6.236559139784946</v>
      </c>
      <c r="L19" s="2">
        <f t="shared" ca="1" si="5"/>
        <v>11.6</v>
      </c>
      <c r="M19" s="2">
        <f t="shared" ca="1" si="6"/>
        <v>58</v>
      </c>
      <c r="N19" s="2">
        <f t="shared" ca="1" si="7"/>
        <v>0</v>
      </c>
      <c r="O19" s="2">
        <f t="shared" ca="1" si="8"/>
        <v>0</v>
      </c>
      <c r="P19" s="2">
        <f t="shared" si="0"/>
        <v>0</v>
      </c>
      <c r="Q19" s="2">
        <f t="shared" ca="1" si="9"/>
        <v>28.148111351664671</v>
      </c>
      <c r="R19" s="2">
        <f t="shared" ca="1" si="10"/>
        <v>35.185139189580838</v>
      </c>
      <c r="S19" s="2">
        <f t="shared" ca="1" si="11"/>
        <v>38.703653108538923</v>
      </c>
    </row>
    <row r="20" spans="1:19" x14ac:dyDescent="0.25">
      <c r="A20">
        <v>19</v>
      </c>
      <c r="B20">
        <v>1525.225901</v>
      </c>
      <c r="C20">
        <v>816.69388415549997</v>
      </c>
      <c r="D20">
        <v>0</v>
      </c>
      <c r="E20" s="2">
        <f t="shared" ca="1" si="1"/>
        <v>0</v>
      </c>
      <c r="F20" s="2">
        <f t="shared" ca="1" si="2"/>
        <v>0</v>
      </c>
      <c r="G20" s="2">
        <f t="shared" ca="1" si="3"/>
        <v>0</v>
      </c>
      <c r="H20" s="2">
        <v>550</v>
      </c>
      <c r="I20" s="2">
        <v>850</v>
      </c>
      <c r="J20" s="2">
        <v>865</v>
      </c>
      <c r="K20" s="2">
        <f t="shared" ca="1" si="4"/>
        <v>0</v>
      </c>
      <c r="L20" s="2">
        <f t="shared" ca="1" si="5"/>
        <v>0</v>
      </c>
      <c r="M20" s="2">
        <f t="shared" ca="1" si="6"/>
        <v>0</v>
      </c>
      <c r="N20" s="2">
        <f t="shared" ca="1" si="7"/>
        <v>0</v>
      </c>
      <c r="O20" s="2">
        <f t="shared" ca="1" si="8"/>
        <v>0</v>
      </c>
      <c r="P20" s="2">
        <v>0</v>
      </c>
      <c r="Q20" s="2">
        <f t="shared" ca="1" si="9"/>
        <v>680.6</v>
      </c>
      <c r="R20" s="2">
        <v>820</v>
      </c>
      <c r="S20" s="2">
        <f t="shared" ca="1" si="11"/>
        <v>902</v>
      </c>
    </row>
    <row r="21" spans="1:19" x14ac:dyDescent="0.25">
      <c r="A21">
        <v>28</v>
      </c>
      <c r="B21">
        <v>1308.039248</v>
      </c>
      <c r="C21">
        <v>188.583577883441</v>
      </c>
      <c r="D21">
        <v>174.686590987491</v>
      </c>
      <c r="E21" s="2">
        <f t="shared" ca="1" si="1"/>
        <v>33.88919865157326</v>
      </c>
      <c r="F21" s="2">
        <f t="shared" ca="1" si="2"/>
        <v>169.44599325786629</v>
      </c>
      <c r="G21" s="2">
        <f t="shared" ca="1" si="3"/>
        <v>198.25181211170354</v>
      </c>
      <c r="H21" s="2">
        <v>80</v>
      </c>
      <c r="I21" s="2">
        <v>100</v>
      </c>
      <c r="J21" s="2">
        <v>175</v>
      </c>
      <c r="K21" s="2">
        <f t="shared" ca="1" si="4"/>
        <v>33.733333333333334</v>
      </c>
      <c r="L21" s="2">
        <f t="shared" ca="1" si="5"/>
        <v>50.6</v>
      </c>
      <c r="M21" s="2">
        <f t="shared" ca="1" si="6"/>
        <v>253</v>
      </c>
      <c r="N21" s="2">
        <f t="shared" ca="1" si="7"/>
        <v>32.948243880335582</v>
      </c>
      <c r="O21" s="2">
        <f t="shared" ca="1" si="8"/>
        <v>46.405977296247301</v>
      </c>
      <c r="P21" s="2">
        <f t="shared" si="0"/>
        <v>154.686590987491</v>
      </c>
      <c r="Q21" s="2">
        <f t="shared" ca="1" si="9"/>
        <v>139.5745861990053</v>
      </c>
      <c r="R21" s="2">
        <f t="shared" ca="1" si="10"/>
        <v>164.20539552824152</v>
      </c>
      <c r="S21" s="2">
        <f t="shared" ca="1" si="11"/>
        <v>183.91004299163052</v>
      </c>
    </row>
    <row r="22" spans="1:19" x14ac:dyDescent="0.25">
      <c r="A22">
        <v>29</v>
      </c>
      <c r="B22">
        <v>125.19472210000001</v>
      </c>
      <c r="C22">
        <v>25.661515376445099</v>
      </c>
      <c r="D22">
        <v>53.410403614445499</v>
      </c>
      <c r="E22" s="2">
        <f t="shared" ca="1" si="1"/>
        <v>15.088439021080854</v>
      </c>
      <c r="F22" s="2">
        <f t="shared" ca="1" si="2"/>
        <v>60.353756084323415</v>
      </c>
      <c r="G22" s="2">
        <f t="shared" ca="1" si="3"/>
        <v>62.767906327696352</v>
      </c>
      <c r="H22" s="2">
        <v>27</v>
      </c>
      <c r="I22" s="2">
        <v>30</v>
      </c>
      <c r="J22" s="2">
        <v>38</v>
      </c>
      <c r="K22" s="2">
        <f t="shared" ca="1" si="4"/>
        <v>10.571428571428571</v>
      </c>
      <c r="L22" s="2">
        <f t="shared" ca="1" si="5"/>
        <v>18.5</v>
      </c>
      <c r="M22" s="2">
        <f t="shared" ca="1" si="6"/>
        <v>74</v>
      </c>
      <c r="N22" s="2">
        <v>1</v>
      </c>
      <c r="O22" s="2">
        <f t="shared" ca="1" si="8"/>
        <v>2.2646061505780395</v>
      </c>
      <c r="P22" s="2">
        <f t="shared" si="0"/>
        <v>5.6615153764450987</v>
      </c>
      <c r="Q22" s="2">
        <f t="shared" ca="1" si="9"/>
        <v>44.223814192760877</v>
      </c>
      <c r="R22" s="2">
        <f t="shared" ca="1" si="10"/>
        <v>49.137571325289862</v>
      </c>
      <c r="S22" s="2">
        <f t="shared" ca="1" si="11"/>
        <v>49.628947038542762</v>
      </c>
    </row>
    <row r="23" spans="1:19" x14ac:dyDescent="0.25">
      <c r="A23">
        <v>31</v>
      </c>
      <c r="B23">
        <v>446.56078430000002</v>
      </c>
      <c r="C23">
        <v>0</v>
      </c>
      <c r="D23">
        <v>167.291709434864</v>
      </c>
      <c r="E23" s="2">
        <f t="shared" ca="1" si="1"/>
        <v>38.477093170018719</v>
      </c>
      <c r="F23" s="2">
        <f t="shared" ca="1" si="2"/>
        <v>153.90837268007488</v>
      </c>
      <c r="G23" s="2">
        <f t="shared" ca="1" si="3"/>
        <v>178.53371230888686</v>
      </c>
      <c r="H23" s="2">
        <v>0</v>
      </c>
      <c r="I23" s="2">
        <v>0</v>
      </c>
      <c r="J23" s="2">
        <v>0</v>
      </c>
      <c r="K23" s="2">
        <f t="shared" ca="1" si="4"/>
        <v>24.044943820224717</v>
      </c>
      <c r="L23" s="2">
        <f t="shared" ca="1" si="5"/>
        <v>42.8</v>
      </c>
      <c r="M23" s="2">
        <f t="shared" ca="1" si="6"/>
        <v>214</v>
      </c>
      <c r="N23" s="2">
        <f t="shared" ca="1" si="7"/>
        <v>0</v>
      </c>
      <c r="O23" s="2">
        <f t="shared" ca="1" si="8"/>
        <v>0</v>
      </c>
      <c r="P23" s="2">
        <f t="shared" si="0"/>
        <v>0</v>
      </c>
      <c r="Q23" s="2">
        <f t="shared" ca="1" si="9"/>
        <v>130.5209917010809</v>
      </c>
      <c r="R23" s="2">
        <f t="shared" ca="1" si="10"/>
        <v>157.25420686877217</v>
      </c>
      <c r="S23" s="2">
        <f t="shared" ca="1" si="11"/>
        <v>157.25420686877217</v>
      </c>
    </row>
    <row r="24" spans="1:19" x14ac:dyDescent="0.25">
      <c r="A24">
        <v>32</v>
      </c>
      <c r="B24">
        <v>373.92868879999997</v>
      </c>
      <c r="C24">
        <v>0</v>
      </c>
      <c r="D24">
        <v>99.611425179921099</v>
      </c>
      <c r="E24" s="2">
        <f t="shared" ca="1" si="1"/>
        <v>21.914513539582639</v>
      </c>
      <c r="F24" s="2">
        <f t="shared" ca="1" si="2"/>
        <v>109.5725676979132</v>
      </c>
      <c r="G24" s="2">
        <f t="shared" ca="1" si="3"/>
        <v>111.76401905187147</v>
      </c>
      <c r="H24" s="2">
        <v>0</v>
      </c>
      <c r="I24" s="2">
        <v>0</v>
      </c>
      <c r="J24" s="2">
        <v>30</v>
      </c>
      <c r="K24" s="2">
        <f t="shared" ca="1" si="4"/>
        <v>14.591836734693876</v>
      </c>
      <c r="L24" s="2">
        <f t="shared" ca="1" si="5"/>
        <v>47.666666666666664</v>
      </c>
      <c r="M24" s="2">
        <f t="shared" ca="1" si="6"/>
        <v>143</v>
      </c>
      <c r="N24" s="2">
        <f t="shared" ca="1" si="7"/>
        <v>0</v>
      </c>
      <c r="O24" s="2">
        <f t="shared" ca="1" si="8"/>
        <v>0</v>
      </c>
      <c r="P24" s="2">
        <f t="shared" si="0"/>
        <v>0</v>
      </c>
      <c r="Q24" s="2">
        <f t="shared" ca="1" si="9"/>
        <v>78.8922487424975</v>
      </c>
      <c r="R24" s="2">
        <f t="shared" ca="1" si="10"/>
        <v>87.658054158330557</v>
      </c>
      <c r="S24" s="2">
        <f t="shared" ca="1" si="11"/>
        <v>94.670698490996998</v>
      </c>
    </row>
    <row r="25" spans="1:19" x14ac:dyDescent="0.25">
      <c r="A25">
        <v>33</v>
      </c>
      <c r="B25">
        <v>204.8487452</v>
      </c>
      <c r="C25">
        <v>0</v>
      </c>
      <c r="D25">
        <v>70.291077944318005</v>
      </c>
      <c r="E25" s="2">
        <f t="shared" ca="1" si="1"/>
        <v>14.479962056529507</v>
      </c>
      <c r="F25" s="2">
        <f t="shared" ca="1" si="2"/>
        <v>72.399810282647536</v>
      </c>
      <c r="G25" s="2">
        <f t="shared" ca="1" si="3"/>
        <v>75.295802693953434</v>
      </c>
      <c r="H25" s="2">
        <v>0</v>
      </c>
      <c r="I25" s="2">
        <v>0</v>
      </c>
      <c r="J25" s="2">
        <v>0</v>
      </c>
      <c r="K25" s="2">
        <f t="shared" ca="1" si="4"/>
        <v>13.714285714285714</v>
      </c>
      <c r="L25" s="2">
        <f t="shared" ca="1" si="5"/>
        <v>24</v>
      </c>
      <c r="M25" s="2">
        <f t="shared" ca="1" si="6"/>
        <v>96</v>
      </c>
      <c r="N25" s="2">
        <f t="shared" ca="1" si="7"/>
        <v>0</v>
      </c>
      <c r="O25" s="2">
        <f t="shared" ca="1" si="8"/>
        <v>0</v>
      </c>
      <c r="P25" s="2">
        <f t="shared" si="0"/>
        <v>0</v>
      </c>
      <c r="Q25" s="2">
        <f t="shared" ca="1" si="9"/>
        <v>58.03231395082895</v>
      </c>
      <c r="R25" s="2">
        <f t="shared" ca="1" si="10"/>
        <v>67.479434826545287</v>
      </c>
      <c r="S25" s="2">
        <f t="shared" ca="1" si="11"/>
        <v>73.552583960934356</v>
      </c>
    </row>
    <row r="26" spans="1:19" x14ac:dyDescent="0.25">
      <c r="A26">
        <v>34</v>
      </c>
      <c r="B26">
        <v>5.3105910669999998</v>
      </c>
      <c r="C26">
        <v>20.5758756192871</v>
      </c>
      <c r="D26">
        <v>0</v>
      </c>
      <c r="E26" s="2">
        <f t="shared" ca="1" si="1"/>
        <v>1.25</v>
      </c>
      <c r="F26" s="2">
        <v>5</v>
      </c>
      <c r="G26" s="2">
        <f t="shared" ca="1" si="3"/>
        <v>5.55</v>
      </c>
      <c r="H26" s="2">
        <v>0</v>
      </c>
      <c r="I26" s="2">
        <v>2</v>
      </c>
      <c r="J26" s="2">
        <v>3</v>
      </c>
      <c r="K26" s="2">
        <f t="shared" ca="1" si="4"/>
        <v>0</v>
      </c>
      <c r="L26" s="2">
        <f t="shared" ca="1" si="5"/>
        <v>0</v>
      </c>
      <c r="M26" s="2">
        <f t="shared" ca="1" si="6"/>
        <v>0</v>
      </c>
      <c r="N26" s="2">
        <f t="shared" ca="1" si="7"/>
        <v>0</v>
      </c>
      <c r="O26" s="2">
        <f t="shared" ca="1" si="8"/>
        <v>0</v>
      </c>
      <c r="P26" s="2">
        <f t="shared" si="0"/>
        <v>0</v>
      </c>
      <c r="Q26" s="2">
        <f t="shared" ca="1" si="9"/>
        <v>0</v>
      </c>
      <c r="R26" s="2">
        <f t="shared" ca="1" si="10"/>
        <v>0</v>
      </c>
      <c r="S26" s="2">
        <f t="shared" ca="1" si="11"/>
        <v>0</v>
      </c>
    </row>
    <row r="27" spans="1:19" x14ac:dyDescent="0.25">
      <c r="A27">
        <v>35</v>
      </c>
      <c r="B27">
        <v>249.91460280000001</v>
      </c>
      <c r="C27">
        <v>48.401531193538702</v>
      </c>
      <c r="D27">
        <v>67.321166848725099</v>
      </c>
      <c r="E27" s="2">
        <f t="shared" ca="1" si="1"/>
        <v>15.652171292328585</v>
      </c>
      <c r="F27" s="2">
        <f t="shared" ca="1" si="2"/>
        <v>62.608685169314342</v>
      </c>
      <c r="G27" s="2">
        <f t="shared" ca="1" si="3"/>
        <v>68.869553686245766</v>
      </c>
      <c r="H27" s="2">
        <v>50</v>
      </c>
      <c r="I27" s="2">
        <v>55</v>
      </c>
      <c r="J27" s="2">
        <v>90</v>
      </c>
      <c r="K27" s="2">
        <f t="shared" ca="1" si="4"/>
        <v>12.686567164179104</v>
      </c>
      <c r="L27" s="2">
        <f t="shared" ca="1" si="5"/>
        <v>28.333333333333332</v>
      </c>
      <c r="M27" s="2">
        <f t="shared" ca="1" si="6"/>
        <v>85</v>
      </c>
      <c r="N27" s="2">
        <f t="shared" ca="1" si="7"/>
        <v>3.7660430362632322</v>
      </c>
      <c r="O27" s="2">
        <f t="shared" ca="1" si="8"/>
        <v>9.6565206058031592</v>
      </c>
      <c r="P27" s="2">
        <f t="shared" si="0"/>
        <v>28.401531193538702</v>
      </c>
      <c r="Q27" s="2">
        <f t="shared" ca="1" si="9"/>
        <v>62.373061085343799</v>
      </c>
      <c r="R27" s="2">
        <f t="shared" ca="1" si="10"/>
        <v>73.380071865110352</v>
      </c>
      <c r="S27" s="2">
        <f t="shared" ca="1" si="11"/>
        <v>74.113872583761463</v>
      </c>
    </row>
    <row r="28" spans="1:19" x14ac:dyDescent="0.25">
      <c r="A28">
        <v>36</v>
      </c>
      <c r="B28">
        <v>500.34895899999998</v>
      </c>
      <c r="C28">
        <v>0</v>
      </c>
      <c r="D28">
        <v>132.12728446673501</v>
      </c>
      <c r="E28" s="2">
        <f t="shared" ca="1" si="1"/>
        <v>31.710548272016403</v>
      </c>
      <c r="F28" s="2">
        <f t="shared" ca="1" si="2"/>
        <v>126.84219308806561</v>
      </c>
      <c r="G28" s="2">
        <f t="shared" ca="1" si="3"/>
        <v>129.37903694982694</v>
      </c>
      <c r="H28" s="2">
        <v>80</v>
      </c>
      <c r="I28" s="2">
        <v>140</v>
      </c>
      <c r="J28" s="2">
        <v>175</v>
      </c>
      <c r="K28" s="2">
        <f t="shared" ca="1" si="4"/>
        <v>27.205882352941178</v>
      </c>
      <c r="L28" s="2">
        <f t="shared" ca="1" si="5"/>
        <v>30.833333333333332</v>
      </c>
      <c r="M28" s="2">
        <f t="shared" ca="1" si="6"/>
        <v>185</v>
      </c>
      <c r="N28" s="2">
        <f t="shared" ca="1" si="7"/>
        <v>0</v>
      </c>
      <c r="O28" s="2">
        <f t="shared" ca="1" si="8"/>
        <v>0</v>
      </c>
      <c r="P28" s="2">
        <f t="shared" si="0"/>
        <v>0</v>
      </c>
      <c r="Q28" s="2">
        <f t="shared" ca="1" si="9"/>
        <v>111.62112991749774</v>
      </c>
      <c r="R28" s="2">
        <f t="shared" ca="1" si="10"/>
        <v>126.84219308806561</v>
      </c>
      <c r="S28" s="2">
        <f t="shared" ca="1" si="11"/>
        <v>131.91588081158824</v>
      </c>
    </row>
    <row r="29" spans="1:19" x14ac:dyDescent="0.25">
      <c r="A29">
        <v>37</v>
      </c>
      <c r="B29">
        <v>22.948270310000002</v>
      </c>
      <c r="C29">
        <v>0</v>
      </c>
      <c r="D29">
        <v>45.449835198934302</v>
      </c>
      <c r="E29" s="2">
        <f t="shared" ca="1" si="1"/>
        <v>8.7112184131290729</v>
      </c>
      <c r="F29" s="2">
        <f t="shared" ca="1" si="2"/>
        <v>52.267310478774441</v>
      </c>
      <c r="G29" s="2">
        <f t="shared" ca="1" si="3"/>
        <v>53.312656688349925</v>
      </c>
      <c r="H29" s="2">
        <v>0</v>
      </c>
      <c r="I29" s="2">
        <v>0</v>
      </c>
      <c r="J29" s="2">
        <v>0</v>
      </c>
      <c r="K29" s="2">
        <f t="shared" ca="1" si="4"/>
        <v>6.7741935483870961</v>
      </c>
      <c r="L29" s="2">
        <f t="shared" ca="1" si="5"/>
        <v>10.5</v>
      </c>
      <c r="M29" s="2">
        <f t="shared" ca="1" si="6"/>
        <v>63</v>
      </c>
      <c r="N29" s="2">
        <f t="shared" ca="1" si="7"/>
        <v>0</v>
      </c>
      <c r="O29" s="2">
        <f t="shared" ca="1" si="8"/>
        <v>0</v>
      </c>
      <c r="P29" s="2">
        <f t="shared" si="0"/>
        <v>0</v>
      </c>
      <c r="Q29" s="2">
        <f t="shared" ca="1" si="9"/>
        <v>34.396435278553483</v>
      </c>
      <c r="R29" s="2">
        <f t="shared" ca="1" si="10"/>
        <v>39.0868582710835</v>
      </c>
      <c r="S29" s="2">
        <f t="shared" ca="1" si="11"/>
        <v>42.604675515481013</v>
      </c>
    </row>
    <row r="30" spans="1:19" x14ac:dyDescent="0.25">
      <c r="A30">
        <v>38</v>
      </c>
      <c r="B30">
        <v>142.53432190000001</v>
      </c>
      <c r="C30">
        <v>0</v>
      </c>
      <c r="D30">
        <v>32.948439855397297</v>
      </c>
      <c r="E30" s="2">
        <f t="shared" ca="1" si="1"/>
        <v>9.88453195661919</v>
      </c>
      <c r="F30" s="2">
        <f t="shared" ca="1" si="2"/>
        <v>29.653595869857568</v>
      </c>
      <c r="G30" s="2">
        <f t="shared" ca="1" si="3"/>
        <v>34.101635250336201</v>
      </c>
      <c r="H30" s="2">
        <v>0</v>
      </c>
      <c r="I30" s="2">
        <v>0</v>
      </c>
      <c r="J30" s="2">
        <v>0</v>
      </c>
      <c r="K30" s="2">
        <f t="shared" ca="1" si="4"/>
        <v>4.1025641025641031</v>
      </c>
      <c r="L30" s="2">
        <f t="shared" ca="1" si="5"/>
        <v>8</v>
      </c>
      <c r="M30" s="2">
        <f t="shared" ca="1" si="6"/>
        <v>48</v>
      </c>
      <c r="N30" s="2">
        <f t="shared" ca="1" si="7"/>
        <v>4.048</v>
      </c>
      <c r="O30" s="2">
        <f t="shared" ca="1" si="8"/>
        <v>8.8000000000000007</v>
      </c>
      <c r="P30" s="2">
        <v>20</v>
      </c>
      <c r="Q30" s="2">
        <f t="shared" ca="1" si="9"/>
        <v>31.590964133354927</v>
      </c>
      <c r="R30" s="2">
        <f t="shared" ca="1" si="10"/>
        <v>33.607408652505242</v>
      </c>
      <c r="S30" s="2">
        <f t="shared" ca="1" si="11"/>
        <v>33.943482739030294</v>
      </c>
    </row>
    <row r="31" spans="1:19" x14ac:dyDescent="0.25">
      <c r="A31">
        <v>39</v>
      </c>
      <c r="B31">
        <v>364.4585975</v>
      </c>
      <c r="D31">
        <v>0</v>
      </c>
      <c r="E31" s="2">
        <f t="shared" ca="1" si="1"/>
        <v>0</v>
      </c>
      <c r="F31" s="2">
        <f t="shared" ca="1" si="2"/>
        <v>0</v>
      </c>
      <c r="G31" s="2">
        <f t="shared" ca="1" si="3"/>
        <v>0</v>
      </c>
      <c r="H31" s="2">
        <v>0</v>
      </c>
      <c r="I31" s="2">
        <v>0</v>
      </c>
      <c r="J31" s="2">
        <v>0</v>
      </c>
      <c r="K31" s="2">
        <f t="shared" ca="1" si="4"/>
        <v>0</v>
      </c>
      <c r="L31" s="2">
        <f t="shared" ca="1" si="5"/>
        <v>0</v>
      </c>
      <c r="M31" s="2">
        <f t="shared" ca="1" si="6"/>
        <v>0</v>
      </c>
      <c r="N31" s="2">
        <f t="shared" ca="1" si="7"/>
        <v>0</v>
      </c>
      <c r="O31" s="2">
        <f t="shared" ca="1" si="8"/>
        <v>0</v>
      </c>
      <c r="P31" s="2">
        <f t="shared" si="0"/>
        <v>0</v>
      </c>
      <c r="Q31" s="2">
        <f t="shared" ca="1" si="9"/>
        <v>0</v>
      </c>
      <c r="R31" s="2">
        <f t="shared" ca="1" si="10"/>
        <v>0</v>
      </c>
      <c r="S31" s="2">
        <f t="shared" ca="1" si="11"/>
        <v>0</v>
      </c>
    </row>
    <row r="32" spans="1:19" x14ac:dyDescent="0.25">
      <c r="A32">
        <v>40</v>
      </c>
      <c r="B32">
        <v>154.03840460000001</v>
      </c>
      <c r="C32">
        <v>0</v>
      </c>
      <c r="D32">
        <v>45.728970419048999</v>
      </c>
      <c r="E32" s="2">
        <f t="shared" ca="1" si="1"/>
        <v>11.660887456857495</v>
      </c>
      <c r="F32" s="2">
        <f t="shared" ca="1" si="2"/>
        <v>46.643549827429979</v>
      </c>
      <c r="G32" s="2">
        <f t="shared" ca="1" si="3"/>
        <v>58.304437284287467</v>
      </c>
      <c r="H32" s="2">
        <v>2</v>
      </c>
      <c r="I32" s="2">
        <v>45</v>
      </c>
      <c r="J32" s="2">
        <v>50</v>
      </c>
      <c r="K32" s="2">
        <f t="shared" ca="1" si="4"/>
        <v>6.4893617021276597</v>
      </c>
      <c r="L32" s="2">
        <f t="shared" ca="1" si="5"/>
        <v>10.166666666666666</v>
      </c>
      <c r="M32" s="2">
        <f t="shared" ca="1" si="6"/>
        <v>61</v>
      </c>
      <c r="N32" s="2">
        <f t="shared" ca="1" si="7"/>
        <v>0</v>
      </c>
      <c r="O32" s="2">
        <f t="shared" ca="1" si="8"/>
        <v>0</v>
      </c>
      <c r="P32" s="2">
        <f t="shared" si="0"/>
        <v>0</v>
      </c>
      <c r="Q32" s="2">
        <f t="shared" ca="1" si="9"/>
        <v>38.540376269174487</v>
      </c>
      <c r="R32" s="2">
        <f t="shared" ca="1" si="10"/>
        <v>44.814391010668011</v>
      </c>
      <c r="S32" s="2">
        <f t="shared" ca="1" si="11"/>
        <v>45.710678830881371</v>
      </c>
    </row>
    <row r="33" spans="1:19" x14ac:dyDescent="0.25">
      <c r="A33">
        <v>42</v>
      </c>
      <c r="B33">
        <v>154.22894650000001</v>
      </c>
      <c r="C33">
        <v>0</v>
      </c>
      <c r="D33">
        <v>55.663795146698902</v>
      </c>
      <c r="E33" s="2">
        <f t="shared" ca="1" si="1"/>
        <v>13.080991859474244</v>
      </c>
      <c r="F33" s="2">
        <f t="shared" ca="1" si="2"/>
        <v>52.323967437896975</v>
      </c>
      <c r="G33" s="2">
        <f t="shared" ca="1" si="3"/>
        <v>52.323967437896975</v>
      </c>
      <c r="H33" s="2">
        <v>0</v>
      </c>
      <c r="I33" s="2">
        <v>0</v>
      </c>
      <c r="J33" s="2">
        <v>10</v>
      </c>
      <c r="K33" s="2">
        <f t="shared" ca="1" si="4"/>
        <v>6.9607843137254903</v>
      </c>
      <c r="L33" s="2">
        <f t="shared" ca="1" si="5"/>
        <v>14.2</v>
      </c>
      <c r="M33" s="2">
        <f t="shared" ca="1" si="6"/>
        <v>71</v>
      </c>
      <c r="N33" s="2">
        <f t="shared" ca="1" si="7"/>
        <v>0</v>
      </c>
      <c r="O33" s="2">
        <f t="shared" ca="1" si="8"/>
        <v>0</v>
      </c>
      <c r="P33" s="2">
        <f t="shared" si="0"/>
        <v>0</v>
      </c>
      <c r="Q33" s="2">
        <f t="shared" ca="1" si="9"/>
        <v>54.706377870175686</v>
      </c>
      <c r="R33" s="2">
        <f t="shared" ca="1" si="10"/>
        <v>60.116898758434814</v>
      </c>
      <c r="S33" s="2">
        <f t="shared" ca="1" si="11"/>
        <v>69.134433572200038</v>
      </c>
    </row>
    <row r="34" spans="1:19" x14ac:dyDescent="0.25">
      <c r="A34">
        <v>8888</v>
      </c>
      <c r="B34">
        <v>3.39121435662625</v>
      </c>
      <c r="E34" s="2">
        <f t="shared" ca="1" si="1"/>
        <v>0</v>
      </c>
      <c r="F34" s="2">
        <f t="shared" ca="1" si="2"/>
        <v>0</v>
      </c>
      <c r="G34" s="2">
        <f t="shared" ca="1" si="3"/>
        <v>0</v>
      </c>
      <c r="H34" s="2"/>
      <c r="I34" s="2"/>
      <c r="J34" s="2"/>
      <c r="K34" s="2">
        <f t="shared" ca="1" si="4"/>
        <v>0</v>
      </c>
      <c r="L34" s="2">
        <f t="shared" ca="1" si="5"/>
        <v>0</v>
      </c>
      <c r="M34" s="2">
        <f t="shared" ca="1" si="6"/>
        <v>0</v>
      </c>
      <c r="N34" s="2">
        <f t="shared" ca="1" si="7"/>
        <v>0</v>
      </c>
      <c r="O34" s="2">
        <f t="shared" ca="1" si="8"/>
        <v>0</v>
      </c>
      <c r="P34" s="2">
        <f t="shared" si="0"/>
        <v>0</v>
      </c>
      <c r="Q34" s="2">
        <f t="shared" ca="1" si="9"/>
        <v>0</v>
      </c>
      <c r="R34" s="2">
        <f t="shared" ca="1" si="10"/>
        <v>0</v>
      </c>
      <c r="S34" s="2">
        <f t="shared" ca="1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245A-6DAA-448E-8D0C-4FEE3B305FBF}">
  <dimension ref="A1:J5"/>
  <sheetViews>
    <sheetView workbookViewId="0">
      <selection activeCell="D14" sqref="D14"/>
    </sheetView>
  </sheetViews>
  <sheetFormatPr defaultRowHeight="15" x14ac:dyDescent="0.25"/>
  <sheetData>
    <row r="1" spans="1:10" x14ac:dyDescent="0.25">
      <c r="A1" t="s">
        <v>18</v>
      </c>
      <c r="F1" t="s">
        <v>22</v>
      </c>
    </row>
    <row r="2" spans="1:10" x14ac:dyDescent="0.25">
      <c r="B2" t="s">
        <v>19</v>
      </c>
      <c r="C2" t="s">
        <v>21</v>
      </c>
    </row>
    <row r="3" spans="1:10" x14ac:dyDescent="0.25">
      <c r="A3" t="s">
        <v>19</v>
      </c>
      <c r="B3" s="1">
        <v>10</v>
      </c>
      <c r="C3">
        <v>50</v>
      </c>
      <c r="F3">
        <f>0.2*B3/100</f>
        <v>0.02</v>
      </c>
      <c r="G3">
        <f>0.2*C3/100</f>
        <v>0.1</v>
      </c>
      <c r="I3">
        <v>103</v>
      </c>
      <c r="J3">
        <v>120</v>
      </c>
    </row>
    <row r="4" spans="1:10" x14ac:dyDescent="0.25">
      <c r="A4" t="s">
        <v>20</v>
      </c>
      <c r="B4" s="1">
        <v>40</v>
      </c>
      <c r="C4">
        <v>100</v>
      </c>
      <c r="F4">
        <f t="shared" ref="F4:F5" si="0">0.2*B4/100</f>
        <v>0.08</v>
      </c>
      <c r="G4">
        <f t="shared" ref="G4:G5" si="1">0.2*C4/100</f>
        <v>0.2</v>
      </c>
      <c r="I4">
        <v>110</v>
      </c>
      <c r="J4">
        <v>140</v>
      </c>
    </row>
    <row r="5" spans="1:10" x14ac:dyDescent="0.25">
      <c r="A5" t="s">
        <v>21</v>
      </c>
      <c r="B5" s="1">
        <v>80</v>
      </c>
      <c r="C5">
        <v>150</v>
      </c>
      <c r="F5">
        <f t="shared" si="0"/>
        <v>0.16</v>
      </c>
      <c r="G5">
        <f t="shared" si="1"/>
        <v>0.3</v>
      </c>
      <c r="I5">
        <v>125</v>
      </c>
      <c r="J5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mock_data</vt:lpstr>
      <vt:lpstr>random_generator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KristenBoysen</dc:creator>
  <cp:lastModifiedBy>KristenBoysen</cp:lastModifiedBy>
  <dcterms:created xsi:type="dcterms:W3CDTF">2020-03-26T16:51:45Z</dcterms:created>
  <dcterms:modified xsi:type="dcterms:W3CDTF">2020-04-21T02:53:11Z</dcterms:modified>
</cp:coreProperties>
</file>