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andrew_yoder_kleinschmidtgroup_com/Documents/Software/stryke/Spreadsheet Interface/"/>
    </mc:Choice>
  </mc:AlternateContent>
  <xr:revisionPtr revIDLastSave="25" documentId="11_2B13667A34957833104A7EE37557DA68AC003B8B" xr6:coauthVersionLast="47" xr6:coauthVersionMax="47" xr10:uidLastSave="{FBE066DD-F6AC-4570-AF41-8B1B1BCE8A99}"/>
  <bookViews>
    <workbookView xWindow="30612" yWindow="6756" windowWidth="23256" windowHeight="13896" activeTab="5" xr2:uid="{00000000-000D-0000-FFFF-FFFF00000000}"/>
  </bookViews>
  <sheets>
    <sheet name="Flow Scenarios" sheetId="1" r:id="rId1"/>
    <sheet name="Hydrology" sheetId="2" r:id="rId2"/>
    <sheet name="Operating Scenarios" sheetId="3" r:id="rId3"/>
    <sheet name="Facilities" sheetId="4" r:id="rId4"/>
    <sheet name="Unit Params" sheetId="5" r:id="rId5"/>
    <sheet name="Population" sheetId="6" r:id="rId6"/>
    <sheet name="Nodes" sheetId="7" r:id="rId7"/>
    <sheet name="Edg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6" i="5" l="1"/>
  <c r="M16" i="5"/>
  <c r="I16" i="5"/>
  <c r="S16" i="5" s="1"/>
  <c r="P15" i="5"/>
  <c r="M15" i="5"/>
  <c r="I15" i="5"/>
  <c r="S15" i="5" s="1"/>
  <c r="P14" i="5"/>
  <c r="M14" i="5"/>
  <c r="I14" i="5"/>
  <c r="S14" i="5" s="1"/>
  <c r="S13" i="5"/>
  <c r="R13" i="5"/>
  <c r="P13" i="5"/>
  <c r="M13" i="5"/>
  <c r="I13" i="5"/>
  <c r="S12" i="5"/>
  <c r="R12" i="5"/>
  <c r="P12" i="5"/>
  <c r="M12" i="5"/>
  <c r="M11" i="5"/>
  <c r="M10" i="5"/>
  <c r="M9" i="5"/>
  <c r="M8" i="5"/>
  <c r="M7" i="5"/>
  <c r="M6" i="5"/>
  <c r="R14" i="5" l="1"/>
  <c r="R15" i="5" s="1"/>
  <c r="R16" i="5" s="1"/>
</calcChain>
</file>

<file path=xl/sharedStrings.xml><?xml version="1.0" encoding="utf-8"?>
<sst xmlns="http://schemas.openxmlformats.org/spreadsheetml/2006/main" count="288" uniqueCount="113">
  <si>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</si>
  <si>
    <t>Scenario Number</t>
  </si>
  <si>
    <t>Scenario</t>
  </si>
  <si>
    <t>Flow</t>
  </si>
  <si>
    <t>Gage</t>
  </si>
  <si>
    <t>FlowYear</t>
  </si>
  <si>
    <t>Prorate</t>
  </si>
  <si>
    <t>Season</t>
  </si>
  <si>
    <t>Months</t>
  </si>
  <si>
    <t>Spring</t>
  </si>
  <si>
    <t>hydrograph</t>
  </si>
  <si>
    <t>01170500</t>
  </si>
  <si>
    <t>3,4,5</t>
  </si>
  <si>
    <t>The hydrology tab allows the end user to provide their own hydrograph for simulation.  Make sure that the flow year  indicated on the Flow Scenarios tab is present in the period of record and that you enter units.</t>
  </si>
  <si>
    <t>Date</t>
  </si>
  <si>
    <t>Discharge</t>
  </si>
  <si>
    <t>units</t>
  </si>
  <si>
    <t>cfs</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</si>
  <si>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</si>
  <si>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</si>
  <si>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</si>
  <si>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</si>
  <si>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</si>
  <si>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</si>
  <si>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</si>
  <si>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</si>
  <si>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</si>
  <si>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</si>
  <si>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</si>
  <si>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</si>
  <si>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</si>
  <si>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</si>
  <si>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</si>
  <si>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</si>
  <si>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</si>
  <si>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</si>
  <si>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</si>
  <si>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</si>
  <si>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</si>
  <si>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</si>
  <si>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</si>
  <si>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</si>
  <si>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</si>
  <si>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</si>
  <si>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</si>
  <si>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</si>
  <si>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run of river</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</si>
  <si>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</si>
  <si>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</si>
  <si>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</si>
  <si>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</si>
  <si>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</si>
  <si>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</si>
  <si>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</si>
  <si>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</si>
  <si>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ps length</t>
  </si>
  <si>
    <t>ada</t>
  </si>
  <si>
    <t>N</t>
  </si>
  <si>
    <t>Qopt</t>
  </si>
  <si>
    <t>Qcap</t>
  </si>
  <si>
    <t>Qper</t>
  </si>
  <si>
    <t>B</t>
  </si>
  <si>
    <t>iota</t>
  </si>
  <si>
    <t>D1</t>
  </si>
  <si>
    <t>D2</t>
  </si>
  <si>
    <t>lambda</t>
  </si>
  <si>
    <t>roughness</t>
  </si>
  <si>
    <t>Francis</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</si>
  <si>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</si>
  <si>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</si>
  <si>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</si>
  <si>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</si>
  <si>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</si>
  <si>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</si>
  <si>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</si>
  <si>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</si>
  <si>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</si>
  <si>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</si>
  <si>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</si>
  <si>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</si>
  <si>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</si>
  <si>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</si>
  <si>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</si>
  <si>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</si>
  <si>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</si>
  <si>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</si>
  <si>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</si>
  <si>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</si>
  <si>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</si>
  <si>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</si>
  <si>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</si>
  <si>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</si>
  <si>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</si>
  <si>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</si>
  <si>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</si>
  <si>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</si>
  <si>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</si>
  <si>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</si>
  <si>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</si>
  <si>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</si>
  <si>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</si>
  <si>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</si>
  <si>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</si>
  <si>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</si>
  <si>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</si>
  <si>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</si>
  <si>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</si>
  <si>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</si>
  <si>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</si>
  <si>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submergence_d</t>
  </si>
  <si>
    <t>elevation_head</t>
  </si>
  <si>
    <t>beta_0</t>
  </si>
  <si>
    <t>beta_1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</si>
</sst>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rgb="FF4D5156"/>
      <name val="Arial"/>
      <family val="2"/>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B8" sqref="B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8" t="s">
        <v>0</v>
      </c>
      <c r="C2" s="39"/>
      <c r="D2" s="39"/>
      <c r="E2" s="40"/>
      <c r="F2" s="39"/>
      <c r="G2" s="39"/>
      <c r="H2" s="39"/>
      <c r="I2" s="39"/>
    </row>
    <row r="3" spans="2:9" x14ac:dyDescent="0.25">
      <c r="B3" s="39"/>
      <c r="C3" s="39"/>
      <c r="D3" s="39"/>
      <c r="E3" s="40"/>
      <c r="F3" s="39"/>
      <c r="G3" s="39"/>
      <c r="H3" s="39"/>
      <c r="I3" s="39"/>
    </row>
    <row r="4" spans="2:9" ht="50.25" customHeight="1" x14ac:dyDescent="0.25">
      <c r="B4" s="39"/>
      <c r="C4" s="39"/>
      <c r="D4" s="39"/>
      <c r="E4" s="40"/>
      <c r="F4" s="39"/>
      <c r="G4" s="39"/>
      <c r="H4" s="39"/>
      <c r="I4" s="39"/>
    </row>
    <row r="5" spans="2:9" x14ac:dyDescent="0.25">
      <c r="B5" s="5"/>
      <c r="C5" s="5"/>
      <c r="D5" s="5"/>
      <c r="E5" s="23"/>
      <c r="F5" s="5"/>
      <c r="G5" s="5"/>
      <c r="H5" s="5"/>
      <c r="I5" s="5"/>
    </row>
    <row r="6" spans="2:9" ht="45" customHeight="1" thickBot="1" x14ac:dyDescent="0.3">
      <c r="B6" s="8" t="s">
        <v>1</v>
      </c>
      <c r="C6" s="9" t="s">
        <v>2</v>
      </c>
      <c r="D6" s="10" t="s">
        <v>3</v>
      </c>
      <c r="E6" s="24" t="s">
        <v>4</v>
      </c>
      <c r="F6" s="10" t="s">
        <v>5</v>
      </c>
      <c r="G6" s="10" t="s">
        <v>6</v>
      </c>
      <c r="H6" s="9" t="s">
        <v>7</v>
      </c>
      <c r="I6" s="10" t="s">
        <v>8</v>
      </c>
    </row>
    <row r="7" spans="2:9" x14ac:dyDescent="0.25">
      <c r="B7">
        <v>1</v>
      </c>
      <c r="C7" s="33" t="s">
        <v>9</v>
      </c>
      <c r="D7" t="s">
        <v>10</v>
      </c>
      <c r="E7" s="32" t="s">
        <v>11</v>
      </c>
      <c r="F7">
        <v>2020</v>
      </c>
      <c r="G7">
        <v>1</v>
      </c>
      <c r="H7" t="s">
        <v>9</v>
      </c>
      <c r="I7" s="19" t="s">
        <v>12</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
  <sheetViews>
    <sheetView workbookViewId="0">
      <selection activeCell="B3" sqref="B3"/>
    </sheetView>
  </sheetViews>
  <sheetFormatPr defaultRowHeight="15" x14ac:dyDescent="0.25"/>
  <cols>
    <col min="1" max="1" width="9.140625" style="37" customWidth="1"/>
    <col min="3" max="3" width="9.5703125" bestFit="1" customWidth="1"/>
    <col min="4" max="37" width="9.140625" style="37" customWidth="1"/>
  </cols>
  <sheetData>
    <row r="1" spans="2:10" x14ac:dyDescent="0.25">
      <c r="B1" s="37"/>
      <c r="C1" s="37"/>
    </row>
    <row r="2" spans="2:10" ht="50.25" customHeight="1" x14ac:dyDescent="0.25">
      <c r="B2" s="41" t="s">
        <v>13</v>
      </c>
      <c r="C2" s="39"/>
      <c r="D2" s="42"/>
      <c r="E2" s="42"/>
      <c r="F2" s="42"/>
      <c r="G2" s="42"/>
      <c r="H2" s="42"/>
      <c r="I2" s="42"/>
      <c r="J2" s="42"/>
    </row>
    <row r="3" spans="2:10" x14ac:dyDescent="0.25">
      <c r="B3" s="37"/>
      <c r="C3" s="37"/>
    </row>
    <row r="4" spans="2:10" x14ac:dyDescent="0.25">
      <c r="B4" s="36" t="s">
        <v>14</v>
      </c>
      <c r="C4" s="36" t="s">
        <v>15</v>
      </c>
      <c r="E4" t="s">
        <v>16</v>
      </c>
      <c r="F4" t="s">
        <v>17</v>
      </c>
    </row>
  </sheetData>
  <mergeCells count="1">
    <mergeCell ref="B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20"/>
  <sheetViews>
    <sheetView topLeftCell="A7" workbookViewId="0">
      <selection activeCell="B21" sqref="B21"/>
    </sheetView>
  </sheetViews>
  <sheetFormatPr defaultRowHeight="15" x14ac:dyDescent="0.25"/>
  <cols>
    <col min="1" max="1" width="9.140625" style="29" customWidth="1"/>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4" t="s">
        <v>18</v>
      </c>
      <c r="C2" s="39"/>
      <c r="D2" s="39"/>
      <c r="E2" s="39"/>
      <c r="F2" s="39"/>
      <c r="G2" s="39"/>
      <c r="H2" s="39"/>
      <c r="I2" s="39"/>
      <c r="J2" s="39"/>
      <c r="K2" s="39"/>
      <c r="L2" s="45"/>
    </row>
    <row r="3" spans="2:12" x14ac:dyDescent="0.25">
      <c r="B3" s="39"/>
      <c r="C3" s="39"/>
      <c r="D3" s="39"/>
      <c r="E3" s="39"/>
      <c r="F3" s="39"/>
      <c r="G3" s="39"/>
      <c r="H3" s="39"/>
      <c r="I3" s="39"/>
      <c r="J3" s="39"/>
      <c r="K3" s="39"/>
      <c r="L3" s="45"/>
    </row>
    <row r="4" spans="2:12" x14ac:dyDescent="0.25">
      <c r="B4" s="39"/>
      <c r="C4" s="39"/>
      <c r="D4" s="39"/>
      <c r="E4" s="39"/>
      <c r="F4" s="39"/>
      <c r="G4" s="39"/>
      <c r="H4" s="39"/>
      <c r="I4" s="39"/>
      <c r="J4" s="39"/>
      <c r="K4" s="39"/>
      <c r="L4" s="45"/>
    </row>
    <row r="5" spans="2:12" x14ac:dyDescent="0.25">
      <c r="B5" s="39"/>
      <c r="C5" s="39"/>
      <c r="D5" s="39"/>
      <c r="E5" s="39"/>
      <c r="F5" s="39"/>
      <c r="G5" s="39"/>
      <c r="H5" s="39"/>
      <c r="I5" s="39"/>
      <c r="J5" s="39"/>
      <c r="K5" s="39"/>
      <c r="L5" s="45"/>
    </row>
    <row r="6" spans="2:12" x14ac:dyDescent="0.25">
      <c r="B6" s="39"/>
      <c r="C6" s="39"/>
      <c r="D6" s="39"/>
      <c r="E6" s="39"/>
      <c r="F6" s="39"/>
      <c r="G6" s="39"/>
      <c r="H6" s="39"/>
      <c r="I6" s="39"/>
      <c r="J6" s="39"/>
      <c r="K6" s="39"/>
      <c r="L6" s="45"/>
    </row>
    <row r="7" spans="2:12" x14ac:dyDescent="0.25">
      <c r="B7" s="30"/>
      <c r="C7" s="30"/>
      <c r="D7" s="30"/>
      <c r="E7" s="30"/>
      <c r="F7" s="30"/>
      <c r="G7" s="30"/>
      <c r="H7" s="30"/>
      <c r="I7" s="30"/>
      <c r="J7" s="30"/>
      <c r="K7" s="30"/>
      <c r="L7" s="30"/>
    </row>
    <row r="8" spans="2:12" x14ac:dyDescent="0.25">
      <c r="B8" s="29"/>
      <c r="C8" s="29"/>
      <c r="D8" s="29"/>
      <c r="E8" s="29"/>
      <c r="F8" s="29"/>
      <c r="G8" s="29"/>
      <c r="H8" s="43" t="s">
        <v>19</v>
      </c>
      <c r="I8" s="39"/>
      <c r="J8" s="39"/>
      <c r="K8" s="29"/>
    </row>
    <row r="9" spans="2:12" ht="15.75" customHeight="1" thickBot="1" x14ac:dyDescent="0.3">
      <c r="B9" s="10" t="s">
        <v>1</v>
      </c>
      <c r="C9" s="10" t="s">
        <v>7</v>
      </c>
      <c r="D9" s="10" t="s">
        <v>20</v>
      </c>
      <c r="E9" s="10" t="s">
        <v>21</v>
      </c>
      <c r="F9" s="10" t="s">
        <v>22</v>
      </c>
      <c r="G9" s="10" t="s">
        <v>23</v>
      </c>
      <c r="H9" s="10" t="s">
        <v>24</v>
      </c>
      <c r="I9" s="10" t="s">
        <v>25</v>
      </c>
      <c r="J9" s="10" t="s">
        <v>26</v>
      </c>
      <c r="K9" s="10" t="s">
        <v>8</v>
      </c>
    </row>
    <row r="10" spans="2:12" x14ac:dyDescent="0.25">
      <c r="B10">
        <v>1</v>
      </c>
      <c r="C10" s="33" t="s">
        <v>9</v>
      </c>
      <c r="D10" s="33" t="s">
        <v>27</v>
      </c>
      <c r="E10" t="s">
        <v>28</v>
      </c>
      <c r="F10">
        <v>24</v>
      </c>
      <c r="K10" t="s">
        <v>12</v>
      </c>
    </row>
    <row r="11" spans="2:12" x14ac:dyDescent="0.25">
      <c r="B11">
        <v>1</v>
      </c>
      <c r="C11" s="33" t="s">
        <v>9</v>
      </c>
      <c r="D11" s="33" t="s">
        <v>27</v>
      </c>
      <c r="E11" t="s">
        <v>29</v>
      </c>
      <c r="F11">
        <v>24</v>
      </c>
      <c r="K11" t="s">
        <v>12</v>
      </c>
    </row>
    <row r="12" spans="2:12" x14ac:dyDescent="0.25">
      <c r="B12">
        <v>1</v>
      </c>
      <c r="C12" s="33" t="s">
        <v>9</v>
      </c>
      <c r="D12" s="33" t="s">
        <v>27</v>
      </c>
      <c r="E12" t="s">
        <v>30</v>
      </c>
      <c r="F12">
        <v>24</v>
      </c>
      <c r="K12" t="s">
        <v>12</v>
      </c>
    </row>
    <row r="13" spans="2:12" x14ac:dyDescent="0.25">
      <c r="B13">
        <v>1</v>
      </c>
      <c r="C13" s="33" t="s">
        <v>9</v>
      </c>
      <c r="D13" s="33" t="s">
        <v>27</v>
      </c>
      <c r="E13" t="s">
        <v>31</v>
      </c>
      <c r="F13">
        <v>24</v>
      </c>
      <c r="K13" t="s">
        <v>12</v>
      </c>
    </row>
    <row r="14" spans="2:12" x14ac:dyDescent="0.25">
      <c r="B14">
        <v>1</v>
      </c>
      <c r="C14" s="33" t="s">
        <v>9</v>
      </c>
      <c r="D14" s="33" t="s">
        <v>27</v>
      </c>
      <c r="E14" t="s">
        <v>32</v>
      </c>
      <c r="F14">
        <v>24</v>
      </c>
      <c r="K14" t="s">
        <v>12</v>
      </c>
    </row>
    <row r="15" spans="2:12" x14ac:dyDescent="0.25">
      <c r="B15">
        <v>1</v>
      </c>
      <c r="C15" s="33" t="s">
        <v>9</v>
      </c>
      <c r="D15" s="33" t="s">
        <v>27</v>
      </c>
      <c r="E15" t="s">
        <v>33</v>
      </c>
      <c r="F15">
        <v>24</v>
      </c>
      <c r="K15" t="s">
        <v>12</v>
      </c>
    </row>
    <row r="16" spans="2:12" x14ac:dyDescent="0.25">
      <c r="B16">
        <v>1</v>
      </c>
      <c r="C16" s="33" t="s">
        <v>9</v>
      </c>
      <c r="D16" s="33" t="s">
        <v>34</v>
      </c>
      <c r="E16" t="s">
        <v>35</v>
      </c>
      <c r="F16">
        <v>24</v>
      </c>
      <c r="K16" t="s">
        <v>12</v>
      </c>
    </row>
    <row r="17" spans="2:11" x14ac:dyDescent="0.25">
      <c r="B17">
        <v>1</v>
      </c>
      <c r="C17" s="33" t="s">
        <v>9</v>
      </c>
      <c r="D17" s="33" t="s">
        <v>34</v>
      </c>
      <c r="E17" t="s">
        <v>36</v>
      </c>
      <c r="F17">
        <v>24</v>
      </c>
      <c r="K17" t="s">
        <v>12</v>
      </c>
    </row>
    <row r="18" spans="2:11" x14ac:dyDescent="0.25">
      <c r="B18">
        <v>1</v>
      </c>
      <c r="C18" s="33" t="s">
        <v>9</v>
      </c>
      <c r="D18" s="33" t="s">
        <v>34</v>
      </c>
      <c r="E18" t="s">
        <v>37</v>
      </c>
      <c r="F18">
        <v>24</v>
      </c>
      <c r="K18" t="s">
        <v>12</v>
      </c>
    </row>
    <row r="19" spans="2:11" x14ac:dyDescent="0.25">
      <c r="B19">
        <v>1</v>
      </c>
      <c r="C19" s="33" t="s">
        <v>9</v>
      </c>
      <c r="D19" s="33" t="s">
        <v>34</v>
      </c>
      <c r="E19" t="s">
        <v>38</v>
      </c>
      <c r="F19">
        <v>24</v>
      </c>
      <c r="K19" t="s">
        <v>12</v>
      </c>
    </row>
    <row r="20" spans="2:11" x14ac:dyDescent="0.25">
      <c r="B20">
        <v>1</v>
      </c>
      <c r="C20" s="33" t="s">
        <v>9</v>
      </c>
      <c r="D20" s="33" t="s">
        <v>34</v>
      </c>
      <c r="E20" t="s">
        <v>39</v>
      </c>
      <c r="F20">
        <v>24</v>
      </c>
      <c r="K20" t="s">
        <v>12</v>
      </c>
    </row>
  </sheetData>
  <mergeCells count="2">
    <mergeCell ref="H8:J8"/>
    <mergeCell ref="B2: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6"/>
  <sheetViews>
    <sheetView workbookViewId="0">
      <selection activeCell="D5" sqref="D5"/>
    </sheetView>
  </sheetViews>
  <sheetFormatPr defaultRowHeight="15" x14ac:dyDescent="0.25"/>
  <cols>
    <col min="1" max="1" width="9.140625" style="35"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5" customWidth="1"/>
  </cols>
  <sheetData>
    <row r="1" spans="2:8" x14ac:dyDescent="0.25">
      <c r="B1" s="35"/>
      <c r="C1" s="35"/>
      <c r="D1" s="35"/>
      <c r="E1" s="35"/>
      <c r="F1" s="35"/>
      <c r="G1" s="35"/>
      <c r="H1" s="35"/>
    </row>
    <row r="2" spans="2:8" ht="47.25" customHeight="1" x14ac:dyDescent="0.25">
      <c r="B2" s="41" t="s">
        <v>40</v>
      </c>
      <c r="C2" s="39"/>
      <c r="D2" s="39"/>
      <c r="E2" s="39"/>
      <c r="F2" s="39"/>
      <c r="G2" s="39"/>
      <c r="H2" s="39"/>
    </row>
    <row r="3" spans="2:8" x14ac:dyDescent="0.25">
      <c r="B3" s="35"/>
      <c r="C3" s="35"/>
      <c r="D3" s="35"/>
      <c r="E3" s="35"/>
      <c r="F3" s="35"/>
      <c r="G3" s="35"/>
      <c r="H3" s="35"/>
    </row>
    <row r="4" spans="2:8" x14ac:dyDescent="0.25">
      <c r="B4" s="36" t="s">
        <v>20</v>
      </c>
      <c r="C4" s="36" t="s">
        <v>7</v>
      </c>
      <c r="D4" s="36" t="s">
        <v>41</v>
      </c>
      <c r="E4" s="36" t="s">
        <v>42</v>
      </c>
      <c r="F4" s="36" t="s">
        <v>43</v>
      </c>
      <c r="G4" s="36" t="s">
        <v>44</v>
      </c>
      <c r="H4" s="36" t="s">
        <v>45</v>
      </c>
    </row>
    <row r="5" spans="2:8" x14ac:dyDescent="0.25">
      <c r="B5" t="s">
        <v>27</v>
      </c>
      <c r="C5" t="s">
        <v>9</v>
      </c>
      <c r="D5" t="s">
        <v>46</v>
      </c>
      <c r="E5">
        <v>1200</v>
      </c>
      <c r="F5">
        <v>400</v>
      </c>
      <c r="G5">
        <v>100</v>
      </c>
      <c r="H5" t="s">
        <v>47</v>
      </c>
    </row>
    <row r="6" spans="2:8" x14ac:dyDescent="0.25">
      <c r="B6" t="s">
        <v>34</v>
      </c>
      <c r="C6" t="s">
        <v>9</v>
      </c>
      <c r="D6" t="s">
        <v>46</v>
      </c>
      <c r="E6">
        <v>250</v>
      </c>
      <c r="F6">
        <v>0</v>
      </c>
      <c r="G6">
        <v>0</v>
      </c>
      <c r="H6" t="s">
        <v>47</v>
      </c>
    </row>
  </sheetData>
  <mergeCells count="1">
    <mergeCell ref="B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561"/>
  <sheetViews>
    <sheetView topLeftCell="F1" zoomScaleNormal="100" workbookViewId="0">
      <selection activeCell="V19" sqref="V19"/>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4" max="14" width="14.7109375" bestFit="1" customWidth="1"/>
    <col min="15" max="15" width="8.42578125" customWidth="1"/>
    <col min="16" max="16" width="9.140625" customWidth="1"/>
    <col min="19" max="19" width="9.140625" customWidth="1"/>
    <col min="21" max="21" width="10.140625" bestFit="1" customWidth="1"/>
    <col min="22" max="22" width="15.28515625" style="1" bestFit="1" customWidth="1"/>
    <col min="23" max="23" width="15.7109375" style="1" bestFit="1" customWidth="1"/>
    <col min="24" max="60" width="9.140625" style="1" customWidth="1"/>
  </cols>
  <sheetData>
    <row r="1" spans="2:23" x14ac:dyDescent="0.25">
      <c r="B1" s="1"/>
      <c r="C1" s="1"/>
      <c r="D1" s="1"/>
      <c r="E1" s="1"/>
      <c r="F1" s="1"/>
      <c r="G1" s="1"/>
      <c r="H1" s="1"/>
      <c r="I1" s="1"/>
      <c r="J1" s="1"/>
      <c r="K1" s="1"/>
      <c r="L1" s="1"/>
      <c r="M1" s="1"/>
      <c r="N1" s="1"/>
      <c r="O1" s="1"/>
      <c r="P1" s="1"/>
      <c r="Q1" s="1"/>
      <c r="R1" s="1"/>
      <c r="S1" s="1"/>
      <c r="T1" s="1"/>
      <c r="U1" s="1"/>
    </row>
    <row r="2" spans="2:23" ht="14.25" customHeight="1" x14ac:dyDescent="0.25">
      <c r="B2" s="38" t="s">
        <v>48</v>
      </c>
      <c r="C2" s="39"/>
      <c r="D2" s="39"/>
      <c r="E2" s="39"/>
      <c r="F2" s="39"/>
      <c r="G2" s="39"/>
      <c r="H2" s="39"/>
      <c r="I2" s="39"/>
      <c r="J2" s="39"/>
      <c r="K2" s="39"/>
      <c r="L2" s="39"/>
      <c r="M2" s="39"/>
      <c r="N2" s="39"/>
      <c r="O2" s="39"/>
      <c r="P2" s="39"/>
      <c r="Q2" s="39"/>
      <c r="R2" s="39"/>
      <c r="S2" s="39"/>
      <c r="T2" s="39"/>
      <c r="U2" s="1"/>
    </row>
    <row r="3" spans="2:23" ht="14.25" customHeight="1" x14ac:dyDescent="0.25">
      <c r="B3" s="39"/>
      <c r="C3" s="39"/>
      <c r="D3" s="39"/>
      <c r="E3" s="39"/>
      <c r="F3" s="39"/>
      <c r="G3" s="39"/>
      <c r="H3" s="39"/>
      <c r="I3" s="39"/>
      <c r="J3" s="39"/>
      <c r="K3" s="39"/>
      <c r="L3" s="39"/>
      <c r="M3" s="39"/>
      <c r="N3" s="39"/>
      <c r="O3" s="39"/>
      <c r="P3" s="39"/>
      <c r="Q3" s="39"/>
      <c r="R3" s="39"/>
      <c r="S3" s="39"/>
      <c r="T3" s="39"/>
      <c r="U3" s="1"/>
    </row>
    <row r="4" spans="2:23" ht="14.25" customHeight="1" x14ac:dyDescent="0.25">
      <c r="B4" s="1"/>
      <c r="C4" s="1"/>
      <c r="D4" s="1"/>
      <c r="E4" s="1"/>
      <c r="F4" s="1"/>
      <c r="G4" s="1"/>
      <c r="H4" s="1"/>
      <c r="I4" s="1"/>
      <c r="J4" s="1"/>
      <c r="K4" s="1"/>
      <c r="L4" s="1"/>
      <c r="M4" s="1"/>
      <c r="N4" s="1"/>
      <c r="O4" s="1"/>
      <c r="P4" s="1"/>
      <c r="Q4" s="1"/>
      <c r="R4" s="1"/>
      <c r="S4" s="1"/>
      <c r="T4" s="1"/>
      <c r="U4" s="1"/>
    </row>
    <row r="5" spans="2:23" ht="15.75" customHeight="1" thickBot="1" x14ac:dyDescent="0.3">
      <c r="B5" s="10" t="s">
        <v>20</v>
      </c>
      <c r="C5" s="10" t="s">
        <v>21</v>
      </c>
      <c r="D5" s="10" t="s">
        <v>49</v>
      </c>
      <c r="E5" s="10" t="s">
        <v>50</v>
      </c>
      <c r="F5" s="10" t="s">
        <v>51</v>
      </c>
      <c r="G5" s="6" t="s">
        <v>52</v>
      </c>
      <c r="H5" s="6" t="s">
        <v>53</v>
      </c>
      <c r="I5" s="6" t="s">
        <v>54</v>
      </c>
      <c r="J5" s="6" t="s">
        <v>55</v>
      </c>
      <c r="K5" s="6" t="s">
        <v>56</v>
      </c>
      <c r="L5" s="6" t="s">
        <v>57</v>
      </c>
      <c r="M5" s="6" t="s">
        <v>58</v>
      </c>
      <c r="N5" s="6" t="s">
        <v>59</v>
      </c>
      <c r="O5" s="20" t="s">
        <v>60</v>
      </c>
      <c r="P5" s="20" t="s">
        <v>61</v>
      </c>
      <c r="Q5" s="20" t="s">
        <v>62</v>
      </c>
      <c r="R5" s="6" t="s">
        <v>63</v>
      </c>
      <c r="S5" s="6" t="s">
        <v>64</v>
      </c>
      <c r="T5" s="20" t="s">
        <v>65</v>
      </c>
      <c r="U5" s="20" t="s">
        <v>66</v>
      </c>
      <c r="V5" s="20" t="s">
        <v>109</v>
      </c>
      <c r="W5" s="20" t="s">
        <v>110</v>
      </c>
    </row>
    <row r="6" spans="2:23" ht="15.75" customHeight="1" x14ac:dyDescent="0.25">
      <c r="B6" t="s">
        <v>27</v>
      </c>
      <c r="C6" t="s">
        <v>28</v>
      </c>
      <c r="D6" t="s">
        <v>67</v>
      </c>
      <c r="E6">
        <v>2</v>
      </c>
      <c r="F6">
        <v>1</v>
      </c>
      <c r="G6" s="7">
        <v>60</v>
      </c>
      <c r="H6" s="7">
        <v>97.3</v>
      </c>
      <c r="I6" s="7">
        <v>10.76</v>
      </c>
      <c r="J6" s="7">
        <v>40</v>
      </c>
      <c r="K6" s="7">
        <v>0.94</v>
      </c>
      <c r="L6" s="7">
        <v>13</v>
      </c>
      <c r="M6" s="7">
        <f t="shared" ref="M6:M16" si="0">N6*O6</f>
        <v>2150.7199999999998</v>
      </c>
      <c r="N6" s="7">
        <v>2288</v>
      </c>
      <c r="O6" s="7">
        <v>0.94</v>
      </c>
      <c r="P6" s="7">
        <v>4</v>
      </c>
      <c r="Q6" s="7">
        <v>1.1000000000000001</v>
      </c>
      <c r="R6" s="7">
        <v>11.22</v>
      </c>
      <c r="S6" s="7">
        <v>10.76</v>
      </c>
      <c r="T6" s="7">
        <v>0.2</v>
      </c>
      <c r="U6" s="7">
        <v>2.5000000000000001E-2</v>
      </c>
      <c r="V6" s="7">
        <v>2</v>
      </c>
      <c r="W6" s="7">
        <v>2</v>
      </c>
    </row>
    <row r="7" spans="2:23" x14ac:dyDescent="0.25">
      <c r="B7" t="s">
        <v>27</v>
      </c>
      <c r="C7" t="s">
        <v>29</v>
      </c>
      <c r="D7" t="s">
        <v>67</v>
      </c>
      <c r="E7">
        <v>2</v>
      </c>
      <c r="F7">
        <v>2</v>
      </c>
      <c r="G7" s="7">
        <v>60</v>
      </c>
      <c r="H7" s="7">
        <v>97.3</v>
      </c>
      <c r="I7" s="7">
        <v>10.76</v>
      </c>
      <c r="J7" s="7">
        <v>40</v>
      </c>
      <c r="K7" s="7">
        <v>0.94</v>
      </c>
      <c r="L7" s="7">
        <v>13</v>
      </c>
      <c r="M7" s="7">
        <f t="shared" si="0"/>
        <v>2150.7199999999998</v>
      </c>
      <c r="N7" s="7">
        <v>2288</v>
      </c>
      <c r="O7" s="7">
        <v>0.94</v>
      </c>
      <c r="P7" s="7">
        <v>4</v>
      </c>
      <c r="Q7" s="7">
        <v>1.1000000000000001</v>
      </c>
      <c r="R7" s="7">
        <v>11.22</v>
      </c>
      <c r="S7" s="7">
        <v>10.76</v>
      </c>
      <c r="T7" s="7">
        <v>0.2</v>
      </c>
      <c r="U7" s="7">
        <v>2.5000000000000001E-2</v>
      </c>
      <c r="V7" s="7">
        <v>2</v>
      </c>
      <c r="W7" s="7">
        <v>2</v>
      </c>
    </row>
    <row r="8" spans="2:23" x14ac:dyDescent="0.25">
      <c r="B8" t="s">
        <v>27</v>
      </c>
      <c r="C8" t="s">
        <v>30</v>
      </c>
      <c r="D8" t="s">
        <v>67</v>
      </c>
      <c r="E8">
        <v>2</v>
      </c>
      <c r="F8">
        <v>3</v>
      </c>
      <c r="G8" s="7">
        <v>60</v>
      </c>
      <c r="H8" s="7">
        <v>97.3</v>
      </c>
      <c r="I8" s="7">
        <v>10.76</v>
      </c>
      <c r="J8" s="7">
        <v>40</v>
      </c>
      <c r="K8" s="7">
        <v>0.94</v>
      </c>
      <c r="L8" s="7">
        <v>13</v>
      </c>
      <c r="M8" s="7">
        <f t="shared" si="0"/>
        <v>2150.7199999999998</v>
      </c>
      <c r="N8" s="7">
        <v>2288</v>
      </c>
      <c r="O8" s="7">
        <v>0.94</v>
      </c>
      <c r="P8" s="7">
        <v>4</v>
      </c>
      <c r="Q8" s="7">
        <v>1.1000000000000001</v>
      </c>
      <c r="R8" s="7">
        <v>11.22</v>
      </c>
      <c r="S8" s="7">
        <v>10.76</v>
      </c>
      <c r="T8" s="7">
        <v>0.2</v>
      </c>
      <c r="U8" s="7">
        <v>2.5000000000000001E-2</v>
      </c>
      <c r="V8" s="7">
        <v>2</v>
      </c>
      <c r="W8" s="7">
        <v>2</v>
      </c>
    </row>
    <row r="9" spans="2:23" x14ac:dyDescent="0.25">
      <c r="B9" t="s">
        <v>27</v>
      </c>
      <c r="C9" t="s">
        <v>31</v>
      </c>
      <c r="D9" t="s">
        <v>67</v>
      </c>
      <c r="E9">
        <v>2</v>
      </c>
      <c r="F9">
        <v>4</v>
      </c>
      <c r="G9" s="7">
        <v>60</v>
      </c>
      <c r="H9" s="7">
        <v>97.3</v>
      </c>
      <c r="I9" s="7">
        <v>10.76</v>
      </c>
      <c r="J9" s="7">
        <v>40</v>
      </c>
      <c r="K9" s="7">
        <v>0.94</v>
      </c>
      <c r="L9" s="7">
        <v>13</v>
      </c>
      <c r="M9" s="7">
        <f t="shared" si="0"/>
        <v>2150.7199999999998</v>
      </c>
      <c r="N9" s="7">
        <v>2288</v>
      </c>
      <c r="O9" s="7">
        <v>0.94</v>
      </c>
      <c r="P9" s="7">
        <v>4</v>
      </c>
      <c r="Q9" s="7">
        <v>1.1000000000000001</v>
      </c>
      <c r="R9" s="7">
        <v>11.22</v>
      </c>
      <c r="S9" s="7">
        <v>10.76</v>
      </c>
      <c r="T9" s="7">
        <v>0.2</v>
      </c>
      <c r="U9" s="7">
        <v>2.5000000000000001E-2</v>
      </c>
      <c r="V9" s="7">
        <v>2</v>
      </c>
      <c r="W9" s="7">
        <v>2</v>
      </c>
    </row>
    <row r="10" spans="2:23" x14ac:dyDescent="0.25">
      <c r="B10" t="s">
        <v>27</v>
      </c>
      <c r="C10" t="s">
        <v>32</v>
      </c>
      <c r="D10" t="s">
        <v>67</v>
      </c>
      <c r="E10">
        <v>2</v>
      </c>
      <c r="F10">
        <v>5</v>
      </c>
      <c r="G10" s="7">
        <v>60</v>
      </c>
      <c r="H10" s="7">
        <v>97.3</v>
      </c>
      <c r="I10" s="7">
        <v>10.76</v>
      </c>
      <c r="J10" s="7">
        <v>40</v>
      </c>
      <c r="K10" s="7">
        <v>0.94</v>
      </c>
      <c r="L10" s="7">
        <v>13</v>
      </c>
      <c r="M10" s="7">
        <f t="shared" si="0"/>
        <v>2150.7199999999998</v>
      </c>
      <c r="N10" s="7">
        <v>2288</v>
      </c>
      <c r="O10" s="7">
        <v>0.94</v>
      </c>
      <c r="P10" s="7">
        <v>4</v>
      </c>
      <c r="Q10" s="7">
        <v>1.1000000000000001</v>
      </c>
      <c r="R10" s="7">
        <v>11.22</v>
      </c>
      <c r="S10" s="7">
        <v>10.76</v>
      </c>
      <c r="T10" s="7">
        <v>0.2</v>
      </c>
      <c r="U10" s="7">
        <v>2.5000000000000001E-2</v>
      </c>
      <c r="V10" s="7">
        <v>2</v>
      </c>
      <c r="W10" s="7">
        <v>2</v>
      </c>
    </row>
    <row r="11" spans="2:23" x14ac:dyDescent="0.25">
      <c r="B11" t="s">
        <v>27</v>
      </c>
      <c r="C11" t="s">
        <v>33</v>
      </c>
      <c r="D11" t="s">
        <v>67</v>
      </c>
      <c r="E11">
        <v>2</v>
      </c>
      <c r="F11">
        <v>6</v>
      </c>
      <c r="G11" s="7">
        <v>60</v>
      </c>
      <c r="H11" s="7">
        <v>97.3</v>
      </c>
      <c r="I11" s="7">
        <v>10.76</v>
      </c>
      <c r="J11" s="7">
        <v>40</v>
      </c>
      <c r="K11" s="7">
        <v>0.94</v>
      </c>
      <c r="L11" s="7">
        <v>13</v>
      </c>
      <c r="M11" s="7">
        <f t="shared" si="0"/>
        <v>2150.7199999999998</v>
      </c>
      <c r="N11" s="7">
        <v>2288</v>
      </c>
      <c r="O11" s="7">
        <v>0.94</v>
      </c>
      <c r="P11" s="7">
        <v>4</v>
      </c>
      <c r="Q11" s="7">
        <v>1.1000000000000001</v>
      </c>
      <c r="R11" s="7">
        <v>11.22</v>
      </c>
      <c r="S11" s="7">
        <v>10.76</v>
      </c>
      <c r="T11" s="7">
        <v>0.2</v>
      </c>
      <c r="U11" s="7">
        <v>2.5000000000000001E-2</v>
      </c>
      <c r="V11" s="7">
        <v>2</v>
      </c>
      <c r="W11" s="7">
        <v>2</v>
      </c>
    </row>
    <row r="12" spans="2:23" x14ac:dyDescent="0.25">
      <c r="B12" t="s">
        <v>34</v>
      </c>
      <c r="C12" t="s">
        <v>35</v>
      </c>
      <c r="D12" t="s">
        <v>67</v>
      </c>
      <c r="E12">
        <v>2</v>
      </c>
      <c r="F12">
        <v>1</v>
      </c>
      <c r="G12" s="7">
        <v>43</v>
      </c>
      <c r="H12" s="7">
        <v>200</v>
      </c>
      <c r="I12" s="7">
        <v>4</v>
      </c>
      <c r="J12" s="7">
        <v>40</v>
      </c>
      <c r="K12" s="7">
        <v>0.94</v>
      </c>
      <c r="L12" s="7">
        <v>13</v>
      </c>
      <c r="M12" s="7">
        <f t="shared" si="0"/>
        <v>526.4</v>
      </c>
      <c r="N12" s="7">
        <v>560</v>
      </c>
      <c r="O12" s="7">
        <v>0.94</v>
      </c>
      <c r="P12" s="7">
        <f>($I$12/$I$11) *$P$11</f>
        <v>1.4869888475836432</v>
      </c>
      <c r="Q12" s="7">
        <v>1.1000000000000001</v>
      </c>
      <c r="R12">
        <f>S11/R11 + S12</f>
        <v>4.9590017825311943</v>
      </c>
      <c r="S12">
        <f>I12</f>
        <v>4</v>
      </c>
      <c r="T12" s="7">
        <v>0.2</v>
      </c>
      <c r="U12" s="7">
        <v>2.5000000000000001E-2</v>
      </c>
      <c r="V12" s="7">
        <v>2</v>
      </c>
      <c r="W12" s="7">
        <v>2</v>
      </c>
    </row>
    <row r="13" spans="2:23" x14ac:dyDescent="0.25">
      <c r="B13" t="s">
        <v>34</v>
      </c>
      <c r="C13" t="s">
        <v>36</v>
      </c>
      <c r="D13" t="s">
        <v>67</v>
      </c>
      <c r="E13">
        <v>2</v>
      </c>
      <c r="F13">
        <v>2</v>
      </c>
      <c r="G13" s="7">
        <v>43</v>
      </c>
      <c r="H13" s="7">
        <v>257</v>
      </c>
      <c r="I13">
        <f>33/12</f>
        <v>2.75</v>
      </c>
      <c r="J13" s="7">
        <v>40</v>
      </c>
      <c r="K13" s="7">
        <v>0.94</v>
      </c>
      <c r="L13" s="7">
        <v>13</v>
      </c>
      <c r="M13" s="7">
        <f t="shared" si="0"/>
        <v>131.6</v>
      </c>
      <c r="N13" s="7">
        <v>140</v>
      </c>
      <c r="O13" s="7">
        <v>0.94</v>
      </c>
      <c r="P13" s="7">
        <f>($I$12/$I$11) *$P$11</f>
        <v>1.4869888475836432</v>
      </c>
      <c r="Q13" s="7">
        <v>1.1000000000000001</v>
      </c>
      <c r="R13">
        <f>S12/R12 + S13</f>
        <v>3.5566139468008626</v>
      </c>
      <c r="S13">
        <f>I13</f>
        <v>2.75</v>
      </c>
      <c r="T13" s="7">
        <v>0.2</v>
      </c>
      <c r="U13" s="7">
        <v>2.5000000000000001E-2</v>
      </c>
      <c r="V13" s="7">
        <v>2</v>
      </c>
      <c r="W13" s="7">
        <v>2</v>
      </c>
    </row>
    <row r="14" spans="2:23" x14ac:dyDescent="0.25">
      <c r="B14" t="s">
        <v>34</v>
      </c>
      <c r="C14" t="s">
        <v>37</v>
      </c>
      <c r="D14" t="s">
        <v>67</v>
      </c>
      <c r="E14">
        <v>2</v>
      </c>
      <c r="F14">
        <v>3</v>
      </c>
      <c r="G14" s="7">
        <v>43</v>
      </c>
      <c r="H14" s="7">
        <v>200</v>
      </c>
      <c r="I14">
        <f>42/12</f>
        <v>3.5</v>
      </c>
      <c r="J14" s="7">
        <v>40</v>
      </c>
      <c r="K14" s="7">
        <v>0.94</v>
      </c>
      <c r="L14" s="7">
        <v>13</v>
      </c>
      <c r="M14" s="7">
        <f t="shared" si="0"/>
        <v>470</v>
      </c>
      <c r="N14" s="7">
        <v>500</v>
      </c>
      <c r="O14" s="7">
        <v>0.94</v>
      </c>
      <c r="P14" s="7">
        <f>($I$12/$I$11) *$P$11</f>
        <v>1.4869888475836432</v>
      </c>
      <c r="Q14" s="7">
        <v>1.1000000000000001</v>
      </c>
      <c r="R14">
        <f>S13/R13 + S14</f>
        <v>4.273207337409672</v>
      </c>
      <c r="S14">
        <f>I14</f>
        <v>3.5</v>
      </c>
      <c r="T14" s="7">
        <v>0.2</v>
      </c>
      <c r="U14" s="7">
        <v>2.5000000000000001E-2</v>
      </c>
      <c r="V14" s="7">
        <v>2</v>
      </c>
      <c r="W14" s="7">
        <v>2</v>
      </c>
    </row>
    <row r="15" spans="2:23" x14ac:dyDescent="0.25">
      <c r="B15" t="s">
        <v>34</v>
      </c>
      <c r="C15" t="s">
        <v>38</v>
      </c>
      <c r="D15" t="s">
        <v>67</v>
      </c>
      <c r="E15">
        <v>2</v>
      </c>
      <c r="F15">
        <v>4</v>
      </c>
      <c r="G15" s="7">
        <v>43</v>
      </c>
      <c r="H15" s="7">
        <v>200</v>
      </c>
      <c r="I15">
        <f>39/12</f>
        <v>3.25</v>
      </c>
      <c r="J15" s="7">
        <v>40</v>
      </c>
      <c r="K15" s="7">
        <v>0.94</v>
      </c>
      <c r="L15" s="7">
        <v>13</v>
      </c>
      <c r="M15" s="7">
        <f t="shared" si="0"/>
        <v>460.59999999999997</v>
      </c>
      <c r="N15" s="7">
        <v>490</v>
      </c>
      <c r="O15" s="7">
        <v>0.94</v>
      </c>
      <c r="P15" s="7">
        <f>($I$12/$I$11) *$P$11</f>
        <v>1.4869888475836432</v>
      </c>
      <c r="Q15" s="7">
        <v>1.1000000000000001</v>
      </c>
      <c r="R15">
        <f>S14/R14 + S15</f>
        <v>4.0690569105691061</v>
      </c>
      <c r="S15">
        <f>I15</f>
        <v>3.25</v>
      </c>
      <c r="T15" s="7">
        <v>0.2</v>
      </c>
      <c r="U15" s="7">
        <v>2.5000000000000001E-2</v>
      </c>
      <c r="V15" s="7">
        <v>2</v>
      </c>
      <c r="W15" s="7">
        <v>2</v>
      </c>
    </row>
    <row r="16" spans="2:23" x14ac:dyDescent="0.25">
      <c r="B16" t="s">
        <v>34</v>
      </c>
      <c r="C16" t="s">
        <v>39</v>
      </c>
      <c r="D16" t="s">
        <v>67</v>
      </c>
      <c r="E16">
        <v>2</v>
      </c>
      <c r="F16">
        <v>5</v>
      </c>
      <c r="G16" s="7">
        <v>43</v>
      </c>
      <c r="H16" s="7">
        <v>200</v>
      </c>
      <c r="I16">
        <f>42/12</f>
        <v>3.5</v>
      </c>
      <c r="J16" s="7">
        <v>40</v>
      </c>
      <c r="K16" s="7">
        <v>0.94</v>
      </c>
      <c r="L16" s="7">
        <v>13</v>
      </c>
      <c r="M16" s="7">
        <f t="shared" si="0"/>
        <v>488.79999999999995</v>
      </c>
      <c r="N16" s="7">
        <v>520</v>
      </c>
      <c r="O16" s="7">
        <v>0.94</v>
      </c>
      <c r="P16" s="7">
        <f>($I$12/$I$11) *$P$11</f>
        <v>1.4869888475836432</v>
      </c>
      <c r="Q16" s="7">
        <v>1.1000000000000001</v>
      </c>
      <c r="R16">
        <f>S15/R15 + S16</f>
        <v>4.2987108736568267</v>
      </c>
      <c r="S16">
        <f>I16</f>
        <v>3.5</v>
      </c>
      <c r="T16" s="7">
        <v>0.2</v>
      </c>
      <c r="U16" s="7">
        <v>2.5000000000000001E-2</v>
      </c>
      <c r="V16" s="7">
        <v>2</v>
      </c>
      <c r="W16" s="7">
        <v>2</v>
      </c>
    </row>
    <row r="17" spans="22:23" x14ac:dyDescent="0.25">
      <c r="V17"/>
      <c r="W17"/>
    </row>
    <row r="18" spans="22:23" x14ac:dyDescent="0.25">
      <c r="V18"/>
      <c r="W18"/>
    </row>
    <row r="19" spans="22:23" x14ac:dyDescent="0.25">
      <c r="V19"/>
      <c r="W19"/>
    </row>
    <row r="20" spans="22:23" x14ac:dyDescent="0.25">
      <c r="V20"/>
      <c r="W20"/>
    </row>
    <row r="21" spans="22:23" x14ac:dyDescent="0.25">
      <c r="V21"/>
      <c r="W21"/>
    </row>
    <row r="22" spans="22:23" x14ac:dyDescent="0.25">
      <c r="V22"/>
      <c r="W22"/>
    </row>
    <row r="23" spans="22:23" x14ac:dyDescent="0.25">
      <c r="V23"/>
      <c r="W23"/>
    </row>
    <row r="24" spans="22:23" x14ac:dyDescent="0.25">
      <c r="V24"/>
      <c r="W24"/>
    </row>
    <row r="25" spans="22:23" x14ac:dyDescent="0.25">
      <c r="V25"/>
      <c r="W25"/>
    </row>
    <row r="26" spans="22:23" x14ac:dyDescent="0.25">
      <c r="V26"/>
      <c r="W26"/>
    </row>
    <row r="27" spans="22:23" x14ac:dyDescent="0.25">
      <c r="V27"/>
      <c r="W27"/>
    </row>
    <row r="28" spans="22:23" x14ac:dyDescent="0.25">
      <c r="V28"/>
      <c r="W28"/>
    </row>
    <row r="29" spans="22:23" x14ac:dyDescent="0.25">
      <c r="V29"/>
      <c r="W29"/>
    </row>
    <row r="30" spans="22:23" x14ac:dyDescent="0.25">
      <c r="V30"/>
      <c r="W30"/>
    </row>
    <row r="31" spans="22:23" x14ac:dyDescent="0.25">
      <c r="V31"/>
      <c r="W31"/>
    </row>
    <row r="32" spans="22:23" x14ac:dyDescent="0.25">
      <c r="V32"/>
      <c r="W32"/>
    </row>
    <row r="33" spans="22:23" x14ac:dyDescent="0.25">
      <c r="V33"/>
      <c r="W33"/>
    </row>
    <row r="34" spans="22:23" x14ac:dyDescent="0.25">
      <c r="V34"/>
      <c r="W34"/>
    </row>
    <row r="35" spans="22:23" x14ac:dyDescent="0.25">
      <c r="V35"/>
      <c r="W35"/>
    </row>
    <row r="36" spans="22:23" x14ac:dyDescent="0.25">
      <c r="V36"/>
      <c r="W36"/>
    </row>
    <row r="37" spans="22:23" x14ac:dyDescent="0.25">
      <c r="V37"/>
      <c r="W37"/>
    </row>
    <row r="38" spans="22:23" x14ac:dyDescent="0.25">
      <c r="V38"/>
      <c r="W38"/>
    </row>
    <row r="39" spans="22:23" x14ac:dyDescent="0.25">
      <c r="V39"/>
      <c r="W39"/>
    </row>
    <row r="40" spans="22:23" x14ac:dyDescent="0.25">
      <c r="V40"/>
      <c r="W40"/>
    </row>
    <row r="41" spans="22:23" x14ac:dyDescent="0.25">
      <c r="V41"/>
      <c r="W41"/>
    </row>
    <row r="42" spans="22:23" x14ac:dyDescent="0.25">
      <c r="V42"/>
      <c r="W42"/>
    </row>
    <row r="43" spans="22:23" x14ac:dyDescent="0.25">
      <c r="V43"/>
      <c r="W43"/>
    </row>
    <row r="44" spans="22:23" x14ac:dyDescent="0.25">
      <c r="V44"/>
      <c r="W44"/>
    </row>
    <row r="45" spans="22:23" x14ac:dyDescent="0.25">
      <c r="V45"/>
      <c r="W45"/>
    </row>
    <row r="46" spans="22:23" x14ac:dyDescent="0.25">
      <c r="V46"/>
      <c r="W46"/>
    </row>
    <row r="47" spans="22:23" x14ac:dyDescent="0.25">
      <c r="V47"/>
      <c r="W47"/>
    </row>
    <row r="48" spans="22:23" x14ac:dyDescent="0.25">
      <c r="V48"/>
      <c r="W48"/>
    </row>
    <row r="49" spans="22:23" x14ac:dyDescent="0.25">
      <c r="V49"/>
      <c r="W49"/>
    </row>
    <row r="50" spans="22:23" x14ac:dyDescent="0.25">
      <c r="V50"/>
      <c r="W50"/>
    </row>
    <row r="51" spans="22:23" x14ac:dyDescent="0.25">
      <c r="V51"/>
      <c r="W51"/>
    </row>
    <row r="52" spans="22:23" x14ac:dyDescent="0.25">
      <c r="V52"/>
      <c r="W52"/>
    </row>
    <row r="53" spans="22:23" x14ac:dyDescent="0.25">
      <c r="V53"/>
      <c r="W53"/>
    </row>
    <row r="54" spans="22:23" x14ac:dyDescent="0.25">
      <c r="V54"/>
      <c r="W54"/>
    </row>
    <row r="55" spans="22:23" x14ac:dyDescent="0.25">
      <c r="V55"/>
      <c r="W55"/>
    </row>
    <row r="56" spans="22:23" x14ac:dyDescent="0.25">
      <c r="V56"/>
      <c r="W56"/>
    </row>
    <row r="57" spans="22:23" x14ac:dyDescent="0.25">
      <c r="V57"/>
      <c r="W57"/>
    </row>
    <row r="58" spans="22:23" x14ac:dyDescent="0.25">
      <c r="V58"/>
      <c r="W58"/>
    </row>
    <row r="59" spans="22:23" x14ac:dyDescent="0.25">
      <c r="V59"/>
      <c r="W59"/>
    </row>
    <row r="60" spans="22:23" x14ac:dyDescent="0.25">
      <c r="V60"/>
      <c r="W60"/>
    </row>
    <row r="61" spans="22:23" x14ac:dyDescent="0.25">
      <c r="V61"/>
      <c r="W61"/>
    </row>
    <row r="62" spans="22:23" x14ac:dyDescent="0.25">
      <c r="V62"/>
      <c r="W62"/>
    </row>
    <row r="63" spans="22:23" x14ac:dyDescent="0.25">
      <c r="V63"/>
      <c r="W63"/>
    </row>
    <row r="64" spans="22:23" x14ac:dyDescent="0.25">
      <c r="V64"/>
      <c r="W64"/>
    </row>
    <row r="65" spans="22:23" x14ac:dyDescent="0.25">
      <c r="V65"/>
      <c r="W65"/>
    </row>
    <row r="66" spans="22:23" x14ac:dyDescent="0.25">
      <c r="V66"/>
      <c r="W66"/>
    </row>
    <row r="67" spans="22:23" x14ac:dyDescent="0.25">
      <c r="V67"/>
      <c r="W67"/>
    </row>
    <row r="68" spans="22:23" x14ac:dyDescent="0.25">
      <c r="V68"/>
      <c r="W68"/>
    </row>
    <row r="69" spans="22:23" x14ac:dyDescent="0.25">
      <c r="V69"/>
      <c r="W69"/>
    </row>
    <row r="70" spans="22:23" x14ac:dyDescent="0.25">
      <c r="V70"/>
      <c r="W70"/>
    </row>
    <row r="71" spans="22:23" x14ac:dyDescent="0.25">
      <c r="V71"/>
      <c r="W71"/>
    </row>
    <row r="72" spans="22:23" x14ac:dyDescent="0.25">
      <c r="V72"/>
      <c r="W72"/>
    </row>
    <row r="73" spans="22:23" x14ac:dyDescent="0.25">
      <c r="V73"/>
      <c r="W73"/>
    </row>
    <row r="74" spans="22:23" x14ac:dyDescent="0.25">
      <c r="V74"/>
      <c r="W74"/>
    </row>
    <row r="75" spans="22:23" x14ac:dyDescent="0.25">
      <c r="V75"/>
      <c r="W75"/>
    </row>
    <row r="76" spans="22:23" x14ac:dyDescent="0.25">
      <c r="V76"/>
      <c r="W76"/>
    </row>
    <row r="77" spans="22:23" x14ac:dyDescent="0.25">
      <c r="V77"/>
      <c r="W77"/>
    </row>
    <row r="78" spans="22:23" x14ac:dyDescent="0.25">
      <c r="V78"/>
      <c r="W78"/>
    </row>
    <row r="79" spans="22:23" x14ac:dyDescent="0.25">
      <c r="V79"/>
      <c r="W79"/>
    </row>
    <row r="80" spans="22:23" x14ac:dyDescent="0.25">
      <c r="V80"/>
      <c r="W80"/>
    </row>
    <row r="81" spans="22:23" x14ac:dyDescent="0.25">
      <c r="V81"/>
      <c r="W81"/>
    </row>
    <row r="82" spans="22:23" x14ac:dyDescent="0.25">
      <c r="V82"/>
      <c r="W82"/>
    </row>
    <row r="83" spans="22:23" x14ac:dyDescent="0.25">
      <c r="V83"/>
      <c r="W83"/>
    </row>
    <row r="84" spans="22:23" x14ac:dyDescent="0.25">
      <c r="V84"/>
      <c r="W84"/>
    </row>
    <row r="85" spans="22:23" x14ac:dyDescent="0.25">
      <c r="V85"/>
      <c r="W85"/>
    </row>
    <row r="86" spans="22:23" x14ac:dyDescent="0.25">
      <c r="V86"/>
      <c r="W86"/>
    </row>
    <row r="87" spans="22:23" x14ac:dyDescent="0.25">
      <c r="V87"/>
      <c r="W87"/>
    </row>
    <row r="88" spans="22:23" x14ac:dyDescent="0.25">
      <c r="V88"/>
      <c r="W88"/>
    </row>
    <row r="89" spans="22:23" x14ac:dyDescent="0.25">
      <c r="V89"/>
      <c r="W89"/>
    </row>
    <row r="90" spans="22:23" x14ac:dyDescent="0.25">
      <c r="V90"/>
      <c r="W90"/>
    </row>
    <row r="91" spans="22:23" x14ac:dyDescent="0.25">
      <c r="V91"/>
      <c r="W91"/>
    </row>
    <row r="92" spans="22:23" x14ac:dyDescent="0.25">
      <c r="V92"/>
      <c r="W92"/>
    </row>
    <row r="93" spans="22:23" x14ac:dyDescent="0.25">
      <c r="V93"/>
      <c r="W93"/>
    </row>
    <row r="94" spans="22:23" x14ac:dyDescent="0.25">
      <c r="V94"/>
      <c r="W94"/>
    </row>
    <row r="95" spans="22:23" x14ac:dyDescent="0.25">
      <c r="V95"/>
      <c r="W95"/>
    </row>
    <row r="96" spans="22:23" x14ac:dyDescent="0.25">
      <c r="V96"/>
      <c r="W96"/>
    </row>
    <row r="97" spans="22:23" x14ac:dyDescent="0.25">
      <c r="V97"/>
      <c r="W97"/>
    </row>
    <row r="98" spans="22:23" x14ac:dyDescent="0.25">
      <c r="V98"/>
      <c r="W98"/>
    </row>
    <row r="99" spans="22:23" x14ac:dyDescent="0.25">
      <c r="V99"/>
      <c r="W99"/>
    </row>
    <row r="100" spans="22:23" x14ac:dyDescent="0.25">
      <c r="V100"/>
      <c r="W100"/>
    </row>
    <row r="101" spans="22:23" x14ac:dyDescent="0.25">
      <c r="V101"/>
      <c r="W101"/>
    </row>
    <row r="102" spans="22:23" x14ac:dyDescent="0.25">
      <c r="V102"/>
      <c r="W102"/>
    </row>
    <row r="103" spans="22:23" x14ac:dyDescent="0.25">
      <c r="V103"/>
      <c r="W103"/>
    </row>
    <row r="104" spans="22:23" x14ac:dyDescent="0.25">
      <c r="V104"/>
      <c r="W104"/>
    </row>
    <row r="105" spans="22:23" x14ac:dyDescent="0.25">
      <c r="V105"/>
      <c r="W105"/>
    </row>
    <row r="106" spans="22:23" x14ac:dyDescent="0.25">
      <c r="V106"/>
      <c r="W106"/>
    </row>
    <row r="107" spans="22:23" x14ac:dyDescent="0.25">
      <c r="V107"/>
      <c r="W107"/>
    </row>
    <row r="108" spans="22:23" x14ac:dyDescent="0.25">
      <c r="V108"/>
      <c r="W108"/>
    </row>
    <row r="109" spans="22:23" x14ac:dyDescent="0.25">
      <c r="V109"/>
      <c r="W109"/>
    </row>
    <row r="110" spans="22:23" x14ac:dyDescent="0.25">
      <c r="V110"/>
      <c r="W110"/>
    </row>
    <row r="111" spans="22:23" x14ac:dyDescent="0.25">
      <c r="V111"/>
      <c r="W111"/>
    </row>
    <row r="112" spans="22:23" x14ac:dyDescent="0.25">
      <c r="V112"/>
      <c r="W112"/>
    </row>
    <row r="113" spans="22:23" x14ac:dyDescent="0.25">
      <c r="V113"/>
      <c r="W113"/>
    </row>
    <row r="114" spans="22:23" x14ac:dyDescent="0.25">
      <c r="V114"/>
      <c r="W114"/>
    </row>
    <row r="115" spans="22:23" x14ac:dyDescent="0.25">
      <c r="V115"/>
      <c r="W115"/>
    </row>
    <row r="116" spans="22:23" x14ac:dyDescent="0.25">
      <c r="V116"/>
      <c r="W116"/>
    </row>
    <row r="117" spans="22:23" x14ac:dyDescent="0.25">
      <c r="V117"/>
      <c r="W117"/>
    </row>
    <row r="118" spans="22:23" x14ac:dyDescent="0.25">
      <c r="V118"/>
      <c r="W118"/>
    </row>
    <row r="119" spans="22:23" x14ac:dyDescent="0.25">
      <c r="V119"/>
      <c r="W119"/>
    </row>
    <row r="120" spans="22:23" x14ac:dyDescent="0.25">
      <c r="V120"/>
      <c r="W120"/>
    </row>
    <row r="121" spans="22:23" x14ac:dyDescent="0.25">
      <c r="V121"/>
      <c r="W121"/>
    </row>
    <row r="122" spans="22:23" x14ac:dyDescent="0.25">
      <c r="V122"/>
      <c r="W122"/>
    </row>
    <row r="123" spans="22:23" x14ac:dyDescent="0.25">
      <c r="V123"/>
      <c r="W123"/>
    </row>
    <row r="124" spans="22:23" x14ac:dyDescent="0.25">
      <c r="V124"/>
      <c r="W124"/>
    </row>
    <row r="125" spans="22:23" x14ac:dyDescent="0.25">
      <c r="V125"/>
      <c r="W125"/>
    </row>
    <row r="126" spans="22:23" x14ac:dyDescent="0.25">
      <c r="V126"/>
      <c r="W126"/>
    </row>
    <row r="127" spans="22:23" x14ac:dyDescent="0.25">
      <c r="V127"/>
      <c r="W127"/>
    </row>
    <row r="128" spans="22:23" x14ac:dyDescent="0.25">
      <c r="V128"/>
      <c r="W128"/>
    </row>
    <row r="129" spans="22:23" x14ac:dyDescent="0.25">
      <c r="V129"/>
      <c r="W129"/>
    </row>
    <row r="130" spans="22:23" x14ac:dyDescent="0.25">
      <c r="V130"/>
      <c r="W130"/>
    </row>
    <row r="131" spans="22:23" x14ac:dyDescent="0.25">
      <c r="V131"/>
      <c r="W131"/>
    </row>
    <row r="132" spans="22:23" x14ac:dyDescent="0.25">
      <c r="V132"/>
      <c r="W132"/>
    </row>
    <row r="133" spans="22:23" x14ac:dyDescent="0.25">
      <c r="V133"/>
      <c r="W133"/>
    </row>
    <row r="134" spans="22:23" x14ac:dyDescent="0.25">
      <c r="V134"/>
      <c r="W134"/>
    </row>
    <row r="135" spans="22:23" x14ac:dyDescent="0.25">
      <c r="V135"/>
      <c r="W135"/>
    </row>
    <row r="136" spans="22:23" x14ac:dyDescent="0.25">
      <c r="V136"/>
      <c r="W136"/>
    </row>
    <row r="137" spans="22:23" x14ac:dyDescent="0.25">
      <c r="V137"/>
      <c r="W137"/>
    </row>
    <row r="138" spans="22:23" x14ac:dyDescent="0.25">
      <c r="V138"/>
      <c r="W138"/>
    </row>
    <row r="139" spans="22:23" x14ac:dyDescent="0.25">
      <c r="V139"/>
      <c r="W139"/>
    </row>
    <row r="140" spans="22:23" x14ac:dyDescent="0.25">
      <c r="V140"/>
      <c r="W140"/>
    </row>
    <row r="141" spans="22:23" x14ac:dyDescent="0.25">
      <c r="V141"/>
      <c r="W141"/>
    </row>
    <row r="142" spans="22:23" x14ac:dyDescent="0.25">
      <c r="V142"/>
      <c r="W142"/>
    </row>
    <row r="143" spans="22:23" x14ac:dyDescent="0.25">
      <c r="V143"/>
      <c r="W143"/>
    </row>
    <row r="144" spans="22:23" x14ac:dyDescent="0.25">
      <c r="V144"/>
      <c r="W144"/>
    </row>
    <row r="145" spans="22:23" x14ac:dyDescent="0.25">
      <c r="V145"/>
      <c r="W145"/>
    </row>
    <row r="146" spans="22:23" x14ac:dyDescent="0.25">
      <c r="V146"/>
      <c r="W146"/>
    </row>
    <row r="147" spans="22:23" x14ac:dyDescent="0.25">
      <c r="V147"/>
      <c r="W147"/>
    </row>
    <row r="148" spans="22:23" x14ac:dyDescent="0.25">
      <c r="V148"/>
      <c r="W148"/>
    </row>
    <row r="149" spans="22:23" x14ac:dyDescent="0.25">
      <c r="V149"/>
      <c r="W149"/>
    </row>
    <row r="150" spans="22:23" x14ac:dyDescent="0.25">
      <c r="V150"/>
      <c r="W150"/>
    </row>
    <row r="151" spans="22:23" x14ac:dyDescent="0.25">
      <c r="V151"/>
      <c r="W151"/>
    </row>
    <row r="152" spans="22:23" x14ac:dyDescent="0.25">
      <c r="V152"/>
      <c r="W152"/>
    </row>
    <row r="153" spans="22:23" x14ac:dyDescent="0.25">
      <c r="V153"/>
      <c r="W153"/>
    </row>
    <row r="154" spans="22:23" x14ac:dyDescent="0.25">
      <c r="V154"/>
      <c r="W154"/>
    </row>
    <row r="155" spans="22:23" x14ac:dyDescent="0.25">
      <c r="V155"/>
      <c r="W155"/>
    </row>
    <row r="156" spans="22:23" x14ac:dyDescent="0.25">
      <c r="V156"/>
      <c r="W156"/>
    </row>
    <row r="157" spans="22:23" x14ac:dyDescent="0.25">
      <c r="V157"/>
      <c r="W157"/>
    </row>
    <row r="158" spans="22:23" x14ac:dyDescent="0.25">
      <c r="V158"/>
      <c r="W158"/>
    </row>
    <row r="159" spans="22:23" x14ac:dyDescent="0.25">
      <c r="V159"/>
      <c r="W159"/>
    </row>
    <row r="160" spans="22:23" x14ac:dyDescent="0.25">
      <c r="V160"/>
      <c r="W160"/>
    </row>
    <row r="161" spans="22:23" x14ac:dyDescent="0.25">
      <c r="V161"/>
      <c r="W161"/>
    </row>
    <row r="162" spans="22:23" x14ac:dyDescent="0.25">
      <c r="V162"/>
      <c r="W162"/>
    </row>
    <row r="163" spans="22:23" x14ac:dyDescent="0.25">
      <c r="V163"/>
      <c r="W163"/>
    </row>
    <row r="164" spans="22:23" x14ac:dyDescent="0.25">
      <c r="V164"/>
      <c r="W164"/>
    </row>
    <row r="165" spans="22:23" x14ac:dyDescent="0.25">
      <c r="V165"/>
      <c r="W165"/>
    </row>
    <row r="166" spans="22:23" x14ac:dyDescent="0.25">
      <c r="V166"/>
      <c r="W166"/>
    </row>
    <row r="167" spans="22:23" x14ac:dyDescent="0.25">
      <c r="V167"/>
      <c r="W167"/>
    </row>
    <row r="168" spans="22:23" x14ac:dyDescent="0.25">
      <c r="V168"/>
      <c r="W168"/>
    </row>
    <row r="169" spans="22:23" x14ac:dyDescent="0.25">
      <c r="V169"/>
      <c r="W169"/>
    </row>
    <row r="170" spans="22:23" x14ac:dyDescent="0.25">
      <c r="V170"/>
      <c r="W170"/>
    </row>
    <row r="171" spans="22:23" x14ac:dyDescent="0.25">
      <c r="V171"/>
      <c r="W171"/>
    </row>
    <row r="172" spans="22:23" x14ac:dyDescent="0.25">
      <c r="V172"/>
      <c r="W172"/>
    </row>
    <row r="173" spans="22:23" x14ac:dyDescent="0.25">
      <c r="V173"/>
      <c r="W173"/>
    </row>
    <row r="174" spans="22:23" x14ac:dyDescent="0.25">
      <c r="V174"/>
      <c r="W174"/>
    </row>
    <row r="175" spans="22:23" x14ac:dyDescent="0.25">
      <c r="V175"/>
      <c r="W175"/>
    </row>
    <row r="176" spans="22:23" x14ac:dyDescent="0.25">
      <c r="V176"/>
      <c r="W176"/>
    </row>
    <row r="177" spans="22:23" x14ac:dyDescent="0.25">
      <c r="V177"/>
      <c r="W177"/>
    </row>
    <row r="178" spans="22:23" x14ac:dyDescent="0.25">
      <c r="V178"/>
      <c r="W178"/>
    </row>
    <row r="179" spans="22:23" x14ac:dyDescent="0.25">
      <c r="V179"/>
      <c r="W179"/>
    </row>
    <row r="180" spans="22:23" x14ac:dyDescent="0.25">
      <c r="V180"/>
      <c r="W180"/>
    </row>
    <row r="181" spans="22:23" x14ac:dyDescent="0.25">
      <c r="V181"/>
      <c r="W181"/>
    </row>
    <row r="182" spans="22:23" x14ac:dyDescent="0.25">
      <c r="V182"/>
      <c r="W182"/>
    </row>
    <row r="183" spans="22:23" x14ac:dyDescent="0.25">
      <c r="V183"/>
      <c r="W183"/>
    </row>
    <row r="184" spans="22:23" x14ac:dyDescent="0.25">
      <c r="V184"/>
      <c r="W184"/>
    </row>
    <row r="185" spans="22:23" x14ac:dyDescent="0.25">
      <c r="V185"/>
      <c r="W185"/>
    </row>
    <row r="186" spans="22:23" x14ac:dyDescent="0.25">
      <c r="V186"/>
      <c r="W186"/>
    </row>
    <row r="187" spans="22:23" x14ac:dyDescent="0.25">
      <c r="V187"/>
      <c r="W187"/>
    </row>
    <row r="188" spans="22:23" x14ac:dyDescent="0.25">
      <c r="V188"/>
      <c r="W188"/>
    </row>
    <row r="189" spans="22:23" x14ac:dyDescent="0.25">
      <c r="V189"/>
      <c r="W189"/>
    </row>
    <row r="190" spans="22:23" x14ac:dyDescent="0.25">
      <c r="V190"/>
      <c r="W190"/>
    </row>
    <row r="191" spans="22:23" x14ac:dyDescent="0.25">
      <c r="V191"/>
      <c r="W191"/>
    </row>
    <row r="192" spans="22:23" x14ac:dyDescent="0.25">
      <c r="V192"/>
      <c r="W192"/>
    </row>
    <row r="193" spans="22:23" x14ac:dyDescent="0.25">
      <c r="V193"/>
      <c r="W193"/>
    </row>
    <row r="194" spans="22:23" x14ac:dyDescent="0.25">
      <c r="V194"/>
      <c r="W194"/>
    </row>
    <row r="195" spans="22:23" x14ac:dyDescent="0.25">
      <c r="V195"/>
      <c r="W195"/>
    </row>
    <row r="196" spans="22:23" x14ac:dyDescent="0.25">
      <c r="V196"/>
      <c r="W196"/>
    </row>
    <row r="197" spans="22:23" x14ac:dyDescent="0.25">
      <c r="V197"/>
      <c r="W197"/>
    </row>
    <row r="198" spans="22:23" x14ac:dyDescent="0.25">
      <c r="V198"/>
      <c r="W198"/>
    </row>
    <row r="199" spans="22:23" x14ac:dyDescent="0.25">
      <c r="V199"/>
      <c r="W199"/>
    </row>
    <row r="200" spans="22:23" x14ac:dyDescent="0.25">
      <c r="V200"/>
      <c r="W200"/>
    </row>
    <row r="201" spans="22:23" x14ac:dyDescent="0.25">
      <c r="V201"/>
      <c r="W201"/>
    </row>
    <row r="202" spans="22:23" x14ac:dyDescent="0.25">
      <c r="V202"/>
      <c r="W202"/>
    </row>
    <row r="203" spans="22:23" x14ac:dyDescent="0.25">
      <c r="V203"/>
      <c r="W203"/>
    </row>
    <row r="204" spans="22:23" x14ac:dyDescent="0.25">
      <c r="V204"/>
      <c r="W204"/>
    </row>
    <row r="205" spans="22:23" x14ac:dyDescent="0.25">
      <c r="V205"/>
      <c r="W205"/>
    </row>
    <row r="206" spans="22:23" x14ac:dyDescent="0.25">
      <c r="V206"/>
      <c r="W206"/>
    </row>
    <row r="207" spans="22:23" x14ac:dyDescent="0.25">
      <c r="V207"/>
      <c r="W207"/>
    </row>
    <row r="208" spans="22:23" x14ac:dyDescent="0.25">
      <c r="V208"/>
      <c r="W208"/>
    </row>
    <row r="209" spans="22:23" x14ac:dyDescent="0.25">
      <c r="V209"/>
      <c r="W209"/>
    </row>
    <row r="210" spans="22:23" x14ac:dyDescent="0.25">
      <c r="V210"/>
      <c r="W210"/>
    </row>
    <row r="211" spans="22:23" x14ac:dyDescent="0.25">
      <c r="V211"/>
      <c r="W211"/>
    </row>
    <row r="212" spans="22:23" x14ac:dyDescent="0.25">
      <c r="V212"/>
      <c r="W212"/>
    </row>
    <row r="213" spans="22:23" x14ac:dyDescent="0.25">
      <c r="V213"/>
      <c r="W213"/>
    </row>
    <row r="214" spans="22:23" x14ac:dyDescent="0.25">
      <c r="V214"/>
      <c r="W214"/>
    </row>
    <row r="215" spans="22:23" x14ac:dyDescent="0.25">
      <c r="V215"/>
      <c r="W215"/>
    </row>
    <row r="216" spans="22:23" x14ac:dyDescent="0.25">
      <c r="V216"/>
      <c r="W216"/>
    </row>
    <row r="217" spans="22:23" x14ac:dyDescent="0.25">
      <c r="V217"/>
      <c r="W217"/>
    </row>
    <row r="218" spans="22:23" x14ac:dyDescent="0.25">
      <c r="V218"/>
      <c r="W218"/>
    </row>
    <row r="219" spans="22:23" x14ac:dyDescent="0.25">
      <c r="V219"/>
      <c r="W219"/>
    </row>
    <row r="220" spans="22:23" x14ac:dyDescent="0.25">
      <c r="V220"/>
      <c r="W220"/>
    </row>
    <row r="221" spans="22:23" x14ac:dyDescent="0.25">
      <c r="V221"/>
      <c r="W221"/>
    </row>
    <row r="222" spans="22:23" x14ac:dyDescent="0.25">
      <c r="V222"/>
      <c r="W222"/>
    </row>
    <row r="223" spans="22:23" x14ac:dyDescent="0.25">
      <c r="V223"/>
      <c r="W223"/>
    </row>
    <row r="224" spans="22:23" x14ac:dyDescent="0.25">
      <c r="V224"/>
      <c r="W224"/>
    </row>
    <row r="225" spans="22:23" x14ac:dyDescent="0.25">
      <c r="V225"/>
      <c r="W225"/>
    </row>
    <row r="226" spans="22:23" x14ac:dyDescent="0.25">
      <c r="V226"/>
      <c r="W226"/>
    </row>
    <row r="227" spans="22:23" x14ac:dyDescent="0.25">
      <c r="V227"/>
      <c r="W227"/>
    </row>
    <row r="228" spans="22:23" x14ac:dyDescent="0.25">
      <c r="V228"/>
      <c r="W228"/>
    </row>
    <row r="229" spans="22:23" x14ac:dyDescent="0.25">
      <c r="V229"/>
      <c r="W229"/>
    </row>
    <row r="230" spans="22:23" x14ac:dyDescent="0.25">
      <c r="V230"/>
      <c r="W230"/>
    </row>
    <row r="231" spans="22:23" x14ac:dyDescent="0.25">
      <c r="V231"/>
      <c r="W231"/>
    </row>
    <row r="232" spans="22:23" x14ac:dyDescent="0.25">
      <c r="V232"/>
      <c r="W232"/>
    </row>
    <row r="233" spans="22:23" x14ac:dyDescent="0.25">
      <c r="V233"/>
      <c r="W233"/>
    </row>
    <row r="234" spans="22:23" x14ac:dyDescent="0.25">
      <c r="V234"/>
      <c r="W234"/>
    </row>
    <row r="235" spans="22:23" x14ac:dyDescent="0.25">
      <c r="V235"/>
      <c r="W235"/>
    </row>
    <row r="236" spans="22:23" x14ac:dyDescent="0.25">
      <c r="V236"/>
      <c r="W236"/>
    </row>
    <row r="237" spans="22:23" x14ac:dyDescent="0.25">
      <c r="V237"/>
      <c r="W237"/>
    </row>
    <row r="238" spans="22:23" x14ac:dyDescent="0.25">
      <c r="V238"/>
      <c r="W238"/>
    </row>
    <row r="239" spans="22:23" x14ac:dyDescent="0.25">
      <c r="V239"/>
      <c r="W239"/>
    </row>
    <row r="240" spans="22:23" x14ac:dyDescent="0.25">
      <c r="V240"/>
      <c r="W240"/>
    </row>
    <row r="241" spans="22:23" x14ac:dyDescent="0.25">
      <c r="V241"/>
      <c r="W241"/>
    </row>
    <row r="242" spans="22:23" x14ac:dyDescent="0.25">
      <c r="V242"/>
      <c r="W242"/>
    </row>
    <row r="243" spans="22:23" x14ac:dyDescent="0.25">
      <c r="V243"/>
      <c r="W243"/>
    </row>
    <row r="244" spans="22:23" x14ac:dyDescent="0.25">
      <c r="V244"/>
      <c r="W244"/>
    </row>
    <row r="245" spans="22:23" x14ac:dyDescent="0.25">
      <c r="V245"/>
      <c r="W245"/>
    </row>
    <row r="246" spans="22:23" x14ac:dyDescent="0.25">
      <c r="V246"/>
      <c r="W246"/>
    </row>
    <row r="247" spans="22:23" x14ac:dyDescent="0.25">
      <c r="V247"/>
      <c r="W247"/>
    </row>
    <row r="248" spans="22:23" x14ac:dyDescent="0.25">
      <c r="V248"/>
      <c r="W248"/>
    </row>
    <row r="249" spans="22:23" x14ac:dyDescent="0.25">
      <c r="V249"/>
      <c r="W249"/>
    </row>
    <row r="250" spans="22:23" x14ac:dyDescent="0.25">
      <c r="V250"/>
      <c r="W250"/>
    </row>
    <row r="251" spans="22:23" x14ac:dyDescent="0.25">
      <c r="V251"/>
      <c r="W251"/>
    </row>
    <row r="252" spans="22:23" x14ac:dyDescent="0.25">
      <c r="V252"/>
      <c r="W252"/>
    </row>
    <row r="253" spans="22:23" x14ac:dyDescent="0.25">
      <c r="V253"/>
      <c r="W253"/>
    </row>
    <row r="254" spans="22:23" x14ac:dyDescent="0.25">
      <c r="V254"/>
      <c r="W254"/>
    </row>
    <row r="255" spans="22:23" x14ac:dyDescent="0.25">
      <c r="V255"/>
      <c r="W255"/>
    </row>
    <row r="256" spans="22:23" x14ac:dyDescent="0.25">
      <c r="V256"/>
      <c r="W256"/>
    </row>
    <row r="257" spans="22:23" x14ac:dyDescent="0.25">
      <c r="V257"/>
      <c r="W257"/>
    </row>
    <row r="258" spans="22:23" x14ac:dyDescent="0.25">
      <c r="V258"/>
      <c r="W258"/>
    </row>
    <row r="259" spans="22:23" x14ac:dyDescent="0.25">
      <c r="V259"/>
      <c r="W259"/>
    </row>
    <row r="260" spans="22:23" x14ac:dyDescent="0.25">
      <c r="V260"/>
      <c r="W260"/>
    </row>
    <row r="261" spans="22:23" x14ac:dyDescent="0.25">
      <c r="V261"/>
      <c r="W261"/>
    </row>
    <row r="262" spans="22:23" x14ac:dyDescent="0.25">
      <c r="V262"/>
      <c r="W262"/>
    </row>
    <row r="263" spans="22:23" x14ac:dyDescent="0.25">
      <c r="V263"/>
      <c r="W263"/>
    </row>
    <row r="264" spans="22:23" x14ac:dyDescent="0.25">
      <c r="V264"/>
      <c r="W264"/>
    </row>
    <row r="265" spans="22:23" x14ac:dyDescent="0.25">
      <c r="V265"/>
      <c r="W265"/>
    </row>
    <row r="266" spans="22:23" x14ac:dyDescent="0.25">
      <c r="V266"/>
      <c r="W266"/>
    </row>
    <row r="267" spans="22:23" x14ac:dyDescent="0.25">
      <c r="V267"/>
      <c r="W267"/>
    </row>
    <row r="268" spans="22:23" x14ac:dyDescent="0.25">
      <c r="V268"/>
      <c r="W268"/>
    </row>
    <row r="269" spans="22:23" x14ac:dyDescent="0.25">
      <c r="V269"/>
      <c r="W269"/>
    </row>
    <row r="270" spans="22:23" x14ac:dyDescent="0.25">
      <c r="V270"/>
      <c r="W270"/>
    </row>
    <row r="271" spans="22:23" x14ac:dyDescent="0.25">
      <c r="V271"/>
      <c r="W271"/>
    </row>
    <row r="272" spans="22:23" x14ac:dyDescent="0.25">
      <c r="V272"/>
      <c r="W272"/>
    </row>
    <row r="273" spans="22:23" x14ac:dyDescent="0.25">
      <c r="V273"/>
      <c r="W273"/>
    </row>
    <row r="274" spans="22:23" x14ac:dyDescent="0.25">
      <c r="V274"/>
      <c r="W274"/>
    </row>
    <row r="275" spans="22:23" x14ac:dyDescent="0.25">
      <c r="V275"/>
      <c r="W275"/>
    </row>
    <row r="276" spans="22:23" x14ac:dyDescent="0.25">
      <c r="V276"/>
      <c r="W276"/>
    </row>
    <row r="277" spans="22:23" x14ac:dyDescent="0.25">
      <c r="V277"/>
      <c r="W277"/>
    </row>
    <row r="278" spans="22:23" x14ac:dyDescent="0.25">
      <c r="V278"/>
      <c r="W278"/>
    </row>
    <row r="279" spans="22:23" x14ac:dyDescent="0.25">
      <c r="V279"/>
      <c r="W279"/>
    </row>
    <row r="280" spans="22:23" x14ac:dyDescent="0.25">
      <c r="V280"/>
      <c r="W280"/>
    </row>
    <row r="281" spans="22:23" x14ac:dyDescent="0.25">
      <c r="V281"/>
      <c r="W281"/>
    </row>
    <row r="282" spans="22:23" x14ac:dyDescent="0.25">
      <c r="V282"/>
      <c r="W282"/>
    </row>
    <row r="283" spans="22:23" x14ac:dyDescent="0.25">
      <c r="V283"/>
      <c r="W283"/>
    </row>
    <row r="284" spans="22:23" x14ac:dyDescent="0.25">
      <c r="V284"/>
      <c r="W284"/>
    </row>
    <row r="285" spans="22:23" x14ac:dyDescent="0.25">
      <c r="V285"/>
      <c r="W285"/>
    </row>
    <row r="286" spans="22:23" x14ac:dyDescent="0.25">
      <c r="V286"/>
      <c r="W286"/>
    </row>
    <row r="287" spans="22:23" x14ac:dyDescent="0.25">
      <c r="V287"/>
      <c r="W287"/>
    </row>
    <row r="288" spans="22:23" x14ac:dyDescent="0.25">
      <c r="V288"/>
      <c r="W288"/>
    </row>
    <row r="289" spans="22:23" x14ac:dyDescent="0.25">
      <c r="V289"/>
      <c r="W289"/>
    </row>
    <row r="290" spans="22:23" x14ac:dyDescent="0.25">
      <c r="V290"/>
      <c r="W290"/>
    </row>
    <row r="291" spans="22:23" x14ac:dyDescent="0.25">
      <c r="V291"/>
      <c r="W291"/>
    </row>
    <row r="292" spans="22:23" x14ac:dyDescent="0.25">
      <c r="V292"/>
      <c r="W292"/>
    </row>
    <row r="293" spans="22:23" x14ac:dyDescent="0.25">
      <c r="V293"/>
      <c r="W293"/>
    </row>
    <row r="294" spans="22:23" x14ac:dyDescent="0.25">
      <c r="V294"/>
      <c r="W294"/>
    </row>
    <row r="295" spans="22:23" x14ac:dyDescent="0.25">
      <c r="V295"/>
      <c r="W295"/>
    </row>
    <row r="296" spans="22:23" x14ac:dyDescent="0.25">
      <c r="V296"/>
      <c r="W296"/>
    </row>
    <row r="297" spans="22:23" x14ac:dyDescent="0.25">
      <c r="V297"/>
      <c r="W297"/>
    </row>
    <row r="298" spans="22:23" x14ac:dyDescent="0.25">
      <c r="V298"/>
      <c r="W298"/>
    </row>
    <row r="299" spans="22:23" x14ac:dyDescent="0.25">
      <c r="V299"/>
      <c r="W299"/>
    </row>
    <row r="300" spans="22:23" x14ac:dyDescent="0.25">
      <c r="V300"/>
      <c r="W300"/>
    </row>
    <row r="301" spans="22:23" x14ac:dyDescent="0.25">
      <c r="V301"/>
      <c r="W301"/>
    </row>
    <row r="302" spans="22:23" x14ac:dyDescent="0.25">
      <c r="V302"/>
      <c r="W302"/>
    </row>
    <row r="303" spans="22:23" x14ac:dyDescent="0.25">
      <c r="V303"/>
      <c r="W303"/>
    </row>
    <row r="304" spans="22:23" x14ac:dyDescent="0.25">
      <c r="V304"/>
      <c r="W304"/>
    </row>
    <row r="305" spans="22:23" x14ac:dyDescent="0.25">
      <c r="V305"/>
      <c r="W305"/>
    </row>
    <row r="306" spans="22:23" x14ac:dyDescent="0.25">
      <c r="V306"/>
      <c r="W306"/>
    </row>
    <row r="307" spans="22:23" x14ac:dyDescent="0.25">
      <c r="V307"/>
      <c r="W307"/>
    </row>
    <row r="308" spans="22:23" x14ac:dyDescent="0.25">
      <c r="V308"/>
      <c r="W308"/>
    </row>
    <row r="309" spans="22:23" x14ac:dyDescent="0.25">
      <c r="V309"/>
      <c r="W309"/>
    </row>
    <row r="310" spans="22:23" x14ac:dyDescent="0.25">
      <c r="V310"/>
      <c r="W310"/>
    </row>
    <row r="311" spans="22:23" x14ac:dyDescent="0.25">
      <c r="V311"/>
      <c r="W311"/>
    </row>
    <row r="312" spans="22:23" x14ac:dyDescent="0.25">
      <c r="V312"/>
      <c r="W312"/>
    </row>
    <row r="313" spans="22:23" x14ac:dyDescent="0.25">
      <c r="V313"/>
      <c r="W313"/>
    </row>
    <row r="314" spans="22:23" x14ac:dyDescent="0.25">
      <c r="V314"/>
      <c r="W314"/>
    </row>
    <row r="315" spans="22:23" x14ac:dyDescent="0.25">
      <c r="V315"/>
      <c r="W315"/>
    </row>
    <row r="316" spans="22:23" x14ac:dyDescent="0.25">
      <c r="V316"/>
      <c r="W316"/>
    </row>
    <row r="317" spans="22:23" x14ac:dyDescent="0.25">
      <c r="V317"/>
      <c r="W317"/>
    </row>
    <row r="318" spans="22:23" x14ac:dyDescent="0.25">
      <c r="V318"/>
      <c r="W318"/>
    </row>
    <row r="319" spans="22:23" x14ac:dyDescent="0.25">
      <c r="V319"/>
      <c r="W319"/>
    </row>
    <row r="320" spans="22:23" x14ac:dyDescent="0.25">
      <c r="V320"/>
      <c r="W320"/>
    </row>
    <row r="321" spans="22:23" x14ac:dyDescent="0.25">
      <c r="V321"/>
      <c r="W321"/>
    </row>
    <row r="322" spans="22:23" x14ac:dyDescent="0.25">
      <c r="V322"/>
      <c r="W322"/>
    </row>
    <row r="323" spans="22:23" x14ac:dyDescent="0.25">
      <c r="V323"/>
      <c r="W323"/>
    </row>
    <row r="324" spans="22:23" x14ac:dyDescent="0.25">
      <c r="V324"/>
      <c r="W324"/>
    </row>
    <row r="325" spans="22:23" x14ac:dyDescent="0.25">
      <c r="V325"/>
      <c r="W325"/>
    </row>
    <row r="326" spans="22:23" x14ac:dyDescent="0.25">
      <c r="V326"/>
      <c r="W326"/>
    </row>
    <row r="327" spans="22:23" x14ac:dyDescent="0.25">
      <c r="V327"/>
      <c r="W327"/>
    </row>
    <row r="328" spans="22:23" x14ac:dyDescent="0.25">
      <c r="V328"/>
      <c r="W328"/>
    </row>
    <row r="329" spans="22:23" x14ac:dyDescent="0.25">
      <c r="V329"/>
      <c r="W329"/>
    </row>
    <row r="330" spans="22:23" x14ac:dyDescent="0.25">
      <c r="V330"/>
      <c r="W330"/>
    </row>
    <row r="331" spans="22:23" x14ac:dyDescent="0.25">
      <c r="V331"/>
      <c r="W331"/>
    </row>
    <row r="332" spans="22:23" x14ac:dyDescent="0.25">
      <c r="V332"/>
      <c r="W332"/>
    </row>
    <row r="333" spans="22:23" x14ac:dyDescent="0.25">
      <c r="V333"/>
      <c r="W333"/>
    </row>
    <row r="334" spans="22:23" x14ac:dyDescent="0.25">
      <c r="V334"/>
      <c r="W334"/>
    </row>
    <row r="335" spans="22:23" x14ac:dyDescent="0.25">
      <c r="V335"/>
      <c r="W335"/>
    </row>
    <row r="336" spans="22:23" x14ac:dyDescent="0.25">
      <c r="V336"/>
      <c r="W336"/>
    </row>
    <row r="337" spans="22:23" x14ac:dyDescent="0.25">
      <c r="V337"/>
      <c r="W337"/>
    </row>
    <row r="338" spans="22:23" x14ac:dyDescent="0.25">
      <c r="V338"/>
      <c r="W338"/>
    </row>
    <row r="339" spans="22:23" x14ac:dyDescent="0.25">
      <c r="V339"/>
      <c r="W339"/>
    </row>
    <row r="340" spans="22:23" x14ac:dyDescent="0.25">
      <c r="V340"/>
      <c r="W340"/>
    </row>
    <row r="341" spans="22:23" x14ac:dyDescent="0.25">
      <c r="V341"/>
      <c r="W341"/>
    </row>
    <row r="342" spans="22:23" x14ac:dyDescent="0.25">
      <c r="V342"/>
      <c r="W342"/>
    </row>
    <row r="343" spans="22:23" x14ac:dyDescent="0.25">
      <c r="V343"/>
      <c r="W343"/>
    </row>
    <row r="344" spans="22:23" x14ac:dyDescent="0.25">
      <c r="V344"/>
      <c r="W344"/>
    </row>
    <row r="345" spans="22:23" x14ac:dyDescent="0.25">
      <c r="V345"/>
      <c r="W345"/>
    </row>
    <row r="346" spans="22:23" x14ac:dyDescent="0.25">
      <c r="V346"/>
      <c r="W346"/>
    </row>
    <row r="347" spans="22:23" x14ac:dyDescent="0.25">
      <c r="V347"/>
      <c r="W347"/>
    </row>
    <row r="348" spans="22:23" x14ac:dyDescent="0.25">
      <c r="V348"/>
      <c r="W348"/>
    </row>
    <row r="349" spans="22:23" x14ac:dyDescent="0.25">
      <c r="V349"/>
      <c r="W349"/>
    </row>
    <row r="350" spans="22:23" x14ac:dyDescent="0.25">
      <c r="V350"/>
      <c r="W350"/>
    </row>
    <row r="351" spans="22:23" x14ac:dyDescent="0.25">
      <c r="V351"/>
      <c r="W351"/>
    </row>
    <row r="352" spans="22:23" x14ac:dyDescent="0.25">
      <c r="V352"/>
      <c r="W352"/>
    </row>
    <row r="353" spans="22:23" x14ac:dyDescent="0.25">
      <c r="V353"/>
      <c r="W353"/>
    </row>
    <row r="354" spans="22:23" x14ac:dyDescent="0.25">
      <c r="V354"/>
      <c r="W354"/>
    </row>
    <row r="355" spans="22:23" x14ac:dyDescent="0.25">
      <c r="V355"/>
      <c r="W355"/>
    </row>
    <row r="356" spans="22:23" x14ac:dyDescent="0.25">
      <c r="V356"/>
      <c r="W356"/>
    </row>
    <row r="357" spans="22:23" x14ac:dyDescent="0.25">
      <c r="V357"/>
      <c r="W357"/>
    </row>
    <row r="358" spans="22:23" x14ac:dyDescent="0.25">
      <c r="V358"/>
      <c r="W358"/>
    </row>
    <row r="359" spans="22:23" x14ac:dyDescent="0.25">
      <c r="V359"/>
      <c r="W359"/>
    </row>
    <row r="360" spans="22:23" x14ac:dyDescent="0.25">
      <c r="V360"/>
      <c r="W360"/>
    </row>
    <row r="361" spans="22:23" x14ac:dyDescent="0.25">
      <c r="V361"/>
      <c r="W361"/>
    </row>
    <row r="362" spans="22:23" x14ac:dyDescent="0.25">
      <c r="V362"/>
      <c r="W362"/>
    </row>
    <row r="363" spans="22:23" x14ac:dyDescent="0.25">
      <c r="V363"/>
      <c r="W363"/>
    </row>
    <row r="364" spans="22:23" x14ac:dyDescent="0.25">
      <c r="V364"/>
      <c r="W364"/>
    </row>
    <row r="365" spans="22:23" x14ac:dyDescent="0.25">
      <c r="V365"/>
      <c r="W365"/>
    </row>
    <row r="366" spans="22:23" x14ac:dyDescent="0.25">
      <c r="V366"/>
      <c r="W366"/>
    </row>
    <row r="367" spans="22:23" x14ac:dyDescent="0.25">
      <c r="V367"/>
      <c r="W367"/>
    </row>
    <row r="368" spans="22:23" x14ac:dyDescent="0.25">
      <c r="V368"/>
      <c r="W368"/>
    </row>
    <row r="369" spans="22:23" x14ac:dyDescent="0.25">
      <c r="V369"/>
      <c r="W369"/>
    </row>
    <row r="370" spans="22:23" x14ac:dyDescent="0.25">
      <c r="V370"/>
      <c r="W370"/>
    </row>
    <row r="371" spans="22:23" x14ac:dyDescent="0.25">
      <c r="V371"/>
      <c r="W371"/>
    </row>
    <row r="372" spans="22:23" x14ac:dyDescent="0.25">
      <c r="V372"/>
      <c r="W372"/>
    </row>
    <row r="373" spans="22:23" x14ac:dyDescent="0.25">
      <c r="V373"/>
      <c r="W373"/>
    </row>
    <row r="374" spans="22:23" x14ac:dyDescent="0.25">
      <c r="V374"/>
      <c r="W374"/>
    </row>
    <row r="375" spans="22:23" x14ac:dyDescent="0.25">
      <c r="V375"/>
      <c r="W375"/>
    </row>
    <row r="376" spans="22:23" x14ac:dyDescent="0.25">
      <c r="V376"/>
      <c r="W376"/>
    </row>
    <row r="377" spans="22:23" x14ac:dyDescent="0.25">
      <c r="V377"/>
      <c r="W377"/>
    </row>
    <row r="378" spans="22:23" x14ac:dyDescent="0.25">
      <c r="V378"/>
      <c r="W378"/>
    </row>
    <row r="379" spans="22:23" x14ac:dyDescent="0.25">
      <c r="V379"/>
      <c r="W379"/>
    </row>
    <row r="380" spans="22:23" x14ac:dyDescent="0.25">
      <c r="V380"/>
      <c r="W380"/>
    </row>
    <row r="381" spans="22:23" x14ac:dyDescent="0.25">
      <c r="V381"/>
      <c r="W381"/>
    </row>
    <row r="382" spans="22:23" x14ac:dyDescent="0.25">
      <c r="V382"/>
      <c r="W382"/>
    </row>
    <row r="383" spans="22:23" x14ac:dyDescent="0.25">
      <c r="V383"/>
      <c r="W383"/>
    </row>
    <row r="384" spans="22:23" x14ac:dyDescent="0.25">
      <c r="V384"/>
      <c r="W384"/>
    </row>
    <row r="385" spans="22:23" x14ac:dyDescent="0.25">
      <c r="V385"/>
      <c r="W385"/>
    </row>
    <row r="386" spans="22:23" x14ac:dyDescent="0.25">
      <c r="V386"/>
      <c r="W386"/>
    </row>
    <row r="387" spans="22:23" x14ac:dyDescent="0.25">
      <c r="V387"/>
      <c r="W387"/>
    </row>
    <row r="388" spans="22:23" x14ac:dyDescent="0.25">
      <c r="V388"/>
      <c r="W388"/>
    </row>
    <row r="389" spans="22:23" x14ac:dyDescent="0.25">
      <c r="V389"/>
      <c r="W389"/>
    </row>
    <row r="390" spans="22:23" x14ac:dyDescent="0.25">
      <c r="V390"/>
      <c r="W390"/>
    </row>
    <row r="391" spans="22:23" x14ac:dyDescent="0.25">
      <c r="V391"/>
      <c r="W391"/>
    </row>
    <row r="392" spans="22:23" x14ac:dyDescent="0.25">
      <c r="V392"/>
      <c r="W392"/>
    </row>
    <row r="393" spans="22:23" x14ac:dyDescent="0.25">
      <c r="V393"/>
      <c r="W393"/>
    </row>
    <row r="394" spans="22:23" x14ac:dyDescent="0.25">
      <c r="V394"/>
      <c r="W394"/>
    </row>
    <row r="395" spans="22:23" x14ac:dyDescent="0.25">
      <c r="V395"/>
      <c r="W395"/>
    </row>
    <row r="396" spans="22:23" x14ac:dyDescent="0.25">
      <c r="V396"/>
      <c r="W396"/>
    </row>
    <row r="397" spans="22:23" x14ac:dyDescent="0.25">
      <c r="V397"/>
      <c r="W397"/>
    </row>
    <row r="398" spans="22:23" x14ac:dyDescent="0.25">
      <c r="V398"/>
      <c r="W398"/>
    </row>
    <row r="399" spans="22:23" x14ac:dyDescent="0.25">
      <c r="V399"/>
      <c r="W399"/>
    </row>
    <row r="400" spans="22:23" x14ac:dyDescent="0.25">
      <c r="V400"/>
      <c r="W400"/>
    </row>
    <row r="401" spans="22:23" x14ac:dyDescent="0.25">
      <c r="V401"/>
      <c r="W401"/>
    </row>
    <row r="402" spans="22:23" x14ac:dyDescent="0.25">
      <c r="V402"/>
      <c r="W402"/>
    </row>
    <row r="403" spans="22:23" x14ac:dyDescent="0.25">
      <c r="V403"/>
      <c r="W403"/>
    </row>
    <row r="404" spans="22:23" x14ac:dyDescent="0.25">
      <c r="V404"/>
      <c r="W404"/>
    </row>
    <row r="405" spans="22:23" x14ac:dyDescent="0.25">
      <c r="V405"/>
      <c r="W405"/>
    </row>
    <row r="406" spans="22:23" x14ac:dyDescent="0.25">
      <c r="V406"/>
      <c r="W406"/>
    </row>
    <row r="407" spans="22:23" x14ac:dyDescent="0.25">
      <c r="V407"/>
      <c r="W407"/>
    </row>
    <row r="408" spans="22:23" x14ac:dyDescent="0.25">
      <c r="V408"/>
      <c r="W408"/>
    </row>
    <row r="409" spans="22:23" x14ac:dyDescent="0.25">
      <c r="V409"/>
      <c r="W409"/>
    </row>
    <row r="410" spans="22:23" x14ac:dyDescent="0.25">
      <c r="V410"/>
      <c r="W410"/>
    </row>
    <row r="411" spans="22:23" x14ac:dyDescent="0.25">
      <c r="V411"/>
      <c r="W411"/>
    </row>
    <row r="412" spans="22:23" x14ac:dyDescent="0.25">
      <c r="V412"/>
      <c r="W412"/>
    </row>
    <row r="413" spans="22:23" x14ac:dyDescent="0.25">
      <c r="V413"/>
      <c r="W413"/>
    </row>
    <row r="414" spans="22:23" x14ac:dyDescent="0.25">
      <c r="V414"/>
      <c r="W414"/>
    </row>
    <row r="415" spans="22:23" x14ac:dyDescent="0.25">
      <c r="V415"/>
      <c r="W415"/>
    </row>
    <row r="416" spans="22:23" x14ac:dyDescent="0.25">
      <c r="V416"/>
      <c r="W416"/>
    </row>
    <row r="417" spans="22:23" x14ac:dyDescent="0.25">
      <c r="V417"/>
      <c r="W417"/>
    </row>
    <row r="418" spans="22:23" x14ac:dyDescent="0.25">
      <c r="V418"/>
      <c r="W418"/>
    </row>
    <row r="419" spans="22:23" x14ac:dyDescent="0.25">
      <c r="V419"/>
      <c r="W419"/>
    </row>
    <row r="420" spans="22:23" x14ac:dyDescent="0.25">
      <c r="V420"/>
      <c r="W420"/>
    </row>
    <row r="421" spans="22:23" x14ac:dyDescent="0.25">
      <c r="V421"/>
      <c r="W421"/>
    </row>
    <row r="422" spans="22:23" x14ac:dyDescent="0.25">
      <c r="V422"/>
      <c r="W422"/>
    </row>
    <row r="423" spans="22:23" x14ac:dyDescent="0.25">
      <c r="V423"/>
      <c r="W423"/>
    </row>
    <row r="424" spans="22:23" x14ac:dyDescent="0.25">
      <c r="V424"/>
      <c r="W424"/>
    </row>
    <row r="425" spans="22:23" x14ac:dyDescent="0.25">
      <c r="V425"/>
      <c r="W425"/>
    </row>
    <row r="426" spans="22:23" x14ac:dyDescent="0.25">
      <c r="V426"/>
      <c r="W426"/>
    </row>
    <row r="427" spans="22:23" x14ac:dyDescent="0.25">
      <c r="V427"/>
      <c r="W427"/>
    </row>
    <row r="428" spans="22:23" x14ac:dyDescent="0.25">
      <c r="V428"/>
      <c r="W428"/>
    </row>
    <row r="429" spans="22:23" x14ac:dyDescent="0.25">
      <c r="V429"/>
      <c r="W429"/>
    </row>
    <row r="430" spans="22:23" x14ac:dyDescent="0.25">
      <c r="V430"/>
      <c r="W430"/>
    </row>
    <row r="431" spans="22:23" x14ac:dyDescent="0.25">
      <c r="V431"/>
      <c r="W431"/>
    </row>
    <row r="432" spans="22:23" x14ac:dyDescent="0.25">
      <c r="V432"/>
      <c r="W432"/>
    </row>
    <row r="433" spans="22:23" x14ac:dyDescent="0.25">
      <c r="V433"/>
      <c r="W433"/>
    </row>
    <row r="434" spans="22:23" x14ac:dyDescent="0.25">
      <c r="V434"/>
      <c r="W434"/>
    </row>
    <row r="435" spans="22:23" x14ac:dyDescent="0.25">
      <c r="V435"/>
      <c r="W435"/>
    </row>
    <row r="436" spans="22:23" x14ac:dyDescent="0.25">
      <c r="V436"/>
      <c r="W436"/>
    </row>
    <row r="437" spans="22:23" x14ac:dyDescent="0.25">
      <c r="V437"/>
      <c r="W437"/>
    </row>
    <row r="438" spans="22:23" x14ac:dyDescent="0.25">
      <c r="V438"/>
      <c r="W438"/>
    </row>
    <row r="439" spans="22:23" x14ac:dyDescent="0.25">
      <c r="V439"/>
      <c r="W439"/>
    </row>
    <row r="440" spans="22:23" x14ac:dyDescent="0.25">
      <c r="V440"/>
      <c r="W440"/>
    </row>
    <row r="441" spans="22:23" x14ac:dyDescent="0.25">
      <c r="V441"/>
      <c r="W441"/>
    </row>
    <row r="442" spans="22:23" x14ac:dyDescent="0.25">
      <c r="V442"/>
      <c r="W442"/>
    </row>
    <row r="443" spans="22:23" x14ac:dyDescent="0.25">
      <c r="V443"/>
      <c r="W443"/>
    </row>
    <row r="444" spans="22:23" x14ac:dyDescent="0.25">
      <c r="V444"/>
      <c r="W444"/>
    </row>
    <row r="445" spans="22:23" x14ac:dyDescent="0.25">
      <c r="V445"/>
      <c r="W445"/>
    </row>
    <row r="446" spans="22:23" x14ac:dyDescent="0.25">
      <c r="V446"/>
      <c r="W446"/>
    </row>
    <row r="447" spans="22:23" x14ac:dyDescent="0.25">
      <c r="V447"/>
      <c r="W447"/>
    </row>
    <row r="448" spans="22:23" x14ac:dyDescent="0.25">
      <c r="V448"/>
      <c r="W448"/>
    </row>
    <row r="449" spans="22:23" x14ac:dyDescent="0.25">
      <c r="V449"/>
      <c r="W449"/>
    </row>
    <row r="450" spans="22:23" x14ac:dyDescent="0.25">
      <c r="V450"/>
      <c r="W450"/>
    </row>
    <row r="451" spans="22:23" x14ac:dyDescent="0.25">
      <c r="V451"/>
      <c r="W451"/>
    </row>
    <row r="452" spans="22:23" x14ac:dyDescent="0.25">
      <c r="V452"/>
      <c r="W452"/>
    </row>
    <row r="453" spans="22:23" x14ac:dyDescent="0.25">
      <c r="V453"/>
      <c r="W453"/>
    </row>
    <row r="454" spans="22:23" x14ac:dyDescent="0.25">
      <c r="V454"/>
      <c r="W454"/>
    </row>
    <row r="455" spans="22:23" x14ac:dyDescent="0.25">
      <c r="V455"/>
      <c r="W455"/>
    </row>
    <row r="456" spans="22:23" x14ac:dyDescent="0.25">
      <c r="V456"/>
      <c r="W456"/>
    </row>
    <row r="457" spans="22:23" x14ac:dyDescent="0.25">
      <c r="V457"/>
      <c r="W457"/>
    </row>
    <row r="458" spans="22:23" x14ac:dyDescent="0.25">
      <c r="V458"/>
      <c r="W458"/>
    </row>
    <row r="459" spans="22:23" x14ac:dyDescent="0.25">
      <c r="V459"/>
      <c r="W459"/>
    </row>
    <row r="460" spans="22:23" x14ac:dyDescent="0.25">
      <c r="V460"/>
      <c r="W460"/>
    </row>
    <row r="461" spans="22:23" x14ac:dyDescent="0.25">
      <c r="V461"/>
      <c r="W461"/>
    </row>
    <row r="462" spans="22:23" x14ac:dyDescent="0.25">
      <c r="V462"/>
      <c r="W462"/>
    </row>
    <row r="463" spans="22:23" x14ac:dyDescent="0.25">
      <c r="V463"/>
      <c r="W463"/>
    </row>
    <row r="464" spans="22:23" x14ac:dyDescent="0.25">
      <c r="V464"/>
      <c r="W464"/>
    </row>
    <row r="465" spans="22:23" x14ac:dyDescent="0.25">
      <c r="V465"/>
      <c r="W465"/>
    </row>
    <row r="466" spans="22:23" x14ac:dyDescent="0.25">
      <c r="V466"/>
      <c r="W466"/>
    </row>
    <row r="467" spans="22:23" x14ac:dyDescent="0.25">
      <c r="V467"/>
      <c r="W467"/>
    </row>
    <row r="468" spans="22:23" x14ac:dyDescent="0.25">
      <c r="V468"/>
      <c r="W468"/>
    </row>
    <row r="469" spans="22:23" x14ac:dyDescent="0.25">
      <c r="V469"/>
      <c r="W469"/>
    </row>
    <row r="470" spans="22:23" x14ac:dyDescent="0.25">
      <c r="V470"/>
      <c r="W470"/>
    </row>
    <row r="471" spans="22:23" x14ac:dyDescent="0.25">
      <c r="V471"/>
      <c r="W471"/>
    </row>
    <row r="472" spans="22:23" x14ac:dyDescent="0.25">
      <c r="V472"/>
      <c r="W472"/>
    </row>
    <row r="473" spans="22:23" x14ac:dyDescent="0.25">
      <c r="V473"/>
      <c r="W473"/>
    </row>
    <row r="474" spans="22:23" x14ac:dyDescent="0.25">
      <c r="V474"/>
      <c r="W474"/>
    </row>
    <row r="475" spans="22:23" x14ac:dyDescent="0.25">
      <c r="V475"/>
      <c r="W475"/>
    </row>
    <row r="476" spans="22:23" x14ac:dyDescent="0.25">
      <c r="V476"/>
      <c r="W476"/>
    </row>
    <row r="477" spans="22:23" x14ac:dyDescent="0.25">
      <c r="V477"/>
      <c r="W477"/>
    </row>
    <row r="478" spans="22:23" x14ac:dyDescent="0.25">
      <c r="V478"/>
      <c r="W478"/>
    </row>
    <row r="479" spans="22:23" x14ac:dyDescent="0.25">
      <c r="V479"/>
      <c r="W479"/>
    </row>
    <row r="480" spans="22:23" x14ac:dyDescent="0.25">
      <c r="V480"/>
      <c r="W480"/>
    </row>
    <row r="481" spans="22:23" x14ac:dyDescent="0.25">
      <c r="V481"/>
      <c r="W481"/>
    </row>
    <row r="482" spans="22:23" x14ac:dyDescent="0.25">
      <c r="V482"/>
      <c r="W482"/>
    </row>
    <row r="483" spans="22:23" x14ac:dyDescent="0.25">
      <c r="V483"/>
      <c r="W483"/>
    </row>
    <row r="484" spans="22:23" x14ac:dyDescent="0.25">
      <c r="V484"/>
      <c r="W484"/>
    </row>
    <row r="485" spans="22:23" x14ac:dyDescent="0.25">
      <c r="V485"/>
      <c r="W485"/>
    </row>
    <row r="486" spans="22:23" x14ac:dyDescent="0.25">
      <c r="V486"/>
      <c r="W486"/>
    </row>
    <row r="487" spans="22:23" x14ac:dyDescent="0.25">
      <c r="V487"/>
      <c r="W487"/>
    </row>
    <row r="488" spans="22:23" x14ac:dyDescent="0.25">
      <c r="V488"/>
      <c r="W488"/>
    </row>
    <row r="489" spans="22:23" x14ac:dyDescent="0.25">
      <c r="V489"/>
      <c r="W489"/>
    </row>
    <row r="490" spans="22:23" x14ac:dyDescent="0.25">
      <c r="V490"/>
      <c r="W490"/>
    </row>
    <row r="491" spans="22:23" x14ac:dyDescent="0.25">
      <c r="V491"/>
      <c r="W491"/>
    </row>
    <row r="492" spans="22:23" x14ac:dyDescent="0.25">
      <c r="V492"/>
      <c r="W492"/>
    </row>
    <row r="493" spans="22:23" x14ac:dyDescent="0.25">
      <c r="V493"/>
      <c r="W493"/>
    </row>
    <row r="494" spans="22:23" x14ac:dyDescent="0.25">
      <c r="V494"/>
      <c r="W494"/>
    </row>
    <row r="495" spans="22:23" x14ac:dyDescent="0.25">
      <c r="V495"/>
      <c r="W495"/>
    </row>
    <row r="496" spans="22:23" x14ac:dyDescent="0.25">
      <c r="V496"/>
      <c r="W496"/>
    </row>
    <row r="497" spans="22:23" x14ac:dyDescent="0.25">
      <c r="V497"/>
      <c r="W497"/>
    </row>
    <row r="498" spans="22:23" x14ac:dyDescent="0.25">
      <c r="V498"/>
      <c r="W498"/>
    </row>
    <row r="499" spans="22:23" x14ac:dyDescent="0.25">
      <c r="V499"/>
      <c r="W499"/>
    </row>
    <row r="500" spans="22:23" x14ac:dyDescent="0.25">
      <c r="V500"/>
      <c r="W500"/>
    </row>
    <row r="501" spans="22:23" x14ac:dyDescent="0.25">
      <c r="V501"/>
      <c r="W501"/>
    </row>
    <row r="502" spans="22:23" x14ac:dyDescent="0.25">
      <c r="V502"/>
      <c r="W502"/>
    </row>
    <row r="503" spans="22:23" x14ac:dyDescent="0.25">
      <c r="V503"/>
      <c r="W503"/>
    </row>
    <row r="504" spans="22:23" x14ac:dyDescent="0.25">
      <c r="V504"/>
      <c r="W504"/>
    </row>
    <row r="505" spans="22:23" x14ac:dyDescent="0.25">
      <c r="V505"/>
      <c r="W505"/>
    </row>
    <row r="506" spans="22:23" x14ac:dyDescent="0.25">
      <c r="V506"/>
      <c r="W506"/>
    </row>
    <row r="507" spans="22:23" x14ac:dyDescent="0.25">
      <c r="V507"/>
      <c r="W507"/>
    </row>
    <row r="508" spans="22:23" x14ac:dyDescent="0.25">
      <c r="V508"/>
      <c r="W508"/>
    </row>
    <row r="509" spans="22:23" x14ac:dyDescent="0.25">
      <c r="V509"/>
      <c r="W509"/>
    </row>
    <row r="510" spans="22:23" x14ac:dyDescent="0.25">
      <c r="V510"/>
      <c r="W510"/>
    </row>
    <row r="511" spans="22:23" x14ac:dyDescent="0.25">
      <c r="V511"/>
      <c r="W511"/>
    </row>
    <row r="512" spans="22:23" x14ac:dyDescent="0.25">
      <c r="V512"/>
      <c r="W512"/>
    </row>
    <row r="513" spans="22:23" x14ac:dyDescent="0.25">
      <c r="V513"/>
      <c r="W513"/>
    </row>
    <row r="514" spans="22:23" x14ac:dyDescent="0.25">
      <c r="V514"/>
      <c r="W514"/>
    </row>
    <row r="515" spans="22:23" x14ac:dyDescent="0.25">
      <c r="V515"/>
      <c r="W515"/>
    </row>
    <row r="516" spans="22:23" x14ac:dyDescent="0.25">
      <c r="V516"/>
      <c r="W516"/>
    </row>
    <row r="517" spans="22:23" x14ac:dyDescent="0.25">
      <c r="V517"/>
      <c r="W517"/>
    </row>
    <row r="518" spans="22:23" x14ac:dyDescent="0.25">
      <c r="V518"/>
      <c r="W518"/>
    </row>
    <row r="519" spans="22:23" x14ac:dyDescent="0.25">
      <c r="V519"/>
      <c r="W519"/>
    </row>
    <row r="520" spans="22:23" x14ac:dyDescent="0.25">
      <c r="V520"/>
      <c r="W520"/>
    </row>
    <row r="521" spans="22:23" x14ac:dyDescent="0.25">
      <c r="V521"/>
      <c r="W521"/>
    </row>
    <row r="522" spans="22:23" x14ac:dyDescent="0.25">
      <c r="V522"/>
      <c r="W522"/>
    </row>
    <row r="523" spans="22:23" x14ac:dyDescent="0.25">
      <c r="V523"/>
      <c r="W523"/>
    </row>
    <row r="524" spans="22:23" x14ac:dyDescent="0.25">
      <c r="V524"/>
      <c r="W524"/>
    </row>
    <row r="525" spans="22:23" x14ac:dyDescent="0.25">
      <c r="V525"/>
      <c r="W525"/>
    </row>
    <row r="526" spans="22:23" x14ac:dyDescent="0.25">
      <c r="V526"/>
      <c r="W526"/>
    </row>
    <row r="527" spans="22:23" x14ac:dyDescent="0.25">
      <c r="V527"/>
      <c r="W527"/>
    </row>
    <row r="528" spans="22:23" x14ac:dyDescent="0.25">
      <c r="V528"/>
      <c r="W528"/>
    </row>
    <row r="529" spans="22:23" x14ac:dyDescent="0.25">
      <c r="V529"/>
      <c r="W529"/>
    </row>
    <row r="530" spans="22:23" x14ac:dyDescent="0.25">
      <c r="V530"/>
      <c r="W530"/>
    </row>
    <row r="531" spans="22:23" x14ac:dyDescent="0.25">
      <c r="V531"/>
      <c r="W531"/>
    </row>
    <row r="532" spans="22:23" x14ac:dyDescent="0.25">
      <c r="V532"/>
      <c r="W532"/>
    </row>
    <row r="533" spans="22:23" x14ac:dyDescent="0.25">
      <c r="V533"/>
      <c r="W533"/>
    </row>
    <row r="534" spans="22:23" x14ac:dyDescent="0.25">
      <c r="V534"/>
      <c r="W534"/>
    </row>
    <row r="535" spans="22:23" x14ac:dyDescent="0.25">
      <c r="V535"/>
      <c r="W535"/>
    </row>
    <row r="536" spans="22:23" x14ac:dyDescent="0.25">
      <c r="V536"/>
      <c r="W536"/>
    </row>
    <row r="537" spans="22:23" x14ac:dyDescent="0.25">
      <c r="V537"/>
      <c r="W537"/>
    </row>
    <row r="538" spans="22:23" x14ac:dyDescent="0.25">
      <c r="V538"/>
      <c r="W538"/>
    </row>
    <row r="539" spans="22:23" x14ac:dyDescent="0.25">
      <c r="V539"/>
      <c r="W539"/>
    </row>
    <row r="540" spans="22:23" x14ac:dyDescent="0.25">
      <c r="V540"/>
      <c r="W540"/>
    </row>
    <row r="541" spans="22:23" x14ac:dyDescent="0.25">
      <c r="V541"/>
      <c r="W541"/>
    </row>
    <row r="542" spans="22:23" x14ac:dyDescent="0.25">
      <c r="V542"/>
      <c r="W542"/>
    </row>
    <row r="543" spans="22:23" x14ac:dyDescent="0.25">
      <c r="V543"/>
      <c r="W543"/>
    </row>
    <row r="544" spans="22:23" x14ac:dyDescent="0.25">
      <c r="V544"/>
      <c r="W544"/>
    </row>
    <row r="545" spans="22:23" x14ac:dyDescent="0.25">
      <c r="V545"/>
      <c r="W545"/>
    </row>
    <row r="546" spans="22:23" x14ac:dyDescent="0.25">
      <c r="V546"/>
      <c r="W546"/>
    </row>
    <row r="547" spans="22:23" x14ac:dyDescent="0.25">
      <c r="V547"/>
      <c r="W547"/>
    </row>
    <row r="548" spans="22:23" x14ac:dyDescent="0.25">
      <c r="V548"/>
      <c r="W548"/>
    </row>
    <row r="549" spans="22:23" x14ac:dyDescent="0.25">
      <c r="V549"/>
      <c r="W549"/>
    </row>
    <row r="550" spans="22:23" x14ac:dyDescent="0.25">
      <c r="V550"/>
      <c r="W550"/>
    </row>
    <row r="551" spans="22:23" x14ac:dyDescent="0.25">
      <c r="V551"/>
      <c r="W551"/>
    </row>
    <row r="552" spans="22:23" x14ac:dyDescent="0.25">
      <c r="V552"/>
      <c r="W552"/>
    </row>
    <row r="553" spans="22:23" x14ac:dyDescent="0.25">
      <c r="V553"/>
      <c r="W553"/>
    </row>
    <row r="554" spans="22:23" x14ac:dyDescent="0.25">
      <c r="V554"/>
      <c r="W554"/>
    </row>
    <row r="555" spans="22:23" x14ac:dyDescent="0.25">
      <c r="V555"/>
      <c r="W555"/>
    </row>
    <row r="556" spans="22:23" x14ac:dyDescent="0.25">
      <c r="V556"/>
      <c r="W556"/>
    </row>
    <row r="557" spans="22:23" x14ac:dyDescent="0.25">
      <c r="V557"/>
      <c r="W557"/>
    </row>
    <row r="558" spans="22:23" x14ac:dyDescent="0.25">
      <c r="V558"/>
      <c r="W558"/>
    </row>
    <row r="559" spans="22:23" x14ac:dyDescent="0.25">
      <c r="V559"/>
      <c r="W559"/>
    </row>
    <row r="560" spans="22:23" x14ac:dyDescent="0.25">
      <c r="V560"/>
      <c r="W560"/>
    </row>
    <row r="561" spans="22:23" x14ac:dyDescent="0.25">
      <c r="V561"/>
      <c r="W561"/>
    </row>
  </sheetData>
  <mergeCells count="1">
    <mergeCell ref="B2:T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C13"/>
  <sheetViews>
    <sheetView tabSelected="1" topLeftCell="J1" zoomScale="115" zoomScaleNormal="115" workbookViewId="0">
      <selection activeCell="Q13" sqref="Q13"/>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7" width="10.140625" customWidth="1"/>
    <col min="18" max="20" width="9.140625" customWidth="1"/>
    <col min="21" max="21" width="78.7109375" style="25" bestFit="1" customWidth="1"/>
    <col min="22" max="22" width="9.140625" style="26" customWidth="1"/>
    <col min="23" max="211" width="9.140625" style="27" customWidth="1"/>
    <col min="212" max="235" width="9.140625" customWidth="1"/>
  </cols>
  <sheetData>
    <row r="1" spans="2:22" x14ac:dyDescent="0.25">
      <c r="B1" s="27"/>
      <c r="C1" s="27"/>
      <c r="D1" s="27"/>
      <c r="E1" s="27"/>
      <c r="F1" s="27"/>
      <c r="G1" s="27"/>
      <c r="H1" s="27"/>
      <c r="I1" s="27"/>
      <c r="J1" s="27"/>
      <c r="K1" s="27"/>
      <c r="L1" s="27"/>
      <c r="M1" s="27"/>
      <c r="N1" s="27"/>
      <c r="O1" s="27"/>
      <c r="P1" s="27"/>
      <c r="Q1" s="27"/>
      <c r="R1" s="27"/>
      <c r="S1" s="27"/>
      <c r="T1" s="27"/>
      <c r="U1" s="12"/>
    </row>
    <row r="2" spans="2:22" x14ac:dyDescent="0.25">
      <c r="B2" s="47" t="s">
        <v>68</v>
      </c>
      <c r="C2" s="39"/>
      <c r="D2" s="39"/>
      <c r="E2" s="39"/>
      <c r="F2" s="39"/>
      <c r="G2" s="39"/>
      <c r="H2" s="39"/>
      <c r="I2" s="39"/>
      <c r="J2" s="39"/>
      <c r="K2" s="39"/>
      <c r="L2" s="39"/>
      <c r="M2" s="39"/>
      <c r="N2" s="39"/>
      <c r="O2" s="39"/>
      <c r="P2" s="39"/>
      <c r="Q2" s="39"/>
      <c r="R2" s="39"/>
      <c r="S2" s="39"/>
      <c r="T2" s="39"/>
      <c r="U2" s="13"/>
    </row>
    <row r="3" spans="2:22" x14ac:dyDescent="0.25">
      <c r="B3" s="39"/>
      <c r="C3" s="39"/>
      <c r="D3" s="39"/>
      <c r="E3" s="39"/>
      <c r="F3" s="39"/>
      <c r="G3" s="39"/>
      <c r="H3" s="39"/>
      <c r="I3" s="39"/>
      <c r="J3" s="39"/>
      <c r="K3" s="39"/>
      <c r="L3" s="39"/>
      <c r="M3" s="39"/>
      <c r="N3" s="39"/>
      <c r="O3" s="39"/>
      <c r="P3" s="39"/>
      <c r="Q3" s="39"/>
      <c r="R3" s="39"/>
      <c r="S3" s="39"/>
      <c r="T3" s="39"/>
      <c r="U3" s="13"/>
    </row>
    <row r="4" spans="2:22" x14ac:dyDescent="0.25">
      <c r="B4" s="39"/>
      <c r="C4" s="39"/>
      <c r="D4" s="39"/>
      <c r="E4" s="39"/>
      <c r="F4" s="39"/>
      <c r="G4" s="39"/>
      <c r="H4" s="39"/>
      <c r="I4" s="39"/>
      <c r="J4" s="39"/>
      <c r="K4" s="39"/>
      <c r="L4" s="39"/>
      <c r="M4" s="39"/>
      <c r="N4" s="39"/>
      <c r="O4" s="39"/>
      <c r="P4" s="39"/>
      <c r="Q4" s="39"/>
      <c r="R4" s="39"/>
      <c r="S4" s="39"/>
      <c r="T4" s="39"/>
      <c r="U4" s="13"/>
    </row>
    <row r="5" spans="2:22" x14ac:dyDescent="0.25">
      <c r="B5" s="39"/>
      <c r="C5" s="39"/>
      <c r="D5" s="39"/>
      <c r="E5" s="39"/>
      <c r="F5" s="39"/>
      <c r="G5" s="39"/>
      <c r="H5" s="39"/>
      <c r="I5" s="39"/>
      <c r="J5" s="39"/>
      <c r="K5" s="39"/>
      <c r="L5" s="39"/>
      <c r="M5" s="39"/>
      <c r="N5" s="39"/>
      <c r="O5" s="39"/>
      <c r="P5" s="39"/>
      <c r="Q5" s="39"/>
      <c r="R5" s="39"/>
      <c r="S5" s="39"/>
      <c r="T5" s="39"/>
      <c r="U5" s="13"/>
    </row>
    <row r="6" spans="2:22" x14ac:dyDescent="0.25">
      <c r="B6" s="39"/>
      <c r="C6" s="39"/>
      <c r="D6" s="39"/>
      <c r="E6" s="39"/>
      <c r="F6" s="39"/>
      <c r="G6" s="39"/>
      <c r="H6" s="39"/>
      <c r="I6" s="39"/>
      <c r="J6" s="39"/>
      <c r="K6" s="39"/>
      <c r="L6" s="39"/>
      <c r="M6" s="39"/>
      <c r="N6" s="39"/>
      <c r="O6" s="39"/>
      <c r="P6" s="39"/>
      <c r="Q6" s="39"/>
      <c r="R6" s="39"/>
      <c r="S6" s="39"/>
      <c r="T6" s="39"/>
      <c r="U6" s="13"/>
    </row>
    <row r="7" spans="2:22" x14ac:dyDescent="0.25">
      <c r="B7" s="39"/>
      <c r="C7" s="39"/>
      <c r="D7" s="39"/>
      <c r="E7" s="39"/>
      <c r="F7" s="39"/>
      <c r="G7" s="39"/>
      <c r="H7" s="39"/>
      <c r="I7" s="39"/>
      <c r="J7" s="39"/>
      <c r="K7" s="39"/>
      <c r="L7" s="39"/>
      <c r="M7" s="39"/>
      <c r="N7" s="39"/>
      <c r="O7" s="39"/>
      <c r="P7" s="39"/>
      <c r="Q7" s="39"/>
      <c r="R7" s="39"/>
      <c r="S7" s="39"/>
      <c r="T7" s="39"/>
      <c r="U7" s="18"/>
    </row>
    <row r="8" spans="2:22" x14ac:dyDescent="0.25">
      <c r="B8" s="39"/>
      <c r="C8" s="39"/>
      <c r="D8" s="39"/>
      <c r="E8" s="39"/>
      <c r="F8" s="39"/>
      <c r="G8" s="39"/>
      <c r="H8" s="39"/>
      <c r="I8" s="39"/>
      <c r="J8" s="39"/>
      <c r="K8" s="39"/>
      <c r="L8" s="39"/>
      <c r="M8" s="39"/>
      <c r="N8" s="39"/>
      <c r="O8" s="39"/>
      <c r="P8" s="39"/>
      <c r="Q8" s="39"/>
      <c r="R8" s="39"/>
      <c r="S8" s="39"/>
      <c r="T8" s="39"/>
      <c r="U8" s="13"/>
    </row>
    <row r="9" spans="2:22" x14ac:dyDescent="0.25">
      <c r="B9" s="39"/>
      <c r="C9" s="39"/>
      <c r="D9" s="39"/>
      <c r="E9" s="39"/>
      <c r="F9" s="39"/>
      <c r="G9" s="39"/>
      <c r="H9" s="39"/>
      <c r="I9" s="39"/>
      <c r="J9" s="39"/>
      <c r="K9" s="39"/>
      <c r="L9" s="39"/>
      <c r="M9" s="39"/>
      <c r="N9" s="39"/>
      <c r="O9" s="39"/>
      <c r="P9" s="39"/>
      <c r="Q9" s="39"/>
      <c r="R9" s="39"/>
      <c r="S9" s="39"/>
      <c r="T9" s="39"/>
      <c r="U9" s="13"/>
    </row>
    <row r="10" spans="2:22" x14ac:dyDescent="0.25">
      <c r="B10" s="27"/>
      <c r="C10" s="27"/>
      <c r="D10" s="27"/>
      <c r="E10" s="27"/>
      <c r="F10" s="27"/>
      <c r="G10" s="27"/>
      <c r="H10" s="27"/>
      <c r="I10" s="27"/>
      <c r="J10" s="27"/>
      <c r="K10" s="27"/>
      <c r="L10" s="27"/>
      <c r="M10" s="27"/>
      <c r="N10" s="27"/>
      <c r="O10" s="27"/>
      <c r="P10" s="27"/>
      <c r="Q10" s="27"/>
      <c r="R10" s="27"/>
      <c r="S10" s="27"/>
      <c r="T10" s="27"/>
      <c r="U10" s="12"/>
      <c r="V10" s="26" t="s">
        <v>69</v>
      </c>
    </row>
    <row r="11" spans="2:22" ht="30" customHeight="1" x14ac:dyDescent="0.25">
      <c r="B11" s="11"/>
      <c r="C11" s="11"/>
      <c r="D11" s="11"/>
      <c r="E11" s="28" t="s">
        <v>70</v>
      </c>
      <c r="F11" s="46" t="s">
        <v>71</v>
      </c>
      <c r="G11" s="39"/>
      <c r="H11" s="39"/>
      <c r="I11" s="28"/>
      <c r="J11" s="28"/>
      <c r="K11" s="28"/>
      <c r="L11" s="11"/>
      <c r="M11" s="11"/>
      <c r="N11" s="11"/>
      <c r="O11" s="11"/>
      <c r="P11" s="11"/>
      <c r="Q11" s="11"/>
      <c r="R11" s="46" t="s">
        <v>72</v>
      </c>
      <c r="S11" s="39"/>
      <c r="T11" s="39"/>
      <c r="U11" s="14"/>
    </row>
    <row r="12" spans="2:22" ht="30" customHeight="1" x14ac:dyDescent="0.25">
      <c r="B12" s="15" t="s">
        <v>73</v>
      </c>
      <c r="C12" s="15" t="s">
        <v>74</v>
      </c>
      <c r="D12" s="31" t="s">
        <v>7</v>
      </c>
      <c r="E12" s="16" t="s">
        <v>75</v>
      </c>
      <c r="F12" s="16" t="s">
        <v>24</v>
      </c>
      <c r="G12" s="16" t="s">
        <v>25</v>
      </c>
      <c r="H12" s="16" t="s">
        <v>26</v>
      </c>
      <c r="I12" s="16" t="s">
        <v>76</v>
      </c>
      <c r="J12" s="16" t="s">
        <v>77</v>
      </c>
      <c r="K12" s="16" t="s">
        <v>78</v>
      </c>
      <c r="L12" s="16" t="s">
        <v>79</v>
      </c>
      <c r="M12" s="16" t="s">
        <v>80</v>
      </c>
      <c r="N12" s="16" t="s">
        <v>81</v>
      </c>
      <c r="O12" s="16" t="s">
        <v>82</v>
      </c>
      <c r="P12" s="16" t="s">
        <v>111</v>
      </c>
      <c r="Q12" s="16" t="s">
        <v>112</v>
      </c>
      <c r="R12" s="16" t="s">
        <v>83</v>
      </c>
      <c r="S12" s="16" t="s">
        <v>84</v>
      </c>
      <c r="T12" s="16" t="s">
        <v>85</v>
      </c>
      <c r="U12" s="17" t="s">
        <v>86</v>
      </c>
      <c r="V12" s="26" t="s">
        <v>87</v>
      </c>
    </row>
    <row r="13" spans="2:22" x14ac:dyDescent="0.25">
      <c r="B13" t="s">
        <v>88</v>
      </c>
      <c r="C13" t="s">
        <v>89</v>
      </c>
      <c r="D13" s="33" t="s">
        <v>9</v>
      </c>
      <c r="F13">
        <v>0.9657</v>
      </c>
      <c r="G13">
        <v>0</v>
      </c>
      <c r="H13">
        <v>1.2999999999999999E-3</v>
      </c>
      <c r="I13" t="s">
        <v>90</v>
      </c>
      <c r="J13">
        <v>4.1300000000000003E-2</v>
      </c>
      <c r="K13">
        <v>0.4118</v>
      </c>
      <c r="L13">
        <v>10</v>
      </c>
      <c r="R13">
        <v>0.5907</v>
      </c>
      <c r="S13">
        <v>-2.1244999999999998</v>
      </c>
      <c r="T13">
        <v>15.9345</v>
      </c>
      <c r="U13" s="34" t="s">
        <v>91</v>
      </c>
    </row>
  </sheetData>
  <mergeCells count="3">
    <mergeCell ref="F11:H11"/>
    <mergeCell ref="B2:T9"/>
    <mergeCell ref="R11:T1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topLeftCell="A8"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8" t="s">
        <v>92</v>
      </c>
      <c r="C2" s="39"/>
      <c r="D2" s="39"/>
      <c r="E2" s="39"/>
      <c r="F2" s="39"/>
      <c r="G2" s="39"/>
      <c r="H2" s="39"/>
      <c r="I2" s="39"/>
    </row>
    <row r="3" spans="2:9" x14ac:dyDescent="0.25">
      <c r="B3" s="39"/>
      <c r="C3" s="39"/>
      <c r="D3" s="39"/>
      <c r="E3" s="39"/>
      <c r="F3" s="39"/>
      <c r="G3" s="39"/>
      <c r="H3" s="39"/>
      <c r="I3" s="39"/>
    </row>
    <row r="4" spans="2:9" x14ac:dyDescent="0.25">
      <c r="B4" s="39"/>
      <c r="C4" s="39"/>
      <c r="D4" s="39"/>
      <c r="E4" s="39"/>
      <c r="F4" s="39"/>
      <c r="G4" s="39"/>
      <c r="H4" s="39"/>
      <c r="I4" s="39"/>
    </row>
    <row r="5" spans="2:9" x14ac:dyDescent="0.25">
      <c r="B5" s="39"/>
      <c r="C5" s="39"/>
      <c r="D5" s="39"/>
      <c r="E5" s="39"/>
      <c r="F5" s="39"/>
      <c r="G5" s="39"/>
      <c r="H5" s="39"/>
      <c r="I5" s="39"/>
    </row>
    <row r="6" spans="2:9" x14ac:dyDescent="0.25">
      <c r="B6" s="39"/>
      <c r="C6" s="39"/>
      <c r="D6" s="39"/>
      <c r="E6" s="39"/>
      <c r="F6" s="39"/>
      <c r="G6" s="39"/>
      <c r="H6" s="39"/>
      <c r="I6" s="39"/>
    </row>
    <row r="7" spans="2:9" x14ac:dyDescent="0.25">
      <c r="B7" s="39"/>
      <c r="C7" s="39"/>
      <c r="D7" s="39"/>
      <c r="E7" s="39"/>
      <c r="F7" s="39"/>
      <c r="G7" s="39"/>
      <c r="H7" s="39"/>
      <c r="I7" s="39"/>
    </row>
    <row r="8" spans="2:9" x14ac:dyDescent="0.25">
      <c r="B8" s="39"/>
      <c r="C8" s="39"/>
      <c r="D8" s="39"/>
      <c r="E8" s="39"/>
      <c r="F8" s="39"/>
      <c r="G8" s="39"/>
      <c r="H8" s="39"/>
      <c r="I8" s="39"/>
    </row>
    <row r="9" spans="2:9" x14ac:dyDescent="0.25">
      <c r="B9" s="2"/>
      <c r="C9" s="2"/>
      <c r="D9" s="2"/>
      <c r="E9" s="2"/>
      <c r="F9" s="2"/>
      <c r="G9" s="2"/>
      <c r="H9" s="2"/>
      <c r="I9" s="2"/>
    </row>
    <row r="10" spans="2:9" ht="15.75" customHeight="1" thickBot="1" x14ac:dyDescent="0.3">
      <c r="B10" s="10" t="s">
        <v>93</v>
      </c>
      <c r="C10" s="10" t="s">
        <v>94</v>
      </c>
      <c r="D10" s="10" t="s">
        <v>95</v>
      </c>
      <c r="E10" s="2"/>
      <c r="F10" s="2"/>
      <c r="G10" s="2"/>
      <c r="H10" s="2"/>
      <c r="I10" s="2"/>
    </row>
    <row r="11" spans="2:9" x14ac:dyDescent="0.25">
      <c r="B11" t="s">
        <v>96</v>
      </c>
      <c r="C11" t="s">
        <v>97</v>
      </c>
      <c r="D11">
        <v>1</v>
      </c>
      <c r="E11" s="2"/>
      <c r="F11" s="2"/>
      <c r="G11" s="2"/>
      <c r="H11" s="2"/>
      <c r="I11" s="2"/>
    </row>
    <row r="12" spans="2:9" x14ac:dyDescent="0.25">
      <c r="B12" t="s">
        <v>98</v>
      </c>
      <c r="C12" t="s">
        <v>97</v>
      </c>
      <c r="D12">
        <v>1</v>
      </c>
      <c r="E12" s="2"/>
      <c r="F12" s="2"/>
      <c r="G12" s="2"/>
      <c r="H12" s="2"/>
      <c r="I12" s="2"/>
    </row>
    <row r="13" spans="2:9" x14ac:dyDescent="0.25">
      <c r="B13" t="s">
        <v>99</v>
      </c>
      <c r="C13" t="s">
        <v>97</v>
      </c>
      <c r="D13">
        <v>1</v>
      </c>
      <c r="E13" s="2"/>
      <c r="F13" s="2"/>
      <c r="G13" s="2"/>
      <c r="H13" s="2"/>
      <c r="I13" s="2"/>
    </row>
    <row r="14" spans="2:9" x14ac:dyDescent="0.25">
      <c r="B14" t="s">
        <v>100</v>
      </c>
      <c r="C14" t="s">
        <v>97</v>
      </c>
      <c r="D14">
        <v>1</v>
      </c>
      <c r="E14" s="2"/>
      <c r="F14" s="2"/>
      <c r="G14" s="2"/>
      <c r="H14" s="2"/>
      <c r="I14" s="2"/>
    </row>
    <row r="15" spans="2:9" x14ac:dyDescent="0.25">
      <c r="B15" t="s">
        <v>35</v>
      </c>
      <c r="C15" t="s">
        <v>67</v>
      </c>
      <c r="D15">
        <v>0</v>
      </c>
      <c r="E15" s="2"/>
      <c r="F15" s="2"/>
      <c r="G15" s="2"/>
      <c r="H15" s="2"/>
      <c r="I15" s="2"/>
    </row>
    <row r="16" spans="2:9" x14ac:dyDescent="0.25">
      <c r="B16" t="s">
        <v>36</v>
      </c>
      <c r="C16" t="s">
        <v>67</v>
      </c>
      <c r="D16">
        <v>0</v>
      </c>
      <c r="E16" s="2"/>
      <c r="F16" s="2"/>
      <c r="G16" s="2"/>
      <c r="H16" s="2"/>
      <c r="I16" s="2"/>
    </row>
    <row r="17" spans="2:9" x14ac:dyDescent="0.25">
      <c r="B17" t="s">
        <v>37</v>
      </c>
      <c r="C17" t="s">
        <v>67</v>
      </c>
      <c r="D17">
        <v>0</v>
      </c>
      <c r="E17" s="2"/>
      <c r="F17" s="2"/>
      <c r="G17" s="2"/>
      <c r="H17" s="2"/>
      <c r="I17" s="2"/>
    </row>
    <row r="18" spans="2:9" x14ac:dyDescent="0.25">
      <c r="B18" t="s">
        <v>38</v>
      </c>
      <c r="C18" t="s">
        <v>67</v>
      </c>
      <c r="D18">
        <v>0</v>
      </c>
      <c r="E18" s="2"/>
      <c r="F18" s="2"/>
      <c r="G18" s="2"/>
      <c r="H18" s="2"/>
      <c r="I18" s="2"/>
    </row>
    <row r="19" spans="2:9" x14ac:dyDescent="0.25">
      <c r="B19" t="s">
        <v>39</v>
      </c>
      <c r="C19" t="s">
        <v>67</v>
      </c>
      <c r="D19">
        <v>0</v>
      </c>
      <c r="E19" s="2"/>
      <c r="F19" s="2"/>
      <c r="G19" s="2"/>
      <c r="H19" s="2"/>
      <c r="I19" s="2"/>
    </row>
    <row r="20" spans="2:9" x14ac:dyDescent="0.25">
      <c r="B20" t="s">
        <v>28</v>
      </c>
      <c r="C20" t="s">
        <v>67</v>
      </c>
      <c r="D20">
        <v>0</v>
      </c>
      <c r="E20" s="2"/>
      <c r="F20" s="2"/>
      <c r="G20" s="2"/>
      <c r="H20" s="2"/>
      <c r="I20" s="2"/>
    </row>
    <row r="21" spans="2:9" x14ac:dyDescent="0.25">
      <c r="B21" t="s">
        <v>29</v>
      </c>
      <c r="C21" t="s">
        <v>67</v>
      </c>
      <c r="D21">
        <v>0</v>
      </c>
      <c r="E21" s="2"/>
      <c r="F21" s="2"/>
      <c r="G21" s="2"/>
      <c r="H21" s="2"/>
      <c r="I21" s="2"/>
    </row>
    <row r="22" spans="2:9" x14ac:dyDescent="0.25">
      <c r="B22" t="s">
        <v>30</v>
      </c>
      <c r="C22" t="s">
        <v>67</v>
      </c>
      <c r="D22">
        <v>0</v>
      </c>
      <c r="E22" s="2"/>
      <c r="F22" s="2"/>
      <c r="G22" s="2"/>
      <c r="H22" s="2"/>
      <c r="I22" s="2"/>
    </row>
    <row r="23" spans="2:9" x14ac:dyDescent="0.25">
      <c r="B23" t="s">
        <v>31</v>
      </c>
      <c r="C23" t="s">
        <v>67</v>
      </c>
      <c r="D23">
        <v>0</v>
      </c>
      <c r="E23" s="2"/>
      <c r="F23" s="2"/>
      <c r="G23" s="2"/>
      <c r="H23" s="2"/>
      <c r="I23" s="2"/>
    </row>
    <row r="24" spans="2:9" x14ac:dyDescent="0.25">
      <c r="B24" t="s">
        <v>32</v>
      </c>
      <c r="C24" t="s">
        <v>67</v>
      </c>
      <c r="D24">
        <v>0</v>
      </c>
      <c r="E24" s="2"/>
      <c r="F24" s="2"/>
      <c r="G24" s="2"/>
      <c r="H24" s="2"/>
      <c r="I24" s="2"/>
    </row>
    <row r="25" spans="2:9" x14ac:dyDescent="0.25">
      <c r="B25" t="s">
        <v>33</v>
      </c>
      <c r="C25" t="s">
        <v>67</v>
      </c>
      <c r="D25">
        <v>0</v>
      </c>
      <c r="E25" s="2"/>
      <c r="F25" s="2"/>
      <c r="G25" s="2"/>
      <c r="H25" s="2"/>
      <c r="I25" s="2"/>
    </row>
    <row r="26" spans="2:9" x14ac:dyDescent="0.25">
      <c r="B26" t="s">
        <v>101</v>
      </c>
      <c r="C26" t="s">
        <v>97</v>
      </c>
      <c r="D26">
        <v>1</v>
      </c>
      <c r="E26" s="2"/>
      <c r="F26" s="2"/>
      <c r="G26" s="2"/>
      <c r="H26" s="2"/>
      <c r="I26" s="2"/>
    </row>
    <row r="27" spans="2:9" x14ac:dyDescent="0.25">
      <c r="B27" t="s">
        <v>47</v>
      </c>
      <c r="C27" t="s">
        <v>97</v>
      </c>
      <c r="D27">
        <v>0.95</v>
      </c>
      <c r="E27" s="2"/>
      <c r="F27" s="2"/>
      <c r="G27" s="2"/>
      <c r="H27" s="2"/>
      <c r="I27" s="2"/>
    </row>
    <row r="28" spans="2:9" x14ac:dyDescent="0.25">
      <c r="B28" t="s">
        <v>102</v>
      </c>
      <c r="C28" t="s">
        <v>97</v>
      </c>
      <c r="D28">
        <v>0.95</v>
      </c>
      <c r="E28" s="2"/>
      <c r="F28" s="2"/>
      <c r="G28" s="2"/>
      <c r="H28" s="2"/>
      <c r="I28" s="2"/>
    </row>
    <row r="29" spans="2:9" x14ac:dyDescent="0.25">
      <c r="B29" t="s">
        <v>103</v>
      </c>
      <c r="C29" t="s">
        <v>97</v>
      </c>
      <c r="D29">
        <v>1</v>
      </c>
      <c r="E29" s="2"/>
      <c r="F29" s="2"/>
      <c r="G29" s="2"/>
      <c r="H29" s="2"/>
      <c r="I29" s="2"/>
    </row>
    <row r="30" spans="2:9" x14ac:dyDescent="0.25">
      <c r="B30" t="s">
        <v>104</v>
      </c>
      <c r="C30" t="s">
        <v>97</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topLeftCell="A9" workbookViewId="0">
      <selection activeCell="B39" sqref="B39"/>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8" t="s">
        <v>105</v>
      </c>
      <c r="C2" s="39"/>
      <c r="D2" s="39"/>
      <c r="E2" s="39"/>
      <c r="F2" s="39"/>
      <c r="G2" s="39"/>
      <c r="H2" s="39"/>
    </row>
    <row r="3" spans="2:8" x14ac:dyDescent="0.25">
      <c r="B3" s="39"/>
      <c r="C3" s="39"/>
      <c r="D3" s="39"/>
      <c r="E3" s="39"/>
      <c r="F3" s="39"/>
      <c r="G3" s="39"/>
      <c r="H3" s="39"/>
    </row>
    <row r="4" spans="2:8" x14ac:dyDescent="0.25">
      <c r="B4" s="39"/>
      <c r="C4" s="39"/>
      <c r="D4" s="39"/>
      <c r="E4" s="39"/>
      <c r="F4" s="39"/>
      <c r="G4" s="39"/>
      <c r="H4" s="39"/>
    </row>
    <row r="5" spans="2:8" x14ac:dyDescent="0.25">
      <c r="B5" s="39"/>
      <c r="C5" s="39"/>
      <c r="D5" s="39"/>
      <c r="E5" s="39"/>
      <c r="F5" s="39"/>
      <c r="G5" s="39"/>
      <c r="H5" s="39"/>
    </row>
    <row r="6" spans="2:8" x14ac:dyDescent="0.25">
      <c r="B6" s="39"/>
      <c r="C6" s="39"/>
      <c r="D6" s="39"/>
      <c r="E6" s="39"/>
      <c r="F6" s="39"/>
      <c r="G6" s="39"/>
      <c r="H6" s="39"/>
    </row>
    <row r="7" spans="2:8" x14ac:dyDescent="0.25">
      <c r="B7" s="39"/>
      <c r="C7" s="39"/>
      <c r="D7" s="39"/>
      <c r="E7" s="39"/>
      <c r="F7" s="39"/>
      <c r="G7" s="39"/>
      <c r="H7" s="39"/>
    </row>
    <row r="8" spans="2:8" x14ac:dyDescent="0.25">
      <c r="B8" s="3"/>
      <c r="C8" s="3"/>
      <c r="D8" s="3"/>
      <c r="E8" s="3"/>
      <c r="F8" s="3"/>
      <c r="G8" s="3"/>
      <c r="H8" s="3"/>
    </row>
    <row r="9" spans="2:8" ht="15.75" customHeight="1" thickBot="1" x14ac:dyDescent="0.3">
      <c r="B9" s="10" t="s">
        <v>106</v>
      </c>
      <c r="C9" s="10" t="s">
        <v>107</v>
      </c>
      <c r="D9" s="10" t="s">
        <v>108</v>
      </c>
      <c r="E9" s="3"/>
      <c r="F9" s="3"/>
      <c r="G9" s="3"/>
      <c r="H9" s="3"/>
    </row>
    <row r="10" spans="2:8" x14ac:dyDescent="0.25">
      <c r="B10" t="s">
        <v>96</v>
      </c>
      <c r="C10" t="s">
        <v>47</v>
      </c>
      <c r="D10">
        <v>1</v>
      </c>
      <c r="E10" s="3"/>
      <c r="F10" s="3"/>
      <c r="G10" s="3"/>
      <c r="H10" s="3"/>
    </row>
    <row r="11" spans="2:8" x14ac:dyDescent="0.25">
      <c r="B11" t="s">
        <v>96</v>
      </c>
      <c r="C11" t="s">
        <v>98</v>
      </c>
      <c r="D11">
        <v>1</v>
      </c>
      <c r="E11" s="3"/>
      <c r="F11" s="3"/>
      <c r="G11" s="3"/>
      <c r="H11" s="3"/>
    </row>
    <row r="12" spans="2:8" x14ac:dyDescent="0.25">
      <c r="B12" t="s">
        <v>98</v>
      </c>
      <c r="C12" t="s">
        <v>100</v>
      </c>
      <c r="D12">
        <v>0.05</v>
      </c>
      <c r="E12" s="3"/>
      <c r="F12" s="3"/>
      <c r="G12" s="3"/>
      <c r="H12" s="3"/>
    </row>
    <row r="13" spans="2:8" x14ac:dyDescent="0.25">
      <c r="B13" t="s">
        <v>100</v>
      </c>
      <c r="C13" t="s">
        <v>35</v>
      </c>
      <c r="D13">
        <v>1</v>
      </c>
      <c r="E13" s="3"/>
      <c r="F13" s="3"/>
      <c r="G13" s="3"/>
      <c r="H13" s="3"/>
    </row>
    <row r="14" spans="2:8" x14ac:dyDescent="0.25">
      <c r="B14" t="s">
        <v>100</v>
      </c>
      <c r="C14" t="s">
        <v>36</v>
      </c>
      <c r="D14">
        <v>1</v>
      </c>
      <c r="E14" s="3"/>
      <c r="F14" s="3"/>
      <c r="G14" s="3"/>
      <c r="H14" s="3"/>
    </row>
    <row r="15" spans="2:8" x14ac:dyDescent="0.25">
      <c r="B15" t="s">
        <v>100</v>
      </c>
      <c r="C15" t="s">
        <v>37</v>
      </c>
      <c r="D15">
        <v>1</v>
      </c>
      <c r="E15" s="3"/>
      <c r="F15" s="3"/>
      <c r="G15" s="3"/>
      <c r="H15" s="3"/>
    </row>
    <row r="16" spans="2:8" x14ac:dyDescent="0.25">
      <c r="B16" t="s">
        <v>100</v>
      </c>
      <c r="C16" t="s">
        <v>38</v>
      </c>
      <c r="D16">
        <v>1</v>
      </c>
      <c r="E16" s="3"/>
      <c r="F16" s="3"/>
      <c r="G16" s="3"/>
      <c r="H16" s="3"/>
    </row>
    <row r="17" spans="2:8" x14ac:dyDescent="0.25">
      <c r="B17" t="s">
        <v>100</v>
      </c>
      <c r="C17" t="s">
        <v>39</v>
      </c>
      <c r="D17">
        <v>1</v>
      </c>
      <c r="E17" s="3"/>
      <c r="F17" s="3"/>
      <c r="G17" s="3"/>
      <c r="H17" s="3"/>
    </row>
    <row r="18" spans="2:8" x14ac:dyDescent="0.25">
      <c r="B18" t="s">
        <v>35</v>
      </c>
      <c r="C18" t="s">
        <v>102</v>
      </c>
      <c r="D18">
        <v>1</v>
      </c>
      <c r="E18" s="3"/>
      <c r="F18" s="3"/>
      <c r="G18" s="3"/>
      <c r="H18" s="3"/>
    </row>
    <row r="19" spans="2:8" x14ac:dyDescent="0.25">
      <c r="B19" t="s">
        <v>36</v>
      </c>
      <c r="C19" t="s">
        <v>102</v>
      </c>
      <c r="D19">
        <v>1</v>
      </c>
      <c r="E19" s="3"/>
      <c r="F19" s="3"/>
      <c r="G19" s="3"/>
      <c r="H19" s="3"/>
    </row>
    <row r="20" spans="2:8" x14ac:dyDescent="0.25">
      <c r="B20" t="s">
        <v>37</v>
      </c>
      <c r="C20" t="s">
        <v>102</v>
      </c>
      <c r="D20">
        <v>1</v>
      </c>
      <c r="E20" s="3"/>
      <c r="F20" s="3"/>
      <c r="G20" s="3"/>
      <c r="H20" s="3"/>
    </row>
    <row r="21" spans="2:8" x14ac:dyDescent="0.25">
      <c r="B21" t="s">
        <v>38</v>
      </c>
      <c r="C21" t="s">
        <v>102</v>
      </c>
      <c r="D21">
        <v>1</v>
      </c>
      <c r="E21" s="3"/>
      <c r="F21" s="3"/>
      <c r="G21" s="3"/>
      <c r="H21" s="3"/>
    </row>
    <row r="22" spans="2:8" x14ac:dyDescent="0.25">
      <c r="B22" t="s">
        <v>39</v>
      </c>
      <c r="C22" t="s">
        <v>102</v>
      </c>
      <c r="D22">
        <v>1</v>
      </c>
      <c r="E22" s="3"/>
      <c r="F22" s="3"/>
      <c r="G22" s="3"/>
      <c r="H22" s="3"/>
    </row>
    <row r="23" spans="2:8" x14ac:dyDescent="0.25">
      <c r="B23" t="s">
        <v>98</v>
      </c>
      <c r="C23" t="s">
        <v>99</v>
      </c>
      <c r="D23">
        <v>0.95</v>
      </c>
      <c r="E23" s="3"/>
      <c r="F23" s="3"/>
      <c r="G23" s="3"/>
      <c r="H23" s="3"/>
    </row>
    <row r="24" spans="2:8" x14ac:dyDescent="0.25">
      <c r="B24" t="s">
        <v>99</v>
      </c>
      <c r="C24" t="s">
        <v>28</v>
      </c>
      <c r="D24">
        <v>1</v>
      </c>
      <c r="E24" s="3"/>
      <c r="F24" s="3"/>
      <c r="G24" s="3"/>
      <c r="H24" s="3"/>
    </row>
    <row r="25" spans="2:8" x14ac:dyDescent="0.25">
      <c r="B25" t="s">
        <v>99</v>
      </c>
      <c r="C25" t="s">
        <v>29</v>
      </c>
      <c r="D25">
        <v>1</v>
      </c>
      <c r="E25" s="3"/>
      <c r="F25" s="3"/>
      <c r="G25" s="3"/>
      <c r="H25" s="3"/>
    </row>
    <row r="26" spans="2:8" x14ac:dyDescent="0.25">
      <c r="B26" t="s">
        <v>99</v>
      </c>
      <c r="C26" t="s">
        <v>30</v>
      </c>
      <c r="D26">
        <v>1</v>
      </c>
      <c r="E26" s="3"/>
      <c r="F26" s="3"/>
      <c r="G26" s="3"/>
      <c r="H26" s="3"/>
    </row>
    <row r="27" spans="2:8" x14ac:dyDescent="0.25">
      <c r="B27" t="s">
        <v>99</v>
      </c>
      <c r="C27" t="s">
        <v>31</v>
      </c>
      <c r="D27">
        <v>1</v>
      </c>
      <c r="E27" s="3"/>
      <c r="F27" s="3"/>
      <c r="G27" s="3"/>
      <c r="H27" s="3"/>
    </row>
    <row r="28" spans="2:8" x14ac:dyDescent="0.25">
      <c r="B28" t="s">
        <v>99</v>
      </c>
      <c r="C28" t="s">
        <v>32</v>
      </c>
      <c r="D28">
        <v>1</v>
      </c>
      <c r="E28" s="3"/>
      <c r="F28" s="3"/>
      <c r="G28" s="3"/>
      <c r="H28" s="3"/>
    </row>
    <row r="29" spans="2:8" x14ac:dyDescent="0.25">
      <c r="B29" t="s">
        <v>99</v>
      </c>
      <c r="C29" t="s">
        <v>33</v>
      </c>
      <c r="D29">
        <v>1</v>
      </c>
      <c r="E29" s="3"/>
      <c r="F29" s="3"/>
      <c r="G29" s="3"/>
      <c r="H29" s="3"/>
    </row>
    <row r="30" spans="2:8" x14ac:dyDescent="0.25">
      <c r="B30" t="s">
        <v>99</v>
      </c>
      <c r="C30" t="s">
        <v>101</v>
      </c>
      <c r="D30">
        <v>1</v>
      </c>
      <c r="E30" s="3"/>
      <c r="F30" s="3"/>
      <c r="G30" s="3"/>
      <c r="H30" s="3"/>
    </row>
    <row r="31" spans="2:8" x14ac:dyDescent="0.25">
      <c r="B31" t="s">
        <v>28</v>
      </c>
      <c r="C31" t="s">
        <v>103</v>
      </c>
      <c r="D31">
        <v>1</v>
      </c>
      <c r="E31" s="3"/>
      <c r="F31" s="3"/>
      <c r="G31" s="3"/>
      <c r="H31" s="3"/>
    </row>
    <row r="32" spans="2:8" x14ac:dyDescent="0.25">
      <c r="B32" t="s">
        <v>29</v>
      </c>
      <c r="C32" t="s">
        <v>103</v>
      </c>
      <c r="D32">
        <v>1</v>
      </c>
      <c r="E32" s="3"/>
      <c r="F32" s="3"/>
      <c r="G32" s="3"/>
      <c r="H32" s="3"/>
    </row>
    <row r="33" spans="2:8" x14ac:dyDescent="0.25">
      <c r="B33" t="s">
        <v>30</v>
      </c>
      <c r="C33" t="s">
        <v>103</v>
      </c>
      <c r="D33">
        <v>1</v>
      </c>
      <c r="E33" s="3"/>
      <c r="F33" s="3"/>
      <c r="G33" s="3"/>
      <c r="H33" s="3"/>
    </row>
    <row r="34" spans="2:8" x14ac:dyDescent="0.25">
      <c r="B34" t="s">
        <v>31</v>
      </c>
      <c r="C34" t="s">
        <v>103</v>
      </c>
      <c r="D34">
        <v>1</v>
      </c>
      <c r="E34" s="3"/>
      <c r="F34" s="3"/>
      <c r="G34" s="3"/>
      <c r="H34" s="3"/>
    </row>
    <row r="35" spans="2:8" x14ac:dyDescent="0.25">
      <c r="B35" t="s">
        <v>32</v>
      </c>
      <c r="C35" t="s">
        <v>103</v>
      </c>
      <c r="D35">
        <v>1</v>
      </c>
      <c r="E35" s="3"/>
      <c r="F35" s="3"/>
      <c r="G35" s="3"/>
      <c r="H35" s="3"/>
    </row>
    <row r="36" spans="2:8" x14ac:dyDescent="0.25">
      <c r="B36" t="s">
        <v>33</v>
      </c>
      <c r="C36" t="s">
        <v>103</v>
      </c>
      <c r="D36">
        <v>1</v>
      </c>
      <c r="E36" s="3"/>
      <c r="F36" s="3"/>
      <c r="G36" s="3"/>
      <c r="H36" s="3"/>
    </row>
    <row r="37" spans="2:8" x14ac:dyDescent="0.25">
      <c r="B37" t="s">
        <v>101</v>
      </c>
      <c r="C37" t="s">
        <v>103</v>
      </c>
      <c r="D37">
        <v>1</v>
      </c>
      <c r="E37" s="3"/>
      <c r="F37" s="3"/>
      <c r="G37" s="3"/>
      <c r="H37" s="3"/>
    </row>
    <row r="38" spans="2:8" x14ac:dyDescent="0.25">
      <c r="B38" t="s">
        <v>47</v>
      </c>
      <c r="C38" t="s">
        <v>102</v>
      </c>
      <c r="D38">
        <v>1</v>
      </c>
      <c r="E38" s="3"/>
      <c r="F38" s="3"/>
      <c r="G38" s="3"/>
      <c r="H38" s="3"/>
    </row>
    <row r="39" spans="2:8" x14ac:dyDescent="0.25">
      <c r="B39" t="s">
        <v>102</v>
      </c>
      <c r="C39" t="s">
        <v>103</v>
      </c>
      <c r="D39">
        <v>1</v>
      </c>
      <c r="E39" s="3"/>
      <c r="F39" s="3"/>
      <c r="G39" s="3"/>
      <c r="H39" s="3"/>
    </row>
    <row r="40" spans="2:8" x14ac:dyDescent="0.25">
      <c r="B40" t="s">
        <v>103</v>
      </c>
      <c r="C40" t="s">
        <v>104</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Andrew Yoder</cp:lastModifiedBy>
  <cp:lastPrinted>2022-04-18T19:04:34Z</cp:lastPrinted>
  <dcterms:created xsi:type="dcterms:W3CDTF">2021-01-29T13:57:48Z</dcterms:created>
  <dcterms:modified xsi:type="dcterms:W3CDTF">2025-02-24T17:14:46Z</dcterms:modified>
</cp:coreProperties>
</file>