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mc:AlternateContent xmlns:mc="http://schemas.openxmlformats.org/markup-compatibility/2006">
    <mc:Choice Requires="x15">
      <x15ac:absPath xmlns:x15ac="http://schemas.microsoft.com/office/spreadsheetml/2010/11/ac" url="https://gtvault.sharepoint.com/sites/Team2-Droneassistedconstructionlayoutcopy/Shared Documents/Avengers Assemble!/TA-2/"/>
    </mc:Choice>
  </mc:AlternateContent>
  <xr:revisionPtr revIDLastSave="100" documentId="11_438F0EA5382234719EA753803BE52E373CED4083" xr6:coauthVersionLast="47" xr6:coauthVersionMax="47" xr10:uidLastSave="{CF5FEAD3-9519-404C-98A7-1777822C8A2B}"/>
  <bookViews>
    <workbookView xWindow="3120" yWindow="3120" windowWidth="28800" windowHeight="15555" xr2:uid="{00000000-000D-0000-FFFF-FFFF00000000}"/>
  </bookViews>
  <sheets>
    <sheet name="Sheet1" sheetId="1" r:id="rId1"/>
  </sheets>
  <definedNames>
    <definedName name="Bar_Length">Sheet1!$B$2</definedName>
    <definedName name="Feed_Force">Sheet1!$G$2</definedName>
    <definedName name="Grip_Length">Sheet1!$B$3</definedName>
    <definedName name="Total_Weight">Sheet1!$B$4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6" i="1"/>
  <c r="M5" i="1"/>
  <c r="M7" i="1" l="1"/>
  <c r="M8" i="1" s="1"/>
  <c r="M9" i="1"/>
  <c r="G2" i="1" l="1"/>
</calcChain>
</file>

<file path=xl/sharedStrings.xml><?xml version="1.0" encoding="utf-8"?>
<sst xmlns="http://schemas.openxmlformats.org/spreadsheetml/2006/main" count="24" uniqueCount="18">
  <si>
    <t>Inputs</t>
  </si>
  <si>
    <t>Min</t>
  </si>
  <si>
    <t>Max</t>
  </si>
  <si>
    <t>Output</t>
  </si>
  <si>
    <t>Bar Length</t>
  </si>
  <si>
    <t>Feed Force</t>
  </si>
  <si>
    <t>Engagement Length</t>
  </si>
  <si>
    <t>m</t>
  </si>
  <si>
    <t>Grip Length</t>
  </si>
  <si>
    <t>Total Weight</t>
  </si>
  <si>
    <t>Avg Lift Force</t>
  </si>
  <si>
    <t>lbs</t>
  </si>
  <si>
    <t>https://osha.oregon.gov/oshapubs/apps/liftcalc/lift-calculator.html</t>
  </si>
  <si>
    <t>N</t>
  </si>
  <si>
    <t>Total Weight Force</t>
  </si>
  <si>
    <t>Balance Lift</t>
  </si>
  <si>
    <t>Feed Force, Balance</t>
  </si>
  <si>
    <t>Additional Force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</si>
</sst>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4</xdr:row>
      <xdr:rowOff>95250</xdr:rowOff>
    </xdr:from>
    <xdr:to>
      <xdr:col>18</xdr:col>
      <xdr:colOff>438150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F278B7-9628-7D8C-0124-AC6586F81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857250"/>
          <a:ext cx="2743200" cy="456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sha.oregon.gov/oshapubs/apps/liftcalc/lift-calcula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L17" sqref="L17"/>
    </sheetView>
  </sheetViews>
  <sheetFormatPr defaultRowHeight="15"/>
  <cols>
    <col min="1" max="1" width="11" customWidth="1"/>
    <col min="6" max="6" width="10.5703125" bestFit="1" customWidth="1"/>
    <col min="12" max="12" width="22.42578125" bestFit="1" customWidth="1"/>
    <col min="13" max="13" width="10.42578125" bestFit="1" customWidth="1"/>
  </cols>
  <sheetData>
    <row r="1" spans="1:15">
      <c r="B1" t="s">
        <v>0</v>
      </c>
      <c r="C1" t="s">
        <v>1</v>
      </c>
      <c r="D1" t="s">
        <v>2</v>
      </c>
      <c r="F1" t="s">
        <v>3</v>
      </c>
    </row>
    <row r="2" spans="1:15">
      <c r="A2" t="s">
        <v>4</v>
      </c>
      <c r="B2">
        <v>50</v>
      </c>
      <c r="F2" t="s">
        <v>5</v>
      </c>
      <c r="G2" s="2">
        <f>M8+M9</f>
        <v>57.226017460099996</v>
      </c>
      <c r="L2" t="s">
        <v>6</v>
      </c>
      <c r="M2">
        <f>(B2/2)/100</f>
        <v>0.25</v>
      </c>
      <c r="N2" t="s">
        <v>7</v>
      </c>
    </row>
    <row r="3" spans="1:15">
      <c r="A3" t="s">
        <v>8</v>
      </c>
      <c r="B3">
        <v>15</v>
      </c>
      <c r="L3" t="s">
        <v>8</v>
      </c>
      <c r="M3">
        <f>B3/100</f>
        <v>0.15</v>
      </c>
      <c r="N3" t="s">
        <v>7</v>
      </c>
    </row>
    <row r="4" spans="1:15">
      <c r="A4" t="s">
        <v>9</v>
      </c>
      <c r="B4">
        <v>7.5</v>
      </c>
      <c r="L4" t="s">
        <v>10</v>
      </c>
      <c r="M4">
        <v>17</v>
      </c>
      <c r="N4" t="s">
        <v>11</v>
      </c>
      <c r="O4" s="1" t="s">
        <v>12</v>
      </c>
    </row>
    <row r="5" spans="1:15">
      <c r="M5" s="2">
        <f>M4*4.4482216153</f>
        <v>75.619767460099993</v>
      </c>
      <c r="N5" t="s">
        <v>13</v>
      </c>
    </row>
    <row r="6" spans="1:15">
      <c r="L6" t="s">
        <v>14</v>
      </c>
      <c r="M6" s="2">
        <f>B4*9.81</f>
        <v>73.575000000000003</v>
      </c>
      <c r="N6" t="s">
        <v>13</v>
      </c>
    </row>
    <row r="7" spans="1:15">
      <c r="L7" t="s">
        <v>15</v>
      </c>
      <c r="M7" s="2">
        <f>(M6*M2)/(M2+M3)</f>
        <v>45.984375</v>
      </c>
      <c r="N7" t="s">
        <v>13</v>
      </c>
    </row>
    <row r="8" spans="1:15">
      <c r="L8" t="s">
        <v>16</v>
      </c>
      <c r="M8" s="2">
        <f>M6-M7</f>
        <v>27.590625000000003</v>
      </c>
      <c r="N8" t="s">
        <v>13</v>
      </c>
    </row>
    <row r="9" spans="1:15">
      <c r="L9" t="s">
        <v>17</v>
      </c>
      <c r="M9" s="2">
        <f>M5-M7</f>
        <v>29.635392460099993</v>
      </c>
      <c r="N9" t="s">
        <v>13</v>
      </c>
    </row>
  </sheetData>
  <hyperlinks>
    <hyperlink ref="O4" r:id="rId1" xr:uid="{953C5AA9-7654-4444-8F05-CB6D2438FD5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8879D3-6B17-4F49-9E89-8CB8FC2F4954}"/>
</file>

<file path=customXml/itemProps2.xml><?xml version="1.0" encoding="utf-8"?>
<ds:datastoreItem xmlns:ds="http://schemas.openxmlformats.org/officeDocument/2006/customXml" ds:itemID="{3FD4F8D5-9EBF-489F-904D-7CF4B20C62C4}"/>
</file>

<file path=customXml/itemProps3.xml><?xml version="1.0" encoding="utf-8"?>
<ds:datastoreItem xmlns:ds="http://schemas.openxmlformats.org/officeDocument/2006/customXml" ds:itemID="{D88F03BB-698D-42DE-8ED2-671942D9E2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Rash, Matthew H</cp:lastModifiedBy>
  <cp:revision/>
  <dcterms:created xsi:type="dcterms:W3CDTF">2024-11-01T03:39:24Z</dcterms:created>
  <dcterms:modified xsi:type="dcterms:W3CDTF">2024-11-01T23:06:43Z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