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eba1ba43692f98ec/Documents/ASE6002/ModelProject/Weight/"/>
    </mc:Choice>
  </mc:AlternateContent>
  <xr:revisionPtr revIDLastSave="22770" documentId="13_ncr:1_{7972E678-CCE1-4AAC-968E-641CDB14E540}" xr6:coauthVersionLast="47" xr6:coauthVersionMax="47" xr10:uidLastSave="{C3660F1D-1C59-4E82-86FA-4CDED7A5B3E2}"/>
  <bookViews>
    <workbookView xWindow="-98" yWindow="-98" windowWidth="21795" windowHeight="12975" xr2:uid="{00000000-000D-0000-FFFF-FFFF00000000}"/>
  </bookViews>
  <sheets>
    <sheet name="Sheet1" sheetId="1" r:id="rId1"/>
    <sheet name="Body Weight Calc" sheetId="2" r:id="rId2"/>
  </sheets>
  <definedNames>
    <definedName name="Bar_Length">Sheet1!$B$4</definedName>
    <definedName name="Battery_Weight">Sheet1!$B$2</definedName>
    <definedName name="Grip_Length">Sheet1!$B$3</definedName>
    <definedName name="Motor_Weight">Sheet1!$B$5</definedName>
    <definedName name="Sprocket_Weight">Sheet1!$B$6</definedName>
    <definedName name="Total_Weight">Sheet1!$F$2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" l="1"/>
  <c r="B7" i="2"/>
  <c r="H11" i="2"/>
  <c r="H12" i="2"/>
  <c r="H13" i="2"/>
  <c r="H10" i="2"/>
  <c r="B2" i="2"/>
  <c r="B8" i="2" s="1"/>
  <c r="B10" i="2" s="1"/>
  <c r="F2" i="1" l="1"/>
  <c r="B3" i="2"/>
</calcChain>
</file>

<file path=xl/sharedStrings.xml><?xml version="1.0" encoding="utf-8"?>
<sst xmlns="http://schemas.openxmlformats.org/spreadsheetml/2006/main" count="33" uniqueCount="27">
  <si>
    <t>Input</t>
  </si>
  <si>
    <t>Min</t>
  </si>
  <si>
    <t>Max</t>
  </si>
  <si>
    <t>Output</t>
  </si>
  <si>
    <t>Battery Weight</t>
  </si>
  <si>
    <t>Total Weight</t>
  </si>
  <si>
    <t>Grip Length</t>
  </si>
  <si>
    <t>Bar Length</t>
  </si>
  <si>
    <t>Motor Weight</t>
  </si>
  <si>
    <t>Sprocket Weight</t>
  </si>
  <si>
    <t>cm</t>
  </si>
  <si>
    <t>in</t>
  </si>
  <si>
    <t>Housing Height</t>
  </si>
  <si>
    <t>Housing Width</t>
  </si>
  <si>
    <t>Housing Thickness</t>
  </si>
  <si>
    <t>Grip Area</t>
  </si>
  <si>
    <t>in^2</t>
  </si>
  <si>
    <t>Grip Volume</t>
  </si>
  <si>
    <t>in^3</t>
  </si>
  <si>
    <t>Size</t>
  </si>
  <si>
    <t>Weight</t>
  </si>
  <si>
    <t>Tool Weight  (kg)</t>
  </si>
  <si>
    <t>Material Denstiy</t>
  </si>
  <si>
    <t>lb/in^3</t>
  </si>
  <si>
    <t>Weight Grip</t>
  </si>
  <si>
    <t>kg</t>
  </si>
  <si>
    <t>Housing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</si>
</sst>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Weight Vs Bar Length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'Body Weight Calc'!$F$10:$F$13</c:f>
              <c:numCache>
                <c:formatCode>General</c:formatCode>
                <c:ptCount val="4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</c:numCache>
            </c:numRef>
          </c:xVal>
          <c:yVal>
            <c:numRef>
              <c:f>'Body Weight Calc'!$H$10:$H$13</c:f>
              <c:numCache>
                <c:formatCode>0.0</c:formatCode>
                <c:ptCount val="4"/>
                <c:pt idx="0">
                  <c:v>3.8181818181818179</c:v>
                </c:pt>
                <c:pt idx="1">
                  <c:v>4.1363636363636358</c:v>
                </c:pt>
                <c:pt idx="2">
                  <c:v>4.5909090909090899</c:v>
                </c:pt>
                <c:pt idx="3">
                  <c:v>5.3636363636363633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88-F946-910B-1C6B41568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099519"/>
        <c:axId val="2055743039"/>
      </c:scatterChart>
      <c:valAx>
        <c:axId val="205609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43039"/>
        <c:crosses val="autoZero"/>
        <c:crossBetween val="midCat"/>
      </c:valAx>
      <c:valAx>
        <c:axId val="20557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09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1</xdr:row>
      <xdr:rowOff>114300</xdr:rowOff>
    </xdr:from>
    <xdr:to>
      <xdr:col>14</xdr:col>
      <xdr:colOff>654050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06D67-7A08-5697-0D9D-DB8B5695B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F2" sqref="F2"/>
    </sheetView>
  </sheetViews>
  <sheetFormatPr defaultColWidth="8.86328125" defaultRowHeight="14.25" x14ac:dyDescent="0.45"/>
  <cols>
    <col min="1" max="1" width="13" bestFit="1" customWidth="1"/>
    <col min="5" max="5" width="10.73046875" customWidth="1"/>
  </cols>
  <sheetData>
    <row r="1" spans="1:6" x14ac:dyDescent="0.45">
      <c r="B1" t="s">
        <v>0</v>
      </c>
      <c r="C1" t="s">
        <v>1</v>
      </c>
      <c r="D1" t="s">
        <v>2</v>
      </c>
      <c r="E1" t="s">
        <v>3</v>
      </c>
    </row>
    <row r="2" spans="1:6" x14ac:dyDescent="0.45">
      <c r="A2" t="s">
        <v>4</v>
      </c>
      <c r="B2">
        <v>1.358412</v>
      </c>
      <c r="E2" t="s">
        <v>5</v>
      </c>
      <c r="F2">
        <f>B2+B5+B6+'Body Weight Calc'!B10+'Body Weight Calc'!B19</f>
        <v>12.033628838273961</v>
      </c>
    </row>
    <row r="3" spans="1:6" x14ac:dyDescent="0.45">
      <c r="A3" t="s">
        <v>6</v>
      </c>
      <c r="B3">
        <v>0.18279999999999999</v>
      </c>
    </row>
    <row r="4" spans="1:6" x14ac:dyDescent="0.45">
      <c r="A4" t="s">
        <v>7</v>
      </c>
      <c r="B4">
        <v>0.43359999999999999</v>
      </c>
    </row>
    <row r="5" spans="1:6" x14ac:dyDescent="0.45">
      <c r="A5" t="s">
        <v>8</v>
      </c>
      <c r="B5">
        <v>2.0676331999999999</v>
      </c>
    </row>
    <row r="6" spans="1:6" x14ac:dyDescent="0.45">
      <c r="A6" t="s">
        <v>9</v>
      </c>
      <c r="B6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947EE-1088-D642-A467-F46D61DACA37}">
  <dimension ref="A2:H19"/>
  <sheetViews>
    <sheetView workbookViewId="0">
      <selection activeCell="B19" sqref="B19"/>
    </sheetView>
  </sheetViews>
  <sheetFormatPr defaultColWidth="11.3984375" defaultRowHeight="14.25" x14ac:dyDescent="0.45"/>
  <cols>
    <col min="1" max="1" width="15" bestFit="1" customWidth="1"/>
    <col min="7" max="7" width="16" bestFit="1" customWidth="1"/>
    <col min="8" max="8" width="13.1328125" bestFit="1" customWidth="1"/>
  </cols>
  <sheetData>
    <row r="2" spans="1:8" x14ac:dyDescent="0.45">
      <c r="A2" t="s">
        <v>6</v>
      </c>
      <c r="B2">
        <f>Sheet1!B3</f>
        <v>0.18279999999999999</v>
      </c>
      <c r="C2" t="s">
        <v>10</v>
      </c>
    </row>
    <row r="3" spans="1:8" x14ac:dyDescent="0.45">
      <c r="A3" t="s">
        <v>6</v>
      </c>
      <c r="B3">
        <f>B2/2.54</f>
        <v>7.1968503937007863E-2</v>
      </c>
      <c r="C3" t="s">
        <v>11</v>
      </c>
    </row>
    <row r="4" spans="1:8" x14ac:dyDescent="0.45">
      <c r="A4" t="s">
        <v>12</v>
      </c>
      <c r="B4">
        <v>10</v>
      </c>
      <c r="C4" t="s">
        <v>11</v>
      </c>
    </row>
    <row r="5" spans="1:8" x14ac:dyDescent="0.45">
      <c r="A5" t="s">
        <v>13</v>
      </c>
      <c r="B5">
        <v>8</v>
      </c>
      <c r="C5" t="s">
        <v>11</v>
      </c>
    </row>
    <row r="6" spans="1:8" x14ac:dyDescent="0.45">
      <c r="A6" t="s">
        <v>14</v>
      </c>
      <c r="B6">
        <v>0.1</v>
      </c>
      <c r="C6" t="s">
        <v>11</v>
      </c>
    </row>
    <row r="7" spans="1:8" x14ac:dyDescent="0.45">
      <c r="A7" t="s">
        <v>15</v>
      </c>
      <c r="B7">
        <f>B4*B5-((B4-2*B6)*(B5-2*B6))</f>
        <v>3.5600000000000023</v>
      </c>
      <c r="C7" t="s">
        <v>16</v>
      </c>
    </row>
    <row r="8" spans="1:8" x14ac:dyDescent="0.45">
      <c r="A8" t="s">
        <v>17</v>
      </c>
      <c r="B8">
        <f>B7*B2</f>
        <v>0.65076800000000035</v>
      </c>
      <c r="C8" t="s">
        <v>18</v>
      </c>
      <c r="F8" t="s">
        <v>19</v>
      </c>
      <c r="G8" t="s">
        <v>20</v>
      </c>
      <c r="H8" t="s">
        <v>21</v>
      </c>
    </row>
    <row r="9" spans="1:8" x14ac:dyDescent="0.45">
      <c r="A9" t="s">
        <v>22</v>
      </c>
      <c r="B9">
        <v>3.3799999999999997E-2</v>
      </c>
      <c r="C9" t="s">
        <v>23</v>
      </c>
    </row>
    <row r="10" spans="1:8" x14ac:dyDescent="0.45">
      <c r="A10" t="s">
        <v>24</v>
      </c>
      <c r="B10">
        <f>B9*B8/2.2</f>
        <v>9.9981629090909116E-3</v>
      </c>
      <c r="C10" t="s">
        <v>25</v>
      </c>
      <c r="F10">
        <v>14</v>
      </c>
      <c r="G10">
        <v>8.4</v>
      </c>
      <c r="H10" s="1">
        <f>G10/2.2</f>
        <v>3.8181818181818179</v>
      </c>
    </row>
    <row r="11" spans="1:8" x14ac:dyDescent="0.45">
      <c r="F11">
        <v>16</v>
      </c>
      <c r="G11">
        <v>9.1</v>
      </c>
      <c r="H11" s="1">
        <f t="shared" ref="H11:H13" si="0">G11/2.2</f>
        <v>4.1363636363636358</v>
      </c>
    </row>
    <row r="12" spans="1:8" x14ac:dyDescent="0.45">
      <c r="F12">
        <v>18</v>
      </c>
      <c r="G12">
        <v>10.1</v>
      </c>
      <c r="H12" s="1">
        <f t="shared" si="0"/>
        <v>4.5909090909090899</v>
      </c>
    </row>
    <row r="13" spans="1:8" x14ac:dyDescent="0.45">
      <c r="F13">
        <v>20</v>
      </c>
      <c r="G13">
        <v>11.8</v>
      </c>
      <c r="H13" s="1">
        <f t="shared" si="0"/>
        <v>5.3636363636363633</v>
      </c>
    </row>
    <row r="19" spans="1:3" x14ac:dyDescent="0.45">
      <c r="A19" t="s">
        <v>26</v>
      </c>
      <c r="B19">
        <f>(0.0284*((Sheet1!B4/2.54)^2))-(0.7114*(Sheet1!B4/2.54))+8.2182</f>
        <v>8.0975854753648697</v>
      </c>
      <c r="C19" t="s">
        <v>25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7FF1A96F00B548AE8FA4D86E5C3C6B" ma:contentTypeVersion="4" ma:contentTypeDescription="Create a new document." ma:contentTypeScope="" ma:versionID="42484d4aadc485b95868b0614c9cc901">
  <xsd:schema xmlns:xsd="http://www.w3.org/2001/XMLSchema" xmlns:xs="http://www.w3.org/2001/XMLSchema" xmlns:p="http://schemas.microsoft.com/office/2006/metadata/properties" xmlns:ns2="2de6f903-a70b-4d4e-9d47-d88418a90129" targetNamespace="http://schemas.microsoft.com/office/2006/metadata/properties" ma:root="true" ma:fieldsID="2e3f4261295b63ab975c65a36ef5f926" ns2:_="">
    <xsd:import namespace="2de6f903-a70b-4d4e-9d47-d88418a901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e6f903-a70b-4d4e-9d47-d88418a901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A69CD1-075E-4754-ABEE-D58AF516EA5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26F5870-8125-4311-B149-BC81D8B6CA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e6f903-a70b-4d4e-9d47-d88418a901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94449CD-1ABF-449B-B61F-7599D532853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</vt:lpstr>
      <vt:lpstr>Body Weight Calc</vt:lpstr>
      <vt:lpstr>Bar_Length</vt:lpstr>
      <vt:lpstr>Battery_Weight</vt:lpstr>
      <vt:lpstr>Grip_Length</vt:lpstr>
      <vt:lpstr>Motor_Weight</vt:lpstr>
      <vt:lpstr>Sprocket_Weight</vt:lpstr>
      <vt:lpstr>Total_Weight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Trevor Knecht</cp:lastModifiedBy>
  <cp:revision/>
  <dcterms:created xsi:type="dcterms:W3CDTF">2024-11-01T02:28:00Z</dcterms:created>
  <dcterms:modified xsi:type="dcterms:W3CDTF">2024-11-27T03:50:41Z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0x0101008A7FF1A96F00B548AE8FA4D86E5C3C6B</vt:lpwstr>
  </property>
</Properties>
</file>