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mad\OneDrive\Documentos\Usa_0124\AA\"/>
    </mc:Choice>
  </mc:AlternateContent>
  <bookViews>
    <workbookView xWindow="0" yWindow="0" windowWidth="20490" windowHeight="65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K3" i="1"/>
  <c r="J3" i="1"/>
  <c r="I3" i="1"/>
  <c r="K4" i="1"/>
  <c r="J4" i="1"/>
  <c r="I4" i="1"/>
  <c r="F15" i="1"/>
  <c r="E15" i="1"/>
  <c r="D15" i="1"/>
  <c r="C15" i="1"/>
  <c r="B15" i="1"/>
  <c r="F16" i="1"/>
  <c r="E16" i="1"/>
  <c r="D16" i="1"/>
  <c r="C16" i="1"/>
  <c r="B16" i="1"/>
  <c r="F9" i="1"/>
  <c r="E9" i="1"/>
  <c r="D9" i="1"/>
  <c r="C9" i="1"/>
  <c r="B9" i="1"/>
  <c r="F10" i="1"/>
  <c r="E10" i="1"/>
  <c r="D10" i="1"/>
  <c r="C10" i="1"/>
  <c r="B10" i="1"/>
  <c r="F3" i="1"/>
  <c r="E3" i="1"/>
  <c r="D3" i="1"/>
  <c r="C3" i="1"/>
  <c r="B3" i="1"/>
  <c r="F4" i="1"/>
  <c r="E4" i="1"/>
  <c r="D4" i="1"/>
  <c r="C4" i="1"/>
</calcChain>
</file>

<file path=xl/sharedStrings.xml><?xml version="1.0" encoding="utf-8"?>
<sst xmlns="http://schemas.openxmlformats.org/spreadsheetml/2006/main" count="19" uniqueCount="10">
  <si>
    <t>QuickSort (Pivote en la mitad)</t>
  </si>
  <si>
    <t>QuickSort (Pivote al final)</t>
  </si>
  <si>
    <t xml:space="preserve"> </t>
  </si>
  <si>
    <t>QuickSort (Pivote al inicio)</t>
  </si>
  <si>
    <r>
      <rPr>
        <b/>
        <sz val="11"/>
        <color theme="1"/>
        <rFont val="Calibri"/>
        <family val="2"/>
        <scheme val="minor"/>
      </rPr>
      <t>AverageTime</t>
    </r>
    <r>
      <rPr>
        <sz val="11"/>
        <color theme="1"/>
        <rFont val="Calibri"/>
        <family val="2"/>
        <scheme val="minor"/>
      </rPr>
      <t xml:space="preserve"> (100 Times ms)</t>
    </r>
  </si>
  <si>
    <t>Randomized QuickSort</t>
  </si>
  <si>
    <r>
      <t xml:space="preserve">Dimensión Arreglo </t>
    </r>
    <r>
      <rPr>
        <sz val="11"/>
        <color theme="1"/>
        <rFont val="Calibri"/>
        <family val="2"/>
        <scheme val="minor"/>
      </rPr>
      <t>(n)</t>
    </r>
  </si>
  <si>
    <r>
      <t xml:space="preserve">Dimesión Arreglo </t>
    </r>
    <r>
      <rPr>
        <sz val="11"/>
        <color theme="1"/>
        <rFont val="Calibri"/>
        <family val="2"/>
        <scheme val="minor"/>
      </rPr>
      <t>(n)</t>
    </r>
  </si>
  <si>
    <r>
      <rPr>
        <b/>
        <sz val="11"/>
        <color theme="1"/>
        <rFont val="Calibri"/>
        <family val="2"/>
        <scheme val="minor"/>
      </rPr>
      <t>AverageTime</t>
    </r>
    <r>
      <rPr>
        <sz val="11"/>
        <color theme="1"/>
        <rFont val="Calibri"/>
        <family val="2"/>
        <scheme val="minor"/>
      </rPr>
      <t xml:space="preserve"> (100 Times s)</t>
    </r>
  </si>
  <si>
    <r>
      <t xml:space="preserve">Dimensíón Arreglo </t>
    </r>
    <r>
      <rPr>
        <sz val="11"/>
        <color theme="1"/>
        <rFont val="Calibri"/>
        <family val="2"/>
        <scheme val="minor"/>
      </rPr>
      <t>(n)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</si>
</sst>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</a:t>
            </a:r>
            <a:r>
              <a:rPr lang="es-CO" baseline="0"/>
              <a:t> vs Randomized QuickSort en Python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QuickSort ( Pivote medio)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Hoja1!$B$2:$F$2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Hoja1!$B$4:$F$4</c:f>
              <c:numCache>
                <c:formatCode>General</c:formatCode>
                <c:ptCount val="5"/>
                <c:pt idx="0">
                  <c:v>1.1160000000000001</c:v>
                </c:pt>
                <c:pt idx="1">
                  <c:v>10.36</c:v>
                </c:pt>
                <c:pt idx="2">
                  <c:v>110.434</c:v>
                </c:pt>
                <c:pt idx="3">
                  <c:v>1573.6410000000001</c:v>
                </c:pt>
                <c:pt idx="4">
                  <c:v>21157.084000000003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13-41A7-98A3-421ED588C4E6}"/>
            </c:ext>
          </c:extLst>
        </c:ser>
        <c:ser>
          <c:idx val="1"/>
          <c:order val="1"/>
          <c:tx>
            <c:v>QuickSort (Pivote final)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Hoja1!$B$8:$F$8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Hoja1!$B$10:$F$10</c:f>
              <c:numCache>
                <c:formatCode>General</c:formatCode>
                <c:ptCount val="5"/>
                <c:pt idx="0">
                  <c:v>1.665</c:v>
                </c:pt>
                <c:pt idx="1">
                  <c:v>14.53</c:v>
                </c:pt>
                <c:pt idx="2">
                  <c:v>1434.1000000000001</c:v>
                </c:pt>
                <c:pt idx="3">
                  <c:v>2261.64</c:v>
                </c:pt>
                <c:pt idx="4">
                  <c:v>39615.693999999996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213-41A7-98A3-421ED588C4E6}"/>
            </c:ext>
          </c:extLst>
        </c:ser>
        <c:ser>
          <c:idx val="2"/>
          <c:order val="2"/>
          <c:tx>
            <c:v>QuickSort (Pivote inicio)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Hoja1!$B$14:$F$14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Hoja1!$B$16:$F$16</c:f>
              <c:numCache>
                <c:formatCode>General</c:formatCode>
                <c:ptCount val="5"/>
                <c:pt idx="0">
                  <c:v>1.357</c:v>
                </c:pt>
                <c:pt idx="1">
                  <c:v>13.37</c:v>
                </c:pt>
                <c:pt idx="2">
                  <c:v>147.44999999999999</c:v>
                </c:pt>
                <c:pt idx="3">
                  <c:v>2280.5650000000001</c:v>
                </c:pt>
                <c:pt idx="4">
                  <c:v>46093.061000000002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13-41A7-98A3-421ED588C4E6}"/>
            </c:ext>
          </c:extLst>
        </c:ser>
        <c:ser>
          <c:idx val="3"/>
          <c:order val="3"/>
          <c:tx>
            <c:v>Randomized 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Hoja1!$I$2:$M$2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Hoja1!$I$4:$M$4</c:f>
              <c:numCache>
                <c:formatCode>General</c:formatCode>
                <c:ptCount val="5"/>
                <c:pt idx="0">
                  <c:v>2.1930000000000001</c:v>
                </c:pt>
                <c:pt idx="1">
                  <c:v>31.130000000000003</c:v>
                </c:pt>
                <c:pt idx="2">
                  <c:v>993.46999999999991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13-41A7-98A3-421ED588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98360"/>
        <c:axId val="398998688"/>
      </c:scatterChart>
      <c:valAx>
        <c:axId val="3989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elementos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998688"/>
        <c:crosses val="autoZero"/>
        <c:crossBetween val="midCat"/>
      </c:valAx>
      <c:valAx>
        <c:axId val="398998688"/>
        <c:scaling>
          <c:orientation val="minMax"/>
          <c:max val="4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Promerio (ms)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99836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157162</xdr:rowOff>
    </xdr:from>
    <xdr:to>
      <xdr:col>12</xdr:col>
      <xdr:colOff>314739</xdr:colOff>
      <xdr:row>24</xdr:row>
      <xdr:rowOff>33130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D1" zoomScale="115" zoomScaleNormal="115" workbookViewId="0">
      <selection activeCell="H1" sqref="H1:M4"/>
    </sheetView>
  </sheetViews>
  <sheetFormatPr baseColWidth="10" defaultRowHeight="15" x14ac:dyDescent="0.25"/>
  <cols>
    <col min="1" max="1" width="26.7109375" bestFit="1" customWidth="1"/>
    <col min="8" max="8" width="26.7109375" bestFit="1" customWidth="1"/>
  </cols>
  <sheetData>
    <row r="1" spans="1:13" x14ac:dyDescent="0.25">
      <c r="A1" s="4" t="s">
        <v>0</v>
      </c>
      <c r="B1" s="5"/>
      <c r="C1" s="5"/>
      <c r="D1" s="5"/>
      <c r="E1" s="5"/>
      <c r="F1" s="6"/>
      <c r="H1" s="7" t="s">
        <v>5</v>
      </c>
      <c r="I1" s="8"/>
      <c r="J1" s="8"/>
      <c r="K1" s="8"/>
      <c r="L1" s="8"/>
      <c r="M1" s="9"/>
    </row>
    <row r="2" spans="1:13" x14ac:dyDescent="0.25">
      <c r="A2" s="3" t="s">
        <v>9</v>
      </c>
      <c r="B2" s="1">
        <v>1000</v>
      </c>
      <c r="C2" s="1">
        <v>10000</v>
      </c>
      <c r="D2" s="1">
        <v>100000</v>
      </c>
      <c r="E2" s="1">
        <v>1000000</v>
      </c>
      <c r="F2" s="1">
        <v>10000000</v>
      </c>
      <c r="H2" s="3" t="s">
        <v>6</v>
      </c>
      <c r="I2" s="1">
        <v>1000</v>
      </c>
      <c r="J2" s="1">
        <v>10000</v>
      </c>
      <c r="K2" s="1">
        <v>100000</v>
      </c>
      <c r="L2" s="1">
        <v>1000000</v>
      </c>
      <c r="M2" s="1">
        <v>10000000</v>
      </c>
    </row>
    <row r="3" spans="1:13" x14ac:dyDescent="0.25">
      <c r="A3" s="2" t="s">
        <v>8</v>
      </c>
      <c r="B3" s="1">
        <f xml:space="preserve"> 0.001116</f>
        <v>1.116E-3</v>
      </c>
      <c r="C3" s="1">
        <f xml:space="preserve"> 0.01036</f>
        <v>1.0359999999999999E-2</v>
      </c>
      <c r="D3" s="1">
        <f xml:space="preserve"> 0.110434</f>
        <v>0.110434</v>
      </c>
      <c r="E3" s="1">
        <f>1.573641</f>
        <v>1.5736410000000001</v>
      </c>
      <c r="F3" s="1">
        <f>21.157084</f>
        <v>21.157084000000001</v>
      </c>
      <c r="H3" s="2" t="s">
        <v>8</v>
      </c>
      <c r="I3" s="1">
        <f>0.002193</f>
        <v>2.1930000000000001E-3</v>
      </c>
      <c r="J3" s="1">
        <f xml:space="preserve"> 0.03113</f>
        <v>3.1130000000000001E-2</v>
      </c>
      <c r="K3" s="1">
        <f>0.99347</f>
        <v>0.99346999999999996</v>
      </c>
      <c r="L3" s="11" t="s">
        <v>2</v>
      </c>
      <c r="M3" s="12"/>
    </row>
    <row r="4" spans="1:13" x14ac:dyDescent="0.25">
      <c r="A4" s="2" t="s">
        <v>4</v>
      </c>
      <c r="B4" s="1">
        <f xml:space="preserve"> 0.001116*1000</f>
        <v>1.1160000000000001</v>
      </c>
      <c r="C4" s="1">
        <f xml:space="preserve"> 0.01036*1000</f>
        <v>10.36</v>
      </c>
      <c r="D4" s="1">
        <f xml:space="preserve"> 0.110434 *1000</f>
        <v>110.434</v>
      </c>
      <c r="E4" s="1">
        <f>1.573641*1000</f>
        <v>1573.6410000000001</v>
      </c>
      <c r="F4" s="1">
        <f>21.157084*1000</f>
        <v>21157.084000000003</v>
      </c>
      <c r="H4" s="2" t="s">
        <v>4</v>
      </c>
      <c r="I4" s="1">
        <f>0.002193*1000</f>
        <v>2.1930000000000001</v>
      </c>
      <c r="J4" s="1">
        <f xml:space="preserve"> 0.03113*1000</f>
        <v>31.130000000000003</v>
      </c>
      <c r="K4" s="1">
        <f>0.99347*1000</f>
        <v>993.46999999999991</v>
      </c>
      <c r="L4" s="11" t="s">
        <v>2</v>
      </c>
      <c r="M4" s="12" t="s">
        <v>2</v>
      </c>
    </row>
    <row r="7" spans="1:13" x14ac:dyDescent="0.25">
      <c r="A7" s="4" t="s">
        <v>1</v>
      </c>
      <c r="B7" s="5"/>
      <c r="C7" s="5"/>
      <c r="D7" s="5"/>
      <c r="E7" s="5"/>
      <c r="F7" s="6"/>
    </row>
    <row r="8" spans="1:13" x14ac:dyDescent="0.25">
      <c r="A8" s="3" t="s">
        <v>7</v>
      </c>
      <c r="B8" s="1">
        <v>1000</v>
      </c>
      <c r="C8" s="1">
        <v>10000</v>
      </c>
      <c r="D8" s="1">
        <v>100000</v>
      </c>
      <c r="E8" s="1">
        <v>1000000</v>
      </c>
      <c r="F8" s="1">
        <v>10000000</v>
      </c>
      <c r="H8" s="10"/>
    </row>
    <row r="9" spans="1:13" x14ac:dyDescent="0.25">
      <c r="A9" s="2" t="s">
        <v>8</v>
      </c>
      <c r="B9" s="1">
        <f>0.001665</f>
        <v>1.665E-3</v>
      </c>
      <c r="C9" s="1">
        <f>0.01453</f>
        <v>1.453E-2</v>
      </c>
      <c r="D9" s="1">
        <f>0.14341</f>
        <v>0.14341000000000001</v>
      </c>
      <c r="E9" s="1">
        <f>2.26164</f>
        <v>2.2616399999999999</v>
      </c>
      <c r="F9" s="1">
        <f>39.615694</f>
        <v>39.615693999999998</v>
      </c>
    </row>
    <row r="10" spans="1:13" x14ac:dyDescent="0.25">
      <c r="A10" s="2" t="s">
        <v>4</v>
      </c>
      <c r="B10" s="1">
        <f>0.001665*1000</f>
        <v>1.665</v>
      </c>
      <c r="C10" s="1">
        <f>0.01453*1000</f>
        <v>14.53</v>
      </c>
      <c r="D10" s="1">
        <f>0.14341*10000</f>
        <v>1434.1000000000001</v>
      </c>
      <c r="E10" s="1">
        <f>2.26164*1000</f>
        <v>2261.64</v>
      </c>
      <c r="F10" s="1">
        <f>39.615694 *1000</f>
        <v>39615.693999999996</v>
      </c>
    </row>
    <row r="13" spans="1:13" x14ac:dyDescent="0.25">
      <c r="A13" s="4" t="s">
        <v>3</v>
      </c>
      <c r="B13" s="5"/>
      <c r="C13" s="5"/>
      <c r="D13" s="5"/>
      <c r="E13" s="5"/>
      <c r="F13" s="6"/>
    </row>
    <row r="14" spans="1:13" x14ac:dyDescent="0.25">
      <c r="A14" s="3" t="s">
        <v>6</v>
      </c>
      <c r="B14" s="1">
        <v>1000</v>
      </c>
      <c r="C14" s="1">
        <v>10000</v>
      </c>
      <c r="D14" s="1">
        <v>100000</v>
      </c>
      <c r="E14" s="1">
        <v>1000000</v>
      </c>
      <c r="F14" s="1">
        <v>10000000</v>
      </c>
    </row>
    <row r="15" spans="1:13" x14ac:dyDescent="0.25">
      <c r="A15" s="2" t="s">
        <v>8</v>
      </c>
      <c r="B15" s="1">
        <f>0.001357</f>
        <v>1.3569999999999999E-3</v>
      </c>
      <c r="C15" s="1">
        <f>0.01337</f>
        <v>1.337E-2</v>
      </c>
      <c r="D15" s="1">
        <f>0.14745</f>
        <v>0.14745</v>
      </c>
      <c r="E15" s="1">
        <f>2.280565</f>
        <v>2.2805650000000002</v>
      </c>
      <c r="F15" s="1">
        <f>46.093061</f>
        <v>46.093060999999999</v>
      </c>
    </row>
    <row r="16" spans="1:13" x14ac:dyDescent="0.25">
      <c r="A16" s="2" t="s">
        <v>4</v>
      </c>
      <c r="B16" s="1">
        <f>0.001357*1000</f>
        <v>1.357</v>
      </c>
      <c r="C16" s="1">
        <f>0.01337*1000</f>
        <v>13.37</v>
      </c>
      <c r="D16" s="1">
        <f>0.14745*1000</f>
        <v>147.44999999999999</v>
      </c>
      <c r="E16" s="1">
        <f>2.280565*1000</f>
        <v>2280.5650000000001</v>
      </c>
      <c r="F16" s="1">
        <f>46.093061 *1000</f>
        <v>46093.061000000002</v>
      </c>
    </row>
  </sheetData>
  <mergeCells count="4">
    <mergeCell ref="A1:F1"/>
    <mergeCell ref="H1:M1"/>
    <mergeCell ref="A7:F7"/>
    <mergeCell ref="A13:F13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AGMADE2 Madelena2</dc:creator>
  <cp:lastModifiedBy>AGMADE2 Madelena2</cp:lastModifiedBy>
  <dcterms:created xsi:type="dcterms:W3CDTF">2024-04-21T23:46:33Z</dcterms:created>
  <dcterms:modified xsi:type="dcterms:W3CDTF">2024-04-22T22:00:52Z</dcterms:modified>
</cp:coreProperties>
</file>