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innu\OneDrive\바탕 화면\본부장님전송\컴1급실기\엑셀\부록-함수사전\완성파일\"/>
    </mc:Choice>
  </mc:AlternateContent>
  <xr:revisionPtr revIDLastSave="0" documentId="13_ncr:1_{25E04183-04E1-4603-A55E-4ECBB61C2837}" xr6:coauthVersionLast="47" xr6:coauthVersionMax="47" xr10:uidLastSave="{00000000-0000-0000-0000-000000000000}"/>
  <bookViews>
    <workbookView xWindow="28680" yWindow="2220" windowWidth="29040" windowHeight="16440" activeTab="1" xr2:uid="{00000000-000D-0000-FFFF-FFFF00000000}"/>
  </bookViews>
  <sheets>
    <sheet name="IF 함수" sheetId="15" r:id="rId1"/>
    <sheet name="IFS 함수" sheetId="20" r:id="rId2"/>
    <sheet name="IFERROR 함수" sheetId="18" r:id="rId3"/>
    <sheet name="SWITCH 함수" sheetId="21" r:id="rId4"/>
    <sheet name="NOT 함수" sheetId="19" r:id="rId5"/>
    <sheet name="AND 함수" sheetId="16" r:id="rId6"/>
    <sheet name="OR 함수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0" l="1" a="1"/>
  <c r="D5" i="20"/>
  <c r="D6" i="20" a="1"/>
  <c r="D6" i="20"/>
  <c r="D7" i="20" a="1"/>
  <c r="D7" i="20"/>
  <c r="D4" i="20" a="1"/>
  <c r="D4" i="20" s="1"/>
  <c r="E13" i="20" a="1"/>
  <c r="E13" i="20" s="1"/>
  <c r="E14" i="20" a="1"/>
  <c r="E14" i="20"/>
  <c r="E15" i="20" a="1"/>
  <c r="E15" i="20"/>
  <c r="E12" i="20" a="1"/>
  <c r="E12" i="20"/>
  <c r="G4" i="21" a="1"/>
  <c r="G4" i="21" s="1"/>
  <c r="G6" i="19"/>
  <c r="G5" i="19"/>
  <c r="G4" i="19"/>
  <c r="G3" i="19"/>
  <c r="G2" i="19"/>
  <c r="I5" i="15" l="1"/>
  <c r="I6" i="15"/>
  <c r="I7" i="15"/>
  <c r="I4" i="15"/>
  <c r="D12" i="15"/>
  <c r="D13" i="15"/>
  <c r="D14" i="15"/>
  <c r="D15" i="15"/>
  <c r="D16" i="15"/>
  <c r="E4" i="18" l="1"/>
  <c r="E5" i="18"/>
  <c r="E6" i="18"/>
  <c r="E7" i="18"/>
  <c r="E8" i="18"/>
  <c r="F12" i="17" l="1"/>
  <c r="F13" i="17"/>
  <c r="F14" i="17"/>
  <c r="F15" i="17"/>
  <c r="F16" i="17"/>
  <c r="E4" i="17" l="1"/>
  <c r="E5" i="17"/>
  <c r="E6" i="17"/>
  <c r="E7" i="17"/>
  <c r="E8" i="17"/>
  <c r="E13" i="16" l="1"/>
  <c r="E14" i="16"/>
  <c r="E15" i="16"/>
  <c r="E16" i="16"/>
  <c r="E17" i="16"/>
  <c r="E4" i="16" l="1"/>
  <c r="E5" i="16"/>
  <c r="E6" i="16"/>
  <c r="E7" i="16"/>
  <c r="E8" i="16"/>
  <c r="E9" i="16"/>
  <c r="D5" i="15" l="1"/>
  <c r="D6" i="15"/>
  <c r="D7" i="15"/>
  <c r="D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<sst xmlns="http://schemas.openxmlformats.org/spreadsheetml/2006/main" count="129" uniqueCount="111">
  <si>
    <t>비고</t>
  </si>
  <si>
    <t>[연습 01]</t>
    <phoneticPr fontId="1" type="noConversion"/>
  </si>
  <si>
    <t>신고액</t>
  </si>
  <si>
    <t>전년도신고액</t>
  </si>
  <si>
    <t>비고</t>
    <phoneticPr fontId="3" type="noConversion"/>
  </si>
  <si>
    <t>강좌명</t>
  </si>
  <si>
    <t>접수인원</t>
  </si>
  <si>
    <t>가죽공예</t>
  </si>
  <si>
    <t>추억의 올드팝송</t>
  </si>
  <si>
    <t>닥종이 인형</t>
  </si>
  <si>
    <t>연필인물화</t>
  </si>
  <si>
    <t>[연습 02]</t>
    <phoneticPr fontId="3" type="noConversion"/>
  </si>
  <si>
    <t>[연습 03]</t>
    <phoneticPr fontId="3" type="noConversion"/>
  </si>
  <si>
    <t>분류</t>
  </si>
  <si>
    <t>요리명</t>
  </si>
  <si>
    <t>수강료</t>
  </si>
  <si>
    <t>재료비</t>
  </si>
  <si>
    <t>양식</t>
  </si>
  <si>
    <t>까르보나라</t>
  </si>
  <si>
    <t>한식</t>
  </si>
  <si>
    <t>버섯잡채</t>
  </si>
  <si>
    <t>베이커리</t>
  </si>
  <si>
    <t>찹쌀케이크</t>
  </si>
  <si>
    <t>피자떡볶이</t>
  </si>
  <si>
    <t>직원코드</t>
  </si>
  <si>
    <t>근무년수</t>
  </si>
  <si>
    <t>영업실적</t>
  </si>
  <si>
    <t>승진여부</t>
  </si>
  <si>
    <t>1-J001</t>
  </si>
  <si>
    <t>1-J002</t>
  </si>
  <si>
    <r>
      <rPr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-J001</t>
    </r>
    <phoneticPr fontId="1" type="noConversion"/>
  </si>
  <si>
    <t>2-J002</t>
    <phoneticPr fontId="1" type="noConversion"/>
  </si>
  <si>
    <t>3-J001</t>
    <phoneticPr fontId="1" type="noConversion"/>
  </si>
  <si>
    <t>3-J002</t>
    <phoneticPr fontId="1" type="noConversion"/>
  </si>
  <si>
    <t>[연습 02]</t>
    <phoneticPr fontId="1" type="noConversion"/>
  </si>
  <si>
    <t>회원번호</t>
  </si>
  <si>
    <t>총구매건수</t>
  </si>
  <si>
    <t>전월구매액</t>
    <phoneticPr fontId="1" type="noConversion"/>
  </si>
  <si>
    <t>추가적립금</t>
    <phoneticPr fontId="1" type="noConversion"/>
  </si>
  <si>
    <t>SG-01</t>
    <phoneticPr fontId="1" type="noConversion"/>
  </si>
  <si>
    <t>SG-02</t>
  </si>
  <si>
    <t>SG-03</t>
  </si>
  <si>
    <t>SG-04</t>
  </si>
  <si>
    <t>SG-05</t>
  </si>
  <si>
    <t>종류</t>
  </si>
  <si>
    <t>렌탈수량</t>
  </si>
  <si>
    <t>의자</t>
  </si>
  <si>
    <t>테이블</t>
  </si>
  <si>
    <t>책상</t>
  </si>
  <si>
    <t>책장</t>
  </si>
  <si>
    <t>렌탈기간</t>
    <phoneticPr fontId="1" type="noConversion"/>
  </si>
  <si>
    <t>관리등급</t>
    <phoneticPr fontId="1" type="noConversion"/>
  </si>
  <si>
    <t>성명</t>
  </si>
  <si>
    <t>근무평가</t>
  </si>
  <si>
    <t>교육평가</t>
  </si>
  <si>
    <t>성과</t>
  </si>
  <si>
    <t>신가람</t>
  </si>
  <si>
    <t>김리아</t>
  </si>
  <si>
    <t>이단비</t>
  </si>
  <si>
    <t>김가온</t>
    <phoneticPr fontId="1" type="noConversion"/>
  </si>
  <si>
    <t>한가람</t>
    <phoneticPr fontId="1" type="noConversion"/>
  </si>
  <si>
    <t>대리점</t>
  </si>
  <si>
    <t>단가</t>
  </si>
  <si>
    <t>출고수량</t>
  </si>
  <si>
    <t>판매금액</t>
  </si>
  <si>
    <t>서울상사</t>
  </si>
  <si>
    <t>우주상사</t>
  </si>
  <si>
    <t>미래상사</t>
  </si>
  <si>
    <t>없음</t>
    <phoneticPr fontId="1" type="noConversion"/>
  </si>
  <si>
    <t>준비중</t>
    <phoneticPr fontId="1" type="noConversion"/>
  </si>
  <si>
    <t>이름</t>
    <phoneticPr fontId="1" type="noConversion"/>
  </si>
  <si>
    <t>한글</t>
    <phoneticPr fontId="1" type="noConversion"/>
  </si>
  <si>
    <t>엑셀</t>
    <phoneticPr fontId="1" type="noConversion"/>
  </si>
  <si>
    <t>파포</t>
    <phoneticPr fontId="1" type="noConversion"/>
  </si>
  <si>
    <t>평균</t>
    <phoneticPr fontId="1" type="noConversion"/>
  </si>
  <si>
    <t>결과</t>
    <phoneticPr fontId="1" type="noConversion"/>
  </si>
  <si>
    <t>김대한</t>
    <phoneticPr fontId="1" type="noConversion"/>
  </si>
  <si>
    <t>이민국</t>
    <phoneticPr fontId="1" type="noConversion"/>
  </si>
  <si>
    <t>홍길동</t>
    <phoneticPr fontId="1" type="noConversion"/>
  </si>
  <si>
    <t>유재석</t>
    <phoneticPr fontId="1" type="noConversion"/>
  </si>
  <si>
    <t>김호동</t>
    <phoneticPr fontId="1" type="noConversion"/>
  </si>
  <si>
    <t>과목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</si>
  <si>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</si>
  <si>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</si>
  <si>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</si>
  <si>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미술</t>
    <phoneticPr fontId="1" type="noConversion"/>
  </si>
  <si>
    <t>Grade</t>
    <phoneticPr fontId="1" type="noConversion"/>
  </si>
  <si>
    <t>B</t>
    <phoneticPr fontId="1" type="noConversion"/>
  </si>
  <si>
    <t>A</t>
    <phoneticPr fontId="1" type="noConversion"/>
  </si>
  <si>
    <t>D</t>
    <phoneticPr fontId="1" type="noConversion"/>
  </si>
  <si>
    <t>한글 등급</t>
    <phoneticPr fontId="1" type="noConversion"/>
  </si>
  <si>
    <t>근무자</t>
    <phoneticPr fontId="1" type="noConversion"/>
  </si>
  <si>
    <t>김시원</t>
    <phoneticPr fontId="1" type="noConversion"/>
  </si>
  <si>
    <t>서현승</t>
    <phoneticPr fontId="1" type="noConversion"/>
  </si>
  <si>
    <t>김준우</t>
    <phoneticPr fontId="1" type="noConversion"/>
  </si>
  <si>
    <t>이유진</t>
    <phoneticPr fontId="1" type="noConversion"/>
  </si>
  <si>
    <t>근무시간</t>
    <phoneticPr fontId="1" type="noConversion"/>
  </si>
  <si>
    <t>시간당 작업량</t>
    <phoneticPr fontId="1" type="noConversion"/>
  </si>
  <si>
    <t>성과금</t>
    <phoneticPr fontId="1" type="noConversion"/>
  </si>
  <si>
    <t>대출여부</t>
    <phoneticPr fontId="1" type="noConversion"/>
  </si>
  <si>
    <t>도서명 검색</t>
    <phoneticPr fontId="1" type="noConversion"/>
  </si>
  <si>
    <t>컴활1급실기</t>
    <phoneticPr fontId="1" type="noConversion"/>
  </si>
  <si>
    <t>대출가능</t>
    <phoneticPr fontId="1" type="noConversion"/>
  </si>
  <si>
    <t>컴활1급필기</t>
    <phoneticPr fontId="1" type="noConversion"/>
  </si>
  <si>
    <t>대출불가</t>
    <phoneticPr fontId="1" type="noConversion"/>
  </si>
  <si>
    <t>컴활2급실기</t>
    <phoneticPr fontId="1" type="noConversion"/>
  </si>
  <si>
    <t>컴활2급필기</t>
    <phoneticPr fontId="1" type="noConversion"/>
  </si>
  <si>
    <t>출판사</t>
    <phoneticPr fontId="1" type="noConversion"/>
  </si>
  <si>
    <t>아카데미소프트</t>
    <phoneticPr fontId="1" type="noConversion"/>
  </si>
  <si>
    <t>도서명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</si>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</sst>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0_ "/>
    <numFmt numFmtId="177" formatCode="#,##0_ "/>
    <numFmt numFmtId="178" formatCode="_-* #,##0&quot;건&quot;"/>
    <numFmt numFmtId="179" formatCode="0_);[Red]\(0\)"/>
    <numFmt numFmtId="180" formatCode="#0&quot;개&quot;"/>
    <numFmt numFmtId="181" formatCode="#0&quot;개월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41" fontId="0" fillId="0" borderId="1" xfId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1" xfId="0" applyNumberFormat="1" applyBorder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41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180" fontId="0" fillId="0" borderId="1" xfId="0" applyNumberFormat="1" applyBorder="1">
      <alignment vertical="center"/>
    </xf>
    <xf numFmtId="0" fontId="0" fillId="0" borderId="1" xfId="1" applyNumberFormat="1" applyFont="1" applyBorder="1" applyAlignment="1">
      <alignment horizontal="center" vertical="center"/>
    </xf>
    <xf numFmtId="181" fontId="0" fillId="0" borderId="1" xfId="0" applyNumberFormat="1" applyBorder="1">
      <alignment vertical="center"/>
    </xf>
    <xf numFmtId="177" fontId="0" fillId="0" borderId="1" xfId="1" applyNumberFormat="1" applyFont="1" applyBorder="1">
      <alignment vertical="center"/>
    </xf>
    <xf numFmtId="177" fontId="0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workbookViewId="0">
      <selection activeCell="D4" sqref="D4"/>
    </sheetView>
  </sheetViews>
  <sheetFormatPr defaultRowHeight="16.5" x14ac:dyDescent="0.3"/>
  <cols>
    <col min="2" max="2" width="16" customWidth="1"/>
    <col min="3" max="4" width="12.625" customWidth="1"/>
    <col min="6" max="6" width="12.625" customWidth="1"/>
    <col min="7" max="7" width="12.125" customWidth="1"/>
    <col min="8" max="8" width="13.125" customWidth="1"/>
    <col min="9" max="9" width="12.875" customWidth="1"/>
  </cols>
  <sheetData>
    <row r="2" spans="2:9" x14ac:dyDescent="0.3">
      <c r="B2" t="s">
        <v>1</v>
      </c>
      <c r="F2" t="s">
        <v>12</v>
      </c>
    </row>
    <row r="3" spans="2:9" x14ac:dyDescent="0.3">
      <c r="B3" s="2" t="s">
        <v>5</v>
      </c>
      <c r="C3" s="2" t="s">
        <v>6</v>
      </c>
      <c r="D3" s="4" t="s">
        <v>0</v>
      </c>
      <c r="F3" s="2" t="s">
        <v>13</v>
      </c>
      <c r="G3" s="2" t="s">
        <v>14</v>
      </c>
      <c r="H3" s="2" t="s">
        <v>15</v>
      </c>
      <c r="I3" s="4" t="s">
        <v>16</v>
      </c>
    </row>
    <row r="4" spans="2:9" x14ac:dyDescent="0.3">
      <c r="B4" s="1" t="s">
        <v>7</v>
      </c>
      <c r="C4" s="6">
        <v>36</v>
      </c>
      <c r="D4" s="2" t="str">
        <f>IF(C4&gt;=30,"인기강좌","")</f>
        <v>인기강좌</v>
      </c>
      <c r="F4" s="1" t="s">
        <v>17</v>
      </c>
      <c r="G4" s="1" t="s">
        <v>18</v>
      </c>
      <c r="H4" s="7">
        <v>25000</v>
      </c>
      <c r="I4" s="7">
        <f>IF(F4="한식",H4*0.7,H4*0.6)</f>
        <v>15000</v>
      </c>
    </row>
    <row r="5" spans="2:9" x14ac:dyDescent="0.3">
      <c r="B5" s="1" t="s">
        <v>8</v>
      </c>
      <c r="C5" s="6">
        <v>22</v>
      </c>
      <c r="D5" s="2" t="str">
        <f t="shared" ref="D5:D7" si="0">IF(C5&gt;=30,"인기강좌","")</f>
        <v/>
      </c>
      <c r="F5" s="1" t="s">
        <v>19</v>
      </c>
      <c r="G5" s="1" t="s">
        <v>20</v>
      </c>
      <c r="H5" s="7">
        <v>30000</v>
      </c>
      <c r="I5" s="7">
        <f t="shared" ref="I5:I7" si="1">IF(F5="한식",H5*0.7,H5*0.6)</f>
        <v>21000</v>
      </c>
    </row>
    <row r="6" spans="2:9" x14ac:dyDescent="0.3">
      <c r="B6" s="1" t="s">
        <v>9</v>
      </c>
      <c r="C6" s="6">
        <v>33</v>
      </c>
      <c r="D6" s="2" t="str">
        <f t="shared" si="0"/>
        <v>인기강좌</v>
      </c>
      <c r="F6" s="1" t="s">
        <v>17</v>
      </c>
      <c r="G6" s="1" t="s">
        <v>23</v>
      </c>
      <c r="H6" s="7">
        <v>25000</v>
      </c>
      <c r="I6" s="7">
        <f t="shared" si="1"/>
        <v>15000</v>
      </c>
    </row>
    <row r="7" spans="2:9" x14ac:dyDescent="0.3">
      <c r="B7" s="1" t="s">
        <v>10</v>
      </c>
      <c r="C7" s="6">
        <v>25</v>
      </c>
      <c r="D7" s="2" t="str">
        <f t="shared" si="0"/>
        <v/>
      </c>
      <c r="F7" s="1" t="s">
        <v>21</v>
      </c>
      <c r="G7" s="1" t="s">
        <v>22</v>
      </c>
      <c r="H7" s="7">
        <v>20000</v>
      </c>
      <c r="I7" s="7">
        <f t="shared" si="1"/>
        <v>12000</v>
      </c>
    </row>
    <row r="10" spans="2:9" x14ac:dyDescent="0.3">
      <c r="B10" t="s">
        <v>11</v>
      </c>
    </row>
    <row r="11" spans="2:9" x14ac:dyDescent="0.3">
      <c r="B11" s="2" t="s">
        <v>2</v>
      </c>
      <c r="C11" s="2" t="s">
        <v>3</v>
      </c>
      <c r="D11" s="3" t="s">
        <v>4</v>
      </c>
    </row>
    <row r="12" spans="2:9" x14ac:dyDescent="0.3">
      <c r="B12" s="5">
        <v>51038</v>
      </c>
      <c r="C12" s="5">
        <v>61000</v>
      </c>
      <c r="D12" s="2" t="str">
        <f>IF(B12&gt;C12,"▲",IF(B12=C12,"◎","▼"))</f>
        <v>▼</v>
      </c>
    </row>
    <row r="13" spans="2:9" x14ac:dyDescent="0.3">
      <c r="B13" s="5">
        <v>75038</v>
      </c>
      <c r="C13" s="5">
        <v>75038</v>
      </c>
      <c r="D13" s="2" t="str">
        <f t="shared" ref="D13:D16" si="2">IF(B13&gt;C13,"▲",IF(B13=C13,"◎","▼"))</f>
        <v>◎</v>
      </c>
    </row>
    <row r="14" spans="2:9" x14ac:dyDescent="0.3">
      <c r="B14" s="5">
        <v>66039</v>
      </c>
      <c r="C14" s="5">
        <v>62000</v>
      </c>
      <c r="D14" s="2" t="str">
        <f t="shared" si="2"/>
        <v>▲</v>
      </c>
    </row>
    <row r="15" spans="2:9" x14ac:dyDescent="0.3">
      <c r="B15" s="5">
        <v>88020</v>
      </c>
      <c r="C15" s="5">
        <v>75000</v>
      </c>
      <c r="D15" s="2" t="str">
        <f t="shared" si="2"/>
        <v>▲</v>
      </c>
    </row>
    <row r="16" spans="2:9" x14ac:dyDescent="0.3">
      <c r="B16" s="5">
        <v>36010</v>
      </c>
      <c r="C16" s="5">
        <v>35000</v>
      </c>
      <c r="D16" s="2" t="str">
        <f t="shared" si="2"/>
        <v>▲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23D6-E0CC-4550-AA18-8869C85E6553}">
  <dimension ref="B2:E15"/>
  <sheetViews>
    <sheetView tabSelected="1" workbookViewId="0">
      <selection activeCell="D4" sqref="D4"/>
    </sheetView>
  </sheetViews>
  <sheetFormatPr defaultRowHeight="16.5" x14ac:dyDescent="0.3"/>
  <cols>
    <col min="2" max="2" width="10.125" customWidth="1"/>
    <col min="4" max="4" width="13.75" bestFit="1" customWidth="1"/>
  </cols>
  <sheetData>
    <row r="2" spans="2:5" x14ac:dyDescent="0.3">
      <c r="B2" t="s">
        <v>1</v>
      </c>
    </row>
    <row r="3" spans="2:5" x14ac:dyDescent="0.3">
      <c r="B3" s="2" t="s">
        <v>81</v>
      </c>
      <c r="C3" s="2" t="s">
        <v>86</v>
      </c>
      <c r="D3" s="4" t="s">
        <v>90</v>
      </c>
    </row>
    <row r="4" spans="2:5" x14ac:dyDescent="0.3">
      <c r="B4" s="2" t="s">
        <v>82</v>
      </c>
      <c r="C4" s="2" t="s">
        <v>87</v>
      </c>
      <c r="D4" s="2" t="str" cm="1">
        <f t="array" ref="D4">_xlfn.IFS(C4="A","수",C4="B","우",C4="C","미",C4="D","양",C4="E","가",TRUE,"등급없음")</f>
        <v>우</v>
      </c>
    </row>
    <row r="5" spans="2:5" x14ac:dyDescent="0.3">
      <c r="B5" s="2" t="s">
        <v>83</v>
      </c>
      <c r="C5" s="2" t="s">
        <v>88</v>
      </c>
      <c r="D5" s="2" t="str" cm="1">
        <f t="array" ref="D5">_xlfn.IFS(C5="A","수",C5="B","우",C5="C","미",C5="D","양",C5="E","가",TRUE,"등급없음")</f>
        <v>수</v>
      </c>
    </row>
    <row r="6" spans="2:5" x14ac:dyDescent="0.3">
      <c r="B6" s="2" t="s">
        <v>84</v>
      </c>
      <c r="C6" s="2" t="s">
        <v>89</v>
      </c>
      <c r="D6" s="2" t="str" cm="1">
        <f t="array" ref="D6">_xlfn.IFS(C6="A","수",C6="B","우",C6="C","미",C6="D","양",C6="E","가",TRUE,"등급없음")</f>
        <v>양</v>
      </c>
    </row>
    <row r="7" spans="2:5" x14ac:dyDescent="0.3">
      <c r="B7" s="2" t="s">
        <v>85</v>
      </c>
      <c r="C7" s="2" t="s">
        <v>110</v>
      </c>
      <c r="D7" s="2" t="str" cm="1">
        <f t="array" ref="D7">_xlfn.IFS(C7="A","수",C7="B","우",C7="C","미",C7="D","양",C7="E","가",TRUE,"등급없음")</f>
        <v>등급없음</v>
      </c>
    </row>
    <row r="10" spans="2:5" x14ac:dyDescent="0.3">
      <c r="B10" s="23" t="s">
        <v>34</v>
      </c>
    </row>
    <row r="11" spans="2:5" x14ac:dyDescent="0.3">
      <c r="B11" s="2" t="s">
        <v>91</v>
      </c>
      <c r="C11" s="2" t="s">
        <v>96</v>
      </c>
      <c r="D11" s="2" t="s">
        <v>97</v>
      </c>
      <c r="E11" s="4" t="s">
        <v>98</v>
      </c>
    </row>
    <row r="12" spans="2:5" x14ac:dyDescent="0.3">
      <c r="B12" s="2" t="s">
        <v>92</v>
      </c>
      <c r="C12" s="24">
        <v>10057</v>
      </c>
      <c r="D12" s="2">
        <v>8.1</v>
      </c>
      <c r="E12" s="25" cm="1">
        <f t="array" ref="E12">_xlfn.IFS(D12&gt;=9,10%,D12&gt;=8,7%,D12&gt;=7,6%,D12&lt;7,0%)</f>
        <v>7.0000000000000007E-2</v>
      </c>
    </row>
    <row r="13" spans="2:5" x14ac:dyDescent="0.3">
      <c r="B13" s="2" t="s">
        <v>93</v>
      </c>
      <c r="C13" s="24">
        <v>7511</v>
      </c>
      <c r="D13" s="2">
        <v>6.7</v>
      </c>
      <c r="E13" s="25" cm="1">
        <f t="array" ref="E13">_xlfn.IFS(D13&gt;=9,10%,D13&gt;=8,7%,D13&gt;=7,6%,D13&lt;7,0%)</f>
        <v>0</v>
      </c>
    </row>
    <row r="14" spans="2:5" x14ac:dyDescent="0.3">
      <c r="B14" s="2" t="s">
        <v>94</v>
      </c>
      <c r="C14" s="24">
        <v>8420</v>
      </c>
      <c r="D14" s="2">
        <v>8.9</v>
      </c>
      <c r="E14" s="25" cm="1">
        <f t="array" ref="E14">_xlfn.IFS(D14&gt;=9,10%,D14&gt;=8,7%,D14&gt;=7,6%,D14&lt;7,0%)</f>
        <v>7.0000000000000007E-2</v>
      </c>
    </row>
    <row r="15" spans="2:5" x14ac:dyDescent="0.3">
      <c r="B15" s="2" t="s">
        <v>95</v>
      </c>
      <c r="C15" s="24">
        <v>9540</v>
      </c>
      <c r="D15" s="2">
        <v>9.1999999999999993</v>
      </c>
      <c r="E15" s="25" cm="1">
        <f t="array" ref="E15">_xlfn.IFS(D15&gt;=9,10%,D15&gt;=8,7%,D15&gt;=7,6%,D15&lt;7,0%)</f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8"/>
  <sheetViews>
    <sheetView workbookViewId="0">
      <selection activeCell="E4" sqref="E4"/>
    </sheetView>
  </sheetViews>
  <sheetFormatPr defaultRowHeight="16.5" x14ac:dyDescent="0.3"/>
  <cols>
    <col min="2" max="5" width="12.625" customWidth="1"/>
  </cols>
  <sheetData>
    <row r="3" spans="2:5" x14ac:dyDescent="0.3">
      <c r="B3" s="2" t="s">
        <v>61</v>
      </c>
      <c r="C3" s="2" t="s">
        <v>62</v>
      </c>
      <c r="D3" s="2" t="s">
        <v>63</v>
      </c>
      <c r="E3" s="4" t="s">
        <v>64</v>
      </c>
    </row>
    <row r="4" spans="2:5" x14ac:dyDescent="0.3">
      <c r="B4" s="2" t="s">
        <v>65</v>
      </c>
      <c r="C4" s="8">
        <v>1675</v>
      </c>
      <c r="D4" s="19">
        <v>45</v>
      </c>
      <c r="E4" s="8">
        <f>IFERROR(C4*D4,"계산오류")</f>
        <v>75375</v>
      </c>
    </row>
    <row r="5" spans="2:5" x14ac:dyDescent="0.3">
      <c r="B5" s="2" t="s">
        <v>66</v>
      </c>
      <c r="C5" s="8">
        <v>1700</v>
      </c>
      <c r="D5" s="19">
        <v>55</v>
      </c>
      <c r="E5" s="8">
        <f t="shared" ref="E5:E8" si="0">IFERROR(C5*D5,"계산오류")</f>
        <v>93500</v>
      </c>
    </row>
    <row r="6" spans="2:5" x14ac:dyDescent="0.3">
      <c r="B6" s="2" t="s">
        <v>65</v>
      </c>
      <c r="C6" s="8">
        <v>1455</v>
      </c>
      <c r="D6" s="20" t="s">
        <v>68</v>
      </c>
      <c r="E6" s="8" t="str">
        <f t="shared" si="0"/>
        <v>계산오류</v>
      </c>
    </row>
    <row r="7" spans="2:5" x14ac:dyDescent="0.3">
      <c r="B7" s="2" t="s">
        <v>67</v>
      </c>
      <c r="C7" s="17" t="s">
        <v>69</v>
      </c>
      <c r="D7" s="19">
        <v>0</v>
      </c>
      <c r="E7" s="8" t="str">
        <f t="shared" si="0"/>
        <v>계산오류</v>
      </c>
    </row>
    <row r="8" spans="2:5" x14ac:dyDescent="0.3">
      <c r="B8" s="2" t="s">
        <v>65</v>
      </c>
      <c r="C8" s="8">
        <v>2350</v>
      </c>
      <c r="D8" s="20" t="s">
        <v>68</v>
      </c>
      <c r="E8" s="8" t="str">
        <f t="shared" si="0"/>
        <v>계산오류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24DE-B797-49A1-BF2B-5C68CF9CEA5A}">
  <dimension ref="B3:G7"/>
  <sheetViews>
    <sheetView workbookViewId="0">
      <selection activeCell="G4" sqref="G4"/>
    </sheetView>
  </sheetViews>
  <sheetFormatPr defaultRowHeight="16.5" x14ac:dyDescent="0.3"/>
  <cols>
    <col min="2" max="2" width="13" customWidth="1"/>
    <col min="3" max="3" width="11.375" customWidth="1"/>
    <col min="4" max="4" width="16.25" customWidth="1"/>
    <col min="6" max="6" width="15.375" customWidth="1"/>
    <col min="7" max="7" width="12" customWidth="1"/>
  </cols>
  <sheetData>
    <row r="3" spans="2:7" x14ac:dyDescent="0.3">
      <c r="B3" s="26" t="s">
        <v>109</v>
      </c>
      <c r="C3" s="26" t="s">
        <v>99</v>
      </c>
      <c r="D3" s="26" t="s">
        <v>107</v>
      </c>
      <c r="E3" s="23"/>
      <c r="F3" s="26" t="s">
        <v>100</v>
      </c>
      <c r="G3" s="4" t="s">
        <v>99</v>
      </c>
    </row>
    <row r="4" spans="2:7" x14ac:dyDescent="0.3">
      <c r="B4" s="2" t="s">
        <v>101</v>
      </c>
      <c r="C4" s="2" t="s">
        <v>102</v>
      </c>
      <c r="D4" s="2" t="s">
        <v>108</v>
      </c>
      <c r="E4" s="23"/>
      <c r="F4" s="2" t="s">
        <v>103</v>
      </c>
      <c r="G4" s="2" t="str" cm="1">
        <f t="array" ref="G4">_xlfn.SWITCH(F4,B4,C4,B5,C5,B6,C6,B7,C7)</f>
        <v>대출불가</v>
      </c>
    </row>
    <row r="5" spans="2:7" x14ac:dyDescent="0.3">
      <c r="B5" s="2" t="s">
        <v>103</v>
      </c>
      <c r="C5" s="2" t="s">
        <v>104</v>
      </c>
      <c r="D5" s="2" t="s">
        <v>108</v>
      </c>
      <c r="E5" s="23"/>
      <c r="F5" s="23"/>
      <c r="G5" s="23"/>
    </row>
    <row r="6" spans="2:7" x14ac:dyDescent="0.3">
      <c r="B6" s="2" t="s">
        <v>105</v>
      </c>
      <c r="C6" s="2" t="s">
        <v>104</v>
      </c>
      <c r="D6" s="2" t="s">
        <v>108</v>
      </c>
      <c r="E6" s="23"/>
      <c r="F6" s="23"/>
      <c r="G6" s="23"/>
    </row>
    <row r="7" spans="2:7" x14ac:dyDescent="0.3">
      <c r="B7" s="2" t="s">
        <v>106</v>
      </c>
      <c r="C7" s="2" t="s">
        <v>102</v>
      </c>
      <c r="D7" s="2" t="s">
        <v>108</v>
      </c>
      <c r="E7" s="23"/>
      <c r="F7" s="23"/>
      <c r="G7" s="2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6"/>
  <sheetViews>
    <sheetView workbookViewId="0">
      <selection activeCell="G2" sqref="G2"/>
    </sheetView>
  </sheetViews>
  <sheetFormatPr defaultRowHeight="16.5" x14ac:dyDescent="0.3"/>
  <cols>
    <col min="1" max="1" width="1.625" customWidth="1"/>
    <col min="2" max="4" width="9" customWidth="1"/>
  </cols>
  <sheetData>
    <row r="1" spans="2:7" x14ac:dyDescent="0.3"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4" t="s">
        <v>75</v>
      </c>
    </row>
    <row r="2" spans="2:7" x14ac:dyDescent="0.3">
      <c r="B2" s="2" t="s">
        <v>76</v>
      </c>
      <c r="C2" s="21">
        <v>85</v>
      </c>
      <c r="D2" s="22">
        <v>75</v>
      </c>
      <c r="E2" s="2">
        <v>80</v>
      </c>
      <c r="F2" s="2">
        <v>80</v>
      </c>
      <c r="G2" s="2" t="str">
        <f>IF(NOT(F2&gt;=80),"불합격","합격")</f>
        <v>합격</v>
      </c>
    </row>
    <row r="3" spans="2:7" x14ac:dyDescent="0.3">
      <c r="B3" s="2" t="s">
        <v>77</v>
      </c>
      <c r="C3" s="21">
        <v>70</v>
      </c>
      <c r="D3" s="22">
        <v>75</v>
      </c>
      <c r="E3" s="2">
        <v>60</v>
      </c>
      <c r="F3" s="2">
        <v>68</v>
      </c>
      <c r="G3" s="2" t="str">
        <f t="shared" ref="G3:G6" si="0">IF(NOT(F3&gt;=80),"불합격","합격")</f>
        <v>불합격</v>
      </c>
    </row>
    <row r="4" spans="2:7" x14ac:dyDescent="0.3">
      <c r="B4" s="2" t="s">
        <v>78</v>
      </c>
      <c r="C4" s="21">
        <v>80</v>
      </c>
      <c r="D4" s="22">
        <v>90</v>
      </c>
      <c r="E4" s="2">
        <v>100</v>
      </c>
      <c r="F4" s="2">
        <v>90</v>
      </c>
      <c r="G4" s="2" t="str">
        <f t="shared" si="0"/>
        <v>합격</v>
      </c>
    </row>
    <row r="5" spans="2:7" x14ac:dyDescent="0.3">
      <c r="B5" s="2" t="s">
        <v>79</v>
      </c>
      <c r="C5" s="2">
        <v>100</v>
      </c>
      <c r="D5" s="2">
        <v>90</v>
      </c>
      <c r="E5" s="2">
        <v>100</v>
      </c>
      <c r="F5" s="2">
        <v>97</v>
      </c>
      <c r="G5" s="2" t="str">
        <f t="shared" si="0"/>
        <v>합격</v>
      </c>
    </row>
    <row r="6" spans="2:7" x14ac:dyDescent="0.3">
      <c r="B6" s="2" t="s">
        <v>80</v>
      </c>
      <c r="C6" s="2">
        <v>90</v>
      </c>
      <c r="D6" s="2">
        <v>80</v>
      </c>
      <c r="E6" s="2">
        <v>80</v>
      </c>
      <c r="F6" s="2">
        <v>83</v>
      </c>
      <c r="G6" s="2" t="str">
        <f t="shared" si="0"/>
        <v>합격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7"/>
  <sheetViews>
    <sheetView workbookViewId="0">
      <selection activeCell="E13" sqref="E13"/>
    </sheetView>
  </sheetViews>
  <sheetFormatPr defaultRowHeight="16.5" x14ac:dyDescent="0.3"/>
  <cols>
    <col min="2" max="2" width="12.625" customWidth="1"/>
    <col min="3" max="3" width="14.375" bestFit="1" customWidth="1"/>
    <col min="4" max="4" width="12.625" customWidth="1"/>
    <col min="5" max="5" width="14.375" bestFit="1" customWidth="1"/>
    <col min="6" max="6" width="12.625" customWidth="1"/>
  </cols>
  <sheetData>
    <row r="2" spans="2:9" x14ac:dyDescent="0.3">
      <c r="B2" t="s">
        <v>1</v>
      </c>
    </row>
    <row r="3" spans="2:9" x14ac:dyDescent="0.3">
      <c r="B3" s="2" t="s">
        <v>24</v>
      </c>
      <c r="C3" s="2" t="s">
        <v>25</v>
      </c>
      <c r="D3" s="2" t="s">
        <v>26</v>
      </c>
      <c r="E3" s="4" t="s">
        <v>27</v>
      </c>
    </row>
    <row r="4" spans="2:9" x14ac:dyDescent="0.3">
      <c r="B4" s="2" t="s">
        <v>28</v>
      </c>
      <c r="C4" s="2">
        <v>10</v>
      </c>
      <c r="D4" s="8">
        <v>100000</v>
      </c>
      <c r="E4" s="2" t="str">
        <f>IF(AND(C4&gt;=15,D4&gt;=100000),"승진대기","")</f>
        <v/>
      </c>
    </row>
    <row r="5" spans="2:9" x14ac:dyDescent="0.3">
      <c r="B5" s="2" t="s">
        <v>29</v>
      </c>
      <c r="C5" s="2">
        <v>17</v>
      </c>
      <c r="D5" s="8">
        <v>150000</v>
      </c>
      <c r="E5" s="2" t="str">
        <f t="shared" ref="E5:E9" si="0">IF(AND(C5&gt;=15,D5&gt;=100000),"승진대기","")</f>
        <v>승진대기</v>
      </c>
    </row>
    <row r="6" spans="2:9" x14ac:dyDescent="0.3">
      <c r="B6" s="9" t="s">
        <v>30</v>
      </c>
      <c r="C6" s="2">
        <v>15</v>
      </c>
      <c r="D6" s="8">
        <v>50000</v>
      </c>
      <c r="E6" s="2" t="str">
        <f t="shared" si="0"/>
        <v/>
      </c>
    </row>
    <row r="7" spans="2:9" x14ac:dyDescent="0.3">
      <c r="B7" s="2" t="s">
        <v>31</v>
      </c>
      <c r="C7" s="2">
        <v>25</v>
      </c>
      <c r="D7" s="8">
        <v>65000</v>
      </c>
      <c r="E7" s="2" t="str">
        <f t="shared" si="0"/>
        <v/>
      </c>
    </row>
    <row r="8" spans="2:9" x14ac:dyDescent="0.3">
      <c r="B8" s="2" t="s">
        <v>32</v>
      </c>
      <c r="C8" s="2">
        <v>15</v>
      </c>
      <c r="D8" s="8">
        <v>134000</v>
      </c>
      <c r="E8" s="2" t="str">
        <f t="shared" si="0"/>
        <v>승진대기</v>
      </c>
    </row>
    <row r="9" spans="2:9" x14ac:dyDescent="0.3">
      <c r="B9" s="2" t="s">
        <v>33</v>
      </c>
      <c r="C9" s="2">
        <v>22</v>
      </c>
      <c r="D9" s="8">
        <v>135000</v>
      </c>
      <c r="E9" s="2" t="str">
        <f t="shared" si="0"/>
        <v>승진대기</v>
      </c>
    </row>
    <row r="11" spans="2:9" x14ac:dyDescent="0.3">
      <c r="B11" s="10" t="s">
        <v>34</v>
      </c>
    </row>
    <row r="12" spans="2:9" x14ac:dyDescent="0.3">
      <c r="B12" s="2" t="s">
        <v>35</v>
      </c>
      <c r="C12" s="15" t="s">
        <v>37</v>
      </c>
      <c r="D12" s="2" t="s">
        <v>36</v>
      </c>
      <c r="E12" s="4" t="s">
        <v>38</v>
      </c>
    </row>
    <row r="13" spans="2:9" x14ac:dyDescent="0.3">
      <c r="B13" s="2" t="s">
        <v>39</v>
      </c>
      <c r="C13" s="11">
        <v>285000</v>
      </c>
      <c r="D13" s="7">
        <v>13</v>
      </c>
      <c r="E13" s="7">
        <f>IF(AND(C13&gt;=300000,D13&gt;=15),2000,500)</f>
        <v>500</v>
      </c>
      <c r="G13" s="12"/>
      <c r="I13" s="13"/>
    </row>
    <row r="14" spans="2:9" x14ac:dyDescent="0.3">
      <c r="B14" s="2" t="s">
        <v>40</v>
      </c>
      <c r="C14" s="11">
        <v>375000</v>
      </c>
      <c r="D14" s="7">
        <v>22</v>
      </c>
      <c r="E14" s="7">
        <f t="shared" ref="E14:E17" si="1">IF(AND(C14&gt;=300000,D14&gt;=15),2000,500)</f>
        <v>2000</v>
      </c>
      <c r="G14" s="12"/>
      <c r="I14" s="13"/>
    </row>
    <row r="15" spans="2:9" x14ac:dyDescent="0.3">
      <c r="B15" s="2" t="s">
        <v>41</v>
      </c>
      <c r="C15" s="5">
        <v>317000</v>
      </c>
      <c r="D15" s="7">
        <v>23</v>
      </c>
      <c r="E15" s="7">
        <f t="shared" si="1"/>
        <v>2000</v>
      </c>
      <c r="G15" s="12"/>
      <c r="I15" s="13"/>
    </row>
    <row r="16" spans="2:9" x14ac:dyDescent="0.3">
      <c r="B16" s="2" t="s">
        <v>42</v>
      </c>
      <c r="C16" s="5">
        <v>398000</v>
      </c>
      <c r="D16" s="7">
        <v>12</v>
      </c>
      <c r="E16" s="7">
        <f t="shared" si="1"/>
        <v>500</v>
      </c>
      <c r="G16" s="12"/>
      <c r="I16" s="13"/>
    </row>
    <row r="17" spans="2:9" x14ac:dyDescent="0.3">
      <c r="B17" s="2" t="s">
        <v>43</v>
      </c>
      <c r="C17" s="5">
        <v>303000</v>
      </c>
      <c r="D17" s="7">
        <v>20</v>
      </c>
      <c r="E17" s="7">
        <f t="shared" si="1"/>
        <v>2000</v>
      </c>
      <c r="G17" s="12"/>
      <c r="I17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16"/>
  <sheetViews>
    <sheetView workbookViewId="0">
      <selection activeCell="E4" sqref="E4"/>
    </sheetView>
  </sheetViews>
  <sheetFormatPr defaultRowHeight="16.5" x14ac:dyDescent="0.3"/>
  <cols>
    <col min="2" max="6" width="12.625" customWidth="1"/>
  </cols>
  <sheetData>
    <row r="2" spans="2:7" x14ac:dyDescent="0.3">
      <c r="B2" t="s">
        <v>1</v>
      </c>
    </row>
    <row r="3" spans="2:7" x14ac:dyDescent="0.3">
      <c r="B3" s="2" t="s">
        <v>44</v>
      </c>
      <c r="C3" s="15" t="s">
        <v>45</v>
      </c>
      <c r="D3" s="2" t="s">
        <v>50</v>
      </c>
      <c r="E3" s="4" t="s">
        <v>51</v>
      </c>
    </row>
    <row r="4" spans="2:7" x14ac:dyDescent="0.3">
      <c r="B4" s="2" t="s">
        <v>46</v>
      </c>
      <c r="C4" s="16">
        <v>12</v>
      </c>
      <c r="D4" s="18">
        <v>5</v>
      </c>
      <c r="E4" s="2" t="str">
        <f>IF(OR(C4&gt;=10,D4&gt;=5),"우수렌탈","")</f>
        <v>우수렌탈</v>
      </c>
      <c r="G4" s="14"/>
    </row>
    <row r="5" spans="2:7" x14ac:dyDescent="0.3">
      <c r="B5" s="2" t="s">
        <v>47</v>
      </c>
      <c r="C5" s="16">
        <v>5</v>
      </c>
      <c r="D5" s="18">
        <v>4</v>
      </c>
      <c r="E5" s="2" t="str">
        <f t="shared" ref="E5:E8" si="0">IF(OR(C5&gt;=10,D5&gt;=5),"우수렌탈","")</f>
        <v/>
      </c>
      <c r="G5" s="14"/>
    </row>
    <row r="6" spans="2:7" x14ac:dyDescent="0.3">
      <c r="B6" s="9" t="s">
        <v>46</v>
      </c>
      <c r="C6" s="16">
        <v>11</v>
      </c>
      <c r="D6" s="18">
        <v>6</v>
      </c>
      <c r="E6" s="2" t="str">
        <f t="shared" si="0"/>
        <v>우수렌탈</v>
      </c>
      <c r="G6" s="14"/>
    </row>
    <row r="7" spans="2:7" x14ac:dyDescent="0.3">
      <c r="B7" s="2" t="s">
        <v>48</v>
      </c>
      <c r="C7" s="16">
        <v>12</v>
      </c>
      <c r="D7" s="18">
        <v>5</v>
      </c>
      <c r="E7" s="2" t="str">
        <f t="shared" si="0"/>
        <v>우수렌탈</v>
      </c>
      <c r="G7" s="14"/>
    </row>
    <row r="8" spans="2:7" x14ac:dyDescent="0.3">
      <c r="B8" s="2" t="s">
        <v>49</v>
      </c>
      <c r="C8" s="16">
        <v>4</v>
      </c>
      <c r="D8" s="18">
        <v>2</v>
      </c>
      <c r="E8" s="2" t="str">
        <f t="shared" si="0"/>
        <v/>
      </c>
      <c r="G8" s="14"/>
    </row>
    <row r="10" spans="2:7" x14ac:dyDescent="0.3">
      <c r="B10" t="s">
        <v>34</v>
      </c>
    </row>
    <row r="11" spans="2:7" x14ac:dyDescent="0.3">
      <c r="B11" s="2" t="s">
        <v>52</v>
      </c>
      <c r="C11" s="2" t="s">
        <v>53</v>
      </c>
      <c r="D11" s="2" t="s">
        <v>54</v>
      </c>
      <c r="E11" s="2" t="s">
        <v>55</v>
      </c>
      <c r="F11" s="4" t="s">
        <v>27</v>
      </c>
    </row>
    <row r="12" spans="2:7" x14ac:dyDescent="0.3">
      <c r="B12" s="2" t="s">
        <v>56</v>
      </c>
      <c r="C12" s="6">
        <v>90</v>
      </c>
      <c r="D12" s="6">
        <v>245</v>
      </c>
      <c r="E12" s="6">
        <v>18</v>
      </c>
      <c r="F12" s="2" t="str">
        <f>IF(AND(E12&gt;=10,OR(C12&gt;=100,D12&gt;=200)),"승진","")</f>
        <v>승진</v>
      </c>
    </row>
    <row r="13" spans="2:7" x14ac:dyDescent="0.3">
      <c r="B13" s="2" t="s">
        <v>59</v>
      </c>
      <c r="C13" s="6">
        <v>110</v>
      </c>
      <c r="D13" s="6">
        <v>230</v>
      </c>
      <c r="E13" s="6">
        <v>9</v>
      </c>
      <c r="F13" s="2" t="str">
        <f t="shared" ref="F13:F16" si="1">IF(AND(E13&gt;=10,OR(C13&gt;=100,D13&gt;=200)),"승진","")</f>
        <v/>
      </c>
    </row>
    <row r="14" spans="2:7" x14ac:dyDescent="0.3">
      <c r="B14" s="2" t="s">
        <v>57</v>
      </c>
      <c r="C14" s="6">
        <v>95</v>
      </c>
      <c r="D14" s="6">
        <v>185</v>
      </c>
      <c r="E14" s="6">
        <v>8</v>
      </c>
      <c r="F14" s="2" t="str">
        <f t="shared" si="1"/>
        <v/>
      </c>
    </row>
    <row r="15" spans="2:7" x14ac:dyDescent="0.3">
      <c r="B15" s="2" t="s">
        <v>58</v>
      </c>
      <c r="C15" s="6">
        <v>105</v>
      </c>
      <c r="D15" s="6">
        <v>285</v>
      </c>
      <c r="E15" s="6">
        <v>11</v>
      </c>
      <c r="F15" s="2" t="str">
        <f t="shared" si="1"/>
        <v>승진</v>
      </c>
    </row>
    <row r="16" spans="2:7" x14ac:dyDescent="0.3">
      <c r="B16" s="2" t="s">
        <v>60</v>
      </c>
      <c r="C16" s="6">
        <v>95</v>
      </c>
      <c r="D16" s="6">
        <v>260</v>
      </c>
      <c r="E16" s="6">
        <v>15</v>
      </c>
      <c r="F16" s="2" t="str">
        <f t="shared" si="1"/>
        <v>승진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IF 함수</vt:lpstr>
      <vt:lpstr>IFS 함수</vt:lpstr>
      <vt:lpstr>IFERROR 함수</vt:lpstr>
      <vt:lpstr>SWITCH 함수</vt:lpstr>
      <vt:lpstr>NOT 함수</vt:lpstr>
      <vt:lpstr>AND 함수</vt:lpstr>
      <vt:lpstr>OR 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ASO_403</dc:creator>
  <cp:lastModifiedBy>김진원</cp:lastModifiedBy>
  <dcterms:created xsi:type="dcterms:W3CDTF">2020-10-27T01:26:42Z</dcterms:created>
  <dcterms:modified xsi:type="dcterms:W3CDTF">2023-11-20T07:27:23Z</dcterms:modified>
</cp:coreProperties>
</file>