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o404\Desktop\2024 이공자 컴퓨터활용능력 1급 실기\수정\2024 이공자 컴퓨터활용능력 1급 실기(엑셀_함수사전)_소스 및 정답 최종본\완성파일\"/>
    </mc:Choice>
  </mc:AlternateContent>
  <xr:revisionPtr revIDLastSave="0" documentId="13_ncr:1_{0C858BCE-8944-4F84-96FA-B07DF77394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BS 함수" sheetId="76" r:id="rId1"/>
    <sheet name="EXP 함수" sheetId="77" r:id="rId2"/>
    <sheet name="FACT 함수" sheetId="78" r:id="rId3"/>
    <sheet name="INT 함수" sheetId="65" r:id="rId4"/>
    <sheet name="MOD 함수" sheetId="67" r:id="rId5"/>
    <sheet name="PI 함수" sheetId="79" r:id="rId6"/>
    <sheet name="POWER 함수" sheetId="80" r:id="rId7"/>
    <sheet name="PRODUCT 함수" sheetId="70" r:id="rId8"/>
    <sheet name="QUOTIENT 함수" sheetId="72" r:id="rId9"/>
    <sheet name="RAND 함수" sheetId="81" r:id="rId10"/>
    <sheet name="RANDBETWEEN 함수" sheetId="82" r:id="rId11"/>
    <sheet name="ROUND 함수" sheetId="62" r:id="rId12"/>
    <sheet name="ROUNDDOWN 함수" sheetId="64" r:id="rId13"/>
    <sheet name="ROUNDUP 함수" sheetId="63" r:id="rId14"/>
    <sheet name="SIGN 함수" sheetId="83" r:id="rId15"/>
    <sheet name="SQRT 함수" sheetId="68" r:id="rId16"/>
    <sheet name="SUM 함수" sheetId="15" r:id="rId17"/>
    <sheet name="SUMIF 함수" sheetId="66" r:id="rId18"/>
    <sheet name="SUMIFS 함수" sheetId="75" r:id="rId19"/>
    <sheet name="SUMPRODUCT 함수" sheetId="85" r:id="rId20"/>
    <sheet name="TRUNC 함수" sheetId="6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5" l="1"/>
  <c r="E9" i="85"/>
  <c r="E10" i="85"/>
  <c r="E11" i="85"/>
  <c r="E12" i="85"/>
  <c r="G5" i="68"/>
  <c r="G6" i="68"/>
  <c r="G7" i="68"/>
  <c r="G8" i="68"/>
  <c r="G9" i="68"/>
  <c r="G4" i="68"/>
  <c r="C4" i="64"/>
  <c r="B5" i="82" l="1"/>
  <c r="B4" i="82"/>
  <c r="B3" i="82"/>
  <c r="B2" i="82"/>
  <c r="B3" i="81"/>
  <c r="B2" i="81"/>
  <c r="E4" i="67"/>
  <c r="E4" i="65"/>
  <c r="D5" i="83" l="1"/>
  <c r="D4" i="83"/>
  <c r="D3" i="83"/>
  <c r="D2" i="83"/>
  <c r="B5" i="81"/>
  <c r="B4" i="81"/>
  <c r="B5" i="80"/>
  <c r="B4" i="80"/>
  <c r="B3" i="80"/>
  <c r="B2" i="80"/>
  <c r="D5" i="79"/>
  <c r="D4" i="79"/>
  <c r="D3" i="79"/>
  <c r="D2" i="79"/>
  <c r="C5" i="78"/>
  <c r="C4" i="78"/>
  <c r="C3" i="78"/>
  <c r="C2" i="78"/>
  <c r="B5" i="77"/>
  <c r="B4" i="77"/>
  <c r="B3" i="77"/>
  <c r="B2" i="77"/>
  <c r="C5" i="76"/>
  <c r="C4" i="76"/>
  <c r="C3" i="76"/>
  <c r="C2" i="76"/>
  <c r="B12" i="66" l="1"/>
  <c r="E12" i="75" l="1"/>
  <c r="F4" i="72"/>
  <c r="F10" i="72"/>
  <c r="F9" i="72"/>
  <c r="F8" i="72"/>
  <c r="F7" i="72"/>
  <c r="F6" i="72"/>
  <c r="F5" i="72"/>
  <c r="F5" i="70" l="1"/>
  <c r="F6" i="70"/>
  <c r="F7" i="70"/>
  <c r="F4" i="70"/>
  <c r="F4" i="69" l="1"/>
  <c r="F10" i="69"/>
  <c r="F9" i="69"/>
  <c r="F8" i="69"/>
  <c r="F7" i="69"/>
  <c r="F6" i="69"/>
  <c r="F5" i="69"/>
  <c r="E10" i="67" l="1"/>
  <c r="E9" i="67"/>
  <c r="E8" i="67"/>
  <c r="E7" i="67"/>
  <c r="E6" i="67"/>
  <c r="E5" i="67"/>
  <c r="E10" i="65" l="1"/>
  <c r="E9" i="65"/>
  <c r="E8" i="65"/>
  <c r="E7" i="65"/>
  <c r="E6" i="65"/>
  <c r="E5" i="65"/>
  <c r="C12" i="64" l="1"/>
  <c r="C11" i="64"/>
  <c r="C10" i="64"/>
  <c r="C9" i="64"/>
  <c r="C8" i="64"/>
  <c r="C7" i="64"/>
  <c r="C6" i="64"/>
  <c r="C5" i="64"/>
  <c r="D12" i="63" l="1"/>
  <c r="H5" i="62" l="1"/>
  <c r="H6" i="62"/>
  <c r="H7" i="62"/>
  <c r="F4" i="15" l="1"/>
  <c r="F5" i="15"/>
  <c r="F10" i="15"/>
  <c r="F9" i="15"/>
  <c r="F8" i="15"/>
  <c r="F7" i="15"/>
  <c r="F6" i="15"/>
</calcChain>
</file>

<file path=xl/sharedStrings.xml><?xml version="1.0" encoding="utf-8"?>
<sst xmlns="http://schemas.openxmlformats.org/spreadsheetml/2006/main" count="312" uniqueCount="214">
  <si>
    <t>[연습 01]</t>
    <phoneticPr fontId="1" type="noConversion"/>
  </si>
  <si>
    <t>성명</t>
  </si>
  <si>
    <t>분류</t>
  </si>
  <si>
    <t>성명</t>
    <phoneticPr fontId="4" type="noConversion"/>
  </si>
  <si>
    <t>중간</t>
    <phoneticPr fontId="4" type="noConversion"/>
  </si>
  <si>
    <t>수행</t>
    <phoneticPr fontId="4" type="noConversion"/>
  </si>
  <si>
    <t>기말</t>
    <phoneticPr fontId="4" type="noConversion"/>
  </si>
  <si>
    <t>평균</t>
    <phoneticPr fontId="4" type="noConversion"/>
  </si>
  <si>
    <t>김정훈</t>
    <phoneticPr fontId="4" type="noConversion"/>
  </si>
  <si>
    <t>오석현</t>
    <phoneticPr fontId="4" type="noConversion"/>
  </si>
  <si>
    <t>이영선</t>
    <phoneticPr fontId="4" type="noConversion"/>
  </si>
  <si>
    <t>기본급</t>
    <phoneticPr fontId="1" type="noConversion"/>
  </si>
  <si>
    <t>이름</t>
    <phoneticPr fontId="4" type="noConversion"/>
  </si>
  <si>
    <t>과장</t>
  </si>
  <si>
    <t>대리</t>
  </si>
  <si>
    <t>사원</t>
  </si>
  <si>
    <t>구분</t>
  </si>
  <si>
    <t>남성호</t>
  </si>
  <si>
    <t>접수번호</t>
    <phoneticPr fontId="1" type="noConversion"/>
  </si>
  <si>
    <t>연수성적</t>
    <phoneticPr fontId="1" type="noConversion"/>
  </si>
  <si>
    <t>면접점수</t>
    <phoneticPr fontId="1" type="noConversion"/>
  </si>
  <si>
    <t>결석</t>
    <phoneticPr fontId="1" type="noConversion"/>
  </si>
  <si>
    <t>전형결과</t>
  </si>
  <si>
    <t>HK-321</t>
    <phoneticPr fontId="1" type="noConversion"/>
  </si>
  <si>
    <t>HK-322</t>
  </si>
  <si>
    <t>HK-323</t>
  </si>
  <si>
    <t>HK-324</t>
  </si>
  <si>
    <t>HK-325</t>
  </si>
  <si>
    <t>HK-326</t>
  </si>
  <si>
    <t>HK-327</t>
  </si>
  <si>
    <t>과세표준</t>
    <phoneticPr fontId="4" type="noConversion"/>
  </si>
  <si>
    <t>공제액</t>
    <phoneticPr fontId="4" type="noConversion"/>
  </si>
  <si>
    <t>학급</t>
  </si>
  <si>
    <t>국어</t>
  </si>
  <si>
    <t>수학</t>
  </si>
  <si>
    <t>1반</t>
  </si>
  <si>
    <t>임우현</t>
  </si>
  <si>
    <t>2반</t>
  </si>
  <si>
    <t>임현우</t>
  </si>
  <si>
    <t>유채연</t>
  </si>
  <si>
    <t>담다디</t>
  </si>
  <si>
    <t>3반</t>
  </si>
  <si>
    <t>임주현</t>
  </si>
  <si>
    <t>김기련</t>
  </si>
  <si>
    <t>박호연</t>
  </si>
  <si>
    <t>홍지은</t>
  </si>
  <si>
    <t>김지수</t>
  </si>
  <si>
    <t>나도야</t>
  </si>
  <si>
    <t>최연소</t>
  </si>
  <si>
    <t>남동현</t>
  </si>
  <si>
    <t>반별 성적분포</t>
  </si>
  <si>
    <t>국어 평균</t>
    <phoneticPr fontId="1" type="noConversion"/>
  </si>
  <si>
    <t>제품명</t>
  </si>
  <si>
    <t>산악용</t>
  </si>
  <si>
    <t>지오닉스</t>
  </si>
  <si>
    <t>아동용</t>
  </si>
  <si>
    <t>스피어</t>
  </si>
  <si>
    <t>레오니드</t>
  </si>
  <si>
    <t>일반형</t>
  </si>
  <si>
    <t>자이크</t>
  </si>
  <si>
    <t>벨록스</t>
  </si>
  <si>
    <t>타이액스</t>
  </si>
  <si>
    <t>레온</t>
  </si>
  <si>
    <t>세인트</t>
  </si>
  <si>
    <t>자전거 가격의 평균</t>
  </si>
  <si>
    <t>가격</t>
  </si>
  <si>
    <t>가격</t>
    <phoneticPr fontId="1" type="noConversion"/>
  </si>
  <si>
    <t>일자</t>
    <phoneticPr fontId="4" type="noConversion"/>
  </si>
  <si>
    <t>건구온도</t>
    <phoneticPr fontId="4" type="noConversion"/>
  </si>
  <si>
    <t>습구온도</t>
    <phoneticPr fontId="4" type="noConversion"/>
  </si>
  <si>
    <t>불쾌지수</t>
    <phoneticPr fontId="4" type="noConversion"/>
  </si>
  <si>
    <t>지역</t>
    <phoneticPr fontId="2" type="noConversion"/>
  </si>
  <si>
    <t>지점</t>
    <phoneticPr fontId="2" type="noConversion"/>
  </si>
  <si>
    <t>K7</t>
    <phoneticPr fontId="2" type="noConversion"/>
  </si>
  <si>
    <t>K8</t>
    <phoneticPr fontId="2" type="noConversion"/>
  </si>
  <si>
    <t>대전</t>
  </si>
  <si>
    <t>갈마</t>
    <phoneticPr fontId="2" type="noConversion"/>
  </si>
  <si>
    <t>서울</t>
  </si>
  <si>
    <t>양천</t>
    <phoneticPr fontId="2" type="noConversion"/>
  </si>
  <si>
    <t>부산</t>
    <phoneticPr fontId="2" type="noConversion"/>
  </si>
  <si>
    <t>광안</t>
    <phoneticPr fontId="2" type="noConversion"/>
  </si>
  <si>
    <t>화곡</t>
    <phoneticPr fontId="2" type="noConversion"/>
  </si>
  <si>
    <t>부산</t>
  </si>
  <si>
    <t>영도</t>
    <phoneticPr fontId="2" type="noConversion"/>
  </si>
  <si>
    <t>계산</t>
    <phoneticPr fontId="2" type="noConversion"/>
  </si>
  <si>
    <t>서울</t>
    <phoneticPr fontId="2" type="noConversion"/>
  </si>
  <si>
    <t>K8 총 판매 대수</t>
    <phoneticPr fontId="2" type="noConversion"/>
  </si>
  <si>
    <t>소속</t>
    <phoneticPr fontId="2" type="noConversion"/>
  </si>
  <si>
    <t>담당기사</t>
    <phoneticPr fontId="2" type="noConversion"/>
  </si>
  <si>
    <t>차량번호</t>
    <phoneticPr fontId="2" type="noConversion"/>
  </si>
  <si>
    <t>운행구분</t>
    <phoneticPr fontId="2" type="noConversion"/>
  </si>
  <si>
    <t>A팀</t>
    <phoneticPr fontId="2" type="noConversion"/>
  </si>
  <si>
    <t>이대리</t>
    <phoneticPr fontId="2" type="noConversion"/>
  </si>
  <si>
    <t>01가6512</t>
    <phoneticPr fontId="2" type="noConversion"/>
  </si>
  <si>
    <t>남경필</t>
    <phoneticPr fontId="2" type="noConversion"/>
  </si>
  <si>
    <t>02가5411</t>
    <phoneticPr fontId="2" type="noConversion"/>
  </si>
  <si>
    <t>B팀</t>
    <phoneticPr fontId="2" type="noConversion"/>
  </si>
  <si>
    <t>황주봉</t>
    <phoneticPr fontId="2" type="noConversion"/>
  </si>
  <si>
    <t>03가4531</t>
    <phoneticPr fontId="2" type="noConversion"/>
  </si>
  <si>
    <t>최원석</t>
    <phoneticPr fontId="2" type="noConversion"/>
  </si>
  <si>
    <t>01가3613</t>
    <phoneticPr fontId="2" type="noConversion"/>
  </si>
  <si>
    <t>김주철</t>
    <phoneticPr fontId="2" type="noConversion"/>
  </si>
  <si>
    <t>02가3578</t>
    <phoneticPr fontId="2" type="noConversion"/>
  </si>
  <si>
    <t>황고집</t>
    <phoneticPr fontId="2" type="noConversion"/>
  </si>
  <si>
    <t>02가8425</t>
    <phoneticPr fontId="2" type="noConversion"/>
  </si>
  <si>
    <t>이태랑</t>
    <phoneticPr fontId="2" type="noConversion"/>
  </si>
  <si>
    <t>01가7254</t>
    <phoneticPr fontId="2" type="noConversion"/>
  </si>
  <si>
    <t>사원코드</t>
  </si>
  <si>
    <t>직급</t>
  </si>
  <si>
    <t>계약건수</t>
    <phoneticPr fontId="1" type="noConversion"/>
  </si>
  <si>
    <t>지급 급여</t>
    <phoneticPr fontId="1" type="noConversion"/>
  </si>
  <si>
    <t>S-05001</t>
  </si>
  <si>
    <t>김아령</t>
  </si>
  <si>
    <t>S-07010</t>
  </si>
  <si>
    <t>허만호</t>
  </si>
  <si>
    <t>T-10003</t>
  </si>
  <si>
    <t>이민재</t>
  </si>
  <si>
    <t>S-12005</t>
  </si>
  <si>
    <t>강수정</t>
  </si>
  <si>
    <t>T-05012</t>
  </si>
  <si>
    <t>박한길</t>
  </si>
  <si>
    <t>S-06011</t>
  </si>
  <si>
    <t>계약수당</t>
    <phoneticPr fontId="1" type="noConversion"/>
  </si>
  <si>
    <t>임현재</t>
    <phoneticPr fontId="4" type="noConversion"/>
  </si>
  <si>
    <t>남정왕</t>
    <phoneticPr fontId="4" type="noConversion"/>
  </si>
  <si>
    <t>고문섭</t>
    <phoneticPr fontId="4" type="noConversion"/>
  </si>
  <si>
    <t>라동훈</t>
    <phoneticPr fontId="4" type="noConversion"/>
  </si>
  <si>
    <t>제품</t>
  </si>
  <si>
    <t>판매수량</t>
  </si>
  <si>
    <t>순이익률</t>
  </si>
  <si>
    <t>순이익</t>
  </si>
  <si>
    <t>아메리카노</t>
  </si>
  <si>
    <t>카페라테</t>
  </si>
  <si>
    <t>에스프레소</t>
  </si>
  <si>
    <t>카푸치노</t>
  </si>
  <si>
    <t>A고과</t>
  </si>
  <si>
    <t>B고과</t>
  </si>
  <si>
    <t>비율</t>
  </si>
  <si>
    <t>조찬익</t>
  </si>
  <si>
    <t>주혜진</t>
  </si>
  <si>
    <t>최봉근</t>
  </si>
  <si>
    <t>이관형</t>
  </si>
  <si>
    <t>박성주</t>
  </si>
  <si>
    <t>고과별 비율</t>
    <phoneticPr fontId="1" type="noConversion"/>
  </si>
  <si>
    <t>보험코드</t>
    <phoneticPr fontId="4" type="noConversion"/>
  </si>
  <si>
    <t>지점명</t>
    <phoneticPr fontId="4" type="noConversion"/>
  </si>
  <si>
    <t>월불입액</t>
    <phoneticPr fontId="4" type="noConversion"/>
  </si>
  <si>
    <t>김정민</t>
  </si>
  <si>
    <t>H001</t>
  </si>
  <si>
    <t>서울</t>
    <phoneticPr fontId="4" type="noConversion"/>
  </si>
  <si>
    <t>김준하</t>
  </si>
  <si>
    <t>J001</t>
  </si>
  <si>
    <t>충청</t>
    <phoneticPr fontId="4" type="noConversion"/>
  </si>
  <si>
    <t>김현빈</t>
  </si>
  <si>
    <t>S001</t>
    <phoneticPr fontId="4" type="noConversion"/>
  </si>
  <si>
    <t>호남</t>
    <phoneticPr fontId="4" type="noConversion"/>
  </si>
  <si>
    <t>김현우</t>
  </si>
  <si>
    <t>강원</t>
    <phoneticPr fontId="4" type="noConversion"/>
  </si>
  <si>
    <t>노상빈</t>
  </si>
  <si>
    <t>Y001</t>
    <phoneticPr fontId="4" type="noConversion"/>
  </si>
  <si>
    <t>박준형</t>
  </si>
  <si>
    <t>영남</t>
    <phoneticPr fontId="4" type="noConversion"/>
  </si>
  <si>
    <t>서의훈</t>
  </si>
  <si>
    <t>날짜</t>
    <phoneticPr fontId="4" type="noConversion"/>
  </si>
  <si>
    <t>집행금액</t>
    <phoneticPr fontId="4" type="noConversion"/>
  </si>
  <si>
    <t>김미라</t>
    <phoneticPr fontId="4" type="noConversion"/>
  </si>
  <si>
    <t>강은철</t>
    <phoneticPr fontId="4" type="noConversion"/>
  </si>
  <si>
    <t>고아라</t>
    <phoneticPr fontId="4" type="noConversion"/>
  </si>
  <si>
    <t>김성일</t>
    <phoneticPr fontId="4" type="noConversion"/>
  </si>
  <si>
    <t>감우성</t>
    <phoneticPr fontId="4" type="noConversion"/>
  </si>
  <si>
    <t>오빈나</t>
    <phoneticPr fontId="4" type="noConversion"/>
  </si>
  <si>
    <t>김시은</t>
    <phoneticPr fontId="4" type="noConversion"/>
  </si>
  <si>
    <t>200000~300000원 집행금액의 합계</t>
    <phoneticPr fontId="4" type="noConversion"/>
  </si>
  <si>
    <t>◀</t>
    <phoneticPr fontId="1" type="noConversion"/>
  </si>
  <si>
    <t>=ABS(B2)</t>
    <phoneticPr fontId="9" type="noConversion"/>
  </si>
  <si>
    <t>=ABS(B3)</t>
    <phoneticPr fontId="9" type="noConversion"/>
  </si>
  <si>
    <t>=ABS(B4)</t>
    <phoneticPr fontId="9" type="noConversion"/>
  </si>
  <si>
    <t>=ABS(B5)</t>
    <phoneticPr fontId="9" type="noConversion"/>
  </si>
  <si>
    <t>데이터</t>
    <phoneticPr fontId="1" type="noConversion"/>
  </si>
  <si>
    <t>결과</t>
    <phoneticPr fontId="1" type="noConversion"/>
  </si>
  <si>
    <t>함수식</t>
    <phoneticPr fontId="1" type="noConversion"/>
  </si>
  <si>
    <t>함수식</t>
    <phoneticPr fontId="4" type="noConversion"/>
  </si>
  <si>
    <t>데이터</t>
    <phoneticPr fontId="4" type="noConversion"/>
  </si>
  <si>
    <t>결과</t>
    <phoneticPr fontId="4" type="noConversion"/>
  </si>
  <si>
    <t>=EXP(1)</t>
    <phoneticPr fontId="9" type="noConversion"/>
  </si>
  <si>
    <t>=EXP(2)</t>
  </si>
  <si>
    <t>=EXP(3)</t>
  </si>
  <si>
    <t>=EXP(4)</t>
  </si>
  <si>
    <t>=FACT(B2)</t>
    <phoneticPr fontId="9" type="noConversion"/>
  </si>
  <si>
    <t>=FACT(B3)</t>
  </si>
  <si>
    <t>=FACT(B4)</t>
  </si>
  <si>
    <t>=FACT(B5)</t>
  </si>
  <si>
    <t>반지름</t>
    <phoneticPr fontId="2" type="noConversion"/>
  </si>
  <si>
    <t>구하고자 하는 값</t>
    <phoneticPr fontId="2" type="noConversion"/>
  </si>
  <si>
    <t>결과</t>
    <phoneticPr fontId="2" type="noConversion"/>
  </si>
  <si>
    <t>함수식</t>
    <phoneticPr fontId="2" type="noConversion"/>
  </si>
  <si>
    <t>원의 넓이</t>
    <phoneticPr fontId="9" type="noConversion"/>
  </si>
  <si>
    <t>=PI()*(3^2)</t>
    <phoneticPr fontId="9" type="noConversion"/>
  </si>
  <si>
    <t>원의 둘레</t>
    <phoneticPr fontId="9" type="noConversion"/>
  </si>
  <si>
    <t>=PI()*(3*2)</t>
    <phoneticPr fontId="9" type="noConversion"/>
  </si>
  <si>
    <t>=PI()*(4^2)</t>
    <phoneticPr fontId="9" type="noConversion"/>
  </si>
  <si>
    <t>=PI()*(4*2)</t>
    <phoneticPr fontId="9" type="noConversion"/>
  </si>
  <si>
    <t>=POWER(3,1)</t>
    <phoneticPr fontId="9" type="noConversion"/>
  </si>
  <si>
    <t>=POWER(3,4)</t>
    <phoneticPr fontId="9" type="noConversion"/>
  </si>
  <si>
    <t>=POWER(1.5,8)</t>
    <phoneticPr fontId="9" type="noConversion"/>
  </si>
  <si>
    <t>=POWER(-2,6)</t>
    <phoneticPr fontId="9" type="noConversion"/>
  </si>
  <si>
    <t>=RAND()</t>
    <phoneticPr fontId="9" type="noConversion"/>
  </si>
  <si>
    <t>▶</t>
    <phoneticPr fontId="9" type="noConversion"/>
  </si>
  <si>
    <t>고과점수</t>
    <phoneticPr fontId="4" type="noConversion"/>
  </si>
  <si>
    <t>월불입액차트</t>
    <phoneticPr fontId="1" type="noConversion"/>
  </si>
  <si>
    <t>=RANDBETWEEN(1,10)</t>
    <phoneticPr fontId="9" type="noConversion"/>
  </si>
  <si>
    <t>=RANDBETWEEN(-10,10)</t>
    <phoneticPr fontId="9" type="noConversion"/>
  </si>
  <si>
    <t>=RANDBETWEEN(1,50)</t>
    <phoneticPr fontId="9" type="noConversion"/>
  </si>
  <si>
    <t>=RANDBETWEEN(-50,50)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</si>
</sst>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mm&quot;월&quot;\ dd&quot;일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0" fontId="0" fillId="2" borderId="1" xfId="5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" fillId="0" borderId="1" xfId="2" applyBorder="1" applyAlignment="1">
      <alignment horizontal="center" vertical="center"/>
    </xf>
    <xf numFmtId="41" fontId="0" fillId="0" borderId="1" xfId="0" applyNumberFormat="1" applyBorder="1">
      <alignment vertical="center"/>
    </xf>
    <xf numFmtId="41" fontId="0" fillId="0" borderId="1" xfId="1" applyFont="1" applyFill="1" applyBorder="1" applyAlignment="1">
      <alignment vertical="center"/>
    </xf>
    <xf numFmtId="0" fontId="0" fillId="0" borderId="1" xfId="6" applyFont="1" applyBorder="1" applyAlignment="1">
      <alignment horizontal="center" vertical="center"/>
    </xf>
    <xf numFmtId="0" fontId="0" fillId="2" borderId="1" xfId="6" applyFont="1" applyFill="1" applyBorder="1" applyAlignment="1">
      <alignment horizontal="center" vertical="center"/>
    </xf>
    <xf numFmtId="178" fontId="0" fillId="0" borderId="1" xfId="6" applyNumberFormat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8" fillId="0" borderId="1" xfId="0" applyNumberFormat="1" applyFont="1" applyBorder="1" applyAlignment="1"/>
    <xf numFmtId="178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/>
    <xf numFmtId="0" fontId="0" fillId="0" borderId="1" xfId="0" quotePrefix="1" applyBorder="1" applyAlignment="1"/>
    <xf numFmtId="0" fontId="0" fillId="0" borderId="1" xfId="0" quotePrefix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7">
    <cellStyle name="쉼표 [0]" xfId="1" builtinId="6"/>
    <cellStyle name="쉼표 [0] 2" xfId="4" xr:uid="{00000000-0005-0000-0000-000001000000}"/>
    <cellStyle name="표준" xfId="0" builtinId="0"/>
    <cellStyle name="표준 2" xfId="3" xr:uid="{00000000-0005-0000-0000-000003000000}"/>
    <cellStyle name="표준 2 2" xfId="2" xr:uid="{00000000-0005-0000-0000-000004000000}"/>
    <cellStyle name="표준_2005년4회2급-A형-정답" xfId="5" xr:uid="{00000000-0005-0000-0000-000005000000}"/>
    <cellStyle name="표준_2006년1회2급-정답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tabSelected="1" workbookViewId="0">
      <selection activeCell="C2" sqref="C2"/>
    </sheetView>
  </sheetViews>
  <sheetFormatPr defaultRowHeight="16.5"/>
  <cols>
    <col min="1" max="1" width="1.625" style="25" customWidth="1"/>
    <col min="2" max="3" width="13.625" style="25" customWidth="1"/>
    <col min="4" max="4" width="5.375" style="25" customWidth="1"/>
    <col min="5" max="5" width="10" style="25" customWidth="1"/>
    <col min="6" max="16384" width="9" style="25"/>
  </cols>
  <sheetData>
    <row r="1" spans="2:5">
      <c r="B1" s="46" t="s">
        <v>182</v>
      </c>
      <c r="C1" s="15" t="s">
        <v>183</v>
      </c>
      <c r="E1" s="15" t="s">
        <v>181</v>
      </c>
    </row>
    <row r="2" spans="2:5">
      <c r="B2" s="26">
        <v>-10</v>
      </c>
      <c r="C2" s="26">
        <f>ABS(B2)</f>
        <v>10</v>
      </c>
      <c r="D2" s="27" t="s">
        <v>173</v>
      </c>
      <c r="E2" s="28" t="s">
        <v>174</v>
      </c>
    </row>
    <row r="3" spans="2:5">
      <c r="B3" s="26">
        <v>10</v>
      </c>
      <c r="C3" s="26">
        <f>ABS(B3)</f>
        <v>10</v>
      </c>
      <c r="D3" s="27" t="s">
        <v>173</v>
      </c>
      <c r="E3" s="28" t="s">
        <v>175</v>
      </c>
    </row>
    <row r="4" spans="2:5">
      <c r="B4" s="26">
        <v>-45</v>
      </c>
      <c r="C4" s="26">
        <f>ABS(B4)</f>
        <v>45</v>
      </c>
      <c r="D4" s="27" t="s">
        <v>173</v>
      </c>
      <c r="E4" s="28" t="s">
        <v>176</v>
      </c>
    </row>
    <row r="5" spans="2:5">
      <c r="B5" s="26">
        <v>45</v>
      </c>
      <c r="C5" s="26">
        <f>ABS(B5)</f>
        <v>45</v>
      </c>
      <c r="D5" s="27" t="s">
        <v>173</v>
      </c>
      <c r="E5" s="28" t="s">
        <v>177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5"/>
  <sheetViews>
    <sheetView workbookViewId="0">
      <selection activeCell="B2" sqref="B2"/>
    </sheetView>
  </sheetViews>
  <sheetFormatPr defaultRowHeight="16.5"/>
  <cols>
    <col min="1" max="1" width="1.625" style="25" customWidth="1"/>
    <col min="2" max="2" width="13.625" style="25" customWidth="1"/>
    <col min="3" max="3" width="6.5" style="25" customWidth="1"/>
    <col min="4" max="16384" width="9" style="25"/>
  </cols>
  <sheetData>
    <row r="1" spans="2:4">
      <c r="B1" s="3" t="s">
        <v>179</v>
      </c>
      <c r="D1" s="3" t="s">
        <v>180</v>
      </c>
    </row>
    <row r="2" spans="2:4">
      <c r="B2" s="29">
        <f ca="1">RAND()</f>
        <v>0.54175345015915677</v>
      </c>
      <c r="C2" s="27" t="s">
        <v>173</v>
      </c>
      <c r="D2" s="30" t="s">
        <v>206</v>
      </c>
    </row>
    <row r="3" spans="2:4">
      <c r="B3" s="29">
        <f ca="1">RAND()</f>
        <v>0.31799754550996051</v>
      </c>
      <c r="C3" s="27" t="s">
        <v>173</v>
      </c>
      <c r="D3" s="30" t="s">
        <v>206</v>
      </c>
    </row>
    <row r="4" spans="2:4">
      <c r="B4" s="29">
        <f t="shared" ref="B4:B5" ca="1" si="0">RAND()</f>
        <v>0.95279762675096014</v>
      </c>
      <c r="C4" s="27" t="s">
        <v>173</v>
      </c>
      <c r="D4" s="30" t="s">
        <v>206</v>
      </c>
    </row>
    <row r="5" spans="2:4">
      <c r="B5" s="29">
        <f t="shared" ca="1" si="0"/>
        <v>0.46344374326080717</v>
      </c>
      <c r="C5" s="27" t="s">
        <v>173</v>
      </c>
      <c r="D5" s="30" t="s">
        <v>206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5"/>
  <sheetViews>
    <sheetView workbookViewId="0">
      <selection activeCell="B2" sqref="B2"/>
    </sheetView>
  </sheetViews>
  <sheetFormatPr defaultRowHeight="16.5"/>
  <cols>
    <col min="1" max="1" width="1.625" style="25" customWidth="1"/>
    <col min="2" max="2" width="13.625" style="25" customWidth="1"/>
    <col min="3" max="3" width="8.25" style="25" customWidth="1"/>
    <col min="4" max="4" width="26.25" style="25" bestFit="1" customWidth="1"/>
    <col min="5" max="16384" width="9" style="25"/>
  </cols>
  <sheetData>
    <row r="1" spans="2:4">
      <c r="B1" s="3" t="s">
        <v>179</v>
      </c>
      <c r="D1" s="3" t="s">
        <v>180</v>
      </c>
    </row>
    <row r="2" spans="2:4">
      <c r="B2" s="29">
        <f ca="1">RANDBETWEEN(1,10)</f>
        <v>1</v>
      </c>
      <c r="C2" s="27" t="s">
        <v>173</v>
      </c>
      <c r="D2" s="30" t="s">
        <v>210</v>
      </c>
    </row>
    <row r="3" spans="2:4">
      <c r="B3" s="29">
        <f ca="1">RANDBETWEEN(-10,10)</f>
        <v>-7</v>
      </c>
      <c r="C3" s="27" t="s">
        <v>173</v>
      </c>
      <c r="D3" s="30" t="s">
        <v>211</v>
      </c>
    </row>
    <row r="4" spans="2:4">
      <c r="B4" s="29">
        <f ca="1">RANDBETWEEN(1,50)</f>
        <v>15</v>
      </c>
      <c r="C4" s="27" t="s">
        <v>173</v>
      </c>
      <c r="D4" s="30" t="s">
        <v>212</v>
      </c>
    </row>
    <row r="5" spans="2:4">
      <c r="B5" s="29">
        <f ca="1">RANDBETWEEN(-50,50)</f>
        <v>23</v>
      </c>
      <c r="C5" s="27" t="s">
        <v>173</v>
      </c>
      <c r="D5" s="30" t="s">
        <v>213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5"/>
  <sheetViews>
    <sheetView workbookViewId="0">
      <selection activeCell="H5" sqref="H5"/>
    </sheetView>
  </sheetViews>
  <sheetFormatPr defaultRowHeight="16.5"/>
  <cols>
    <col min="2" max="3" width="12.625" customWidth="1"/>
  </cols>
  <sheetData>
    <row r="2" spans="2:8">
      <c r="B2" t="s">
        <v>0</v>
      </c>
    </row>
    <row r="3" spans="2:8">
      <c r="B3" s="2" t="s">
        <v>32</v>
      </c>
      <c r="C3" s="2" t="s">
        <v>1</v>
      </c>
      <c r="D3" s="2" t="s">
        <v>33</v>
      </c>
      <c r="E3" s="2" t="s">
        <v>34</v>
      </c>
      <c r="G3" s="35" t="s">
        <v>50</v>
      </c>
      <c r="H3" s="35"/>
    </row>
    <row r="4" spans="2:8">
      <c r="B4" s="1" t="s">
        <v>35</v>
      </c>
      <c r="C4" s="1" t="s">
        <v>36</v>
      </c>
      <c r="D4" s="1">
        <v>77</v>
      </c>
      <c r="E4" s="1">
        <v>88</v>
      </c>
      <c r="G4" s="2" t="s">
        <v>32</v>
      </c>
      <c r="H4" s="3" t="s">
        <v>51</v>
      </c>
    </row>
    <row r="5" spans="2:8">
      <c r="B5" s="1" t="s">
        <v>37</v>
      </c>
      <c r="C5" s="1" t="s">
        <v>38</v>
      </c>
      <c r="D5" s="1">
        <v>80</v>
      </c>
      <c r="E5" s="1">
        <v>68</v>
      </c>
      <c r="G5" s="1" t="s">
        <v>35</v>
      </c>
      <c r="H5" s="1" t="str">
        <f>ROUND(AVERAGEIF($B$4:$B$15,G5,$D$4:$D$15),1)&amp;"점"</f>
        <v>86.5점</v>
      </c>
    </row>
    <row r="6" spans="2:8">
      <c r="B6" s="1" t="s">
        <v>35</v>
      </c>
      <c r="C6" s="1" t="s">
        <v>39</v>
      </c>
      <c r="D6" s="1">
        <v>90</v>
      </c>
      <c r="E6" s="1">
        <v>75</v>
      </c>
      <c r="G6" s="1" t="s">
        <v>37</v>
      </c>
      <c r="H6" s="1" t="str">
        <f t="shared" ref="H6:H7" si="0">ROUND(AVERAGEIF($B$4:$B$15,G6,$D$4:$D$15),1)&amp;"점"</f>
        <v>81.5점</v>
      </c>
    </row>
    <row r="7" spans="2:8">
      <c r="B7" s="1" t="s">
        <v>37</v>
      </c>
      <c r="C7" s="1" t="s">
        <v>40</v>
      </c>
      <c r="D7" s="1">
        <v>67</v>
      </c>
      <c r="E7" s="1">
        <v>90</v>
      </c>
      <c r="G7" s="1" t="s">
        <v>41</v>
      </c>
      <c r="H7" s="1" t="str">
        <f t="shared" si="0"/>
        <v>77.8점</v>
      </c>
    </row>
    <row r="8" spans="2:8">
      <c r="B8" s="1" t="s">
        <v>41</v>
      </c>
      <c r="C8" s="1" t="s">
        <v>42</v>
      </c>
      <c r="D8" s="1">
        <v>89</v>
      </c>
      <c r="E8" s="1">
        <v>87</v>
      </c>
    </row>
    <row r="9" spans="2:8">
      <c r="B9" s="1" t="s">
        <v>41</v>
      </c>
      <c r="C9" s="1" t="s">
        <v>43</v>
      </c>
      <c r="D9" s="1">
        <v>78</v>
      </c>
      <c r="E9" s="1">
        <v>65</v>
      </c>
    </row>
    <row r="10" spans="2:8">
      <c r="B10" s="1" t="s">
        <v>35</v>
      </c>
      <c r="C10" s="1" t="s">
        <v>44</v>
      </c>
      <c r="D10" s="1">
        <v>79</v>
      </c>
      <c r="E10" s="1">
        <v>56</v>
      </c>
    </row>
    <row r="11" spans="2:8">
      <c r="B11" s="1" t="s">
        <v>37</v>
      </c>
      <c r="C11" s="1" t="s">
        <v>45</v>
      </c>
      <c r="D11" s="1">
        <v>90</v>
      </c>
      <c r="E11" s="1">
        <v>89</v>
      </c>
    </row>
    <row r="12" spans="2:8">
      <c r="B12" s="1" t="s">
        <v>41</v>
      </c>
      <c r="C12" s="1" t="s">
        <v>46</v>
      </c>
      <c r="D12" s="1">
        <v>67</v>
      </c>
      <c r="E12" s="1">
        <v>45</v>
      </c>
    </row>
    <row r="13" spans="2:8">
      <c r="B13" s="1" t="s">
        <v>35</v>
      </c>
      <c r="C13" s="1" t="s">
        <v>47</v>
      </c>
      <c r="D13" s="1">
        <v>100</v>
      </c>
      <c r="E13" s="1">
        <v>88</v>
      </c>
    </row>
    <row r="14" spans="2:8">
      <c r="B14" s="1" t="s">
        <v>37</v>
      </c>
      <c r="C14" s="1" t="s">
        <v>48</v>
      </c>
      <c r="D14" s="1">
        <v>89</v>
      </c>
      <c r="E14" s="1">
        <v>70</v>
      </c>
    </row>
    <row r="15" spans="2:8">
      <c r="B15" s="1" t="s">
        <v>41</v>
      </c>
      <c r="C15" s="1" t="s">
        <v>49</v>
      </c>
      <c r="D15" s="1">
        <v>77</v>
      </c>
      <c r="E15" s="1">
        <v>67</v>
      </c>
    </row>
  </sheetData>
  <mergeCells count="1">
    <mergeCell ref="G3:H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12"/>
  <sheetViews>
    <sheetView workbookViewId="0">
      <selection activeCell="C4" sqref="C4"/>
    </sheetView>
  </sheetViews>
  <sheetFormatPr defaultRowHeight="16.5"/>
  <cols>
    <col min="2" max="3" width="12.625" customWidth="1"/>
    <col min="4" max="4" width="11.5" customWidth="1"/>
    <col min="5" max="5" width="12.75" bestFit="1" customWidth="1"/>
  </cols>
  <sheetData>
    <row r="2" spans="2:3">
      <c r="B2" t="s">
        <v>0</v>
      </c>
    </row>
    <row r="3" spans="2:3">
      <c r="B3" s="1" t="s">
        <v>30</v>
      </c>
      <c r="C3" s="4" t="s">
        <v>31</v>
      </c>
    </row>
    <row r="4" spans="2:3">
      <c r="B4" s="12">
        <v>100000</v>
      </c>
      <c r="C4" s="13">
        <f t="shared" ref="C4:C12" si="0">ROUNDDOWN(IF(B4&gt;=400000,B4*1.75%,IF(B4&gt;=300000,B4*1.35%,B4*1.05%)),-2)</f>
        <v>1000</v>
      </c>
    </row>
    <row r="5" spans="2:3">
      <c r="B5" s="12">
        <v>150000</v>
      </c>
      <c r="C5" s="13">
        <f t="shared" si="0"/>
        <v>1500</v>
      </c>
    </row>
    <row r="6" spans="2:3">
      <c r="B6" s="12">
        <v>200000</v>
      </c>
      <c r="C6" s="13">
        <f t="shared" si="0"/>
        <v>2100</v>
      </c>
    </row>
    <row r="7" spans="2:3">
      <c r="B7" s="12">
        <v>250000</v>
      </c>
      <c r="C7" s="13">
        <f t="shared" si="0"/>
        <v>2600</v>
      </c>
    </row>
    <row r="8" spans="2:3">
      <c r="B8" s="12">
        <v>300000</v>
      </c>
      <c r="C8" s="13">
        <f t="shared" si="0"/>
        <v>4000</v>
      </c>
    </row>
    <row r="9" spans="2:3">
      <c r="B9" s="12">
        <v>350000</v>
      </c>
      <c r="C9" s="13">
        <f t="shared" si="0"/>
        <v>4700</v>
      </c>
    </row>
    <row r="10" spans="2:3">
      <c r="B10" s="12">
        <v>400000</v>
      </c>
      <c r="C10" s="13">
        <f t="shared" si="0"/>
        <v>7000</v>
      </c>
    </row>
    <row r="11" spans="2:3">
      <c r="B11" s="12">
        <v>450000</v>
      </c>
      <c r="C11" s="13">
        <f t="shared" si="0"/>
        <v>7800</v>
      </c>
    </row>
    <row r="12" spans="2:3">
      <c r="B12" s="12">
        <v>500000</v>
      </c>
      <c r="C12" s="13">
        <f t="shared" si="0"/>
        <v>8700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2"/>
  <sheetViews>
    <sheetView workbookViewId="0">
      <selection activeCell="D12" sqref="D12"/>
    </sheetView>
  </sheetViews>
  <sheetFormatPr defaultRowHeight="16.5"/>
  <cols>
    <col min="2" max="3" width="12.625" customWidth="1"/>
    <col min="4" max="4" width="10.5" customWidth="1"/>
    <col min="5" max="5" width="11.5" customWidth="1"/>
    <col min="6" max="6" width="12.75" bestFit="1" customWidth="1"/>
  </cols>
  <sheetData>
    <row r="2" spans="2:4">
      <c r="B2" t="s">
        <v>0</v>
      </c>
    </row>
    <row r="3" spans="2:4">
      <c r="B3" s="1" t="s">
        <v>2</v>
      </c>
      <c r="C3" s="1" t="s">
        <v>52</v>
      </c>
      <c r="D3" s="1" t="s">
        <v>66</v>
      </c>
    </row>
    <row r="4" spans="2:4">
      <c r="B4" s="1" t="s">
        <v>53</v>
      </c>
      <c r="C4" s="1" t="s">
        <v>54</v>
      </c>
      <c r="D4" s="9">
        <v>245000</v>
      </c>
    </row>
    <row r="5" spans="2:4">
      <c r="B5" s="1" t="s">
        <v>55</v>
      </c>
      <c r="C5" s="1" t="s">
        <v>56</v>
      </c>
      <c r="D5" s="9">
        <v>110000</v>
      </c>
    </row>
    <row r="6" spans="2:4">
      <c r="B6" s="1" t="s">
        <v>53</v>
      </c>
      <c r="C6" s="1" t="s">
        <v>57</v>
      </c>
      <c r="D6" s="9">
        <v>321000</v>
      </c>
    </row>
    <row r="7" spans="2:4">
      <c r="B7" s="1" t="s">
        <v>58</v>
      </c>
      <c r="C7" s="1" t="s">
        <v>59</v>
      </c>
      <c r="D7" s="9">
        <v>96000</v>
      </c>
    </row>
    <row r="8" spans="2:4">
      <c r="B8" s="1" t="s">
        <v>58</v>
      </c>
      <c r="C8" s="1" t="s">
        <v>60</v>
      </c>
      <c r="D8" s="9">
        <v>128000</v>
      </c>
    </row>
    <row r="9" spans="2:4">
      <c r="B9" s="1" t="s">
        <v>53</v>
      </c>
      <c r="C9" s="1" t="s">
        <v>61</v>
      </c>
      <c r="D9" s="9">
        <v>232000</v>
      </c>
    </row>
    <row r="10" spans="2:4">
      <c r="B10" s="1" t="s">
        <v>55</v>
      </c>
      <c r="C10" s="1" t="s">
        <v>62</v>
      </c>
      <c r="D10" s="9">
        <v>120000</v>
      </c>
    </row>
    <row r="11" spans="2:4">
      <c r="B11" s="1" t="s">
        <v>58</v>
      </c>
      <c r="C11" s="1" t="s">
        <v>63</v>
      </c>
      <c r="D11" s="9">
        <v>168000</v>
      </c>
    </row>
    <row r="12" spans="2:4">
      <c r="B12" s="36" t="s">
        <v>64</v>
      </c>
      <c r="C12" s="37"/>
      <c r="D12" s="9">
        <f>ROUNDUP(AVERAGE(D4:D11),-3)</f>
        <v>178000</v>
      </c>
    </row>
  </sheetData>
  <mergeCells count="1">
    <mergeCell ref="B12:C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5"/>
  <sheetViews>
    <sheetView topLeftCell="A22" workbookViewId="0">
      <selection activeCell="D2" sqref="D2"/>
    </sheetView>
  </sheetViews>
  <sheetFormatPr defaultRowHeight="16.5"/>
  <cols>
    <col min="1" max="1" width="1.625" style="25" customWidth="1"/>
    <col min="2" max="2" width="9" style="25"/>
    <col min="3" max="3" width="5.75" style="25" customWidth="1"/>
    <col min="4" max="4" width="13.625" style="25" customWidth="1"/>
    <col min="5" max="16384" width="9" style="25"/>
  </cols>
  <sheetData>
    <row r="1" spans="2:4">
      <c r="B1" s="4" t="s">
        <v>178</v>
      </c>
      <c r="D1" s="4" t="s">
        <v>179</v>
      </c>
    </row>
    <row r="2" spans="2:4">
      <c r="B2" s="26">
        <v>128</v>
      </c>
      <c r="C2" s="33" t="s">
        <v>207</v>
      </c>
      <c r="D2" s="26">
        <f>SIGN(B2)</f>
        <v>1</v>
      </c>
    </row>
    <row r="3" spans="2:4">
      <c r="B3" s="26">
        <v>0</v>
      </c>
      <c r="C3" s="33" t="s">
        <v>207</v>
      </c>
      <c r="D3" s="26">
        <f t="shared" ref="D3:D5" si="0">SIGN(B3)</f>
        <v>0</v>
      </c>
    </row>
    <row r="4" spans="2:4">
      <c r="B4" s="26">
        <v>-128</v>
      </c>
      <c r="C4" s="33" t="s">
        <v>207</v>
      </c>
      <c r="D4" s="26">
        <f t="shared" si="0"/>
        <v>-1</v>
      </c>
    </row>
    <row r="5" spans="2:4">
      <c r="B5" s="26">
        <v>-0.1</v>
      </c>
      <c r="C5" s="33" t="s">
        <v>207</v>
      </c>
      <c r="D5" s="26">
        <f t="shared" si="0"/>
        <v>-1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G11"/>
  <sheetViews>
    <sheetView workbookViewId="0">
      <selection activeCell="G4" sqref="G4"/>
    </sheetView>
  </sheetViews>
  <sheetFormatPr defaultRowHeight="16.5"/>
  <cols>
    <col min="2" max="2" width="11.875" customWidth="1"/>
    <col min="3" max="6" width="10.875" customWidth="1"/>
    <col min="7" max="7" width="10.875" bestFit="1" customWidth="1"/>
  </cols>
  <sheetData>
    <row r="2" spans="2:7">
      <c r="B2" t="s">
        <v>0</v>
      </c>
    </row>
    <row r="3" spans="2:7">
      <c r="B3" s="1" t="s">
        <v>107</v>
      </c>
      <c r="C3" s="1" t="s">
        <v>1</v>
      </c>
      <c r="D3" s="1" t="s">
        <v>108</v>
      </c>
      <c r="E3" s="1" t="s">
        <v>109</v>
      </c>
      <c r="F3" s="1" t="s">
        <v>11</v>
      </c>
      <c r="G3" s="4" t="s">
        <v>110</v>
      </c>
    </row>
    <row r="4" spans="2:7">
      <c r="B4" s="1" t="s">
        <v>111</v>
      </c>
      <c r="C4" s="11" t="s">
        <v>112</v>
      </c>
      <c r="D4" s="1" t="s">
        <v>13</v>
      </c>
      <c r="E4" s="1">
        <v>4</v>
      </c>
      <c r="F4" s="9">
        <v>3500000</v>
      </c>
      <c r="G4" s="9">
        <f>ROUND(SQRT(E4)*$C$11+F4,-3)</f>
        <v>3900000</v>
      </c>
    </row>
    <row r="5" spans="2:7">
      <c r="B5" s="1" t="s">
        <v>113</v>
      </c>
      <c r="C5" s="11" t="s">
        <v>114</v>
      </c>
      <c r="D5" s="1" t="s">
        <v>14</v>
      </c>
      <c r="E5" s="1">
        <v>3</v>
      </c>
      <c r="F5" s="9">
        <v>2900000</v>
      </c>
      <c r="G5" s="9">
        <f t="shared" ref="G5:G9" si="0">ROUND(SQRT(E5)*$C$11+F5,-3)</f>
        <v>3246000</v>
      </c>
    </row>
    <row r="6" spans="2:7">
      <c r="B6" s="1" t="s">
        <v>115</v>
      </c>
      <c r="C6" s="11" t="s">
        <v>116</v>
      </c>
      <c r="D6" s="1" t="s">
        <v>15</v>
      </c>
      <c r="E6" s="1">
        <v>1</v>
      </c>
      <c r="F6" s="9">
        <v>2500000</v>
      </c>
      <c r="G6" s="9">
        <f t="shared" si="0"/>
        <v>2700000</v>
      </c>
    </row>
    <row r="7" spans="2:7">
      <c r="B7" s="1" t="s">
        <v>117</v>
      </c>
      <c r="C7" s="11" t="s">
        <v>118</v>
      </c>
      <c r="D7" s="1" t="s">
        <v>14</v>
      </c>
      <c r="E7" s="1">
        <v>2</v>
      </c>
      <c r="F7" s="9">
        <v>2900000</v>
      </c>
      <c r="G7" s="9">
        <f t="shared" si="0"/>
        <v>3183000</v>
      </c>
    </row>
    <row r="8" spans="2:7">
      <c r="B8" s="1" t="s">
        <v>119</v>
      </c>
      <c r="C8" s="11" t="s">
        <v>120</v>
      </c>
      <c r="D8" s="1" t="s">
        <v>13</v>
      </c>
      <c r="E8" s="1">
        <v>5</v>
      </c>
      <c r="F8" s="9">
        <v>3500000</v>
      </c>
      <c r="G8" s="9">
        <f t="shared" si="0"/>
        <v>3947000</v>
      </c>
    </row>
    <row r="9" spans="2:7">
      <c r="B9" s="1" t="s">
        <v>121</v>
      </c>
      <c r="C9" s="11" t="s">
        <v>17</v>
      </c>
      <c r="D9" s="1" t="s">
        <v>15</v>
      </c>
      <c r="E9" s="1">
        <v>1</v>
      </c>
      <c r="F9" s="9">
        <v>2500000</v>
      </c>
      <c r="G9" s="9">
        <f t="shared" si="0"/>
        <v>2700000</v>
      </c>
    </row>
    <row r="11" spans="2:7">
      <c r="B11" s="18" t="s">
        <v>122</v>
      </c>
      <c r="C11" s="17">
        <v>200000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F10"/>
  <sheetViews>
    <sheetView workbookViewId="0">
      <selection activeCell="F4" sqref="F4"/>
    </sheetView>
  </sheetViews>
  <sheetFormatPr defaultRowHeight="16.5"/>
  <cols>
    <col min="2" max="3" width="12.625" customWidth="1"/>
  </cols>
  <sheetData>
    <row r="2" spans="2:6">
      <c r="B2" t="s">
        <v>0</v>
      </c>
    </row>
    <row r="3" spans="2:6">
      <c r="B3" s="5" t="s">
        <v>18</v>
      </c>
      <c r="C3" s="5" t="s">
        <v>19</v>
      </c>
      <c r="D3" s="5" t="s">
        <v>20</v>
      </c>
      <c r="E3" s="5" t="s">
        <v>21</v>
      </c>
      <c r="F3" s="6" t="s">
        <v>22</v>
      </c>
    </row>
    <row r="4" spans="2:6">
      <c r="B4" s="5" t="s">
        <v>23</v>
      </c>
      <c r="C4" s="5">
        <v>72</v>
      </c>
      <c r="D4" s="5">
        <v>75</v>
      </c>
      <c r="E4" s="5">
        <v>2</v>
      </c>
      <c r="F4" s="5" t="str">
        <f>IF(AND(SUM(C4:D4)&gt;=160,E4&lt;=3),"선발","")</f>
        <v/>
      </c>
    </row>
    <row r="5" spans="2:6">
      <c r="B5" s="5" t="s">
        <v>24</v>
      </c>
      <c r="C5" s="5">
        <v>85</v>
      </c>
      <c r="D5" s="5">
        <v>89</v>
      </c>
      <c r="E5" s="5">
        <v>0</v>
      </c>
      <c r="F5" s="5" t="str">
        <f t="shared" ref="F5:F10" si="0">IF(AND(SUM(C5:D5)&gt;=160,E5&lt;=3),"선발","")</f>
        <v>선발</v>
      </c>
    </row>
    <row r="6" spans="2:6">
      <c r="B6" s="5" t="s">
        <v>25</v>
      </c>
      <c r="C6" s="5">
        <v>54</v>
      </c>
      <c r="D6" s="5">
        <v>94</v>
      </c>
      <c r="E6" s="5">
        <v>3</v>
      </c>
      <c r="F6" s="5" t="str">
        <f t="shared" si="0"/>
        <v/>
      </c>
    </row>
    <row r="7" spans="2:6">
      <c r="B7" s="5" t="s">
        <v>26</v>
      </c>
      <c r="C7" s="5">
        <v>91</v>
      </c>
      <c r="D7" s="5">
        <v>85</v>
      </c>
      <c r="E7" s="5">
        <v>5</v>
      </c>
      <c r="F7" s="5" t="str">
        <f t="shared" si="0"/>
        <v/>
      </c>
    </row>
    <row r="8" spans="2:6">
      <c r="B8" s="5" t="s">
        <v>27</v>
      </c>
      <c r="C8" s="5">
        <v>86</v>
      </c>
      <c r="D8" s="5">
        <v>84</v>
      </c>
      <c r="E8" s="5">
        <v>0</v>
      </c>
      <c r="F8" s="5" t="str">
        <f t="shared" si="0"/>
        <v>선발</v>
      </c>
    </row>
    <row r="9" spans="2:6">
      <c r="B9" s="5" t="s">
        <v>28</v>
      </c>
      <c r="C9" s="5">
        <v>94</v>
      </c>
      <c r="D9" s="5">
        <v>79</v>
      </c>
      <c r="E9" s="5">
        <v>4</v>
      </c>
      <c r="F9" s="5" t="str">
        <f t="shared" si="0"/>
        <v/>
      </c>
    </row>
    <row r="10" spans="2:6">
      <c r="B10" s="5" t="s">
        <v>29</v>
      </c>
      <c r="C10" s="5">
        <v>95</v>
      </c>
      <c r="D10" s="5">
        <v>75</v>
      </c>
      <c r="E10" s="5">
        <v>2</v>
      </c>
      <c r="F10" s="5" t="str">
        <f t="shared" si="0"/>
        <v>선발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D12"/>
  <sheetViews>
    <sheetView workbookViewId="0">
      <selection activeCell="B12" sqref="B12:D12"/>
    </sheetView>
  </sheetViews>
  <sheetFormatPr defaultRowHeight="16.5"/>
  <cols>
    <col min="2" max="3" width="12.625" customWidth="1"/>
    <col min="4" max="4" width="11.5" customWidth="1"/>
    <col min="5" max="5" width="12.75" bestFit="1" customWidth="1"/>
  </cols>
  <sheetData>
    <row r="2" spans="2:4">
      <c r="B2" t="s">
        <v>0</v>
      </c>
    </row>
    <row r="3" spans="2:4">
      <c r="B3" s="1" t="s">
        <v>12</v>
      </c>
      <c r="C3" s="1" t="s">
        <v>163</v>
      </c>
      <c r="D3" s="1" t="s">
        <v>164</v>
      </c>
    </row>
    <row r="4" spans="2:4">
      <c r="B4" s="1" t="s">
        <v>165</v>
      </c>
      <c r="C4" s="23">
        <v>43192</v>
      </c>
      <c r="D4" s="24">
        <v>250000</v>
      </c>
    </row>
    <row r="5" spans="2:4">
      <c r="B5" s="1" t="s">
        <v>166</v>
      </c>
      <c r="C5" s="23">
        <v>43195</v>
      </c>
      <c r="D5" s="24">
        <v>345000</v>
      </c>
    </row>
    <row r="6" spans="2:4">
      <c r="B6" s="1" t="s">
        <v>167</v>
      </c>
      <c r="C6" s="23">
        <v>43198</v>
      </c>
      <c r="D6" s="24">
        <v>705000</v>
      </c>
    </row>
    <row r="7" spans="2:4">
      <c r="B7" s="1" t="s">
        <v>168</v>
      </c>
      <c r="C7" s="23">
        <v>43205</v>
      </c>
      <c r="D7" s="24">
        <v>120000</v>
      </c>
    </row>
    <row r="8" spans="2:4">
      <c r="B8" s="1" t="s">
        <v>169</v>
      </c>
      <c r="C8" s="23">
        <v>43207</v>
      </c>
      <c r="D8" s="24">
        <v>234000</v>
      </c>
    </row>
    <row r="9" spans="2:4">
      <c r="B9" s="1" t="s">
        <v>170</v>
      </c>
      <c r="C9" s="23">
        <v>43211</v>
      </c>
      <c r="D9" s="24">
        <v>123500</v>
      </c>
    </row>
    <row r="10" spans="2:4">
      <c r="B10" s="1" t="s">
        <v>171</v>
      </c>
      <c r="C10" s="23">
        <v>43218</v>
      </c>
      <c r="D10" s="24">
        <v>258000</v>
      </c>
    </row>
    <row r="11" spans="2:4">
      <c r="B11" s="36" t="s">
        <v>172</v>
      </c>
      <c r="C11" s="38"/>
      <c r="D11" s="37"/>
    </row>
    <row r="12" spans="2:4">
      <c r="B12" s="39">
        <f>SUMIF(D4:D10,"&gt;=200000",D4:D10)-SUMIF(D4:D10,"&gt;=300000",D4:D10)</f>
        <v>742000</v>
      </c>
      <c r="C12" s="40"/>
      <c r="D12" s="41"/>
    </row>
  </sheetData>
  <mergeCells count="2">
    <mergeCell ref="B11:D11"/>
    <mergeCell ref="B12:D1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E12"/>
  <sheetViews>
    <sheetView workbookViewId="0">
      <selection activeCell="E12" sqref="E12"/>
    </sheetView>
  </sheetViews>
  <sheetFormatPr defaultRowHeight="16.5"/>
  <cols>
    <col min="2" max="2" width="11.875" customWidth="1"/>
    <col min="3" max="4" width="10.875" customWidth="1"/>
  </cols>
  <sheetData>
    <row r="2" spans="2:5">
      <c r="B2" t="s">
        <v>0</v>
      </c>
    </row>
    <row r="3" spans="2:5">
      <c r="B3" s="1" t="s">
        <v>71</v>
      </c>
      <c r="C3" s="1" t="s">
        <v>72</v>
      </c>
      <c r="D3" s="1" t="s">
        <v>73</v>
      </c>
      <c r="E3" s="1" t="s">
        <v>74</v>
      </c>
    </row>
    <row r="4" spans="2:5">
      <c r="B4" s="1" t="s">
        <v>75</v>
      </c>
      <c r="C4" s="1" t="s">
        <v>76</v>
      </c>
      <c r="D4" s="1">
        <v>42</v>
      </c>
      <c r="E4" s="1">
        <v>77</v>
      </c>
    </row>
    <row r="5" spans="2:5">
      <c r="B5" s="1" t="s">
        <v>77</v>
      </c>
      <c r="C5" s="1" t="s">
        <v>78</v>
      </c>
      <c r="D5" s="1">
        <v>102</v>
      </c>
      <c r="E5" s="1">
        <v>88</v>
      </c>
    </row>
    <row r="6" spans="2:5">
      <c r="B6" s="1" t="s">
        <v>79</v>
      </c>
      <c r="C6" s="1" t="s">
        <v>80</v>
      </c>
      <c r="D6" s="1">
        <v>122</v>
      </c>
      <c r="E6" s="1">
        <v>109</v>
      </c>
    </row>
    <row r="7" spans="2:5">
      <c r="B7" s="1" t="s">
        <v>77</v>
      </c>
      <c r="C7" s="1" t="s">
        <v>81</v>
      </c>
      <c r="D7" s="1">
        <v>89</v>
      </c>
      <c r="E7" s="1">
        <v>56</v>
      </c>
    </row>
    <row r="8" spans="2:5">
      <c r="B8" s="1" t="s">
        <v>82</v>
      </c>
      <c r="C8" s="1" t="s">
        <v>83</v>
      </c>
      <c r="D8" s="1">
        <v>90</v>
      </c>
      <c r="E8" s="1">
        <v>78</v>
      </c>
    </row>
    <row r="9" spans="2:5">
      <c r="B9" s="1" t="s">
        <v>75</v>
      </c>
      <c r="C9" s="1" t="s">
        <v>84</v>
      </c>
      <c r="D9" s="1">
        <v>105</v>
      </c>
      <c r="E9" s="1">
        <v>44</v>
      </c>
    </row>
    <row r="10" spans="2:5">
      <c r="B10" s="1" t="s">
        <v>77</v>
      </c>
      <c r="C10" s="1" t="s">
        <v>78</v>
      </c>
      <c r="D10" s="1">
        <v>110</v>
      </c>
      <c r="E10" s="1">
        <v>120</v>
      </c>
    </row>
    <row r="11" spans="2:5">
      <c r="B11" s="1" t="s">
        <v>85</v>
      </c>
      <c r="C11" s="1" t="s">
        <v>78</v>
      </c>
      <c r="D11" s="1">
        <v>76</v>
      </c>
      <c r="E11" s="1">
        <v>87</v>
      </c>
    </row>
    <row r="12" spans="2:5">
      <c r="C12" s="42" t="s">
        <v>86</v>
      </c>
      <c r="D12" s="42"/>
      <c r="E12" s="1" t="str">
        <f>SUMIFS(E4:E11,B4:B11,"서울",C4:C11,"양천")&amp;"대"</f>
        <v>295대</v>
      </c>
    </row>
  </sheetData>
  <mergeCells count="1">
    <mergeCell ref="C12:D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B2" sqref="B2"/>
    </sheetView>
  </sheetViews>
  <sheetFormatPr defaultRowHeight="16.5"/>
  <cols>
    <col min="1" max="1" width="1.625" style="25" customWidth="1"/>
    <col min="2" max="2" width="13.625" style="25" customWidth="1"/>
    <col min="3" max="3" width="6.5" style="25" customWidth="1"/>
    <col min="4" max="4" width="12.5" style="25" bestFit="1" customWidth="1"/>
    <col min="5" max="16384" width="9" style="25"/>
  </cols>
  <sheetData>
    <row r="1" spans="2:4">
      <c r="B1" s="15" t="s">
        <v>183</v>
      </c>
      <c r="D1" s="15" t="s">
        <v>181</v>
      </c>
    </row>
    <row r="2" spans="2:4">
      <c r="B2" s="29">
        <f>EXP(1)</f>
        <v>2.7182818284590451</v>
      </c>
      <c r="C2" s="27" t="s">
        <v>173</v>
      </c>
      <c r="D2" s="30" t="s">
        <v>184</v>
      </c>
    </row>
    <row r="3" spans="2:4">
      <c r="B3" s="29">
        <f>EXP(2)</f>
        <v>7.3890560989306504</v>
      </c>
      <c r="C3" s="27" t="s">
        <v>173</v>
      </c>
      <c r="D3" s="30" t="s">
        <v>185</v>
      </c>
    </row>
    <row r="4" spans="2:4">
      <c r="B4" s="29">
        <f>EXP(3)</f>
        <v>20.085536923187668</v>
      </c>
      <c r="C4" s="27" t="s">
        <v>173</v>
      </c>
      <c r="D4" s="30" t="s">
        <v>186</v>
      </c>
    </row>
    <row r="5" spans="2:4">
      <c r="B5" s="29">
        <f>EXP(4)</f>
        <v>54.598150033144236</v>
      </c>
      <c r="C5" s="27" t="s">
        <v>173</v>
      </c>
      <c r="D5" s="30" t="s">
        <v>187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E12"/>
  <sheetViews>
    <sheetView workbookViewId="0">
      <selection activeCell="E8" sqref="E8"/>
    </sheetView>
  </sheetViews>
  <sheetFormatPr defaultRowHeight="16.5"/>
  <cols>
    <col min="2" max="2" width="11.875" customWidth="1"/>
    <col min="3" max="4" width="10.875" customWidth="1"/>
  </cols>
  <sheetData>
    <row r="2" spans="2:5">
      <c r="B2" s="43" t="s">
        <v>143</v>
      </c>
      <c r="C2" s="44"/>
      <c r="D2" s="45"/>
    </row>
    <row r="3" spans="2:5">
      <c r="B3" s="1" t="s">
        <v>16</v>
      </c>
      <c r="C3" s="1" t="s">
        <v>135</v>
      </c>
      <c r="D3" s="1" t="s">
        <v>136</v>
      </c>
    </row>
    <row r="4" spans="2:5">
      <c r="B4" s="1" t="s">
        <v>137</v>
      </c>
      <c r="C4" s="19">
        <v>0.4</v>
      </c>
      <c r="D4" s="19">
        <v>0.6</v>
      </c>
    </row>
    <row r="6" spans="2:5">
      <c r="B6" t="s">
        <v>0</v>
      </c>
    </row>
    <row r="7" spans="2:5">
      <c r="B7" s="1" t="s">
        <v>1</v>
      </c>
      <c r="C7" s="20" t="s">
        <v>135</v>
      </c>
      <c r="D7" s="1" t="s">
        <v>136</v>
      </c>
      <c r="E7" s="8" t="s">
        <v>208</v>
      </c>
    </row>
    <row r="8" spans="2:5">
      <c r="B8" s="1" t="s">
        <v>138</v>
      </c>
      <c r="C8" s="21">
        <v>94</v>
      </c>
      <c r="D8" s="21">
        <v>80</v>
      </c>
      <c r="E8" s="1">
        <f>SUMPRODUCT($C$4:$D$4,C8:D8)</f>
        <v>85.6</v>
      </c>
    </row>
    <row r="9" spans="2:5">
      <c r="B9" s="1" t="s">
        <v>139</v>
      </c>
      <c r="C9" s="21">
        <v>61</v>
      </c>
      <c r="D9" s="21">
        <v>83</v>
      </c>
      <c r="E9" s="1">
        <f t="shared" ref="E9:E12" si="0">SUMPRODUCT($C$4:$D$4,C9:D9)</f>
        <v>74.2</v>
      </c>
    </row>
    <row r="10" spans="2:5">
      <c r="B10" s="1" t="s">
        <v>140</v>
      </c>
      <c r="C10" s="21">
        <v>95</v>
      </c>
      <c r="D10" s="21">
        <v>77</v>
      </c>
      <c r="E10" s="1">
        <f t="shared" si="0"/>
        <v>84.199999999999989</v>
      </c>
    </row>
    <row r="11" spans="2:5">
      <c r="B11" s="1" t="s">
        <v>141</v>
      </c>
      <c r="C11" s="21">
        <v>95</v>
      </c>
      <c r="D11" s="21">
        <v>80</v>
      </c>
      <c r="E11" s="1">
        <f t="shared" si="0"/>
        <v>86</v>
      </c>
    </row>
    <row r="12" spans="2:5">
      <c r="B12" s="1" t="s">
        <v>142</v>
      </c>
      <c r="C12" s="21">
        <v>82</v>
      </c>
      <c r="D12" s="21">
        <v>78</v>
      </c>
      <c r="E12" s="1">
        <f t="shared" si="0"/>
        <v>79.599999999999994</v>
      </c>
    </row>
  </sheetData>
  <mergeCells count="1">
    <mergeCell ref="B2:D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F10"/>
  <sheetViews>
    <sheetView workbookViewId="0">
      <selection activeCell="F4" sqref="F4"/>
    </sheetView>
  </sheetViews>
  <sheetFormatPr defaultRowHeight="16.5"/>
  <cols>
    <col min="2" max="2" width="11.875" customWidth="1"/>
    <col min="3" max="6" width="10.875" customWidth="1"/>
  </cols>
  <sheetData>
    <row r="2" spans="2:6">
      <c r="B2" t="s">
        <v>0</v>
      </c>
    </row>
    <row r="3" spans="2:6"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</row>
    <row r="4" spans="2:6">
      <c r="B4" s="7" t="s">
        <v>8</v>
      </c>
      <c r="C4" s="7">
        <v>78.45</v>
      </c>
      <c r="D4" s="7">
        <v>45.78</v>
      </c>
      <c r="E4" s="7">
        <v>87.23</v>
      </c>
      <c r="F4" s="7">
        <f>TRUNC(AVERAGE(C4:E4),1)</f>
        <v>70.400000000000006</v>
      </c>
    </row>
    <row r="5" spans="2:6">
      <c r="B5" s="7" t="s">
        <v>9</v>
      </c>
      <c r="C5" s="7">
        <v>88.79</v>
      </c>
      <c r="D5" s="7">
        <v>87.34</v>
      </c>
      <c r="E5" s="7">
        <v>90.45</v>
      </c>
      <c r="F5" s="7">
        <f t="shared" ref="F5:F10" si="0">TRUNC(AVERAGE(C5:E5),1)</f>
        <v>88.8</v>
      </c>
    </row>
    <row r="6" spans="2:6">
      <c r="B6" s="7" t="s">
        <v>10</v>
      </c>
      <c r="C6" s="7">
        <v>92.45</v>
      </c>
      <c r="D6" s="7">
        <v>80.23</v>
      </c>
      <c r="E6" s="7">
        <v>78.23</v>
      </c>
      <c r="F6" s="7">
        <f t="shared" si="0"/>
        <v>83.6</v>
      </c>
    </row>
    <row r="7" spans="2:6">
      <c r="B7" s="7" t="s">
        <v>123</v>
      </c>
      <c r="C7" s="7">
        <v>88.45</v>
      </c>
      <c r="D7" s="7">
        <v>77.540000000000006</v>
      </c>
      <c r="E7" s="7">
        <v>98.56</v>
      </c>
      <c r="F7" s="7">
        <f t="shared" si="0"/>
        <v>88.1</v>
      </c>
    </row>
    <row r="8" spans="2:6">
      <c r="B8" s="7" t="s">
        <v>124</v>
      </c>
      <c r="C8" s="7">
        <v>88.66</v>
      </c>
      <c r="D8" s="7">
        <v>89.12</v>
      </c>
      <c r="E8" s="7">
        <v>89.54</v>
      </c>
      <c r="F8" s="7">
        <f t="shared" si="0"/>
        <v>89.1</v>
      </c>
    </row>
    <row r="9" spans="2:6">
      <c r="B9" s="7" t="s">
        <v>125</v>
      </c>
      <c r="C9" s="7">
        <v>90</v>
      </c>
      <c r="D9" s="7">
        <v>90.23</v>
      </c>
      <c r="E9" s="7">
        <v>77.45</v>
      </c>
      <c r="F9" s="7">
        <f t="shared" si="0"/>
        <v>85.8</v>
      </c>
    </row>
    <row r="10" spans="2:6">
      <c r="B10" s="7" t="s">
        <v>126</v>
      </c>
      <c r="C10" s="7">
        <v>48.54</v>
      </c>
      <c r="D10" s="7">
        <v>94.35</v>
      </c>
      <c r="E10" s="7">
        <v>67.790000000000006</v>
      </c>
      <c r="F10" s="7">
        <f t="shared" si="0"/>
        <v>70.2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"/>
  <sheetViews>
    <sheetView workbookViewId="0">
      <selection activeCell="C2" sqref="C2"/>
    </sheetView>
  </sheetViews>
  <sheetFormatPr defaultRowHeight="16.5"/>
  <cols>
    <col min="1" max="1" width="1.625" style="25" customWidth="1"/>
    <col min="2" max="3" width="13.625" style="25" customWidth="1"/>
    <col min="4" max="4" width="6.5" style="25" customWidth="1"/>
    <col min="5" max="5" width="12.5" style="25" bestFit="1" customWidth="1"/>
    <col min="6" max="16384" width="9" style="25"/>
  </cols>
  <sheetData>
    <row r="1" spans="2:5">
      <c r="B1" s="46" t="s">
        <v>182</v>
      </c>
      <c r="C1" s="15" t="s">
        <v>183</v>
      </c>
      <c r="E1" s="15" t="s">
        <v>181</v>
      </c>
    </row>
    <row r="2" spans="2:5">
      <c r="B2" s="29">
        <v>0</v>
      </c>
      <c r="C2" s="29">
        <f>FACT(B2)</f>
        <v>1</v>
      </c>
      <c r="D2" s="27" t="s">
        <v>173</v>
      </c>
      <c r="E2" s="30" t="s">
        <v>188</v>
      </c>
    </row>
    <row r="3" spans="2:5">
      <c r="B3" s="29">
        <v>1</v>
      </c>
      <c r="C3" s="29">
        <f t="shared" ref="C3:C5" si="0">FACT(B3)</f>
        <v>1</v>
      </c>
      <c r="D3" s="27" t="s">
        <v>173</v>
      </c>
      <c r="E3" s="30" t="s">
        <v>189</v>
      </c>
    </row>
    <row r="4" spans="2:5">
      <c r="B4" s="29">
        <v>5</v>
      </c>
      <c r="C4" s="29">
        <f t="shared" si="0"/>
        <v>120</v>
      </c>
      <c r="D4" s="27" t="s">
        <v>173</v>
      </c>
      <c r="E4" s="30" t="s">
        <v>190</v>
      </c>
    </row>
    <row r="5" spans="2:5">
      <c r="B5" s="29">
        <v>10</v>
      </c>
      <c r="C5" s="29">
        <f t="shared" si="0"/>
        <v>3628800</v>
      </c>
      <c r="D5" s="27" t="s">
        <v>173</v>
      </c>
      <c r="E5" s="30" t="s">
        <v>191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"/>
  <sheetViews>
    <sheetView workbookViewId="0">
      <selection activeCell="E4" sqref="E4"/>
    </sheetView>
  </sheetViews>
  <sheetFormatPr defaultRowHeight="16.5"/>
  <cols>
    <col min="2" max="3" width="12.625" customWidth="1"/>
    <col min="4" max="4" width="11.5" customWidth="1"/>
    <col min="5" max="5" width="12.75" bestFit="1" customWidth="1"/>
  </cols>
  <sheetData>
    <row r="2" spans="2:5">
      <c r="B2" t="s">
        <v>0</v>
      </c>
    </row>
    <row r="3" spans="2:5">
      <c r="B3" s="14" t="s">
        <v>67</v>
      </c>
      <c r="C3" s="14" t="s">
        <v>68</v>
      </c>
      <c r="D3" s="14" t="s">
        <v>69</v>
      </c>
      <c r="E3" s="15" t="s">
        <v>70</v>
      </c>
    </row>
    <row r="4" spans="2:5">
      <c r="B4" s="16">
        <v>43327</v>
      </c>
      <c r="C4" s="14">
        <v>30.4</v>
      </c>
      <c r="D4" s="14">
        <v>30</v>
      </c>
      <c r="E4" s="14">
        <f>INT((C4+D4)*0.72+40.6)</f>
        <v>84</v>
      </c>
    </row>
    <row r="5" spans="2:5">
      <c r="B5" s="16">
        <v>43328</v>
      </c>
      <c r="C5" s="14">
        <v>29.6</v>
      </c>
      <c r="D5" s="14">
        <v>45</v>
      </c>
      <c r="E5" s="14">
        <f t="shared" ref="E5:E10" si="0">INT((C5+D5)*0.72+40.6)</f>
        <v>94</v>
      </c>
    </row>
    <row r="6" spans="2:5">
      <c r="B6" s="16">
        <v>43329</v>
      </c>
      <c r="C6" s="14">
        <v>28.7</v>
      </c>
      <c r="D6" s="14">
        <v>32</v>
      </c>
      <c r="E6" s="14">
        <f t="shared" si="0"/>
        <v>84</v>
      </c>
    </row>
    <row r="7" spans="2:5">
      <c r="B7" s="16">
        <v>43330</v>
      </c>
      <c r="C7" s="14">
        <v>26.3</v>
      </c>
      <c r="D7" s="14">
        <v>10</v>
      </c>
      <c r="E7" s="14">
        <f t="shared" si="0"/>
        <v>66</v>
      </c>
    </row>
    <row r="8" spans="2:5">
      <c r="B8" s="16">
        <v>43331</v>
      </c>
      <c r="C8" s="14">
        <v>26.7</v>
      </c>
      <c r="D8" s="14">
        <v>15</v>
      </c>
      <c r="E8" s="14">
        <f t="shared" si="0"/>
        <v>70</v>
      </c>
    </row>
    <row r="9" spans="2:5">
      <c r="B9" s="16">
        <v>43332</v>
      </c>
      <c r="C9" s="14">
        <v>25</v>
      </c>
      <c r="D9" s="14">
        <v>20</v>
      </c>
      <c r="E9" s="14">
        <f t="shared" si="0"/>
        <v>73</v>
      </c>
    </row>
    <row r="10" spans="2:5">
      <c r="B10" s="16">
        <v>43333</v>
      </c>
      <c r="C10" s="14">
        <v>23.1</v>
      </c>
      <c r="D10" s="14">
        <v>30</v>
      </c>
      <c r="E10" s="14">
        <f t="shared" si="0"/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0"/>
  <sheetViews>
    <sheetView workbookViewId="0">
      <selection activeCell="E4" sqref="E4"/>
    </sheetView>
  </sheetViews>
  <sheetFormatPr defaultRowHeight="16.5"/>
  <cols>
    <col min="2" max="3" width="12.625" customWidth="1"/>
    <col min="4" max="4" width="11.5" customWidth="1"/>
    <col min="5" max="5" width="12.75" bestFit="1" customWidth="1"/>
  </cols>
  <sheetData>
    <row r="2" spans="2:5">
      <c r="B2" t="s">
        <v>0</v>
      </c>
    </row>
    <row r="3" spans="2:5">
      <c r="B3" s="1" t="s">
        <v>87</v>
      </c>
      <c r="C3" s="1" t="s">
        <v>88</v>
      </c>
      <c r="D3" s="1" t="s">
        <v>89</v>
      </c>
      <c r="E3" s="4" t="s">
        <v>90</v>
      </c>
    </row>
    <row r="4" spans="2:5">
      <c r="B4" s="1" t="s">
        <v>91</v>
      </c>
      <c r="C4" s="1" t="s">
        <v>92</v>
      </c>
      <c r="D4" s="1" t="s">
        <v>93</v>
      </c>
      <c r="E4" s="1" t="str">
        <f>IF(MOD(RIGHT(D4,1),2)=0,"오후","오전")</f>
        <v>오후</v>
      </c>
    </row>
    <row r="5" spans="2:5">
      <c r="B5" s="1" t="s">
        <v>91</v>
      </c>
      <c r="C5" s="1" t="s">
        <v>94</v>
      </c>
      <c r="D5" s="1" t="s">
        <v>95</v>
      </c>
      <c r="E5" s="1" t="str">
        <f t="shared" ref="E5:E10" si="0">IF(MOD(RIGHT(D5,1),2)=0,"오후","오전")</f>
        <v>오전</v>
      </c>
    </row>
    <row r="6" spans="2:5">
      <c r="B6" s="1" t="s">
        <v>96</v>
      </c>
      <c r="C6" s="1" t="s">
        <v>97</v>
      </c>
      <c r="D6" s="1" t="s">
        <v>98</v>
      </c>
      <c r="E6" s="1" t="str">
        <f t="shared" si="0"/>
        <v>오전</v>
      </c>
    </row>
    <row r="7" spans="2:5">
      <c r="B7" s="1" t="s">
        <v>91</v>
      </c>
      <c r="C7" s="1" t="s">
        <v>99</v>
      </c>
      <c r="D7" s="1" t="s">
        <v>100</v>
      </c>
      <c r="E7" s="1" t="str">
        <f t="shared" si="0"/>
        <v>오전</v>
      </c>
    </row>
    <row r="8" spans="2:5">
      <c r="B8" s="1" t="s">
        <v>96</v>
      </c>
      <c r="C8" s="1" t="s">
        <v>101</v>
      </c>
      <c r="D8" s="1" t="s">
        <v>102</v>
      </c>
      <c r="E8" s="1" t="str">
        <f t="shared" si="0"/>
        <v>오후</v>
      </c>
    </row>
    <row r="9" spans="2:5">
      <c r="B9" s="1" t="s">
        <v>91</v>
      </c>
      <c r="C9" s="1" t="s">
        <v>103</v>
      </c>
      <c r="D9" s="1" t="s">
        <v>104</v>
      </c>
      <c r="E9" s="1" t="str">
        <f t="shared" si="0"/>
        <v>오전</v>
      </c>
    </row>
    <row r="10" spans="2:5">
      <c r="B10" s="1" t="s">
        <v>96</v>
      </c>
      <c r="C10" s="1" t="s">
        <v>105</v>
      </c>
      <c r="D10" s="1" t="s">
        <v>106</v>
      </c>
      <c r="E10" s="1" t="str">
        <f t="shared" si="0"/>
        <v>오후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5"/>
  <sheetViews>
    <sheetView workbookViewId="0">
      <selection activeCell="D2" sqref="D2"/>
    </sheetView>
  </sheetViews>
  <sheetFormatPr defaultRowHeight="16.5"/>
  <cols>
    <col min="1" max="1" width="1.625" style="25" customWidth="1"/>
    <col min="2" max="2" width="13.625" style="25" customWidth="1"/>
    <col min="3" max="3" width="16.5" style="25" bestFit="1" customWidth="1"/>
    <col min="4" max="4" width="13.625" style="25" customWidth="1"/>
    <col min="5" max="5" width="6.5" style="25" customWidth="1"/>
    <col min="6" max="6" width="12.5" style="25" bestFit="1" customWidth="1"/>
    <col min="7" max="16384" width="9" style="25"/>
  </cols>
  <sheetData>
    <row r="1" spans="2:6">
      <c r="B1" s="47" t="s">
        <v>192</v>
      </c>
      <c r="C1" s="47" t="s">
        <v>193</v>
      </c>
      <c r="D1" s="4" t="s">
        <v>194</v>
      </c>
      <c r="F1" s="4" t="s">
        <v>195</v>
      </c>
    </row>
    <row r="2" spans="2:6">
      <c r="B2" s="20">
        <v>3</v>
      </c>
      <c r="C2" s="20" t="s">
        <v>196</v>
      </c>
      <c r="D2" s="29">
        <f>PI()*(3^2)</f>
        <v>28.274333882308138</v>
      </c>
      <c r="E2" s="27" t="s">
        <v>173</v>
      </c>
      <c r="F2" s="31" t="s">
        <v>197</v>
      </c>
    </row>
    <row r="3" spans="2:6">
      <c r="B3" s="32">
        <v>3</v>
      </c>
      <c r="C3" s="32" t="s">
        <v>198</v>
      </c>
      <c r="D3" s="29">
        <f>PI()*(3*2)</f>
        <v>18.849555921538759</v>
      </c>
      <c r="E3" s="27" t="s">
        <v>173</v>
      </c>
      <c r="F3" s="31" t="s">
        <v>199</v>
      </c>
    </row>
    <row r="4" spans="2:6">
      <c r="B4" s="32">
        <v>4</v>
      </c>
      <c r="C4" s="32" t="s">
        <v>196</v>
      </c>
      <c r="D4" s="29">
        <f>PI()*(4^2)</f>
        <v>50.26548245743669</v>
      </c>
      <c r="E4" s="27" t="s">
        <v>173</v>
      </c>
      <c r="F4" s="31" t="s">
        <v>200</v>
      </c>
    </row>
    <row r="5" spans="2:6">
      <c r="B5" s="32">
        <v>4</v>
      </c>
      <c r="C5" s="32" t="s">
        <v>198</v>
      </c>
      <c r="D5" s="29">
        <f>PI()*(4*2)</f>
        <v>25.132741228718345</v>
      </c>
      <c r="E5" s="27" t="s">
        <v>173</v>
      </c>
      <c r="F5" s="31" t="s">
        <v>201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5"/>
  <sheetViews>
    <sheetView workbookViewId="0">
      <selection activeCell="B2" sqref="B2"/>
    </sheetView>
  </sheetViews>
  <sheetFormatPr defaultRowHeight="16.5"/>
  <cols>
    <col min="1" max="1" width="1.625" style="25" customWidth="1"/>
    <col min="2" max="2" width="13.625" style="25" customWidth="1"/>
    <col min="3" max="3" width="8.25" style="25" customWidth="1"/>
    <col min="4" max="4" width="13.375" style="25" bestFit="1" customWidth="1"/>
    <col min="5" max="16384" width="9" style="25"/>
  </cols>
  <sheetData>
    <row r="1" spans="2:4">
      <c r="B1" s="4" t="s">
        <v>194</v>
      </c>
      <c r="D1" s="4" t="s">
        <v>195</v>
      </c>
    </row>
    <row r="2" spans="2:4">
      <c r="B2" s="29">
        <f>POWER(3,1)</f>
        <v>3</v>
      </c>
      <c r="C2" s="27" t="s">
        <v>173</v>
      </c>
      <c r="D2" s="30" t="s">
        <v>202</v>
      </c>
    </row>
    <row r="3" spans="2:4">
      <c r="B3" s="29">
        <f>POWER(3,4)</f>
        <v>81</v>
      </c>
      <c r="C3" s="27" t="s">
        <v>173</v>
      </c>
      <c r="D3" s="30" t="s">
        <v>203</v>
      </c>
    </row>
    <row r="4" spans="2:4">
      <c r="B4" s="29">
        <f>POWER(1.5,8)</f>
        <v>25.62890625</v>
      </c>
      <c r="C4" s="27" t="s">
        <v>173</v>
      </c>
      <c r="D4" s="30" t="s">
        <v>204</v>
      </c>
    </row>
    <row r="5" spans="2:4">
      <c r="B5" s="29">
        <f>POWER(-2,6)</f>
        <v>64</v>
      </c>
      <c r="C5" s="27" t="s">
        <v>173</v>
      </c>
      <c r="D5" s="30" t="s">
        <v>205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1"/>
  <sheetViews>
    <sheetView workbookViewId="0">
      <selection activeCell="F4" sqref="F4"/>
    </sheetView>
  </sheetViews>
  <sheetFormatPr defaultRowHeight="16.5"/>
  <cols>
    <col min="2" max="2" width="11.875" customWidth="1"/>
    <col min="3" max="6" width="10.875" customWidth="1"/>
  </cols>
  <sheetData>
    <row r="2" spans="2:8">
      <c r="B2" t="s">
        <v>0</v>
      </c>
    </row>
    <row r="3" spans="2:8">
      <c r="B3" s="1" t="s">
        <v>127</v>
      </c>
      <c r="C3" s="1" t="s">
        <v>65</v>
      </c>
      <c r="D3" s="1" t="s">
        <v>128</v>
      </c>
      <c r="E3" s="1" t="s">
        <v>129</v>
      </c>
      <c r="F3" s="4" t="s">
        <v>130</v>
      </c>
    </row>
    <row r="4" spans="2:8">
      <c r="B4" s="1" t="s">
        <v>131</v>
      </c>
      <c r="C4" s="9">
        <v>2500</v>
      </c>
      <c r="D4" s="1">
        <v>42</v>
      </c>
      <c r="E4" s="19">
        <v>0.15</v>
      </c>
      <c r="F4" s="9">
        <f>PRODUCT(C4:E4)</f>
        <v>15750</v>
      </c>
    </row>
    <row r="5" spans="2:8">
      <c r="B5" s="1" t="s">
        <v>132</v>
      </c>
      <c r="C5" s="9">
        <v>3500</v>
      </c>
      <c r="D5" s="1">
        <v>35</v>
      </c>
      <c r="E5" s="19">
        <v>0.1</v>
      </c>
      <c r="F5" s="9">
        <f t="shared" ref="F5:F7" si="0">PRODUCT(C5:E5)</f>
        <v>12250</v>
      </c>
    </row>
    <row r="6" spans="2:8">
      <c r="B6" s="1" t="s">
        <v>133</v>
      </c>
      <c r="C6" s="9">
        <v>2000</v>
      </c>
      <c r="D6" s="1">
        <v>12</v>
      </c>
      <c r="E6" s="19">
        <v>0.2</v>
      </c>
      <c r="F6" s="9">
        <f t="shared" si="0"/>
        <v>4800</v>
      </c>
    </row>
    <row r="7" spans="2:8">
      <c r="B7" s="1" t="s">
        <v>134</v>
      </c>
      <c r="C7" s="9">
        <v>3500</v>
      </c>
      <c r="D7" s="1">
        <v>28</v>
      </c>
      <c r="E7" s="19">
        <v>0.1</v>
      </c>
      <c r="F7" s="9">
        <f t="shared" si="0"/>
        <v>9800</v>
      </c>
    </row>
    <row r="11" spans="2:8">
      <c r="F11" s="34"/>
      <c r="H11" s="3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0"/>
  <sheetViews>
    <sheetView workbookViewId="0">
      <selection activeCell="F4" sqref="F4"/>
    </sheetView>
  </sheetViews>
  <sheetFormatPr defaultRowHeight="16.5"/>
  <cols>
    <col min="2" max="2" width="11.875" customWidth="1"/>
    <col min="3" max="4" width="10.875" customWidth="1"/>
    <col min="6" max="6" width="21.375" bestFit="1" customWidth="1"/>
  </cols>
  <sheetData>
    <row r="2" spans="2:6">
      <c r="B2" t="s">
        <v>0</v>
      </c>
    </row>
    <row r="3" spans="2:6">
      <c r="B3" s="10" t="s">
        <v>3</v>
      </c>
      <c r="C3" s="10" t="s">
        <v>144</v>
      </c>
      <c r="D3" s="10" t="s">
        <v>145</v>
      </c>
      <c r="E3" s="10" t="s">
        <v>146</v>
      </c>
      <c r="F3" s="3" t="s">
        <v>209</v>
      </c>
    </row>
    <row r="4" spans="2:6">
      <c r="B4" s="10" t="s">
        <v>147</v>
      </c>
      <c r="C4" s="10" t="s">
        <v>148</v>
      </c>
      <c r="D4" s="10" t="s">
        <v>149</v>
      </c>
      <c r="E4" s="22">
        <v>120000</v>
      </c>
      <c r="F4" s="22" t="str">
        <f>CONCATENATE(REPT("●",QUOTIENT(E4,100000)),REPT("○",10-QUOTIENT(E4,100000)))</f>
        <v>●○○○○○○○○○</v>
      </c>
    </row>
    <row r="5" spans="2:6">
      <c r="B5" s="10" t="s">
        <v>150</v>
      </c>
      <c r="C5" s="10" t="s">
        <v>151</v>
      </c>
      <c r="D5" s="10" t="s">
        <v>152</v>
      </c>
      <c r="E5" s="22">
        <v>350000</v>
      </c>
      <c r="F5" s="22" t="str">
        <f t="shared" ref="F5:F10" si="0">CONCATENATE(REPT("●",QUOTIENT(E5,100000)),REPT("○",10-QUOTIENT(E5,100000)))</f>
        <v>●●●○○○○○○○</v>
      </c>
    </row>
    <row r="6" spans="2:6">
      <c r="B6" s="10" t="s">
        <v>153</v>
      </c>
      <c r="C6" s="10" t="s">
        <v>154</v>
      </c>
      <c r="D6" s="10" t="s">
        <v>155</v>
      </c>
      <c r="E6" s="22">
        <v>105000</v>
      </c>
      <c r="F6" s="22" t="str">
        <f t="shared" si="0"/>
        <v>●○○○○○○○○○</v>
      </c>
    </row>
    <row r="7" spans="2:6">
      <c r="B7" s="10" t="s">
        <v>156</v>
      </c>
      <c r="C7" s="10" t="s">
        <v>148</v>
      </c>
      <c r="D7" s="10" t="s">
        <v>157</v>
      </c>
      <c r="E7" s="22">
        <v>35000</v>
      </c>
      <c r="F7" s="22" t="str">
        <f t="shared" si="0"/>
        <v>○○○○○○○○○○</v>
      </c>
    </row>
    <row r="8" spans="2:6">
      <c r="B8" s="10" t="s">
        <v>158</v>
      </c>
      <c r="C8" s="10" t="s">
        <v>159</v>
      </c>
      <c r="D8" s="10" t="s">
        <v>155</v>
      </c>
      <c r="E8" s="22">
        <v>180000</v>
      </c>
      <c r="F8" s="22" t="str">
        <f t="shared" si="0"/>
        <v>●○○○○○○○○○</v>
      </c>
    </row>
    <row r="9" spans="2:6">
      <c r="B9" s="10" t="s">
        <v>160</v>
      </c>
      <c r="C9" s="10" t="s">
        <v>151</v>
      </c>
      <c r="D9" s="10" t="s">
        <v>161</v>
      </c>
      <c r="E9" s="22">
        <v>75000</v>
      </c>
      <c r="F9" s="22" t="str">
        <f t="shared" si="0"/>
        <v>○○○○○○○○○○</v>
      </c>
    </row>
    <row r="10" spans="2:6">
      <c r="B10" s="10" t="s">
        <v>162</v>
      </c>
      <c r="C10" s="10" t="s">
        <v>154</v>
      </c>
      <c r="D10" s="10" t="s">
        <v>157</v>
      </c>
      <c r="E10" s="22">
        <v>500000</v>
      </c>
      <c r="F10" s="22" t="str">
        <f t="shared" si="0"/>
        <v>●●●●●○○○○○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ABS 함수</vt:lpstr>
      <vt:lpstr>EXP 함수</vt:lpstr>
      <vt:lpstr>FACT 함수</vt:lpstr>
      <vt:lpstr>INT 함수</vt:lpstr>
      <vt:lpstr>MOD 함수</vt:lpstr>
      <vt:lpstr>PI 함수</vt:lpstr>
      <vt:lpstr>POWER 함수</vt:lpstr>
      <vt:lpstr>PRODUCT 함수</vt:lpstr>
      <vt:lpstr>QUOTIENT 함수</vt:lpstr>
      <vt:lpstr>RAND 함수</vt:lpstr>
      <vt:lpstr>RANDBETWEEN 함수</vt:lpstr>
      <vt:lpstr>ROUND 함수</vt:lpstr>
      <vt:lpstr>ROUNDDOWN 함수</vt:lpstr>
      <vt:lpstr>ROUNDUP 함수</vt:lpstr>
      <vt:lpstr>SIGN 함수</vt:lpstr>
      <vt:lpstr>SQRT 함수</vt:lpstr>
      <vt:lpstr>SUM 함수</vt:lpstr>
      <vt:lpstr>SUMIF 함수</vt:lpstr>
      <vt:lpstr>SUMIFS 함수</vt:lpstr>
      <vt:lpstr>SUMPRODUCT 함수</vt:lpstr>
      <vt:lpstr>TRUNC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컨버전스 디지털</cp:lastModifiedBy>
  <dcterms:created xsi:type="dcterms:W3CDTF">2020-10-27T01:26:42Z</dcterms:created>
  <dcterms:modified xsi:type="dcterms:W3CDTF">2023-11-16T01:06:16Z</dcterms:modified>
</cp:coreProperties>
</file>