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0c9ef431b7efc404/Desktop/"/>
    </mc:Choice>
  </mc:AlternateContent>
  <xr:revisionPtr revIDLastSave="0" documentId="8_{4E9C1C88-412A-492A-8E2D-D5001B1D1B55}" xr6:coauthVersionLast="47" xr6:coauthVersionMax="47" xr10:uidLastSave="{00000000-0000-0000-0000-000000000000}"/>
  <bookViews>
    <workbookView xWindow="-108" yWindow="-108" windowWidth="23256" windowHeight="13896" activeTab="1" xr2:uid="{898BC839-F2CA-4348-948C-D75AD4BD2CFC}"/>
  </bookViews>
  <sheets>
    <sheet name="Pivot Table" sheetId="2" r:id="rId1"/>
    <sheet name="Dashboard" sheetId="3" r:id="rId2"/>
    <sheet name="Data" sheetId="1" r:id="rId3"/>
  </sheets>
  <definedNames>
    <definedName name="_xlchart.v5.0" hidden="1">'Pivot Table'!$Q$10</definedName>
    <definedName name="_xlchart.v5.1" hidden="1">'Pivot Table'!$Q$11:$Q$27</definedName>
    <definedName name="_xlchart.v5.2" hidden="1">'Pivot Table'!$R$10</definedName>
    <definedName name="_xlchart.v5.3" hidden="1">'Pivot Table'!$R$11:$R$27</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1" i="2" l="1"/>
  <c r="R12" i="2"/>
  <c r="R13" i="2"/>
  <c r="R14" i="2"/>
  <c r="R15" i="2"/>
  <c r="R16" i="2"/>
  <c r="R17" i="2"/>
  <c r="R18" i="2"/>
  <c r="R19" i="2"/>
  <c r="R20" i="2"/>
  <c r="R21" i="2"/>
  <c r="R22" i="2"/>
  <c r="R23" i="2"/>
  <c r="R24" i="2"/>
  <c r="R25" i="2"/>
  <c r="R26" i="2"/>
  <c r="R27" i="2"/>
  <c r="R10" i="2"/>
  <c r="Q11" i="2"/>
  <c r="Q12" i="2"/>
  <c r="Q13" i="2"/>
  <c r="Q14" i="2"/>
  <c r="Q15" i="2"/>
  <c r="Q16" i="2"/>
  <c r="Q17" i="2"/>
  <c r="Q18" i="2"/>
  <c r="Q19" i="2"/>
  <c r="Q20" i="2"/>
  <c r="Q21" i="2"/>
  <c r="Q22" i="2"/>
  <c r="Q23" i="2"/>
  <c r="Q24" i="2"/>
  <c r="Q25" i="2"/>
  <c r="Q26" i="2"/>
  <c r="Q27" i="2"/>
  <c r="Q10" i="2"/>
  <c r="F4" i="2"/>
  <c r="E2" i="1"/>
  <c r="F3" i="1"/>
  <c r="F2"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R2666" i="1"/>
  <c r="Q2666" i="1"/>
  <c r="R2665" i="1"/>
  <c r="Q2665" i="1"/>
  <c r="S2665" i="1" s="1"/>
  <c r="T2665" i="1" s="1"/>
  <c r="R2664" i="1"/>
  <c r="Q2664" i="1"/>
  <c r="S2664" i="1" s="1"/>
  <c r="T2664" i="1" s="1"/>
  <c r="R2663" i="1"/>
  <c r="Q2663" i="1"/>
  <c r="R2662" i="1"/>
  <c r="Q2662" i="1"/>
  <c r="S2662" i="1" s="1"/>
  <c r="T2662" i="1" s="1"/>
  <c r="R2661" i="1"/>
  <c r="Q2661" i="1"/>
  <c r="S2661" i="1" s="1"/>
  <c r="T2661" i="1" s="1"/>
  <c r="R2660" i="1"/>
  <c r="Q2660" i="1"/>
  <c r="R2659" i="1"/>
  <c r="Q2659" i="1"/>
  <c r="S2659" i="1" s="1"/>
  <c r="T2659" i="1" s="1"/>
  <c r="R2658" i="1"/>
  <c r="Q2658" i="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R2646" i="1"/>
  <c r="Q2646" i="1"/>
  <c r="R2645" i="1"/>
  <c r="Q2645" i="1"/>
  <c r="S2645" i="1" s="1"/>
  <c r="T2645" i="1" s="1"/>
  <c r="R2644" i="1"/>
  <c r="Q2644" i="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R2610" i="1"/>
  <c r="Q2610" i="1"/>
  <c r="R2609" i="1"/>
  <c r="Q2609" i="1"/>
  <c r="S2609" i="1" s="1"/>
  <c r="T2609" i="1" s="1"/>
  <c r="R2608" i="1"/>
  <c r="Q2608" i="1"/>
  <c r="S2608" i="1" s="1"/>
  <c r="T2608" i="1" s="1"/>
  <c r="R2607" i="1"/>
  <c r="Q2607" i="1"/>
  <c r="R2606" i="1"/>
  <c r="Q2606" i="1"/>
  <c r="S2606" i="1" s="1"/>
  <c r="T2606" i="1" s="1"/>
  <c r="R2605" i="1"/>
  <c r="Q2605" i="1"/>
  <c r="S2605" i="1" s="1"/>
  <c r="T2605" i="1" s="1"/>
  <c r="R2604" i="1"/>
  <c r="Q2604" i="1"/>
  <c r="S2604" i="1" s="1"/>
  <c r="T2604" i="1" s="1"/>
  <c r="R2603" i="1"/>
  <c r="Q2603" i="1"/>
  <c r="R2602" i="1"/>
  <c r="Q2602" i="1"/>
  <c r="S2602" i="1" s="1"/>
  <c r="T2602" i="1" s="1"/>
  <c r="R2601" i="1"/>
  <c r="Q2601" i="1"/>
  <c r="R2600" i="1"/>
  <c r="Q2600" i="1"/>
  <c r="S2600" i="1" s="1"/>
  <c r="T2600" i="1" s="1"/>
  <c r="R2599" i="1"/>
  <c r="Q2599" i="1"/>
  <c r="R2598" i="1"/>
  <c r="Q2598" i="1"/>
  <c r="S2598" i="1" s="1"/>
  <c r="T2598" i="1" s="1"/>
  <c r="R2597" i="1"/>
  <c r="Q2597" i="1"/>
  <c r="S2597" i="1" s="1"/>
  <c r="T2597" i="1" s="1"/>
  <c r="R2596" i="1"/>
  <c r="Q2596" i="1"/>
  <c r="R2595" i="1"/>
  <c r="Q2595" i="1"/>
  <c r="R2594" i="1"/>
  <c r="Q2594" i="1"/>
  <c r="S2594" i="1" s="1"/>
  <c r="T2594" i="1" s="1"/>
  <c r="R2593" i="1"/>
  <c r="Q2593" i="1"/>
  <c r="S2593" i="1" s="1"/>
  <c r="T2593" i="1" s="1"/>
  <c r="R2592" i="1"/>
  <c r="Q2592" i="1"/>
  <c r="S2592" i="1" s="1"/>
  <c r="T2592" i="1" s="1"/>
  <c r="R2591" i="1"/>
  <c r="Q2591" i="1"/>
  <c r="R2590" i="1"/>
  <c r="Q2590" i="1"/>
  <c r="S2590" i="1" s="1"/>
  <c r="T2590" i="1" s="1"/>
  <c r="R2589" i="1"/>
  <c r="Q2589" i="1"/>
  <c r="S2589" i="1" s="1"/>
  <c r="T2589" i="1" s="1"/>
  <c r="R2588" i="1"/>
  <c r="Q2588" i="1"/>
  <c r="S2588" i="1" s="1"/>
  <c r="T2588" i="1" s="1"/>
  <c r="R2587" i="1"/>
  <c r="Q2587" i="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R2556" i="1"/>
  <c r="Q2556" i="1"/>
  <c r="S2556" i="1" s="1"/>
  <c r="T2556" i="1" s="1"/>
  <c r="R2555" i="1"/>
  <c r="Q2555" i="1"/>
  <c r="S2555" i="1" s="1"/>
  <c r="T2555" i="1" s="1"/>
  <c r="R2554" i="1"/>
  <c r="Q2554" i="1"/>
  <c r="S2554" i="1" s="1"/>
  <c r="T2554" i="1" s="1"/>
  <c r="R2553" i="1"/>
  <c r="Q2553" i="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R2542" i="1"/>
  <c r="Q2542" i="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R2502" i="1"/>
  <c r="Q2502" i="1"/>
  <c r="S2502" i="1" s="1"/>
  <c r="T2502" i="1" s="1"/>
  <c r="R2501" i="1"/>
  <c r="Q2501" i="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R2479" i="1"/>
  <c r="Q2479" i="1"/>
  <c r="S2479" i="1" s="1"/>
  <c r="T2479" i="1" s="1"/>
  <c r="R2478" i="1"/>
  <c r="Q2478" i="1"/>
  <c r="S2478" i="1" s="1"/>
  <c r="T2478" i="1" s="1"/>
  <c r="R2477" i="1"/>
  <c r="Q2477" i="1"/>
  <c r="R2476" i="1"/>
  <c r="Q2476" i="1"/>
  <c r="R2475" i="1"/>
  <c r="Q2475" i="1"/>
  <c r="S2475" i="1" s="1"/>
  <c r="T2475" i="1" s="1"/>
  <c r="R2474" i="1"/>
  <c r="Q2474" i="1"/>
  <c r="S2474" i="1" s="1"/>
  <c r="T2474" i="1" s="1"/>
  <c r="R2473" i="1"/>
  <c r="Q2473" i="1"/>
  <c r="S2473" i="1" s="1"/>
  <c r="T2473" i="1" s="1"/>
  <c r="R2472" i="1"/>
  <c r="Q2472" i="1"/>
  <c r="R2471" i="1"/>
  <c r="Q2471" i="1"/>
  <c r="R2470" i="1"/>
  <c r="Q2470" i="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R2451" i="1"/>
  <c r="Q2451" i="1"/>
  <c r="S2451" i="1" s="1"/>
  <c r="T2451" i="1" s="1"/>
  <c r="R2450" i="1"/>
  <c r="Q2450" i="1"/>
  <c r="R2449" i="1"/>
  <c r="Q2449" i="1"/>
  <c r="R2448" i="1"/>
  <c r="Q2448" i="1"/>
  <c r="S2448" i="1" s="1"/>
  <c r="T2448" i="1" s="1"/>
  <c r="R2447" i="1"/>
  <c r="Q2447" i="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R2354" i="1"/>
  <c r="Q2354" i="1"/>
  <c r="S2354" i="1" s="1"/>
  <c r="T2354" i="1" s="1"/>
  <c r="R2353" i="1"/>
  <c r="Q2353" i="1"/>
  <c r="R2352" i="1"/>
  <c r="Q2352" i="1"/>
  <c r="R2351" i="1"/>
  <c r="Q2351" i="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R2324" i="1"/>
  <c r="Q2324" i="1"/>
  <c r="S2324" i="1" s="1"/>
  <c r="T2324" i="1" s="1"/>
  <c r="R2323" i="1"/>
  <c r="Q2323" i="1"/>
  <c r="S2323" i="1" s="1"/>
  <c r="T2323" i="1" s="1"/>
  <c r="R2322" i="1"/>
  <c r="Q2322" i="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R2314" i="1"/>
  <c r="Q2314" i="1"/>
  <c r="S2314" i="1" s="1"/>
  <c r="T2314" i="1" s="1"/>
  <c r="R2313" i="1"/>
  <c r="Q2313" i="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R2223" i="1"/>
  <c r="Q2223" i="1"/>
  <c r="S2223" i="1" s="1"/>
  <c r="T2223" i="1" s="1"/>
  <c r="R2222" i="1"/>
  <c r="Q2222" i="1"/>
  <c r="S2222" i="1" s="1"/>
  <c r="T2222" i="1" s="1"/>
  <c r="R2221" i="1"/>
  <c r="Q2221" i="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R2204" i="1"/>
  <c r="Q2204" i="1"/>
  <c r="S2204" i="1" s="1"/>
  <c r="T2204" i="1" s="1"/>
  <c r="R2203" i="1"/>
  <c r="Q2203" i="1"/>
  <c r="S2203" i="1" s="1"/>
  <c r="T2203" i="1" s="1"/>
  <c r="R2202" i="1"/>
  <c r="Q2202" i="1"/>
  <c r="R2201" i="1"/>
  <c r="Q2201" i="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R2187" i="1"/>
  <c r="Q2187" i="1"/>
  <c r="S2187" i="1" s="1"/>
  <c r="T2187" i="1" s="1"/>
  <c r="R2186" i="1"/>
  <c r="Q2186" i="1"/>
  <c r="S2186" i="1" s="1"/>
  <c r="T2186" i="1" s="1"/>
  <c r="R2185" i="1"/>
  <c r="Q2185" i="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R2172" i="1"/>
  <c r="Q2172" i="1"/>
  <c r="R2171" i="1"/>
  <c r="Q2171" i="1"/>
  <c r="R2170" i="1"/>
  <c r="Q2170" i="1"/>
  <c r="S2170" i="1" s="1"/>
  <c r="T2170" i="1" s="1"/>
  <c r="R2169" i="1"/>
  <c r="Q2169" i="1"/>
  <c r="S2169" i="1" s="1"/>
  <c r="T2169" i="1" s="1"/>
  <c r="R2168" i="1"/>
  <c r="Q2168" i="1"/>
  <c r="R2167" i="1"/>
  <c r="Q2167" i="1"/>
  <c r="S2167" i="1" s="1"/>
  <c r="T2167" i="1" s="1"/>
  <c r="R2166" i="1"/>
  <c r="Q2166" i="1"/>
  <c r="S2166" i="1" s="1"/>
  <c r="T2166" i="1" s="1"/>
  <c r="R2165" i="1"/>
  <c r="Q2165" i="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R2125" i="1"/>
  <c r="Q2125" i="1"/>
  <c r="S2125" i="1" s="1"/>
  <c r="T2125" i="1" s="1"/>
  <c r="R2124" i="1"/>
  <c r="Q2124" i="1"/>
  <c r="S2124" i="1" s="1"/>
  <c r="T2124" i="1" s="1"/>
  <c r="R2123" i="1"/>
  <c r="Q2123" i="1"/>
  <c r="R2122" i="1"/>
  <c r="Q2122" i="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R2074" i="1"/>
  <c r="Q2074" i="1"/>
  <c r="S2074" i="1" s="1"/>
  <c r="T2074" i="1" s="1"/>
  <c r="R2073" i="1"/>
  <c r="Q2073" i="1"/>
  <c r="R2072" i="1"/>
  <c r="Q2072" i="1"/>
  <c r="R2071" i="1"/>
  <c r="Q2071" i="1"/>
  <c r="R2070" i="1"/>
  <c r="Q2070" i="1"/>
  <c r="S2070" i="1" s="1"/>
  <c r="T2070" i="1" s="1"/>
  <c r="R2069" i="1"/>
  <c r="Q2069" i="1"/>
  <c r="R2068" i="1"/>
  <c r="Q2068" i="1"/>
  <c r="R2067" i="1"/>
  <c r="Q2067" i="1"/>
  <c r="S2067" i="1" s="1"/>
  <c r="T2067" i="1" s="1"/>
  <c r="R2066" i="1"/>
  <c r="Q2066" i="1"/>
  <c r="S2066" i="1" s="1"/>
  <c r="T2066" i="1" s="1"/>
  <c r="R2065" i="1"/>
  <c r="Q2065" i="1"/>
  <c r="S2065" i="1" s="1"/>
  <c r="T2065" i="1" s="1"/>
  <c r="R2064" i="1"/>
  <c r="Q2064" i="1"/>
  <c r="R2063" i="1"/>
  <c r="Q2063" i="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R2046" i="1"/>
  <c r="Q2046" i="1"/>
  <c r="R2045" i="1"/>
  <c r="Q2045" i="1"/>
  <c r="S2045" i="1" s="1"/>
  <c r="T2045" i="1" s="1"/>
  <c r="R2044" i="1"/>
  <c r="Q2044" i="1"/>
  <c r="S2044" i="1" s="1"/>
  <c r="T2044" i="1" s="1"/>
  <c r="R2043" i="1"/>
  <c r="Q2043" i="1"/>
  <c r="R2042" i="1"/>
  <c r="Q2042" i="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R2004" i="1"/>
  <c r="Q2004" i="1"/>
  <c r="S2004" i="1" s="1"/>
  <c r="T2004" i="1" s="1"/>
  <c r="R2003" i="1"/>
  <c r="Q2003" i="1"/>
  <c r="S2003" i="1" s="1"/>
  <c r="T2003" i="1" s="1"/>
  <c r="R2002" i="1"/>
  <c r="Q2002" i="1"/>
  <c r="S2002" i="1" s="1"/>
  <c r="T2002" i="1" s="1"/>
  <c r="R2001" i="1"/>
  <c r="Q2001" i="1"/>
  <c r="R2000" i="1"/>
  <c r="Q2000" i="1"/>
  <c r="S2000" i="1" s="1"/>
  <c r="T2000" i="1" s="1"/>
  <c r="R1999" i="1"/>
  <c r="Q1999" i="1"/>
  <c r="R1998" i="1"/>
  <c r="Q1998" i="1"/>
  <c r="S1998" i="1" s="1"/>
  <c r="T1998" i="1" s="1"/>
  <c r="R1997" i="1"/>
  <c r="Q1997" i="1"/>
  <c r="S1997" i="1" s="1"/>
  <c r="T1997" i="1" s="1"/>
  <c r="R1996" i="1"/>
  <c r="Q1996" i="1"/>
  <c r="S1996" i="1" s="1"/>
  <c r="T1996" i="1" s="1"/>
  <c r="R1995" i="1"/>
  <c r="Q1995" i="1"/>
  <c r="S1995" i="1" s="1"/>
  <c r="T1995" i="1" s="1"/>
  <c r="R1994" i="1"/>
  <c r="Q1994" i="1"/>
  <c r="R1993" i="1"/>
  <c r="Q1993" i="1"/>
  <c r="R1992" i="1"/>
  <c r="Q1992" i="1"/>
  <c r="S1992" i="1" s="1"/>
  <c r="T1992" i="1" s="1"/>
  <c r="R1991" i="1"/>
  <c r="Q1991" i="1"/>
  <c r="S1991" i="1" s="1"/>
  <c r="T1991" i="1" s="1"/>
  <c r="R1990" i="1"/>
  <c r="Q1990" i="1"/>
  <c r="R1989" i="1"/>
  <c r="Q1989" i="1"/>
  <c r="S1989" i="1" s="1"/>
  <c r="T1989" i="1" s="1"/>
  <c r="R1988" i="1"/>
  <c r="Q1988" i="1"/>
  <c r="R1987" i="1"/>
  <c r="Q1987" i="1"/>
  <c r="S1987" i="1" s="1"/>
  <c r="T1987" i="1" s="1"/>
  <c r="R1986" i="1"/>
  <c r="Q1986" i="1"/>
  <c r="S1986" i="1" s="1"/>
  <c r="T1986" i="1" s="1"/>
  <c r="R1985" i="1"/>
  <c r="Q1985" i="1"/>
  <c r="S1985" i="1" s="1"/>
  <c r="T1985" i="1" s="1"/>
  <c r="R1984" i="1"/>
  <c r="Q1984" i="1"/>
  <c r="R1983" i="1"/>
  <c r="Q1983" i="1"/>
  <c r="R1982" i="1"/>
  <c r="Q1982" i="1"/>
  <c r="S1982" i="1" s="1"/>
  <c r="T1982" i="1" s="1"/>
  <c r="R1981" i="1"/>
  <c r="Q1981" i="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R1960" i="1"/>
  <c r="Q1960" i="1"/>
  <c r="S1960" i="1" s="1"/>
  <c r="T1960" i="1" s="1"/>
  <c r="R1959" i="1"/>
  <c r="Q1959" i="1"/>
  <c r="S1959" i="1" s="1"/>
  <c r="T1959" i="1" s="1"/>
  <c r="R1958" i="1"/>
  <c r="Q1958" i="1"/>
  <c r="S1958" i="1" s="1"/>
  <c r="T1958" i="1" s="1"/>
  <c r="R1957" i="1"/>
  <c r="Q1957" i="1"/>
  <c r="R1956" i="1"/>
  <c r="Q1956" i="1"/>
  <c r="S1956" i="1" s="1"/>
  <c r="T1956" i="1" s="1"/>
  <c r="R1955" i="1"/>
  <c r="Q1955" i="1"/>
  <c r="R1954" i="1"/>
  <c r="Q1954" i="1"/>
  <c r="S1954" i="1" s="1"/>
  <c r="T1954" i="1" s="1"/>
  <c r="R1953" i="1"/>
  <c r="Q1953" i="1"/>
  <c r="R1952" i="1"/>
  <c r="Q1952" i="1"/>
  <c r="R1951" i="1"/>
  <c r="Q1951" i="1"/>
  <c r="S1951" i="1" s="1"/>
  <c r="T1951" i="1" s="1"/>
  <c r="R1950" i="1"/>
  <c r="Q1950" i="1"/>
  <c r="R1949" i="1"/>
  <c r="Q1949" i="1"/>
  <c r="S1949" i="1" s="1"/>
  <c r="T1949" i="1" s="1"/>
  <c r="R1948" i="1"/>
  <c r="Q1948" i="1"/>
  <c r="S1948" i="1" s="1"/>
  <c r="T1948" i="1" s="1"/>
  <c r="R1947" i="1"/>
  <c r="Q1947" i="1"/>
  <c r="R1946" i="1"/>
  <c r="Q1946" i="1"/>
  <c r="R1945" i="1"/>
  <c r="Q1945" i="1"/>
  <c r="S1945" i="1" s="1"/>
  <c r="T1945" i="1" s="1"/>
  <c r="R1944" i="1"/>
  <c r="Q1944" i="1"/>
  <c r="R1943" i="1"/>
  <c r="Q1943" i="1"/>
  <c r="S1943" i="1" s="1"/>
  <c r="T1943" i="1" s="1"/>
  <c r="R1942" i="1"/>
  <c r="Q1942" i="1"/>
  <c r="S1942" i="1" s="1"/>
  <c r="T1942" i="1" s="1"/>
  <c r="R1941" i="1"/>
  <c r="Q1941" i="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R1921" i="1"/>
  <c r="Q1921" i="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R1901" i="1"/>
  <c r="Q1901" i="1"/>
  <c r="S1901" i="1" s="1"/>
  <c r="T1901" i="1" s="1"/>
  <c r="R1900" i="1"/>
  <c r="Q1900" i="1"/>
  <c r="S1900" i="1" s="1"/>
  <c r="T1900" i="1" s="1"/>
  <c r="R1899" i="1"/>
  <c r="Q1899" i="1"/>
  <c r="S1899" i="1" s="1"/>
  <c r="T1899" i="1" s="1"/>
  <c r="R1898" i="1"/>
  <c r="Q1898" i="1"/>
  <c r="S1898" i="1" s="1"/>
  <c r="T1898" i="1" s="1"/>
  <c r="R1897" i="1"/>
  <c r="Q1897" i="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R1832" i="1"/>
  <c r="Q1832" i="1"/>
  <c r="S1832" i="1" s="1"/>
  <c r="T1832" i="1" s="1"/>
  <c r="R1831" i="1"/>
  <c r="Q1831" i="1"/>
  <c r="R1830" i="1"/>
  <c r="Q1830" i="1"/>
  <c r="S1830" i="1" s="1"/>
  <c r="T1830" i="1" s="1"/>
  <c r="R1829" i="1"/>
  <c r="Q1829" i="1"/>
  <c r="S1829" i="1" s="1"/>
  <c r="T1829" i="1" s="1"/>
  <c r="R1828" i="1"/>
  <c r="Q1828" i="1"/>
  <c r="S1828" i="1" s="1"/>
  <c r="T1828" i="1" s="1"/>
  <c r="R1827" i="1"/>
  <c r="Q1827" i="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R1818" i="1"/>
  <c r="Q1818" i="1"/>
  <c r="R1817" i="1"/>
  <c r="Q1817" i="1"/>
  <c r="S1817" i="1" s="1"/>
  <c r="T1817" i="1" s="1"/>
  <c r="R1816" i="1"/>
  <c r="Q1816" i="1"/>
  <c r="S1816" i="1" s="1"/>
  <c r="T1816" i="1" s="1"/>
  <c r="R1815" i="1"/>
  <c r="Q1815" i="1"/>
  <c r="S1815" i="1" s="1"/>
  <c r="T1815" i="1" s="1"/>
  <c r="R1814" i="1"/>
  <c r="Q1814" i="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R1789" i="1"/>
  <c r="Q1789" i="1"/>
  <c r="S1789" i="1" s="1"/>
  <c r="T1789" i="1" s="1"/>
  <c r="R1788" i="1"/>
  <c r="Q1788" i="1"/>
  <c r="S1788" i="1" s="1"/>
  <c r="T1788" i="1" s="1"/>
  <c r="R1787" i="1"/>
  <c r="Q1787" i="1"/>
  <c r="S1787" i="1" s="1"/>
  <c r="T1787" i="1" s="1"/>
  <c r="R1786" i="1"/>
  <c r="Q1786" i="1"/>
  <c r="R1785" i="1"/>
  <c r="Q1785" i="1"/>
  <c r="R1784" i="1"/>
  <c r="Q1784" i="1"/>
  <c r="S1784" i="1" s="1"/>
  <c r="T1784" i="1" s="1"/>
  <c r="R1783" i="1"/>
  <c r="Q1783" i="1"/>
  <c r="S1783" i="1" s="1"/>
  <c r="T1783" i="1" s="1"/>
  <c r="R1782" i="1"/>
  <c r="Q1782" i="1"/>
  <c r="R1781" i="1"/>
  <c r="Q1781" i="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R1763" i="1"/>
  <c r="Q1763" i="1"/>
  <c r="S1763" i="1" s="1"/>
  <c r="T1763" i="1" s="1"/>
  <c r="R1762" i="1"/>
  <c r="Q1762" i="1"/>
  <c r="S1762" i="1" s="1"/>
  <c r="T1762" i="1" s="1"/>
  <c r="R1761" i="1"/>
  <c r="Q1761" i="1"/>
  <c r="S1761" i="1" s="1"/>
  <c r="T1761" i="1" s="1"/>
  <c r="R1760" i="1"/>
  <c r="Q1760" i="1"/>
  <c r="S1760" i="1" s="1"/>
  <c r="T1760" i="1" s="1"/>
  <c r="R1759" i="1"/>
  <c r="Q1759" i="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R1742" i="1"/>
  <c r="Q1742" i="1"/>
  <c r="R1741" i="1"/>
  <c r="Q1741" i="1"/>
  <c r="R1740" i="1"/>
  <c r="Q1740" i="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R1713" i="1"/>
  <c r="Q1713" i="1"/>
  <c r="S1713" i="1" s="1"/>
  <c r="T1713" i="1" s="1"/>
  <c r="R1712" i="1"/>
  <c r="Q1712" i="1"/>
  <c r="S1712" i="1" s="1"/>
  <c r="T1712" i="1" s="1"/>
  <c r="R1711" i="1"/>
  <c r="Q1711" i="1"/>
  <c r="R1710" i="1"/>
  <c r="Q1710" i="1"/>
  <c r="R1709" i="1"/>
  <c r="Q1709" i="1"/>
  <c r="S1709" i="1" s="1"/>
  <c r="T1709" i="1" s="1"/>
  <c r="R1708" i="1"/>
  <c r="Q1708" i="1"/>
  <c r="R1707" i="1"/>
  <c r="Q1707" i="1"/>
  <c r="R1706" i="1"/>
  <c r="Q1706" i="1"/>
  <c r="R1705" i="1"/>
  <c r="Q1705" i="1"/>
  <c r="S1705" i="1" s="1"/>
  <c r="T1705" i="1" s="1"/>
  <c r="R1704" i="1"/>
  <c r="Q1704" i="1"/>
  <c r="S1704" i="1" s="1"/>
  <c r="T1704" i="1" s="1"/>
  <c r="R1703" i="1"/>
  <c r="Q1703" i="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R1692" i="1"/>
  <c r="Q1692" i="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R1656" i="1"/>
  <c r="Q1656" i="1"/>
  <c r="R1655" i="1"/>
  <c r="Q1655" i="1"/>
  <c r="S1655" i="1" s="1"/>
  <c r="T1655" i="1" s="1"/>
  <c r="R1654" i="1"/>
  <c r="Q1654" i="1"/>
  <c r="S1654" i="1" s="1"/>
  <c r="T1654" i="1" s="1"/>
  <c r="R1653" i="1"/>
  <c r="Q1653" i="1"/>
  <c r="S1653" i="1" s="1"/>
  <c r="T1653" i="1" s="1"/>
  <c r="R1652" i="1"/>
  <c r="Q1652" i="1"/>
  <c r="S1652" i="1" s="1"/>
  <c r="T1652" i="1" s="1"/>
  <c r="R1651" i="1"/>
  <c r="Q1651" i="1"/>
  <c r="R1650" i="1"/>
  <c r="Q1650" i="1"/>
  <c r="S1650" i="1" s="1"/>
  <c r="T1650" i="1" s="1"/>
  <c r="R1649" i="1"/>
  <c r="Q1649" i="1"/>
  <c r="S1649" i="1" s="1"/>
  <c r="T1649" i="1" s="1"/>
  <c r="R1648" i="1"/>
  <c r="Q1648" i="1"/>
  <c r="S1648" i="1" s="1"/>
  <c r="T1648" i="1" s="1"/>
  <c r="R1647" i="1"/>
  <c r="Q1647" i="1"/>
  <c r="R1646" i="1"/>
  <c r="Q1646" i="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R1593" i="1"/>
  <c r="Q1593" i="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R1585" i="1"/>
  <c r="Q1585" i="1"/>
  <c r="R1584" i="1"/>
  <c r="Q1584" i="1"/>
  <c r="S1584" i="1" s="1"/>
  <c r="T1584" i="1" s="1"/>
  <c r="R1583" i="1"/>
  <c r="Q1583" i="1"/>
  <c r="R1582" i="1"/>
  <c r="Q1582" i="1"/>
  <c r="R1581" i="1"/>
  <c r="Q1581" i="1"/>
  <c r="S1581" i="1" s="1"/>
  <c r="T1581" i="1" s="1"/>
  <c r="R1580" i="1"/>
  <c r="Q1580" i="1"/>
  <c r="R1579" i="1"/>
  <c r="Q1579" i="1"/>
  <c r="S1579" i="1" s="1"/>
  <c r="T1579" i="1" s="1"/>
  <c r="R1578" i="1"/>
  <c r="Q1578" i="1"/>
  <c r="S1578" i="1" s="1"/>
  <c r="T1578" i="1" s="1"/>
  <c r="R1577" i="1"/>
  <c r="Q1577" i="1"/>
  <c r="S1577" i="1" s="1"/>
  <c r="T1577" i="1" s="1"/>
  <c r="R1576" i="1"/>
  <c r="Q1576" i="1"/>
  <c r="S1576" i="1" s="1"/>
  <c r="T1576" i="1" s="1"/>
  <c r="R1575" i="1"/>
  <c r="Q1575" i="1"/>
  <c r="R1574" i="1"/>
  <c r="Q1574" i="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R1519" i="1"/>
  <c r="Q1519" i="1"/>
  <c r="R1518" i="1"/>
  <c r="Q1518" i="1"/>
  <c r="S1518" i="1" s="1"/>
  <c r="T1518" i="1" s="1"/>
  <c r="R1517" i="1"/>
  <c r="Q1517" i="1"/>
  <c r="R1516" i="1"/>
  <c r="Q1516" i="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R1508" i="1"/>
  <c r="Q1508" i="1"/>
  <c r="S1508" i="1" s="1"/>
  <c r="T1508" i="1" s="1"/>
  <c r="R1507" i="1"/>
  <c r="Q1507" i="1"/>
  <c r="S1507" i="1" s="1"/>
  <c r="T1507" i="1" s="1"/>
  <c r="R1506" i="1"/>
  <c r="Q1506" i="1"/>
  <c r="R1505" i="1"/>
  <c r="Q1505" i="1"/>
  <c r="S1505" i="1" s="1"/>
  <c r="T1505" i="1" s="1"/>
  <c r="R1504" i="1"/>
  <c r="Q1504" i="1"/>
  <c r="S1504" i="1" s="1"/>
  <c r="T1504" i="1" s="1"/>
  <c r="R1503" i="1"/>
  <c r="Q1503" i="1"/>
  <c r="S1503" i="1" s="1"/>
  <c r="T1503" i="1" s="1"/>
  <c r="R1502" i="1"/>
  <c r="Q1502" i="1"/>
  <c r="R1501" i="1"/>
  <c r="Q1501" i="1"/>
  <c r="S1501" i="1" s="1"/>
  <c r="T1501" i="1" s="1"/>
  <c r="R1500" i="1"/>
  <c r="Q1500" i="1"/>
  <c r="R1499" i="1"/>
  <c r="Q1499" i="1"/>
  <c r="S1499" i="1" s="1"/>
  <c r="T1499" i="1" s="1"/>
  <c r="R1498" i="1"/>
  <c r="Q1498" i="1"/>
  <c r="S1498" i="1" s="1"/>
  <c r="T1498" i="1" s="1"/>
  <c r="R1497" i="1"/>
  <c r="Q1497" i="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R1445" i="1"/>
  <c r="Q1445" i="1"/>
  <c r="R1444" i="1"/>
  <c r="Q1444" i="1"/>
  <c r="R1443" i="1"/>
  <c r="Q1443" i="1"/>
  <c r="R1442" i="1"/>
  <c r="Q1442" i="1"/>
  <c r="S1442" i="1" s="1"/>
  <c r="T1442" i="1" s="1"/>
  <c r="R1441" i="1"/>
  <c r="Q1441" i="1"/>
  <c r="S1441" i="1" s="1"/>
  <c r="T1441" i="1" s="1"/>
  <c r="R1440" i="1"/>
  <c r="Q1440" i="1"/>
  <c r="S1440" i="1" s="1"/>
  <c r="T1440" i="1" s="1"/>
  <c r="R1439" i="1"/>
  <c r="Q1439" i="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R1431" i="1"/>
  <c r="Q1431" i="1"/>
  <c r="S1431" i="1" s="1"/>
  <c r="T1431" i="1" s="1"/>
  <c r="R1430" i="1"/>
  <c r="Q1430" i="1"/>
  <c r="S1430" i="1" s="1"/>
  <c r="T1430" i="1" s="1"/>
  <c r="R1429" i="1"/>
  <c r="Q1429" i="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R1397" i="1"/>
  <c r="Q1397" i="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R1385" i="1"/>
  <c r="Q1385" i="1"/>
  <c r="R1384" i="1"/>
  <c r="Q1384" i="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R1370" i="1"/>
  <c r="Q1370" i="1"/>
  <c r="S1370" i="1" s="1"/>
  <c r="T1370" i="1" s="1"/>
  <c r="R1369" i="1"/>
  <c r="Q1369" i="1"/>
  <c r="S1369" i="1" s="1"/>
  <c r="T1369" i="1" s="1"/>
  <c r="R1368" i="1"/>
  <c r="Q1368" i="1"/>
  <c r="S1368" i="1" s="1"/>
  <c r="T1368" i="1" s="1"/>
  <c r="R1367" i="1"/>
  <c r="Q1367" i="1"/>
  <c r="R1366" i="1"/>
  <c r="Q1366" i="1"/>
  <c r="S1366" i="1" s="1"/>
  <c r="T1366" i="1" s="1"/>
  <c r="R1365" i="1"/>
  <c r="Q1365" i="1"/>
  <c r="S1365" i="1" s="1"/>
  <c r="T1365" i="1" s="1"/>
  <c r="R1364" i="1"/>
  <c r="Q1364" i="1"/>
  <c r="S1364" i="1" s="1"/>
  <c r="T1364" i="1" s="1"/>
  <c r="R1363" i="1"/>
  <c r="Q1363" i="1"/>
  <c r="R1362" i="1"/>
  <c r="Q1362" i="1"/>
  <c r="S1362" i="1" s="1"/>
  <c r="T1362" i="1" s="1"/>
  <c r="R1361" i="1"/>
  <c r="Q1361" i="1"/>
  <c r="S1361" i="1" s="1"/>
  <c r="T1361" i="1" s="1"/>
  <c r="R1360" i="1"/>
  <c r="Q1360" i="1"/>
  <c r="S1360" i="1" s="1"/>
  <c r="T1360" i="1" s="1"/>
  <c r="R1359" i="1"/>
  <c r="Q1359" i="1"/>
  <c r="R1358" i="1"/>
  <c r="Q1358" i="1"/>
  <c r="S1358" i="1" s="1"/>
  <c r="T1358" i="1" s="1"/>
  <c r="R1357" i="1"/>
  <c r="Q1357" i="1"/>
  <c r="S1357" i="1" s="1"/>
  <c r="T1357" i="1" s="1"/>
  <c r="R1356" i="1"/>
  <c r="Q1356" i="1"/>
  <c r="S1356" i="1" s="1"/>
  <c r="T1356" i="1" s="1"/>
  <c r="R1355" i="1"/>
  <c r="Q1355" i="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R1345" i="1"/>
  <c r="Q1345" i="1"/>
  <c r="S1345" i="1" s="1"/>
  <c r="T1345" i="1" s="1"/>
  <c r="R1344" i="1"/>
  <c r="Q1344" i="1"/>
  <c r="S1344" i="1" s="1"/>
  <c r="T1344" i="1" s="1"/>
  <c r="R1343" i="1"/>
  <c r="Q1343" i="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R1334" i="1"/>
  <c r="Q1334" i="1"/>
  <c r="R1333" i="1"/>
  <c r="Q1333" i="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R1307" i="1"/>
  <c r="Q1307" i="1"/>
  <c r="S1307" i="1" s="1"/>
  <c r="T1307" i="1" s="1"/>
  <c r="R1306" i="1"/>
  <c r="Q1306" i="1"/>
  <c r="S1306" i="1" s="1"/>
  <c r="T1306" i="1" s="1"/>
  <c r="R1305" i="1"/>
  <c r="Q1305" i="1"/>
  <c r="S1305" i="1" s="1"/>
  <c r="T1305" i="1" s="1"/>
  <c r="R1304" i="1"/>
  <c r="Q1304" i="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R1282" i="1"/>
  <c r="Q1282" i="1"/>
  <c r="S1282" i="1" s="1"/>
  <c r="T1282" i="1" s="1"/>
  <c r="R1281" i="1"/>
  <c r="Q1281" i="1"/>
  <c r="R1280" i="1"/>
  <c r="Q1280" i="1"/>
  <c r="R1279" i="1"/>
  <c r="Q1279" i="1"/>
  <c r="S1279" i="1" s="1"/>
  <c r="T1279" i="1" s="1"/>
  <c r="R1278" i="1"/>
  <c r="Q1278" i="1"/>
  <c r="S1278" i="1" s="1"/>
  <c r="T1278" i="1" s="1"/>
  <c r="R1277" i="1"/>
  <c r="Q1277" i="1"/>
  <c r="R1276" i="1"/>
  <c r="Q1276" i="1"/>
  <c r="R1275" i="1"/>
  <c r="Q1275" i="1"/>
  <c r="S1275" i="1" s="1"/>
  <c r="T1275" i="1" s="1"/>
  <c r="R1274" i="1"/>
  <c r="Q1274" i="1"/>
  <c r="S1274" i="1" s="1"/>
  <c r="T1274" i="1" s="1"/>
  <c r="R1273" i="1"/>
  <c r="Q1273" i="1"/>
  <c r="S1273" i="1" s="1"/>
  <c r="T1273" i="1" s="1"/>
  <c r="R1272" i="1"/>
  <c r="Q1272" i="1"/>
  <c r="R1271" i="1"/>
  <c r="Q1271" i="1"/>
  <c r="S1271" i="1" s="1"/>
  <c r="T1271" i="1" s="1"/>
  <c r="R1270" i="1"/>
  <c r="Q1270" i="1"/>
  <c r="S1270" i="1" s="1"/>
  <c r="T1270" i="1" s="1"/>
  <c r="R1269" i="1"/>
  <c r="Q1269" i="1"/>
  <c r="R1268" i="1"/>
  <c r="Q1268" i="1"/>
  <c r="S1268" i="1" s="1"/>
  <c r="T1268" i="1" s="1"/>
  <c r="R1267" i="1"/>
  <c r="Q1267" i="1"/>
  <c r="R1266" i="1"/>
  <c r="Q1266" i="1"/>
  <c r="R1265" i="1"/>
  <c r="Q1265" i="1"/>
  <c r="S1265" i="1" s="1"/>
  <c r="T1265" i="1" s="1"/>
  <c r="R1264" i="1"/>
  <c r="Q1264" i="1"/>
  <c r="S1264" i="1" s="1"/>
  <c r="T1264" i="1" s="1"/>
  <c r="R1263" i="1"/>
  <c r="Q1263" i="1"/>
  <c r="R1262" i="1"/>
  <c r="Q1262" i="1"/>
  <c r="S1262" i="1" s="1"/>
  <c r="T1262" i="1" s="1"/>
  <c r="R1261" i="1"/>
  <c r="Q1261" i="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R1245" i="1"/>
  <c r="Q1245" i="1"/>
  <c r="S1245" i="1" s="1"/>
  <c r="T1245" i="1" s="1"/>
  <c r="R1244" i="1"/>
  <c r="Q1244" i="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R1213" i="1"/>
  <c r="Q1213" i="1"/>
  <c r="S1213" i="1" s="1"/>
  <c r="T1213" i="1" s="1"/>
  <c r="R1212" i="1"/>
  <c r="Q1212" i="1"/>
  <c r="S1212" i="1" s="1"/>
  <c r="T1212" i="1" s="1"/>
  <c r="R1211" i="1"/>
  <c r="Q1211" i="1"/>
  <c r="R1210" i="1"/>
  <c r="Q1210" i="1"/>
  <c r="S1210" i="1" s="1"/>
  <c r="T1210" i="1" s="1"/>
  <c r="R1209" i="1"/>
  <c r="Q1209" i="1"/>
  <c r="R1208" i="1"/>
  <c r="Q1208" i="1"/>
  <c r="R1207" i="1"/>
  <c r="Q1207" i="1"/>
  <c r="S1207" i="1" s="1"/>
  <c r="T1207" i="1" s="1"/>
  <c r="R1206" i="1"/>
  <c r="Q1206" i="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R1195" i="1"/>
  <c r="Q1195" i="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R1183" i="1"/>
  <c r="Q1183" i="1"/>
  <c r="S1183" i="1" s="1"/>
  <c r="T1183" i="1" s="1"/>
  <c r="R1182" i="1"/>
  <c r="Q1182" i="1"/>
  <c r="S1182" i="1" s="1"/>
  <c r="T1182" i="1" s="1"/>
  <c r="R1181" i="1"/>
  <c r="Q1181" i="1"/>
  <c r="R1180" i="1"/>
  <c r="Q1180" i="1"/>
  <c r="S1180" i="1" s="1"/>
  <c r="T1180" i="1" s="1"/>
  <c r="R1179" i="1"/>
  <c r="Q1179" i="1"/>
  <c r="S1179" i="1" s="1"/>
  <c r="T1179" i="1" s="1"/>
  <c r="R1178" i="1"/>
  <c r="Q1178" i="1"/>
  <c r="R1177" i="1"/>
  <c r="Q1177" i="1"/>
  <c r="S1177" i="1" s="1"/>
  <c r="T1177" i="1" s="1"/>
  <c r="R1176" i="1"/>
  <c r="Q1176" i="1"/>
  <c r="S1176" i="1" s="1"/>
  <c r="T1176" i="1" s="1"/>
  <c r="R1175" i="1"/>
  <c r="Q1175" i="1"/>
  <c r="S1175" i="1" s="1"/>
  <c r="T1175" i="1" s="1"/>
  <c r="R1174" i="1"/>
  <c r="Q1174" i="1"/>
  <c r="R1173" i="1"/>
  <c r="Q1173" i="1"/>
  <c r="R1172" i="1"/>
  <c r="Q1172" i="1"/>
  <c r="R1171" i="1"/>
  <c r="Q1171" i="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R1147" i="1"/>
  <c r="Q1147" i="1"/>
  <c r="R1146" i="1"/>
  <c r="Q1146" i="1"/>
  <c r="S1146" i="1" s="1"/>
  <c r="T1146" i="1" s="1"/>
  <c r="R1145" i="1"/>
  <c r="Q1145" i="1"/>
  <c r="S1145" i="1" s="1"/>
  <c r="T1145" i="1" s="1"/>
  <c r="R1144" i="1"/>
  <c r="Q1144" i="1"/>
  <c r="R1143" i="1"/>
  <c r="Q1143" i="1"/>
  <c r="R1142" i="1"/>
  <c r="Q1142" i="1"/>
  <c r="R1141" i="1"/>
  <c r="Q1141" i="1"/>
  <c r="S1141" i="1" s="1"/>
  <c r="T1141" i="1" s="1"/>
  <c r="R1140" i="1"/>
  <c r="Q1140" i="1"/>
  <c r="R1139" i="1"/>
  <c r="Q1139" i="1"/>
  <c r="S1139" i="1" s="1"/>
  <c r="T1139" i="1" s="1"/>
  <c r="R1138" i="1"/>
  <c r="Q1138" i="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R1128" i="1"/>
  <c r="Q1128" i="1"/>
  <c r="S1128" i="1" s="1"/>
  <c r="T1128" i="1" s="1"/>
  <c r="R1127" i="1"/>
  <c r="Q1127" i="1"/>
  <c r="R1126" i="1"/>
  <c r="Q1126" i="1"/>
  <c r="S1126" i="1" s="1"/>
  <c r="T1126" i="1" s="1"/>
  <c r="R1125" i="1"/>
  <c r="Q1125" i="1"/>
  <c r="S1125" i="1" s="1"/>
  <c r="T1125" i="1" s="1"/>
  <c r="R1124" i="1"/>
  <c r="Q1124" i="1"/>
  <c r="S1124" i="1" s="1"/>
  <c r="T1124" i="1" s="1"/>
  <c r="R1123" i="1"/>
  <c r="Q1123" i="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R1089" i="1"/>
  <c r="Q1089" i="1"/>
  <c r="R1088" i="1"/>
  <c r="Q1088" i="1"/>
  <c r="R1087" i="1"/>
  <c r="Q1087" i="1"/>
  <c r="S1087" i="1" s="1"/>
  <c r="T1087" i="1" s="1"/>
  <c r="R1086" i="1"/>
  <c r="Q1086" i="1"/>
  <c r="S1086" i="1" s="1"/>
  <c r="T1086" i="1" s="1"/>
  <c r="R1085" i="1"/>
  <c r="Q1085" i="1"/>
  <c r="R1084" i="1"/>
  <c r="Q1084" i="1"/>
  <c r="S1084" i="1" s="1"/>
  <c r="T1084" i="1" s="1"/>
  <c r="R1083" i="1"/>
  <c r="Q1083" i="1"/>
  <c r="R1082" i="1"/>
  <c r="Q1082" i="1"/>
  <c r="R1081" i="1"/>
  <c r="Q1081" i="1"/>
  <c r="S1081" i="1" s="1"/>
  <c r="T1081" i="1" s="1"/>
  <c r="R1080" i="1"/>
  <c r="Q1080" i="1"/>
  <c r="S1080" i="1" s="1"/>
  <c r="T1080" i="1" s="1"/>
  <c r="R1079" i="1"/>
  <c r="Q1079" i="1"/>
  <c r="R1078" i="1"/>
  <c r="Q1078" i="1"/>
  <c r="S1078" i="1" s="1"/>
  <c r="T1078" i="1" s="1"/>
  <c r="R1077" i="1"/>
  <c r="Q1077" i="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R1054" i="1"/>
  <c r="Q1054" i="1"/>
  <c r="R1053" i="1"/>
  <c r="Q1053" i="1"/>
  <c r="R1052" i="1"/>
  <c r="Q1052" i="1"/>
  <c r="R1051" i="1"/>
  <c r="Q1051" i="1"/>
  <c r="S1051" i="1" s="1"/>
  <c r="T1051" i="1" s="1"/>
  <c r="R1050" i="1"/>
  <c r="Q1050" i="1"/>
  <c r="S1050" i="1" s="1"/>
  <c r="T1050" i="1" s="1"/>
  <c r="R1049" i="1"/>
  <c r="Q1049" i="1"/>
  <c r="R1048" i="1"/>
  <c r="Q1048" i="1"/>
  <c r="S1048" i="1" s="1"/>
  <c r="T1048" i="1" s="1"/>
  <c r="R1047" i="1"/>
  <c r="Q1047" i="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R1031" i="1"/>
  <c r="Q1031" i="1"/>
  <c r="R1030" i="1"/>
  <c r="Q1030" i="1"/>
  <c r="R1029" i="1"/>
  <c r="Q1029" i="1"/>
  <c r="R1028" i="1"/>
  <c r="Q1028" i="1"/>
  <c r="R1027" i="1"/>
  <c r="Q1027" i="1"/>
  <c r="S1027" i="1" s="1"/>
  <c r="T1027" i="1" s="1"/>
  <c r="R1026" i="1"/>
  <c r="Q1026" i="1"/>
  <c r="S1026" i="1" s="1"/>
  <c r="T1026" i="1" s="1"/>
  <c r="R1025" i="1"/>
  <c r="Q1025" i="1"/>
  <c r="S1025" i="1" s="1"/>
  <c r="T1025" i="1" s="1"/>
  <c r="R1024" i="1"/>
  <c r="Q1024" i="1"/>
  <c r="R1023" i="1"/>
  <c r="Q1023" i="1"/>
  <c r="S1023" i="1" s="1"/>
  <c r="T1023" i="1" s="1"/>
  <c r="R1022" i="1"/>
  <c r="Q1022" i="1"/>
  <c r="R1021" i="1"/>
  <c r="Q1021" i="1"/>
  <c r="R1020" i="1"/>
  <c r="Q1020" i="1"/>
  <c r="R1019" i="1"/>
  <c r="Q1019" i="1"/>
  <c r="S1019" i="1" s="1"/>
  <c r="T1019" i="1" s="1"/>
  <c r="R1018" i="1"/>
  <c r="Q1018" i="1"/>
  <c r="S1018" i="1" s="1"/>
  <c r="T1018" i="1" s="1"/>
  <c r="R1017" i="1"/>
  <c r="Q1017" i="1"/>
  <c r="R1016" i="1"/>
  <c r="Q1016" i="1"/>
  <c r="R1015" i="1"/>
  <c r="Q1015" i="1"/>
  <c r="R1014" i="1"/>
  <c r="Q1014" i="1"/>
  <c r="R1013" i="1"/>
  <c r="Q1013" i="1"/>
  <c r="S1013" i="1" s="1"/>
  <c r="T1013" i="1" s="1"/>
  <c r="R1012" i="1"/>
  <c r="Q1012" i="1"/>
  <c r="R1011" i="1"/>
  <c r="Q1011" i="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R995" i="1"/>
  <c r="Q995" i="1"/>
  <c r="S995" i="1" s="1"/>
  <c r="T995" i="1" s="1"/>
  <c r="R994" i="1"/>
  <c r="Q994" i="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R985" i="1"/>
  <c r="Q985" i="1"/>
  <c r="S985" i="1" s="1"/>
  <c r="T985" i="1" s="1"/>
  <c r="R984" i="1"/>
  <c r="Q984" i="1"/>
  <c r="S984" i="1" s="1"/>
  <c r="T984" i="1" s="1"/>
  <c r="R983" i="1"/>
  <c r="Q983" i="1"/>
  <c r="R982" i="1"/>
  <c r="Q982" i="1"/>
  <c r="R981" i="1"/>
  <c r="Q981" i="1"/>
  <c r="R980" i="1"/>
  <c r="Q980" i="1"/>
  <c r="S980" i="1" s="1"/>
  <c r="T980" i="1" s="1"/>
  <c r="R979" i="1"/>
  <c r="Q979" i="1"/>
  <c r="R978" i="1"/>
  <c r="Q978" i="1"/>
  <c r="S978" i="1" s="1"/>
  <c r="T978" i="1" s="1"/>
  <c r="R977" i="1"/>
  <c r="Q977" i="1"/>
  <c r="S977" i="1" s="1"/>
  <c r="T977" i="1" s="1"/>
  <c r="R976" i="1"/>
  <c r="Q976" i="1"/>
  <c r="S976" i="1" s="1"/>
  <c r="T976" i="1" s="1"/>
  <c r="R975" i="1"/>
  <c r="Q975" i="1"/>
  <c r="R974" i="1"/>
  <c r="Q974" i="1"/>
  <c r="R973" i="1"/>
  <c r="Q973" i="1"/>
  <c r="S973" i="1" s="1"/>
  <c r="T973" i="1" s="1"/>
  <c r="R972" i="1"/>
  <c r="Q972" i="1"/>
  <c r="S972" i="1" s="1"/>
  <c r="T972" i="1" s="1"/>
  <c r="R971" i="1"/>
  <c r="Q971" i="1"/>
  <c r="S971" i="1" s="1"/>
  <c r="T971" i="1" s="1"/>
  <c r="R970" i="1"/>
  <c r="Q970" i="1"/>
  <c r="R969" i="1"/>
  <c r="Q969" i="1"/>
  <c r="S969" i="1" s="1"/>
  <c r="T969" i="1" s="1"/>
  <c r="R968" i="1"/>
  <c r="Q968" i="1"/>
  <c r="S968" i="1" s="1"/>
  <c r="T968" i="1" s="1"/>
  <c r="R967" i="1"/>
  <c r="Q967" i="1"/>
  <c r="R966" i="1"/>
  <c r="Q966" i="1"/>
  <c r="R965" i="1"/>
  <c r="Q965" i="1"/>
  <c r="S965" i="1" s="1"/>
  <c r="T965" i="1" s="1"/>
  <c r="R964" i="1"/>
  <c r="Q964" i="1"/>
  <c r="R963" i="1"/>
  <c r="Q963" i="1"/>
  <c r="S963" i="1" s="1"/>
  <c r="T963" i="1" s="1"/>
  <c r="R962" i="1"/>
  <c r="Q962" i="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R953" i="1"/>
  <c r="Q953" i="1"/>
  <c r="S953" i="1" s="1"/>
  <c r="T953" i="1" s="1"/>
  <c r="R952" i="1"/>
  <c r="Q952" i="1"/>
  <c r="S952" i="1" s="1"/>
  <c r="T952" i="1" s="1"/>
  <c r="R951" i="1"/>
  <c r="Q951" i="1"/>
  <c r="R950" i="1"/>
  <c r="Q950" i="1"/>
  <c r="S950" i="1" s="1"/>
  <c r="T950" i="1" s="1"/>
  <c r="R949" i="1"/>
  <c r="Q949" i="1"/>
  <c r="S949" i="1" s="1"/>
  <c r="T949" i="1" s="1"/>
  <c r="R948" i="1"/>
  <c r="Q948" i="1"/>
  <c r="R947" i="1"/>
  <c r="Q947" i="1"/>
  <c r="S947" i="1" s="1"/>
  <c r="T947" i="1" s="1"/>
  <c r="R946" i="1"/>
  <c r="Q946" i="1"/>
  <c r="R945" i="1"/>
  <c r="Q945" i="1"/>
  <c r="R944" i="1"/>
  <c r="Q944" i="1"/>
  <c r="R943" i="1"/>
  <c r="Q943" i="1"/>
  <c r="S943" i="1" s="1"/>
  <c r="T943" i="1" s="1"/>
  <c r="R942" i="1"/>
  <c r="Q942" i="1"/>
  <c r="R941" i="1"/>
  <c r="Q941" i="1"/>
  <c r="S941" i="1" s="1"/>
  <c r="T941" i="1" s="1"/>
  <c r="R940" i="1"/>
  <c r="Q940" i="1"/>
  <c r="S940" i="1" s="1"/>
  <c r="T940" i="1" s="1"/>
  <c r="R939" i="1"/>
  <c r="Q939" i="1"/>
  <c r="S939" i="1" s="1"/>
  <c r="T939" i="1" s="1"/>
  <c r="R938" i="1"/>
  <c r="Q938" i="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R929" i="1"/>
  <c r="Q929" i="1"/>
  <c r="S929" i="1" s="1"/>
  <c r="T929" i="1" s="1"/>
  <c r="R928" i="1"/>
  <c r="Q928" i="1"/>
  <c r="R927" i="1"/>
  <c r="Q927" i="1"/>
  <c r="S927" i="1" s="1"/>
  <c r="T927" i="1" s="1"/>
  <c r="R926" i="1"/>
  <c r="Q926" i="1"/>
  <c r="S926" i="1" s="1"/>
  <c r="T926" i="1" s="1"/>
  <c r="R925" i="1"/>
  <c r="Q925" i="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R916" i="1"/>
  <c r="Q916" i="1"/>
  <c r="R915" i="1"/>
  <c r="Q915" i="1"/>
  <c r="S915" i="1" s="1"/>
  <c r="T915" i="1" s="1"/>
  <c r="R914" i="1"/>
  <c r="Q914" i="1"/>
  <c r="R913" i="1"/>
  <c r="Q913" i="1"/>
  <c r="S913" i="1" s="1"/>
  <c r="T913" i="1" s="1"/>
  <c r="R912" i="1"/>
  <c r="Q912" i="1"/>
  <c r="R911" i="1"/>
  <c r="Q911" i="1"/>
  <c r="S911" i="1" s="1"/>
  <c r="T911" i="1" s="1"/>
  <c r="R910" i="1"/>
  <c r="Q910" i="1"/>
  <c r="R909" i="1"/>
  <c r="Q909" i="1"/>
  <c r="R908" i="1"/>
  <c r="Q908" i="1"/>
  <c r="S908" i="1" s="1"/>
  <c r="T908" i="1" s="1"/>
  <c r="R907" i="1"/>
  <c r="Q907" i="1"/>
  <c r="R906" i="1"/>
  <c r="Q906" i="1"/>
  <c r="S906" i="1" s="1"/>
  <c r="T906" i="1" s="1"/>
  <c r="R905" i="1"/>
  <c r="Q905" i="1"/>
  <c r="R904" i="1"/>
  <c r="Q904" i="1"/>
  <c r="S904" i="1" s="1"/>
  <c r="T904" i="1" s="1"/>
  <c r="R903" i="1"/>
  <c r="Q903" i="1"/>
  <c r="S903" i="1" s="1"/>
  <c r="T903" i="1" s="1"/>
  <c r="R902" i="1"/>
  <c r="Q902" i="1"/>
  <c r="S902" i="1" s="1"/>
  <c r="T902" i="1" s="1"/>
  <c r="R901" i="1"/>
  <c r="Q901" i="1"/>
  <c r="S901" i="1" s="1"/>
  <c r="T901" i="1" s="1"/>
  <c r="R900" i="1"/>
  <c r="Q900" i="1"/>
  <c r="R899" i="1"/>
  <c r="Q899" i="1"/>
  <c r="S899" i="1" s="1"/>
  <c r="T899" i="1" s="1"/>
  <c r="R898" i="1"/>
  <c r="Q898" i="1"/>
  <c r="R897" i="1"/>
  <c r="Q897" i="1"/>
  <c r="S897" i="1" s="1"/>
  <c r="T897" i="1" s="1"/>
  <c r="R896" i="1"/>
  <c r="Q896" i="1"/>
  <c r="S896" i="1" s="1"/>
  <c r="T896" i="1" s="1"/>
  <c r="R895" i="1"/>
  <c r="Q895" i="1"/>
  <c r="R894" i="1"/>
  <c r="Q894" i="1"/>
  <c r="S894" i="1" s="1"/>
  <c r="T894" i="1" s="1"/>
  <c r="R893" i="1"/>
  <c r="Q893" i="1"/>
  <c r="S893" i="1" s="1"/>
  <c r="T893" i="1" s="1"/>
  <c r="R892" i="1"/>
  <c r="Q892" i="1"/>
  <c r="S892" i="1" s="1"/>
  <c r="T892" i="1" s="1"/>
  <c r="R891" i="1"/>
  <c r="Q891" i="1"/>
  <c r="R890" i="1"/>
  <c r="Q890" i="1"/>
  <c r="S890" i="1" s="1"/>
  <c r="T890" i="1" s="1"/>
  <c r="R889" i="1"/>
  <c r="Q889" i="1"/>
  <c r="S889" i="1" s="1"/>
  <c r="T889" i="1" s="1"/>
  <c r="R888" i="1"/>
  <c r="Q888" i="1"/>
  <c r="R887" i="1"/>
  <c r="Q887" i="1"/>
  <c r="S887" i="1" s="1"/>
  <c r="T887" i="1" s="1"/>
  <c r="R886" i="1"/>
  <c r="Q886" i="1"/>
  <c r="S886" i="1" s="1"/>
  <c r="T886" i="1" s="1"/>
  <c r="R885" i="1"/>
  <c r="Q885" i="1"/>
  <c r="S885" i="1" s="1"/>
  <c r="T885" i="1" s="1"/>
  <c r="R884" i="1"/>
  <c r="Q884" i="1"/>
  <c r="R883" i="1"/>
  <c r="Q883" i="1"/>
  <c r="S883" i="1" s="1"/>
  <c r="T883" i="1" s="1"/>
  <c r="R882" i="1"/>
  <c r="Q882" i="1"/>
  <c r="S882" i="1" s="1"/>
  <c r="T882" i="1" s="1"/>
  <c r="R881" i="1"/>
  <c r="Q881" i="1"/>
  <c r="S881" i="1" s="1"/>
  <c r="T881" i="1" s="1"/>
  <c r="R880" i="1"/>
  <c r="Q880" i="1"/>
  <c r="S880" i="1" s="1"/>
  <c r="T880" i="1" s="1"/>
  <c r="R879" i="1"/>
  <c r="Q879" i="1"/>
  <c r="S879" i="1" s="1"/>
  <c r="T879" i="1" s="1"/>
  <c r="R878" i="1"/>
  <c r="Q878" i="1"/>
  <c r="R877" i="1"/>
  <c r="Q877" i="1"/>
  <c r="S877" i="1" s="1"/>
  <c r="T877" i="1" s="1"/>
  <c r="R876" i="1"/>
  <c r="Q876" i="1"/>
  <c r="R875" i="1"/>
  <c r="Q875" i="1"/>
  <c r="R874" i="1"/>
  <c r="Q874" i="1"/>
  <c r="S874" i="1" s="1"/>
  <c r="T874" i="1" s="1"/>
  <c r="R873" i="1"/>
  <c r="Q873" i="1"/>
  <c r="S873" i="1" s="1"/>
  <c r="T873" i="1" s="1"/>
  <c r="R872" i="1"/>
  <c r="Q872" i="1"/>
  <c r="R871" i="1"/>
  <c r="Q871" i="1"/>
  <c r="S871" i="1" s="1"/>
  <c r="T871" i="1" s="1"/>
  <c r="R870" i="1"/>
  <c r="Q870" i="1"/>
  <c r="S870" i="1" s="1"/>
  <c r="T870" i="1" s="1"/>
  <c r="R869" i="1"/>
  <c r="Q869" i="1"/>
  <c r="R868" i="1"/>
  <c r="Q868" i="1"/>
  <c r="R867" i="1"/>
  <c r="Q867" i="1"/>
  <c r="S867" i="1" s="1"/>
  <c r="T867" i="1" s="1"/>
  <c r="R866" i="1"/>
  <c r="Q866" i="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S854" i="1" s="1"/>
  <c r="T854" i="1" s="1"/>
  <c r="R853" i="1"/>
  <c r="Q853" i="1"/>
  <c r="S853" i="1" s="1"/>
  <c r="T853" i="1" s="1"/>
  <c r="R852" i="1"/>
  <c r="Q852" i="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R832" i="1"/>
  <c r="Q832" i="1"/>
  <c r="R831" i="1"/>
  <c r="Q831" i="1"/>
  <c r="S831" i="1" s="1"/>
  <c r="T831" i="1" s="1"/>
  <c r="R830" i="1"/>
  <c r="Q830" i="1"/>
  <c r="R829" i="1"/>
  <c r="Q829" i="1"/>
  <c r="S829" i="1" s="1"/>
  <c r="T829" i="1" s="1"/>
  <c r="R828" i="1"/>
  <c r="Q828" i="1"/>
  <c r="S828" i="1" s="1"/>
  <c r="T828" i="1" s="1"/>
  <c r="R827" i="1"/>
  <c r="Q827" i="1"/>
  <c r="R826" i="1"/>
  <c r="Q826" i="1"/>
  <c r="S826" i="1" s="1"/>
  <c r="T826" i="1" s="1"/>
  <c r="R825" i="1"/>
  <c r="Q825" i="1"/>
  <c r="S825" i="1" s="1"/>
  <c r="T825" i="1" s="1"/>
  <c r="R824" i="1"/>
  <c r="Q824" i="1"/>
  <c r="R823" i="1"/>
  <c r="Q823" i="1"/>
  <c r="S823" i="1" s="1"/>
  <c r="T823" i="1" s="1"/>
  <c r="R822" i="1"/>
  <c r="Q822" i="1"/>
  <c r="S822" i="1" s="1"/>
  <c r="T822" i="1" s="1"/>
  <c r="R821" i="1"/>
  <c r="Q821" i="1"/>
  <c r="R820" i="1"/>
  <c r="Q820" i="1"/>
  <c r="R819" i="1"/>
  <c r="Q819" i="1"/>
  <c r="R818" i="1"/>
  <c r="Q818" i="1"/>
  <c r="R817" i="1"/>
  <c r="Q817" i="1"/>
  <c r="R816" i="1"/>
  <c r="Q816" i="1"/>
  <c r="R815" i="1"/>
  <c r="Q815" i="1"/>
  <c r="R814" i="1"/>
  <c r="Q814" i="1"/>
  <c r="S814" i="1" s="1"/>
  <c r="T814" i="1" s="1"/>
  <c r="R813" i="1"/>
  <c r="Q813" i="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R796" i="1"/>
  <c r="Q796" i="1"/>
  <c r="R795" i="1"/>
  <c r="Q795" i="1"/>
  <c r="R794" i="1"/>
  <c r="Q794" i="1"/>
  <c r="S794" i="1" s="1"/>
  <c r="T794" i="1" s="1"/>
  <c r="R793" i="1"/>
  <c r="Q793" i="1"/>
  <c r="S793" i="1" s="1"/>
  <c r="T793" i="1" s="1"/>
  <c r="R792" i="1"/>
  <c r="Q792" i="1"/>
  <c r="S792" i="1" s="1"/>
  <c r="T792" i="1" s="1"/>
  <c r="R791" i="1"/>
  <c r="Q791" i="1"/>
  <c r="S791" i="1" s="1"/>
  <c r="T791" i="1" s="1"/>
  <c r="R790" i="1"/>
  <c r="Q790" i="1"/>
  <c r="R789" i="1"/>
  <c r="Q789" i="1"/>
  <c r="R788" i="1"/>
  <c r="Q788" i="1"/>
  <c r="R787" i="1"/>
  <c r="Q787" i="1"/>
  <c r="S787" i="1" s="1"/>
  <c r="T787" i="1" s="1"/>
  <c r="R786" i="1"/>
  <c r="Q786" i="1"/>
  <c r="R785" i="1"/>
  <c r="Q785" i="1"/>
  <c r="S785" i="1" s="1"/>
  <c r="T785" i="1" s="1"/>
  <c r="R784" i="1"/>
  <c r="Q784" i="1"/>
  <c r="S784" i="1" s="1"/>
  <c r="T784" i="1" s="1"/>
  <c r="R783" i="1"/>
  <c r="Q783" i="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R769" i="1"/>
  <c r="Q769" i="1"/>
  <c r="S769" i="1" s="1"/>
  <c r="T769" i="1" s="1"/>
  <c r="R768" i="1"/>
  <c r="Q768" i="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R758" i="1"/>
  <c r="Q758" i="1"/>
  <c r="S758" i="1" s="1"/>
  <c r="T758" i="1" s="1"/>
  <c r="R757" i="1"/>
  <c r="Q757" i="1"/>
  <c r="R756" i="1"/>
  <c r="Q756" i="1"/>
  <c r="S756" i="1" s="1"/>
  <c r="T756" i="1" s="1"/>
  <c r="R755" i="1"/>
  <c r="Q755" i="1"/>
  <c r="R754" i="1"/>
  <c r="Q754" i="1"/>
  <c r="R753" i="1"/>
  <c r="Q753" i="1"/>
  <c r="S753" i="1" s="1"/>
  <c r="T753" i="1" s="1"/>
  <c r="R752" i="1"/>
  <c r="Q752" i="1"/>
  <c r="R751" i="1"/>
  <c r="Q751" i="1"/>
  <c r="S751" i="1" s="1"/>
  <c r="T751" i="1" s="1"/>
  <c r="R750" i="1"/>
  <c r="Q750" i="1"/>
  <c r="S750" i="1" s="1"/>
  <c r="T750" i="1" s="1"/>
  <c r="R749" i="1"/>
  <c r="Q749" i="1"/>
  <c r="S749" i="1" s="1"/>
  <c r="T749" i="1" s="1"/>
  <c r="R748" i="1"/>
  <c r="Q748" i="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R726" i="1"/>
  <c r="Q726" i="1"/>
  <c r="R725" i="1"/>
  <c r="Q725" i="1"/>
  <c r="R724" i="1"/>
  <c r="Q724" i="1"/>
  <c r="R723" i="1"/>
  <c r="Q723" i="1"/>
  <c r="S723" i="1" s="1"/>
  <c r="T723" i="1" s="1"/>
  <c r="R722" i="1"/>
  <c r="Q722" i="1"/>
  <c r="S722" i="1" s="1"/>
  <c r="T722" i="1" s="1"/>
  <c r="R721" i="1"/>
  <c r="Q721" i="1"/>
  <c r="S721" i="1" s="1"/>
  <c r="T721" i="1" s="1"/>
  <c r="R720" i="1"/>
  <c r="Q720" i="1"/>
  <c r="R719" i="1"/>
  <c r="Q719" i="1"/>
  <c r="R718" i="1"/>
  <c r="Q718" i="1"/>
  <c r="R717" i="1"/>
  <c r="Q717" i="1"/>
  <c r="R716" i="1"/>
  <c r="Q716" i="1"/>
  <c r="R715" i="1"/>
  <c r="Q715" i="1"/>
  <c r="R714" i="1"/>
  <c r="Q714" i="1"/>
  <c r="R713" i="1"/>
  <c r="Q713" i="1"/>
  <c r="R712" i="1"/>
  <c r="Q712" i="1"/>
  <c r="S712" i="1" s="1"/>
  <c r="T712" i="1" s="1"/>
  <c r="R711" i="1"/>
  <c r="Q711" i="1"/>
  <c r="S711" i="1" s="1"/>
  <c r="T711" i="1" s="1"/>
  <c r="R710" i="1"/>
  <c r="Q710" i="1"/>
  <c r="S710" i="1" s="1"/>
  <c r="T710" i="1" s="1"/>
  <c r="R709" i="1"/>
  <c r="Q709" i="1"/>
  <c r="R708" i="1"/>
  <c r="Q708" i="1"/>
  <c r="R707" i="1"/>
  <c r="Q707" i="1"/>
  <c r="S707" i="1" s="1"/>
  <c r="T707" i="1" s="1"/>
  <c r="R706" i="1"/>
  <c r="Q706" i="1"/>
  <c r="R705" i="1"/>
  <c r="Q705" i="1"/>
  <c r="S705" i="1" s="1"/>
  <c r="T705" i="1" s="1"/>
  <c r="R704" i="1"/>
  <c r="Q704" i="1"/>
  <c r="S704" i="1" s="1"/>
  <c r="T704" i="1" s="1"/>
  <c r="R703" i="1"/>
  <c r="Q703" i="1"/>
  <c r="S703" i="1" s="1"/>
  <c r="T703" i="1" s="1"/>
  <c r="R702" i="1"/>
  <c r="Q702" i="1"/>
  <c r="S702" i="1" s="1"/>
  <c r="T702" i="1" s="1"/>
  <c r="R701" i="1"/>
  <c r="Q701" i="1"/>
  <c r="R700" i="1"/>
  <c r="Q700" i="1"/>
  <c r="R699" i="1"/>
  <c r="Q699" i="1"/>
  <c r="S699" i="1" s="1"/>
  <c r="T699" i="1" s="1"/>
  <c r="R698" i="1"/>
  <c r="Q698" i="1"/>
  <c r="S698" i="1" s="1"/>
  <c r="T698" i="1" s="1"/>
  <c r="R697" i="1"/>
  <c r="Q697" i="1"/>
  <c r="R696" i="1"/>
  <c r="Q696" i="1"/>
  <c r="R695" i="1"/>
  <c r="Q695" i="1"/>
  <c r="S695" i="1" s="1"/>
  <c r="T695" i="1" s="1"/>
  <c r="R694" i="1"/>
  <c r="Q694" i="1"/>
  <c r="S694" i="1" s="1"/>
  <c r="T694" i="1" s="1"/>
  <c r="R693" i="1"/>
  <c r="Q693" i="1"/>
  <c r="R692" i="1"/>
  <c r="Q692" i="1"/>
  <c r="R691" i="1"/>
  <c r="Q691" i="1"/>
  <c r="S691" i="1" s="1"/>
  <c r="T691" i="1" s="1"/>
  <c r="R690" i="1"/>
  <c r="Q690" i="1"/>
  <c r="R689" i="1"/>
  <c r="Q689" i="1"/>
  <c r="S689" i="1" s="1"/>
  <c r="T689" i="1" s="1"/>
  <c r="R688" i="1"/>
  <c r="Q688" i="1"/>
  <c r="R687" i="1"/>
  <c r="Q687" i="1"/>
  <c r="S687" i="1" s="1"/>
  <c r="T687" i="1" s="1"/>
  <c r="R686" i="1"/>
  <c r="Q686" i="1"/>
  <c r="S686" i="1" s="1"/>
  <c r="T686" i="1" s="1"/>
  <c r="R685" i="1"/>
  <c r="Q685" i="1"/>
  <c r="R684" i="1"/>
  <c r="Q684" i="1"/>
  <c r="R683" i="1"/>
  <c r="Q683" i="1"/>
  <c r="S683" i="1" s="1"/>
  <c r="T683" i="1" s="1"/>
  <c r="R682" i="1"/>
  <c r="Q682" i="1"/>
  <c r="R681" i="1"/>
  <c r="Q681" i="1"/>
  <c r="R680" i="1"/>
  <c r="Q680" i="1"/>
  <c r="R679" i="1"/>
  <c r="Q679" i="1"/>
  <c r="R678" i="1"/>
  <c r="Q678" i="1"/>
  <c r="S678" i="1" s="1"/>
  <c r="T678" i="1" s="1"/>
  <c r="R677" i="1"/>
  <c r="Q677" i="1"/>
  <c r="S677" i="1" s="1"/>
  <c r="T677" i="1" s="1"/>
  <c r="R676" i="1"/>
  <c r="Q676" i="1"/>
  <c r="R675" i="1"/>
  <c r="Q675" i="1"/>
  <c r="R674" i="1"/>
  <c r="Q674" i="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R648" i="1"/>
  <c r="Q648" i="1"/>
  <c r="R647" i="1"/>
  <c r="Q647" i="1"/>
  <c r="R646" i="1"/>
  <c r="Q646" i="1"/>
  <c r="R645" i="1"/>
  <c r="Q645" i="1"/>
  <c r="R644" i="1"/>
  <c r="Q644" i="1"/>
  <c r="S644" i="1" s="1"/>
  <c r="T644" i="1" s="1"/>
  <c r="R643" i="1"/>
  <c r="Q643" i="1"/>
  <c r="S643" i="1" s="1"/>
  <c r="T643" i="1" s="1"/>
  <c r="R642" i="1"/>
  <c r="Q642" i="1"/>
  <c r="R641" i="1"/>
  <c r="Q641" i="1"/>
  <c r="R640" i="1"/>
  <c r="Q640" i="1"/>
  <c r="R639" i="1"/>
  <c r="Q639" i="1"/>
  <c r="S639" i="1" s="1"/>
  <c r="T639" i="1" s="1"/>
  <c r="R638" i="1"/>
  <c r="Q638" i="1"/>
  <c r="R637" i="1"/>
  <c r="Q637" i="1"/>
  <c r="S637" i="1" s="1"/>
  <c r="T637" i="1" s="1"/>
  <c r="R636" i="1"/>
  <c r="Q636" i="1"/>
  <c r="S636" i="1" s="1"/>
  <c r="T636" i="1" s="1"/>
  <c r="R635" i="1"/>
  <c r="Q635" i="1"/>
  <c r="S635" i="1" s="1"/>
  <c r="T635" i="1" s="1"/>
  <c r="R634" i="1"/>
  <c r="Q634" i="1"/>
  <c r="S634" i="1" s="1"/>
  <c r="T634" i="1" s="1"/>
  <c r="R633" i="1"/>
  <c r="Q633" i="1"/>
  <c r="R632" i="1"/>
  <c r="Q632" i="1"/>
  <c r="S632" i="1" s="1"/>
  <c r="T632" i="1" s="1"/>
  <c r="R631" i="1"/>
  <c r="Q631" i="1"/>
  <c r="S631" i="1" s="1"/>
  <c r="T631" i="1" s="1"/>
  <c r="R630" i="1"/>
  <c r="Q630" i="1"/>
  <c r="S630" i="1" s="1"/>
  <c r="T630" i="1" s="1"/>
  <c r="R629" i="1"/>
  <c r="Q629" i="1"/>
  <c r="S629" i="1" s="1"/>
  <c r="T629" i="1" s="1"/>
  <c r="R628" i="1"/>
  <c r="Q628" i="1"/>
  <c r="S628" i="1" s="1"/>
  <c r="T628" i="1" s="1"/>
  <c r="R627" i="1"/>
  <c r="Q627" i="1"/>
  <c r="R626" i="1"/>
  <c r="Q626" i="1"/>
  <c r="R625" i="1"/>
  <c r="Q625" i="1"/>
  <c r="S625" i="1" s="1"/>
  <c r="T625" i="1" s="1"/>
  <c r="R624" i="1"/>
  <c r="Q624" i="1"/>
  <c r="S624" i="1" s="1"/>
  <c r="T624" i="1" s="1"/>
  <c r="R623" i="1"/>
  <c r="Q623" i="1"/>
  <c r="S623" i="1" s="1"/>
  <c r="T623" i="1" s="1"/>
  <c r="R622" i="1"/>
  <c r="Q622" i="1"/>
  <c r="R621" i="1"/>
  <c r="Q621" i="1"/>
  <c r="R620" i="1"/>
  <c r="Q620" i="1"/>
  <c r="S620" i="1" s="1"/>
  <c r="T620" i="1" s="1"/>
  <c r="R619" i="1"/>
  <c r="Q619" i="1"/>
  <c r="S619" i="1" s="1"/>
  <c r="T619" i="1" s="1"/>
  <c r="R618" i="1"/>
  <c r="Q618" i="1"/>
  <c r="S618" i="1" s="1"/>
  <c r="T618" i="1" s="1"/>
  <c r="R617" i="1"/>
  <c r="Q617" i="1"/>
  <c r="R616" i="1"/>
  <c r="Q616" i="1"/>
  <c r="S616" i="1" s="1"/>
  <c r="T616" i="1" s="1"/>
  <c r="R615" i="1"/>
  <c r="Q615" i="1"/>
  <c r="S615" i="1" s="1"/>
  <c r="T615" i="1" s="1"/>
  <c r="R614" i="1"/>
  <c r="Q614" i="1"/>
  <c r="S614" i="1" s="1"/>
  <c r="T614" i="1" s="1"/>
  <c r="R613" i="1"/>
  <c r="Q613" i="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R596" i="1"/>
  <c r="Q596" i="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R588" i="1"/>
  <c r="Q588" i="1"/>
  <c r="S588" i="1" s="1"/>
  <c r="T588" i="1" s="1"/>
  <c r="R587" i="1"/>
  <c r="Q587" i="1"/>
  <c r="R586" i="1"/>
  <c r="Q586" i="1"/>
  <c r="S586" i="1" s="1"/>
  <c r="T586" i="1" s="1"/>
  <c r="R585" i="1"/>
  <c r="Q585" i="1"/>
  <c r="R584" i="1"/>
  <c r="Q584" i="1"/>
  <c r="S584" i="1" s="1"/>
  <c r="T584" i="1" s="1"/>
  <c r="R583" i="1"/>
  <c r="Q583" i="1"/>
  <c r="R582" i="1"/>
  <c r="Q582" i="1"/>
  <c r="S582" i="1" s="1"/>
  <c r="T582" i="1" s="1"/>
  <c r="R581" i="1"/>
  <c r="Q581" i="1"/>
  <c r="S581" i="1" s="1"/>
  <c r="T581" i="1" s="1"/>
  <c r="R580" i="1"/>
  <c r="Q580" i="1"/>
  <c r="R579" i="1"/>
  <c r="Q579" i="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R551" i="1"/>
  <c r="Q551" i="1"/>
  <c r="S551" i="1" s="1"/>
  <c r="T551" i="1" s="1"/>
  <c r="R550" i="1"/>
  <c r="Q550" i="1"/>
  <c r="S550" i="1" s="1"/>
  <c r="T550" i="1" s="1"/>
  <c r="R549" i="1"/>
  <c r="Q549" i="1"/>
  <c r="R548" i="1"/>
  <c r="Q548" i="1"/>
  <c r="R547" i="1"/>
  <c r="Q547" i="1"/>
  <c r="R546" i="1"/>
  <c r="Q546" i="1"/>
  <c r="S546" i="1" s="1"/>
  <c r="T546" i="1" s="1"/>
  <c r="R545" i="1"/>
  <c r="Q545" i="1"/>
  <c r="R544" i="1"/>
  <c r="Q544" i="1"/>
  <c r="R543" i="1"/>
  <c r="Q543" i="1"/>
  <c r="S543" i="1" s="1"/>
  <c r="T543" i="1" s="1"/>
  <c r="R542" i="1"/>
  <c r="Q542" i="1"/>
  <c r="S542" i="1" s="1"/>
  <c r="T542" i="1" s="1"/>
  <c r="R541" i="1"/>
  <c r="Q541" i="1"/>
  <c r="S541" i="1" s="1"/>
  <c r="T541" i="1" s="1"/>
  <c r="R540" i="1"/>
  <c r="Q540" i="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R530" i="1"/>
  <c r="Q530" i="1"/>
  <c r="S530" i="1" s="1"/>
  <c r="T530" i="1" s="1"/>
  <c r="R529" i="1"/>
  <c r="Q529" i="1"/>
  <c r="R528" i="1"/>
  <c r="Q528" i="1"/>
  <c r="S528" i="1" s="1"/>
  <c r="T528" i="1" s="1"/>
  <c r="R527" i="1"/>
  <c r="Q527" i="1"/>
  <c r="R526" i="1"/>
  <c r="Q526" i="1"/>
  <c r="R525" i="1"/>
  <c r="Q525" i="1"/>
  <c r="R524" i="1"/>
  <c r="Q524" i="1"/>
  <c r="R523" i="1"/>
  <c r="Q523" i="1"/>
  <c r="S523" i="1" s="1"/>
  <c r="T523" i="1" s="1"/>
  <c r="R522" i="1"/>
  <c r="Q522" i="1"/>
  <c r="S522" i="1" s="1"/>
  <c r="T522" i="1" s="1"/>
  <c r="R521" i="1"/>
  <c r="Q521" i="1"/>
  <c r="R520" i="1"/>
  <c r="Q520" i="1"/>
  <c r="R519" i="1"/>
  <c r="Q519" i="1"/>
  <c r="S519" i="1" s="1"/>
  <c r="T519" i="1" s="1"/>
  <c r="R518" i="1"/>
  <c r="Q518" i="1"/>
  <c r="S518" i="1" s="1"/>
  <c r="T518" i="1" s="1"/>
  <c r="R517" i="1"/>
  <c r="Q517" i="1"/>
  <c r="R516" i="1"/>
  <c r="Q516" i="1"/>
  <c r="S516" i="1" s="1"/>
  <c r="T516" i="1" s="1"/>
  <c r="R515" i="1"/>
  <c r="Q515" i="1"/>
  <c r="R514" i="1"/>
  <c r="Q514" i="1"/>
  <c r="R513" i="1"/>
  <c r="Q513" i="1"/>
  <c r="S513" i="1" s="1"/>
  <c r="T513" i="1" s="1"/>
  <c r="R512" i="1"/>
  <c r="Q512" i="1"/>
  <c r="R511" i="1"/>
  <c r="Q511" i="1"/>
  <c r="S511" i="1" s="1"/>
  <c r="T511" i="1" s="1"/>
  <c r="R510" i="1"/>
  <c r="Q510" i="1"/>
  <c r="R509" i="1"/>
  <c r="Q509" i="1"/>
  <c r="R508" i="1"/>
  <c r="Q508" i="1"/>
  <c r="S508" i="1" s="1"/>
  <c r="T508" i="1" s="1"/>
  <c r="R507" i="1"/>
  <c r="Q507" i="1"/>
  <c r="S507" i="1" s="1"/>
  <c r="T507" i="1" s="1"/>
  <c r="R506" i="1"/>
  <c r="Q506" i="1"/>
  <c r="S506" i="1" s="1"/>
  <c r="T506" i="1" s="1"/>
  <c r="R505" i="1"/>
  <c r="Q505" i="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R492" i="1"/>
  <c r="Q492" i="1"/>
  <c r="S492" i="1" s="1"/>
  <c r="T492" i="1" s="1"/>
  <c r="R491" i="1"/>
  <c r="Q491" i="1"/>
  <c r="S491" i="1" s="1"/>
  <c r="T491" i="1" s="1"/>
  <c r="R490" i="1"/>
  <c r="Q490" i="1"/>
  <c r="S490" i="1" s="1"/>
  <c r="T490" i="1" s="1"/>
  <c r="R489" i="1"/>
  <c r="Q489" i="1"/>
  <c r="R488" i="1"/>
  <c r="Q488" i="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R475" i="1"/>
  <c r="Q475" i="1"/>
  <c r="S475" i="1" s="1"/>
  <c r="T475" i="1" s="1"/>
  <c r="R474" i="1"/>
  <c r="Q474" i="1"/>
  <c r="R473" i="1"/>
  <c r="Q473" i="1"/>
  <c r="S473" i="1" s="1"/>
  <c r="T473" i="1" s="1"/>
  <c r="R472" i="1"/>
  <c r="Q472" i="1"/>
  <c r="R471" i="1"/>
  <c r="Q471" i="1"/>
  <c r="S471" i="1" s="1"/>
  <c r="T471" i="1" s="1"/>
  <c r="R470" i="1"/>
  <c r="Q470" i="1"/>
  <c r="S470" i="1" s="1"/>
  <c r="T470" i="1" s="1"/>
  <c r="R469" i="1"/>
  <c r="Q469" i="1"/>
  <c r="R468" i="1"/>
  <c r="Q468" i="1"/>
  <c r="S468" i="1" s="1"/>
  <c r="T468" i="1" s="1"/>
  <c r="R467" i="1"/>
  <c r="Q467" i="1"/>
  <c r="S467" i="1" s="1"/>
  <c r="T467" i="1" s="1"/>
  <c r="R466" i="1"/>
  <c r="Q466" i="1"/>
  <c r="S466" i="1" s="1"/>
  <c r="T466" i="1" s="1"/>
  <c r="R465" i="1"/>
  <c r="Q465" i="1"/>
  <c r="S465" i="1" s="1"/>
  <c r="T465" i="1" s="1"/>
  <c r="R464" i="1"/>
  <c r="Q464" i="1"/>
  <c r="R463" i="1"/>
  <c r="Q463" i="1"/>
  <c r="R462" i="1"/>
  <c r="Q462" i="1"/>
  <c r="S462" i="1" s="1"/>
  <c r="T462" i="1" s="1"/>
  <c r="R461" i="1"/>
  <c r="Q461" i="1"/>
  <c r="S461" i="1" s="1"/>
  <c r="T461" i="1" s="1"/>
  <c r="R460" i="1"/>
  <c r="Q460" i="1"/>
  <c r="R459" i="1"/>
  <c r="Q459" i="1"/>
  <c r="R458" i="1"/>
  <c r="Q458" i="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R449" i="1"/>
  <c r="Q449" i="1"/>
  <c r="S449" i="1" s="1"/>
  <c r="T449" i="1" s="1"/>
  <c r="R448" i="1"/>
  <c r="Q448" i="1"/>
  <c r="S448" i="1" s="1"/>
  <c r="T448" i="1" s="1"/>
  <c r="R447" i="1"/>
  <c r="Q447" i="1"/>
  <c r="S447" i="1" s="1"/>
  <c r="T447" i="1" s="1"/>
  <c r="R446" i="1"/>
  <c r="Q446" i="1"/>
  <c r="S446" i="1" s="1"/>
  <c r="T446" i="1" s="1"/>
  <c r="R445" i="1"/>
  <c r="Q445" i="1"/>
  <c r="R444" i="1"/>
  <c r="Q444" i="1"/>
  <c r="R443" i="1"/>
  <c r="Q443" i="1"/>
  <c r="S443" i="1" s="1"/>
  <c r="T443" i="1" s="1"/>
  <c r="R442" i="1"/>
  <c r="Q442" i="1"/>
  <c r="S442" i="1" s="1"/>
  <c r="T442" i="1" s="1"/>
  <c r="R441" i="1"/>
  <c r="Q441" i="1"/>
  <c r="S441" i="1" s="1"/>
  <c r="T441" i="1" s="1"/>
  <c r="R440" i="1"/>
  <c r="Q440" i="1"/>
  <c r="S440" i="1" s="1"/>
  <c r="T440" i="1" s="1"/>
  <c r="R439" i="1"/>
  <c r="Q439" i="1"/>
  <c r="S439" i="1" s="1"/>
  <c r="T439" i="1" s="1"/>
  <c r="R438" i="1"/>
  <c r="Q438" i="1"/>
  <c r="R437" i="1"/>
  <c r="Q437" i="1"/>
  <c r="S437" i="1" s="1"/>
  <c r="T437" i="1" s="1"/>
  <c r="R436" i="1"/>
  <c r="Q436" i="1"/>
  <c r="S436" i="1" s="1"/>
  <c r="T436" i="1" s="1"/>
  <c r="R435" i="1"/>
  <c r="Q435" i="1"/>
  <c r="R434" i="1"/>
  <c r="Q434" i="1"/>
  <c r="S434" i="1" s="1"/>
  <c r="T434" i="1" s="1"/>
  <c r="R433" i="1"/>
  <c r="Q433" i="1"/>
  <c r="S433" i="1" s="1"/>
  <c r="T433" i="1" s="1"/>
  <c r="R432" i="1"/>
  <c r="Q432" i="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R418" i="1"/>
  <c r="Q418" i="1"/>
  <c r="S418" i="1" s="1"/>
  <c r="T418" i="1" s="1"/>
  <c r="R417" i="1"/>
  <c r="Q417" i="1"/>
  <c r="S417" i="1" s="1"/>
  <c r="T417" i="1" s="1"/>
  <c r="R416" i="1"/>
  <c r="Q416" i="1"/>
  <c r="S416" i="1" s="1"/>
  <c r="T416" i="1" s="1"/>
  <c r="R415" i="1"/>
  <c r="Q415" i="1"/>
  <c r="R414" i="1"/>
  <c r="Q414" i="1"/>
  <c r="S414" i="1" s="1"/>
  <c r="T414" i="1" s="1"/>
  <c r="R413" i="1"/>
  <c r="Q413" i="1"/>
  <c r="S413" i="1" s="1"/>
  <c r="T413" i="1" s="1"/>
  <c r="R412" i="1"/>
  <c r="Q412" i="1"/>
  <c r="S412" i="1" s="1"/>
  <c r="T412" i="1" s="1"/>
  <c r="R411" i="1"/>
  <c r="Q411" i="1"/>
  <c r="S411" i="1" s="1"/>
  <c r="T411" i="1" s="1"/>
  <c r="R410" i="1"/>
  <c r="Q410" i="1"/>
  <c r="S410" i="1" s="1"/>
  <c r="T410" i="1" s="1"/>
  <c r="R409" i="1"/>
  <c r="Q409" i="1"/>
  <c r="R408" i="1"/>
  <c r="Q408" i="1"/>
  <c r="R407" i="1"/>
  <c r="Q407" i="1"/>
  <c r="S407" i="1" s="1"/>
  <c r="T407" i="1" s="1"/>
  <c r="R406" i="1"/>
  <c r="Q406" i="1"/>
  <c r="R405" i="1"/>
  <c r="Q405" i="1"/>
  <c r="R404" i="1"/>
  <c r="Q404" i="1"/>
  <c r="S404" i="1" s="1"/>
  <c r="T404" i="1" s="1"/>
  <c r="R403" i="1"/>
  <c r="Q403" i="1"/>
  <c r="S403" i="1" s="1"/>
  <c r="T403" i="1" s="1"/>
  <c r="R402" i="1"/>
  <c r="Q402" i="1"/>
  <c r="S402" i="1" s="1"/>
  <c r="T402" i="1" s="1"/>
  <c r="R401" i="1"/>
  <c r="Q401" i="1"/>
  <c r="S401" i="1" s="1"/>
  <c r="T401" i="1" s="1"/>
  <c r="R400" i="1"/>
  <c r="Q400" i="1"/>
  <c r="S400" i="1" s="1"/>
  <c r="T400" i="1" s="1"/>
  <c r="R399" i="1"/>
  <c r="Q399" i="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R388" i="1"/>
  <c r="Q388" i="1"/>
  <c r="R387" i="1"/>
  <c r="Q387" i="1"/>
  <c r="R386" i="1"/>
  <c r="Q386" i="1"/>
  <c r="R385" i="1"/>
  <c r="Q385" i="1"/>
  <c r="R384" i="1"/>
  <c r="Q384" i="1"/>
  <c r="R383" i="1"/>
  <c r="Q383" i="1"/>
  <c r="R382" i="1"/>
  <c r="Q382" i="1"/>
  <c r="S382" i="1" s="1"/>
  <c r="T382" i="1" s="1"/>
  <c r="R381" i="1"/>
  <c r="Q381" i="1"/>
  <c r="R380" i="1"/>
  <c r="Q380" i="1"/>
  <c r="S380" i="1" s="1"/>
  <c r="T380" i="1" s="1"/>
  <c r="R379" i="1"/>
  <c r="Q379" i="1"/>
  <c r="R378" i="1"/>
  <c r="Q378" i="1"/>
  <c r="S378" i="1" s="1"/>
  <c r="T378" i="1" s="1"/>
  <c r="R377" i="1"/>
  <c r="Q377" i="1"/>
  <c r="R376" i="1"/>
  <c r="Q376" i="1"/>
  <c r="S376" i="1" s="1"/>
  <c r="T376" i="1" s="1"/>
  <c r="R375" i="1"/>
  <c r="Q375" i="1"/>
  <c r="S375" i="1" s="1"/>
  <c r="T375" i="1" s="1"/>
  <c r="R374" i="1"/>
  <c r="Q374" i="1"/>
  <c r="R373" i="1"/>
  <c r="Q373" i="1"/>
  <c r="S373" i="1" s="1"/>
  <c r="T373" i="1" s="1"/>
  <c r="R372" i="1"/>
  <c r="Q372" i="1"/>
  <c r="S372" i="1" s="1"/>
  <c r="T372" i="1" s="1"/>
  <c r="R371" i="1"/>
  <c r="Q371" i="1"/>
  <c r="R370" i="1"/>
  <c r="Q370" i="1"/>
  <c r="R369" i="1"/>
  <c r="Q369" i="1"/>
  <c r="S369" i="1" s="1"/>
  <c r="T369" i="1" s="1"/>
  <c r="R368" i="1"/>
  <c r="Q368" i="1"/>
  <c r="R367" i="1"/>
  <c r="Q367" i="1"/>
  <c r="S367" i="1" s="1"/>
  <c r="T367" i="1" s="1"/>
  <c r="R366" i="1"/>
  <c r="Q366" i="1"/>
  <c r="S366" i="1" s="1"/>
  <c r="T366" i="1" s="1"/>
  <c r="R365" i="1"/>
  <c r="Q365" i="1"/>
  <c r="R364" i="1"/>
  <c r="Q364" i="1"/>
  <c r="R363" i="1"/>
  <c r="Q363" i="1"/>
  <c r="S363" i="1" s="1"/>
  <c r="T363" i="1" s="1"/>
  <c r="R362" i="1"/>
  <c r="Q362" i="1"/>
  <c r="S362" i="1" s="1"/>
  <c r="T362" i="1" s="1"/>
  <c r="R361" i="1"/>
  <c r="Q361" i="1"/>
  <c r="S361" i="1" s="1"/>
  <c r="T361" i="1" s="1"/>
  <c r="R360" i="1"/>
  <c r="Q360" i="1"/>
  <c r="S360" i="1" s="1"/>
  <c r="T360" i="1" s="1"/>
  <c r="R359" i="1"/>
  <c r="Q359" i="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R349" i="1"/>
  <c r="Q349" i="1"/>
  <c r="S349" i="1" s="1"/>
  <c r="T349" i="1" s="1"/>
  <c r="R348" i="1"/>
  <c r="Q348" i="1"/>
  <c r="R347" i="1"/>
  <c r="Q347" i="1"/>
  <c r="R346" i="1"/>
  <c r="Q346" i="1"/>
  <c r="R345" i="1"/>
  <c r="Q345" i="1"/>
  <c r="R344" i="1"/>
  <c r="Q344" i="1"/>
  <c r="S344" i="1" s="1"/>
  <c r="T344" i="1" s="1"/>
  <c r="R343" i="1"/>
  <c r="Q343" i="1"/>
  <c r="S343" i="1" s="1"/>
  <c r="T343" i="1" s="1"/>
  <c r="R342" i="1"/>
  <c r="Q342" i="1"/>
  <c r="S342" i="1" s="1"/>
  <c r="T342" i="1" s="1"/>
  <c r="R341" i="1"/>
  <c r="Q341" i="1"/>
  <c r="R340" i="1"/>
  <c r="Q340" i="1"/>
  <c r="S340" i="1" s="1"/>
  <c r="T340" i="1" s="1"/>
  <c r="R339" i="1"/>
  <c r="Q339" i="1"/>
  <c r="S339" i="1" s="1"/>
  <c r="T339" i="1" s="1"/>
  <c r="R338" i="1"/>
  <c r="Q338" i="1"/>
  <c r="S338" i="1" s="1"/>
  <c r="T338" i="1" s="1"/>
  <c r="R337" i="1"/>
  <c r="Q337" i="1"/>
  <c r="R336" i="1"/>
  <c r="Q336" i="1"/>
  <c r="R335" i="1"/>
  <c r="Q335" i="1"/>
  <c r="R334" i="1"/>
  <c r="Q334" i="1"/>
  <c r="S334" i="1" s="1"/>
  <c r="T334" i="1" s="1"/>
  <c r="R333" i="1"/>
  <c r="Q333" i="1"/>
  <c r="R332" i="1"/>
  <c r="Q332" i="1"/>
  <c r="S332" i="1" s="1"/>
  <c r="T332" i="1" s="1"/>
  <c r="R331" i="1"/>
  <c r="Q331" i="1"/>
  <c r="S331" i="1" s="1"/>
  <c r="T331" i="1" s="1"/>
  <c r="R330" i="1"/>
  <c r="Q330" i="1"/>
  <c r="R329" i="1"/>
  <c r="Q329" i="1"/>
  <c r="R328" i="1"/>
  <c r="Q328" i="1"/>
  <c r="S328" i="1" s="1"/>
  <c r="T328" i="1" s="1"/>
  <c r="R327" i="1"/>
  <c r="Q327" i="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R319" i="1"/>
  <c r="Q319" i="1"/>
  <c r="R318" i="1"/>
  <c r="Q318" i="1"/>
  <c r="S318" i="1" s="1"/>
  <c r="T318" i="1" s="1"/>
  <c r="R317" i="1"/>
  <c r="Q317" i="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R303" i="1"/>
  <c r="Q303" i="1"/>
  <c r="S303" i="1" s="1"/>
  <c r="T303" i="1" s="1"/>
  <c r="R302" i="1"/>
  <c r="Q302" i="1"/>
  <c r="S302" i="1" s="1"/>
  <c r="T302" i="1" s="1"/>
  <c r="R301" i="1"/>
  <c r="Q301" i="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R291" i="1"/>
  <c r="Q291" i="1"/>
  <c r="S291" i="1" s="1"/>
  <c r="T291" i="1" s="1"/>
  <c r="R290" i="1"/>
  <c r="Q290" i="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R282" i="1"/>
  <c r="Q282" i="1"/>
  <c r="S282" i="1" s="1"/>
  <c r="T282" i="1" s="1"/>
  <c r="R281" i="1"/>
  <c r="Q281" i="1"/>
  <c r="R280" i="1"/>
  <c r="Q280" i="1"/>
  <c r="S280" i="1" s="1"/>
  <c r="T280" i="1" s="1"/>
  <c r="R279" i="1"/>
  <c r="Q279" i="1"/>
  <c r="S279" i="1" s="1"/>
  <c r="T279" i="1" s="1"/>
  <c r="R278" i="1"/>
  <c r="Q278" i="1"/>
  <c r="S278" i="1" s="1"/>
  <c r="T278" i="1" s="1"/>
  <c r="R277" i="1"/>
  <c r="Q277" i="1"/>
  <c r="S277" i="1" s="1"/>
  <c r="T277" i="1" s="1"/>
  <c r="R276" i="1"/>
  <c r="Q276" i="1"/>
  <c r="R275" i="1"/>
  <c r="Q275" i="1"/>
  <c r="S275" i="1" s="1"/>
  <c r="T275" i="1" s="1"/>
  <c r="R274" i="1"/>
  <c r="Q274" i="1"/>
  <c r="R273" i="1"/>
  <c r="Q273" i="1"/>
  <c r="S273" i="1" s="1"/>
  <c r="T273" i="1" s="1"/>
  <c r="R272" i="1"/>
  <c r="Q272" i="1"/>
  <c r="R271" i="1"/>
  <c r="Q271" i="1"/>
  <c r="R270" i="1"/>
  <c r="Q270" i="1"/>
  <c r="S270" i="1" s="1"/>
  <c r="T270" i="1" s="1"/>
  <c r="R269" i="1"/>
  <c r="Q269" i="1"/>
  <c r="S269" i="1" s="1"/>
  <c r="T269" i="1" s="1"/>
  <c r="R268" i="1"/>
  <c r="Q268" i="1"/>
  <c r="R267" i="1"/>
  <c r="Q267" i="1"/>
  <c r="S267" i="1" s="1"/>
  <c r="T267" i="1" s="1"/>
  <c r="R266" i="1"/>
  <c r="Q266" i="1"/>
  <c r="S266" i="1" s="1"/>
  <c r="T266" i="1" s="1"/>
  <c r="R265" i="1"/>
  <c r="Q265" i="1"/>
  <c r="R264" i="1"/>
  <c r="Q264" i="1"/>
  <c r="S264" i="1" s="1"/>
  <c r="T264" i="1" s="1"/>
  <c r="R263" i="1"/>
  <c r="Q263" i="1"/>
  <c r="R262" i="1"/>
  <c r="Q262" i="1"/>
  <c r="R261" i="1"/>
  <c r="Q261" i="1"/>
  <c r="R260" i="1"/>
  <c r="Q260" i="1"/>
  <c r="S260" i="1" s="1"/>
  <c r="T260" i="1" s="1"/>
  <c r="R259" i="1"/>
  <c r="Q259" i="1"/>
  <c r="S259" i="1" s="1"/>
  <c r="T259" i="1" s="1"/>
  <c r="R258" i="1"/>
  <c r="Q258" i="1"/>
  <c r="S258" i="1" s="1"/>
  <c r="T258" i="1" s="1"/>
  <c r="R257" i="1"/>
  <c r="Q257" i="1"/>
  <c r="R256" i="1"/>
  <c r="Q256" i="1"/>
  <c r="S256" i="1" s="1"/>
  <c r="T256" i="1" s="1"/>
  <c r="R255" i="1"/>
  <c r="Q255" i="1"/>
  <c r="S255" i="1" s="1"/>
  <c r="T255" i="1" s="1"/>
  <c r="R254" i="1"/>
  <c r="Q254" i="1"/>
  <c r="R253" i="1"/>
  <c r="Q253" i="1"/>
  <c r="S253" i="1" s="1"/>
  <c r="T253" i="1" s="1"/>
  <c r="R252" i="1"/>
  <c r="Q252" i="1"/>
  <c r="R251" i="1"/>
  <c r="Q251" i="1"/>
  <c r="R250" i="1"/>
  <c r="Q250" i="1"/>
  <c r="S250" i="1" s="1"/>
  <c r="T250" i="1" s="1"/>
  <c r="R249" i="1"/>
  <c r="Q249" i="1"/>
  <c r="S249" i="1" s="1"/>
  <c r="T249" i="1" s="1"/>
  <c r="R248" i="1"/>
  <c r="Q248" i="1"/>
  <c r="R247" i="1"/>
  <c r="Q247" i="1"/>
  <c r="R246" i="1"/>
  <c r="Q246" i="1"/>
  <c r="S246" i="1" s="1"/>
  <c r="T246" i="1" s="1"/>
  <c r="R245" i="1"/>
  <c r="Q245" i="1"/>
  <c r="S245" i="1" s="1"/>
  <c r="T245" i="1" s="1"/>
  <c r="R244" i="1"/>
  <c r="Q244" i="1"/>
  <c r="R243" i="1"/>
  <c r="Q243" i="1"/>
  <c r="S243" i="1" s="1"/>
  <c r="T243" i="1" s="1"/>
  <c r="R242" i="1"/>
  <c r="Q242" i="1"/>
  <c r="S242" i="1" s="1"/>
  <c r="T242" i="1" s="1"/>
  <c r="R241" i="1"/>
  <c r="Q241" i="1"/>
  <c r="S241" i="1" s="1"/>
  <c r="T241" i="1" s="1"/>
  <c r="R240" i="1"/>
  <c r="Q240" i="1"/>
  <c r="S240" i="1" s="1"/>
  <c r="T240" i="1" s="1"/>
  <c r="R239" i="1"/>
  <c r="Q239" i="1"/>
  <c r="R238" i="1"/>
  <c r="Q238" i="1"/>
  <c r="S238" i="1" s="1"/>
  <c r="T238" i="1" s="1"/>
  <c r="R237" i="1"/>
  <c r="Q237" i="1"/>
  <c r="R236" i="1"/>
  <c r="Q236" i="1"/>
  <c r="S236" i="1" s="1"/>
  <c r="T236" i="1" s="1"/>
  <c r="R235" i="1"/>
  <c r="Q235" i="1"/>
  <c r="R234" i="1"/>
  <c r="Q234" i="1"/>
  <c r="S234" i="1" s="1"/>
  <c r="T234" i="1" s="1"/>
  <c r="R233" i="1"/>
  <c r="Q233" i="1"/>
  <c r="S233" i="1" s="1"/>
  <c r="T233" i="1" s="1"/>
  <c r="R232" i="1"/>
  <c r="Q232" i="1"/>
  <c r="S232" i="1" s="1"/>
  <c r="T232" i="1" s="1"/>
  <c r="R231" i="1"/>
  <c r="Q231" i="1"/>
  <c r="S231" i="1" s="1"/>
  <c r="T231" i="1" s="1"/>
  <c r="R230" i="1"/>
  <c r="Q230" i="1"/>
  <c r="R229" i="1"/>
  <c r="Q229" i="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R215" i="1"/>
  <c r="Q215" i="1"/>
  <c r="R214" i="1"/>
  <c r="Q214" i="1"/>
  <c r="R213" i="1"/>
  <c r="Q213" i="1"/>
  <c r="S213" i="1" s="1"/>
  <c r="T213" i="1" s="1"/>
  <c r="R212" i="1"/>
  <c r="Q212" i="1"/>
  <c r="S212" i="1" s="1"/>
  <c r="T212" i="1" s="1"/>
  <c r="R211" i="1"/>
  <c r="Q211" i="1"/>
  <c r="R210" i="1"/>
  <c r="Q210" i="1"/>
  <c r="S210" i="1" s="1"/>
  <c r="T210" i="1" s="1"/>
  <c r="R209" i="1"/>
  <c r="Q209" i="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R201" i="1"/>
  <c r="Q201" i="1"/>
  <c r="S201" i="1" s="1"/>
  <c r="T201" i="1" s="1"/>
  <c r="R200" i="1"/>
  <c r="Q200" i="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R192" i="1"/>
  <c r="Q192" i="1"/>
  <c r="R191" i="1"/>
  <c r="Q191" i="1"/>
  <c r="S191" i="1" s="1"/>
  <c r="T191" i="1" s="1"/>
  <c r="R190" i="1"/>
  <c r="Q190" i="1"/>
  <c r="R189" i="1"/>
  <c r="Q189" i="1"/>
  <c r="S189" i="1" s="1"/>
  <c r="T189" i="1" s="1"/>
  <c r="R188" i="1"/>
  <c r="Q188" i="1"/>
  <c r="S188" i="1" s="1"/>
  <c r="T188" i="1" s="1"/>
  <c r="R187" i="1"/>
  <c r="Q187" i="1"/>
  <c r="R186" i="1"/>
  <c r="Q186" i="1"/>
  <c r="S186" i="1" s="1"/>
  <c r="T186" i="1" s="1"/>
  <c r="R185" i="1"/>
  <c r="Q185" i="1"/>
  <c r="S185" i="1" s="1"/>
  <c r="T185" i="1" s="1"/>
  <c r="R184" i="1"/>
  <c r="Q184" i="1"/>
  <c r="S184" i="1" s="1"/>
  <c r="T184" i="1" s="1"/>
  <c r="R183" i="1"/>
  <c r="Q183" i="1"/>
  <c r="R182" i="1"/>
  <c r="Q182" i="1"/>
  <c r="R181" i="1"/>
  <c r="Q181" i="1"/>
  <c r="S181" i="1" s="1"/>
  <c r="T181" i="1" s="1"/>
  <c r="R180" i="1"/>
  <c r="Q180" i="1"/>
  <c r="S180" i="1" s="1"/>
  <c r="T180" i="1" s="1"/>
  <c r="R179" i="1"/>
  <c r="Q179" i="1"/>
  <c r="R178" i="1"/>
  <c r="Q178" i="1"/>
  <c r="R177" i="1"/>
  <c r="Q177" i="1"/>
  <c r="S177" i="1" s="1"/>
  <c r="T177" i="1" s="1"/>
  <c r="R176" i="1"/>
  <c r="Q176" i="1"/>
  <c r="S176" i="1" s="1"/>
  <c r="T176" i="1" s="1"/>
  <c r="R175" i="1"/>
  <c r="Q175" i="1"/>
  <c r="S175" i="1" s="1"/>
  <c r="T175" i="1" s="1"/>
  <c r="R174" i="1"/>
  <c r="Q174" i="1"/>
  <c r="S174" i="1" s="1"/>
  <c r="T174" i="1" s="1"/>
  <c r="R173" i="1"/>
  <c r="Q173" i="1"/>
  <c r="R172" i="1"/>
  <c r="Q172" i="1"/>
  <c r="S172" i="1" s="1"/>
  <c r="T172" i="1" s="1"/>
  <c r="R171" i="1"/>
  <c r="Q171" i="1"/>
  <c r="S171" i="1" s="1"/>
  <c r="T171" i="1" s="1"/>
  <c r="R170" i="1"/>
  <c r="Q170" i="1"/>
  <c r="S170" i="1" s="1"/>
  <c r="T170" i="1" s="1"/>
  <c r="R169" i="1"/>
  <c r="Q169" i="1"/>
  <c r="S169" i="1" s="1"/>
  <c r="T169" i="1" s="1"/>
  <c r="R168" i="1"/>
  <c r="Q168" i="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R150" i="1"/>
  <c r="Q150" i="1"/>
  <c r="S150" i="1" s="1"/>
  <c r="T150" i="1" s="1"/>
  <c r="R149" i="1"/>
  <c r="Q149" i="1"/>
  <c r="R148" i="1"/>
  <c r="Q148" i="1"/>
  <c r="R147" i="1"/>
  <c r="Q147" i="1"/>
  <c r="S147" i="1" s="1"/>
  <c r="T147" i="1" s="1"/>
  <c r="R146" i="1"/>
  <c r="Q146" i="1"/>
  <c r="S146" i="1" s="1"/>
  <c r="T146" i="1" s="1"/>
  <c r="R145" i="1"/>
  <c r="Q145" i="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R135" i="1"/>
  <c r="Q135" i="1"/>
  <c r="S135" i="1" s="1"/>
  <c r="T135" i="1" s="1"/>
  <c r="R134" i="1"/>
  <c r="Q134" i="1"/>
  <c r="S134" i="1" s="1"/>
  <c r="T134" i="1" s="1"/>
  <c r="R133" i="1"/>
  <c r="Q133" i="1"/>
  <c r="S133" i="1" s="1"/>
  <c r="T133" i="1" s="1"/>
  <c r="R132" i="1"/>
  <c r="Q132" i="1"/>
  <c r="R131" i="1"/>
  <c r="Q131" i="1"/>
  <c r="R130" i="1"/>
  <c r="Q130" i="1"/>
  <c r="S130" i="1" s="1"/>
  <c r="T130" i="1" s="1"/>
  <c r="R129" i="1"/>
  <c r="Q129" i="1"/>
  <c r="R128" i="1"/>
  <c r="Q128" i="1"/>
  <c r="R127" i="1"/>
  <c r="Q127" i="1"/>
  <c r="S127" i="1" s="1"/>
  <c r="T127" i="1" s="1"/>
  <c r="R126" i="1"/>
  <c r="Q126" i="1"/>
  <c r="R125" i="1"/>
  <c r="Q125" i="1"/>
  <c r="S125" i="1" s="1"/>
  <c r="T125" i="1" s="1"/>
  <c r="R124" i="1"/>
  <c r="Q124" i="1"/>
  <c r="S124" i="1" s="1"/>
  <c r="T124" i="1" s="1"/>
  <c r="R123" i="1"/>
  <c r="Q123" i="1"/>
  <c r="S123" i="1" s="1"/>
  <c r="T123" i="1" s="1"/>
  <c r="R122" i="1"/>
  <c r="Q122" i="1"/>
  <c r="S122" i="1" s="1"/>
  <c r="T122" i="1" s="1"/>
  <c r="R121" i="1"/>
  <c r="Q121" i="1"/>
  <c r="S121" i="1" s="1"/>
  <c r="T121" i="1" s="1"/>
  <c r="R120" i="1"/>
  <c r="Q120" i="1"/>
  <c r="R119" i="1"/>
  <c r="Q119" i="1"/>
  <c r="S119" i="1" s="1"/>
  <c r="T119" i="1" s="1"/>
  <c r="R118" i="1"/>
  <c r="Q118" i="1"/>
  <c r="S118" i="1" s="1"/>
  <c r="T118" i="1" s="1"/>
  <c r="R117" i="1"/>
  <c r="Q117" i="1"/>
  <c r="S117" i="1" s="1"/>
  <c r="T117" i="1" s="1"/>
  <c r="R116" i="1"/>
  <c r="Q116" i="1"/>
  <c r="S116" i="1" s="1"/>
  <c r="T116" i="1" s="1"/>
  <c r="R115" i="1"/>
  <c r="Q115" i="1"/>
  <c r="R114" i="1"/>
  <c r="Q114" i="1"/>
  <c r="S114" i="1" s="1"/>
  <c r="T114" i="1" s="1"/>
  <c r="R113" i="1"/>
  <c r="Q113" i="1"/>
  <c r="R112" i="1"/>
  <c r="Q112" i="1"/>
  <c r="S112" i="1" s="1"/>
  <c r="T112" i="1" s="1"/>
  <c r="R111" i="1"/>
  <c r="Q111" i="1"/>
  <c r="S111" i="1" s="1"/>
  <c r="T111" i="1" s="1"/>
  <c r="R110" i="1"/>
  <c r="Q110" i="1"/>
  <c r="R109" i="1"/>
  <c r="Q109" i="1"/>
  <c r="R108" i="1"/>
  <c r="Q108" i="1"/>
  <c r="S108" i="1" s="1"/>
  <c r="T108" i="1" s="1"/>
  <c r="R107" i="1"/>
  <c r="Q107" i="1"/>
  <c r="R106" i="1"/>
  <c r="Q106" i="1"/>
  <c r="S106" i="1" s="1"/>
  <c r="T106" i="1" s="1"/>
  <c r="R105" i="1"/>
  <c r="Q105" i="1"/>
  <c r="R104" i="1"/>
  <c r="Q104" i="1"/>
  <c r="S104" i="1" s="1"/>
  <c r="T104" i="1" s="1"/>
  <c r="R103" i="1"/>
  <c r="Q103" i="1"/>
  <c r="S103" i="1" s="1"/>
  <c r="T103" i="1" s="1"/>
  <c r="R102" i="1"/>
  <c r="Q102" i="1"/>
  <c r="S102" i="1" s="1"/>
  <c r="T102" i="1" s="1"/>
  <c r="R101" i="1"/>
  <c r="Q101" i="1"/>
  <c r="R100" i="1"/>
  <c r="Q100" i="1"/>
  <c r="R99" i="1"/>
  <c r="Q99" i="1"/>
  <c r="S99" i="1" s="1"/>
  <c r="T99" i="1" s="1"/>
  <c r="R98" i="1"/>
  <c r="Q98" i="1"/>
  <c r="S98" i="1" s="1"/>
  <c r="T98" i="1" s="1"/>
  <c r="R97" i="1"/>
  <c r="Q97" i="1"/>
  <c r="S97" i="1" s="1"/>
  <c r="T97" i="1" s="1"/>
  <c r="R96" i="1"/>
  <c r="Q96" i="1"/>
  <c r="R95" i="1"/>
  <c r="Q95" i="1"/>
  <c r="R94" i="1"/>
  <c r="Q94" i="1"/>
  <c r="S94" i="1" s="1"/>
  <c r="T94" i="1" s="1"/>
  <c r="R93" i="1"/>
  <c r="Q93" i="1"/>
  <c r="S93" i="1" s="1"/>
  <c r="T93" i="1" s="1"/>
  <c r="R92" i="1"/>
  <c r="Q92" i="1"/>
  <c r="R91" i="1"/>
  <c r="Q91" i="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R83" i="1"/>
  <c r="Q83" i="1"/>
  <c r="S83" i="1" s="1"/>
  <c r="T83" i="1" s="1"/>
  <c r="R82" i="1"/>
  <c r="Q82" i="1"/>
  <c r="S82" i="1" s="1"/>
  <c r="T82" i="1" s="1"/>
  <c r="R81" i="1"/>
  <c r="Q81" i="1"/>
  <c r="R80" i="1"/>
  <c r="Q80" i="1"/>
  <c r="S80" i="1" s="1"/>
  <c r="T80" i="1" s="1"/>
  <c r="R79" i="1"/>
  <c r="Q79" i="1"/>
  <c r="S79" i="1" s="1"/>
  <c r="T79" i="1" s="1"/>
  <c r="R78" i="1"/>
  <c r="Q78" i="1"/>
  <c r="R77" i="1"/>
  <c r="Q77" i="1"/>
  <c r="R76" i="1"/>
  <c r="Q76" i="1"/>
  <c r="S76" i="1" s="1"/>
  <c r="T76" i="1" s="1"/>
  <c r="R75" i="1"/>
  <c r="Q75" i="1"/>
  <c r="S75" i="1" s="1"/>
  <c r="T75" i="1" s="1"/>
  <c r="R74" i="1"/>
  <c r="Q74" i="1"/>
  <c r="S74" i="1" s="1"/>
  <c r="T74" i="1" s="1"/>
  <c r="R73" i="1"/>
  <c r="Q73" i="1"/>
  <c r="S73" i="1" s="1"/>
  <c r="T73" i="1" s="1"/>
  <c r="R72" i="1"/>
  <c r="Q72" i="1"/>
  <c r="S72" i="1" s="1"/>
  <c r="T72" i="1" s="1"/>
  <c r="R71" i="1"/>
  <c r="Q71" i="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R56" i="1"/>
  <c r="Q56" i="1"/>
  <c r="S56" i="1" s="1"/>
  <c r="T56" i="1" s="1"/>
  <c r="R55" i="1"/>
  <c r="Q55" i="1"/>
  <c r="R54" i="1"/>
  <c r="Q54" i="1"/>
  <c r="R53" i="1"/>
  <c r="Q53" i="1"/>
  <c r="S53" i="1" s="1"/>
  <c r="T53" i="1" s="1"/>
  <c r="R52" i="1"/>
  <c r="Q52" i="1"/>
  <c r="R51" i="1"/>
  <c r="Q51" i="1"/>
  <c r="S51" i="1" s="1"/>
  <c r="T51" i="1" s="1"/>
  <c r="R50" i="1"/>
  <c r="Q50" i="1"/>
  <c r="S50" i="1" s="1"/>
  <c r="T50" i="1" s="1"/>
  <c r="R49" i="1"/>
  <c r="Q49" i="1"/>
  <c r="S49" i="1" s="1"/>
  <c r="T49" i="1" s="1"/>
  <c r="R48" i="1"/>
  <c r="Q48" i="1"/>
  <c r="S48" i="1" s="1"/>
  <c r="T48" i="1" s="1"/>
  <c r="R47" i="1"/>
  <c r="Q47" i="1"/>
  <c r="R46" i="1"/>
  <c r="Q46" i="1"/>
  <c r="S46" i="1" s="1"/>
  <c r="T46" i="1" s="1"/>
  <c r="R45" i="1"/>
  <c r="Q45" i="1"/>
  <c r="R44" i="1"/>
  <c r="Q44" i="1"/>
  <c r="S44" i="1" s="1"/>
  <c r="T44" i="1" s="1"/>
  <c r="R43" i="1"/>
  <c r="Q43" i="1"/>
  <c r="S43" i="1" s="1"/>
  <c r="T43" i="1" s="1"/>
  <c r="R42" i="1"/>
  <c r="Q42" i="1"/>
  <c r="R41" i="1"/>
  <c r="Q41" i="1"/>
  <c r="S41" i="1" s="1"/>
  <c r="T41" i="1" s="1"/>
  <c r="R40" i="1"/>
  <c r="Q40" i="1"/>
  <c r="S40" i="1" s="1"/>
  <c r="T40" i="1" s="1"/>
  <c r="R39" i="1"/>
  <c r="Q39" i="1"/>
  <c r="R38" i="1"/>
  <c r="Q38" i="1"/>
  <c r="S38" i="1" s="1"/>
  <c r="T38" i="1" s="1"/>
  <c r="R37" i="1"/>
  <c r="Q37" i="1"/>
  <c r="R36" i="1"/>
  <c r="Q36" i="1"/>
  <c r="S36" i="1" s="1"/>
  <c r="T36" i="1" s="1"/>
  <c r="R35" i="1"/>
  <c r="Q35" i="1"/>
  <c r="R34" i="1"/>
  <c r="Q34" i="1"/>
  <c r="S34" i="1" s="1"/>
  <c r="T34" i="1" s="1"/>
  <c r="R33" i="1"/>
  <c r="Q33" i="1"/>
  <c r="S33" i="1" s="1"/>
  <c r="T33" i="1" s="1"/>
  <c r="R32" i="1"/>
  <c r="Q32" i="1"/>
  <c r="R31" i="1"/>
  <c r="Q31" i="1"/>
  <c r="S31" i="1" s="1"/>
  <c r="T31" i="1" s="1"/>
  <c r="R30" i="1"/>
  <c r="Q30" i="1"/>
  <c r="S30" i="1" s="1"/>
  <c r="T30" i="1" s="1"/>
  <c r="R29" i="1"/>
  <c r="Q29" i="1"/>
  <c r="S29" i="1" s="1"/>
  <c r="T29" i="1" s="1"/>
  <c r="R28" i="1"/>
  <c r="Q28" i="1"/>
  <c r="R27" i="1"/>
  <c r="Q27" i="1"/>
  <c r="R26" i="1"/>
  <c r="Q26" i="1"/>
  <c r="S26" i="1" s="1"/>
  <c r="T26" i="1" s="1"/>
  <c r="R25" i="1"/>
  <c r="Q25" i="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R17" i="1"/>
  <c r="Q17" i="1"/>
  <c r="R16" i="1"/>
  <c r="Q16" i="1"/>
  <c r="R15" i="1"/>
  <c r="Q15" i="1"/>
  <c r="S15" i="1" s="1"/>
  <c r="T15" i="1" s="1"/>
  <c r="R14" i="1"/>
  <c r="Q14" i="1"/>
  <c r="S14" i="1" s="1"/>
  <c r="T14" i="1" s="1"/>
  <c r="R13" i="1"/>
  <c r="Q13" i="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16" i="1" l="1"/>
  <c r="T16" i="1" s="1"/>
  <c r="S2047" i="1"/>
  <c r="T2047" i="1" s="1"/>
  <c r="S1759" i="1"/>
  <c r="T1759" i="1" s="1"/>
  <c r="S1266" i="1"/>
  <c r="T1266" i="1" s="1"/>
  <c r="S547" i="1"/>
  <c r="T547" i="1" s="1"/>
  <c r="S459" i="1"/>
  <c r="T459" i="1" s="1"/>
  <c r="S92" i="1"/>
  <c r="T92" i="1" s="1"/>
  <c r="S2553" i="1"/>
  <c r="T2553" i="1" s="1"/>
  <c r="S2355" i="1"/>
  <c r="T2355" i="1" s="1"/>
  <c r="S2001" i="1"/>
  <c r="T2001" i="1" s="1"/>
  <c r="S1386" i="1"/>
  <c r="T1386" i="1" s="1"/>
  <c r="S1269" i="1"/>
  <c r="T1269" i="1" s="1"/>
  <c r="S1101" i="1"/>
  <c r="T1101" i="1" s="1"/>
  <c r="S520" i="1"/>
  <c r="T520" i="1" s="1"/>
  <c r="S192" i="1"/>
  <c r="T192" i="1" s="1"/>
  <c r="S2565" i="1"/>
  <c r="T2565" i="1" s="1"/>
  <c r="S2440" i="1"/>
  <c r="T2440" i="1" s="1"/>
  <c r="S2257" i="1"/>
  <c r="T2257" i="1" s="1"/>
  <c r="S1814" i="1"/>
  <c r="T1814" i="1" s="1"/>
  <c r="S1574" i="1"/>
  <c r="T1574" i="1" s="1"/>
  <c r="S1283" i="1"/>
  <c r="T1283" i="1" s="1"/>
  <c r="S981" i="1"/>
  <c r="T981" i="1" s="1"/>
  <c r="S891" i="1"/>
  <c r="T891" i="1" s="1"/>
  <c r="S754" i="1"/>
  <c r="T754" i="1" s="1"/>
  <c r="S183" i="1"/>
  <c r="T183" i="1" s="1"/>
  <c r="S96" i="1"/>
  <c r="T96" i="1" s="1"/>
  <c r="S2698" i="1"/>
  <c r="T2698" i="1" s="1"/>
  <c r="S2690" i="1"/>
  <c r="T2690" i="1" s="1"/>
  <c r="S2663" i="1"/>
  <c r="T2663" i="1" s="1"/>
  <c r="S2471" i="1"/>
  <c r="T2471" i="1" s="1"/>
  <c r="S2447" i="1"/>
  <c r="T2447" i="1" s="1"/>
  <c r="S2422" i="1"/>
  <c r="T2422" i="1" s="1"/>
  <c r="S2201" i="1"/>
  <c r="T2201" i="1" s="1"/>
  <c r="S2013" i="1"/>
  <c r="T2013" i="1" s="1"/>
  <c r="S1993" i="1"/>
  <c r="T1993" i="1" s="1"/>
  <c r="S1946" i="1"/>
  <c r="T1946" i="1" s="1"/>
  <c r="S1931" i="1"/>
  <c r="T1931" i="1" s="1"/>
  <c r="S1912" i="1"/>
  <c r="T1912" i="1" s="1"/>
  <c r="S1772" i="1"/>
  <c r="T1772" i="1" s="1"/>
  <c r="S1740" i="1"/>
  <c r="T1740" i="1" s="1"/>
  <c r="S1398" i="1"/>
  <c r="T1398" i="1" s="1"/>
  <c r="S1384" i="1"/>
  <c r="T1384" i="1" s="1"/>
  <c r="S1171" i="1"/>
  <c r="T1171" i="1" s="1"/>
  <c r="S1053" i="1"/>
  <c r="T1053" i="1" s="1"/>
  <c r="S945" i="1"/>
  <c r="T945" i="1" s="1"/>
  <c r="S795" i="1"/>
  <c r="T795" i="1" s="1"/>
  <c r="S626" i="1"/>
  <c r="T626" i="1" s="1"/>
  <c r="S560" i="1"/>
  <c r="T560" i="1" s="1"/>
  <c r="S525" i="1"/>
  <c r="T525" i="1" s="1"/>
  <c r="S469" i="1"/>
  <c r="T469" i="1" s="1"/>
  <c r="S387" i="1"/>
  <c r="T387" i="1" s="1"/>
  <c r="S350" i="1"/>
  <c r="T350" i="1" s="1"/>
  <c r="S348" i="1"/>
  <c r="T348" i="1" s="1"/>
  <c r="S301" i="1"/>
  <c r="T301" i="1" s="1"/>
  <c r="S110" i="1"/>
  <c r="T110" i="1" s="1"/>
  <c r="S2667" i="1"/>
  <c r="T2667" i="1" s="1"/>
  <c r="S2644" i="1"/>
  <c r="T2644" i="1" s="1"/>
  <c r="S2601" i="1"/>
  <c r="T2601" i="1" s="1"/>
  <c r="S2599" i="1"/>
  <c r="T2599" i="1" s="1"/>
  <c r="S2591" i="1"/>
  <c r="T2591" i="1" s="1"/>
  <c r="S2557" i="1"/>
  <c r="T2557" i="1" s="1"/>
  <c r="S2543" i="1"/>
  <c r="T2543" i="1" s="1"/>
  <c r="S2542" i="1"/>
  <c r="T2542" i="1" s="1"/>
  <c r="S2501" i="1"/>
  <c r="T2501" i="1" s="1"/>
  <c r="S2487" i="1"/>
  <c r="T2487" i="1" s="1"/>
  <c r="S2470" i="1"/>
  <c r="T2470" i="1" s="1"/>
  <c r="S2432" i="1"/>
  <c r="T2432" i="1" s="1"/>
  <c r="S1981" i="1"/>
  <c r="T1981" i="1" s="1"/>
  <c r="S1941" i="1"/>
  <c r="T1941" i="1" s="1"/>
  <c r="S1870" i="1"/>
  <c r="T1870" i="1" s="1"/>
  <c r="S1733" i="1"/>
  <c r="T1733" i="1" s="1"/>
  <c r="S1656" i="1"/>
  <c r="T1656" i="1" s="1"/>
  <c r="S1651" i="1"/>
  <c r="T1651" i="1" s="1"/>
  <c r="S1646" i="1"/>
  <c r="T1646" i="1" s="1"/>
  <c r="S1446" i="1"/>
  <c r="T1446" i="1" s="1"/>
  <c r="S1333" i="1"/>
  <c r="T1333" i="1" s="1"/>
  <c r="S1304" i="1"/>
  <c r="T1304" i="1" s="1"/>
  <c r="S1267" i="1"/>
  <c r="T1267" i="1" s="1"/>
  <c r="S1261" i="1"/>
  <c r="T1261" i="1" s="1"/>
  <c r="S1238" i="1"/>
  <c r="T1238" i="1" s="1"/>
  <c r="S868" i="1"/>
  <c r="T868" i="1" s="1"/>
  <c r="S666" i="1"/>
  <c r="T666" i="1" s="1"/>
  <c r="S638" i="1"/>
  <c r="T638" i="1" s="1"/>
  <c r="S571" i="1"/>
  <c r="T571" i="1" s="1"/>
  <c r="S544" i="1"/>
  <c r="T544" i="1" s="1"/>
  <c r="S515" i="1"/>
  <c r="T515" i="1" s="1"/>
  <c r="S512" i="1"/>
  <c r="T512" i="1" s="1"/>
  <c r="S488" i="1"/>
  <c r="T488" i="1" s="1"/>
  <c r="S476" i="1"/>
  <c r="T476" i="1" s="1"/>
  <c r="S444" i="1"/>
  <c r="T444" i="1" s="1"/>
  <c r="S438" i="1"/>
  <c r="T438" i="1" s="1"/>
  <c r="S335" i="1"/>
  <c r="T335" i="1" s="1"/>
  <c r="S304" i="1"/>
  <c r="T304" i="1" s="1"/>
  <c r="S292" i="1"/>
  <c r="T292" i="1" s="1"/>
  <c r="S113" i="1"/>
  <c r="T113" i="1" s="1"/>
  <c r="S78" i="1"/>
  <c r="T78" i="1" s="1"/>
  <c r="S2660" i="1"/>
  <c r="T2660" i="1" s="1"/>
  <c r="S2611" i="1"/>
  <c r="T2611" i="1" s="1"/>
  <c r="S2574" i="1"/>
  <c r="T2574" i="1" s="1"/>
  <c r="S2462" i="1"/>
  <c r="T2462" i="1" s="1"/>
  <c r="S2202" i="1"/>
  <c r="T2202" i="1" s="1"/>
  <c r="S2137" i="1"/>
  <c r="T2137" i="1" s="1"/>
  <c r="S2126" i="1"/>
  <c r="T2126" i="1" s="1"/>
  <c r="S2122" i="1"/>
  <c r="T2122" i="1" s="1"/>
  <c r="S2109" i="1"/>
  <c r="T2109" i="1" s="1"/>
  <c r="S1994" i="1"/>
  <c r="T1994" i="1" s="1"/>
  <c r="S1983" i="1"/>
  <c r="T1983" i="1" s="1"/>
  <c r="S1944" i="1"/>
  <c r="T1944" i="1" s="1"/>
  <c r="S1886" i="1"/>
  <c r="T1886" i="1" s="1"/>
  <c r="S1710" i="1"/>
  <c r="T1710" i="1" s="1"/>
  <c r="S1397" i="1"/>
  <c r="T1397" i="1" s="1"/>
  <c r="S1359" i="1"/>
  <c r="T1359" i="1" s="1"/>
  <c r="S1308" i="1"/>
  <c r="T1308" i="1" s="1"/>
  <c r="S962" i="1"/>
  <c r="T962" i="1" s="1"/>
  <c r="S928" i="1"/>
  <c r="T928" i="1" s="1"/>
  <c r="S230" i="1"/>
  <c r="T230" i="1" s="1"/>
  <c r="S129" i="1"/>
  <c r="T129" i="1" s="1"/>
  <c r="S2596" i="1"/>
  <c r="T2596" i="1" s="1"/>
  <c r="S2515" i="1"/>
  <c r="T2515" i="1" s="1"/>
  <c r="S2495" i="1"/>
  <c r="T2495" i="1" s="1"/>
  <c r="S2477" i="1"/>
  <c r="T2477" i="1" s="1"/>
  <c r="S2352" i="1"/>
  <c r="T2352" i="1" s="1"/>
  <c r="S2351" i="1"/>
  <c r="T2351" i="1" s="1"/>
  <c r="S2224" i="1"/>
  <c r="T2224" i="1" s="1"/>
  <c r="S2188" i="1"/>
  <c r="T2188" i="1" s="1"/>
  <c r="S2123" i="1"/>
  <c r="T2123" i="1" s="1"/>
  <c r="S2075" i="1"/>
  <c r="T2075" i="1" s="1"/>
  <c r="S2055" i="1"/>
  <c r="T2055" i="1" s="1"/>
  <c r="S2043" i="1"/>
  <c r="T2043" i="1" s="1"/>
  <c r="S1801" i="1"/>
  <c r="T1801" i="1" s="1"/>
  <c r="S1583" i="1"/>
  <c r="T1583" i="1" s="1"/>
  <c r="S1582" i="1"/>
  <c r="T1582" i="1" s="1"/>
  <c r="S1506" i="1"/>
  <c r="T1506" i="1" s="1"/>
  <c r="S1500" i="1"/>
  <c r="T1500" i="1" s="1"/>
  <c r="S1497" i="1"/>
  <c r="T1497" i="1" s="1"/>
  <c r="S1292" i="1"/>
  <c r="T1292" i="1" s="1"/>
  <c r="S1209" i="1"/>
  <c r="T1209" i="1" s="1"/>
  <c r="S1184" i="1"/>
  <c r="T1184" i="1" s="1"/>
  <c r="S1032" i="1"/>
  <c r="T1032" i="1" s="1"/>
  <c r="S942" i="1"/>
  <c r="T942" i="1" s="1"/>
  <c r="S770" i="1"/>
  <c r="T770" i="1" s="1"/>
  <c r="S715" i="1"/>
  <c r="T715" i="1" s="1"/>
  <c r="S529" i="1"/>
  <c r="T529" i="1" s="1"/>
  <c r="S458" i="1"/>
  <c r="T458" i="1" s="1"/>
  <c r="S432" i="1"/>
  <c r="T432" i="1" s="1"/>
  <c r="S384" i="1"/>
  <c r="T384" i="1" s="1"/>
  <c r="S371" i="1"/>
  <c r="T371" i="1" s="1"/>
  <c r="S1593" i="1"/>
  <c r="T1593" i="1" s="1"/>
  <c r="S1443" i="1"/>
  <c r="T1443" i="1" s="1"/>
  <c r="S1272" i="1"/>
  <c r="T1272" i="1" s="1"/>
  <c r="S1014" i="1"/>
  <c r="T1014" i="1" s="1"/>
  <c r="S996" i="1"/>
  <c r="T996" i="1" s="1"/>
  <c r="S531" i="1"/>
  <c r="T531" i="1" s="1"/>
  <c r="S472" i="1"/>
  <c r="T472" i="1" s="1"/>
  <c r="S272" i="1"/>
  <c r="T272" i="1" s="1"/>
  <c r="S247" i="1"/>
  <c r="T247" i="1" s="1"/>
  <c r="S202" i="1"/>
  <c r="T202" i="1" s="1"/>
  <c r="S1743" i="1"/>
  <c r="T1743" i="1" s="1"/>
  <c r="S1580" i="1"/>
  <c r="T1580" i="1" s="1"/>
  <c r="S1453" i="1"/>
  <c r="T1453" i="1" s="1"/>
  <c r="S1196" i="1"/>
  <c r="T1196" i="1" s="1"/>
  <c r="S1178" i="1"/>
  <c r="T1178" i="1" s="1"/>
  <c r="S1083" i="1"/>
  <c r="T1083" i="1" s="1"/>
  <c r="S1077" i="1"/>
  <c r="T1077" i="1" s="1"/>
  <c r="S1015" i="1"/>
  <c r="T1015" i="1" s="1"/>
  <c r="S1003" i="1"/>
  <c r="T1003" i="1" s="1"/>
  <c r="S912" i="1"/>
  <c r="T912" i="1" s="1"/>
  <c r="S796" i="1"/>
  <c r="T796" i="1" s="1"/>
  <c r="S724" i="1"/>
  <c r="T724" i="1" s="1"/>
  <c r="S719" i="1"/>
  <c r="T719" i="1" s="1"/>
  <c r="S701" i="1"/>
  <c r="T701" i="1" s="1"/>
  <c r="S545" i="1"/>
  <c r="T545" i="1" s="1"/>
  <c r="S419" i="1"/>
  <c r="T419" i="1" s="1"/>
  <c r="S405" i="1"/>
  <c r="T405" i="1" s="1"/>
  <c r="S388" i="1"/>
  <c r="T388" i="1" s="1"/>
  <c r="S374" i="1"/>
  <c r="T374" i="1" s="1"/>
  <c r="S317" i="1"/>
  <c r="T317" i="1" s="1"/>
  <c r="S315" i="1"/>
  <c r="T315" i="1" s="1"/>
  <c r="S193" i="1"/>
  <c r="T193" i="1" s="1"/>
  <c r="S120" i="1"/>
  <c r="T120" i="1" s="1"/>
  <c r="S109" i="1"/>
  <c r="T109" i="1" s="1"/>
  <c r="S32" i="1"/>
  <c r="T32" i="1" s="1"/>
  <c r="S18" i="1"/>
  <c r="T18" i="1" s="1"/>
  <c r="S1764" i="1"/>
  <c r="T1764" i="1" s="1"/>
  <c r="S1668" i="1"/>
  <c r="T1668" i="1" s="1"/>
  <c r="S1657" i="1"/>
  <c r="T1657" i="1" s="1"/>
  <c r="S1594" i="1"/>
  <c r="T1594" i="1" s="1"/>
  <c r="S1439" i="1"/>
  <c r="T1439" i="1" s="1"/>
  <c r="S1335" i="1"/>
  <c r="T1335" i="1" s="1"/>
  <c r="S1142" i="1"/>
  <c r="T1142" i="1" s="1"/>
  <c r="S1017" i="1"/>
  <c r="T1017" i="1" s="1"/>
  <c r="S858" i="1"/>
  <c r="T858" i="1" s="1"/>
  <c r="S674" i="1"/>
  <c r="T674" i="1" s="1"/>
  <c r="S648" i="1"/>
  <c r="T648" i="1" s="1"/>
  <c r="S645" i="1"/>
  <c r="T645" i="1" s="1"/>
  <c r="S450" i="1"/>
  <c r="T450" i="1" s="1"/>
  <c r="S319" i="1"/>
  <c r="T319" i="1" s="1"/>
  <c r="S252" i="1"/>
  <c r="T252" i="1" s="1"/>
  <c r="S211" i="1"/>
  <c r="T211" i="1" s="1"/>
  <c r="S209" i="1"/>
  <c r="T209" i="1" s="1"/>
  <c r="S168" i="1"/>
  <c r="T168" i="1" s="1"/>
  <c r="S115" i="1"/>
  <c r="T115" i="1" s="1"/>
  <c r="S13" i="1"/>
  <c r="T13" i="1" s="1"/>
  <c r="S1711" i="1"/>
  <c r="T1711" i="1" s="1"/>
  <c r="S1703" i="1"/>
  <c r="T1703" i="1" s="1"/>
  <c r="S1585" i="1"/>
  <c r="T1585" i="1" s="1"/>
  <c r="S1520" i="1"/>
  <c r="T1520" i="1" s="1"/>
  <c r="S1429" i="1"/>
  <c r="T1429" i="1" s="1"/>
  <c r="S1138" i="1"/>
  <c r="T1138" i="1" s="1"/>
  <c r="S948" i="1"/>
  <c r="T948" i="1" s="1"/>
  <c r="S930" i="1"/>
  <c r="T930" i="1" s="1"/>
  <c r="S876" i="1"/>
  <c r="T876" i="1" s="1"/>
  <c r="S819" i="1"/>
  <c r="T819" i="1" s="1"/>
  <c r="S759" i="1"/>
  <c r="T759" i="1" s="1"/>
  <c r="S696" i="1"/>
  <c r="T696" i="1" s="1"/>
  <c r="S688" i="1"/>
  <c r="T688" i="1" s="1"/>
  <c r="S627" i="1"/>
  <c r="T627" i="1" s="1"/>
  <c r="S596" i="1"/>
  <c r="T596" i="1" s="1"/>
  <c r="S415" i="1"/>
  <c r="T415" i="1" s="1"/>
  <c r="S389" i="1"/>
  <c r="T389" i="1" s="1"/>
  <c r="S283" i="1"/>
  <c r="T283" i="1" s="1"/>
  <c r="S274" i="1"/>
  <c r="T274" i="1" s="1"/>
  <c r="S105" i="1"/>
  <c r="T105" i="1" s="1"/>
  <c r="S84" i="1"/>
  <c r="T84" i="1" s="1"/>
  <c r="S1123" i="1"/>
  <c r="T1123" i="1" s="1"/>
  <c r="S1011" i="1"/>
  <c r="T1011" i="1" s="1"/>
  <c r="S994" i="1"/>
  <c r="T994" i="1" s="1"/>
  <c r="S979" i="1"/>
  <c r="T979" i="1" s="1"/>
  <c r="S970" i="1"/>
  <c r="T970" i="1" s="1"/>
  <c r="S925" i="1"/>
  <c r="T925" i="1" s="1"/>
  <c r="S888" i="1"/>
  <c r="T888" i="1" s="1"/>
  <c r="S852" i="1"/>
  <c r="T852" i="1" s="1"/>
  <c r="S757" i="1"/>
  <c r="T757" i="1" s="1"/>
  <c r="S647" i="1"/>
  <c r="T647" i="1" s="1"/>
  <c r="S633" i="1"/>
  <c r="T633" i="1" s="1"/>
  <c r="S589" i="1"/>
  <c r="T589" i="1" s="1"/>
  <c r="S549" i="1"/>
  <c r="T549" i="1" s="1"/>
  <c r="S341" i="1"/>
  <c r="T341" i="1" s="1"/>
  <c r="S290" i="1"/>
  <c r="T290" i="1" s="1"/>
  <c r="S229" i="1"/>
  <c r="T229" i="1" s="1"/>
  <c r="S132" i="1"/>
  <c r="T132" i="1" s="1"/>
  <c r="S100" i="1"/>
  <c r="T100" i="1" s="1"/>
  <c r="S54" i="1"/>
  <c r="T54" i="1" s="1"/>
  <c r="S1263" i="1"/>
  <c r="T1263" i="1" s="1"/>
  <c r="S1055" i="1"/>
  <c r="T1055" i="1" s="1"/>
  <c r="S1052" i="1"/>
  <c r="T1052" i="1" s="1"/>
  <c r="S1047" i="1"/>
  <c r="T1047" i="1" s="1"/>
  <c r="S1028" i="1"/>
  <c r="T1028" i="1" s="1"/>
  <c r="S1024" i="1"/>
  <c r="T1024" i="1" s="1"/>
  <c r="S1020" i="1"/>
  <c r="T1020" i="1" s="1"/>
  <c r="S954" i="1"/>
  <c r="T954" i="1" s="1"/>
  <c r="S884" i="1"/>
  <c r="T884" i="1" s="1"/>
  <c r="S824" i="1"/>
  <c r="T824" i="1" s="1"/>
  <c r="S816" i="1"/>
  <c r="T816" i="1" s="1"/>
  <c r="S713" i="1"/>
  <c r="T713" i="1" s="1"/>
  <c r="S693" i="1"/>
  <c r="T693" i="1" s="1"/>
  <c r="S692" i="1"/>
  <c r="T692" i="1" s="1"/>
  <c r="S682" i="1"/>
  <c r="T682" i="1" s="1"/>
  <c r="S597" i="1"/>
  <c r="T597" i="1" s="1"/>
  <c r="S514" i="1"/>
  <c r="T514" i="1" s="1"/>
  <c r="S489" i="1"/>
  <c r="T489" i="1" s="1"/>
  <c r="S464" i="1"/>
  <c r="T464" i="1" s="1"/>
  <c r="S327" i="1"/>
  <c r="T327" i="1" s="1"/>
  <c r="S281" i="1"/>
  <c r="T281" i="1" s="1"/>
  <c r="S265" i="1"/>
  <c r="T265" i="1" s="1"/>
  <c r="S262" i="1"/>
  <c r="T262" i="1" s="1"/>
  <c r="S257" i="1"/>
  <c r="T257" i="1" s="1"/>
  <c r="S151" i="1"/>
  <c r="T151" i="1" s="1"/>
  <c r="S107" i="1"/>
  <c r="T107" i="1" s="1"/>
  <c r="S91" i="1"/>
  <c r="T91" i="1" s="1"/>
  <c r="S77" i="1"/>
  <c r="T77" i="1" s="1"/>
  <c r="S47" i="1"/>
  <c r="T47" i="1" s="1"/>
  <c r="S368" i="1"/>
  <c r="T368" i="1" s="1"/>
  <c r="S2098" i="1"/>
  <c r="T2098" i="1" s="1"/>
  <c r="S1371" i="1"/>
  <c r="T1371" i="1" s="1"/>
  <c r="S1277" i="1"/>
  <c r="T1277" i="1" s="1"/>
  <c r="S1244" i="1"/>
  <c r="T1244" i="1" s="1"/>
  <c r="S1208" i="1"/>
  <c r="T1208" i="1" s="1"/>
  <c r="S938" i="1"/>
  <c r="T938" i="1" s="1"/>
  <c r="S875" i="1"/>
  <c r="T875" i="1" s="1"/>
  <c r="S830" i="1"/>
  <c r="T830" i="1" s="1"/>
  <c r="S813" i="1"/>
  <c r="T813" i="1" s="1"/>
  <c r="S676" i="1"/>
  <c r="T676" i="1" s="1"/>
  <c r="S613" i="1"/>
  <c r="T613" i="1" s="1"/>
  <c r="S552" i="1"/>
  <c r="T552" i="1" s="1"/>
  <c r="S526" i="1"/>
  <c r="T526" i="1" s="1"/>
  <c r="S524" i="1"/>
  <c r="T524" i="1" s="1"/>
  <c r="S510" i="1"/>
  <c r="T510" i="1" s="1"/>
  <c r="S460" i="1"/>
  <c r="T460" i="1" s="1"/>
  <c r="S365" i="1"/>
  <c r="T365" i="1" s="1"/>
  <c r="S359" i="1"/>
  <c r="T359" i="1" s="1"/>
  <c r="S330" i="1"/>
  <c r="T330" i="1" s="1"/>
  <c r="S248" i="1"/>
  <c r="T248" i="1" s="1"/>
  <c r="S244" i="1"/>
  <c r="T244" i="1" s="1"/>
  <c r="S239" i="1"/>
  <c r="T239" i="1" s="1"/>
  <c r="S149" i="1"/>
  <c r="T149" i="1" s="1"/>
  <c r="S148" i="1"/>
  <c r="T148" i="1" s="1"/>
  <c r="S145" i="1"/>
  <c r="T145" i="1" s="1"/>
  <c r="S126" i="1"/>
  <c r="T126" i="1" s="1"/>
  <c r="S57" i="1"/>
  <c r="T57" i="1" s="1"/>
  <c r="S55" i="1"/>
  <c r="T55" i="1" s="1"/>
  <c r="S27" i="1"/>
  <c r="T27" i="1" s="1"/>
  <c r="S25" i="1"/>
  <c r="T25" i="1" s="1"/>
  <c r="S1509" i="1"/>
  <c r="T1509" i="1" s="1"/>
  <c r="S1363" i="1"/>
  <c r="T1363" i="1" s="1"/>
  <c r="S1343" i="1"/>
  <c r="T1343" i="1" s="1"/>
  <c r="S1211" i="1"/>
  <c r="T1211" i="1" s="1"/>
  <c r="S1090" i="1"/>
  <c r="T1090" i="1" s="1"/>
  <c r="S1082" i="1"/>
  <c r="T1082" i="1" s="1"/>
  <c r="S917" i="1"/>
  <c r="T917" i="1" s="1"/>
  <c r="S900" i="1"/>
  <c r="T900" i="1" s="1"/>
  <c r="S827" i="1"/>
  <c r="T827" i="1" s="1"/>
  <c r="S797" i="1"/>
  <c r="T797" i="1" s="1"/>
  <c r="S727" i="1"/>
  <c r="T727" i="1" s="1"/>
  <c r="S716" i="1"/>
  <c r="T716" i="1" s="1"/>
  <c r="S709" i="1"/>
  <c r="T709" i="1" s="1"/>
  <c r="S706" i="1"/>
  <c r="T706" i="1" s="1"/>
  <c r="S700" i="1"/>
  <c r="T700" i="1" s="1"/>
  <c r="S641" i="1"/>
  <c r="T641" i="1" s="1"/>
  <c r="S580" i="1"/>
  <c r="T580" i="1" s="1"/>
  <c r="S493" i="1"/>
  <c r="T493" i="1" s="1"/>
  <c r="S409" i="1"/>
  <c r="T409" i="1" s="1"/>
  <c r="S386" i="1"/>
  <c r="T386" i="1" s="1"/>
  <c r="S383" i="1"/>
  <c r="T383" i="1" s="1"/>
  <c r="S370" i="1"/>
  <c r="T370" i="1" s="1"/>
  <c r="S336" i="1"/>
  <c r="T336" i="1" s="1"/>
  <c r="S320" i="1"/>
  <c r="T320" i="1" s="1"/>
  <c r="S276" i="1"/>
  <c r="T276" i="1" s="1"/>
  <c r="S237" i="1"/>
  <c r="T237" i="1" s="1"/>
  <c r="S215" i="1"/>
  <c r="T215" i="1" s="1"/>
  <c r="S214" i="1"/>
  <c r="T214" i="1" s="1"/>
  <c r="S173" i="1"/>
  <c r="T173" i="1" s="1"/>
  <c r="S136" i="1"/>
  <c r="T136" i="1" s="1"/>
  <c r="S71" i="1"/>
  <c r="T71" i="1" s="1"/>
  <c r="S45" i="1"/>
  <c r="T45" i="1" s="1"/>
  <c r="S2171" i="1"/>
  <c r="T2171" i="1" s="1"/>
  <c r="S2144" i="1"/>
  <c r="T2144" i="1" s="1"/>
  <c r="S2064" i="1"/>
  <c r="T2064" i="1" s="1"/>
  <c r="S1984" i="1"/>
  <c r="T1984" i="1" s="1"/>
  <c r="S1957" i="1"/>
  <c r="T1957" i="1" s="1"/>
  <c r="S1902" i="1"/>
  <c r="T1902" i="1" s="1"/>
  <c r="S1827" i="1"/>
  <c r="T1827" i="1" s="1"/>
  <c r="S1195" i="1"/>
  <c r="T1195" i="1" s="1"/>
  <c r="S804" i="1"/>
  <c r="T804" i="1" s="1"/>
  <c r="S768" i="1"/>
  <c r="T768" i="1" s="1"/>
  <c r="S680" i="1"/>
  <c r="T680" i="1" s="1"/>
  <c r="S649" i="1"/>
  <c r="T649" i="1" s="1"/>
  <c r="S505" i="1"/>
  <c r="T505" i="1" s="1"/>
  <c r="S474" i="1"/>
  <c r="T474" i="1" s="1"/>
  <c r="S1367" i="1"/>
  <c r="T1367" i="1" s="1"/>
  <c r="S833" i="1"/>
  <c r="T833" i="1" s="1"/>
  <c r="S788" i="1"/>
  <c r="T788" i="1" s="1"/>
  <c r="S748" i="1"/>
  <c r="T748" i="1" s="1"/>
  <c r="S527" i="1"/>
  <c r="T527" i="1" s="1"/>
  <c r="S521" i="1"/>
  <c r="T521" i="1" s="1"/>
  <c r="S1750" i="1"/>
  <c r="T1750" i="1" s="1"/>
  <c r="S1586" i="1"/>
  <c r="T1586" i="1" s="1"/>
  <c r="S1921" i="1"/>
  <c r="T1921" i="1" s="1"/>
  <c r="S399" i="1"/>
  <c r="T399" i="1" s="1"/>
  <c r="S2658" i="1"/>
  <c r="T2658" i="1" s="1"/>
  <c r="S2647" i="1"/>
  <c r="T2647" i="1" s="1"/>
  <c r="S2631" i="1"/>
  <c r="T2631" i="1" s="1"/>
  <c r="S2607" i="1"/>
  <c r="T2607" i="1" s="1"/>
  <c r="S2595" i="1"/>
  <c r="T2595" i="1" s="1"/>
  <c r="S2587" i="1"/>
  <c r="T2587" i="1" s="1"/>
  <c r="S2480" i="1"/>
  <c r="T2480" i="1" s="1"/>
  <c r="S2452" i="1"/>
  <c r="T2452" i="1" s="1"/>
  <c r="S1214" i="1"/>
  <c r="T1214" i="1" s="1"/>
  <c r="S2503" i="1"/>
  <c r="T2503" i="1" s="1"/>
  <c r="S2383" i="1"/>
  <c r="T2383" i="1" s="1"/>
  <c r="S2325" i="1"/>
  <c r="T2325" i="1" s="1"/>
  <c r="S2270" i="1"/>
  <c r="T2270" i="1" s="1"/>
  <c r="S2173" i="1"/>
  <c r="T2173" i="1" s="1"/>
  <c r="S2081" i="1"/>
  <c r="T2081" i="1" s="1"/>
  <c r="S2068" i="1"/>
  <c r="T2068" i="1" s="1"/>
  <c r="S2063" i="1"/>
  <c r="T2063" i="1" s="1"/>
  <c r="S1961" i="1"/>
  <c r="T1961" i="1" s="1"/>
  <c r="S1842" i="1"/>
  <c r="T1842" i="1" s="1"/>
  <c r="S1833" i="1"/>
  <c r="T1833" i="1" s="1"/>
  <c r="S1714" i="1"/>
  <c r="T1714" i="1" s="1"/>
  <c r="S1693" i="1"/>
  <c r="T1693" i="1" s="1"/>
  <c r="S1489" i="1"/>
  <c r="T1489" i="1" s="1"/>
  <c r="S1206" i="1"/>
  <c r="T1206" i="1" s="1"/>
  <c r="S1129" i="1"/>
  <c r="T1129" i="1" s="1"/>
  <c r="S1079" i="1"/>
  <c r="T1079" i="1" s="1"/>
  <c r="S1054" i="1"/>
  <c r="T1054" i="1" s="1"/>
  <c r="S1031" i="1"/>
  <c r="T1031" i="1" s="1"/>
  <c r="S975" i="1"/>
  <c r="T975" i="1" s="1"/>
  <c r="S684" i="1"/>
  <c r="T684" i="1" s="1"/>
  <c r="S617" i="1"/>
  <c r="T617" i="1" s="1"/>
  <c r="S346" i="1"/>
  <c r="T346" i="1" s="1"/>
  <c r="S187" i="1"/>
  <c r="T187" i="1" s="1"/>
  <c r="S179" i="1"/>
  <c r="T179" i="1" s="1"/>
  <c r="S28" i="1"/>
  <c r="T28" i="1" s="1"/>
  <c r="S2408" i="1"/>
  <c r="T2408" i="1" s="1"/>
  <c r="S2313" i="1"/>
  <c r="T2313" i="1" s="1"/>
  <c r="S2185" i="1"/>
  <c r="T2185" i="1" s="1"/>
  <c r="S2165" i="1"/>
  <c r="T2165" i="1" s="1"/>
  <c r="S1706" i="1"/>
  <c r="T1706" i="1" s="1"/>
  <c r="S1692" i="1"/>
  <c r="T1692" i="1" s="1"/>
  <c r="S1647" i="1"/>
  <c r="T1647" i="1" s="1"/>
  <c r="S1638" i="1"/>
  <c r="T1638" i="1" s="1"/>
  <c r="S1575" i="1"/>
  <c r="T1575" i="1" s="1"/>
  <c r="S1444" i="1"/>
  <c r="T1444" i="1" s="1"/>
  <c r="S1432" i="1"/>
  <c r="T1432" i="1" s="1"/>
  <c r="S1346" i="1"/>
  <c r="T1346" i="1" s="1"/>
  <c r="S1228" i="1"/>
  <c r="T1228" i="1" s="1"/>
  <c r="S1029" i="1"/>
  <c r="T1029" i="1" s="1"/>
  <c r="S986" i="1"/>
  <c r="T986" i="1" s="1"/>
  <c r="S916" i="1"/>
  <c r="T916" i="1" s="1"/>
  <c r="S866" i="1"/>
  <c r="T866" i="1" s="1"/>
  <c r="S622" i="1"/>
  <c r="T622" i="1" s="1"/>
  <c r="S585" i="1"/>
  <c r="T585" i="1" s="1"/>
  <c r="S517" i="1"/>
  <c r="T517" i="1" s="1"/>
  <c r="S408" i="1"/>
  <c r="T408" i="1" s="1"/>
  <c r="S314" i="1"/>
  <c r="T314" i="1" s="1"/>
  <c r="S200" i="1"/>
  <c r="T200" i="1" s="1"/>
  <c r="S190" i="1"/>
  <c r="T190" i="1" s="1"/>
  <c r="S131" i="1"/>
  <c r="T131" i="1" s="1"/>
  <c r="S95" i="1"/>
  <c r="T95" i="1" s="1"/>
  <c r="S2618" i="1"/>
  <c r="T2618" i="1" s="1"/>
  <c r="S2400" i="1"/>
  <c r="T2400" i="1" s="1"/>
  <c r="S2277" i="1"/>
  <c r="T2277" i="1" s="1"/>
  <c r="S2205" i="1"/>
  <c r="T2205" i="1" s="1"/>
  <c r="S1988" i="1"/>
  <c r="T1988" i="1" s="1"/>
  <c r="S1922" i="1"/>
  <c r="T1922" i="1" s="1"/>
  <c r="S1876" i="1"/>
  <c r="T1876" i="1" s="1"/>
  <c r="S1786" i="1"/>
  <c r="T1786" i="1" s="1"/>
  <c r="S1781" i="1"/>
  <c r="T1781" i="1" s="1"/>
  <c r="S1148" i="1"/>
  <c r="T1148" i="1" s="1"/>
  <c r="S1144" i="1"/>
  <c r="T1144" i="1" s="1"/>
  <c r="S1039" i="1"/>
  <c r="T1039" i="1" s="1"/>
  <c r="S967" i="1"/>
  <c r="T967" i="1" s="1"/>
  <c r="S964" i="1"/>
  <c r="T964" i="1" s="1"/>
  <c r="S905" i="1"/>
  <c r="T905" i="1" s="1"/>
  <c r="S878" i="1"/>
  <c r="T878" i="1" s="1"/>
  <c r="S786" i="1"/>
  <c r="T786" i="1" s="1"/>
  <c r="S783" i="1"/>
  <c r="T783" i="1" s="1"/>
  <c r="S540" i="1"/>
  <c r="T540" i="1" s="1"/>
  <c r="S445" i="1"/>
  <c r="T445" i="1" s="1"/>
  <c r="S235" i="1"/>
  <c r="T235" i="1" s="1"/>
  <c r="S216" i="1"/>
  <c r="T216" i="1" s="1"/>
  <c r="S39" i="1"/>
  <c r="T39" i="1" s="1"/>
  <c r="S2322" i="1"/>
  <c r="T2322" i="1" s="1"/>
  <c r="S2315" i="1"/>
  <c r="T2315" i="1" s="1"/>
  <c r="S2297" i="1"/>
  <c r="T2297" i="1" s="1"/>
  <c r="S2221" i="1"/>
  <c r="T2221" i="1" s="1"/>
  <c r="S2092" i="1"/>
  <c r="T2092" i="1" s="1"/>
  <c r="S2042" i="1"/>
  <c r="T2042" i="1" s="1"/>
  <c r="S2005" i="1"/>
  <c r="T2005" i="1" s="1"/>
  <c r="S1999" i="1"/>
  <c r="T1999" i="1" s="1"/>
  <c r="S1990" i="1"/>
  <c r="T1990" i="1" s="1"/>
  <c r="S1953" i="1"/>
  <c r="T1953" i="1" s="1"/>
  <c r="S1947" i="1"/>
  <c r="T1947" i="1" s="1"/>
  <c r="S1897" i="1"/>
  <c r="T1897" i="1" s="1"/>
  <c r="S1819" i="1"/>
  <c r="T1819" i="1" s="1"/>
  <c r="S1790" i="1"/>
  <c r="T1790" i="1" s="1"/>
  <c r="S1516" i="1"/>
  <c r="T1516" i="1" s="1"/>
  <c r="S1445" i="1"/>
  <c r="T1445" i="1" s="1"/>
  <c r="S1355" i="1"/>
  <c r="T1355" i="1" s="1"/>
  <c r="S1246" i="1"/>
  <c r="T1246" i="1" s="1"/>
  <c r="S1157" i="1"/>
  <c r="T1157" i="1" s="1"/>
  <c r="S1022" i="1"/>
  <c r="T1022" i="1" s="1"/>
  <c r="S910" i="1"/>
  <c r="T910" i="1" s="1"/>
  <c r="S895" i="1"/>
  <c r="T895" i="1" s="1"/>
  <c r="S621" i="1"/>
  <c r="T621" i="1" s="1"/>
  <c r="S579" i="1"/>
  <c r="T579" i="1" s="1"/>
  <c r="S381" i="1"/>
  <c r="T381" i="1" s="1"/>
  <c r="S347" i="1"/>
  <c r="T347" i="1" s="1"/>
  <c r="S254" i="1"/>
  <c r="T254" i="1" s="1"/>
  <c r="S182" i="1"/>
  <c r="T182" i="1" s="1"/>
  <c r="S160" i="1"/>
  <c r="T160" i="1" s="1"/>
  <c r="S128" i="1"/>
  <c r="T128" i="1" s="1"/>
  <c r="S17" i="1"/>
  <c r="T17"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<sst xmlns="http://schemas.openxmlformats.org/spreadsheetml/2006/main" count="16342" uniqueCount="98">
  <si>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</si>
  <si>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</si>
  <si>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</si>
  <si>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</si>
  <si>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</si>
  <si>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</si>
  <si>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</si>
  <si>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</si>
  <si>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</si>
  <si>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</si>
  <si>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</si>
  <si>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</si>
  <si>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</si>
  <si>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</si>
  <si>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</si>
  <si>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</si>
  <si>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</si>
  <si>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</si>
  <si>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</si>
  <si>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</si>
  <si>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</si>
  <si>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</si>
  <si>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</si>
  <si>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</si>
  <si>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</si>
  <si>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</si>
  <si>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</si>
  <si>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</si>
  <si>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</si>
  <si>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</si>
  <si>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</si>
  <si>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</si>
  <si>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</si>
  <si>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</si>
  <si>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</si>
  <si>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</si>
  <si>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</si>
  <si>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</si>
  <si>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</si>
  <si>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</si>
  <si>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</si>
  <si>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</si>
  <si>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</si>
  <si>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</si>
  <si>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</si>
  <si>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</si>
  <si>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</si>
  <si>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</si>
  <si>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</si>
  <si>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</si>
  <si>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</si>
  <si>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</si>
  <si>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</si>
  <si>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</si>
  <si>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</si>
  <si>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</si>
  <si>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</si>
  <si>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</si>
  <si>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</si>
  <si>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</si>
  <si>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</si>
  <si>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</si>
  <si>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</si>
  <si>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</si>
  <si>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</si>
  <si>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</si>
  <si>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</si>
  <si>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</si>
  <si>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</si>
  <si>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</si>
  <si>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</si>
  <si>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</si>
  <si>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Year2</t>
  </si>
  <si>
    <t>Month2</t>
  </si>
  <si>
    <t>Month Name</t>
  </si>
  <si>
    <t>Quarter2</t>
  </si>
  <si>
    <t>Row Labels</t>
  </si>
  <si>
    <t>Grand Total</t>
  </si>
  <si>
    <t>Month Number</t>
  </si>
  <si>
    <t>Sum of Units Sold</t>
  </si>
  <si>
    <t>Sum of Revenue</t>
  </si>
  <si>
    <t>Sum of Gross Profit</t>
  </si>
  <si>
    <t>Gross Profit Margin</t>
  </si>
  <si>
    <t>Count of ID</t>
  </si>
  <si>
    <t>Sum of COGS</t>
  </si>
  <si>
    <t>Jan</t>
  </si>
  <si>
    <t>Feb</t>
  </si>
  <si>
    <t>Mar</t>
  </si>
  <si>
    <t>Apr</t>
  </si>
  <si>
    <t>May</t>
  </si>
  <si>
    <t>Jun</t>
  </si>
  <si>
    <t>Jul</t>
  </si>
  <si>
    <t>Aug</t>
  </si>
  <si>
    <t>Sep</t>
  </si>
  <si>
    <t>Oct</t>
  </si>
  <si>
    <t>Nov</t>
  </si>
  <si>
    <t>Dec</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</si>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</sst>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0">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1" fontId="0" fillId="0" borderId="0" xfId="0" applyNumberFormat="1"/>
    <xf numFmtId="0" fontId="6" fillId="0" borderId="0" xfId="0" applyFont="1"/>
    <xf numFmtId="10" fontId="0" fillId="0" borderId="0" xfId="0" applyNumberFormat="1"/>
    <xf numFmtId="0" fontId="0" fillId="3" borderId="0" xfId="0" applyFill="1"/>
    <xf numFmtId="167" fontId="0" fillId="0" borderId="0" xfId="0" applyNumberFormat="1"/>
    <xf numFmtId="168" fontId="0" fillId="0" borderId="0" xfId="0" applyNumberFormat="1"/>
    <xf numFmtId="0"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315">
    <dxf>
      <numFmt numFmtId="168" formatCode="\$#,##0,&quot;K&quot;"/>
    </dxf>
    <dxf>
      <numFmt numFmtId="168" formatCode="\$#,##0,&quot;K&quot;"/>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0,&quot;K&quo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Invisible" pivot="0" table="0" count="0" xr9:uid="{BFDB0768-7081-4BA1-A9B8-D822E5B748D9}"/>
    <tableStyle name="SlicerStyleLight1 2" pivot="0" table="0" count="10" xr9:uid="{17ADF9C8-BEA1-4965-A76C-50F8A3C0394E}">
      <tableStyleElement type="wholeTable" dxfId="314"/>
      <tableStyleElement type="headerRow" dxfId="313"/>
    </tableStyle>
    <tableStyle name="TimeSlicerStyleDark1 2" pivot="0" table="0" count="9" xr9:uid="{C96DA1F2-88E9-40CC-8E55-CFEE23594AD8}">
      <tableStyleElement type="wholeTable" dxfId="312"/>
      <tableStyleElement type="headerRow" dxfId="311"/>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Project.xlsx]Pivot Table!Monthly_Profit_Revenue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tx1">
                <a:lumMod val="50000"/>
                <a:lumOff val="50000"/>
                <a:alpha val="2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tx1">
                <a:lumMod val="50000"/>
                <a:lumOff val="50000"/>
                <a:alpha val="2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tx1">
                <a:lumMod val="50000"/>
                <a:lumOff val="50000"/>
                <a:alpha val="2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5003885003885E-3"/>
          <c:y val="0.20100775864555392"/>
          <c:w val="0.9961149961149961"/>
          <c:h val="0.72163594935248476"/>
        </c:manualLayout>
      </c:layout>
      <c:lineChart>
        <c:grouping val="stacked"/>
        <c:varyColors val="0"/>
        <c:ser>
          <c:idx val="0"/>
          <c:order val="0"/>
          <c:tx>
            <c:strRef>
              <c:f>'Pivot Table'!$B$10</c:f>
              <c:strCache>
                <c:ptCount val="1"/>
                <c:pt idx="0">
                  <c:v>Total Gross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tx1">
                  <a:lumMod val="50000"/>
                  <a:lumOff val="50000"/>
                  <a:alpha val="2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Table'!$B$11:$B$23</c:f>
              <c:numCache>
                <c:formatCode>\$#,##0,"K"</c:formatCode>
                <c:ptCount val="12"/>
                <c:pt idx="0">
                  <c:v>3728.1789999999987</c:v>
                </c:pt>
                <c:pt idx="1">
                  <c:v>2328.5250000000001</c:v>
                </c:pt>
                <c:pt idx="2">
                  <c:v>4758.2104999999992</c:v>
                </c:pt>
                <c:pt idx="3">
                  <c:v>5663.9105</c:v>
                </c:pt>
                <c:pt idx="4">
                  <c:v>5478.8120000000008</c:v>
                </c:pt>
                <c:pt idx="5">
                  <c:v>7209.8760000000011</c:v>
                </c:pt>
                <c:pt idx="6">
                  <c:v>6335.5879999999997</c:v>
                </c:pt>
                <c:pt idx="7">
                  <c:v>5947.4764999999989</c:v>
                </c:pt>
                <c:pt idx="8">
                  <c:v>4635.7445000000007</c:v>
                </c:pt>
                <c:pt idx="9">
                  <c:v>4447.3769999999995</c:v>
                </c:pt>
                <c:pt idx="10">
                  <c:v>5201.6574999999975</c:v>
                </c:pt>
                <c:pt idx="11">
                  <c:v>3341.5990000000006</c:v>
                </c:pt>
              </c:numCache>
            </c:numRef>
          </c:val>
          <c:smooth val="0"/>
          <c:extLst>
            <c:ext xmlns:c16="http://schemas.microsoft.com/office/drawing/2014/chart" uri="{C3380CC4-5D6E-409C-BE32-E72D297353CC}">
              <c16:uniqueId val="{00000000-18D9-4FBB-951E-4ACBB719E73F}"/>
            </c:ext>
          </c:extLst>
        </c:ser>
        <c:ser>
          <c:idx val="1"/>
          <c:order val="1"/>
          <c:tx>
            <c:strRef>
              <c:f>'Pivot Table'!$C$10</c:f>
              <c:strCache>
                <c:ptCount val="1"/>
                <c:pt idx="0">
                  <c:v>Sum of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tx1">
                  <a:lumMod val="50000"/>
                  <a:lumOff val="50000"/>
                  <a:alpha val="2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Table'!$C$11:$C$23</c:f>
              <c:numCache>
                <c:formatCode>\$#,##0,"K"</c:formatCode>
                <c:ptCount val="12"/>
                <c:pt idx="0">
                  <c:v>7690.9389999999994</c:v>
                </c:pt>
                <c:pt idx="1">
                  <c:v>4716.7249999999995</c:v>
                </c:pt>
                <c:pt idx="2">
                  <c:v>9788.1504999999979</c:v>
                </c:pt>
                <c:pt idx="3">
                  <c:v>11632.140499999998</c:v>
                </c:pt>
                <c:pt idx="4">
                  <c:v>11456.432000000001</c:v>
                </c:pt>
                <c:pt idx="5">
                  <c:v>15533.516000000003</c:v>
                </c:pt>
                <c:pt idx="6">
                  <c:v>13706.538</c:v>
                </c:pt>
                <c:pt idx="7">
                  <c:v>12214.656499999999</c:v>
                </c:pt>
                <c:pt idx="8">
                  <c:v>9723.3945000000022</c:v>
                </c:pt>
                <c:pt idx="9">
                  <c:v>9519.5870000000014</c:v>
                </c:pt>
                <c:pt idx="10">
                  <c:v>11029.907499999999</c:v>
                </c:pt>
                <c:pt idx="11">
                  <c:v>6712.4990000000007</c:v>
                </c:pt>
              </c:numCache>
            </c:numRef>
          </c:val>
          <c:smooth val="0"/>
          <c:extLst>
            <c:ext xmlns:c16="http://schemas.microsoft.com/office/drawing/2014/chart" uri="{C3380CC4-5D6E-409C-BE32-E72D297353CC}">
              <c16:uniqueId val="{00000004-18D9-4FBB-951E-4ACBB719E73F}"/>
            </c:ext>
          </c:extLst>
        </c:ser>
        <c:dLbls>
          <c:showLegendKey val="0"/>
          <c:showVal val="0"/>
          <c:showCatName val="0"/>
          <c:showSerName val="0"/>
          <c:showPercent val="0"/>
          <c:showBubbleSize val="0"/>
        </c:dLbls>
        <c:marker val="1"/>
        <c:smooth val="0"/>
        <c:axId val="1075699135"/>
        <c:axId val="960341263"/>
      </c:lineChart>
      <c:catAx>
        <c:axId val="107569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341263"/>
        <c:crosses val="autoZero"/>
        <c:auto val="1"/>
        <c:lblAlgn val="ctr"/>
        <c:lblOffset val="100"/>
        <c:noMultiLvlLbl val="0"/>
      </c:catAx>
      <c:valAx>
        <c:axId val="960341263"/>
        <c:scaling>
          <c:orientation val="minMax"/>
        </c:scaling>
        <c:delete val="1"/>
        <c:axPos val="l"/>
        <c:numFmt formatCode="\$#,##0,&quot;K&quot;" sourceLinked="1"/>
        <c:majorTickMark val="none"/>
        <c:minorTickMark val="none"/>
        <c:tickLblPos val="nextTo"/>
        <c:crossAx val="10756991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Sales Dashboard Project.xlsx]Pivot Table!Countrywise_Revenue_Top-5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alpha val="47000"/>
            </a:schemeClr>
          </a:solidFill>
          <a:ln>
            <a:noFill/>
          </a:ln>
          <a:effectLst/>
        </c:spPr>
        <c:marker>
          <c:symbol val="none"/>
        </c:marker>
        <c:dLbl>
          <c:idx val="0"/>
          <c:spPr>
            <a:solidFill>
              <a:schemeClr val="tx1">
                <a:lumMod val="50000"/>
                <a:lumOff val="50000"/>
                <a:alpha val="2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alpha val="47000"/>
            </a:schemeClr>
          </a:solidFill>
          <a:ln>
            <a:noFill/>
          </a:ln>
          <a:effectLst/>
        </c:spPr>
      </c:pivotFmt>
    </c:pivotFmts>
    <c:plotArea>
      <c:layout>
        <c:manualLayout>
          <c:layoutTarget val="inner"/>
          <c:xMode val="edge"/>
          <c:yMode val="edge"/>
          <c:x val="0.23943146219625772"/>
          <c:y val="0.17982015493096476"/>
          <c:w val="0.73099864533062398"/>
          <c:h val="0.77970891055836566"/>
        </c:manualLayout>
      </c:layout>
      <c:barChart>
        <c:barDir val="bar"/>
        <c:grouping val="clustered"/>
        <c:varyColors val="0"/>
        <c:ser>
          <c:idx val="0"/>
          <c:order val="0"/>
          <c:tx>
            <c:strRef>
              <c:f>'Pivot Table'!$F$10</c:f>
              <c:strCache>
                <c:ptCount val="1"/>
                <c:pt idx="0">
                  <c:v>Total</c:v>
                </c:pt>
              </c:strCache>
            </c:strRef>
          </c:tx>
          <c:spPr>
            <a:solidFill>
              <a:schemeClr val="accent4">
                <a:lumMod val="60000"/>
                <a:lumOff val="40000"/>
                <a:alpha val="47000"/>
              </a:schemeClr>
            </a:solidFill>
            <a:ln>
              <a:noFill/>
            </a:ln>
            <a:effectLst/>
          </c:spPr>
          <c:invertIfNegative val="0"/>
          <c:dLbls>
            <c:spPr>
              <a:solidFill>
                <a:schemeClr val="tx1">
                  <a:lumMod val="50000"/>
                  <a:lumOff val="50000"/>
                  <a:alpha val="2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Table'!$E$11:$E$28</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Table'!$F$11:$F$28</c:f>
              <c:numCache>
                <c:formatCode>\$#,##0,"K"</c:formatCode>
                <c:ptCount val="17"/>
                <c:pt idx="0">
                  <c:v>358.58249999999998</c:v>
                </c:pt>
                <c:pt idx="1">
                  <c:v>1949.3534999999999</c:v>
                </c:pt>
                <c:pt idx="2">
                  <c:v>639.39299999999992</c:v>
                </c:pt>
                <c:pt idx="3">
                  <c:v>2425.4670000000006</c:v>
                </c:pt>
                <c:pt idx="4">
                  <c:v>1466.5654999999999</c:v>
                </c:pt>
                <c:pt idx="5">
                  <c:v>562.41700000000003</c:v>
                </c:pt>
                <c:pt idx="6">
                  <c:v>5206.2970000000005</c:v>
                </c:pt>
                <c:pt idx="7">
                  <c:v>427.05099999999999</c:v>
                </c:pt>
                <c:pt idx="8">
                  <c:v>1596.4420000000002</c:v>
                </c:pt>
                <c:pt idx="9">
                  <c:v>2434.8254999999999</c:v>
                </c:pt>
                <c:pt idx="10">
                  <c:v>141.453</c:v>
                </c:pt>
                <c:pt idx="11">
                  <c:v>3064.1749999999997</c:v>
                </c:pt>
                <c:pt idx="12">
                  <c:v>432.86450000000002</c:v>
                </c:pt>
                <c:pt idx="13">
                  <c:v>2199.348</c:v>
                </c:pt>
                <c:pt idx="14">
                  <c:v>1461.1085</c:v>
                </c:pt>
                <c:pt idx="15">
                  <c:v>710.32299999999998</c:v>
                </c:pt>
                <c:pt idx="16">
                  <c:v>2186.3274999999999</c:v>
                </c:pt>
              </c:numCache>
            </c:numRef>
          </c:val>
          <c:extLst>
            <c:ext xmlns:c16="http://schemas.microsoft.com/office/drawing/2014/chart" uri="{C3380CC4-5D6E-409C-BE32-E72D297353CC}">
              <c16:uniqueId val="{00000000-3DC8-4616-9E7F-90B61AB92072}"/>
            </c:ext>
          </c:extLst>
        </c:ser>
        <c:dLbls>
          <c:showLegendKey val="0"/>
          <c:showVal val="0"/>
          <c:showCatName val="0"/>
          <c:showSerName val="0"/>
          <c:showPercent val="0"/>
          <c:showBubbleSize val="0"/>
        </c:dLbls>
        <c:gapWidth val="72"/>
        <c:axId val="1371222399"/>
        <c:axId val="960360463"/>
      </c:barChart>
      <c:catAx>
        <c:axId val="137122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960360463"/>
        <c:crosses val="autoZero"/>
        <c:auto val="1"/>
        <c:lblAlgn val="ctr"/>
        <c:lblOffset val="100"/>
        <c:noMultiLvlLbl val="0"/>
      </c:catAx>
      <c:valAx>
        <c:axId val="960360463"/>
        <c:scaling>
          <c:orientation val="minMax"/>
        </c:scaling>
        <c:delete val="1"/>
        <c:axPos val="b"/>
        <c:numFmt formatCode="\$#,##0,&quot;K&quot;" sourceLinked="1"/>
        <c:majorTickMark val="none"/>
        <c:minorTickMark val="none"/>
        <c:tickLblPos val="nextTo"/>
        <c:crossAx val="137122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Project.xlsx]Pivot Table!Sales_Channel</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185637935525236"/>
              <c:y val="8.1244679719089163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Table'!$I$10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9C-4B95-BD31-3721836B38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9C-4B95-BD31-3721836B38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9C-4B95-BD31-3721836B38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9C-4B95-BD31-3721836B389C}"/>
              </c:ext>
            </c:extLst>
          </c:dPt>
          <c:dLbls>
            <c:dLbl>
              <c:idx val="0"/>
              <c:layout>
                <c:manualLayout>
                  <c:x val="-0.14185637935525236"/>
                  <c:y val="8.124467971908916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9C-4B95-BD31-3721836B389C}"/>
                </c:ext>
              </c:extLst>
            </c:dLbl>
            <c:spPr>
              <a:noFill/>
              <a:ln>
                <a:solidFill>
                  <a:schemeClr val="accent1"/>
                </a:solid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Table'!$H$11:$H$15</c:f>
              <c:strCache>
                <c:ptCount val="4"/>
                <c:pt idx="0">
                  <c:v>Corporate</c:v>
                </c:pt>
                <c:pt idx="1">
                  <c:v>Marketplace</c:v>
                </c:pt>
                <c:pt idx="2">
                  <c:v>Online Store</c:v>
                </c:pt>
                <c:pt idx="3">
                  <c:v>Retail Partners</c:v>
                </c:pt>
              </c:strCache>
            </c:strRef>
          </c:cat>
          <c:val>
            <c:numRef>
              <c:f>'Pivot Table'!$I$11:$I$15</c:f>
              <c:numCache>
                <c:formatCode>\$#,##0,"K"</c:formatCode>
                <c:ptCount val="4"/>
                <c:pt idx="0">
                  <c:v>35596.459499999997</c:v>
                </c:pt>
                <c:pt idx="1">
                  <c:v>16042.492499999998</c:v>
                </c:pt>
                <c:pt idx="2">
                  <c:v>50971.949499999952</c:v>
                </c:pt>
                <c:pt idx="3">
                  <c:v>21113.584000000006</c:v>
                </c:pt>
              </c:numCache>
            </c:numRef>
          </c:val>
          <c:extLst>
            <c:ext xmlns:c16="http://schemas.microsoft.com/office/drawing/2014/chart" uri="{C3380CC4-5D6E-409C-BE32-E72D297353CC}">
              <c16:uniqueId val="{00000008-F89C-4B95-BD31-3721836B389C}"/>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Project.xlsx]Pivot Table!Region_wise</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Table'!$L$10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A3-49E9-A60D-64FF151DEE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A3-49E9-A60D-64FF151DEE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A3-49E9-A60D-64FF151DEE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A3-49E9-A60D-64FF151DEE0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Table'!$K$11:$K$15</c:f>
              <c:strCache>
                <c:ptCount val="4"/>
                <c:pt idx="0">
                  <c:v>Central Europe</c:v>
                </c:pt>
                <c:pt idx="1">
                  <c:v>Northern Europe</c:v>
                </c:pt>
                <c:pt idx="2">
                  <c:v>Southern Europe</c:v>
                </c:pt>
                <c:pt idx="3">
                  <c:v>Western Europe</c:v>
                </c:pt>
              </c:strCache>
            </c:strRef>
          </c:cat>
          <c:val>
            <c:numRef>
              <c:f>'Pivot Table'!$L$11:$L$15</c:f>
              <c:numCache>
                <c:formatCode>\$#,##0,"K"</c:formatCode>
                <c:ptCount val="4"/>
                <c:pt idx="0">
                  <c:v>33279.668999999994</c:v>
                </c:pt>
                <c:pt idx="1">
                  <c:v>23670.513500000008</c:v>
                </c:pt>
                <c:pt idx="2">
                  <c:v>25763.140500000016</c:v>
                </c:pt>
                <c:pt idx="3">
                  <c:v>41011.162499999969</c:v>
                </c:pt>
              </c:numCache>
            </c:numRef>
          </c:val>
          <c:extLst>
            <c:ext xmlns:c16="http://schemas.microsoft.com/office/drawing/2014/chart" uri="{C3380CC4-5D6E-409C-BE32-E72D297353CC}">
              <c16:uniqueId val="{00000008-89A3-49E9-A60D-64FF151DEE0D}"/>
            </c:ext>
          </c:extLst>
        </c:ser>
        <c:dLbls>
          <c:showLegendKey val="0"/>
          <c:showVal val="0"/>
          <c:showCatName val="0"/>
          <c:showSerName val="0"/>
          <c:showPercent val="0"/>
          <c:showBubbleSize val="0"/>
          <c:showLeaderLines val="1"/>
        </c:dLbls>
        <c:firstSliceAng val="144"/>
        <c:holeSize val="53"/>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00000000-DFA2-41D4-9293-152776D286E3}">
          <cx:tx>
            <cx:txData>
              <cx:f>_xlchart.v5.2</cx:f>
              <cx:v>Sum of Revenue</cx:v>
            </cx:txData>
          </cx:tx>
          <cx:dataId val="0"/>
          <cx:layoutPr>
            <cx:geography cultureLanguage="en-US" cultureRegion="IN" attribution="Powered by Bing">
              <cx:geoCache provider="{E9337A44-BEBE-4D9F-B70C-5C5E7DAFC167}">
                <cx:binary>zHtrc9S41vVfmZrPrzLWXTp15ql6ZHd3EiAJhPsXVwjBtnyRLMvXX//scHuhYWY4daiaaagC7NiS
lrbWXnvt5t+3y79um7ub8MvSNt3wr9vl91/LGP2/fvttuC3v2pvhpK1ugxvcu3hy69rf3Lt31e3d
b2/DzVx1xW8kwey32/ImxLvl1//5N7ytuHMP3e1NrFz3eLwL65O7YWzi8Cf3vnvrl1s3dvH+8QLe
9Puv/zsOMVQ3v/5y18Uqrk9Xf/f7r1/9zK+//Hb8pm9G/aWBicXxLTzL5AlXMpEJk7/+0riu+Hgd
sxPMEq0U5cn7D/405sVNC8/9wETeT+Pm7dtwNwy/fPzziwe/mvUX16vBpR8Wnbr7Gf7v0/dL+u1r
UP/n30cXYJFHV77A/RiRv7p1DLu5a4pqbD9B8N/DzpMTwTBTlCb6/Ud9hT47EVxLwgj7AH5yhP4P
zOf76H9+8Aj9z9eP0Te7vx/9dLu7LX9q0OsTyahOGMYf8KVfoY/5CaUKJwKL78b+D8zn++h/fvAI
/c/Xj9FPX//96O/DTXd79/NCn4kTQZhKNPmaccgJ44pKoeSHE6H1pzE/MM5fz+P7oH967gjzT5eP
Id8/+fshz+669ibUn9b/E+iGn2gihMKcfIho8lXAqxOtsRJawzn4kFg+QP4D8/g+5p8fPAL98/Vj
1LMHfz/q+6prbrq3nyD471EX9IQwIaXg6nuok/tNSTTmH1nmmOR/YD7fR//zg0fof75+jP7+7O9H
/3AX2ptu/Xnoc3wC4GolxccU+zXd4OSEqgR+KfKRbz4N/SH2f2A+30f/84NH6H++fox+9g9IsWfh
7ufGPicnSnCsBaHfi30kT7TUDETOHwT/D0zo+/B/fvAI/s/Xj+E/+yfAH2+anxj6jJ5wwjlP1Ef9
CPLxS21PTjC/D3rFv475s7+axh9A/uGxY8A/XP0G7n+AnL+4i+VduA/44RMA/z3bQ8QTxgWT7COh
fC3pOageodn/p5sjefODc/r+Dnz18NE+fHXveDcuHv79zH/hwnzzE6Of6xONKVRWwO7vP0fRn5xI
qrTQsD9fip2/nsYfYP9x+sewf7z8DeKXfz/iV+6nkz0BRqFMfjQLvpaXWJ9gyhj5lAqOhc5fT+f7
yH967gj5T5ePkb/6B8T6lQtxLG6aT6H339MO1SdCEawl/1rf3GdYuAHVFP2ob+D+l/H+I1P5I9w/
LeIb5D/d+Ab7fwDrX/ubqvuEwX8PPAMBqZN7l+Ajvl/zPYIczBkVDDToh88R3/zldL4P/sfHjpD/
ePUY9t3130821/Pd27ufiDvQu5AM3DH+3TwLxiUUuQpMzfcSB6D/tOUfdP1fT+cPcP+4jGPgP14+
Rv76H6Aqr+cqbh90zicMfkLYixOVYPI+9N9n16+9M3UCLK8FA//yw+eIdX5wTn+0B18s6JuN+OLe
8W6kp3//OXjWVfHu7S8PoF/w1v1MK5meaEYVhS358DniIQI8lIAuTT7m5gSS85d54Mfn9f1NOX7+
aF+Obx9vzcH8jK35Y+v/c/Mju4k3u/ddky/c/z+/+37B0Mk5evQjfN89Sx+QPXv7+6+Ege783Iu5
f8XXsNcB0tHdp734/MTdzRChLZOcECLBJNUJFMhccWCx+e7+DoHi7d4l1Rz8a87w/XZ2oCrK33+F
CgTu3HvaUsBNouHsDW68v8UYuB1CCckJxZpSeN+nxYFcWgvXfUbi479/6cb2ylVdHODpX3/xH37q
fpoy4YRgDOxLE7DJpZAwOX978wQiG34Y/7+2HHtLxjBntib6vJCWndfFED7s9Ic+zo+OwiSsh/B7
myz5ehRZedVWfpszlFcrMomt4+kS2/XNF7B/Zxg4HkeLoVAuSLA/iUioVkeLibz1lIpyyoR0o+nL
xKV5W6BTHWR1LsdueIa6YXvgamzHv1ghhnr7m7EVVhh8QKhVlLyf25dA5v3QJI2bMldwrN40vVNb
ZWKvymDQ1LXbLq6VXw6W8GbJpNLF84gDftWRts+zsh1iZdBImyUtkCTFrg2J6y4wpyWv/2Ku3+45
S5jmCQxCQOon90v5YqpMTVMtxmTKcEnjE7JhW5yJZG3ooz/fDojRI0h4wqCO5rDjEoY52g47EDXP
Yluy2NRxMCUlC78kse3nR8rNIozGj9NmX5YaWpniP12k4lQRIfH9bwIB8fUixxgt7qlVmRyQyLZy
lQ9oH8P+z5f4za4rLjBRsO1guiutj0bp6WrzAvc4s9IOryahejNx6p/zanv55yPdv+mrg6o42M+M
MiIpJZgcbRpftW8lNK+zqsdLaTqRc9NPuczUsqAHTc3d+p8jqCGWKUkkJvJ9UfJlmFTjyEYiLM34
ytRpKaY5XYRDH0qzP6SGb4IECDGBZhGHnoZkAh+dG95xFpiFUWji8ydWFPW+kVWS2aWiZyTpn1O3
Nld/juVfjXkUmG3VsZVtMCZRfW5Im28Zrvtb3wrxIqqaGlVIef6fjgmUBGvViZQJcDporS/RlMUS
4mAnAmOi/HyyW7zCdFvOa+RYY7id62impprz3Z+P+23ciAQkXALUBAEKbsnX4xbdjJTtI8n6pW+e
TDyUN82WCwP0K0czibb+4HL84YZ+cySAAeGDqVBUE5D2Xw/oapUPTc95hqPyl1j73mdj0lqR9cqi
sz9fHVgTR6RPGFOQwAjRYJBSzukRsNj1fpV9PWWDyJvpMA6b7c69RXF7YWNoykMBi8z3RbuR7kBi
IxpD8nVrTAPG0inHocc3S7OA5jJFXU/hfPCNKs7XIFe092HrZero6luzLL4rTWgsczsceC523eS6
6QC0hmezymGhp+MoHU6nUM3SEDVWIW3D2vrLMLQbe7BOEnfn81ZS+kJti+yzWDTpsNEz3ZQa72iL
c8hbXbGRU1vqJb5hVb80ZlXr7B7OTvTidEpGjc+tyNEtDu2cZFWF/EvXEcnPhJ22aDQvpTR8Gqcu
zaNzXVokjuNsnWqI9ino6VA1Yd1M3vpYG9r4sX5kEz0OBrRpQQ4F4vZq7vU8mU0SNV2hei7pvifS
v/RrjdDebpb7/RJ7ph4yiUhlmpAon+KQlJcKmvX0VBTJ8DyHr6XIVOGiDqWRnV+LW2BHtrCdJwVZ
yzTPhx6g9TOp58GETbJnMVlYZ7xbN4AwdnYzLuaE7O7bP0W6jV18vi5tVxx0UxNsFtd4Zwoim/Bg
S4g6Jcs4oh2rZa7MRln+WPs4J4dkxfp1rmQcvXHr1IsHyTwHGQxrFoWvZ0gX+DHruR0O7bq25LD1
LPrZoM25Yod0HefTZdMb2ZfLNKGHc7kIaxBqJ/JUunbpjNsKOhhIE8W8czEKtKPYNqPJSRT1FcFD
t51NfWRtipMG/p4HwWw2zoVcdsp2+IW1SNVZPtf8wTDAvpeGbsgPD3Nb6afFGh02hc1Haho/9c9V
HkhiSpDJOl1ozuoL7q1f94rQ/CxnkACNLsumyVz04jqEvFxMTuvePQBeB7HRel2sWRcG0qYidPwm
dAMIpl6ptja1p1697GNkd3lXVmvartuE9wlq2iolbdIjs9ilfz5Fip4S0i/1nlLUzcY1OfZmrSeM
zFTYzZm2qGeb3ofNO4h8V6XC+QkZOuT583qcem8WMYZoiFgqn22ewLGo8qI6dxufy3SZon/cjbjo
dmhs8j5DcIgoHCs90oPsXPHCNV2Al9SotKYYCB1SNK79G1pMWF9U1k3WtESsMl1UvZbGjlPLzLaV
ck7nOcdvNRpDmzKv1gXCC9zoFMaJt7wlW5Iq2UAyGtgMh2FEYXVZO9PKGti7ej2tSqzZfqAd8vuV
Kq9Tzsg2XnoQVnMmy8azXbLCuXnaorkonkAStNV+FFM5ppDf+os111NpcBXbV2MxJy/R1NtLhTFn
h7FaeAMbPtTVWUiaeTFaI6KeEbDLz+HoJq/iPK3FLnhErruh2PTrmqyq2Pcl46hMa4WDfk2Lsi2v
6JDk3JoJdxu8p03qoZ2Mz3lfHvqJtdF0yRxeYNaG4YrKMQwPqgaP1xMteHmWuECa2YwxL9c6TWpI
ynu1NqQ4o6RJlrTuxtI+9A2ovH0g60Cu+qKSw5NZOsL6VMWAptN262lleFfV4a2ta7w8RX1lu1M4
m12zm9nA1F0htirfN6BNbUrGvEzMuKKlTNE8byh1nR+6J1IjsVtDy5r9Irq4pEEW7WGrZPK6Uoh1
6YpFDXPmQ/1YoZmEDOe+fgIiOnlebiy2u155nmnZBpslc9OfK4GTV67Fy50Ym/VdByqAHnjoy0u/
qMpftUnbv7Go86+5o/NjUns9pKzo1bNkjPx5EiLHRsoi2UkNvJhiJNUT22j01mu3vRxm6vpshRLR
7nzkgzx3+dIfMJDnlMkEBKQJCW+lKWhhT9vVVu0p9Y2/QJ2kWbdZsqVqsPO0D+vglozUpZbGV3oA
CBeiGuNV7h/WugxPZV0AY009MKPRy8Z2RVLOwiDO2+dzMgOtNjJu+SG2RA6ZcpwHw5tpvJt1NeCU
6ICeF31Nrjo0ImoIGZsiGwIld0ttebcnvaPx3K5kOlVFORZmLByc9jyq5tTVVR7OhjGKm7lWqDSk
XMaXA25IbVqGbMy8XZeLkfntcTNUKKRjWUhlCi5KZHxBk23XJnmFDe4aAt8r7Ky7axtub2ht18rA
gu2Q9aWHmTecNXM6bSQkhyYZabF3yKrHFDd9eDonURcpHul0c7+1tw3oFBBYcRaJoQhWarCo5uqw
8np8NMtkUWlsFnZop47GnbNDcZWwFpKP7dby5cph/ZlSduh2kIWTMiVL6ElW1oHOaZF39dWGtj5k
cYirOp1aBKSca9ZDBpd+tVncKvQmdPns0xk5jbOpnEuxq1favY5E5vpiXZp6zHoGOeRpsk4MmVZP
zaNuHjHelZ3yuy6xND+VQ1fdlY3wNu2QHIqUdtzfik7rYV+PFunDAIi+s8oGlOXrWs/ArB2DHaVh
2nERi/ywNA7e58l6mauZL4de6k0Yva4lN64VzQuy2GrYd7nmU8bz2dVG1V21pTaCZDZ2w7zcYz77
NkV4zq2R2lVXS/C0TGnl8M1QJE0wOKmSxfC6FrMhG1I3TdPlL10SFTH17IhPc7bQZ9uM0Qo7i9lo
tji6G4Q60WQ8Iaw2SyDTamK1kMKIMCyvFWnyYh90FZ4UVm5lBrWLH1NVazcfulkNSeq9l0vGOWmW
XQ0d9T0aSBxTOCH9uRhou+4CLhtnGEieNxWQ4hMFybnLWpaHzUxqFsM+dHU5mAjqK+7ipoA2celc
MJUKku4HtiXxbEJRtumoavaqUdNAs3rc8sUMBbHjbshXrU2+TQMkcD8mm5E1GU6XOoanqyptcpZ3
zajSBQyDJdPV5pOLueg7lFW+hl2tYyyfSNClKJvz2tfpQsI6ZX6s/I4G+A7Sfmv49MaqqQbJ6qoi
pkhYoY2Imts0rwTqUlZuuk3XdpxAVoW6uLBUqfk04tE22QDdDmo25vFZ1XkCGtLXZZWWebe8akom
nCnbtpxOZyHjk7xgXTxnYEpCBppZ+dxPFESZWpjPDSIlvez92LFDMotCnEra2rijtgcBXOGhejFv
+XQTyGzVrsOVkhmbKvkub60XZqB5WaYT0PS7iXf6WjSjPk9mL2y2DD48n2hSP4+koB7YJId4LrcW
H6IeeJI6LfMWli+ET9m4hudz342Q4+Xo3yyudNddNU3PhuA3BXrc+1PpIiw6+IqLtOYq1EbOhbbZ
yrTKtpbVkJJr0T3ulskOaU99GU3f4v7FUE+eGL4k3blDYhNZOeLk3tTx8jkqaz8ZuhYq7Bq86XlH
2glmBNUeaFMO9kaSioH0fscCOFNw0jR2mezEPJqCKfmAtFAgmVJg+mirEXcZ+FtBmm3BfE0nCaWw
CSDjchNjMsyp4pPX52u+TtMO50Jcd3Jh9cFj3j3iKt9eBlB4dkeXFmRiMmgQdKSyLEnp1s9nMpbd
i3zNESgi17YXsJ09MZNVkadEluSxiMP6uty60GXd1LTXcbLJNSFr9wwyUBtTOsf8bqqWPpqiWscr
nS9ba3pVBwSxtqoLlcdhSXVYiud666s+LfrG6RQk9nI7lW13wehyX3PAxk6Gb9Uw7KYFlSCAi4WP
oBVLBawVk+7MqypCAcAdscYLRHuosBbyArGR92bkwRWgji2AP1nXnXEr4OjkIFgfb8CQAUJicnav
dZVfr2yEJNIsTWHWlZF+V+HRv8NwuUpdsfRvmCDTZERJw+VscygJFqlbZfphmy3grv01Jq3fS5ez
xDTjBgqkWgYasrKISZVWi5hfFQX3m9Fdzx+hGbg9m4bZXduxQEDOvmJQZxRoDqbPWdGe55TMhVmA
ip5N3pZvlO78ctq0Obvspq0pHwBFtq+GlbbuEOdFXTc5pDGDFje+jgG+pGhQMdPDPCy8zZhz+XMF
gVCfMeLaFzqZZmpibnE0SWTooe9X4NDWzvpJ00L1mjFR9c6AsOVQD4KeBtVU2wQO7FJQa2ZRVQOk
GC5BmjQFfimGcjjjjQS6L31wMQ1NqIrdCsXinQ1QaZmEQOG6W4pELzuLWzGcbth50DSobw6x9tFl
E4JS1kyyahcjFtZAFSSXNkk3+B8NB9YA56ZuUEuVziOX5SEUaMpNRzB9ipkDcuaz4q9AtzCSYW79
pcsx4yZMMVIDtnVXGQJK4EE/+QSy1ZDbzlQzHvLHo2+SNp3FOL+aqO6e1lAsNcCstrsYAxb9BdiC
GggmJKA9gictKKrFCb8boUS1sG1Dv0EUbOMCtpDrX1dkqQZYmZ4roMk4rrvJzjGkfFTtU1x49jQZ
E8SNiopel3VRK4PtBCVUr0A0QnU+aGHYOlY3paxFb5hutpt201CeqVYBpY8cIt1UuY65GXNi34mF
l7Bz1Vju86moX/e8mu48GZduv5QVpCbYD8QPy1DZFexHBrvqeF3WZo6JeCdssrrLbqVsBcNwW7Vx
bGxklkPRKjNLVtLu71d6VyI7lWlpy+aAuXPled6BqB3AQaJpA/VFnVZstXcVmsFqbDuQwKbFZFtT
WbBapHIAbW/IvDYPaWTu5Tg29GExJBKlbeKh4CyVIDcEt+jhFJb4aiqSChkZgE6MozY+6aPizCif
lHY/EWyTrOa8ASDvex57EX3+BuTB2KUg9leoZZGAeVhXrLVJApwHI7BUF1LW8hrxDj0bZdPf5Hmz
QWanVfF0bO+rGZu7cU5RyMX1AiKqTHVb9fmjtms0PehJw3tAHIBrsUJR8pYMrHzpeeKf5ZJU4Oc3
VR5Pi5qoxMRhw/6+fhroniixxTMoUkFeBhJqWEcNquPg59g+rWGj29S2nJ/WhWP9+cR06dIkFvFB
2IoxK5OlewBNCe53ZE2q+RQYdZvTXiYJSgvi6ZNZ1D3eVbGZmFk73j+p67kFOc/oBpzCWwtCetuK
LZMjc9asfQECFNV1eNzlm9YpFG2rA6EOPLxDylXetGjixWHkg79kCJFXOkYyp8QjEI/Ay6IwahzB
XvLgoTwc29WhQy7luGUjK3EN4qHj4CEEycJprvNK3XTQ5yLZuLVrYpbZsRdTcM4boWc1pjNOSmxm
yu3lMire78DE2ppdr+NSZn3b6rNqjVpkoVunMZPNMj2P0oJVw+KEb0bQpwiqoHUrzeghNs87XOPi
dNKVGwyZUL0fFwi8FFWrFimp2+gftPMa4Cc4VKgKuhMv58UXPOVVN9EzHiTMoaOovOm3Gobp6qnV
D8KgHToNbilb47SAwGLTCCPMq1dwMrpS8FOabwDtuOquNTToWO2hIhweVQku27NZD3Qzw9hCjos2
em2iL1eUDn0/b/tQRad3rOCKZK2mRVbA9k17y3rUZGKAWNkl0B72LxMwq+y+7Upg5gUtUZml5V6k
FKrIMZU9Hg7YDkIY0VubA2nlRGWknZdncII3vqcDeCalG7k9DVBCiX3X5kGbwH0yp4GL5a7Gjr6E
YmNdgSridsui4OcEiwVD2ivES85W+SJYEm6Lluk6nVipG5MsM78D97gBOcKKKmTgxMh1L2cyvp3l
wt8L9f6V7gS+VNEXC4iPQj2DrOWkYTXE6WGaJvcYehyJfKQC888ibfNohqTXV43s6pfga+R1JlEZ
QUj3wzBmAx7K3vTyPu+jRQVnaI8DMtxXXWcUVBe3W+7BkrEltDEHbyuR5otbeUZiUvj9pAr2htok
vx7UGMq0lXnCH21qcM3e5nh9LemaNCmODbhNKEx0Pq1D3VRXA/z/Op+FrQwuo3KQ5LSKPYKIBprN
4kx9x7Mt7yz0t+D8XpGNwIkYa+HfdW4Yp1MqKKgISKlNlU6urMrUJtvUPkO1dc/WHno5ptri8tSH
yMp0pBJUQ+RQhJ5OMsoeDhHnMlsW6x+6ZQA6Z/OkgRUm6DCA7+c9wM17AgoI3M+HI2tQA7ZJ6fOs
QEuhoNavqsdBgHNu2Fhsk4k4r2/KJifjfoJDuO5Rxd2ULl6oF0mrlyJFxOtoRldMMLCzK0iCoRWX
66YUO20YOB8QRGXxQiMwd9JxdcQZ8PTAchsqyd5CryHgrAE2aIwNnoWsc419VfVlBQJzsKrM8IKt
NY5stToFap5eqrYTxT5ZeQf6OwHryRQtz7Fplm7MDc97/8L1zt2xPMHXtlMx34mxnGEzwb5KRzL0
z4AxpwsySR6hkm86YiwQ9DvaDPUbslIHQqBZUHFYWyh7dmyd8MucF4tNxzGoIZ3manzEe5UUaVXr
Xuzm+t46QY5X8D5oWq4wL5bnZxwsYHC7WoeK02qtfZmuiBYvKe36K92gNqRgCeSP17qjqynxYq/0
YgkD264jpwWtJ71neGovUL22w94inGuzslw9k3Ze4RQPtFfpAO7VALKtIWrvRD6UO7DuN1A0clzV
Hqqq/GGZQL8/5UURh3PbevcyB5u13+U5Kd8luiDNviOoLM2iG/+UQc8VNs1y9DqPPO/SDUBwew/W
X7GTc4OtoU53V/1m1e2s6YTTUhXti0SgNc/8hOtn1eRCu8Okg37RsEytTGOF5LNpqXvI+sAPy76h
uL6FZjOYSLatCpSG0PDtoatrvkHEkO51t64UNFKV0P7N5NmW72IvwWgGptTFlZt40py5Gc13lI/x
Le7ZUhvINGE8ryJ0ZcyAZqT3rmzwJaNyqtMaz0Oy46Orl6zvNYdCB1yLRwF4AgEvjuupZCONDxnk
5xfwLSg0pwzkyhmdxykCeQR229BC9Wnf5+DbIqG6FzapVJ7lyaourfD8yQpOz20CVhj4SYtEb8rB
QaXEuKzUQWgeweLA0r8bSmiLZtAKKC4WSBjU8IGSU2hqN/6c9EI9KNaxH8Bw96BSI1i3d1pvCPhp
RO1DhLzM03ZouIMCfqvfFHOwC5wn14G7Pzpo6Li+4tJQXYHSni0Fml1BIk7pHGOjDNRtCiSgwi6e
OirkORJN/9bypKyAR6F3AKw5V2zXKtilPVtr3qUdWOY9SN4cVw9W8M9INm2yeoVVD8ECFdvsUhDx
cIplPsRLxsn6eoGvR0KpRzUcX5Ci1WbAxR/6A4JmLQLDZw1PS0/YHem2asqsH5aLpqd4MklO5wCJ
wFFt+hrhJ7QcQV3kbBvqDK3lBJZHAWGRUiCOaTdBO3M1KxTa9gy6bPxypnEaoFSlE7gdMziLOxEU
OAQULBuyA+3guZkI5E2YSjkXaTJu+unctkWekhyMeyNAM4oHXoSKZ6PeCnwWB8UvZueTK3wf2yCx
IOFmffQYLNmGgvFcQFN4htaQ5w/npYnQMur4hi4pakm5g++Y5J2Z6xVOdBMcSXYYKTi1NKBcHcoS
2pR7PeY50FO31PPODw1Y49qBJ2OccsEecguexkMBRxZkJIH0+KgGXxRlDty3LWvF1L1qlUAo9brG
VZZDsfkY9AhyO5CboL7kOjXPmh7qgp1deX5fUP8fJWeyHLmOZuknYhkAzptecPJZrnna0BRSiAQI
kARHEE9fx7sqM8vSrM26NvdaRChCcnfiH875DoKQ5xQnpduN1obyfmWar3mkQB6lIcRgkmxlDwGk
lJB2CkAfowcBq6+CVFSDKNMIH3CV3A4Kh0wK+ChtWzvD9FgheaX4W/FvHG9BtJtCR8EG7YbwULq3
TX3BbnqhHWcsK8EYoXr12zCmii2u3LWwQIZsicvlNDd9MB+mmjlXaCcKilodiSodiFt2aax5/dez
gxozDktQFtGAvbrA5hlEKanNQFPaCdEl0zBszzi3ysmpN6EpzxZVoehDUl65dL070rndnwVmgE0N
NJsw9UTTY7MrTQPP12IUSqkUQZf5OHNlIjU8qSIue2dDjdvKR1+W8bCLdd3cqrjo3CSsXKyuZInJ
HtOwCQuMMtiiiXSsc8QYHNJdu3BSPxMI2tM3JxjHit7dajzfqowc6Dv4rs2169tg2GHYh0jfQfVU
p7UmcD99ZGwb7Lqy85J+w1pW9Os4nKKpXt7QMycGQ0Cj37Y8IGMBN1+KvdvJ+UoDf57vsCaU+pE0
NdahDnUrSKoqXN6BBEBFtrDBZuzGMqJb4oqG15lEl/YKDs8hym03uwXGfUPTgEjFkr51pkdQS/xz
7DiHLCsh1yZajyuqOce0OvuxelJTHF+AvGzVxau8vr+Ns7VTjHAF6kLRNmhSR7fxnGxGY3d3fTs3
mcEKN6WjiGWJYsS8OKFyWczerVUZFMa16sMJw5Fk3cwcmOh2CT6GfpklnANOpnRhXdynRKhpOOA7
y494cchp0SP82b4h4jfeuubdcHB1SW/l/B37cz/8YIsBjFXUhPveR4dqpXSyMgjIOu0mpWQukfUZ
36z0nCoLpKF9Gotu2I7Qxro5H4IZBmIZtnLELgOiIAlNjwrhSriJyeDyaPnVqq5R3MYBwqvbtFX5
DCuinrBTrbh1wgtRP5w61FXCRBl4u7WGL5Ng14ycVMel9VMJqGBfOXNFoSTHPMrJAHgpF+iUT20k
MP9CdZoPJg7bMfGJkK+2nsc2A0jajacIhr+bx5Zqnmo0CPu0ceqanVdHOPZlSYXNPOuQDZp90NdH
xF2qKpswBNXQboNaZoOjSVM0cnadQ7/68X2EYU/loTPSQEEZE6W/hy6z6CplFUasrzieZvvaV5QP
hy6oe9sALIBwijmd9Vjfy0hduRazSkiIs3GTqXEtQxIPJRTXxSooYcPYugzndu4moGEB2orfdo4t
KF/n+iYxBetxXWcDykI1cVH2aGbwibypQhsJsDSYqR7rVDpx1zF4hHY+4D8t/ORImnBoEx+iCN64
jbqYW2qvu5Xpxdoj3q5eJJJWEzaaDqZ5ChcnwtHrg/FnQpt6cuxaYid03G1JaW16L5Wb5x+8cp3C
3Jn0DH2xLY3KKLTeAUIuYT4MbTptSdNAyE9VZ+Ch+u0QrSfHX1Df1njq7Y7OXMRHCpP7YreJJaEI
JS1aLYI6DRql4x0TirDU03PFUB/lNmGPFJDf54HxHXDOAP+413T2pa8aLvZ1F7h1NlMdDxCd8Vya
g25k8N2FXfxN9bTaZAWzsMZQ3pwuuGB3mFFDwS7oJO5JqF58aPz1fdUY2f9GrTfsmnEV6m6VsAAO
C/RSCVkQnkA+eWF9hcQ0Tjl0FKdKqAO9rkoA1Mzt64b1tYNIbsfwMIG0NI8lM2tzkHSZvB26OQkK
PgAfyA2NIPpPsw9n1+MxYWdauRjlLfQtsnPhKNZXM3Avzmsv1P07Q1Ns710n1k7qG6AfKaQLqIAu
D/R/cWH/TRTf/0869rtDE+JV/d/3uPzzl//n8o/LYf7vHST/+v3bTTD/+tW1/9s+TcPfv9Plq//3
r7x9v39+6b8uM7lxw/+82eTfOOT/ulPmHxzv/+YP//8IZgoG9P8NMP/bDTA3Mvj2F/6LX6bhf+Dy
jJBGMeQzD5TeP/Dl+D98wMdICPhY14E+EqBl/40ve/F/EDSf25UciAX7wY1W/Ae+HIBsBgJEXGgD
DLfVuP8bfBlA57/TrLeQAg0C6vv4fvjf7c//B80qwI6izmGdI/FSHqG9pLHccrOG72VVh4Ub6mM8
jDvi7tye7LnxptwznyEXMzqKDFJJ2/o59rd5SzzYOS+r6HJH63SrTLLWzxvD5l3X/q50MaWo2ypw
c5BiiPqJZKbg/Bk6vZdhGDksdMkHz02CrsbxgOQZVcthjqOENe/T6HdnN/4zYKXZWJS0MLQSzwxN
5o0c0HCT8fDY1Fc2xwcTLIDUGLu0LUunxjyOzKSt9+bQmzG5oeaFB63AGkhir17QyNQV/I2VTKeY
VtMtdHJnuGBhAlHlZKoRRyK3D1BqE9byZqdpX2hHpAMkLG8s35fN2bNmwsYI95L7ZTZUn6DMk3o9
0v4TBghwg+g9aHKvx1LmfsztT4+JqjVvizOzbGuYu4djAssDXv8YjMdhJi9aql07ri9z433b2vZJ
EzcvnT0CUcl4jIIeNdNZjmikou1SxzWnuHH2IZg1j8bF7DXVEfSGRS+u99766JryuNateQ21m47R
cxhfQz3gdfpROiuams5cB1G7aUvVvGsA6lkR1g+orMVQk73jhjvN1JmYz3oR8YOkMXnt+kg/Uwfr
Pym7V+ifiTNMnxVe6EjIO0XXlkR/MK8/Tk2XdMOTgEmhRl4ltlplouoJA0MFerMcur3sGACQPzZy
Lg0YcyAFsGxNn8NEOt4GvAyOP0blGi6z5q/DDIsRS4pNBBmAtnX3w1a+rp7Qf6ye179R/1aieaLe
4XIRkVVldA/j9h4+air1A0W7cUpYkLLMYtdUGZYgbGx9OMCQV/bMQDeOg/eM7NX4aub2ZZPNCA2x
VXvebaLQAvvLRIiE1EN3xqUpcgZwJZfUb198jIUrvXArH1jQnwAaLqmyXTpFHsyB+K6kmCkUuJCZ
75XwH/q4fO06vKWbRvc7epIlYyNJEge7tVMHOL1JUF364FAGInUVSUjt7Y3TQaWaoZWrlwgPtx/+
iEqlXXdqQnUdVQ2Vr88i/+RDrILZeWIwpQE6PLM6fuLy21ZYqsULg8xbd5fAbeacLV4WLJ9W/YnH
B5B1R+yZELF2c9xnUGMAd57iGy84d/j56XZanekPLeFdGW1glz/cdrHSVYnQQ5kOiEDYqsUeCidM
8xe9kfvBijcYvXfEeoVFW6QQZGHnJrUB5BQeZdTKM9z8RMf9sw6qhz48uEYewhLQr/LpXo1dAGMY
iDgTmFLYUgGAd83eGZ1fTK385EfinjbDxdXz78r5pxrmOrebeO8qG972Smx/7l3MBCQ6uGlZK/zt
m1pdvdu+jx5W3Buwk2U7ZQR1A+o2fa69ZTlaE41XGExzMejWSzyX4mgN6L7CiZakjYd7NvpPg9s9
NtF6abD8CCna38Zu/qsM15UC8/ESzcpn38WaEjsJPrCej49NxQt/rI8gPfdL7VzmhmRDBMEnHD/t
AsV8UkGP7eYPlcMeSN1p2JwnwEIiDcWHp1Zsnu2Um2ipCkzXc+pEG82rOVozz4Eiqqu8goFj4JR3
WOO6hV1b93fVKltFYN5n79RBGAO9urxF7lRBOajqn7UE4Ob61GGJHbZ4A3ax5aSEzgdfvYXtYcnn
OjfhmQ51CUk/6nI+gvQIGwJ+psVjqiPoXM3oO9mor40Yt0xgwINgMWGAdfW7YtFzDdB1J2JnRKew
5HvRkZvGnfTA8uotD/ww1/oNIOM75jsfE/j7oI7OEEePmv9ADcB5lmEKoz7ZcMjEfsHh6A2Y/swJ
r5wcbzPuHO8m97sb0qnC0ehRIfVpk91BVctnIFSNXbvcy8o9NiMpGjyGPYxA635xCBE1YEkXjiMu
lQBuIwEDgZcw3kXCsjSlrZKQ1gBi37Fdw/d3PogVWahVlYyYLXe+7cJchpDst2h9pGWUi3U4s8ie
eyVA0gVPLiUVT5F2kadewXLrsS0aAzxjNucIL28ZJNaBJ87OIySXoMT4fWTEZjZ6iLzqQ3GeVSvg
ZB5l83j2vCeN+gpBPK1J9ekB82JQ/Jyp2VWdweQcX2OgtlF3GIfzWL2Xk/50RhxqGGkuQGeJIR9q
wkLDPFYyq8Mha5zqTi/TLuyci2/kBw/NIdAvSg7vUQ/PA1XwhEyHTNbK3YBXwfOPSvhmfSCLOp7C
u6CHM+hhiagXCGV2AuA9rsvZWZsHhu998CxWWVVVdt8bC0vhrq3WXVjHKUbOO+lFSbfgU97iH28b
igq8WBQNUSL8qUqB5O7mhZ+M0IeZ1UkFnwRPbJhCi18OMUhO6NVwGHqv+eic7rlc2z8Qok5mCOHo
qjJTgqUKT7Bjg6KbuuVpbmlRN9EPA7+Sscr7mYL4bQJ5j5eH1QEn/8bF2sSqISg2Rp1T6Xgw1308
KnELeSW0aCUfBtwQFnbr5mqE773Kd1pt5mA0tizNItjTjoX2hxdDlmdtxKHDFphODi9oGOciHN59
Vz1D1n6g2tICclpRa2jcC9dbioWc7zyUqnrCiocO3wALmawLXc4UpdnNrki7uU9FML9OwXIIFWjF
utdQILiF+MIwmdgOUBc9gWi/zuLgUbjzZGUEEBveHb0lQdsc23DZS+ikpbcivrnDdACFgx/QxFja
jGUhZLizKs4AG1/BtSaw6v8u7pD0cZjFG3+gSj/1rnrYnPnKAvPo1F0OYEB9uEDS5Bw8NXr6IORX
KXc3d6BI3OM6nmj1VflzWrvtYSXwMZx1H4J8APGFinDuQQtV7aXuL0v0WbIjWV7BCWDr9FKu8rU/
+ttbG7e5Jtu+EfsYy3RLwWQgyObEry6g22j9GlWU+4OB23iH+Eq6wK3Bx4nPzsuQXXgW0k/bzuxX
WqNdqE9xG/CgzrE3KPEZK32EGKIkWqPEj8y2Z2sENSIIT3Bh0xALOnHmJ7FGIFtA6nel+CURjtLc
nCpvPXOoljen/k7UB+qFJyMBjgeK3BkDVnv2vodZpzFcEnDs3Z5OTkHcClW33/cybmEq80z7LcUR
fggahvHN/Gl7vcfK3oLgcFIasSPjwUFWMumINYUfdC9ALvMp0o90vDBExSzwpJn/hqTJLG1Qbclx
rNnRte19TBkHwRVBlZwa1Pn5VVcU88eUlxxOkjuUeeuvBZjZV28ZDhyj050jORjGsaTp2KBwgpiG
QGrKJq8WZWCsbjolpksMPgsRdVExEdBJ49H1L7MyBEXH/Q1K+9KteAm4MSMFDhs+xjdMM9hWLBWC
3XfaRMmiHuA1/AkiMmWxwWcSmO7EhfMo2/jTbFNuqXNlA71OW3NYux8fsHDp3/B8KBZHScBPotuO
vnia7QuYC0goeEO78eA2cVZbBnWyiy5Ejkc6DK+TZ/c83t78en1tQnaRnJ7QJ9KVYa7pyEm7YP1Y
fWFdt2cOMwm188mMmqW9t4AcHkziBKGCgeQVdS0QVmoYcFFRn3RA8h7EVGIDYCRQY1U3P4vR7mOn
QdKHP294y51VZaNCURG2PS8tTOkRhlwSLNNLpAxm3ZnU+SrsTnj9lpDKh7I3fY0AMZN1Jt8YXYeP
oEX9bwwld5UKPBSPpd3xEQ7jMlOvzZyKBVkA939IEZPcEMDQpxD27x5xkp3uETwBFeofpKgyPpVP
MrDVPdy/Nl2AAr4MdkDFrTu1hldnM83VWAEcifak8JDRzGK/RzKAeJildyW8C1wrGWUgbItwlhj9
Nd6MunXeTNSV9w7Dsre4DJryZIqtdA92cIEZzv6zcZy7KNIxHvgIT2TfmagYnJWmPgmWBA7JvgN/
mHXLnEdh7bzVEdYB0YblpxPE94I44Gh8TOyUNdcNSmXB1mY8IEQZJX3ToRx4Yd6Dgmji8jEcXJIA
tLgDCdRDs2/vh6WEYd/+cOHnckDyK/B6N9e8cWDOtV8UUts9F9X4Q3077iMZwTYmNF05RjftujZd
Q+Hsos4Zz1MIoj4YQc6NHNoin+NzMKGRgc4CAEqco794z8yRdYY0WJdKbFp+22YA9b4WBiyma2e9
5x4DyaqhQdkRamK4DO4B8w+gxQHFD/LbRvo2GeMbqDkWfTvQJLDXSTcHHg4PI4mvCuNfzcuENssP
dNtk9ewMJrjKQsv+um1zbm1wDWeNWROHhQEDRai2yifqYPvrwAPYta2vmOOB2GLZ3YEZYwB02yDt
fVixGwj3lPqbwk40fvYDe18H2FQ9229jeO60zie3vRo82aeG/yLz9DGQeb/G4W/LRda0zd9h8eGU
l19RGO+Z+o7i12qlry4dnwbpPftGAaba6m8nDL78Yfzs1PgROvMjd/HqHY9dVT3IfLDBV1/hKBCe
b8D599JMh5H1GQIECec/Ckv8CVYjz6KSVsmyuAGcRj9ItrlJukbg7cUgIWb7hkDBDYnnmNo3mYkI
YQLHAZdiH1hv6r0rP3sKer8iS5dwf7p2IWxvXyIrFMzjxfEd/46NIPRU1BUxFgXbkccR7QOY3pGZ
/gj/709tkPYJW9ujyASwYCUoTwHVwkzHrqreZFs/da28K/3xrmdN5ksMU739WeApuGi8aT3QEkIu
6J8J7doEGNq2FUwhga8idtjKH5FyKqbGa6BnbF8rMiSzHZ1zGFW/HGMOrcRJ6uW+JctPPAU66zyB
pT+EIGnb98iGBYEuncahi6G9zSHFvg8C7KFLIsRd+lgkLKzSkGWVoJ9cTPe8Lvc+YHj31khYoHMZ
CZmH3m1ZrTLJ7FF68W4YAaQZCgDJRYBsToicX3ymHKCA4a6EN7RE0PDpilgebDrupj5GySRGpWqC
bT/AMgYt50JFYW9WgDXjHuQNOmLN7pNhnQ7wRjFKhV8e7/YqGo8zRyec+sPsQtIwpSOTeG7Awsby
XGFE3ZaS3g9DfefzNUUW6xW28ZJ2Tq/RcUUEBxlj674a+/kcdluNUdQcFrmN2FrFNL1hIprPMUxu
D71uchCDXTH6wcuEmrZU/t2yrVB43d7QQ+1u/G5FXKBJHLcG12/7yDwAoUZEZPWD9UGMSDJBzXhy
NeR1gWTL+9Sz4wqAfTVIiCfTUrfpLMY/OvDz2PwI42UgtZ5rbu4W7v7tWm9CxVz1HcxRp0eUathe
qjJYGwhSCkKTRuf18nkj24wGPFRFKHS3F85IHnXZnvBjT0BsxqcWlH1icUjyaXVMYlxzXbopX1og
poiqgMFtrxKfvANCfu30BdZQ0aig25EpapEqQIfxptt7bmUWrWCY+ZjXsn4t/S6PPMgyM8icM2T9
+m7B0UgpVmRXbO/IjR6GfvOK1ht15verh9BB9zjMDT/Pm9nykLfFijTrTk3maF005cYA9fRb0Tzr
oR8ytcHkpuvNOOybCKdqxhOizLfqxtyn/XQvZuBWN5WiDT1sInsYElm5LAVVBBBNWTWgmw0e+2mp
AmTfquYtYhD2BHYB1OuPeZvAzK+YX6ZA7Qafg6eT03YHDNC8bIpvX44k1W/TQu6EsaicPdfVt8sm
vqt6FzgqYubp7UaDBcX0KOF9NE5wXOSrT7FHdyUsiAWJkdl/msMagKPZN2EQ7EDcjcb7hVcGiWhz
cuXzBwOmEzkCWEUVFrJY20s992+OSw7KGR5XHGIEmerHkQADrkr/d6qH3W1GcYM1L8m5FieHwioM
PPAYwOEG+Ry530AFUsllPkn3MW6XLVPavYTz+sNWjS6qu8MyNCceKrlnFmlzT180ozuCKCeOEn53
QUY7lbf3pZb8cVDkomCeF6QCd+lol7/J8mMU5symx1g96qDdV6tfqN7SK4SpwK+gc8pdL4yPSJim
n3bcwEYhO5UvRGS9lnfeaC68/NO7T9zCK28sNLnBfd/6fPDfGXQ5aHrGqjRaxB03TmrRlpypBl/S
lrmnxwWziH2H6HEMQ7KnNzYodOkRF15oeFpYBqh+Wm6Ev8f9D4eoGWxj0CQBJnQI9cBSo0cOYkJM
wedm/AmNOwZQwTgAOBVCWdEn4T+PVZj5KGYTeuwMMQF3zZ9kR5GVg9rDoQCNROyrm6GIaQ/gIWQE
5h0AuO+3mKUMucQEaag3UwoEzJDDXR1PYZXukh4Bx6SdPkbnOkKV3kCZ9iwP0Hk2pJEwgCfBKDIv
tKhHtoyrjFRmfa+rB+V8dhPL13aERlL93g5YsMANbkGgDOQd8B5MvrWBXL8hTPNkwug43hLRNUH8
jadi2S3xW4Pnx5TkYVbdZ+MRP12WMme9PMSAyOd1eupQLsrtGenqDOnTdMV7L8x0WRZvp8mtQMe7
1nwbKj/HuAb89448ZzIvxbpFfwW2HBC3x2ZWmbLw8zayC8L52JipqFXeznnDnmrzl6kvGb1vcknK
+meK1ClGOovODAbgx8hfoGoQxXc9VGji2Qy6wh04hWIcsTZQeufFTtEsErJaO55U9YucdNJQdQHe
kHQV2UUzokfbNiS19jLiybTWMfLGUVL2Iiqc+i0MgKJsUG+wTBxZ/Vkz99BKdXCWe0mhIiN9CWjU
23OnAVgc3PvtU+R+wRlOkNfOl449KgASyeA5u5mBpPKGBq5gcyqxtyEy5+YUCS6DcEQLHjLRzvwQ
2PWP8nCTEkUnRK7nXoJ/xY937ytytqh6uuUHGQF0gqzVHgfC3npag+F608sdYihJub5Slxd99Wvg
J+gmHdhbu17XyU9i9dptsIgxP3uBVfdwyclx9dqDYx6bBXaEGYNdYKZcNtHR48uZAOY0XZUt7jvg
ywPv12fJPuUKknwJH5fR24mtTQJQybQ8Vf6Hx6N928PYnuLwZfY7BP1XeW5HseNanrrpWsZz90yB
VSDgvNciTGiHhO0YZ2H5xEV5Ym6QtsbBLQFbIfwqt80KGhvmrofcIbi7OkytU6IRPq7eczsjWMWY
ugQ8r6bPmR03CL7TwZkRnx+m9JakXgigspQOZ+xSHj2p/oJEGpBHPE7HJjqM3B6c6gh2By0+bzAs
8rxtX6W9ykAVPvl00MYR1+2Opgr3AjNEbZ69RVxWnkuyoYmUeHaOce8mvKmySOtM4pG5rYae0+25
/SldpNaEeZAdeDDzFnkbAKoRl1eMF2jM3XqTni1ursEauboFaat7XN+AdJS7E+6+9vjdoC9+AxcL
6F4qPIxKUNeAUWTgzA6h9q8AJeLyDS3ghl3kRMNIP/nyEpDX0dl3E+SiwkVWo+v/mvbVHWF85Zyh
B/bho1b4UtpdSg5JhMm9XILCsU0N3P11oCKfOMyORfFEeyyP7G7r3X2HaGaEnH433A3IC+NmAVx9
8OGKBztmW4vbikKI5oBw23YXcYQJg8PkorBwlClWeDHYCkP/UBs9AdeukkHdxxghYFbAAon8BNc9
nhzm6KxSoIGZpy6LFHGCEO/btq1u3tl532AFwwiVw9c/AMJO4BYAe0baBh8iqe96U4KnVSTMa8ab
56VGihIyU4h9HYNQfUDGAdg2idTB20YsaPLcU4i2cj6Pdur2CKdfp7r8WoPu0wW/jKTlm+9F+k0s
sj3GLMZYSJv+ssXDR2PeLbFAuMbxu5P8PCibumB3kLtI+dznIHgnEhXKuTY3bBsiObKjuyF0UIUD
wEvXkuAlb59Oq7EJgzDTHX9BdhASx97zZmdvxp1hiPNucG1vku9zg/1C29HPleC5mmGr9edNY+Bv
cxW/bvRVizuXlQlG9MQ6Ou/wfG6uLEp2Vu5yT8fvFdAKUjAHFn0Bx3/ExRmgDe9LEENROOSh3TDL
6GKAktx0h1oetjmvy3e2nlr/CSr33aBczN+TTZmPmJRPIEKNenqyUoAHn9yP2F8zGX9ES3/uAzeL
e7hsuuRJqCOUEnUQ0l7I5v601R9Q8hMiEF0eMwPqqwx5ocP2DnqBCy2qBz3sLeeF4IccERxrV3+v
EFS/tuXQfAS4laVoNnaPszXlAj5JbutdBEUidj6wZ+M4hXCBxvmjsW1aN7ZwpftQqbpPSMD/4iKN
ZJTsEi+VPXLT5lNT7TXAQQhzmFIip8+EwJOsKdRpyKFAL0OA5k4MY7mBwzs4fzonvmstfFyHeHey
iaMTMnjL82K9r4DghLexeaRQh0w8/M6TPmyidHDVQzXB9oLiH0OeTIcJnogxD3EsyNfkO8F+tHN0
DLCihHZKtf8FdnVOYo8aSEWQWG63sxzCeLuMs6tzGlZB1pZIDoAS0Q+OXz4ieEUPs1+/xAiCplAi
ewRVe4LzNFZ7oaj7oGhRgj/DeH1da41nCxcGgFF1v+LacsioFcg32B9XjXqEWNa27nExAWz0ivDy
DYthjEcoticBImgXrbFzVHqmfh5suIsohPSe4V6EPYLFb5XBp6FXzyDN+bau0d6p/a8YtGcTIBmI
q5teK2KxgrFixIUJDbPXYNEHOMQFgMViGOsDwrbnKSZ3Yb0kUjgBSHhjjgKYVj/H9dk0A8kkUK1d
jCfpPgy2EwWMD5a/rapD2/iyIH249Qg9SmS1594TOYNKshtHj9UZAdaGJLlyGVCZoHrmiLYAMhpr
iJdNje+biU3s1kDmY48gv+P6QQ4Xx8WNIHhNI1wHaLRTU5ZpGXG/KMseNClpH32XtY8dhUEab2V4
7Sumd26LnG8TcPYSjv0FaSQ3x6rZIc8Htov22G2QxDOZ6iBV2JpMT8hmujkUfXq/SlJXqdmCae9a
Ca96NsqCmmB8e9CLhkeOu/JoAZq43t8CMYly6VNT9t9zNNPmri2BvaWy6tyPVYX6d7mJvBWja9qv
UJpko4dfywmuQKjs/BdncEEjceerBbKau80AdUUJmMG9oy8Kfw8kw7ZgrbJItGOBqbwlgUFhcliZ
P0u/jYmsJbsfgvAVxJ5FdrzE5TxlU9Rz637Acocx3fXzfzJ3JktyG022fpe7hwwRQCCAxd3knFnz
xBo2MBZZhXkeA09/v6TUt0X231T3pq3NZCbJKFVWZgII9+PnfH4zyAXsjC14epST2Ni1ne9IuAYv
URZT5+b99AbB5iMuG7c/EABWl5gqna9txNA7wu/wUZdkbIluUdnbeHzjCXBd2JPyIkmL0ubFw6XL
rX+YbLe89CxEpyo88F30PBtndSqb9oOwVH2jiBJuGsaRnLezXtccTWg9eKao6yb7GFvUZXY3Ddci
N+plLIOmWouuCz7tZHbIxtvWuJd5u0P2mNQWgIrZxHQ0+zom3bEO46Yj2Mk8iz44N/lH6+rsAThI
fT+Wc8cAZak2ybS89WFZ7OxiyT+wU5IV6hCLGMWOtcNpnJTpXTdEGrwOpZtggMSXHNDdjX5GYVBI
DMGTfBXlIG8a/LSvPX3Nsc5UcSWnpdnLVsnrgv6BCqemoqrMORjqwPDBL9O4nIpTyPwTXozHfS2q
yzQNkAen2N/XzZxsXb8kSBS0DFSI2Hv70r7KfINTd5hd/3utxmLLRNtuN4TA5A0kvuCdjKXYp4ul
t2PdqqsQgDaxldI6oVBTRHGW3nSjNT/rcTZr2UrvthOm23n5WCJW1sq7aFsnuAYvpjdj3eOEgXi2
cgILTWdupoZ2whvf8ylS7T6xLHqWMLeJlLSlfWo7370kxCvuRR8VOPccXW3DcwKVBsxsqsSqfFwX
PYM+p++usIQQOK4qE90OCMDbgdzJbebNvL8eO/JLKvSEQ72Pr8iWcG04WYI8RaoVub/fZ1BfiALV
9rMfhku7a4pkPrhF7r+NWR+NEGCAuWw4xax7mWH70dr6bofFjMxgwu9F60rSoQydlAO/IsFOVSJR
wLkIIlSTNg+GTZ9qn68lUUfRqds5bApOTegAW1AtEdKGJ+gUKy2e3Tx0bhF4ghZfUZ2Lay/LBmuV
hkT/PdT+dYaJZGtBOAMbImR1ibaB/p0Cr9Cu2viSXAaEFf9O15HZz+GUXthtOm6rCctQpD19wI4P
4iCfkzvyVJ+N1MV1SiGJ6WMKP5O6NdMqbCL/qj5jLoLa7OOsXIuytXeDxt4+hAsqcS3lOhnr6GXK
tHtKJ/U8VWVz4/blfCtlT/40lc6WtyX5rMPwgIjUXzRZKF7Oj8KdCuihZF2ap8ke+RK4Ju5JMKm9
gV6wGokb7zy3tY+uW5lHb/BQXeZCbH0HE02CPnFnt3K4Q6mqLUbvJplWPmZ1OAVTCkogtVxVb/K+
eIqZJID9cFdFXkwXYWb6kz8R4aibyNoAwfI/3ASyQ6r8flfVTH25hxiqNC6Xh6DM/55OsblCkHuv
BibmnV/vg2VkktxnyDH5vJTX2E5pn2AWGe7Dwj3GbWYfvFlyCZNXN8CSli7wj1qTyup8jQXbbk4N
ffZdXbrDFUNLdyea2Vw5pjNYbXPusRQaAaxP734OS+9K+tNwY0Y1H4qqyb74VYriVAfSHbApzMM1
+AxUphATPvXOmN3O/Zzs4rMa28v43hStc2P4bocVxYmzZZykD3k8f0lSP79TXjBcjq4OnyvLEC4S
2YtAXcBw2onNMs8V2dBiF4zutBMwJTYhVeMTLvMXkHj+tsZpixBv8uGLPzmxJrcTefOq8XrkpAUT
+KElsYGHNZNXaeoy+Y8qe0f5wxwpZyrhuwwqFwakN1oJbFkFKhCT5AsiJM5113jky7LlDaEHfaaa
5vcwdOw19DK8F6TbkdCl2M4A6wj6MUmnYzCh3NZsSaQLt4kYtUWFLaMkJ0Luq9xQMPQcGhQiZdaB
rxrGY4GalxMTpH1ZwjcZZQJ81QhDhifOTKywCrKvouSrCyXGAqcgXLvKkrP/opkngpEwIdZ9U4Qf
ZST8S4Ps1+Ct2SyOhZMH7ogdVHpt25N94gLNDoGc9DvebsyZDCVvMHE4vFCr9/kS40+eyKJc2zLm
fVfZIewHKF9tNHtHexoZAs1OROts+vCGq42+nNhIjtcpTO57jI2UmP5YbdNaJoee+mPFy/rPed52
hwZnnVn5ycjXEhFYgRzYydhbIQvONzIbeiQjXGzX2s7R1qdyPqYyTLF8DsOydnWXPtf0CHi+mkRu
ahHNn1PRJDduvnjryhtpybJ47lAtgvmE/5WJTszPw/yullFc+n7d3GauCd+7mYD6qoLEemNyq/kO
4G35zPK8OgWLbbKtjiwmBc54nsDO0RsODHVj8STfwRvMTyArkrOtXMV3linLLbmm/mIakMmnuBeH
ZR671z5aCBkHimoayt99MDTJFRpWtS0mEDxxDO2F/oE7sbIQDHtMHo8DRI/PPEuLqyAMx12Vg5FZ
yXMoqFPaXgNyjDYL7vYtfKHinsgf7tg8Ngs52QYfazH57c0cBYc5JfJecyQdCdaJk9Sc8Nk0l1dN
V5cbErTmZq6w87SJvg+ZT+5m7aSvsX/OFCra1ovBGqqNNXvb1oqXtyac68eOhPixScmj5Hruv9gd
F9VqTuwWga7XF6xQwKA43Tle9IICjxnBNi0htNTZ96UcbmY7ZD5NiC54ItRRHyovn/YjhBeynkN3
54A/2FbzmHMK6YInab9ADmj9EvvSYvxrkkPxhnvGuowd4b63ER8m6dCI8zNqGLOXyHg+o6FVGC3T
3ZKmBMIIsy0YfLyUHLfmEZGpVDzzMHkfmCoeGQsTzUVa2E6TZXZlMqdXoUm5R8Io5V6Y1DJ99UDG
3PnRVR4y+ogvAnUbFnFx8qKo/V6U5Lma8LLJlj169kp7PSVAGy47Lc6n+WJdNBE6pTuUDFwu1HjG
XAAFES6W2uLCBXO+6duAQGAcLjM3PUSPljlQqA8UKOobMwkAR30R7vEqkmKeKq2+4cMPvwyE0w+k
VgKm54zo5xX8R4vCPvU2uhauuyEkUq1styH558f7QrRAE5IvNvIfxKZFRLe+czqzAwiEEHdqCRzm
UD6OuUa8T6J2U9vuRbZ0yXog7mhly2XoD1+sij9xAGUACDuOynz8ML3/t+z/j1XBX786+v9u6P8v
JgT2H9V5S0H364/6XxgOkAJA7n+eDvhpu8UPuPn5v/8Lbv4HLGKiAT6uCi1s+LL/lg6whP+HIBfg
EzB02JzBf/bv8QDnD60dmjgdaFop4fJHf8UDpP6DgKcNC1gBZ8Oo6f134gHiTLf9d2oy2RXyAo6C
YhwAU2Ig8gscFvREGyEJEAbKRzyCJSOK5aDBiAB5BPS3XyLsk+tgMoJcF9U7jmFvXIZNlJmw3fZD
CMws5SQezhaqoN3CrYm67VAAA8MpH2uXzqMN601FlKbeBAUNxv3fPuu/Iil/B7STYfiZcMubcPDk
MmjWQkqiE/KXN1EbG4E9Hz8HJfzxjhdl8NEFwF02MywspvDFctbLjVlIODncKolaEDII44aBzKPX
sAxhZXroXAP6yWKy50jj0Nt08vxIywxkFzE6zvB1CFy8gm0DQpHGw2BXVnjK5/WYq8EjmLXI9qG2
UP9TN3eqWwYxiLpzkXjjlr6JMdxCFjTENNXY2Fy8BqwCepJ3TmSQKN2mlDoUrAuh60RwCgIPC/w1
eVDCt3aTtuMqttG+cO6Hg7shlm09xRix4NcWsAX34GHKT6fsYGuiFaTNdSKS5tWXmScu+tkE+zBu
527tTSVHlu5xp67HMK0ZcZJWxj7YaUmUsLJsBOouvgzbCA04LydzP5HCDFfOXJtXS1Z2BH1sHKwH
nNVVhmhPLX0y8zQZpghp8pgQottGHqzmfVxGxiHT2/I5thapAwxP2Mnf+L85MYd6HqfHOKg86y5o
5hoDdqjQ/ewYP0VaNEJdjUlUmB09G0PucQlIVTVd2Lz2tpD4oceOwyc2Y/udhGGoH+KyZPRrK1BT
B3+wR+TzaZ5eoWrm+FZxT0drKoV4uR0c0WQ7vwHcu1KN4IxaEhEka7cX8UlNI6fEgJp4HdlO49xj
qRkJGUOeRN1NZf3KLDEOjtkUyrtJ+Ix8K4JUJ46EJdriKI+xOwWmdXFoj3NzDSOhril3Otds/Cho
iq2jRrs55p5XYeNHAjhpwsgO3FEGXwNKVbBhogaEiax//Bzje9KQbOrM3UIcLDvGF1S09Exl0bxO
SZF+VnWMBQl/QCS+V6iMt0TWSL+A+LJmsq2l+1U0NAgnX6op3BFZL5it+CYxWwAiabNhpIQ8SNYv
ip9qlU3vskoHifZm99xJOYo3ZUGIo1eFIYLD0rIM8RSRlwl3+DA6VLHWsDABD5XVUlk2vDE+3XHx
wosKe6y9blzG+jtIjPMtcgqQ9kZPo/WQu4Qmjr4luNl64VOZQ13jh5JJxDIl2nm+pTXKDL7xH7di
37fnopS+hR9RM+Gb3+YqVO4htgwFxaqKHWZX+DyquPjuZk6+TMylhhm/mJUl1dnArOIg+DITC8Rc
gS+HF16CuX71qcTkTZ4VY7j783JdZBOql0EMfOmFlfFo+POia6e4IJxTj+wHkN1Slpcx/Qd3h4f/
DLCW/1W70ag2bmI1XPS4RF5k61fesXSnlP7WaAdXVdrd8ZlAfE1i475afZhdAhDrbzwxIUKgrLvv
tDb4Pcqwggeb2wfpyPQijnjqEiNSx6GruJXLusdG7cMbjYryMxrmdrOUEl6IZxXZtc6Bqq7dzE7i
HYldAlxj2INgXmw1bcs0tJ/nUZytIpncQmYlAVX7+rrSdvkUoDOdj4OoeqMFDy5yk+DVMVYZT+sh
Yxg7lGGxAWCUf8HGGhwbNVVXCg4RwnJUp7eA8ChkUBacQ8R0FQOT0fFTPqsH/5xV55tKkmjt2iNA
Ol9SlmMthN9N/6Jxb9dgYA0vMSTErhVavKxyZt1dKCFtwsNIJIQHBm+10OYee6pF4UnLe+uJoroU
fs134FjD4zAHDRbWTp0AhqVrHOZkO+t+Uhs0pOTe1DEDNq/0zc2CDw9tpMq2vhKGx3H/lOk+vWZa
/mmnU/sMPaJS20VhHFh7PGet41hU4TPYV3ynbXTsm6G95N3j7QcL9ToH5J9ooMJjFkwYHPOh2tdk
y1fAmp1uQ7iuPC0uN3Qyxj0MbcSFdVUjW63Z8sqdm4qxmRiFxiRwVR5/DpUBNojuF0ElDjwUhBpd
ApgJchDFeHwzBU2QbaemaXcq6oqA54VHgDvmTJDrtCnSyyVwmWXiARq++Xg3cMOxdYTxFDsSvlZL
4BxEUco3eswKednSzTvcdDytIbSPB9Q3jx40aqxVzqoq+EOm7/114KZyW0Wed70AcDjaXeHveZIM
lwU6z7rszgN05miHvNTL22jKfh0NcigAMDMnwl2XVu8cjVgg8Iwnh7RKezQL5t3REqMS4zVy5Smh
fEGBKFKrWo0D3xixZlyOFvOKDzaZfDJWb6+inIl1TzX1ZNwgfPXtTL9ZPlQPsoP1e19OBFtg5BJb
IumCwUePrInguuClMsaPaVqnwYWdj829S+O5QemZk00bTPWHsfvuE6d1c8sTvmlWPvfetXK8/psQ
vX4YYmhcLZRWfNnhAmSoJPiwaXNJ4hDIwV0tjf5atKa5Y5aR3PPALLbk45bnTEzqovdjwdOmDq/8
PFu+dfYingcqrp3suv5OkU5b14Z0YQmbDOhFHY2vfZiUPD900HbXoDaWx4WVLukaM9S5HMPCOx4y
lgAErxVFJQ723EpBYGSizIBot3BQ7HQ0V3EVeq9ZtnCzy2XEd+qoctrSO0umYXQyn34/udBsp7r7
4rdsB1jxOGAGmyQLO1tkCLU8Tnq5K+NiHNaydzmM04mLiIhO6ejdhOA+7zgNsufM6xkx99kyXriq
BJtU20G+7yCMMNbUUE3X0It6+85Ufnfo+0J9FGlUnZaYh/uKZQbzOYDq5cs+FlrgtGQ2WmxJ48Fo
X818B/7TGCAjr3yYPzapdeQfAxRc+S+yOWvleP9TRbxs9txDKN0o31j48DqMMlzGlcvNtRECu+Om
CkvrQ2oy1ljQogQ1JzcBgT9LouUCu91NM43rOq7HBHcHc3E0P0sH8FsGSWiv6ZDGQK8NySYL2zOW
q5GedT/pRHQYmQMdMU5vyacWnsjFW5W44g2klZlvh4D0UWFct96rhFKIM8DG5VZO2LvwvI71cEs3
PieXIpwZe9Shkf2JNAWtpeRxnl0GadC9JMat7ziR/REbx1SdzTOYZ4mtJJxc6KT1d7xtKt/blQ7k
Ppvdodrp2eH4yANM4Q6jlWifjmg7zGh1DV3CR4GbJgL1q85hULBy0XjEXd64DNOTYBxv1aQL/Gox
kL8Btz1OC6K8W0mB16FWT/bBnPsOHiaJdwFbRdnwo2bIHDTv98AZOVfd2lWfFEfXXpEKGGadbPRJ
OB02J+0t5YjaFZxxqVFiFTsrnNMLRtTORYGyCk93CAdmIVGXEXQrZq5/ywb5yzR4aoEpUme8ompj
rnIXLJMZZyh+phm4WhgXoM0HO4hxbkIcW80j0NVNiLcO36DlGgdmsuFmz2ndtvQzFOsLZcDXtoz6
hzxdOJaXrs2uWjF4HxFEl52xYrMOFdXWdk496zrLi/otEBG6PLhI/v+wGaBuBG7NBIuZccoGAYMp
B2WpNmerdUJqIO4UF2lZVlBlJgyfRFGKqcx2hb00THR0RJhhWJR1aZepzzgEkJM40fj02LSdIfkS
wOVV64jE0stUYEyD54HPaYoT/wu5BpB9S8ezZ034qT7CwXNOskZsI7OtuX1bD6MwnIlKfvHrtLwM
ypnP3zi9ytZ6SPWlN577u8ge3CeHuO8rc9+RAE+QvrmJQzEv8mr+LnvR3PlNBfkjbOLQPQ6Wh31K
Ot10tHO7zNYAWey3sIughUw/moA4F7O8NFn2BeaPH25bpnm4Hpep8g+9P2GzOYcdLVqVcFJonuGn
o6bk4gzQPnL++0fh+AzYu7JK13ACIdIVsbM4kIwsmxAvWzvW5xjI8kwmcfkyCDO4WLCG5QGfvca3
SmT9IldZ8p21EJA2mnn2b2Fl+/Atcldg8+VhocTZAV+5Y3doZdQ+UH6Tv+P2h705JYc6PDeEcRXB
hi24LgJ5zuLFVruttY6PcR1/V7BdVvaSzEduOoIObFAZVwyzsbyoHhMA7v1sZ/l1fIctMWVmWLif
w6is+wLrwBse8+AhMiFEMs7XjYQwxAC7XHwCXm2pbz1u3w+CnVDlMcg7Lz2exHpdxSxS2ZQJeJd9
0xr9KtrKYfdXZ59jIXxl/iQ8/r3yG3MzYnNZyxj3kJ/ps6CN3ARjDnQkGHVnPECQKk8G2viewxKT
Fz2ln2vdr0MnOjP/7PkWU31H6LN9TqD9P5Ew9S5k6/KwsKF9LcV8oHozwDQb+aLqickNi65i5vfs
d9lSnLR7z0gwgZbTEu/QlDb72Z2Bupi828VGjE9zLvReRxTwjU12olDjTddD9FvBfwoul1x/r2aB
jz9jNQK3aLAUFz4JhEM/LtwjYTRk6TpIpH9KqlkeOX0+4GFF3z2rGQ8mFs4Wc+DMLAWK9aVNXg8v
i/YQkXuVBsxNc7DjPCXzq8IfzrG0hIkp9CbL5awPcDY5bC3E6Zh6L8CLovXQRUC4akFpazv+uqDx
Wzfp2N4S7yy3sTONVxPDXwUqaDea3jq2npNfuKklD2PorRMONHfbCKv48FPyKWyMaG6CvPMWKryq
Vbu0LUZ1Hrf1127VdYBMw2yPuGidgL1GWBgCCF0WPmNNhizCdtT2DQbDPFicHTQ+6mv2EBFyZkJ0
svtwvJNd+XWJ6vlEedEfMuO1l/mg7ZXv+O6NhMD2ZQR63hBIBj2Fv9LRz1M6M/FTYUd5IXvAx36Q
TPhuYDlKrk9Su23iHOZyCt4RU6t7Nqj0fPlOyHaNNs77CzHleGSmpLGDbS/T8TNvGxoXQVXDczLA
mAaQPNtPlmfe9eTmN11d1wPDfjXedtriJorlwuOe5GX73Z6JiazsrF8oZnvnuQUNg/9yEOU+05qB
UFb6YpVSdXD3As1lkYBFg8JljJNNty6TiGlOhgfXL6wjxThW5xgE9Nqpo+q8TsFW25qYgbvtBnfc
NUzd3QZlm0UMybooRb9T0IUgNVnWmz3beg9ykVloms4XcWhFx5n+Y5X1Vr2lRuFsbdN+xG8swmNj
oF8CxChJQGBWfpp7neQkRz2Vbb2e33n2hHiukdrJk84B44oxyG6jGdqyis4bAZKsqx5xBz+2XdTf
5LOn2+PUWtw4OoPu/djCCMJxHQyYvgYvnW4Td7TCG6PGM/x9DL6UbCXY+p497U0XYZ2ao8n16FZs
syHJmt9TDxJLnRzZkI1W7TuQvPbrkEUtilkzfpunPms3g7NsTWLlDA1ymDZpbJGohKF+mtlis+2K
0brmAGzeB2Flt7GKmnUbjiSYMcBKIncFMG8LtfA45fl0rGiS7gqs+1rjfd3oyOTvS9LXZs3RGxyh
yV5kjm9WgsU9B+EWPCiGJYZij4YyUawPazx5/kc72TjMlaZp2/TaDNQAHhSL/Wx7y51exuGlUcYc
QGp1/a1pMwNDsX/jOC4eUr+Eu54V+W1h4uPAu90zdOFG971s+HAnLCqnJe0Xm7WQfjeB2putt6VV
DczO/rpOZbGFTemxfEgnL0lU2vdtmwKmXDKJgGYnrwFzxYMVDeiF2nqAno5BGKnMHKiZsV8RV6Ha
pk+uCA56xeU4LNmRdrLck9j03qwiIUkTOTG7qeCtViPMv94LmTWAuC2PaD39ZuqkOQ6xa9130D6O
1DyKW8HBpTYAjlwG0tYcU2TvLPcqdHtzWSWgZbdy6Uv4R51DonrxBQFbrYbk2m4D8RoOVHZTVzGL
HdjNdhFUgC4xbJRvOgZC37AiRhTztGtknnyRuTNQWIXJpmf1wmkmtXWVRYt3zTqqJxCPkBYJ4unK
tx9VBx9qR4aM7AlGF3eaO+Ka7Fa6tHxWWnWusk4NeNNXv2QLCq1BVsnblDpifisVdHyWAQx2DrVr
SIcN/ZCH3DUlkYDDyHqVdofUB4c0Ab8sYBhy8kCVbrpHXXhUgE5L+0JoCCUodBO72cfOiHDZOIz/
NkFf2RaZc8uGSuviHxtjpsdRPLoXVmnzH9DYe7eGidEjJ2477rwyoZYCEhmxNCSPkAdGmhFoWHXb
1Bd9X4XxpoopqlbM87AVq1nM9SWVCewvVjDymJldTdPFd4qflGkWaf/fi+b/SjGHc64oKEHPMwT4
mQnUVKC6sFF8+J42J78YbHUwixsTJavYluFWQ1gh6LfmWmcsT/v9a/+HkQNRxwBXN1svwSaxde/n
1/a9sWtEtXz1q668SgJn2EfQnDcLoitO52Y4VE4+3FthxiKwdLDs3e9f/j+OPHzNiYXhgWVtvuu5
v7z3WAPnIsqP5AuSOmanDlGhQxwkifkWFq4aH2vfFWfUQsBXMFu2/Z7iRmDviUbd3E7tcN5hxGHM
ZgyVsFMgHCyTX8AEDuVexZLJqJt1zXxbLcL3VsKkzj+thDyzpn6e2lB3uCz99kGG8zf3l4GHxToM
xGzAOqwVyLx93Mbo4BZQE5vEBuoc3lYhckqljJkODA+GMVEOZASvyzx9cbusYCVUa0HgET+mNlaD
r+Efdkj+q18SRIStqHq4xvg9f/6eHYeHrQ4b4s0YgkfwUJZXXRRjxO/FwX3Xx1PywdY4ZjVptvAh
/5giBVVAIyebSHrbGHQVco9uY4N8qJbgH26C81Tup4/RF45yKcYVkTLXC/xfyFgI28CgG8w7/ZAH
4/2fN10Hh3neixqN6prnhsJblKDXb3TVGu8Yzd2SXwdlPM/YRgwJWpC/zGE3eQPCkn92uFLCZoaf
AzbfYYlFP/We/w+LY52fd0gqj1+Yb11xF0llu+yT/PmzrVO15EHcZPjlc65eJzO4z/KoqcetZbix
vxYN3/dmsmI3u4okxrgVj8s4vY4M7K0LpbGwMZ6uCUIT+E5wi5f0ZOQUYZmuWIHJQzM9T4NQAmJi
Pr2RXxQLHVscgWwPQQVLM3fXUDdjYC1oNailG/iyflVU/MDC+qRjSu8d20FrTRpmJut58a2vdTz5
090ED/gxmB22tznECKt/WJgqf97oef5wXKxibC8KdMA/qV9u8IXBBLbXcwKYrym+thKf1mbokyWE
PjJXFbCDynWuuranoWqTRJqLJWCv6kmBgzAXLk3bDep/l+yDkhEtxCzlklv3dIY7zjO+uys8WxHw
5pth41Y2MLrxMcqaC4mRPaFCKu1g2vjtkPpfaxaILqyI0+kLAr9tHn//NPv5YQofzpOokZ57vhhs
Hku/XMLxJFjZkrF4pPAJBFBBR+ssAapU2EV98pIWPcCuPGoJF5ujIdDZ/cNNJH9+Fp0JdYEL4U7Z
DqA7L/gxnP0bXm6JZ2VAEqAnx0lX7bxIuBSRi4+m8OdIh49Zu8cgdOMXbJgEfPO4PT9ZRSS/qVjV
JYgilbgbFoxgrJbg5pA8nGl4K1MOQbpP0OLWOIXNluWx7l4NGY7zhmY3gdCyWCzqK2RobUnDEtn8
/acrf/14mbA7wveFUB5QPs+RP99nKvYiGxPbdzqT5gqlpTwT5FlDs0IhCK7oIkGwJ0I7p1Bn8dfa
LpETtW6zcMs2ztDZTkHZC5AdXnBjUEY3o0nTBxztPclLS6iHYDDpBfhlniksICzTNdObst3gxRJX
ycySDSRhZHPfQKbd1GUJAMbwSCL5Ubf3bkgztP79Oz6bDv72TNSSd4xVwZOacI5Q2BZ+fse5VUFk
qvLvvXOeqzlMPeghqu6sneFKKNc+0tO44xqrrvIxmpO9qtBdqclpa/oG78n297/QL8P98y/ky0AJ
RzLe9yRL33/+hQrXTSgiMIj3E8f5Eeee9YBZucRjPQjWXc6OZ57GZiQjpXoI2dtJGT+8BCoPkQFW
ejesJgbVbCmLVPBZglQmPFLY3rV2MnjfQ50Vn5CvGVWquimuWArb5A/25M/0V+cBJw+a+lXWnXpU
A3r9ythsZz/bPetXNoTUiPX2aLENJcLmA7LNz/JdF4I1XlU9OS38qrRvqqsyqOc1ZOmNKUTHqjvG
2OxjWpwk2RdsL+CKHkvUupyiHPq0PREaK3iK9C9BWfHD8h8TSFm4TnSAM98cHM8VO5+xP42kCodw
W53XwDDmDKt566QQfTelLgL3WJr0PGq3ZHZp8lo8dYFBEVYVvc8qw/+K5bEIrnK79sSadUJ5sHX6
gvIV3AFIuZpPlwyLGBg3/fhi/8fMRP8LfUIeN9N/bhPafJQFMEKcQayc7c3ZKHT+H/6CiKo/BGMZ
np/k3RQnF4fW9NH1//f/+H9QJHNkEwIDMMrzlVr+L4qo0n/AGefPsL1QD/C3/28TUu4f/DjJA5Fi
m7AQDqJ/g6f+5amBu4prK/qo/vr3v3tsfi43vCDwHV6ZV+ImpPD8dQd5VWbWGbzOPtjqbEFtAtwQ
fd3Q7MMX+Ntn8i9e6ucn7o+X8jlPeRVbCIcN9T/f7lmiQ+x4iP6S5TNEDkEgJ6bLLmfIl2x2iOr9
xMqWp7RuSSowPT3+/uWdn4+zP19fO8qRLAnDNO3+cqAOOLiBN5LESiBsxrdCxow02HPq71KHR8PK
Sgqi7gGKTbqOhMfy6ziOxIN2Rv0tSnV4S3Kq1YwADcOENFNAbhbR6oYYhUUOSy4gZvZapNMnQ1Wd
EhyMGyZh6GYYZPICPY4IMaQ4UISfc1gR/ilkqsnvTE38yPXjA4R3m/A9AnH/PI5KPtmdVZJqM1bP
UCuPn37/gYhfquS/PhGXA9BV52/EO18cfzvgDQtnWs+kPQCcACz3QNXztRzZ8bAy0GEI36ee+2zn
UnxFnESd5mmNw75mewD7Vxan+b7gpmXnSBwq8tU5+TWmEPW3jp5XA/nGWYSUnWIRyNkRl+5zNvN9
YySgxD5io8hj2Mtzr06e610NcZPvrNFv5wPMj+plHnygs4kXmnvVoLzjRmWpKmqZhZk68Nv+GzyI
+bHLdFdAfIU8dU2XDZViZjp36lyK25sYwSAjh6OL7mhD4UIaPLciK45Y7+x2k327zaaA+UzbujE7
7Uh7aPC2Zf+ViQYbOkrPCOT+QWqPrTmVhovYOXDMsNxkh0rHE0yksRULeOdZazquINGEv4f+wVNu
FN0SFJslq/n8+KtutfQOspJk/Sc9F+PaY0YBL5TV2M0260MWPXISdRAsl4TVwXFLjGuTqgSO4eIu
4Asa8gYDBBnY8i7EhtlmhfoyZc4lch+TbnZKdw27Rb38PvGChJW8s1WKjWS38rBx/bzVh0TMgfzG
G/YUUzuoxmtKhSi5y9gNPl2FkRWEAPH9Otkl6SjyXc5VUawzSuecfQcOpIJwzDpa0FoG5U0KWx3P
P0i+fkPmKHc2eSpayHElKSgHemawpukoAfWEYxe+D4gQyc7tHdAzfEnsYE+tBnbNMgUulVUWsDnG
Lql1NwFnF0sjh3xC2QmJMNigccbN7y/+f/UwwheFx93xbGGrc7H0t0sfLgWLuu0B3wJT070Xg48A
3wv1Ukgyc8P0/5g7k+1IlWzbfhE5KAwwuo4XcrlqharoMCRFiLrGqL7+TuK89zLk0pXG6b1ONjLz
HBwEZtv2XmuubtzMvVZuYVcsVHUVvH19/fcnmT+fHicY6iog0sJBn/n++pwuyUiRWe9XkEA3XVOK
gwlWFlUFMZ+l4SXfHJ2MTxZ6ai3pmtLhRCzto8aCU0fEEhqCPLICWnknHFr6Y9Ec4qaUz5gYyDIz
Z0EK00j3o+71fVZX1kvJVHbajtPizMaUtWVGaR2Qi2Nf+/p5GMvq/1+56vJA6FdJ4dmcOnQ6OEfV
KYN2b6zrDJ+sFrCxeZO9gBHFZiAuk5bciF4oCSE40e5GT099bvgWzDdmRVq3a2kmfbNbfdwt2KvR
EwqaWZCSdPbmv1+QQmsL3bCU7gMGBRLXJySmEj5Cl/ebG1/+0u9v3KY+EOxHniskjbv3FzJw9g26
RCgQlUN/FWUcuPDfDhYHP9G6vwm+xDM+JraDkaOJEFjNE9SUlXAiPC2GGuBlpni1aHbPS9HrNLVO
+I3Idlh3EHIphmntN7/548tLc5uZl0vRbukUIe9/sqQj5PYLWTXq5+rFsMoW/lOQb2MX9FU8a+Kf
gvJ/LVKM5Y//32fk6kzjpemYZAngJuKbOfpaNTctVUi8tN9rmbgnSNTDs0JKAoL6kIGwUwM5Q2mf
hZeJx7h5GBoAYRTi2vbrP9b7l4K6hcoFevtyboRX96eU+/uloPteGZWR1L6Q2nCdYWrlGJB+d/I/
6q/9cxnD82xbl6jB+TTeP19jGHA3ww71IbGgCDNQPNzmde7cxNhOXxU23C2CoPkur7L+LAgLPHjE
vSQIPMiCZdhsyNI4QZ75HKqZ3KWvn8H7lXP5ccJD224J05T017yjhaSSCcmQWGH9BiIr6kCpbZje
RjtyBO+WOSycKDRYNN+iAyl77e2/v7oheQlsx9FRuB8VkXFjtqFQTuVjqTfg3BHYBAAuZjSM2b3F
qQb2FvoJbhej0okwcefh59e/4P33+s/9m6aJ6N9i4aYv8v6PI109osjjHeiLpJj9DokAUtRkaQvD
0F0FSRafmFPbb76+7NECuVyXfqBD4W+zStIiPtoxrLp0zIbhOqE+VolflNbhHX1BSqPeCtNzajUC
OtrSuLRzJ4GIOkYDiH4bFcm6tLO52tLZwh399a96vxL8+VF0x5azi0ez2vSOVm3eER0Ug6Z8khH7
FfLYjknUqO5FJuZDHzXy4evrLW/+3wsBD4HpluHS+6OGt45reGuccfYw98SHankLd8bepAbhRloj
u1so8HJjlNG0DYiw/Ob5f/z0lytbS9eRK5vu0RI0G1lB7A3n65qwRVSm8FIDl8SBr+/vaJv+80CX
yQWLnMdzJdbh/duFqc3J7LqB5VVF+UlI5uq5RbC1XzPq/qGyhXegtBfVGkQx5S3svRhBhteF+rmY
DO+0zct0nzSieLZ7W37z7Qn9fRHx59ctDTMWAPCfHuLe979OLbNUYkaR3lbDVVhb8jrW6HAgYwQi
Q/lNLGZWdbivup4C7sJGTOGl+dpeoJooclMfAGd6AEZggwXmiAg5wsK1S5x1gOvRQO/0mptlF/uE
1uDwrcIEx3iUAvZ1IttLNllL+VwFVbbjxZ+vROg9JKEenrlsGcEmJYoMHZUeu2yjdgagicLtDVl4
9Ci0EXRJ0UXxvNHtqoUg3KKv2RYYH161CEXTphukuR+UnY8AdTva30FqkgdRODZLmpwqFAGDfqnB
l8kh1EK3WHUFFz+kvcStig0IBSRii/jS1AZwjG1lmDSHUbntqZmrcgUJyMGenFb27VB6Q+Croca7
3QgcpT4Zgf2C2yH+jMI9t5pdERuEHE4T8sQ8Lun4Uz7LtzmU2OqYyXt3jqEYptYc3MY1Sjlsl3YH
B8EMIjf3LTu353WVafEpHVyq6VAr5nXWq+7HaFvlI9209rcMrZqkMDsnzdNuG2KQDY4Ae95NIVdW
i+x6NTUjlgEpYgDrVEQ/dBGS0eXMHlh7PnyYygmhpeE2kTRq4T8Z02WhMuO3kuP4IhnCXXA47i2M
I513j6cj5QgQt+JcaUbBsZjBxTIGL9FgNKNpLfk2ZEDBm8/T1DdHvUMkgV8awnvIGrZCWcQvY2eo
5UWGTPMxJ8BqAoiJsgENf5RWZAyqhs4h9prd7LgFMecVCtDRKCaS3AwbxVqTwfxuJgWdd+Ac9wuE
6HxPyCWIj55+2wL9hj+kDUyA/LTCgeLXNkFLCG7bBM/1pJ7RUnoogxJdfzKpS39xjJjqtQL/8Oak
bvgYARwp1qnO7Hc/AZqwVpFWWD8aLa3xlwz6dWka3rWWDQy1oeckp3kJ5n5FeGYLPsHDPEvvYB4v
EDfhBNAqayJYKFDuK4aUzAP85aZ8Yww6Tm2G4cGOMwundxRgivlaZYc95GpcKGvNaaW5a4FZhNue
k1DLwDmF79b/iZVkxAlUvEtHTL4ygouHEdviNpTU41PLIQgWYmyKjqAIwHawwEccSw2nrJ+Ze3SL
8CKoBp+OAHj1sSrB6PbVWL/hyo4YAFsE0ROJpKQ/xansmcWqsoJ4QwuKJ6madJO25B2cTo0Dqa1O
U2T3k4kYEGH8hCGXff4FVDtgNXeuneqUO6/GCzXZobEDKkLhpSydjNimGknL7gIjMFb9TAJZByqX
GnonqgXHTOVd6X7aOQLhKnr3BajMewK7sQ3RShGrxovdleYjB3YAY3RdrYuUl3VcNTqcyBPT6aFX
ozbC9xTM0DjWopDWD4+YY6IEkJhflPyNJDysEKJFz8dd8ReMu7NaK9N2HTpELq/qRICQb5gjPYax
ZChZ215Vc5ZKnPsBcBFCvQ7bkZ8VQfIorAyunatJpe1T23N/ViWu1HXilcbriNTwGoxgSwAtDCNn
p8Uayk2i+4olTRvUHu0X96Yk75FAaLkkcmed5T0hvJNviNGCxxzpFibQTC3PdVw+O4tkEexzmKJN
sKbFxhg1z17ZyCvcbetK7cmwQ8ot1MhkBgSRbV2FuOFQ+ieR3WFdMczzLhSV3DjkYsNpr4h3GKq+
polQ9eLGs3GGoMCS7bymIq3hy6ZquK0mtheSAgxQBySrKx2jtY3JPSQl+CyODXsJL+7gO3Hf+sHS
6/kKGATde30oplWVkWOP3qqxaeNkUVieeAmNWV8hoUTXY1faidUVJLq3qKsuqhIYzJYuUHhizEug
Kgi78JdtoBj3x3TUT8kvhChOQoIhzo1JcKzyutwjbTroNW0rO4dCq82YyeOYnK+1wSx+67OVPPBv
EG+thmxmnYx18STzZsCeMaeEPMRgGAr2uLhiLiCXyEQGTsXKivTFGdQWNsw7O7IOY6+THG6ZUJal
WXUBmiuLViF6HAfoQz3dJ8XYuz7HeiKH0OFWp1PLy3IiWoVP3u4bu/dlx8F/3VZTlp2MxuzQj4GX
oVacI+Y3Vk7jwiPtmQ5SK5laqz4KYcYnFnl+qtKdvRpGorWNpg6g2unY3tUWEVCKoBCmJ0gGNQg1
nEWR015lUdA669konR60Z9bmPhgZnOhVUeU/C8I3wbJkGcoGnzAFjbg7oxHTDpBqbp0bdeGBKsEL
gkknFgQ1WeaMj2+KwPLD/KwC/Fm66hGpwEBk3TAiQn4FozsiFp3+Oi1ttTXS2LmvzUm7mUsDiOGc
5em5OWIJRS0Y6fRYLaXUDu7dhvRG7WxQCyBdBASOMMi6iQPHKlZ1T94Onv3znMiJ3znD8gejHoCn
cNaipjmtwhzZ3zeF3cdjE+J+aenoJoj/4oD6vnTCxkJ7sckG3zZTLDBFV1YhlM0G7qRtN+kr2mBF
fnuSzJcJlIMcdcRSGFQRnoBVrpmInaepYGKjokExTXQj9bOpsopYrFqDDk9cWVz4CIBJvaVTk6lv
Kv1Pzh8cwJefTpdXX2y5728A4UOVIz9Es1/r+PulleyqKfe8taqM7pfu1rfom3FhReT47Gkq6a+V
LcYfsTXSLe71whq/e6R/LMzvTwN0IQTNAcaDBLEdF8vkqdqMlFPlMxLEVN/rzfIFDKX17EjIK76H
kBf+CwiHexAE5LZUTUrQtIGJ5T7XEdb7gzT6a+ZwFFVDqNMv5UN2FtQ8jdfL1jKi37bpRNDxs65H
IhHJBvl7YvYYyTyGejRaNIJ3Ogd+QhAB32SGbPI9QHHOXurGC4zTGbfC4JNirJ0onb/Xqjc0rQNh
PgW3CgocIAtgRT8CXvfnVg9Ga92Fiqwf2rNP2RwK8EReDXg5LQLCwvRBlCPhB6IjoyWQXor5lDfu
ZB7AHhycMHfusngkRDIKrOYpYnp0Sz51biNi7esFTEowCAJ1QtjQZ7j1RtBc1w5WmcBbtUNFZLXj
YDzLxil9i9ukBmwYUwtgWqCBvhYWLKRVG+iIqBl0/ZR9Mz/3gNWyTUOYMEEZradra5MQH9q+1HY5
qlo3mVhnGso3ap9yaxd5DoZHL4NNFqr6QXmNAWnXdnHIkYjd67jLvOwncKOQQpB59QZoV2/spNum
bw51GmnsqhfbjqKRpWi2cDlbXLvy4yStAj9zpu7SWxxwYJLglbKFkYBU61XVrsc0YlrMMbY6pz61
IXqVWopG2YvK7xRIHw/GDtINFCpEtuk2h+P3X0sTGlLpbUDEPA7RrTFhkQ8S8iqnwl6Wy8b5pivz
8WRGL4LuKZI/hoXOn1HPX/3snDLHHhrJsmwW9sEjmuahHLp8a4iSNf/rtezjUmYzROMadCtNIANH
Z1QFLDHOcFQQRN5mG+50pP8xU4FXroZ1gCOMCb1onSaJfuEUmMm+vvzHR4sLj0nqoo5btH7W+0dr
TGYGc4t0sibyposZIuKiLSYBTSl96zi4Ar6+3seGj402AWWh7iIZ0d2j2yXlSA5pS3lRjIT4yArP
cmGocSspWO485KVUhkF2/fVFP3vGkomcrZsod8WxlJKxECyv3oGg7cXVWeaN2kPS6iSaxfgfgOGr
vRap4C7tYUgXHP3//T0LJH6mxcCADOBj8ZFWxJLWAxlZbZlotMA7Z+MN4PR7YU++GxEUDKZH3399
z9YnN807bP5pJkkwGEdbDIRQNyOKj8CyrO1/FbwCAj18wx4zxFXRbTuCsUiNYGQR7ArQxuSLedH0
HHVmYNGX6eJiPVdmU2zGbg63tWHHNvHdSmHbQUpP3lfDqQS/+tBtycUm/MtqqYvNKvsxT1W6DqME
bOtMahoJTda5Z/elsS46tytWudssSIi2x35nFXKsVlMuss2i6QEUzMiaoJp6Cpx1yOSw3Xla2TKG
02FqD6AFkXB0oOu/+Qw/6Ui51iITQ+Gu8x0edYmTvIfej8rYV00RPLDvp0uacjGN31znk56bS7PV
lbR9STW1jpo+GlfukiqAgtsZFn1WKThHGI6xUWV5TdgUSy9lPE4NswEy+vUr8fFbdxYtr+MyAkDX
/aHrFoJZgkjNtNSMjB04p2ETikT6lSenUy1Bi/evrwdq2RS0ttFeiuOpj9435SyaHO9T6M1LGEON
6qgYg8uOLx4rCLMY7Ztb/PhnZACI6tcB1sJ//hGq/bVyu6rkv69w2AwOxNoIbzQpiYHl1t9c5+PH
RdvGXQomRJQGH/fRsqlwEjWCVdud2viKbz7ZqpADX2g02qPK6XDYFOJ7+pL9xsq15OrrJ/vJBmUL
+rb0rym+OBe+v7yuB9Gs49Zi+NvJrVKWd2UosMC5rpePX1/qk5fGpifNAIVdip7t8r//9UR1iQeR
ZZk7defpNiJPGslWCDZSepx5wHa19//+gpKpKjfHlAp1zvsLZp2ma01poOaDcrWVDEZgtjn5jxqK
7VntDMk31zOXLeeo8EVRhICOge4yNTz6JMticlpHX1xZOYcqn+BtwDA5et01IDN3Z7SGN+/SQU0/
KiALYFxrT9xraTKlK9utEfU5aRJV28Du1UVLtLq2dkl6bHxpj+om6TQbF2010VefyJ3X10PYEu/7
9TP75HVE1Mmrz0rh0lA/ema5iloS5GgshXSATxtFIlWex/QBapvMONcOw9NxAFPYFom1J214tr/5
Hj5u6yxqAvULClcM5n963X+9JSGtNDz92K7cNiB0XZJqN+pT9Qaww6F9QDKhoyPH+PquP/nYWUlN
pPNoaZbs2/dvSuXhU2obsgNHk5dyZnJ1akXJ/I2I/LOroLRiSMu3vswS3l8FSUNnmBlXcdACXpP2
SeIeeu/D1/diLIXW0VvoepaLepZKBT3X0SfNd+XSVCHMlPbFT1rJzQF0BU1wzhr7uOpq38JHe0X/
l4Z5RzhoEkfmBVlj0zbVnQB4XA867Zu/6odR8QKRMhy+fk506Jps8/2993Pjkfc1IlEOscFJUVQn
ErDcfWdUk/KxwTkbWQXY+qskTp54CQBkmUp9dzZdLnP0bJjjMK5jb0ZP4x79oYsO91bc5xxNVS1c
xJbCvMOcYd7WUwhEWGta7clNYxnQcRnH37LBFnaFudJ4pXYmqK1MpQy/+eQ+eeMlI2W0v0uRxTnh
/aNpEazmrtUiAdGCZ4hC095qHetU78d5g0mm2A1oHr55EB+Lh0VrwqiI/h2js2M/i8w0mcFlUr4o
5mQfBlAajAW6Tm+49uEFkwKY9GTa9H37+vXr+cndgl5jW7Uo3fkFRwtMSEZbk3hwHmC/6FcR09VL
zZyWDCAnPJnspnvJsHc+f31R8+NVpQsOjjuVyz53/OmVcR4uPTI+PadspK/ZyuwuqGviat2yv+Ij
AVUMa6L2Fk4mtSHsVr2djbPaLLoHd0SOzshCEBc16ZHZbGkxSoF+S2Xjiu72kNDOrIwLZGfTtUql
+B11NsuXZQQ0ZUJ7tLdzLcjkwm9N+hBGHJIOy7CdzvM5aL/ZZz9u6Qgc2NR1hDB86sftFy3LZFVK
eoeawq7ciDTbUFiRgRjE5f7r5/rhUn+Om4CLTbB5Av3F+1cXG0SeRADc/Nzsfsy1Nu6CZrDpjuFh
+fpKH15YdnFaScvkmrEJZrL3V4pljox7oM1FRz9eD0Yd7IFbFb6uGRXeTiNY11bV3lhm0W6/vvJH
2QcvqzQWNZiNe4nf8P7S9AcsKFyQSDwn028LA0SQNdEPb6RTnszT7FxlBQpAbWaUxyDFumiTtrw2
yJNZqS5092lStxdtuSwfX/+yD/uJwy+jd843vAiPnaP9BLscIQKtMfvJ6ATnRDY6BztMrdOvr0Kc
Bzf4btGkwkcOveiRXfr/x/49G39bXhML4I8lmr8t3DaNJG23ysiXZzz72LlZ+aiP9qLKsscGPSLc
eEalVkmc3ETLb8IQoLWZ70W0ZnDFRwtgIZUvZQI+YBNBC5LnMG6CYjOkun5LgmZ/mcu2q7d2rJMj
Q4VUz+vATMqAtqEuoMPjn4v2YqhNtaKHS6qthoyZiROdp2gztjlYJqNX8txLyFajLUuXG596RENx
wm66JDM1HE7xkdEsJJTgqTUMZJ9m3qBmwgqqiF8up/m3qhVhjSVZa/qhiRQBqCHJ0DlWctXCGOFg
1u6H1OnJZ/UIK9hXnhYwsmOt19bVYKn2RDEWdW9yic16PYe8EG9WPdh30Pf6X7YsoedHeZ4QzOla
FTrDpsGozvoDf5aDKwOzBk1yscaW3b1AMjR/MklqSTDWwpzSUo305UHD11dd3gUMDsw8QOyM2++3
jX97aTzXMQMDpxavcS3McjV1NXEdOJ/fGDibh3k0UYtqTVqRuVV6RQEXJyvOGQAZCVbrtIBqjvYK
BY8FiYXBn02mA6c8WuJThhOiR99CIowzZRYy0ZbTkRs7DuzuwcKJ34qquS3ssNF3VYnweG33HTLW
oSvm+6Iq9LuyExA1vHERG8y8DHLFVAdcNyrTOlirdqguQzEOr9IsRn1DMPz0s5sDYGR1XeV3mqrJ
7YvAa2t+5KR4oVOOdPmKrwW6dNQPBe1jFL541AnoTXfKDIsTHQFSc0LzQGbbtK5IbBOJXneM9ii4
CYGKliyVdBqx1cnOfBNx17R+wFFecURiiVuN6BkatgEDWlsBWHnlDWZ5jigPBphDcWNQ8acDPm8A
BYwLcqIP93UHy32DgG2Y0AkpWJJBVOhiZQSha+2iDHY2YViRdRaZgbfVlQMrWE1NnZxBxughpsei
eWxY5a5KJ/oTa1qrcwRHxUMS1eYPxXS+JC1jDNQa/gud4sFsPPLgzOhH4o2eQ9BMFbzojBNf2rkf
oBKjM37MqdXI6qyNGeE84lL0OvEweata1jaoekaOBDxirVk3Bm1flKaaeWfZjFybZq5fOQAo+NwW
/MeWlMB0HUXKe6Wjivml7euOzMEZClhnCx5M33bIxJvBJXVkAWjwJ540cJgF7UQ06RI5NNBvPklS
K2uPzGGnfsxm2t0rWI4CJYtpVAdj6rzf00CcDJzzCIqW3joEE5ZKEsrdx0XEeFk4INYsFFHFGhJb
r29hgthExVF8XlD+ExHUaCXCPHrDofnNHvVxPV6GHRjzFl+ecL2jwjuGLw+Ck2avCOt+nfJu70iN
nL/bjz5uhQtzBnkndQyn6ePluAuQUTG1ZEisBsamDa/LzwygI+k+mjzlXWqvzEz2h0oQDpBFZf2E
1mChGWfSz0jV9me8lifjhGDGRH6zY5L8BIRUuyv5MzTf7FGf7Z4unjLsLAt398MhvKXv1jPd1f0u
Em6xDc3CvSscycAiYcx2YPAH4N91xvGGhSe4qRkv7wsswtdDEabqsOieyKRRRvPAGCRR3/y8TwoY
Drk6lm7JCJB9/v3eTg2aFZhCBt/MEwtuHUTSUhTtU1lG35SgH09AdMsoeNEtQzRcho7vL4WKosy0
oB38iHEvXn9E+1SdMvlNV8S5XMiJOygl0mdaFJ5H2P0OPRPebw6HH7dyl/YZnYmllDEYe77/EXZV
WmyajDvz3NR2Azz+lazHJ8vuxEXPxPCbo82nl2P8wTDCWFzpR/cMbLaspEsvtI96C7Zrnr+MAqYG
ZgSsTV4cfPNtfOhe8IyZtSzOcsfF93M0E0jZZTQ9pn1laiQUQxKp4JDmxXRekO9DPAkY8SGY5Q3R
zu6mkQF739fF0odzxvID6G+hRDWhuB036EsZTsM8YqbCf0wUhsrdU6uZ3Wc7SX73ST48jpGwH76+
5sd3mGtSltGvESS02Ec3rRN2nZstVJcgThMmaHG1H5GFIEUljuCbS33yBzVwwkvUlhzgzGPEQODB
XRMMXX2GWrg9Y8Qr40o1wnkaSJ9WBzfq2yf6Dlm4E4lNl9bR4/hsDgK2dr5scVNFoXqItcS87bQQ
VRCOk1ntehufpKPhLl2NsX2B/Sm41pm056vSzvEvWWVDQ0CbK/1lLiwR+w4aw11Gq+0OkmD0HOhm
iDqLc/JhID7ofI7heGxNsXCHpi7Jr2SQTISnj20BD9Go591oe1m8TjIrlJu6SYrnCdghcW+aVb3Y
LQUuw9ZBcGATKGQ6DWDlCiSebvqDTsTWDjt//0bveZhWIGkbhmyD14QE6amxvgbaJHOfLpXrMfha
6IU1ZsLv2gaf/Sl4y7BJGyZ/jONjCaOHzrGtmhPRmD3luWOejaSSrzFuI8VC4VF882p/cj3WDBqb
HPQYQv2ZEv3VmJOWB4sS18OiqeywoolAQ5jlVrmvsbKtebH175bMT95sjNFgQ7hBqBGLefPvjjG+
LYB7fE+obuf5YmRDI7rAKi9QyrTPZReReFWSgwKbgLAsz2pQGSM2d1PnsfL06QTdmtz05D6vEy1P
mm/Wtk9/HBu9wemX5yKPGhlaPUgPXuro18YYP1gRQ/+k66F3VY4zf3PO/mRZWUziFCiUFaxrR+to
p8C4a5bLtbykX8V1XZ9VatYPqEwJYq/LaBegr/7mBo+wDtQyHPsWcAwzP+oMOO/vH78qkyjWbO6w
jzwsUfXk4NkmuzcS20qYvUOBHoTxluwW8yGqNeyTHjF4ULUQQq7BDffTGV8k29yU0NCCNJynrxUm
/YxBYFI/INHqbkGTidlvWlGP2zmv5SX/TkEoGoDTTW8nKVlAVVK+IQ1mRqi0Hgju10vaRwENB3vT
xD7uUhxa/Cnf32XPh0tES2T40lHNfUxHaksDF8hBZRTeBvxzjh/P0vwQzLgfZRZCgVTrBNYapz1r
aq85+foHfVJF8nuka3icuXX92ILWGPCGEU+j2ywAGFPFMp9ZMToKvznXL5EGR8f6xdFF7cPUB6/z
8RAP+J3wqnYYfD2c4hNl6CSSTwhlryeXuLiVUyDiZPqVRM8zHaBubTjjQM67ysPnZETAQC60Fe1j
CPLVSpROfqNTW7intaD85lDeGrWvwK1e0zkaHxaYU+PP8ZLeLiA1Qgowo8WQz5DxkAJAEz4ZCOUv
Tr7G79QcXQ7jul3cYOFNztzJi66AQSCndbSuDbYSJABcORAVD8ZcodtKXXRspBHVzhsJa9m8naI6
5NMwE7AhX/99/vTP37VDUPUximSPZ5IlcIq/f2HCzpUJ0Zk28EbPKNeOhi9WmwNrQBIz9ygPXeOB
5px5IzWb8E077Zuc1Nwk/5EErnOT9qIIryk9WrENmLKpMzir+XMx4YQGo+XSqPD49WrjtkTm3bpu
UrsbdtS4+cd7+K94AOfxa1O25Vt3HAryLl/ksvpd3HbN79/d+XN1/P/8/xALYCz97P+dC3Cblf1z
GrMb/RcM8Ocf+YcMYJr/YfpE3xQjE8Rnzlr/lwxgOP9hp8XBI2ivGktMyP8jAwjvP45Bm5De9p/P
aTFy/p8AEQE0AHMaTAHmMfwzNJ+PSABfkQH4B49XCCBEFLgMknA6Yer787//tRO37ZSiqKt62hKc
8J+CqHTpRXgwjDdaj5bWR2wB9zj0HEq0BurPL15Y6FuKrbJX5ckQpxMdDGRwyNgzU+54eZOfEyfo
PZAyxPBDp1ZxbhAUmQfjfZ60lt/o8w8b2jJJwBOo5bHKf8ywmnYDpGZ/Alv3O+uq5NCLNHoc3H6+
SRqs9rIPz3I5ayd6nY4bt+mLV1NM9G9Rz95XfWtz+rC1a4IOtDP4Rx6kP976re0yqjX1KfKn2mlO
Sa17afT7nntIw59Z5GKEFq9DUlzBZIzEPRLV/LqcAWXaVt7v5xBOP+rYX1Vo5beijcdLsoljsOEl
TX94nfZLOPXmjXJLgIRJ5DwWk54Wa9Ka8p0ZetNJngzOdYJxfu/1TneaIGBcpvAEToAV5SxJr2KE
QKKDGzoJSkEseZU52ybUkeOQo3QyYFh49HpTXASiXgT4BMuOJDsxE9zmE4ZALLczwbbJnXKXdolW
h1lPqRyNZ1ZdDYecRMltSbbhWoGQP1N2G+wClDJOa78aKerqbjDIdXDt8by38uIMSwyiObEw0UV8
Ja2KcAdLH7d6FSTXQ+rdm4iGkLzp8qBAOftuRqqxE7btaRk0IwVxe+rkSOH0RvzSJLcNxghQplP8
0GzNPvcijlEKkNAO311xNppAcGwrCR+GucCt4dh4MRh83yWx/VTroX1FukLga7VrnSGvrXZBDL10
kJOHZRtG/W4q6ldiUIoVKXvWSQpSiNj3PNhYjVU+q/zeQTMd+nbSXDuaMs8Hq+MA6XVvZOohtM0q
ZVzmU7BEQJfd+cjv2mi1atccKnUamjZG8VJ02Y0MC+WPfZ+fuGlY7PqZpu40LRtrR1aXMbjD/djz
4HCK6g9WO9/ZAOkPOrPTQ1+09WlVKJLNbG0ATF76lCEx/Fzaw3Kgs18xqcIVMprDaTAQr+tYkfhZ
WUO9a6PJW0dNpZ/PUQ0ZBgzWri9rE0G9E1wmsH/PaaCSHd3VkCnWsA+eCnOcTmwjU5claDz4MNNo
YAeZHnT+EX8eY6J2cyAxK7jgQNWnDj5/TLRKX9vuZeONDsTc1Cvv6bhNftpwKCmYlwCVJIE3HE33
FDSzg2NlpnUXxwEG1ZA3OmnhZ/VmvU1xK7xCfsR/TjTrukYleSeY/xPjHesGQ39ZnDaQbPaG3ljb
MEmfBreDl47Rys+zWkcxmtyM2NxBsxM5+Iu359lLNNob86hOo6EEPNDKnh5j0f6RyuJTm4tdJGiy
tnoZbsfZ+TnLKFEbHWLWZho0g08kibZ5X9eHHADxfrBTfRFJ0PWeSSRczzTpf8ypBqA6mtvLYqDT
DOa3J9+uzPFsY3g1474nel3kBzD0yZLe5/2AxFofiBTD1EXAEY8JeNvKCUwNub2p4d6pzJNiUOI5
KubILy06yN4YNhDxCSS0o6w+SLMyb7XYNAH8iTNzJoRDOvETA+cb1PlPWtyqTVWmhPUJrUKeH0Z7
LQ1vmRNNG04Gl1GRx0sMeEH5hC/VHEYL4xihBhlz6JVN/2vdTFBANQ2BqEkfipDDIT3DByUp1IT7
ItJpuqPFgCgjF+5t0bYpxik9PARBQKKRImm6ZiMiKN1DfMnEm2nFxOpbVtADJkfHKJK8xOaJEFq7
mQiM15RA13viOLCSnNJ0GGi627GqX4QwRbnNo+FsilR6EtV5ilkPc8uNSbzAJSzYCu+XtU+1YWO7
XrXx+oZhQBd2ADp7IByNEWz7akB3nhHWTTDUg4YSZ6ODr0BXT/M3sBmWzNJvwgSkNiG5BpoXy0yx
ShlmsVeODf6EqLwTb26BBMeXEA/o0Nm9uWmtNL+Ah9pfDSoOH3TwOBtlaj/bekaJGdryStHS20JZ
J/IjeCxsd1+bQ3fSTKZ3OgjvBFnWKc2k7tadk60RpdgTBnfvMnRCoqAfIDKDkJnCqdrooROvw6ku
t+GgnY6W92YlyRWGgXTTgEVYTWP4TDJIteGwalwkcV2dCieu125u0/MmtPm164FXypbvFMcSJjFO
bSGo4TMt1QmdNwOmYrmFU7BG6NKY6ROZB+Qaabn5QyuacKtnjKq6cfgdC/QvjGIjFJ9BdjKbmv0U
O7E8a6vI3WiwRVeiFgeCXyWx9D0oSGQOtFR6+xSm1eIog4sTzml9Jit1Pk5IfEBWUSMY13xknHsi
slPMmKGGO18YMk0uVQbf36k7Y1OapGdOM3x88gSNlrQhme1G4Ceoe6sI6HhWRm9eH/R3sMWqk0wM
w86dLf2iHLKfZWtaO0417t5pB2vvRM1bHxERJSMPe9HolfKWCQUKXpQSSDbj8IA8XNvRQmkF/ssw
XZi29k092+Ii9FR1tTQAVyH85t0ko/zG7lJ9N2BIOVVzF8ALl862rlW1n6esPERGMO2ZbRDxPbSM
zZpEuwMzzxSgHIbtNBGotermWBFEGIv5jvQDIrQh9be/hZwgAntTba6bmuENOo35JQ1sl3lRJ06x
KJD7XWjdfTIrdQUcABcRce6/CtoUkHw1ER4SPQvPiffGiqUhqxr6MziPFjZh54SJqb7NMpKp9G6q
tq4JEiaJOBOX4lc6CB4sW/Y+0y1QxBbeXZKqxs3/MHdmvZEjZxb9RWFwX16ZZO6ZklK7XgippOK+
M7j9+jnsHs/YPfBg/DaAHxpGd1VKSUZ8y73nhvgh4Is7OfweAq0CRUdQM6WzuW8osnzCtJ39gJng
oxMLpZ5z0Bz3NMFKtOyJBZnYWg0RtroNZNtswMiExyyRhFiW+9ZNTxLFyKbBzO2h8oq3UIAuJn7C
hFSxYzXUhicYosGR0SFgy/xcOQVYyg7ct5yOC+3/wzxY9oMMrWI7FfgKrAgjryLgkk+kIZSeMs33
c39K8OmpVbLT63TVuL1PWadD5a0uuGWusIWXTSfmU28S/lPxIO+k2b6q2XKB702vCVnbUtrOm0da
yhZVaNF/utmsbUQ2iJ3WFfzZyFiUfF8I45DPS+nDByCB3P0VQxWBbcRDzDuyTQrqPtFKdxcj65HZ
+NWIj76Ggcw7qk4Xh6vM1xeCxVt3vs2zeSP1ZWtN/CZZvONUTI1zKrPnIWqXjZVXT07s6PxdVF1R
dXLAv+2S8o52rl2ZEbsuwkM5V0VLahUjtB5ilV9Gw3eraqOvj0R/KYKVmU4I66w7fmRTg6NrLg5C
C38RafJiEvumSUQj5GuVupoGQiluoKn5GYaTjsOF/erkhbgLeWk4aGKb+zEHzEnEuebVbrhsWH/v
SC17yoS9V1NymMmomO/CuP8GTHCa4p7N1VxYwWjH0KD1IFPkh15Wj1Wffw9t9BvPFvCXdB+XWePV
Q7trEyqWOZt1XzeTBzIjWDDVRXEWilVv9YHiVw6SpKbe9VWlOBqRto2lZXhNLJOgG6mvc758z8ow
xrt833QE4HcsPdtGwyuRKoJBjNq8LDNu2Ti5kgTOhaklGxjWbOb1/LmsGkLq6+YlsrVjOvmol2LS
qor+YSIPIFTJiloX92qTTndiicZXbT06xYAP6Uv0+tOwlKLAH5WcBW+zQ7FTA9ecJ7lv2+YJUqYW
qMh/iYg3N5DZ02sJiv2IUxqEc4zsecOT577VTUkANY6w3/mSmh/sYj2gF5t4pvdPFb5UpitN1BE/
Z2mbfKqvxLi49BdT7Js5dqIyjqyYG8BufwbdXbaYcHJchzzpmmFs9caG9E6UEAVcKa5ji3Cpt9Qv
frpjLsSlGHpyTq1uuGPe5jz3jjXwYSblardmSGG0MOUW5DVn/LE+qUSmlxWye1VT9lFE6twVqlS3
8ZJXuwHf2kmYLRQqgnYvjRtZz04GWo3ipd5prDWCvr7N+sTHdjnsHN9UW1yHGsOWkKS4/nPoczIP
HH/kK1yQBpydsWbOj/bK0K5VmBxrJpaOF5XJsXOS3Tyk73PbV3dpb5KAlw1HHNecTqyUt+zRVwAA
uYqucuqMgeVx26gX6hKMTCNDKuxr5NlXl9mWH5lC7pExLRdyGLj0FEM/DGne77tlTA+yce65BjSW
COGpH/sqyKtmejWghFBGjz+lTCc6HgIJjD48Ih2g2G/FiP1sAHfatNOOqDvWct2tb/J0Sydp8TrX
gJBAzees6Pul6NiRW214Nyi99dat5veQI3Wl/pB6IhC2JWhJCLTl58rJbIKAu+2m6okET9IAMo5z
1/o9qO6jVmU3bkSCRBKDWaN9cCzyn1rNwvDKc+7JgpEpDnYCcMaCi5cELm8Z+Zy125LR2y8PxThm
QHHzTxKzSdiNZ4Hth4TRzOmTQEkWOLC0/Yyc/D5Jc9hT5k4pw2OZMcgX6lAEkYNeIYKf+cqyLQC5
oh7RyTHLIu2FLTOHa2q/aCrePWylx6xyNk3uol4YqddcfSInBrSCvXCwLrG4DbMVE+VmXnLHDjjA
Qr+DqO3NuZkEsGrfQ54+7hsrv2DnmIMh0X71mnyhOCKCWwnv7WV50Njim6XxrqUNWb5k/ZKvoPkw
X3FxaKlKWpXyamS24+VGSW0O+IC9zljSDlUvlbvAqItj5aJbyGEoenMSvZ36x0mK+dghyOGXSIpV
beYMe01TfstUdXiKJ8IrPXxvzmEuRfpWOU5/Me1O7uwGdh7OdogSaU3iWFks2q61jAEBTZ6RhZ0W
IUPBQX9diI1HgJOIU5KyZ45iE1tyhCGz0qNlN8eFe0BOUT9rkncsLDpd8hhOSDgUmyJzHtQVxTcn
m8ktzNcCOoGxRe3xFqc9gwH8hZRqimYRL6rM89VqdOIUlNx6qgv5S6KDOkRpVRxRb5lQExwNHi7l
cSnAJ2A3jBhh2tVZJAbUUtnbvt1X9gPiGYKSs0o5cOolT6VppVu6PHF1l3nNtMCgCDzO6K49arsU
KLP4HMOsf5A9ejywx+ZvUdD3ZcusIr9yp6emW3U3UW56iPQXzLy8pB7D/eY1GSZl3ytshHkZyZaJ
as1AWURGj1Wrxeh1RhE+qmQA6l7NGDOw6rK5jW2VfsjOUui+WnMPAT7lKevErXKb5eTQDmy0jr6+
rUsTywQZDxYovS1cYWXnpJ0guQH+tq3aaejV9RI/EElL8diSKOROanXKBfvbDg3uV4tN8qTKzj3y
W0zIJrERNRndwF+6dLyIA/S9QDYL1/hUGkUS1M6MhIVUoYnvWJu2I0upbSNH55Rlk0Po2DDi3RJ2
snjx6u4m60m9g/LQBAOGSEH2ZDec8sS03onDUC5thJcA3kfu203WHLPIRYsDzfaAHMrmPsqYhBta
+sw29LNhfvcw2fOnicsaEYMtdg3hDwczjEAAujqu5pjjCk+CsX6FJJu6EBgU5tcRAQt6cSmoUPxE
YUwXLoeqKhmTLKssYkNewzaDjNib8ZOBV4O9OoPqSarfprQRnBij6wvbXPbkbzp7s65rUmilcsAI
or+XDUF1ZZhvgAh2noh0KkvmaeKewNve3RiEkh0FacL7Vhjurwoyy96Vrfiq5ZxgJtXkzmqJcwpA
e2jPDoFqj0Qb/qQAUY6lTfJGWUb6bVEYJg1MaDbj1Eb3IkQhyG0vfLVw2n1jT8M9ZOHmwdBq+5XT
JX91BzN5QhJsXxUybHaV1um3UEacATl5RreUfe2BgNr8pWysKyF2RHT0UzkuxMmH42OWw6WEsWEI
l/JKm8qNmaTFFb6m/qqbsXqZnKaIvSQy6MCqMFUORtmod9O6H4H5MmdnwGmtvUkNkaLWm6v7SJmq
G6CGgrGAmcv3sTLIgUoSM3obubbYmXAkPMYQpAj0coSiMmbSIy0gWb4/5Xr6n77Vf2s38L9O/f9p
P/Avtwj/D3cD6zrnX68GvJ88QpXxj5uB9T/4czFg/c2A1Y3Tio4Jfx8L4T+BwewLDKyg6Fs0VER0
t6xv/w4MVv9mggdTkf3gl2OXpf33WsD9m+EiiwLVh7MNKZfx76wF/rohxtdtobNhI4XAHWXGX7aY
ipFOOSg66jpzJkN0RDJayVeZG6dwaHsouN3uH34v93/uu/6RUPw/1mB//I1Q/1mBrZKiv+5Nk4q5
VMqaghGD9myo2SfBusBD06culI+aKx8YMawhzPqrK81fit7e0qT+moumQ4LHYEaaP7FpnrO+3FhN
91bpMwlag8Xco3Ou//tn5ev5666TFxYeko4DwORL/CulTc5RaAG711hCj8tGh5jgdRa5V3HCGQmO
Ri23lhETXIbm8wnJ/PKQEYIF13HcpcvyPFcAU/OICn/QQ0KrB5pPfXIFxbnWXXM9fjeTNfFUDwlL
0hv9g1yzh9agJVorN13G2nFx7qDM0ANk+rYbJwMZtK0Hg4yG57Icdd+0i5lITCB1Cjv+IIzmr4l1
BQMWbCnFAtZGqK2vq6XYaEhUo05MN8BzOGNbvdktLi1Lq03ReWSPQtYitX5rVx9Em0t/WHJGsx0R
r4zMoeLEZqo+NP0gHjB+WFtcuMnWZWKxl4tD3Dfb3k0ulcAVbEtUy9mGRRMPfpnO+g/YqOynq4zV
pCgmv9cgAZlSBIojGqaayWPntAR/F+Vr3BvuwXbst8WoH82uxe6AE6+b8uyYGUm6Ay5DeFqzLGfU
/u6BXe6LOpEuppC25ZEJyNjHjVqf/avYSdqdrVI1XRAN4ugOzXPE9XhbmC0GxYKxXRUDfEGO4i/X
kOkunPUd35+7b6pK3kXKCvEZSvOSFMahiNPvESnPfY4f4myWClux0tXjXbIOfTJQTOTtJbsB1Gfm
941iHkw3dNjR0FSsHb3NoGuJH/GFkMQbdqw+4jToU2H80f9s+gES1qwYz0lW7DD20eIt0JvdFvIh
aJTNXLIvW7SyCNRcvzeXpA1kz3yi7BidJnFbXU0B4mXIqoaJbU2dlLF6j0lZvOTzMDEgC3+nVhx9
R5P5SVNFovxAVi9I5rjfE31RPSwhYZtFpE4bYfGEpgQp+3SVOvBsI/VbMDNb07F/cY0mn5ojXkY0
DXd6l2RnQoC7nVaDko3V6NNeqvyNvY7yyLZwIp3HJgsVwF7n13pkXFqpi0CzXSR0ZkpGdWnXbAnC
+uoST/3RTEjtUpXqtHSigvWXnTGAqxm2zGoWGG2CerVmGJ6q+lOfQOVWEXodCqIVN3VTpdeQcS5d
kmt+USvBmmhmk3XbhPFmiu9hjvWBbUIcSgGd7Dn7oudGmW7gQpiA6FG+ZTezz6twn8SQf2qrHZEw
950fQmYJoiimsS8AEjVjeMsNLQOIV5s7Qturq1Dc5X3W7PFdLqHxkM/qGkAEIsabhzjcaUlNpe0+
dGUnT9Ct23UdOl4MdzYkFCYHd4Id7voVeOSBX/wCsnRnIcUij7oNGPVWXqjNl2S0n8k8/Tb0ziD2
c7R3HdLbgA3H0nla2vcoyDAn6IL5SeuQu2oBdBtHm4BUuE4decYGmbcozb4HqFCbaJXfgZl+KUiL
ZCQBwS1KatfrzJp+MxrD6sUo5eeiFfVVxZu0t1vrNdWpG5vI6h7oOMIrao2IzobVRDV0apCtDuRO
NbW7sndRwlezdu8sk/NBHnkKq6uVD3VT1+c6KfN7Lc0GpjGgR5ljs3VKgMSxS1Y3Wlh/knLb7fB5
9L9hk9KrznZ0ZxqohAiZwPGm9dVbU8cfczHxu5T9jZkYvVxnGifCJm0PgPBdH41PQjNeJ1N5oQEt
ULOHdUQ4SBPvM4O2GDzPoN7YjU1HEyr6waTKZ50iph91KingeYH3tQoPymP527L1qSEMeUMaqQdi
a3gSB5mc7D4OZ99W23yv2zXvdQd2HiV7o+8VnTFzkwoV30GYJUSMzU19V+OIhXEyNbVfNbV8t/tW
TbZ5KAn0adDCZxDaeuWpmquJ32xb/jZqWeyXXtMDqIg2qhaYafAHfCdM8m+NxB+Ce5yKNJyx2k+u
wTbItUP7y1SjakveK4A412WKB9UVnWKvt0QStyRI5IClQoLPLqB/6oewzbM7I8/nfTQZAmcfkUDk
dmi/liRhG2k6MnzqbKluEpK0Vb+a6/EaNlN87JnOPkSpVAMe64PquGm2IS2PQaLZzluhVIsv40nb
RpY+VEEBa9gv3EUEfWy692TTNetvLD/KdPSRZLLPiIGj64wxmNpp6QWDSfibFLThnnHlyKqh1LyF
twazA20yTz1rK6QB9L1VJgGMacQtnWUY/x5F575UbeeirnGNTxR21UmTBiOlRizypMXgBa+1ZDY1
5mlBaJRa5JAih+KuTkPjS8yd4qHNWfaTMTxqDVOOmGHRKUJcEdRJugS1K39iQkZxXBd0mPaobrt8
PLaAbYJUz/r7DkHetjOL17Zlps+ytSbN1a3i/Zzgy4xQYvjl5KQkeigRIJnB4piYR/yruQtTUGh9
kE2COQLW0d4HXbB+h2J6NyuAPqaybGTubt2iuYu7Jblm49gfhiw8O9xAFyoDsDQrCtLLBy5JCafT
z8FVPdZ2UW9Fn4yZ7wxLdw3d7NbT6254IcKz6F06EeqODYvW8s50GmNPONi+GLIWGFc/zvQzQon3
FY6Mc5Pr6iEzCPqV9gQLkxvjJLq43atG3e6ZrsAccvQDbWl1asgreQEVWY8c2WSbxX4n56Y9wmMf
pluCUsJksqD0R1zAzn7G9cEUTI9ztiTonZYlJneus6aLQZaVp1m/tXwNrI2rxd3mxXQ/g6Yn41Xt
bL9XoksL0gTMu+ZCgSeYEhUnC65McqvVMEhixTIZhZqNn0tC88j6DffNUlX7zhjDU0xA9TkapvQ1
Esmy7WqmVhnX36llQIxkw11ZMUh/j2g56i8DrgpZ11YH2Rs5iTcWURVoRTVeRhK8dnR1xP9Y40M/
ytin6XwcO7U8DJozbhYI6jtXL3GIEmTBXNJUfD3T+r3D8RPIqGcTCF7tVKlCv3NGptZOrxtntD3d
sXTnfreY9n0SqmySWIiDVst+TAIntibbwb0dl/vM0RPQDAhFoj53N2U78wKqJNRLnZXUODTlfkgT
lf4zf81obM+xEd6WsrWfxgLIOMdLeTQG7bskIPHYGb1nmYWO/GboH6Jh2ecxf22ltN+MG/xqAWUe
DowPM4XRYRinD7YYjABqoHyQjmRSry+Oc+UmTV8GyeXZ6VHF6ciivrdTevsxOpduav2EeldfuqnV
XgjUdF8dNCFUCrO7YQTvIDpJS+s+1srxftRn4ItEG8U+bFAywqtRQgNM0voEXLbzmLy82S1EgE4b
c193GpYzet4SLBFREIo85eyu7kO1eDI68EOaWioe9Dtzp0vzqIk5YbVoXRpYgWgO26C3RX7W9fkt
JRUNv5mbH1IVpUfVsp5FRLU1a/uRkw6siJ24LLa5yYY4/V2TQ0jEhf6dSeuzCPunuaofFnqxS545
v1hYfM6jFT/hzQk9krYumVM81RTZxyKJ33JjIhCZT+Ynrpr5pB0lGxenLlMcHr6x6yLMaMN4SJOw
2ZgqAps8N+U+CXsTxdBc+FWqkQnaTPXdUiyPbVUy0Ir71CON00IXwCQ8MeAAkpGXzu2lJl3oVmsa
AqqCG9SQ9SrRDL8FijCv7livrZv62WG3nM1r3LYSkeXNBcb8fs79SIcaG5dd/WSh5zoDJxU702Ih
A62QENnhoHRdcWFQwXiRuRzKsgaGYlcYFKOOdq8kueGlBjLhsR/g+yz9PlLtcZvWo7PNo8K8jVP9
jciNHPa572ib7E3PbsOb0EuiOAUZh9bzqroGQquCrGo7sj8QSnX7iRzkOwZtx3TMe5QoznIqawMM
WynamLQl0y8hsfFRiGHLcsHS3lYf8oozsrIMH0WGca5bvbgngI8dYa9FXsqG4Ngxi3NItcir174T
oM6S5QyA1fkmiPR1ycsvQJcs6BoaHE+3C8RMmjJ8IVpduR16/qjBhkMO62g8qJPZ7sua4OHDLCtj
U5UsdWccEzPhDsx2cUPKvWxcplxiP5f4cZjcylLirhtRmIAg85aw/x1lZJICguI4TiokD0uPyFYb
xOy3nfLedL/HCEDswJ47BwU34b4Y3Lsp1txfIlswLLQwRPE2rZGyOYpsNZq2E77VXWIat67AB2/U
+kObuV9lqzwSsx0djYq3IVloI/vZfkyYL+9huKhvU2klOxCV1wmIXe86lTeayQeyn/mqrCed7ULs
jdNw2iEhlwEUObwPZCoUMyFWWXV2C/WAUCTfpJpN0rdWfXdyKR6zSEMfVJoKy8jsjuhzy+dmQbnV
mtlhLEh5I2nlMW+ke+QzMQ59ydFibEu1uqNZ126tTWCLlaPPKSayaCq72DqpjXFLIxZZR8O2k2EW
79irq+D311ZzQrjdu+xC24V+ic83bJVx/TU5vLA1iZm+lvQFLx4/QIAg5VgXWbHlAQqsOM127kQJ
rEznUWP909GHwyG9uXOWXUZIvOxuoplpgPVMmtse3jpfemgt52Shc12UdWjKuUh0ifGoV7F4oeaW
7PSt+VCQYvnLnujXLSeXRzwAwLKy7rXN5NHO2onBd4zuwK10jI6L4wtzrI+pldbaxtBr5blDabML
8fVdcNlohx7r7hYqFroaetmfRZ/rXwthu9s2beY/ldD/1pAQKi3/+6sm+P82Hfynf2v3U10/i5/u
r3/U/8MRorpCK/71DHFPIvVnO//jDPGP/+K/1MUOCRWkEeJoWf07+Gz+HCOiLibuif8fspvGP1j/
PUY0nL+ZDjYTx/hzirhSov6uLjZRF9t4sjRVhV0DBfTfGSMymPyrz2e1kKkME8Hp8xHwfvyzvL2q
0k6CVgAm74gPXmuVdL445AwHYWDudS2HgUFe3dbpJl/RwutgxpQpxdL4qR3rWwpwzt6S9WWaFc+0
u9bWHhfszHZKctU4Uo2Xlb6d0mUMpBrpl1qnVKpN61N3kvSevSIxmku9ZjGzJDZz630eze/B3nEm
fLadljMWcajfq3C5R3DdHJ2BXhm6XHzSEiGo6TuVQsmZ3CMxKdH9FOGM01kt75Y0PPT1hN5KNe9h
h3+gR4zXDdAZV8JZqBOiO60XuxhFfxBKVWwHIfQL2VZ0bKJpG65EMpRCJ7QR7YTFLla67DaxM542
0k0d9gkMbZSevqEpFAdxqRPusYsYKvLHZBi9llxbzbcSqTzVQiskP6Ig+1hPCrS52BcMDcVDhraa
UMKw5+RngbJ3ZMuu3LGjnKJGKsuhtl1B5EBCkSrGuh+DCWBxIJXexCE/AVFAFkj5m4hY9RsrVOON
qiA2sSOL7mROiOCIaK8nT8Rl9ebGw660KxHEdIIfSzZFxJRQV3korEXnWYOdPRoRYjNPVIvsAukU
2hEdQkQ7xg9KBmmYiDNGEqgpzKE4qOgzg7DnqzMSC8mm3UYsf6S65BQejlpsZmlrrwhc5SFFG3Fg
rzXvpzr/pTNdBHJ8QS5rsZs35t8rsdjLYlz+m4pgj8u4LCe1flAjBks9GzekhAgkMCZBACi9UEpI
EeB357cVUXyasLJ9CqnQ/hfeUk9Ir5JO3y3o4YAxGI9kN5YHVnm/QAnshBDvk70cmN58VVl0l7XL
DuLAvlCR17g2P0AO876hE7iX+D5/qBwZ4FIrH1uTb8+KYsOfegUFQU62Fzv3wGqGk5aikJNq4d4b
Re87hFNSHARzuCePTJ5xshU7RxWNX5rtl27Ze6yNyidTZfyNhFlESE9hlm8TIL0HgwPgai3lRJir
1OYXluj8cbqSiXV8m59za2LAlDUPXZPXKJRr52luuuJhmqEXkx3neOowin1vZMOVtLzCw9Smw+yz
4w15ePMpK9EfTNHOtVvtAKo3ClKNsLI8zafntonY2Zl9cpZQxJE8KiEqvjw6oKNx3kjj0i/jUOGY
TCWeBKWvn9Oyfbcll95UdxbeyDQK4VtbhLAploAq39PlpG/1CJpWR8+xc1PUTohZKbnN6hlWVHNV
SjTPUiNuNMsBgle91noEGCdnuxl+zdgse0IQ+Fz4OokanhWOCjicDotPRCgq73WftKQG5rCniWlQ
fC2vrAv4sOjG5nY6m5R5+1ya5TmLXeudJcejiDV75WpS+5RH6P6KB0LV3egwjDk/hvg20q0zIKrL
g2laKLVdJCH81FkPezjTNnV/gT2S+PpkWydHjs2loOlP3McKJW6QGkBDWxZ5VNS/MbJjbxIsabJB
UxjHRtVd2ChnCQZrh2drOuiLbd8SXVW99Zg+ooBi0J/jITWzwr40fZd7icU5Gwkmylkwkj+TDs7e
qrSLq1KvOfCEk4oTwhoOTqlfwp73rRtxX7g61Zm5nUcU0YWMiGheQob7dnw264dYMMd0uzZAuZEF
UVLYm8nJrHO4yuBm9adxRgEx3z0OM7Y4RpeRj4yzfm5LzFZKZ92KukgANy/mNof3f6xDZ9lOll59
mxPZZHmdjfdmAQpWwdz2ZCptkJQTSkIq3JgJtUD8P0OkQt5IfLZpHsthhXmq7zPKsQPl96nPhYG3
mtwLzejcw0RSiweSInmKiykP2QYr/aExi+OEXmvNOAy0UUFVB6UZoJxjEEox2M9TiYIycxIRgFjg
O8jSaVPJDj2FUl60bkw2WZaHe8NcLGRI36BQxp0ia8whspn2ib68DnS+3A4mAd5zI19Nt/AHvRpM
j/0+3nrTHe7Ttvik1o+2c4UymWwKpC6LyaxxnI5xyJDDpgXBElGgHNKuM6jYXo/EPZkZ830IrWKD
/fCO9c2jE8anTK34YCQP2jAiRVi/j/qE2qDH82lpTfJmRtDxjaTgh+T0obglNgAfg6dJHh6964c7
SyB8jcnDMBbiJfhlXylW9R1bjgWRhjq9DFHTE1C+HJyRatdE+MnjoUg/1mqq0lhhX6F4GUI+ZMxe
WjYpOfdOrbJroY2LyT4Anxyf0EnsER0SPlnUb0OHuF709WPRtc6xnAn4YJdd7CIMlwckbAyGJVmU
FTodQgrLB/zbgaua/THSSzJ6u3w/1J1y7OfFeOrV68CQ0JcLvlNyk/ogpqwPKsUxzvQHi1MKf1ZC
G1ZK1d/0Xpj4JHi22l68xh2CBR5CdQ9k0b2XGbQZcgmwyQPx2uccIZsq0uCulHUSb/gRrJ014i3c
iFYBTClQETL09CjNCn8x5UUp+GrY3z/rKQpWi50eK0uvUJEhVvGdGxXfrWb7TZdzb8ThL8aStSed
/j2Pav7ddMJxyUWztZYkfGvEMN4ih4sPmYC5sYpZZZmHEahX0G+iaGs+4qodQq9Y2jCwKcSSIOW4
8Rcn2bMW1DfxWI+eW/E0TZHccqy/jsBXiEnZAUU9LXV6njKMXFyY6Zvb51fLzO+auQtwX+zAEvCy
xfrNop/p9Nepmh/L1HyIsi8XHLju5tvIdT9QwvlqdmFh5tvI/Sv5pkku16HDpFIxXdD3TTHgXXTA
/TeTg4sDXVSm97cxJMehKeHvqsz3E7s9WNiGDEUMKE2sWzOwtGJFg9i61e+riVATZsti0JWgH4aO
odNOZ1ZcWfnRSN7mxtxKxW3ReZef2ZTfKZ3m56sbwx3faiU+mgbYzN64a6vmvueBWcaECLDWrfxO
X1ib2CzbMOuMnspWT1C2bkoVM1o4hIDv6JGvZFbsl1rDriX4jpyBZrAoP5wMhxcpPx8iG/EddDwu
DPCIpUEO5jW8a8iqFfpPbrKKdV0XBqEemQco7dp+zJBGl8r70pC6jkOGtJspvG9skewNC669FCHb
gsl4lDlfZabM2D71pLnVLX+W1dTRr0S0H3E8YGdBNR5EbWaewPmXO1f2DhK/eYOWPiTpNL4Us/iJ
XfvSmoRoW6JkYNF+z7F7mTXmAEzX3D7eZj0lWMPsW0/gGuE2o49t2jcKNv4Mptl14ycOFZOY4vkt
V1HSZulQvPGgFURi1695Nl6lY/1C4PNY0MawMct/qM7qY2Wa2hsWroeCphsxtIYzZ/XrPhqF+uAM
HY+SNoR3ajfeCL28SUBVLYdBR6wKv0R9K82pJMY+Yt+iRNXnPETpo5tH0yFJf9ZJilawiZ778rLk
VD1tbm2k0c0fihEXF2fIWO3XtXuH+i7jXSmaG+/UPZiZ7xGZdGWowqvgN5BmgxXGAvuPy0rTDb9d
rTI6WBZPAiUNsK+dAPLiqMkNG0SFE+M6Wg03TlLbX3ClnDUPEjsOOSt+FHHBN6tZh+QjlrQwNCnp
G+mrq6lnnQyxwcHo45I8sqnw/igzJiBymSgxsAUNlVafq9UqRKckgx73kAzDG/jC5J2U8bPNTd/X
gxvENVW4tZqP1iTzLTcyuOyMz6hWOial1a6kr8alYrSERzyFOFR/+JrU1eKUsjL3INw0J9Rj6x6N
ex+mQXHS8PSfktUopa6WKa015bEa6/ZxWg1VQ5hYnrKarNaNrW/94byKCn4d5WrH4rZsTkrrRoRL
2sSHrLYtoB+JDNzM/SCrNsJFo2Hv4kzfLczkNgM2UrRz2MCi1RCGXU0e6zzJUQNqn2qNbWz+w0GW
4SUrV1NZ2qTpZrIxmo1K/B4T8rYVFis7Z7WjIW4BeBTZEm/RalebVIv91Gphy1czm4b3ZZvhbyv/
cLqVmeo+t5J7eFiNcIbSg2VZzXHYF+bAcRaSfQrCI+RqohNQjEh/WK11U8yRpI2qvSfP2ADlNhbI
zNRQ7KGuhpsRh964WvUiu0YDb60GvtStWb1l03u8FDnc3z+cfmUzNxdztf+1WaYFRF1hW+GkREkt
lkuGwNDHxt7s5m7RP9zVTiitfjyqKcXAxjE4ifPVeAhhBB1CVm20wRpB3ZXDVq5Gxc51V1UEXTEs
kmfW9MrrOCCANDs5viyU2y/TanscVwMkp3uxU50SU+Rqj6yYhN5A9+GZnKNGOYUNRkq1LKegtcMO
yQE2ywkx7F3zh/fSTvHtrHbMxs20S6v3u0Qtsf69IsgVmtcXL7ZdVZ/q6ubM7EZwk4faXhN56S2Y
Pl12QLtxjjCChnNIZPXqDrWVST9jXwmxt6rGPZq398YV5jMpRP/B3ZnsSK5s2fVfNGeBNNLYDDRx
p/d99JkTIjIykj2Nfff1WowSIJQADWqq4X0X+W6GB512bJ+9167X45IwBfobvk8CURzvE2lXus52
wZJJDW3SqWlUvSRLXrUerMWs4eQ8rfmvNuf5WtKtU50Qb10Sr6JhlJ+I1JzE8o0cCcamRpk+qKwi
K1ulhl8SnzXD5l8xtox2S7RWLSFbbufjvcKavWm74qNf4rj9Eswtl4husYR16ywcTlRQjmeMLNh3
8lQG8UqR8NXBCF7pztI5Z5n1G63EUjSt5wgfiNsTER6MOvhwl9hwL+H5E1aTW28JFeuD4+zpSaZm
yCFfNdjw5ZYQsmbwswRLMLm3THmAI2U/zCW2XDl9vlM/WeaCpNSHqLzpoYxEPDGoyT+mW+Mn+klC
W7M53Cre6byJIjK/BeqjSXQ6ZD25qZY4dW5/RdUeH8Gd7NdXiMUzrw6ieooUOG17T4/Tn4kz/ZjP
LBk9VeZ7b0luew6BgZUYEu3sLcluqrzkKoT/9WYuuW+CzsUXT+SIkFBr+3zJh2td7OODxHSZm+EH
H3xyGpc8uRWwzZyWjLlLx9VLtuTO+VnUqtLnF9EWXBcy0unRklMvhpZ7y5JdH5cUOybc5HdtdSTb
f0Lu+LXGhRCZK7aghp8qB4cN+Yq/ykt4EFosY8TlhyU6X3cT1ieINkTqA9eco1/54q60Fp8lKDos
l/aP/bIFWZJiX7W0p/HHoGn3dfhh4RRNmf9xcIZjxdY2WnydhV2oO8krqtZ/bJ9ycYAC2cYMKhdf
KClt/RCbOWbR6cc4SgWVcRGLm5TajPw6/lhMIQtgN81+rKfF4kLtfgyp5o85VWFT1Re/KkWIeJwW
D2veNNxMDZofD7XpKtr2oip4iQaT0WWolHMHxCW/A5b6rE9TSHu2qzDQNuxAF3O2c3IsGeOM7aZy
TUGYy+7LFX9kBplDp+mCfVXIFboS5UZWmulPxkywSlDHYCa0tw2Oao962bExQdGo0pOdUvy05grv
/YHhf88DXIO0WXXHvKiak6gDJBuuViuOORJaAVqYDSnNrjFFTNyqjQwHowjcTxmpQ99hSqG5Tudt
X7BtQAg4Rp3erylpKy9hmYwH2fXHkWW5k2inIjJfaqwSViWmVRMS8OQ60oVNQE7NKffAJsN1VdDp
1zU1N3csbaNX1/SDzbvaupS5jhOXYIAIxIOf4iBk+2HZ+MAmi7itG/mdXR1cTD4JG327/6iGfp04
xi736IAI2PbGYC0H6Gde/TTBN/Cl1NiEzqRncPOypDmpykywEGccMUNcCErJ8IdRNLLWx7c0sx/l
NPsiH7bx5L5YOnVyFQ02w7gfsu+04UDrWZTZsf2EK129cDPsd/ro/tMdSrXoE4Df48J3W3VmjDTS
45G3I9s+el1qU84DGF8Pv4Yw+jaNaTpbcbqXkwQeTqfgehJQs8h3vaFekJhDWKTEygJ56U47OYKm
ppT1VOgsobB7nFxTfrmUW++aPmZJjlecCV5f46en85Mz4ZFGs4kbXP8Ghke+CCrzEyfwximncU19
87R3MDppskTvECiWkSW2DFFLOAn+QoYhJfCo1XYLw1rRh8QbUrqfJg0hcYIvJW42uQeS1GUrB4QW
47Wo1mMJRhQnzRTKJ1n0foKEAkuJnXjzF8jMbXYNCkUoOiq91yKYaTFhb/lUcwXc8oB+KjycOAUc
X4GH5T83XVU4cTfBJmnpE08FCfjY/G66BwzrLaaUhVCxUGrccZOZauPZ+rMlaTiIEk4feRq98Lfj
7quYjFzVrzLHg6KxaGPuyRiCldcJHxj5qgYKP7t94svIfQ1Kcq/asreqKcZqtRt4tV2nxk/q8S5h
wk/cipGrgA1gYPxtxyw2E7rh6ftTUX5NgnMdRbhd4+A4ZPUTk+o1tRCJVWYnmyJwf1UxiZR5Wt7p
4VNfdHDzYo+8BcukaVJs493AjwfZrgVlVFml7QB/Nqu0JprocYVhY1dZB079t2Th2aM8EsBrzkTe
nsYZcoI4GNz7uSP6SgcfwgXPw6zIzAhqHInbMnkayRv1zhGpxlpZ+G5W1H3clVake6LkR9uDf7tE
xZmWFKa4hPd1v55cOCZOcbb1fD+Zd5RHxn6alUvFaRIQQ8KBU6xoOULo/okYcr+1qcRtG8deZ/BH
CILTFlNi2elHR64R/+4DSFg44HzXaMpre69foUGsEMoOfWiFqO1PxJl3dsVe2f4cBpeLXh1wmHt/
HZXtzIT6zyz9LusAwd6a24teCP1RU9jqO9GSTaj6lAChG74BZrV8ZYl4T39LwbMM2Ix70GfGrrhg
b76yqcu2Mc6JbCRg0/d+Db1wRmLrimNUVf7kWb/q+s1wYUB43k33yOzG3taprHLdd8TuMr82cAta
z3hcvdj1VU8RzGAFPp2d3mD4Q/UOZ8mNjU+Gc3I2RlXTUu3eid4Fh1COJ5VVfOGrbqYKkc15oN/z
trok8KVp9FN/Cn28cQM5EDR7x+Nx1qd3TzRPReVxVs7K2QwNIwEZ/Xdw/ruIa4pd8kspqS7KgvoY
d6z9w1F71cQlho9bgjaDY3rSyRe5+UwNIrYBGj5lfp7SAueouy9o0jyx9V0P3cHE3JpyhrAQVv1O
q88WOhVDkHUEycYy9BXdYZUGr9Vw7amN05z52RAdSn+7jb1djy5atg4jqM2dEZFad0gQuxdWKquo
OyXV+7IqXXo10SBwwFB7QUUhE+loDf5kQ/2YzbstXzHDrA3xS05/0uaVdQuXPa6DnAcN7101jyeS
yYVTbhv3o9E1ariMtYHeoS8icFtcWw3NrcNng7GaXvbkfdQaIGQqO816RzVBTHKqwSbqd6FKN4Jt
zRpWzwssNot+ZPFkOd10qZqae4gIFA6Bb2t0jnmqoL13t4wr3taL6/SI7fAcMr/4WuQaJxUML2XZ
XLEzHuqFDY0Kza8s8nIujdTHkgebz1ZQ+wCf4eZ1zh7j74UmJ15/k/tIZssmxz5hv7Nb7neTHZ6E
0f0upBmH6GWdczHz9kUfrHBP/+V0Rs6ysoeZtd8cQagfDmEZK+rOpCz0VZIub/J2cm9BAl1maLxy
PacIH7x+2Wh8BGHYl9zmm8egvzpacaVUfJUNJt/lyLRv8ezZh3KqkXC7Z7J/p5ZqWFyyHB3jbPhz
EH60rTWdnUFuma3Z1/UfJeY9dqLOtlHqLMSdbPemFotbfNpjy/e2rmkMtK06L9HMUeOZJz3Rb2X5
NtR405t8yU2DN259+iDcVaEbxyHB55KzYYMYsoimYgqPoAaGvczcYIsUnuxzj1DUqpvLi6WP9iFt
y0vMnt9pSp9yzKcSIReZBfO7V3iPfM6w8g9y5M8yimko7jo8BWCYaEoeDAPFFYl8HnuOpmHSmjwy
+mFwSgSGoayfQu4hQYW/RNUPw3M+kjiMD00DgMKoY+9WOEFwjJ10jT/TWUundC5ehfU6Vrco2lZm
zrbUWNDsPBtyCcZpuBHXE0DZEeudY+wLtNWd4Q32SsPWvsedwgDEQ+jEajWHU7sybe2XZDZMPS3a
Mzy0G41uI5j5BsWuXj9uK5fhaGg3OoOF27XXkKH5ZbKBV3Zpwhzq5E9j4n3mg7UzRH8ebFLCtNi+
TxnJZ0u9pjLda3LcG6X7mCnIwSrYoVh5Peq+PM6R+8DBu+8adrVZB1G6NTHMVu1rXuV3BXlvbc6t
hfgbt+s8rYaL0bRiI62h34h+/BcxQgMjJzhGD8yfaAqYECXnVQ/TZEeL+Wfi4o2vHo6MUyQHvk46
lu7QeqWl56Ihv+9issucAJax5S5/qLJKHvJReOuEAgls79VzMGg0mTrunB0boNE7r4m+MpdVXkQ2
0+AkDPVneDiHYmYNrwCgrvWJpy1RxQq8KxIPvbUh9BDHJFVdDOwQcq2IjnafHJHYgu2g+mnXV3AB
vMX1FlrmTs20W8DSsvtJrW3wWIdYVdp6zmb9NcxdAwaNfe11nenGLvGUc0PB8G5g0RkRNdm1rgmv
sHKrHpy08Soq8cd5XWXvqmL4xtjMeGknah2kprGdYW7D4jOqTTjJ+krY+RbT+3Tgr0Yfduvmh7Yu
c0j6Ju8bgoR+0OFGMxvT2dtG+5tGqnKLYCF8GP2RrzWgJDTjmS/fvY6RatCxIqYrYWxAvbDbnVHC
Aj0dP+yM8RH60cBNra5OQ6Ynf+3aUgcXqvtxViGDfd/hG8XOTotBrJFnxmYVz10MJyYaDtUom4Nm
L0j6IidEmdbLeAdpkP5X6jRmaH7mODbrQuF2gFSBYhQXFWYh/W8KA1TLmenqBKJ2j+dAmAPErlpb
EI7lBzHy7i64bvguYtSTO1pUfDlMBaLCpzZQK30xZ4t9hep1Pye7SOw4eZ66+mVygl9Zp2tbq569
M6MhLIGW1Xdcz9TY0N2+Rkq/KC7AsVvXJy3UsG+bdvIKEQ0wDNGGQ92hZy+0T1AF+l0su+S5zG7K
FhRv43H7Sx6024+iJlJbhd6faWi0d5UW4wdtyfPO+uFSA131nbz6bcBp5KozX0s7uk2ReNJ6sYiy
/AWoM1DPY2UOiJ9sLBKTeW+k39QzvL9pafqRR1bHETVG3DZn+CGig0WBkSFnFsf7lVjZwcpcXANi
sJ9oIxZ+7pSvtsc8kwgXd4EV9JtmdOd9iHP2pcUPuHfTvHkVGrXBhh7/ZolS78clqWXU4yW3+QwV
lbiAWcqDEwdyndTJpStwsgROTGlgmeOjhFxU5iamelAbEY4xvzaH+KAicv5BTpA+qS8qyOrbMHSf
gaRcE+sDb7RmFg2pWsaGrmwa3yvro6efp1D/bFEPIs3Yak0Eia1YtCm+PRG96RSkd6a5YgX73OgE
yVWWqb2gzfU/Qd//LW/W/58BTofc5f/bfLWev7+i/4p2XP7Af3qvDPc/XMofABQb1pLWNElJ/m/v
lfgPWhRtOk7QtIlk2uAb/0+EE6Q3kSgH2KLElQ18t1FdG/3P/7HYsqTh6s4SKbTZD5j/He+VcJYI
6X9Bsor/Sna0/i/i7hSmrkZ7VcGXGyKSKpIbXl1QVZ6Jp0JrDtXkgYZJdAaEmJmPcevTzEv3Hue6
s0H5Jt/l/tGt9BGD3g7HnMy/1Zz7xWUKrugyK1lcpeWdnDyBjDASLuDUvTrdsuVo1GEm+G71JpTl
ZjxldbOH6yRXM+4FyWTjKQLp6kICaEXpD9fm/Led619qYFXe1nBPvYvTmIg+zlMkkKatTZS9Rd63
Gk+ga9pZ38vgGA7HIonPhvuaVktTjs72x1rS4Zgopp1HjrtCRYDMwt9u3YcX3U7x9hjzJo/ze+st
lrN044Lii6s3Mn2HZZ3jdlszCE+NbHhBTOtkfp6zi8Aj0KaIzFL7SlL9dQbKPFAe6SI+I83tNQ93
PDd1IW9J/WsuaC1iwV1O1YrwyCqMjuEIVsRaY9raOfYfi47g7i3Myx2fJRmAlRdfRvMq2iNy5BpQ
giJv9c3L94VomFjnHtZs6z5pgW9ozUsdfrpyqfsgLvIMqplJPtkbII8nTrnCDu5A7DaADHy31i+R
Ve5nUG8rAG7y4szpTpP1VzCGkCp6KldG6U/jcHb04RZNuGImWBhx/Cetsfh+qjI1WUey5EMBgdXm
C7GLw/IxFcbe6zXuzzeL2lBiYXl7EKhDj5D/bBRyNJhHs79j10+8eNXRJ1sOd7zRC/m8IHuBLEoI
JfKiQ9Spc58aYp1qUBqD+inMGGaMewBuIXKADdT1PbT759pNu1Ulpx33IUmvG/+kTfmvkeAwasX0
CJV7Mns9ozKGSRqjiN7O3nrUoUsP+lMj+ZDnNP0wR4YcwUrGmo1/hv5tGYAqhOovU/LGTLCjrm7d
OFTe9++laRtY/NI1MXlfT1JIeJN4bbgM9oHNGgmWweSspvngtf1KtsUptiig7xt1syfQIN2/xBmv
4D78Ar+L26pd0MWs/35RI+D33eBT1HaKu2ZlFacpegYIRq8jjE75OXXZax16+xCkRNblvtT7e5Nw
UitO4LYD+oKLuInXRfQ3MuatZWTvrei4nBcHkfVwRFysee2VI00x4FixfDQO9a1ldsgsbT+Yw2VS
+peXyV/RZHwl9Yc379kk+EGLSSyvD5Z6c2rn2MO5yotbLZ3nzlwMAYQpcp3H0O45JoNH0Of/ohAo
XdVCFLEGw+Ap7/xZyCu+ivaTo/nLq9Ux+vll0OAS4X+Ie0VeyaIIKMJsOSW/Ii1491y+JJo0/9Es
/m3ghmf4YFOZgWLGJbCJ5uTE1mfT1SEgjPzuzdEGSfIxdlq1zeW8XPP0Ysue9Hmhf3kyRSqqUuem
TeaC6HEPkVoYN+E0IcNqECKj7DZigvaNvn6d+B7VI+8GAF9YuHH9/IJsGUv5kQbFnvVFw0vkOW6/
wL7NLKXmBQ2KFy36Y7jVNQKSJwAurqMOtFuaOWqNb5RXUGDNNyxh4xPvUdJNznRmEaZwi9p/B93d
cDOnqEScROZUzzi/zrGlWwde6Nauml475rDZEv29Cp0PsijAQZT1nCKW/zgirZa6KDfDQ6oHzfMU
cU+0J/HIm+JWlemOGz8+vNE9utnQwUwr531QO/mGyJC9nSO+mk43JLRjxb9T0ZwUymqnqFHEdsdC
8Oxil3yRuf5eZ9Odfu9T4sirAWyTyHKnUZdT9vF3C4hnHiAjxZ79XVOmxQIscf0Gr8bemwQko8xN
jrWVj34ux3vfSe2X2Xq0AlE5lK4n6hhXzQQjr8dKvrUreFMT3yZLC87BMNdXqPTjKu/xjrIMPTuS
O2gACs/lnVq017ayYvLXJPBTr9u4tNdzq9V64HQK2ExpvjplmB8SOuwPbuvZz+x9Ot+pcetKTb+w
LQw+2L019CmM8VvdlsNWTlH54AFJNk0bxmzL4/EUMldhb7XU3s4aRViadVYWajjdeMH6AOwDTkV0
ZCqPLk7tbSnH5Jen4arvol0I5J3X2pfUhw4NtZ5WXaynz6EbMOLjwt0wKKoDi1o2iepv2YbPhqbt
zUpT20k8NbEyz4HF3pBUfoemINW9dlBj7R6Z9FrTqbo1oav9iTSMkXNmTcZhokYCtDs2106K4or6
PfsDHOMbfpVuM9kv3HJxKSUO70euAuuR8rDl+AvFb6vQdT8C6OOxpjymJfJJ5vp8yOglhMfAl6Xp
oXUKa2MTt/CjKf3VjhFeQyzDJJijd1yVq0k3z+FYdgdriXykU3GxnCT9avUC6Jo2JMcgnd0VuD3w
TslYsuMh1WGx0+aTyYwdWyTM3XnMWGCLPzkukBVkOR5Yu8q2VG3fpaX1rLiygLiJ1m7ASbXbvFr+
38wOHzhc9FtRiE/TyMadLEnjNFG0pwTgZTDFTepk60wlK2x5DArgpmgp2KEwAKNOSDBpavojkrLj
LTHGJxfTy1pvXODNzF27ZgHnatVlGndUvnFt/Be2seF7OLrWmV2/k4r8C2vikUqcBrR18DYQ2cWY
klczbg5w+i7sFR+z5mxNs9i3snsRS4IfqbQK5q/RSX8rDNtIl7uajz2Os5003Z3tcgkbt4F1Hkfy
LHjyPCWPcSN3HpaNKMZGaww+JE7WbNFxzsEKqLrbZQjGi0NAyfTojfkt9Dok6lvVyH0B7A0MwC4w
bXxRXLwDBrfGMjZaylfDMsornz0TBNVsiYefonB+ASXoT3M/hyF9ezz/qF7GDUZct27yAbsXrV/N
Os1r8D+zbgUHRzfcHXGccVsXPUiHSEFbagerwLD4gzaaB48GSWyzCMoL+yhcKEhavACRCCB7x2qh
JDEk23/ShZwUgY869QtNKQpbfacWwhJdw5yMCMcI7H2u+UDYENJDgq9i4TORRITU1GBZaGYOpmLh
OPURq1Uj8pJdN8xy30WpcWYvkPye4rl6UgsNKoLmZ7HZmIPnipK8AYkJcpSrJyYg0QqelBRgB6pS
6nt8zNV7vXCnrMG02Rz1MTsErSj2pV5OL8nCqqo9HDDEI+W/3IhIREKJe3jAreRQKKY5iuyv7sK+
IlHAPJMvRKwEXMS2WyhZejfoB3MhZ1H/7jy4Pzh+0mMDywy0KMqdwDloULfmQGDrMyPTt4dRrgdj
yI91LDg9nIXdxfvDNPcmLI4xs8NjD+lLNM1obY1Wl+9GhuoyL0gwItzJ3bMXTpj3wwyzI1gLCe0a
rzbb0YOlcW8H9qdWYR0wpkwFAkDesAtNoUPPyRIPXhBlUGezo2kOgNLyBWEWl8DMZgpsYJIbEM6s
BXY2OHl3GRcAWu2BQhsNzLwcoTkKeQGG/u+cldZ+JNu01qL2t7RbnReiSXk1ZOGLUO4TQQbWhapd
hWgINUSRqhY+ksaxCgGmyXgElZFH2goD7IV0yNWtxzcLlilSzlWMeCHWUT+OJ8b3xq/6gsLLSZtX
XRr8ZomO0xgpmRLWM7DqsxdxAk5udmA9/OIO+atJGUTSlhxKI68n9cK5iiMWj2KBiDvWY7aRYfJL
67Ba29zYRxptcIGpeTMkzV38rIY7PHJSLhhYsvRJElxwNVxKIzp4zSfPILp8OiAh2OGbSslr5cGt
qTTBAEg5JADn6JjgYFilgsLlVkvCdR5a7/Ogi03XCz58ByyjcP+A8e45ByL2QVNMwnGyyhchKtJ7
I/5X8hPdGsUWDwhAB0oEDbFVCUSYMqlfUfG8pzRl/1SE0JTbzD7mjud3sRNugyBTtwpbw6pMefDd
MKXb2AnKzVhiz3GsrSi9p8n4raBbmuXSJlnvQMxiZ4cElmPZWszSdjLqpBHQsKl4pZWPPkE+vV7g
N1WgaSoWvGGh7SwQiFfP6P92DWE7ls4F5BK93mYxj7ohdVQohS+fn5AfmDvAkJ70uev9sVehrzsp
7YXMoZwTWn4CXH10DXENtaY7Qmm5l9EAP8KR7g6aWbuKm2hXarUvG7ZaDUgURMCiYe3a07e+ymq6
5jgdnAuBaOYrEcZ7GZvmu17zSiC+AXrbSBt4kbkur1lb2Ju8ycjgm3G/MQyqofIgdE9c5fgSgI3M
tyJcsI86O3qKlWGWsft9HTVsb3QlRfdMZOwlI9N5N7Nu2tl6Xe/aoIypi5yxR1VuON9pCe1fE6oy
nx3Zib0u+3bbkWsGB07S5R1bQXaJAEVfAAp7z0VGyWql4JOsGpq1uc4MFQD2OH8fWHm8hFmRf45O
1v7pmS+gN3TaUbcBuGy7ymhfvd7pbh2rpSNbn+y3jSMNUkza9zurqMmi4lj3rmj47UcrRfCM0Bk+
GV3MQdQ3AXOuCOL8pSOT83uGi0R+lo1tAXaVVk7TK8d9l7AUEKJwXmRdia1bpOM1lSX8fSPmCgZG
YzFhGc+BYFuKXV+7/BRb57VTXReEBuFFu+RVTwFXu7S2VjZ+IfI9s2Vxa3NlXbwjjAc8NFAue722
nj1PRh9UdGLMMKOpee882Yrtoqi9ISCMBxKb1sZd1l+aTA5zq8WHMYzrduW1tXgaccSk3GM76Yti
Svlo2BTEbuOthRtHb3B8rU1lF+HdE330r7N6D+k7xGS5Csg98WjhvN7NsuoXFwgKd+dwM3S0kuSM
F3ImeKlLihib9qiKDYYWc5MMxTniqWWNdzDGZA04mryO0fjpiChhtfZLrtV3ztlmNUBlWAcyIEBj
Pet5xBUmpeg2GOI9HZw5Ll2Wi6Dojb9eTtOsSZMsFKmYPtIk/566uL32WXIgENZvCi7om05ijYTS
uUm99EMFwC6FE20HD7sKju6VQ7liIimRpYiQsSv9VahRcjUXH3WeX0tJlhvsSvjiWpQE6NRYr/oC
fT5HlF2XxQygkE1uHv2b0UosAMN9p7/jcz94XbYZLKNbiQYWaS3mowtyy28z8zjS6LiKh5k/lw1n
JbJtnyKRelzAUGB9bqPL/fFBVaDN/zj0ezvoPH/qH/b8mki8iRlqA3qSay11n9GLHrMxm018pEyo
B5D/e1kTXu8Gg9RUa5QXUX634jYrJi1JhhoL/hXVw1kbKamZaNTVWhtQMpyKPSbOJu8UV1sTKZ7v
UEwpnR5+JyDBktz5LscYxHCugTIY6o0Dy3Lt5YG1N0TDlC24T6VJeeMmdeCj/KvRZQbvK9A2YdNu
03D8JGZx5yXHOx5CLD/t3wkNXC8/Am3GJY1ckkBbYKPATaCtlksZOR5eCKnc2TMttoOxGAQ07a0F
dtDkFXdSrzx1aP8nPbWNLaSZXRPAaK2hZvsznEYcJIiEMuB3R7zfcs8mzusk+VXZxo1k2pcWeQPN
hJyZrN0m3DkB2atCUcsRo8PUGXGiWuXdlg7vlMGhRBdXebWv+Aqtc6GaRzgbVOQ2Lq8WFulG85Kq
8Rx0LlNlqt7qsEIJdz8ti473tijinaGnlz5lIYkq0WrjSsDxNmp9Re/xOko8dpe6ue7yNt1DkQjX
ZdDITWMCGGm8ic5jYlFeYF95Zw+bsGhOVoxZ1aiVRx+wSFYovetMRmcdHWhjg2P+DGd4Dliyie6r
8Z8xgFCYl4snbJJkAcNeaWY9eqHnI2Z8wuTVz1Zon7tGKxDODOPWFbZ3GUnY3NKmdnaDKn0IuidV
BhtaZASnkvyn27hLsO9cbJ6DleM8g7FXb+ZAraSVod8OWjvwMWQDGyeSMnpU4gGDBnXWUJyeTZPP
JqzwIbVNe63TeQeW9pEXjPRmL97gjAt2W97VFEDWViAQdCSZJmXwL6jEACykwtcU9PXOK+j8tkXA
wF5Eh2ZWWzfgKa2j8W5kuXzJkRdj19S2Yc7+z8oiZ6dU5WyFmiCwFc7S+KvchxalX9UQ3sVsHfmb
vHEmXrSFZuy4n15WoGtNlB3QQrxw6eKDjHHjG6QUx7LQN1JT9yrwkBcl1k83jbHpZd2a5olqM1nu
yWPiqYpx+s1hBa7Iizc9UtC5Sw1EVKEn/qBP9b2PjfLGaHAx2uZkL9+LfoCfRxjpwR7ZOdI09230
Ubrp7fnLhsmN3Tp0n8cMG3iXqodm1rwk67Hbhlmt8OlVFBJjt8QGZvQutp5ZHEtZSiARXniDyhPv
G2NJVw4YnvQJc0VlmZSaG/fMxscUlzYZ/RSzMsZ+wc7tzsGzK4gP7Y3ZlbdW4qUreAc7MrkZdv7s
QqGZevNvX84/pxK/kYC0FY9oSumuQ1lNUr1KZ0z34ZJQnNotSEVWZMJvu+rNtH+z7JK3cNTNW9SB
bVK+Ix5k6zaZ/sluV392lSS4YrvV0ahnUkm1QYZVTOnObef+BXAs23d3xIBewGUzVHqo6UO/SPKw
mzhxf3VuxWAY128VkhgyOy/eDrrQiiUlGCJ8FyU2S37SscS6Naa+F/AvOxGlpwgLXaHfeiHHY6Kp
alUTFXWdZVmuIZSSeLYVXNmILwSIaY8Rd8oYVBBlu+qQesFBNzQgOhBeWAeWLovR+JWhV6z7Wuyr
Wks2UrabZOZCjOz6rrt2c4maSK6sHF9WU3Vk9ZqerIi1TxMD57gFyEdw2zfzfU3x+1ja7Cs+0ooQ
sKyUPOHkZKUcd9a+sLwIxYCxS7VNc+G4xF7UL7bNpGTPX/mjgmYfu4RE05IWEFt08C+ySJNHPWUz
Qc8Dju02/6JJ9QQ590zYm/xTl37UbPlOPZTFY4ojNM/Dcp/oObyyYF6MaGUGd36mfbxrcFnpWbsb
RHfOlo9dy/mWmLj2+xhnBJbLDTkUPsv6j2cEEAgpgwvWhRzOIGJgqgfOkTVNvc1dq/fNWoRHMiBf
XeY0tMnZ31EhfcxptF7AW48KIusd9jFAwVhPE3ZYOOB0g6h03vypXPmZlpW3Tr3eJHY+vPAY3MGp
xQvQ75vpR5xLrz2aFDqdRqmdwj6hxTREAvamId4UZonbbAw2epbqOLEtzFLacCDGXOCI4gKpcvNC
lPIuHONmh+G71gHDzK18J+cwgRAkjnkYF6uamopVlkdn4nxHWjCGNWAvjA2MtiuUTkDdCRHVTIIS
SY5pA8DPTC4RMAy8PelLkZKJqW9cU31XOASCHGo0ahuec4UVghxL4WDQqWrF6pjbL5rh1i1rfDfR
rbeMR6ehZ0Z1umnrGV+N9G6mY9NMMYzj1su+NWLEOQ8+HGJtrcbFAxA3e1Nv72ObPMs2DzEWDzej
ro71sFShiokOGtZGlf43wKuNWh7LXUW7BXvmQd2cpdc8tclcUVzC98yc/Mz5rdf6P0btvaO5hT9p
3VabqD6g7L2Y4lsbdH8LKzbPbmPhEFZ5uRGhHG6Thv1t4gZXOvN7G0p95ZaKg/sKE/zhhS1+Sl5b
s3fUzAmPDqhHmKA7GwzC4JEv4eOP1wZUsqaaHr2LpYkzD1dVhUG7L2CC5cMuT4GDygyHbN0882td
MSjla6I0uBMD7z6lyxfY480MBijMazhzaj51cOscfpthiCBWYP3AnhL9FVF4MQpuvUKnd4IOFkyF
3rvDsblq/xd757EcO5Jm6Vdp6/UgzR0OwIHFbEILkhHUYgMjL0lorfH086FqerqqzbrNelazmF1m
3sykCMDFf875DhqkrsXGDa7OMp+XxmtnR/SYTPGlL+J54ype/g6HwSWSvFKDKnwMXto+MlN586ri
vuj5WcbRO+YdYlSwp66k5Hs19gRv3xX/y45nGnwnmmf33Yfsz5XY1ESSnTvPQ+93QnIK5m1FwtOp
wh0IpW3Z8d7Ld+iB4zpzvobQ/wjY2xwAo3NO9E4+QVVycuPWGjsqpqw11PND1+sLdVp46tyKrTiO
OQISYRdCbmtmbY9OwYtv4Tja4Nlk/OZwVU7F/IihNX6qmtGG4jZhOVaBfFLAdDF02YEPxt8WxZnL
8gkgNIQhz8/WAfiv02Th1FU8xZTNaCbUVrMxq9ZYyRnQX2EEh0q6P4SyuTYh3q5yGHobSnnYuGHJ
rWIIfU6SgWW0JlJMsbvOl0tQiRniWIEM9frukkSgZaWYPM6BKd7HwrhPOrou0uC+jkEFuNYlNCC4
QsTcL91F+Bjas2m64cmzjIFkWvCalLhC6uQoqRjblOmIFRS+GVGtBhB4A60hE+M5Y4b4HBfVrxCM
VHG4YG6Cpc+h3HvUrICbiHbfTZOn1t5QVnmGy3HAHIKNlVyDSWc5N5X7vrHi+7ANEdBgJjDfiDhM
mR5NgmGzy5L2Mlckk2lcAf+2b6c/rV9dhP2QwwXtwJnbWco9rkYRToud2Zh7a8ofXNqIzBZnc/Ld
LGnJ2AUJDK8gZ+kiiBjv6ITbC4+wJOM2GkZRuQHoxopTBtmqUmwG+yaWCw7z3Oa4+6wnJ2kuiuU8
CKu7yDTARHADU/gn+dSsd7BxQDWaxFq3XWK+GC24BJje3GUIIPt6PXf8dNh7d5HzFAZLuduLlU47
3wZdbAW7oD7G/SYdb2wdAlL643EN70ClLnFsyIdINSbG+V8TWBARGH4qeGZJ9Oa04061fwB04Sx8
S+P605+MqxgWb4HaBPTcziEToARrZHuTwjbA9ZbD8Cu5bsaLxbLdxU4D9XbxXMsVjJaMsNsq7CO6
CqhQSaKTBlpf0sCzqezIf4LpCh9VMrkDM6hpZ0zFcXa5aq/80hEPcaqDxzpoqmueMRAs8cYfm9rw
9lg5TIxUdfQlwO/u844n2uhYh9Z1M8gtSj1ERoj2WCc5x0PZd33wAPnEjzqF021Zds3JV/mwb3u7
3BZZbr3kkcnlbWxY6mOo2BsP2vN2DMuLFQMasDVvsF3CmT+mafDbWDo4AtnodrElitdOwvHivBoS
j4tdDO5UuGGhiy9pIN1VQlaHd43KqNO4wG5is7kmHAeeRg716yCHXScbhDz7rQJIShjpMa6NZ93i
B2aU+u7TNFYWJO51yiJamN19IyyXzeoFwbwg1wXYDK43viquCXlkwItyghWzaf9EYTucDD/9Y8Yw
9dzkxeytoxmGv7TmccUoiQjUKWNBbvKd89DCBPB85roldFpPM8sVvrqIiLeFJGGwLVG+Sv+NVR7K
bNExE1YbTCaEgpABtT+AZxa8LUN4KFExLLMYVoZq76dhdHCAYdIb2sPsqTv68S6kKD8M035Qg3GK
VXszp/U+tgfwDQ3kSqOjGjRI4itwDs25MHgcRXyi6fDNYnfFbQg8u7VC+1CmmCNHh5y7BXp5VNdM
hBvXYCpdKEUSBr2xQ6Yho+77pILAq3zZyW8tO2ONpZEnSjY4SRjxqmSkiK7Tv23IPMsf2NoCleJe
wJfn8RfTyOE0BeQA2ePOUkDMW5y9/uzv1Zh8AMUAxxmUP4BJv5Sg+i90olM9YqNTuXHwA7sl9Dwe
ckPulVXt9BycKGFliGQXKNp0gfneCwfDOyWJMcR1dB0Fka5wurOEu5p8e6R2NbuJFdtpoVzePprl
Hb2syZJUI2ZIf5god2yYkBQVP2jiJ2/lrPdu2J+kNS6CIiyz3NuIokz3pc2VxW8/pjK7xD7lW40b
PgrwRuS5XHRJ/6FT81qk5kduTUer7S40Ou4CZhWkK39NyxBEtr0nAHSrgWxfawB/EabYWF21d3NX
HfSUT7s2G9UWoIm3Di1Y5UNq0dQO9CVT1z5rCPxTd8VlcgmFuivhGB+ymyzGjPI3ltAggXQsqjdD
ZLe7hqO8+N54Z4rgYgykFZr2DWvfJe/rnaGnB+19ed0uSsUdcmG51kB5bEdFXGC8TTrY65a7DzVA
hzSOfmzkUEL0FZbxWPTkeHuOGvI2RaAmhrwGZHSkFn49yvRh6h5dfZwoRSQYez9mj2ZCS0jrLFYA
O0Ams2scuCRtiMMeA288L6HvbTiYNq0yVBTGOfzgGV9gJWn4jLDpxpKp1QyLdF1ws2WizOFWtA35
lErvY+2BDU+4uXtpuBYxxJ4gc76NOSN+ZT/a9GIZswQm0fXgd5nWtY1CkCHVA5aS95A9bS2D9i0t
p1Oqre+gXlIy8gFpjbybe8uM48R1dUIPQ9fkfrkqnLqgwDzTe1VNG50X+wnideeBrZjjWm7itjP3
uTQZsBtQD5AZFs8KLoWq6G86V3xbMe5OSz1XZfbl6+w8ef1Pl1bfhuHvRecHGwcbwdrs6BF143vD
xsnK3vrg2py2e+cYgahwzOAGnCcyFDbwLkbR+xUGpXaW/mmorKpHUKJyWiZemXlXp9VN27aXcJhp
TamBS/QewJmCdbSbi3MRMoIsRiwuZZy+ccg9iqr+TLvwbWh8hQ6hz+MgX6a++s0RclcmAzzG38aT
4NWWDKD28/Qzk49eJZQWDoHproEafDI+hssSWd02Cqsre/EJ0+nVdUm4GtZ+cWXoVO4Q9YeNlYUT
PyLWY5dP1J7MmzjPLozsNDgqON/eUN4YALn5O6NYh3L6jTp0q5qTaovbd5MKlNmUAEBgBDd1U8JG
YmK2auBAI23AlNIdE7xiMjAv94LgL1+pkuMpCjKy9BaTW7wpclc63gW+taACOAzJAmXZc0NRcGEa
X3PbYogKnzpD72XU83/s43CrEjc8R+HEr69EFQtMVfA8ynOO8LCG9ESTbA11njzMwh029iXenn3t
9NbaN6NfO/YeJ4v+pjQ2mdvhXA/6j9bpNlBY8hIJBiwQnWdxtNF9/ZHX443FPSHcldbkr6wSS4Zj
v3htBDUIBEeAUr2deri2gNg+jTp+tkcrPOejRwzOTEksG+KXGnrWVEneintWVpbvZhTfRNMIDs0M
FkHqq23M90KATUU5jVt7DfaeSD6wdLKYs4dNYkg5RCkzu/HHCiNDdKRU4MrHdTY8rGhIStc4tTYl
/UuliSZBMxTdrITDwkvXUH58R1swiHpiBo5zjM3yFMz1oap6CBNka0XJq2VL/8luHcwREILgXmJq
9IaTo8Y3O16SuSM8GBTcx7lc7OvZWY79Hdj7p4rGaU+Rcgwh2zMRWw2ZY+xbg1NOoN794r428LqV
1MEZyhfrqkPPysKHitk0I7kltnMP+OBIQP41cNKPag7Vvh3ix8ZI/vQYDn39ozg2NIi8g63QPwDi
tvSc7svkONnl0jhgYIG6XV6LuNil4Qz+5rlD1/O6h4h5wLBNLBL03GsFIkcJ742JiJqwGoIuYo2P
zFNud+LkwsQINZYwV2yfQ28tL/aisGNGC5L7KoSLG1Wh/1ALflAsqeJkwqr/0Uk+H7JOGT+JTpNt
CkHjccb++KtClx3GbHcyYSfKhii8izJ7AN9kSwupdWpfE0xad7h1s33uiglHQRefJ6N1qSit1M6F
XntDyjS8yewk/PJzUlwYshFP/Nrh6jRSxO2L+mBol4ZENNG3wQk+fQ8vix1/6gotyWwh26q6Regx
tLnFDlgSiZjr2zQOkzutgInIpn9pcn6NpBONYquM/EWXiY04bnbqJCnhRNBMvuugXrPmbsPA2M0S
UlznbMJcXoomfJ3cHhOb89JEOEwlaYLlEnXVuWlujJz1TSGuP1WxY9x3HoNP9VlwsFiXkYbFJG7j
MrlWCQn7zj8YDCAOzJGMPYpyBpNoVoeob69VpB/q0I0eBqfc4EbGL2Xm46nGKL0Z04b+sLS7Kxz5
FkXtuTD/UMyxjnpuICgzoKKpyrtzIUIl04Kv80laRG+uuB1g5vTDjaTDTqO5BM610P0BUXxVcbDT
8scY0BZD4xB3gJlU9aHir9nzmCG/8N6umQd7mIXmDyPqp11nMO0LGpjDZoOFhs7VT6X9cyuwnAId
d4iVDCWnRX1KdLBlUnIXxOXRNhFxpwDDoBm91p5PPCVWFatKQH5w4RtxbIpz7FjGtXC5MbDwmYRD
zWORZddKW/3OhVeiUuG/Jfgbd6rgYG1gdhzScDPOxWtIaXgZnYtouo+XYdJIkdV2oJj2ODUeN9yR
pG/dP6add+P3rrcKKEBbuEzj0SSWtA3iAT92mDCTwjd79YXhvjAZDHdq9jj3lyF9Y4PY9fmiA+Bb
S8oEK6il9MbT7lYmy5mlpsGhctla09HRhP8pK7DDW8jDu36Ur3Nbn4F77Sb6+6IpwKwce9+eyRLJ
eMV413KU6ym0g9vYgRboGvPZKKihT6d9Yjgz9+LEBfQ49pyzTFDLM52V2vO/oXKvuhafK5Gq26qD
RNP+RI3AmGMtvdH2BLN+TD/Zcnl16Hil4eANMua2yLG4umzpSOX0x0KFWPUVB7NM/tHxn7qEHc6o
73bQnP87/sbGMrqyOWSnJVHJUlCU56dpzEIyuNtIlSGU8W7F2uyhRNCC43fFNvCCp6mFze66Sv9k
NZUignkbgKnyhPx/CzX4BYUbJqBFVd5K2gBekrTJ+C6Qaf+WLPj/GYt/lbY04cL+5zGLY5P+/Evx
+y+3n/k/cW7//t/9PW1hWH8paWlYzxIGEF5yk1DF3+MW/JELZlZ5WigcstISfLV/y1tYfzED8Fzt
ks9wHWX+e97Ctv6itdOlW0JblkML13+LdQsz9x/CFralhRCeQ57D1Q7iivgPlVk1NHzQ5IHBwxX7
h9b/HIHaEw7lKkZDoE0jdrx3sVAvPTz23x8diMbBD9l0WNRF/o/tWfY/F1L97YtLCZ8Wc6fiRxFL
EuTP50OUB83//Ff5P4RpEAIfuK0VZRWtO5Jh/SGfRc19yAmOTUXlN6EhkutZGPT3GKmIeXWR3Kdi
aE60MSSAn5jXZmugZx6jxSSl1ZR/KGzx1k9ZsAnDEJ4Pv12T8b6W3Von/pWB6vhnIH04bnxRkDBo
BI7Y2m5fudhF08qNs/aQcRH6jmQ/QEVcEgcQSHucYHTe89ZRQMrhrJ5uyPJ599mURR/tbHHgRUxm
ztAEw/jiKAv+WGp/GiIH8MS9n0rGlNItBD+2pTV0vOIXQB2VJTauhP+Lt/I/LaT7J+T0f5mP+n+Q
O23+l9hpqus+6675x9dx+Q/+/i4q8y9NlEW4yjMV8rL7f5JPpvpLalfRneJoTZGr4nX7tzcRILU2
pa3JxMJNchZU9P9OPtnyLxPnAm8O0QVBKsr7byWfXP79f3wZNWKnIwVfxSRJBdLU5rv4x/ehH6nF
jXzT3mC2wukR1XhD5cjVKu1mfQho71hRDgFvBH5P3Rm4LdLg0g9VRL7Xn9NzlUZ6n1v5B3EcDngE
DtaknQDNcoPyZsxPzEDrjckPwtYj7nOqHsEPFXixDEl0aqC0J+zrU5UsEmFsYHXHKbYdDfon0oYj
jA0U+eTm9d7J5vHZd41+Fc7YDn2n2fBvOWzlkbNpfWgrXhrP8Bcj9i635S6V8fatgGIyWaD6gt7a
8p0jMN1rIOR6Zr8bP2DCkc4vNp3vGyKv4kaaBEwrAyiPGFyiE7rdufQt7R02RQXaojlnfcoxkHHd
ruATWgUV/Kksmr4RAd1toXMMYqO3xm1za4q8uca9UTEgDjQEfQIeeZCrowo7tcthNJAvy2grx22w
qUXFfZtI6iHxKeU0C+aMuYCKMCYdOLtEkxF3rZzc4uCbnH7UbOAypoKpr6sYHgUkfDEP81OKNRwE
NRjvhLjQhgElbQVqzkBegRewo+637Rite9H8kAf9yXLaas1FnWpAV97EwKvWY2HeEOeZTthUk2WS
XYXbYNDtln7rn6o0M8ynmllFV8Bf9MJ8fK4S6xvUXk0PSVPsvLp2TnNJetufvU/bmC95E0AIshLI
rTnXcAxh+P3oP9gaI2CSwR7mFW19atvK+srINrk1KNCzUPxHa4x4DFTqHaeqAPSHG31NwZl3IDp8
VFQ+rXyj4+xWRAMUzOU8XjDTqdroHNXywwsrsOREsQoLCKacPZNPEJKoERpPUxC319j16g8U83kd
BVUKELPyz0Flc9tK/RB5xEVyaJ3PmKuDxW1kksZNAGfaShn6JjCHRj5Hu2xuhhCnhXRuQkznQZ69
OgYrfPnOZ0FvoTUfmPQ8jw3xPfhSq2ox3NLcs8KNeuiZPVyyPJrWspZkT2BRbYWd5pd8jDrEja62
eS08B04dxb8v7ZhClPZ0IU5pBFkwGo36ue9ars6UgPFq7bHY5Gt+++e6plhBz3JdzdTTx4yZemiv
YQMMw61oCGryyL1QIaP+xAYCvqGwQDUBpHEL4u7OEgPp67BijsJIo72RsOJOjV1ZXEbrSpOP4T6A
oLTJYNLZdGgnZLNiebIa3gn2rug2xjl/n7YNZ0EvJMiTTHde1m67GPhspIoNNkuwb0gRG2HHYKL9
FPq4M2fPVsHwMCuC+q0tg/jK5AEwjmlPpyFBIvB7CmAH1Y37BC0uJtTLkGa22/HKw32jG7N7xICP
SaUgB7GlnPENggbVv3F7aOPulDJsJh8w+Xt6kDCpVdwCmc2n9qnzZQHbBGNGOgz7kFIcJMOAMVIf
I83rT+1U+tz3Fcj9KKHomGq+27ruWp4p7UKAsTgQd7JOYPPMxn1kMuJq+2V4x6F+HQ7I91wpnp1w
ep8JWzAVcckmZDBfer1Nci5fjus9OHhm1rGvMXx5dr6hf0rvJlewwMY0TEYNng2UFpz/vg97ACij
TUjBNx7MkOUijG3/WnB41yaLA1ImACwHq3zo/Zb9xANJaXgfJR+o9up2psKXDLlzK4B0HBodLl+3
xyZFKRqAt4wnV4y47a2+6y595hQ3sZ3DjIU9RW07eKMWE4rnNcS6mDU+S415zpCopqMP4YViJ4q8
vMXRXStYsqqRN4Td9F6w35SkC5F++qxFTO0QekCPWVsLi2S77ifdAPQosKxbdZ/S6tZ8Nlm2mN5x
ushL5mXv04T6PM9PCftEgKl8LGFWEo2XHjPNTrOFEUX1iMpDQ0Wycdc9NI/Oab4cbTFI5pbnRbAM
uQpZ5l06utfAi06Lzbzq4TRS5OjHOFRa08DsI+NgU0q8BB2DGo5T71lkXNr+dUAOoWZsncbTvdXV
7R/IBtSWu9ynfX7A0UuvgS5W5OzWJALWA4vTeuqsb9q6jrH86hkWT5yBV3bYQj0Lqyi816ESF68g
zFTOaYM6QIHdWpldS+g0G2jILtLj5AzeUxm430U24t4UNpCqES9p5fV8swPRwHwwx/2EX/bcSw6P
cT8E21aEvzxhLkaxGICxXZXRnWGAMzOXILLfgq8ilDkar1aM5ShOamCxaW9h7uE7Ry1fZaqSZ8Jk
t2boO2oFSTY4wOWPbs1qSpOVCbd2H05Ukumhch/Kwg0+DSeRL/BD2KuqWKPG11lE8ohmJ9K7krgN
3S1g24V8a2N1GNtJfZEPDNYBjvKvOmHs3nQwKhUX9ftcjSggsELsg+F0rM6JGLxjWRuQFyGWPgGc
8u4mLcoLjGBWi5DCHV5DBwJwmVU8c8s/Ywr+U9RwREnhwWXwgHS3buiQ2oPXaDT0wTDqRQvpT6Fj
M9fsGkhRBJwOE5WCKyetu/uaAe2W6/gmaY35zzzjAmdlgsc+hl12gwU8+hhY+ncoSI+FDx7fd1sm
YFhE5hwzBIRcApD9LI8B8Tj6OjzQT46TYSSHFcyD9VHYAi9yYgYVBylbHKsopb2htt2HMOv0XeoR
1AFV6hx6Ed35LohEQi3HsZzfczs7pGNb80IQ8EKCIOEyJeJpYOB2bEEqHbopz3c5YZDXLCtsYFBg
8Ow2rG6NoV+EHMI8x7kb3BvCanRMlGxppa4N0HdDu+IJQp7M2xl5LKv3+IkZVDgl0NWFvAt5DfhV
B5jGooxnHUPJiW0K7NqsSF8pT4YozyABW0tASzqYzeIdMyJzVzxpJx/qSbpxG6INTegRWlVNcMBi
nm5N5d4nLf5pLB3JvrObcMuxi6qIFGtrR3znBZMlboKW3asfMgYXPf7sBqFk7+GAiMSJI1592ywp
RKBL3QZK6a3RYkuY2/CZ+zFGP/uxKrIPSnYfsVYxatW7tu2vyMDbMSQcHkg/OvIhIl1Yy5RQZmTW
xPQE+cR+7YhWcGMjO58W8R9KJhzim2DCmjzsr0XjEm0mJBoni3ibRe1XPPvD3dxIshiDkKRfSjdf
A76+tnWfvGrot88qK3BwlZSeulLh1ysxetRRUDyl/BZvvIDMc2QLVCXaQTYdVQDA7QZ8jmDvOV6G
SGe9P34nvivOFVQbNdPwh01jYQdmfwI4Qu2i/NteudPQpGvmkB6TJwcnmBk5h8LlIbXL8gGI09FK
preCJginUyGnAWvbOO46yq2TGbtv0Ti+DjYRPFvcDRoonKLBQjiIZoSLAQFOkAqDzgO1W/SHzA9f
YsfeMh4G/ll190M3c27LmpMdeSc5MTHzURwHxtb7ee5ApjrbxCavNhjbKv8DkmvThIKijCld8c3U
H5nhfhDCPdJ/wCfv0lvhZr8uZBmfMMoq523NB/dOlTENgQ35h37cK3cR6kzKVgJsRej/Bp4sTzo4
HiQ98eZDMATZTz+kzqYY9Xiqus6+KROApDPV7+cGLOldM0z0w7jWhqo45msxvgsj0BySdNjcGoED
m0c4Fx2Id6Nh/x2xy6wtCwJ4wVrHtxSlhyKwXvOILHIjl4m+h0DeR8WJkoE9NT4Qnu3pSl6OKGN6
xA+xzUVOfClsgk0ST+mtbpF+GYzKK37G+ADiLLmOc0gj9HBn4H+BRSvfJZUgH61t3dFTFq3iYTT3
PmE5niPcGKlUwUOWDeJzmKiLnpMYxITofhSeTDpsYMc0YQDtte4wePsa81viTVsvxmHmzba6UDJ2
p9zufkzh/xRlLD91lJZ4H9PwB6CrXrHcxF+Y0e7GvGf90rw6ff8q8jh/9mS5G3DHOXm4pydkTTvc
ik0B2FUiB4Yk5XjHpPAbsmG5VYz/7/KZnVQJVHz8UjhibFyXsuC8tZAMRWnvhkpp8vmpS8deWYFn
x499ivICtmqjIStO5q2ngufGrM+RDwkbgsBXHE+MdjqI7pI0DxTl5NakJuXTw1aCW2No4pkqE9hu
vnTtbTo52acrRHMmnRXtenfekv/AmtYtNtokDS9jo3fE9BxyuxA1D1NtHRq7uHX0PDxOU33vuIy2
dF7dF3b4CHz8DTP2rVO34wpD95cdonuSzWO47R2MuDixvTEKBxV8qtmBwatzXmA5is6hCrBqNi15
pEw4TMTTG9jp9sGrFk5QL1n+Yle9wl2GYmQVzmdeqfa9XiqQ2gSmnEEoEpwmB9ZtUU3Qn+yXLGtR
dTkYW4M64ORf513tHWr2n31q81IzISIXtxTjDsFzXwGVHt3p3kyjLweO5VZkbrJ3+vKzLyiupFTe
tZPPdhiadQlG+ClKloIVm2N0U7IU+ZAtLVjLKwT58Qa4iLOqkvQK+vDi+0Lj/VIHaXySUV1lBlWQ
g+UcIiS/MTOudu6kn+1IAqc24/ToWiQpMV+ynwRU3do4fQ5wMtWTrXmApV27O0e157ppebiwTK2r
Uoo1884/XVQfla5AsAsR31lzOm49wm+QUTv3PJj1o7fIHDRte6tClx8uWsvB7aEuJx4moqwlw1PF
krUVjq4ysmdb5nrbW0DlJt0TDSLRCR2ls2CM1WROD0w3CsaHXOrOmKG5WnHGz2mFR0iiGJDbM/1w
S24247CcLRwzmT7rRjYcv2DJ0zXTvFqpzuGNYXKvm16vWp219y3FryV9IrO/tfoQ5YdMuLVJJRiW
PDPDa1SSnatkVOBM5siB77O/Kdjmf7wpi6mGFdBnRDSh0DnYUPNy6RbDXYCTDsiesyQgovynzpQD
53rKd3ok/EPgJltnKgsxqMPZUKbyWXNUsiucPHmr0th7L1XWfZoa0Dxe3J/Y7MQxcdOWcZCudgaK
2Uq4jE1woxhYKcTSFpt1ez2y6xRDWJ6EOxU7P1UJ9rJ5/kKANPaV4Yxrm65k9C9aEB74aPpNs9jm
A5/KEDE5Y7/uugpLcd7rRzroq1VMcO5+iAv10CqaJza1MWaHFtgoKBUgiBwba4a3dndVGGyv3Mbd
myIXA26/FveCQelfOiXpOnE7Iu7xKFfV2HAAKShiNsIy2OYzvcypdqKjGxniqXdldOunpr/JDJ3c
YvfdTJkE1u2DP48JM4KeMzLoxD0fQzt6GH5EIY6TsB+jtNpHHU9L0CMm0Z1IGmAcWFrz0RrOXW5e
zBq7o81E2NpS8oq4IxjfbspqHr4sMlR7jjDAViWFwrqW8UMXzm9KZLcB4Yo7kZbuVhUJT2aggTwW
rfyuAKeSZoDQQh0JFgEgmH7OHX9sUiId41eZGDMxqyp4TBtFH+mkkfS9wH+XhkkW2/CZIZjcrZc7
fbUvQyPbEmGamBE2jGAI2Ok77HJqYyYBYpjrc9zWPZibKrolTEJY1SYvsqLqznz3u7Q5BE6Lux5y
zG1sRe9WBiMh8sWXb0/wP/j1UDdHJHqy5uizLZc6vOndGOobz/eR7G1sN1VPDChwppORq3kjGq04
ivbQLcMqmE/E0vWh17F4dRODiIQ1SpDJtYFjqyJ/4a0GaoGJ9pOOlo0MNuPE5KLtxVLo1KWvqpPh
IY/wschYzmfG5+7Zb8PokgTW+BDFoXp1U3GpqxKPeVPC0FhV87is04KRZECQH6YyUBSQvli+556n
cJ7ubJ0sIKE8vCcSlJ3EjBgBS1ztQko6F9sxDv9iaH+Y0vibmRDyyaIi6+B3hG5jYzg7sTL2ojLl
Zcr0ncsxtKKUVuGww5kz4vnMi9+CYxp0P84J63jAwVJ7ob2vZzPedhPCC0NF7PGiAUUqufj+bTq9
chpFvsMI8vXYEFOePIpsbFx7kF4iulTsaFhHrTvcKM/bIeaDgqmwr8MTqYTmvJ2kFu0EigCvUY6P
qfSDm2b0aVQw/OA4m+mwK7mHvDsoxGmr5gPFgfU5GyaOUZZ9dYS8S0KdPpU2mea5jBiflIN7pDSH
g+eoadJyKnU2LZ/tc8TH0LbTeBul0XQpJg6SXELNvVlSTxebAcNPqz50xoynZyj0zgY5t5FZ/ylM
/Y3d8z0N8aJQD7PKRPUuU2UcSo8icz1mYkVHCnOJxm+cfdxTgZcCAgfoG36Mpk0I9cmQNNfM8LSK
TY8pomEvnuW9NRbHsWrmHUl0dwWO19tD88QBIqt7L1pqgdoLSY9bMZeXweMkPIlga+HnZYsg50Fs
nXULfImTdS880twdQ/s+64125XvijYsZ9GAO4ZS/s9z0+8KNil9mGET1jMc80wHn1iogCsEH4aYO
ACG023nGhTywhL9K4Z3a3noQdokZhSK0ELvwlpl7/pKFpV5ZIq82zix7+D3jl8xjf+cPyUPuBz2l
Gf7w6tQUTrcm6hjJ4UaveoQuR4bvJeOUobQeCFSswKEURox/nl+kl3q/lVngrcGDSAQMaLxD7zz1
gNpRNdf6sr9zWtLVttDZSdXwGVz7xg1rDFwYFzDcTI/TLNstJKI3C+l9w83iV9bNrsA2gDNWU72H
ESc0BhdMQl8eIqqxzuTijG1fhqdJT93tRBbgoLqQNaULcgLD+l0T4v82mXIO/vwM0qh6wr5Doiyi
if08ENbhao6vOmZO0CTo1vEUEfWEyVVw/gWg20fWtfY9/riOorDcKMPOJ1iPIqkZ3sblH67BOBmU
biOMvTNLTj1J1dy2kyggcNRTR3gxoW+vTzownVPZh9mXQ4q7QVWMi3DVFZ0y15MKXMq+phkzRlDR
0I0xBC+9r2yDW8FAZBmMeVp+O61n3RUxEuDJd0Flbn2Y9++ypwF8xRJZ/IGn72HHNDFytzHmExOd
cN0bMpwYXpvc6ZO8fZnsCZb/PH5QAQGoXnivQhfd0mwdhyfXUA+wBggv40dgyWDWJizrBocIUXlN
bNQalcDWkAje1daDKdtkj0OehOc5A3GJlcEOqXXwxab3YT8pw0K9yQmU7bpi0ldPcs0DhB+eRdnG
+9KJnaOnJAB2eN0YJax7rMpnZOmPMrRTJirzaRaet0Ja3U/6u7V4lUZZMAubfjp84K8dI+WLhk2w
MgwO44Tt9K5sF/TBlBMWIU/J22tQhl6znsFpoZiENpS9aIaPwbPvW9kTYi8zDA/TEDx4BgoUChcw
JJYh2B7Js+9DVPHLlgwUKpnJCYzVdYgJqTdUr+SnOrHSU59w0/tf7J3ZbuTIlmV/pXHfmeBoNAJV
BbTPLndJ7hpD8UJoCs404zx8fS/mrYvKzO66Vd3PDSQCGSmly0Unzeycs/faVoRFssInEFjOtLXC
PN2PNnMOdBmKvG/sv4jUHiyATmkWX1G1BJ+Ar8f3ZjLSu2Rm/8Oc4fVw01K1FTghNvbQopHry7C7
Ft10KbyUZcNZDiuZuJvaeti6auApHlQ+cJaz904yY09FWkZ988xNaq9rSGHKMd9im1QzGT11cj7W
ZXAt48H5RdOr4iPzyG00K56guMxgiRkFt0Xo1U9yGn1YK+ZXNGAcz3tJu3tw0oPCNrXNQxxHo6/v
0tH7RgMF9snoHJhoauUK1DQDyHf693irl1SAEd2nN/+k614CfS4n7m0oFIrTCFJMIrREh3DMyiwA
NLXaKLHwbVxiAbtEPdRGewybkFlRQNHMcu/ASsODr8fY3RaznyK0m9H9VkqKS1sM3boI8VWLPoog
yhHTJ8c62wHtFj8CQwnWGDP81RFbziZeGD/MekJjZbOdLykeSfmQVV3+g7EbGiMOtJTIJZ705Nes
ERPnxqelFRAdWDRvZp7+pDWPwF+VX5K7m20dhK2xmitxBCHD9ISAXvBcijoa9kKwp/R/Ciy6/+4C
RFeJ/GL7y0lvCNcF7EVA1uVt6njTie473gezqR9dGB63yyfY+lEMCMhx8a/nD2guoAdWs7saiNiS
Qx7aSANy/PaLLFqG832R6nIPL7VBIyqS7Rzh9RAAHZEzfPau/yzG8gZaF9EeeGUdBMQ5EirM08D5
q6J+kUyHthkXmyMzHDInCJnNVsbFd1VBnrx2i3t7LHpKbYgfBZIi6McQb2o5/GwG03+0AE68DCmZ
LlFbIa6kQHgA9htwGMnIWZLMNtxFN8ioEaHllNZrixHVFXFLB8pPEQXRB4dKqQAIO6FKeWLiOy6B
gj01HBQ3BVbozVgE6HZbAL6ooZsd910HFjsl5YKg0WlX+IVGBGg7G3MQ2SkSVQsl0v5kt7TxSaJj
B5HLm5Ga9kegwn1bJY8OZNCTU3g7Q9QZFqe+Wg065jybNy/RvHTfltw6UX3bVnskLYW9vkj0M8q/
29ZscFIrzi8eZmYNkCOsV45nv3dCONt6xP+fRtYd1Gn1iZoT8x2pGwitc0CIPrVgq01Fpk5Q3kmR
eKdwYsPX2ELdInoIeeM3ERyNKVtmWChNiS9hdkx5WbqnIEc03xfk9Or0ta2wv+KFZv9y2lsFU/Cm
EtVw0Ar55tiWT5SF8GYG+8mA3oELTl1KC8yTTBgPREHjrX2qqVU3Ma2KZ/Iua9DUjhPS2yU+jRKp
jNliQmokY/wUnQ3IoSzb8CpUCJXHKE08xOotE8aX0UUFvxpuW9WlLUifKri1sTIj5rZtlxlxNd66
i65STMNL23XfoKCylSqp0ZuckkCpH9AWJrZ9OrF27jSXeB7XY40NLhy2LQmA2BviDTbKgnRL+6mK
0QC26akCdpxwiB9mIAqpuGPTV9vZJvk0NTGLZcO5WsKrE4v1NKyxIi+GU1uit/YFd1nWMo+oDbrc
htMc2z6nNuuuQS8yGGPqnPTVXVSJ5BZFs8lUtICcqiu6HsNQMAj23eeeYckhGoyUtFnyMv0aGDL8
wJquaOnIm3akpxxQHo3J9FYwsoh4Qo9coXs5uBa88pLOLqyGxC5wyC2jP5chzQHJPaD2OO2+prSl
nB6j9iELZs2ZtfembYpOHyd5CP+tVFCeyePD5jL7Pz0agierIc+zaMWuKd3VyC1DY5tMS4KyiUIA
+yKhMDO9HoGwt4sPJSrLk4y79K5KLOI2UqgIs/E72BNMkVnR+22tOTrowrpU4Omxpy5aKG/MN0GS
g4BRjSkxQLjth2dl7iFIxduwLHW4p4hlwJy1HsRC9yrtAqpmDvHDsqNT6Nc31gzhqIxpUGbyrdGQ
N/sxZmcl7QvObLclTAEt9WQ4BFXnrP/xIYrrr8b2uSLTuh2rfdrmD77Ac9CfaLCtY3t6ckB+cDEW
Zz80T/3D4gNKoKIsTH9PQj3RFjYP+smyejQIIlwROsThhTAej+5vi4iTrK3dAOQ1rOx9C3FO9NZd
O8qBZIyepLhgeOVxvRnMFqI8ThDkW0e4RzTUehy3/Qa/3TblOQLQstVow0cC2nn8GQbn8bZss2mX
FYQ7Qd+lsmSVntHBVlhnNJCLxLA+/BRDKU9KKhkOLtE3NdZDx/KwwtAwnXnncVuRAJhQVvYYSJ0j
5QDtBeMmRjW4qPLp7TMgDPM9sTXzcSaq8Z5sdFySXaGSZwUyYdUZpOcCykaYbGWXnmJ5T0LveBe3
IQG/ujtgKQP0M7Gshiao34EQdzWWl8hI2rVF1BjBbjK+t7tKbXSA8hTtDVrytjMBzdCLymgr3lqD
/dP3E4QhysqOPBtudsZtUV0cxAygE5b0eNLxdkqxm5lN8zGKxR9hqvsZT+HGYCjKvu0+t5LBCUGy
+Q92C0QCwOIR9YXBPq6zN7B1uAyq37kOet74jfktMV/dJz4WzWTElAcLfNpA0YloWfvidS46HuCc
uR699GqCmqc0jHngcobz5lCiqCULlHBsm/qixHpo4C3ddJXPXH0CmsOyuPVIvg39auMKweWQyRd1
y7au1J78ANgeSXNjab/aymwJ7Ek68CpNmNq0KsNs5dAX+xHAqnQSm8n0sElVRwUlNbrentKxzi4q
WdbF9Huqgl2MTnHoRcxSm8wYp5xbHzIArkzwWk38iArF29uVDY4V4fetEO7OI3IAX8+Djznr2lDV
Ud3Ih4xkcQMUFLpnurKElGGxYFyTehxZ6yS48EkY95pC4Q1PJYV2G9ZyT/4jihu3Sey7gX7PMoVh
KI+hEsUXngLKOkaIxSgPfQ8C0Zgm95il5hrmGp3/MUjUMgB+ZhJ+aiKG+LbFtpbiocKoI/EuGflj
MITFqQs9zCYC3g3NGWqzkCDpOUJH7+SniApfpZAoMWJCKr33k+phNpIXbfT7sYn2shaXxPUf7KRw
AE3H+BP7JkG9HDxGdsW4qu3F1krJk068eD6VboXOyeTzQnsfm798S6aLjc2vXy3SnbamFTsBxheZ
PpcWe9m+j+MIk3IZdMFdIel6Y4a4Mxn00aSGSgi8KJwwR2sEmanFrhfgjIN056He5ggKtDr2TJrQ
fqXASJATEO9hzNK9n+1qFk9BPZUbBZzjWPeR+TwmY5puqPO9ACpTyuPsYYV/8PKMJ90Ueue1s7pm
siAQhQp9VwbO0sMyWZd64na/Yz9Erof3G6PnRrVERVGU5pu+cskEWxqbFhqDtZo4EBluf+c1PlAR
07r3gWauUOEApjbMjQrgl2liedrRaUHk2NHRj6P6NkbtuPWTYKKPlL6ijYs3uWhfkY9REjjdfCSX
PbpOBLuVkqlD6pdbxF3fZlNt5oH4MdeQE1DKiib/7DgrEfR6K0VqrO1Gm/vC8p5Ix7qYLENjO1xT
brh1TLSRztXi97n3M/W89D93jW8pHEcWUfKDme9MnA04UFtmXCoJnqdxrDf+aEABsoG9CFoMHZM8
Buj1AzIzxpnzdqTdTl4XMKdovpcZhkSxjIb7mUwty3mwjGlLW5QwFzN/ykrkCgRtPSqShZkS+8HW
N7Bt2Bj/yhUle80eTsOsqBrjTuNx38OD6oxVxM2yidX0URhjinMbZ2bldZjRCdqhSKzOvc95lVhJ
YuEJ3yHfb1IPnCfFye/Mjt2nNM5WwdMN2Xx5pPpop13IcKAOonUXjI8lBkEG+HSa5QhZMDQrwrF7
hH02nXptRMzAe1BOqsPZl1t4UMhB1pt8xh01JeMN55LqpLUy9nWm2jNXhAA+GNdvURfba3/W8lxi
YFlVevihhTOACzD12gCLQ1TKgExwruc90zp5lzTVd88wAbt+NGz7MUkuJFnjk2d93jJ/3zZB+FmU
mFHnONoA1mkORh8MgJeWk6vLqYwGTXgOzOEng9fmgKaT7dMnAtFw+mBDBH10GGZBb34GqdTRj92k
pJqDsGDeEirXvENMB4rB1uNTM5UWAYjdc+Ik3maOJ+MeeCWRmXSRwguAgHrrpawPtV2bO+HjJeek
TyomreMVKVTBpY6T+golECOM5ihE9eF+RLU5nDzTJthdj9G8uO2TbSBD7whzj6MRnLY9hKyO0X+R
Xp3cs08QBoZbjUrTWY3oW/BxT34L9A9kBJ2v6Vo0Wfs1FJ6mfk5D+eT19oVjJNCZsu0JbBqTliGp
GTEb+THF9dhiG6twseVTbm4MhsKMK5iBbgze/abHYrWanLr8RWhxXP3UoZyMdY4o+JfdVx6L2u+2
0WBCw6c9FyVvjC/41DiN4nykm9u6hTSwa6dF9ZFzk2JiUU50yWw1X7Vd0paRruAwRqB4QJ57FWtg
GIFATevYCQeZZC7IcWaJRrsKv0g72t/xPNebxWKlvamFWBNDsCt8NBukBOUPbpw2B48MLTg7F7vM
d7FPvYKjM7h2AqYfwlfzRHSdV23dpOxhBLmDFVBNogcx6O9tADOcQsd+0irIMbVyHJr67Dy4gb5a
PXa7NO/eVeXeuwYVDjBCtS6kXZHmVRiHEffausCrQI+Btlns8sqCJmKrZgtcVnKMDBjaobQuTjpO
h17hRCv9+1LSevf7HzFn2hDmthOMO8xCJ5NPJ0mrdxVEr2nNCDuOmw2dgHMoguMIw8+06etxNtyS
oynaldUbMG7ZHeGBCCeC2drBtxg9OF50iE5zA/AtbWPoDIktt2TwOKco9fiZKHiXmVH/026mHWQD
ks7nwd9ZMcQBEXEEwsZn3vRj5D1U5JZzNidw6L3x0w5dgw77lzk1/FuIB+l7C2MPhjVg8E3thPm2
dgCmtxxu8RwndXi2ct3+4AB2dWQFLw8diDwYEdSojMpllRYqZWfr0m9RJNmWBvcDLrqREni6J5P3
W4GjZMp3NNP+bGKD5Ca9q3S/bkCpJbV7NlT9SLjBh2TWxZnCpW6sAzwOsSQGdUwN/SxsZsPAcOe7
LE2atV1lNVLdAsZa4W11P7JpI7IXQG/lmMt36KQMBpzWqdf1XDrvtVGTi4DBcEXIjovxA34DRV5+
dAYyFcBsjheFX7AbakIIAjqQZzHQel5R3EcETS93KQSFl2zAdJ6N8FzomIDqwUK1CdkT/aG9L2LT
fi6g3aNfTBD7YOs6+UTJMVywwp1jGPYbbdYHk1nQjZ/zeFAgGF9F5xkonxMVPBdQVcBBTMWNrWV6
GL0yIDXPmX/EiU3bg5nxNwoKdesWU/qUIJdlLGEYx9KuuB7aeu89+1MHnH5lQqyJHZZvXQ4emHJl
ejVtOzwgoa6vE+KffYOK5UNQIxw7XVX3pqndC+p60PsiTc8NF/eeVZnZBZAaOth8klldDkfQ5dlH
Syb5tkCZEYxWymdAlw+7ancGhhODSpqImiyIdhVRuq1rKzioNjBf09H/SOO+PfUD/WaRo+qG42nd
pd4UbPAkX4s2yoZDVuUOWKBm3JB1Fj/yvJLHWZRUlsI8oo4+Z8XwC3QX9FHSgiezh+zh9el0yDtd
g7V1x++hRAGW5FNJk4nwwrCrN143fRl+326bRKtr0Gkk/RlQWALO86vfT/QWTWntQpUHdKxh2D+m
ihceEB1AllMwgPzsFamm97OFVzptdJNumlZ2Xz4LHGkmCJAppXm8aPLTpGpmS+8T37bv9MDB1cKX
qSKDQcLgyhsRN98NOYjtgQZUsVNYLh+pwOwtPs8e3jBXhyCln2nPiHHAEERCrzQ3upiegYbDlaM9
tA4872gbEtdon7snh8oHaQHP/pTOb36MIJPhcdDQaSkfiSpnK2hyMZG9J37GXRCc4cOTeT6W5XOR
C5dEOUwDc8+HWmZIT3w/Yv1O+m8lnGnd28ULrVOawHNp2iBtTKRY3YRyxAGru4GEN++GxkR1X8S5
f2iVR/tldBpCqBjaHpy+B4KgLKZT/uy/UXswMW7F0XK6U1vZ6Kx06HYHAQP1ZGWVu/dbIzsmFLJ0
P6zwOBVuuu6srt9VQXrysNnc2aqV9Cc0yTuDv29Kwua0SVvHg84MRTmWl3Bu4RG0vrHniZgZQc3h
k51z5Cgl8DUZI6vkuJAf5lkSGeojujY5cL2jAUQJadPr9emqc+6zpnOFXmrrwWJawZ95JeIk2jt2
gJp3oMvIum1GP+mZcDAStflYMLxfAxtYzGKiecib4CZwAOmUyXir/PgzmUHpM4xMzwxDMXBnAwxb
1BIAUkvqHTzF4iBBb241soh1P2afXj68wFz6GLsoQyZXdcfGC8ZDa8BPGGfP2qlmehKWnF7G2ABB
7dCQ9oPnDto5ZnPzrQ/Au4ScDQgwW8TDVXCEqnkH9AnYLyDjwW/KDTtgs+4xAdFb90gCcyLAB6G5
7Sv1YLNNXwmsbvaF4YZbKzbTg2MIuCgSKRQc1Hx4tkt9RW1A7hcdRFSzywR2ohtrEtsK+iW7Y4Sw
Harcfap+vznK0ntwUG0AYZjmrYo5qdk2HSgYT8zHQeeQmTc1wwaG29ogqsZLarEJOgcel2W2RzSc
yYGzNsuOmOULTixQJxqyDigtGKpDItcBiUZoDfGsxobhHbw69c5xyz1JrIPHxxa0BN/4tVN+op/x
D0nmvkUF5ARQR7emkZh3XWdY67hyQ66LPe0L9p5dYGKxUB4nGmQhlOVtx3qDBHd04GBGM7aqDsrs
KBqwq6mlL4NdOfeNRGnvRBOje6Mduxdk48Oh7vVIOLlVM1EzPuceax8Z5c6am/peNxVnnSklCztY
zlpRMe6D2RnOokmnu9/9pP/fXPs3rG3/ubH2f5Zfqq7f/+ji4/v/buKzfvOl6UiSy/DU4pKzrH/4
aa3fXNtm3hi4fmAHMIb/I77MtX8ThJdZJl/yHeRlvNy/m/j4kuvgCeSFLP67RRzZv/3LnyyszV/+
/kdLa2D/2cJnmwKyo40/ncQ+y7Tdv/hpgTiSMVZDSFoYTB9JnzJ4GhV9KFxVtII6Oog1IECMGfK5
R3+IlKQynsNKs5CZEfplYxvglRj5nrSYmJ66iGJcCrSXsXb7deK5RLDMldwFLs1HbOufhVn/nKO8
3/TGdA113tPRKvLt2HHsnxGxHHHydPTqSPEBkln/rK3kZzXKNz3M6Qbk8mkaw2dTxNjg2immiK1P
lgRgUo3lsxZWdzcP6Xe4yO3UTAVO0qiZD8VrNfX9lsYAQZ2s96y5LWPVAhthio6Q/vPYfsJOeuCt
FICPMS8oDpLBgIalxEm2qvVk30dwAig6kIGXDWjeLEiq9TSIfhPSh9lkQ3tqa8sgBrMrt7MU864d
eK4JcvsiGGkJ5CakMsPv0IF+eoIg9OBE+ivMME/0oc2VTrxfxmjdyDGJn8KMCXTmDwf6bPnByAgV
1YVmgt3L8v8hdvBJFfzzL38y0P5+H30qtKxJFLf/9t/z5+6/1d178d389aX+9Mrcov++pmze2/c/
/YX+dNJO1+67nh6+my5v/3E3L9/53/3i//j+/VWeJv39r3/7VF3ZLq8WMa380zPKzf6fP9S7+r38
/P7r9//9oQ5+I3CPO1a4XkD6IA/vPx5qw/vNcnDBQ3swPV8Ky/mPp9qzfjMR/EL28fDqO8LnYfzH
U239hoXWF9S4juW4vhD/N081Ft8/m+RdV2JCwOvrmrjWl/DDP/pys4qAtxDMMyFQFfBiDtUz0Rxe
cFPWRXPO0Kab6z9cmv+DNf5/+4me69gW40fbJ4wxCPw//0QT3VbbKOKy8rIu6T95GJjmYUA7q8a6
pqloJ/P1n/9Ia1ma/m7SP37969/4vRBaSsv1+CiWf3wu9B9/SwWkUBEhC3sW61+98DIL+nNjmNKk
tWfMnhEdc+GLMN3mSR79QFtLBwbixq/RqfOPQdv0NEluGV+D1hnk7p+/veU3/vO7Y4UGVGR7Lqur
I1n2//juHEW+MrkwqCTVNNMxKxtBYvjciHva4UxKZ3JvN6Wnpm7zz3+wtfzef/rJwna5hyzX5k7D
Af6XJR1KvJ/GNUqiiWIOlhn+8n2UO3ONzDxGWJvAK2xWlGb1fRfpGk1y0rG65G7DEQUSPIf9qSIr
6oFhG6DS/+Ld/Tktk08NR3vAmxPwmtCuOMuG9AeGgjsy8h8EvQ8dqpHYOMcSl9pt0B+yC7HOVkXi
H4x6oex6AnbuEoOAJlG63Es0VpqfndcmKFjKzIA4zfiOutAI9H/5NoO/mNvZGR04t6Yv6M97jin+
EutJzpMIRo+LgTXSOyZRWGMtsNMTQyx8nGb9BZVn3kKyr1/iaHA/KpqmjNdzv72vZZmfpzTy3gQ9
FobHZd9cDYSIONshczLHqxF1oM3yfjiJUcUbJk/WtGnQBL6jo8c4mw4EJAbZlMV7sn0XtI002vnC
IT8fr26QWB9zqIR70Ha4IMd0V5fZBZ5fie4pAK94ZRox21usEA705kJJhtN2EitCBtqoHnvyd6w5
vYDnT0YmxiX+4jDKYNO2LG7LFKsVfvvo1x6KNh2O8oNYILigdVIRaNrlRrvrJ6DL+xYmbbYOoQx6
q8DyNYZecOOkLreqximnG/ue6IRwOsIBoIVuqnZpTdQe2Rp0Ro2aBX8Y3yM/FmRCkw7cbYhDcZPz
lHiLnXbOsi0LDq846wlDU2+imEcvUtjXupmiDUZCr2AK0CS37kx75rZkpo6sxxz50xhzoEVGJui/
RWqp5cwamv6GFlxY7atgbCF2cuKg0OwB6uwnwzQ/IuGFTHKh8MabyCNiDFwYgwtviKobHUaWu2sx
5OVPfQPyXjaDY6wgeKTTfQcjAXaRqvIXy3dhMhNWIL9yZHgD3HeHZqDVjXCKg9n/AEvY4OzQKYqg
iByUi3Bb1mnytbyT0bcjtSGqXfLiZcOShjnE/JQwibJdGgThrYwkqI5Jw3Yqot5xEQqXctOgMlyj
9YTkM3IAObozjLppUdLT7xiZ3YVpF19n6civREETWU0Jnoi5KQUDUMu6Qnlo65sQdTfdw5Sa8Klz
SfiBFqDiYFfE0lpHQVldvGgE7lbZbflqsLL0SBdj8ag9rcajZ2CnonMXDVeZuaBJ6BPCR7PqIPG2
AH7IVccjBoS4tW4cWmpFYRTjShgqe59bFzGNFmG9a8wsRZXgedWKxgNLVe1Mo0VlRGp3Qt/9NM3i
RCLe/GURsb2qurZBq2b3nx7K5VuzTs0nvzWpd8FqkFDbzyP+7aF27trQK46R6JpXr+6cjbNAXHPo
KuhfyXiPEQox/Or5/afRRsjP/HAZm1TFKjNUvwuyuODgR0MoXbu6JXWqaAkFaCRq6XJorM85knWy
agFivOJRCjH+ZeXgwJJM6wPTgw7jGvvEDqLGt2AI+mSkLkJXY2md4B1i1IQOh0OaNmmhO9JPyAwY
jUWi429cOO5bb270Y+pC6icKtExfM2Vmm6SWyzCwskGCczAFs6wnPJVbM8I7yfiW9WsepvkGTav3
6M6p95GME2mjoz2uRUXmIGdVH7Noq85KicWKxBzqpLFDIfWrhNMT/pSl7U6kpUcmVOeS8l5Zxjdp
lvUtA+t521laj1Dcw/gGvTBTJqm67JdqZlLPEOalwKwYxayywcBxVkcy2I++8jYNUegP5mLLt1Lp
nrKoWWJUcMvdTq3RBae8MrK11ecoErt2FOvGNust3S/Gu6XJzmWa8/0SMsGu1raMjxyfm5VuinOL
AtrfNV0VXWRpJXsajCZU8bBttr3X2tcsmtsNV8Y5+I101xiLvJcq0Dgpkimh1USU3gyIwu5pm1Eq
7FBhykMaR3627gY3uZm6akJCn3vtWUHLPTqlOe3JViZoq2QmtY7zsntk588/EF45t6lV97uiGMMQ
feiMzxnOS41WmuHsQ2E6ATi7ueuukyNic20moTh5fSCzU084yLafxvlilEDRyLdMUDpRyqyjuIGB
3jXzTydqXByLCpw1o7Zl94mUi/O1U4VxLbjT9TEhfy04sCEb4bHnUSg2uLLjXcUdy7OduXeNjwwt
GMhp6W0TpYCIGZZmabcxGq+5gRmxSDeOEGieGBPb56yfph1BKXubhl3lW59FPj9oM/jGlvhgke+C
wvBjiqL7eh4IekouCfXl0aub6t51avxG+QKLc7qINTW2HpHJ3LYEZO0act0R/AyYtir+LXOKNfYi
fF8hyGiLp/k5HJiFVMy5dqUO0kM/NbhLKKqP7HQ+6MWEqk9b8dY1Iki3CjN/Job2o0cXdur5ET67
D4LNWnIdXelULyqtURa3MOHjaR6bnVlL5gGe05Y46Lypm9bwbIjtSa0etyGOmDUBBWSTuFn3Du1k
h/TUTG5FgR8CJSAxnX4y1ADYuaAhJnZvxAMkgc486iSKdqzPcQSNXGCUWLBKZNmHkSlvB4nLd4vQ
uXlSJosq+WcWVxiM9zBXXfiAF2/euJGD9YabUK9NEicixo8MP5ux9c492ZY7JONjs+eogSy5RnSw
xmhItteQBuRyBYwgzs6kR1zOWAiQiDAz2QRVXzWM7dz+YMnau0PVx/F9clwCl5QqRAxW2Z9oY7fz
/JCGXHOWQc+x1m5ceG9ALeNgaxfwSzGfYoRN84j4cJ9z1DPPbHVOJ3MiIcmQaFrqvkSmjNDnMrMA
7bCg0Ervmyj/klFLkyqU/naqLZD7jp48l8I9SZ98zvbkkjC2dZG0F8Ley8Fwr76RhJATguwXaAXj
uepweyB7IpMZ92mEQxd12zrz/WYdRJn9PApH/ohtzGI3lSI6A7BD4qpjm0DmRBkzQeswEdW6JSnM
Y0+8UJlU9T2swTI+sJvk99IIxrfOLvSDm3o1piBTXnu+fOt4dG8Rit74mbtoavPoxYYQs2Ky3Vo/
PcrAExgBlDphDjS5cfznqKsbUprC7pMr6721FuNHPjjuGH69sEZ5aBvtOsm9+lVUyJlWYpydLVET
+WYq6w/k3+N2ppYj9LvTh8YG6IWgguRfnn1OAYROM0HvgMz81IwiwO1nWKQrzIjEp/A+6Q3j4s/c
Hl94pgC9qJg2jzOON6Jg6NYtCMhBK9KCBp28pj4nv1kLeWMWUYWOUONtXnXBEndpeISCjzSbz71w
TkmU9jfFQugMZ8Ef5uB/TGaXrom6ENsu7I6YG6K9K+fJI423Ge7QP5wG4iUeYKcMS2C00x+HcYy2
laHlZfBa6ymLvfJUtFYFm0FPF2DY7pK/Wwa7bCCsLbQE9aU5Hg0msj8pTeN1Q6/mGrBr7KUpDfTp
BcnQsVPSNcbNTaS5Q0VEzVh9lRiBzoXVW3BujOYZ3Zt1SCeXwW3Qxrf2oKJLZaLwTZt7fw7LsyZF
nUSmKCR5kdlYWmc/RKiGdw+04XPHYWef5+IK8nnPIW4iNko1e1pJkGf8Pj/XHdZKbRbNKraEvbMq
q7udjcLfeIujSg94mxSpT7u8DgjUMQ0KxqrQT8hOqJ0lcVHguvXalnBfkiQjv3fSZz/X1pb4kO4O
0ymtKoEm0/bzet1WUq6w/zf3TpaFxwElPGvtMJ0mtI83uh+MJ45cwLi80mBuhliCoQjSs0FXEH+I
JfM3uJDtlymq8r109HyCjzFsys77iHVccA7pqu1AoN22yHASZaHzXbmkeu1gKhdbjNLhqTJmxrYx
NtgypmUGTlk9WXFT3haoi0Z2qARCV+xwmp6IyQLGPOykHzN5075Yj+i7aHoZ3kYb3XQq3LJ5iufs
VzDI5qsYAtri/RgokKPoB/zEHnDnDOEe1k8OZK8l2t6IAamLUp2LuPiaQhXuOHuXJ5d2JgszguDW
qZyfmRNO60hjyOQk3twxGEd4kDMsn4mSW8cOswO85D13NJV6L1I+4iTbN242XzvZ2k8+2oLDiCtz
lw8VZgONaesWPNG8wgc9o6tDgGRi0EU4NOnPgJPht1+T0Ii7kH0mDO0jahRySaTI9lPjyufADamd
2jYfTkaOlSvu8xc5YzLMPK/AvooXr0cwiICs3RgAy25aFSDBGRxBaQWspSbq1kTCGAzR2ajhzXAq
NrdJNc5nwhqs3UDwNZ8JuBgncTZhHBI5GQwv6EvK9TSN+XGczEvjYhtwMPhQxsCIB74JmSUpt07S
FpCxNLdIL9B9mzZ6Z0m3dweZgOVoMTZgLDOfkiRxDgZHqaPkfEFBVzqfuTCLXdENDzg1mZTUfRC/
molxyaMEQLItv5nU2Td82tZWsrUcgyTZB5oArLpq76Z8HE6sBZRug1E8cl6bD5nb5shwbfbSMTnb
HWGTq7JwJaE3gd8BmoWU2huIas2A7T3i8T7Q+gp3HI7fCn+I9xCxnNcCnvstPWFOVirGCF7O3c4f
kCw2WfDRBPLR7qFd6RArgdaAGIkXVURNTQeDBwgig+ucx0ymXyV411cIIlyCMRrHoxxQ6U9zecnT
nKi8AcPWI65BOAeon2DBFCaHGi8OD948/1jkgrvGJT6JerfD9RBFMIB7na9nR4ruKEeB5Knoulah
I+/5CIFFY4nxqZrcihKBZFgOH2ZefoStes3HUX6B3UpP/I8FRqYuFsew6rxbN9IpUR917f6IOuXe
iF71d0buTe+ZAThtsDR9bmIKKgJOvXdXm2hOhaz1bY/a8z1HlXURKSkPlWu4t7VdOhcX1ezaVJQX
g5WYVwpKDxtZhkmk7PQNiFGE5pERW8eyzjsMtnK4bZN6vKo4/1/sncly3Eq2Zf+lxolrgAMOhw9q
En0w2PfSBCaqQd/3+Pq3oJv2UqRUZN03rZowdS1FIQJweHPO3mvXyMA1/5khwaItZt8h7zQobTjD
Z1oG1ks24MSEMt/Ve5kP5JYlTTIddJIn9qqh4nWUrmr4wUkA1+mAALBwHwhYIs0Jg9hWd970zWaE
7wfpkY+tcDXhu7HSU0bW7FoaXbnHrswWRPtJxazgOFa7McHnQ0+Ae0FWWpPZDyjnBjxxhWTTObf6
qZhTi+Q4Uva+90YDNq3zq+qmKdP40Z650iYu++4G/BZBIjVQ7TRJ6q9+NepDQiPnuQBcCt9Nflsy
aM8cmukgz0EdsG2/Q3EfnVfxok537flmgML6FOKQ3Ibl2B1M0wxfEsdLvpcl4ji4W2yz6naPmbE5
67NZn+NQY4/UJuW911e4XlSNPJxBg1B+AanH5E2PZYy8s2sFkSQBzK8hvxmnMtxgZb/pCmF9JU8J
3WBWDGTvDp/w8YEyDWmOmgiyjPKF7lZv7pmR6nUBvY42aGHAozOj0T8gdi6fxxrMwFAkJJC5cUIa
Z2jBeTeDC/iAauOmRg6aBAPPmZ2T0rgaoYEQep83zs6HyL6eaWWS0Qlb9tBOeKhuS3z0yaGH6wV+
ux7HfSkm97saUFZW1hBflEFxl9nIlb6G7ehgYulxs1s3QYb4gqpOk1+B2JCQn2U1WLg8TOvM6uqK
3Xk3o3iqmVicbWAlY/hYUX36qeU3XyyNJhWOwNB91my8kh0uT733285gFKpZnFwK0jckvy7tavT1
FI0cx9C4pUoolRAjphgvgF3jrtpRwWN3nE14kE+y6n1AOTU6wQNEF90e85mCy3lJVmSLYsPvxcqq
pAA9bVngNlqPU5aFy3zPyodSohh0d810midfqnaIKHMnBJetlkErnweSda3LMOlT9wcVuKSs+Rx9
O3F+jVsmz5WRIqnZ2RlbbnLN6tK6ctzUt5lY+ibexexavvWWnd2j+uEgotPuVrNU+yd6eeljm9Xp
I6enKmVrlzmf5zpxiZdBfjtfIgoW0T6SZbiVcnAuO96yJRxEIIitxjDKtmTQzRdBMY3NESGiBWK/
9ZvrWvh+fqZE11YYdIAeGE6enRNLbkwr7YXLdrNIxxxIfIiX2+iDmxAbdrpiSqBT2YQRqWl5XqY/
dEfNFbaSdOWDpVWbwgesmdNDS6TpNhAllUN6qIRaNgPZTMQcOnZxaUGnW7CYNdydmcJkcrArlw5C
LQR/P59nnmuTafonc1ON1/3c83q7gev0t+imWgG4peGvK7ad+TqhlHfvlwzPHeINcszKYZGgJShG
wFcEIU1Q5deU8SCVspnIlxB0TLSuuStQMhAoI4zxwo0bBcXfUt0TDQ9wo0mYylu3MJAjQqlHySF9
F0obKm7rTmL7uWBXDlI8oAGxBmgIWgP/H39uGBAYLth9KsQTyUD2T+fE8wq6XmiuUsCMGJF0BlRo
toAgkkIF8nTdsgPbaECY6ma2I0ctnr/IPYJiRCCal/ZwHchgUSnkODwzd6Y96sYY1JhWKPevWFvG
+zh0FLtkkqcRCvYTC0jvRKN7nLEctxvam8wZY1F+C53aytBJjc2nAWzqdWPb+bdWpd2jKwZNDbxs
rsgagCqKOhqCmVwA5+Q+gKrrbF86KDp9qwHg5I4eavCaOm1Y41yF4yUbdGYpVCW2VddC2JNcd32e
kglqiqdJjPOlLhSJJPirIMokKIseMDJgS6/1qFibu1B9matB7wwq5azSY+4hqi1Vnz1FLcw59jyN
in70Gi32xgpVl6CAAna1ov6cI7xyWJLOA9bbvUbgU65gWEzjjk9uf+l7kq9XNrG9jHiYA9sOBylx
nokA3zLO0bOYi/reC+z2Eg5ksKfOwJAhVlN5m5b9Y3BoWzknpxkwG3ns4Bi9DfLZDMu+k/Eqx3Nm
i302mmysDMMS17JSGa3yNE9rHEdSpEfSU/NubfSVYuH2gxF/GtV4cD5Wpk9j3lCqR9LLxNYmTQrG
pIVriUIYyITLLnHLWY3BPcTs9zcuKpXPEXLxJWIiG+6cNszxfxUdbwX2b0LGvS4zAO73TPVDqthS
TP6SM4UMi9HSEhxIMjCwRu2PdXaY64wYGa/V4sqmgSooSGCZ+FYCUErXhnL4CjVvZb92S4NjoPg5
3k0vCL+PSSzcrcMx71LwJe1N2dPl9BqrCIirqYvPjRzsZlUNLhYUH8vYHfVc70tUtcnnCevGuI9L
O30UbDpLXtbEfpxNagGrLh/hOwSKaLASeNCVx+sH+CZX45M1EW+5aTTFlaMZDTkH68bgE6pMJC6Q
sBRsVYxVCe6kHZiXTo0GFThmdszaihe0C1oeXbjEEOwVHLR0FfVsu7mizoyNDRyJSvdkl7vEK9i9
xpWRndPDnMqNdhzn0tEVX40kNnM/tOSMbF3fIIVR2YG9ibANgtBHGtoeTSEa0maswh4xFswpK0Yd
0l2BI+Ok22JIp2ad9eVQIJ5nakTdN6My7TJRXSHFZs5jEe421DlGf8cBJ8vPu3gYzhsHgdsGNJea
n10nK75OSslmwzIuppPkfDTe4HBGYbTKBoE2opmnYVN7RfUwtKokrjcr6HNgUff6259dLGg3WXY0
50VAm9MEeymaQV+CuAST05CblHN6FwFdW10Gd0ncC3FYJs+ty8tGuEDY6cfEmVTEedRrb9FjFNbR
q7FvbSMdfG80mZN2EbCnKyJHH8OechEIP699lNKfx03dAUNeFfCjqXNXLHXIppzhHFsenLuyyfVe
AjXFAkGVPz/0jWBlCN00gJye5+e+JXKf+DpNDlSnmnC6jnVbBZe12/Lyymyc23Nz7MH1thRKxAkq
RDwfih7f03J+ttOj1K2PsaU2ELs3dVb/qEmEbGmfGcljaVfmdBrGRPifxOzi+F6J0Ude3Fh1+8WM
zGR+FKjwOQRYA9kTMgHShR4N/fudg1UOE5+FPdBqiYVy4fM5CFQgrORuQ92n9yvWDJooUXjU3CWO
l1jyyEwkPZroFfT7EUm441Bn3TVV+bi5yapIPMzkOEHTBNUy7lCxBhIeMN7jq87AN57loHC8fsHt
WeIWakayqykNPpESM38NItO/wLFkcfyV8oTiZH5yZBGxw26aW9JIikM5eXIlA5duTut6h4Tt0lWF
Uhz3s4XTNvdndc5mjiuJxSBGV1bdObbbfk1gmDB8NDBxdPHVNX3s9LtV1v2PZobCyVs1AcNJ+wrs
Thnr09Bl3sktK7feGAmy/jUBF3o9BP5E2CnUTkCgW3TqiFGTEMvr6Gj/EyJE/WCw9d0oYBiE2oYI
6DHAfMdk6YEptpW46LHSHlWfm1chEi51CNEuiLPBn8AmpEVZE5AZI6DqpTxwrCK0klJJ8VKGWF+A
LA/GuJtMSJduV4Vf4C/GBwMc+Ao1vD65SN/PJOqNtWsZ+mwKcZgFY6IuQ12KrQshBqN4NvvJxhml
Y9AI8a097P75LowM16SPlZtAWTFhXHizMx5SKoRfRAsrxlI6ueINwmGuwpRNJUam7utg65S6Ia0o
mt59fN46wsWYSBmloi0dgRYMOOnuel3pBHJ5Fl7N1FuDVYTacF/JANuSY5VAZAWqyrtZpuEPetlM
dlbPiS3MTNy/lJRLe11nWIHCPmxhZjtA5NnXghJoS7sBigZdpUq7gsdqJeu4j5Dv6gGyhed1n0DO
pJuu6upzMc/B0SpSmmOW/yQ9ilsEJfmk9eHigq8wx0P9NA3WDy9y4suy6x+UtCaWwiLBQ91V5/RP
p6uRbJcRz1od3RbtIDFae0t8jKLdV5Nuj9EakYRrG919SEL6lykdinMLicU1xVQG/jxU+c6UtQl5
uWJs6ADvZU3+1rzmo0EnRcfl45UzSSz3e3JXlVu6xUZDEQpfMrsxzmi8QVqvUQsbcVTvwxmPM/oI
tOckh8VotxdBXUIALUns2TlKEuJCTdNTK+ZT5wDeAy1wykH/2ukmomNLORQXs1/qIwfk9JGOA9Tf
pBMU2eB1rCW4FyKbB61PIOyKz2PUs4oNYDcfhtJTMETi6ZNGBYsLiSZTTIEeKokxUNFtWVIj7Hxk
1SVmBEMSFTq95Cw9SYOVfMoFAUOBCbp/MMof5DD1B5mXbbpZJELrf4UDAdpO4kOxJE8DvLLTCjyp
kZrWCHPZsxGkfhZHFKUagQ8t9YZ8+74I5bU2Rwn60sLlPIAiQUjklYua6RcNSs18aZJ8xpwbV8zU
nm3L0+x3/dcBdfe1QSb4VTwIdpbvX/a1SOrnZSV6EqRfuKFcJd9cNu+iUc5TS0M7J8IKpu/kEMpG
zZspFbAdLK289z64pmUucp//yIG4qvZMl1htRV/HVGSvvvmyjavbLKX73PbEgax6VNz0oUwmrxUK
orYmn3Do7kFv08S12FMjhsAqQtOfE1+fuHO7DSfXfJkQn/ccoCIE07lqxvJJilYaR9egYg5DQseF
fKHdzB4a/1f8A9sKiYcFBES27GbO/mCKrfar0gUtoE6SL8PKjBnsINMiv4kpayDhxDl42Vtl9+Bx
yh3WWcu29qaoXQsZEGh5GOKEAHdk2A5EsCfD4o+2Wkl7LuZgVL3oyVkUJAZkohU5zhSKHW1a9zrq
6KBWcYtbyJ8Sg67SUBFE6fbzUdq5ezvaMRnHCWeFl2EcWOvC0aMGy9YKkw2by3UVODbw1sCAP0T9
DywbOic4bXVoWhKUn9mHm6nJp6ObmpzZRimpfiDyKc+sxCVcjk2Z/YRksco3EDKM71nuRew1xlGp
PR2r6JOb5oI4qLj32q3jW9PXFBEoYvV6xP6f9EDLtnEP/HpV4TXYtCWVaA6aBQwAg+oYhuTY7qpj
mkHD4zRDlDyg/7o+6TlhmfFQxKYoiGoEL5DFp2RTlrpepOxRvkemjmAOZ4adYbJCgk6xIUwpC1iJ
ZvpGNiNXU0qetGOlpt5VI37/Uk/muP/5cvwj6fj/iyJUzqG/zCKLyPXf4tVFRfu//9fdELXz9zr9
kn/7VYr687f+LTA3/3IIY6JozaxGOJPDtDJ8b1okkn+hilwUqsJdiuhUoP47JcZRf6FPtbGIamoj
DnLV/0hR5V8eXXTteZLJkUqP+CdSVDIQXs8/psX8uohe+WSWxz/3RkdnR3gNLZQUK8Gu8jlxdLI2
mdfJe3FQTYD/wNavE/gSvWB89uHyTg+GuibQBE4z3eVtGWqT7UTQXOqmLe9Ce/xcNh1dXL+D6j8W
+pQQdn4OErknRhWexkY0cYEWzOAMTkHiooeWLqUSxzIgYYFExaY/G6PZO+LLbrbMF1BN0XtgwGW1
3Xc+bJa4bgkybIr50wgtg96w9JpjoYvphORKnsCh3OVUTC5GfnuPz8am37WcdoMmqJ8RGtFsz9tm
J8ryBiBuvtKopgiJ7ntIYKRD7dU0IEul+LFJiAfBFQgyEWtgJPeVsMkLySKEfnHJpg2tsEZ6VYhV
61TO3ga0f6aQvOxT8mB2mVAsW+nY7YA5fa/BKGzNgpmj0OwzBHmLZ26aQTI00nZr2HV/AXmhJ+Ww
SqjsWJY6Dr1QaA1Cryfd3ObwscQLPhPHbbwIZHwbq9QJNKC0A+YQUdum7t+ulDUan2Za9i8ZCAFq
E/bCgnIr/SmwWpLmo6m8azq8wxOlWc5NSfpjDERwSPJ+Ny7uxibsFtNrnh/Dgsh0DNj2vq3N/OBh
QnwY6oa0upoMvMCe1akJZUWaRNIQoBzihUPJmMpToQprjUdvPqbogC7tyIyw2GbFXhdmvJmK2CAp
0+ZQwjYDqVuVQsgrMFxvOil/FMhcTz3OzBU6yvlm7h15I6hErtwyo6zU2XrvVUa917ppTv0Mlb6z
E/fMpci6S/uRAwA9H3bgef0gUmPY+I2V7CxhoYnJmxLpMcdkSXdtU9FPu7cc8po3DguqWKDVrpxR
9Y1A6OrQoocx55dDVu6bNlEvg6LOKdi1cuuwYatRPWmRVTTwXCJGFCuPGVfqzEFxepE3vlyb5iKq
Id52o3wSUznKqmPmzdkxzKoW3ziiRHfQ+wx8xiPSc+/eQZe8GxAvY6Q2/RB8Qept287tKV7EznNB
IO+hppVacRYT+QmCVEiluSGVGBkpphDM9NZzyNFiP8V9/zXonYn4GFtQHhsIwGzKkSN4IyntEiQW
ojyufX7IdjvknNMxwLNbAHbkr/VE9cMWib0FXMgfJ54lChRXWNt2pHW9kun4WdRkCUM8GF9yEcr7
fh4+Ly2rdQp5k1JZf0oDUnLZcxHeDXvuSsPf3sJ7MvZ0xfstkSbmLs+4RRzBrYuqwjaV51l5IH6Y
jjoDTY6rRtL4RjdHDZLqH7whnx3k1pfds+G28wPxnFhye2dAw5PtzHEsDrmB+IiQD9DQVvJceCzP
g6OAWrm6O4+RdS5biEdFQ/KAGdfeuoDcOtAhtX01OvEtcnQ01u0YUWlMkmu/AxblJC21wWQYu8tK
C9x4bJTY2IB8S6iMjuPB9obuqrV79Z3SOpEaXuegKQW8SgkZ5yn2NYzV1JXa88wxR2M7BIa4oMRO
sAcaBQAZowsMDGh4fAqR8FBdTOp94UAV87v5BTLudBGWxfytovYOSCNzp31ZckAcHRcPumfQIplT
/R0UIeEt/Ht7I5naM+JOh5NIWihsyJbKNHkgllOWeF3ieiEfdvCpvS7q9VVUTASXG1WXPFW86peF
Wg6BMVzEm8LIUbXWzsbGTndkKQthX4yVnxIhUjBClZPfj8idCe41g3wfki1Vwmodt6w3yCIy40yo
AITwBEuiJTySZngPqCfqoXN4kfGYdiAv5iSL70Xn7jJ6KufBUBsY9gpBWAtDl0RpAIuuv0ExEMBB
I2T4CLe1Ow8W12xQOg6Mn9YBCdB/tauWFauLs6PdTQSeWQILwsQICkeZrFNFX1KSiLmO6ni+iFxQ
U32U7YusiTBB5V/dpP5EtuVR6R6ge0qKfHjnGj+Vh0EMaTB3KQwLi54z7M7yQFvvS+/b04UxFcG5
tJZBAuL+YCIc2nbY0cFZw7Q7lDMzZQw9f8LY+Gz4FuLV1MnOQiJ58db75X3CCetzVEE3iCfI2FXS
pbBSETKvnLn4JNLqWfcTojF95bVMUHVff2vrqt61ouMg7JZbZothFydqvARygS+Vx3pMZXNqFfob
zsRgKaxgJ4zhJR8M/6ltaDDaSQ4ph+otyzYGsAbBwCZCksZkFnbO0YdNyBmX+KLAF8FV6rHN7qC9
3BBe4hHjkpx3SUBommQBLlYMwuzgRNq8K0mx+JLNCyIAmS5ej4jaQD9A6cRENTLbdekTue/jWe1Z
895zp2ptNijHkJoVzx2IRXbzVkfrQhVYh0Vpv/jIWHeWmwOomRHBn+TUyG90q8WVTjPzpi5DEqMM
PuqVEyRTunabM+HFJEupwH8s+lHGpwjx9zVCz6/WMKRnFA3AeBTjTaAs+86whdoPBNTugoYKcaVK
daSQMmxICAk/VfT/NRgU2/iUGEF5zKU/QsnP5VFVrC7My5T7UUQjbNAmNCc5nqQYXbgji8oOyVd5
E4yz+pKL9Lqnt9Tv2FahygszhDc8YnoXrZry62GeukcO7U9NwRs1gmVcc+wvQHCDd4jRju2KGlGM
Rbzzg8DUdgAgi5qQhhNe2cQxyber2USsSrhKsE1L97mMUBwFpV2fgMP4F65Iy8uwjvvbOmjGo9Uk
FceMCpFX5iFjKmx6UULjUeUzpsCKKGWwrvTUG4LKt05BSPSIDib6x067FrLGwhBk/jlJGvY+TDGL
rDiXA6tOdEape5E+6g4aTlPm1FUzxJSxRWOPcssZVEp8CLDi0SYiGCd5mdwo8JAQK/o6oTHsd87n
1pPETgkPJRIJZMA9LVehD6vHg4cZ4bLwy3CPeGempQ/gntNZxxJiTWLVW964xt5UXfeI1toDSHe5
GXnZ5SH8KfGMUt/67AmPVnhAfXYtjMyjOYkQVC2S0CQE84R9CcF1O7jl41zH1afadj3znHqH/z21
q866C/18lCsgy6ChUySg6zlSn2v83OhtxsgROwpPBj2/Kt9LF0irUzQ/atv4UbSufTdoILFeRn5V
yLKfEdhTZl+0XbbwWdO42icS4m7tKDBgduY9UmE2YAghhz0jXnJveWHKjiQs7qDn1Hscb3JX9cl8
K2OGSrWIaNuB3K+OAgJ2BqIIIjaP8EAFKjE5truWB34F+fYJPvS0G0kn2tFQCVEwjvF3b5Hseot4
t1tkvMql1292IawmY6wOQJLmh5zq+bYnYIcixUr5OZ1Mk2dDgNo5WBg0izN68VTureyTyhNqJ1FE
RuF8F1B9p2lj9F/iVl4iRaivmzQJyEpzbmqn2qVueVnX4XeBVtmb8tsK7TIMkNtodL7SjtvTAVOH
AV/IOYSuexjvxzRV1/6iuBsn6zjOVKzIPUhWTQVg20FhUwcuaw/qny0TIcdvyZ5+MDepE+7FlM4v
Y+yHTJvDxBZNt3G88+l93U5jBcnCx4tBqtdPwXZB4om6MZLoq2IHeyMMu71X1qIOClu6T5RQghv4
KBU3AhV4oUS6mUc7uwPosQTCwIHrqtajHZViCCDP8UojjcIDqOuebe6iLPdm13BZ9YJgQz93uBnM
Lph2mprFJnTr+Dbo+CsIjXVtTRfmUBoHyjrRwStnTgsUh2n+mk54NEAGXau5gGpcdO186aR99N10
6oAjV0FUiqyLyxD895oIBXntiBogYwnCJx+tGREJ58V9xy4HEhnKyUZxP1Oj2YYdLYlV39Xh1nYo
Ps/ASw7UeHLowJR+aQ9F5xJ1rs3aa1enuBUDXLxgvMha1C9D9ExPiBvR5CBIyPthB5G5EO26kQZ5
Bkmjpv50TU+RYBvh3cJazdE1PkNGXrOYdHdZNJtbxCHZAYRevfM8ejyBVGc5KYVnoW23e8Td/U1Y
ifPUqa7dqiPPyw2qJySb9m2VTNWK4Bt6YQTYX7jotLYOFWHop2m2B/0XHKUw/H1h6nk7sQUHMueJ
C/qAAkCu6+xlSqFnilVFajnDexbDcOyabGBnMV6gD7oBfmGdO+1gHAcy3i78CV/KAtKOt+QCZsmu
BWN8O7fjty6GHDh0aPknMK+4AG2wPegkjfxc8toN9EGhskbhGKFxwuxCUpO+taYhIZUKc9q29bFd
b4fBbO5rT9MQcDPtLP9Aps4B3fAjiYIbXC459FQ3B/Zf65mOJjOCMROLFIRZDe8ofw5sR19aBgGm
mz4weqrskddsgtJ4rvGjbbMs5Wn5qXnmWcXia545sKb2IfHK/LrqCeerozi4nglS2TLDZbdSwscN
aSmtKxeRepa740vdWzNyGVhK68ksq28l9O0n2UK5WCELYm8fLHq5AvLLepC+/ThWnrUvYje56+Ey
bgYlJYauGv2jmpOLKHbuGQxsfjqg62ez0VRkB0EnxsVqVMe286OtMqeC9Tnm+YYVQY2cP+AkLjHJ
hj+OV9nUenc1cqCOU2rjPWcMjFMzeC31jrK8gDmBYKOepntvlpQgu9F48UkbWjfEsP+w6Hs9u8YU
HxOzGe//Vchs0Z55YhVJK1zeLuwlpW8fpEbUFCnzC33y4fQvwiznmEIHjjFb9wez0jk+Vz1elvBq
46jzqXXqgN1CdMOxM760Rmu6/v/lu/8bD7micPaOhzzK31bull/4u3BnW39J2gAQIBTNCFd4OFD/
LtwJ8y86gzb1ektBevAWKsO/452V+RdFO5NmP3Zrftvilxpm2ZBynyYumjqb5zkmTlR6c/+kcPfa
p8vZS7jKxjxMpjstKYKmX7cNbCo6oc7h77tjRLSlZFty1kIAe8Be2h5/uSnXfzcjfqVQLH70X1oU
XEu5VBupYhJKjR7rjZM7lgH9yDaKEDJ4zkvXZY27SpkVNwOAhhbJZo4BdFYgdmWeJhf/g4u7riu5
zdQq7aV/8kszyHQCGroBakvErdEpJxF9X+vK3sBkKDYoHwrkUX525g4QkN+/srW0Xn773p4SyhEY
/13J0Pj10nbTGxXsOMIJbVJ8Y9JBmEwpXcRFOVyOA8ojPCBOfqKCGu6nDDF/kFDFBJIBzB7iT/XR
B1pM6b99IG0CHhHcDj7Z6w9EYcVMLFKHyET1e9a5IjzDsdMeGJLzzp+r4keGCn2JnerAz1G72AmZ
6BsaUNb5B/fmTdtqGRPK4i1A78PwE9ab8Tf7Vs35DoFAS3vzIs5zqqBRuOCGSLaGM2yE2bUxNF64
M5yq+KShDf3A7ExduashCK6Yp+tzzMSmphebICT54PMtZes3t4psXgeDlGstb9ybsvaoYdhO7hRv
K2+Ibh2zx5yTzdParcl+I5+m2afNVJ/stM53bBUjgpSK5m/cziuay6/vzcKO+e1DLCAYpgOYXUwW
r5+XZ4RIyX0WU1R141UVlZRQWM0uSaszjioFlT9JSt4sBuDnkzChsMyS3X9R1Pw279+Q3+cLpTQA
CAAWJiPHWez0v7xG8G86TVh3ss2bWHyrUyeBskd4K3Zzf//+pZZH//bW/3Ip+eZbl9gXSNoGCijM
n541vOlnleH7nyn9TNddaqnd+xf8w1hc7i5TtctCCQ/g9XeLLB3jymjirU0nYhGdYyjBkvvBLLi8
7W++Fi+KYyplc9BD2ff6KsSwCsMkYG1bDeBH24TKzjxjmQApgMDEk19wmqkPnpr1h8fGRSko6mUK
ojP9+qKxMRkRRxd2kYBvdh3blesYDP42w+P/2QE4SEj5mO94ATR0QbKV0MnwMg2Jqa7hFYq91cYI
nwWxqw8zfcrig/fs98/HBKCWZZC2Od2jNzeFeSoFT1Gk26ZAvJ5XpbcZiS/f26C0PrjU78PKMx14
StSY+B8TBMurEUx9BZd44SxPGTmYUUbRyueD3eOF6jczELur90fVn76ag7uALpziO8rl///ljaFx
NTf04YjlRj+5yytX7v0OT5tbEqL7zy8lpQ0vhZHFjXxzF7ukZhbFrbz1Fo0Y0qN0Y8dhuhuHUa3f
v5T1+zCms+g58KwsG3iH92ZRAyKhIjOETE/3iWp7hmH9rOgHChk69T3IFvjpVl4XUL4v6on6nlNe
oIIP6aH4+kcFJuEp6hx9XZEe/Jw2otwWBgbwLR5O++z9z/qnj0o4mHQFy41g8nr9BNQgILj4frLF
OFwsLRaAcEsRjOmNmA+3NXdtzinzf3JRbpCNFJtH/2aipAxNuFI+JVtQFQjybZSLN+AlvENtzPmP
clLhJQVe4+X9q/5psLnmf1/Ve/OeV56YLdPskm2oW+cUef1NioQa7/noffAa/T5ZMqHQQGaUWcAI
9ZuxRq01sXx+EB8YOyyC2iGfb/b+Zlb9n5e+P36hXy7z5jYinY1qjMsJIRBVehbCUYAMGEQHKzBx
ktkUpjCQF6Qwep3xVCIWBEY4jliwlJOEZyZ9EIgsub8phq48lwOBO+/f8D/NJq4jWBNdOukofl6P
rZ7z/QSHj6x6NrdESWFvLVvPvetCXTwNA+zU96/3Boe0bNi57zTzbShztocW4PUFC7Ns3TlH8jmj
/X5pTW1+n3pFQkGPTRwENAbZ57YP8+sct9KN1zrdeOTUDnQypf1OfUf45pehn11KRpGDqvf9z/en
+7FA7pZ3x4Mz92ZYDIFmqIVk8cquHchnGwwD611lPDLZJqecwOt/vJx6bGPxHzC1Yn14u6+HhGKr
gVS+LTE5wA+J1RT7aMGutoo/tbEeaySFpFe9/z2Xcfd6FfeARgLDQu0gFsXD68eQhJZFpa/NtgmD
jo7F5G8rrNsLXaAA/URXYxZWuqbVDvKI1sAHw+APrwWX5yzxc1qD/fX68qKiLtRkRbZFOx1uXG3i
Ky8RBaUwVD6YyP50KeEw5mgbSwbcm/VSFuyL03ZgaVaFAX+mbyjKNWqVlbhNP5hU/jBTL1g0lhNb
OB4AqddfS6HJAKhFoJj263EF18PbkRkJfZ2Tw8aK/JGKIokD7z/KP3xBBDAs0VKaDivxm4v2djP7
RGYH27DuwtvGVwvCb55OXWLWu/cvtTyWN6PGtST3EpWMh/j3zWyReDKwBgG/wO9i+zhaDmW6VCBy
DkkISTnlbKKxzY5zmPz45xeWywXZ9wgt5O/DdfCZyg2SWYPxOcWp/ZyHItzbbILov3Vii9g2eVh2
vx8dof4wI7BTMJW0mbkc56dw8Zf9T+o4+HYi2k2Go8OrtAp+EATr7roJZDCZUcP2/W/6p8txNYoa
zAZs5d/cYo7ZnFFIvtoEqcY6ZU3qKZnn8rEK8/TWwpP9wZ394/U0BDFUNCwDb08pFRxnm16osSnH
tjnPWaxoarG7DHpqw2bWfnAW/H0EoeTi9TC52PI8l4/zy92MlQz6sOtpsACdXk6/7dli5NnOKUkP
RlhfYwC7y1HSfHBbFxTpm6HLhRFMAzEVCMlM+/WFIxKrxo4+/LYhAavH6pl1V8lYuuNexaO+wYGS
59sx4K1eAeKNaPw2xpSccI6NR9K8amqf0oRfYI4wYRBU1t9Sos7In7Zj/ahiW0Opg/61Agc4RJxk
W/zeYZWbkvA3aV5PgybfD3Ei2VhRYJufLUzb3roKJ2+LdgnvyPvD6A8nJi1hPtpMsVIoW7+50bXT
SaJwhmhbtVjH0nIst5ZySL2gsbVJPAvC7wyEKzfhpeEIoBnk4Rg3Cifd0WO3AJJl0ylcTCwGCpIP
pqw/VAT4bIxxKVh6FpDk66ch0F1Egw4jiM/o6vGMidvCggGWCHzwSIUoQwNkJ5lPO2t6DN1+ogS9
zhNXf1BW+33yBCiL+BDBM6G+4u3BMrOtyUHOFmxd1NZIFLJ8DXgtQF5cOod//khcsVRD+cq2pCbz
+ks3uk1beB7BtpnwZq8scirOegIiCBamcA7NrY0fZENG5qqqgv6rgaa3XaH0xdUJ8PnMrVqYPORL
7Hol1S4OyLD6YNT8vn5R4KWaijrTkRxn37wkPVGDYdkGaFlQOmM1Ikm0JwXkHG6atyU3mZy4rP5o
L/DHiy53hW2yoor25qIBqGjTGfwAsyHvJiWzpaFm6ohe2Ezw+kAO8HrO4CC8/zh+PwAsxez/XPbN
suka5kASesIkF+ORQ9JRU5KjB/z+Vf705WzHYm9nsWJyUHv9zANHFESEMO1Ehe0e8UbWa1gi/Ra7
llzX0Mq242h+iIVcjkmv12nNcAbIjq+Nut/bl588AjAAhRNurZxAsTQnENQmcxFHpDHf6j7i7Lhs
7RPyJshdQJ5NRUN9NNyX5/b7h6A8D1eUja355h3/L87Oa0duZEnDT0SA3txWsUwbqTUzGmk0N4Sk
I9F7z6ffL3UWiyYrt4jWzWCABhSVyTSREb/xEGQs8KSJTiWGVC+mOYVXB5jdezvruj/4tMNnpxmj
R4uTBqWjMH8oM6t8HtNCeYSGpr+zrLlodxb4bdqLGC7kA2gGoIat7e2q2bwwG4fCEYl4dWqnpnhS
PGc8xxMElQptg+cuyfNLF4/uqacs699fDZJSOvENqrmGySVI7Xq9HHptCgdAT9xC6FidQZbO4Lw8
69lr4Losij49YUk1qXCss+RbSw/6XbG0TuMvAb6vpVIZO9ex7PgzuRT5QRrwTmdzJCEIX0P8o5fd
hfF81YZ+PAMK/YS25t7RIp15VuWvyqTBvbQeOS+83ACOz0YAqn9Fvsf8gmyCegGkj6pqp6T4wvSj
cdUKLXofDJP+5f7US+5/ukSeq+keA9b17UiNGKvDjMQDAVm6zXXwA50pCCXN2F+dKkoedChdx7Fp
wq/3A8vOGUtX6Z04LsAcW3yCVxkPZo2TMy5McaZWcF0LL3tysJLdWVli+rabjV4cNBXRpcNKdB0F
5qQodLTRqUdQ+RSrBWY+LbZDUMnDj/gh5TuFDdm5ZomdJJSggWqJv78albJgJjrkxFtifX60lkaF
2hjUINSr2kN5HXDpWc0TuFr3Z1MWFx6NAOtbFuXnzWzCpF7UBEbIScOa4wIo/FukzOoLArE/DSXW
rmhB/rwfUbZwuCXQ2qNcSNzNCR4pIKFCUv5TY6qx7y11R446O5CU6QZ91ux4oMmVeR/QWtjdNLLt
aYuEmZqo4d5oR8fYoqYQH+MTvN7cx7QSV7ayia6Ggyn6/WHKFtDrUJvrsCgynI37PD4pLlBc14bh
NhiofWJC051bzbF3Fqz0Q/KUQZ+cjMNRtx/S5SN6Wg2zNiMPbhbXfVcFunHspxp1uVQNDmiSjJf7
g5TNJ6HojZB6soQ2x6/Zti0m1wxyMUM6mShdoKztGmfe6OPOQpVte45VzlTwI0gzb+Yz7ZPUI22i
MUiJ7ayHdCZnBMBO9wf0q6ez3feOK2rDDocbdYD1Pky7tO5MphAhuRjdP70JznSuaaAp8Oyvwlty
UJPmi+a41Z/YWGtnr666n1294Aba1vWVJHD0jaEyTuDV6U/pQeybRj6eoCRWO0ew7JNDZqRTDzSP
OvYm0XOWPE27rE4wHVBhM9cF+mnA0E6NinXJAKj7Apzb+GtnhiS5ENAAHeMIKl7so01JeUbGtUib
Bu49LhLPut5/Nrp4+TQHCjDvmRWu9XV2RfMTXOXSPQzoe+w0iSXjFh4ZQmEdyAON0PU3UhB0CLuC
/rmQtjiBekcpc2riq2copq+ZTnxRl3LamWzZE4sijU6FDbCCreniV706oVujtDAJ5rVRDS403Yo2
mD84kXOk/NrRnRrS86KZOS5vHSJbWjHOGHrGyTmmVWvsbAbJvuO3WNDLYbozCZsZ6E09n/LQxGjJ
DtWzydn94gxoQRgGXhz3v7dY8JsNQY/KpMSMbLuKreB62GGY6R6iTKCDu1QzUXzsoi8IV+baqabH
cinCKP2RGA4ypKGHyMpYNM3D/V8g+9yUAPlwpHioXWxPNrMKkYmCEEDryXyCtGwIhcP4ASOlnzXa
pJDHhv58P6bk9KYqxrB56Ov6DURDm3geJ0hvn2INBUCELIcHJe7dB0e1s2tfpdGn+/EklyJivNC2
dXEzQrBfz7IzIQRYWAXxwC+cwjIuznYHVSfy2+99ZU7P6aIWOzeGZBFxV7CBKIuRRG/NGzxLmfBh
p5XCZTwfEcDAENRAk9eAz/DH/eHdTCcPFtjXFh1uy9F/0Q5f752aPtvCKx4/v1+GU5PaXtBfra+F
qSi+AoR8Z2i3m5WlysWEYgz1W0QYNumbBvEKImEKwNXs2wdqEdYpULwMk3U1rf9CUHN+6JB2OIX2
oJ3Tvig/Rkjnn2oQfTv7RzJ0Gtk6rEvaQjQcN1u1RYlsQOBX8UsVEV4Tg5tTnZ1RN8YyPT/fn+ab
O1KMWrcwDxLtIN3d7JSk5tQKVWLlajCo+JTns31EhRAr+vuBpIMCv/QrEKLk4u+vzsKww2gclTgk
y1IFS+AwqI9KYSGcqSH5DW88Pd6Pd3st88JhqbJIYW47lBvXAUtV6/qZnq1v9k11sRq38puxid+B
jIt+1C0d3ERPzKcJmtYXcGPdixlN5pdcrSyIF4N+dgpEMJFPCq917RZf6sJpntNSKX8MsAF3FvvN
Xha/lYSIdjidIH17XnnhhEVcFSt+EE/FI3ju6NsyqP0XLQ1xeK2spvlSzgBo3Qb7ovvzdLOlRWjE
klxxWvNI2ix7cKOQYVwaFmrXzQ9DUusfW8Wzzo2X7N2HkrUG2pCMDCoxkH13swSmxUNn21REJ3UO
H/ssmY5U2eNP9wcki0I361cvzxEvhvV3B5VegrhJFEzY9PKBx0L/1FdIpr45Ck0mGjA65jmsLnEH
vlrOiRagFtShFjPlpvFU1+ic6ANKLm+P8qtqxasd5+htrQJlIpdvMwZYRHTutaiV5OwORbPz7pAs
AZ5WvI89XucMZzNjSo8PpGV3omcVY3sQdcYZEjMeHhWGkPcHdBOKcjj4RdHlsEA0bP2G7Mpxc2pC
lo8tXXOaTCP+jHJOQRkuD7/fD3Wzp2xqTOwnzJVwUNK262A0KxV+A/IsYZNoj42GhWCTWhEJOdDz
Fn28lzmwPiIhqu/cJJIxWti3OaS6AtlibrK+pkMdKQEW6Y+pG79kRRD6ZtXDpUNOcifPkYSySbAs
Xv/sLPL69SqsQjV0QwwhfAt6FIrlQ1nRCJydp95L0vn05gmlv0fjD+iea3FqrIMNtl2HVoTyHvad
XXPE7GB6grqGtqzSts7XHjrzZytEqLA3szDb2W+ykVI2Ul0yRDpH25wS/eiiyrU08JvO/TeGwPqY
h/nMHgef8vZhInRAYY9L2L7JHRcjMXF0wxk2mXSoxW03zT5FuuhPs4fgdcynyHw00Xz8HAZV8uV+
bNkobYqNAL0MjceK+PurUwWhPCXxBtvz0fRDdbNxnJMxdJZvoCG4s0pvjklURwCTCWV5Eg3wN+tQ
AcBTo8gCdBRheD9M6jI89ord7gzo5tYXLSbhP0iFASUrexPFnbRwzAF7+CT6BQIDM2p7Mxp8oLX0
azi19tuXiUPSD4oY4RwLNYv1qCwQBU3Z4A+QxxXI3ggkJt1yBWu8ytq5Z2RDA3EPSo4u8S1SLh1j
PVKV3vUVas2obCf5NaFZixkKnHA4/GOHV+j95bEx7AK5w3R65Ad8Nq5Q/n89vL6gOCZAgr7TUQ46
DHOZLwdc2LUTYr3Dn5C8RzQFsRLy59pw4WvnivuoeJiHpgaKWZ5dwjBv1fjv+79Lsmz5WR7QJR4F
NDs3xxDuTJi3JznM0zEq/lW54gc/DIf5Mru4krw5FhgAMe/UkjHD3KR1Fjz0eSrwX4jTEtxBaTh+
XgjRVCPXz/dDSW4QgFIkj7xA+GSwJFa7sYmcIMw7uJFNO+TnCBow6pm6hvaWCskwgt76ye2XP1ov
L3/cjyyZUCJzawlPOHHWriOjs5xULrwcf0mwE0YSuL5WgH5xOxnqvTUlJmz1WqcGh/YXSADikQds
Rpkmrmnpoc0WzQFZ1marPTRmPl7S0dQebLfOz7MxBJcawaSD7iTzOYSb/vZ7zOXZLDAQnEruFuCa
LFpE01Nz/XkG9oR0g/mYoTniW4hQ/nN/amUfFfgMdTreebBkN8MNR2/s5rh2fd10lJchnvFCp/t8
Dswk9NUkQQSuxcHYxAzozQhlZtoCaYYjq9gmW6JMo3cAzbzG9YO8+iEIdpfQIDKNlmWn3CVbP+Ty
VFkBCgEdFYf/q3ukRvwTZ6/OJfHA3nSxaTQOafnNHkdv58vdnoKgABBII9eh94F62DrSCDBvolGG
qHkOgLCMHcz4kJ87uDjWP3fzkO3Eux0Z8dAHFkcNCc8WtdbbZYr6h+L43dj+aFAEvw59/DLV5v+q
TP2/sFFZIAorwhdTNHL1zVFb8t6zusqyke+1ELsPOVMLkBpImu5dJNJIvL1+bXaVTsN6CosZjcwx
02wAMZp+YC1akOlzSONFo1zuL35ZKO4snvxITuMnvFn8iVYlSExiaY1rBI89QPzAG1FFiYX059tD
kZCKC4H7mCLOelSQskRdtLJ9I0giP23xTZsUBcEM9NtObw4FqYDXmE4yTDtMbPlXq71SoGqiOGL7
Vk0/AaeAAJELvShf+tkav92PJVnvouhGR18MC0jaOlaPJmkLR8j2YX/+A3R2ehlCrfcXZUCFAcjJ
zul8m6WBDgXrx7hE63IrBJg5RVgX2ogHudMGmL4M3ilB6/qtBScOfj7Vf5FZ7KzNoDyesOiCDjbl
B5qWGI4IzEnTornRlVfggPQy7s/iTX12E3Cz5KHEtHxH1qGWoj6rmYp7osiBi1+3mO/j0YhPrVdU
O3Mpduz6ouPY5XqBncPdCjVy/elQB0dDGv8yvy9y+x3axcqpM+fs6qI/f84oph7rZXIeYCGZD3kx
j5/uj1m2ciBqUvcglVD1LcqYZyD+cLFp+8q0BChCpNmxNDscT/iqVzC/2g64Rny0m+G68HUoHPAK
RpxttSvGcmDnGTMbUG2sL0nQQehX6tF6dHMXgav7g5MGQz0OCJdotG/LiDUP1NRoGRx6+fR0xnBC
wLScr8Aok7e2vVk77AmHHprN8NTNwVw4/Zgj9mb7oxp3sI8MNDaWsUWqwm3+5AJPPmQYeO1cO7KP
x+IRFw/3DuXS9WR2sNIRdmaH1HOLAMWCuY43If8DNFw7Dl2y55Ism0/gX+AHaVtSjt6sVdPlbNZj
Bll1OY4wtlODfTSVB08toz/uf7rbwreYUEGcogBMdWZ7xhRGnVEXZaHYJhZmx0HrM/PYDEvwaAJp
fu8gLPP31JAYqcA2rhOa0qcmRohg5oWxc2nIjjsWDz8H8JtLUrGeZt6raTAMBsOu5oSOrYWijRMZ
O9mR7PTBcfsX7pFny1bnVKnbCLTEYPmZE+IkZxvpIY2M4WAWGBUhYT9gOVk4O1fvbd4pMI50h2nV
kHxuMQxmjUkO2vC85aspv5gJglPeOGHHmNCz6eZq9MN0GB68CIWS+x9YtnbFS8IBaQcqcdvznXPu
xqY2LN9yo/wlTRAu5+UYU7ehy4zHG4R/pG3ux5R9SJ6oNH15q9kssPWHLM1ZyVtsFXwQR+F51kvl
6GSdusPKku2S11HE319d/KifOnETL5T4CrXH/65FdnbA3DZGacG/PyBZKMrzAAlINHT6e+tQIxLr
7hJrFmVyAyyYGizHiN7AqaiwaLgfSrt9kdG4FE4k9Lc45bbAnmXKstDtVMtvbFy4EYxJdZSTkGH+
J8WjOXlI0ggHh17zsmNgUg0O7BHkxojCyc6gZV+RRhh8eyEUQIqwHnRcGH2paZRQLQPKxNB1zrsI
xcDP98cru5dFikjzFJg0qek6Co4nAe4koe2XXaWjDjfYwRM0uxHRPURMoqNZR/23qagzPBmXAKdR
3BnLnQxIdiSQFwhSPxR7vFDWv4F7MavSJbX9zFNQe+mm5Ww7wygcY2z0FrEx+2nZhZHvbBPZ1gQn
9F9JA/DImwk2EqvsQpdy+DQhXtjQWDpqyClTuRrQzceyG7mp+5Mtiwg0DVyxyv0JBGQ90KLU0Z7C
+N0vStX+0KqKehhLzvEQ459TF0P93AkoW0MCVgyLDOFUnr/rgIoyBH0Td7bPMxeHX3xn32PPGvx7
f1iy7emKk4ZKBpQxR/yKVydBnYWmMxvcl4AaDQzqQ/c0CFc1t0y9j/dDyWaQiqUHaB3KEInzOpSh
l7kxjBzkdhTAyLUUHR6ukmD/AoK/mfJ55068BaxyfL4OqK8DlnqEeHzBIunqdHhC1s/zjR6lGbt3
keWra+9oemN6VrXWfVdX6b/I7WN74QXh0e76eOcak/0a7mcK8SBpqEbam91qN0qDqhaPraUu6n9j
ULKo0DeVMuIlZOU/ytFYslNkhymUq1TLFVZxnD8jW4Ebw1Io1XSdl659M7qFBg/oHrJ6kYNq5naO
WqNHZ43cfobaeJo6aqFdYz/PEyYU9z+/ZD2vIm02UJ2YOgZLRNIU7XPV4GM3LYq981SRLGeCkKKI
djAD2tw22hwsqpFNPMgaK7uazUy6mQWYyYTxXsolDQW+UYdkzCta3+ycxSrKoe9RKF+KpDukdFke
q7T+uBhTtZN2STYOBzytFeQ6OBG27y8shkuY81QEnMbssMPUnbMK7O3quoV5Mqwk2YknOdOB49Di
4JyjtW5uvlSfKG5l5Jw8owPpJm4d4zhrhYrsnltHx6xM078dFaepnQNPOkyYYy4lFigH29qtNnqd
MxWk01a5uM/AW+YPlCd4XKZLgMmPtezsSMn1SbuR1r2o6MDM23zApJ4x9QvResfwd6TGUi4nq+kR
4mFHFEe36FEVC2fso2MTTSjUT3biS6f5VXyxwF4dvcnQd9XCgeiPJp6beqqkqOrq7mPXAOo3wJIf
rTnZIxFIsmnaurAqyE5oO2xzBldFUNmcMgeFy7a6Ro6D5UipgieovejaBi3mN1qKimRf6Dv7XzZc
ciLyeI4aLgDx91fDnZOqyRyOFWR4o+jCTRTgm4s/RjyXzfsl7etrnyPef//QkW1S0hMKZvQ/+dib
4w0AR8olzSZNXAqDPBYw6MgKzFZaY0/BRB4KXpjBEtZ5zq/Hl89NZgwzdc/Fxjl3GazuOKPfcx7o
IuxMpWynUI35v1CbU25GZ3mw0MP0y4WpdOtEu2ZaoCHvjMcTMmbe+f4s3hLyBAyAyfp1nVIF3eQi
eC0qLbU7npdBoPyoR9t89NJGiMYFVGOCJcK8Vm1ahC6TeRieSkOB94UWGrJ0CU59Smw2n9PQstAJ
TJa/DLTn/7n/CyWXC8tKxRFcFGzgKa4n3zXmOkN+wfGRMu2fyYy/j2Fd79QyJF+Ya4Ur/FcVipr9
OgjarH3ljL3jByP8vsBS0DNOK6RaY2ePrHwrNUCh9HWsTd0kRrraw/4UX88Ze1Us5xdH8xW7mL/r
kdf+wHa4014gDSAsD8Y+/WKPrYnMYljjVJFGNkgxh/aCc8qn3j10lWI3b75phQ4RzSDq1FyA24PE
8RS1D0DF+HaidI8jNhrHrIm1UzTW7s5r9fbj8rrgRoLyRFWHnH8970q/pKqbZBaa0Zb+Hp8eYY+x
dDvXz+3JSJWZrEG89kWisklP0SE3IvRZeaiSpJ3dqSofyMao66Q42UJ7rIqP2LgZvk7H4a04Ip5P
vOBIv2jN0krcbK+mg6dCJ8/yg46boEUsGW2iGq+qLkvffCASimYZxz+vNh4X67kMUPzGiaXGe8kr
sndplKhXbHnyIy+YT/e35O1uIRIvCkFZEvY+myxC4LEn9Ff4ap7SAZ5GgB22NGntpBk7mf7t1cK/
T35EzkDGckMkUEus6vQsMNHnL5Jr2GL2olndGV+phIw/HRErT/fYC7dn8Cqmuflm9ayg6dESc7SU
wccqEX83G0M+jFOjc5yO+c4YZZvg1Ri3y3OZvG6kl0M89OxOi6PX5zAyvJ1dLR0Vt7SotPPu3KrT
LY2zGAUWoL42YGw6erUL/Xqw8e9bpqtiu+Hl/iKRxqNWA7eNvBaG3Xo5IuJtD8gymX6kJkgEzK17
dnV0jOqcCmZotXt1A+kmpy1JTYYcEzT2Oh5S/VlMnZSVkroYDVgYZAbRPL3AMY+Out5jHaLY2UVv
jGTn8pCNVNA3ybnogN28TOymTcY28UzfSrvw2iQT71ClK67NpDYP2qx8uT+xkloY3FVa5lzZnCg8
htYjrZtBr4GYW74eKcEDcJvyMbCwv06SEWUqtHBPAZqHB+5u5ZtrFP9oqbpX+pMNGdCqIMzYQv1s
c25zk+Jo5ky8vysnPdUWEr0YtirWQ4sAxcOMDPPO6pUdOdS+NdYtxWdj+/rrK2+M6Ghbft+y8xfs
SzFmrfC5D8qv96dXOjQmmGqQkB/aPpHqLLb7uqKWgbAYqv1DXBwGB6Gv3p6yp1LTw53VI+k1EI13
uktlU7fQu1h/TgPB9LFERoVzW0Cz8Ew457mdUEtFYh9z1eohU0L7iMiw+YLgWXvJvQgZXDv1di4Q
EWjdHeOHUP8SBSMVgJY4p16l8fhCth3dRouM2gl4gob8p1M1f6gFwKeG1X2FvaN0O2Hl61kUd10Q
UySjm8WUYaWQhnrPt206j0Jy0+p/jpaRPXSUSb4b2GP+x5rRWcCnxfygO0F/mUZsrXeSBOkKA90g
qHEoLmyZuHbcGtMSVtQdvbS/5mUafQmy/q8wW7Tz/RUmjSTKCwCpXNgMmw8OQ5VqAN4Nft65xp/B
3HvPvam0DwsFjp25lYUiqRc7lHIj3fL1J61VO5wVlVA65m7XGDkBVJOT5jzH2d5NLQ0lTl9AoiTq
W149ytQm/hScSgmvsGMEs/qfJU0TP7CH+Pv9CRQLcbtQBQCF3APgC1K/61FlWec2i6WZPlyp5quO
A9SfGlryO3MnOQiQ1QHtChxUYJQ2c9csWqf19OT9ZIyak903zhd3aoZnxdb/7JB+3xmUZP6QgxJI
XghpVGw34fRsnAb0vk0/mysIYamNxj8c369K2aPccn8CpbEggQDoJeSNIBSE09HMi5hlAQ8EzrLu
PHaW+c3Avufv+5EktzL3Mc83HugCmbj5VF1B/9BxyKWyvjJMrAuN8A9bCzHgQ3K2MdAodmNgi57y
CLd33PmCspPFBJ4tqrJ8Rpq564XSWqletTM5wag6yXlMzOZdG2NEo7hK9zFLEZfvHPx5DyHn0mOR
DBW+QWic3Z8C2WSLTcEqQjcJkZX1j5jKYHabiWy5U8xOPWLKWz0mLiQTUAhVu3O2yBat0Fr9b3WP
Ouk6GI1pfVSDnKdO6pFmJfQWDqM1duemH4bUt5ZamX9jMb0OKZbAq2tjimZ8F/F7wWN76B5aLcfK
QYvcl0CL9+QxpasJhh/6tQ5v0y0u05hKNcpqnotTWSCmynOrvmDI2mHf7DoKplB2+ncwOc0nxR61
nbRLFhslA1c0iMSFvRkmHY6xrDkw/DKPtWfPQy0l1LX86NmNcaK2ibdrmH+Nwyrb+aSy9cPi4Wqi
z0p1zdvM79ItA/VZ0y8aR704MX4EQ2aYlxIzydPblyrEcqhhvyjJ9uYMKkxUTxabcrRddriFpNaH
3M7aC8QXa2dQsnVqahTXSdU9hGM3byyF2jYKeKXt5xyu/tAO5odhamAxzqpQ3HG+3R+YLMkCIUOj
H543rdttgWcCOpxkAiHj1kH0FUfO6iGqE+tpwonhm0ex9uMMS89XSghnsTJaf+QzreO0jNudrqqk
/AP7luNQlPzF4DfHQewNem835Je424QHpVHm56oEvr402peqWipK83b8VGMI8lAEgDo9NVdZZHZF
jTNFISzETFCzjD1sojgYNncqRyRsBEhIgOu2RLSgtKw+GLm+UwW1FQ8Koa+qGIO3ITnDMEFOQ4Jy
T4JbcpGvgm5OqypD9jCgxiu4OnjIO3p7CUCe71wDsrUmUDwGFoKkmNsKYh54QYxRue3Hlf6px1Xl
snTgBCw1edYCtfjj/lIT23E7kdQrRCWcgJR31tt1xtEXipxm+2pQagc1DjGyzu3xPebd+TVUq+kU
JqN6MCJqf2OQxx/uh5edFhjkgsr4xfXYgoEtL8GCIyF8HSNhGbQxFtGNHmIOHRWX3wkFDALIOHnL
9r2woPTVmgKkW5XRdEVMvTjx4q9fEs3cS86lnxBWCRUn7xcvcz2pVpBWOZqj9LKFszFcB/2l7kfN
R6gP+aiq3MPqSGfxVbzNwkS+sWpHFOp9r1Ky8wL75MgTbjl5irvXtpEOjc65kF2i47h9/bjuHE8t
BT0/RATkiTpFNh2SusrCQ1bUwzvLjN8sPYrWAcU0mHgcQ1BmxOBfXdh2TsEOUyTO3jrDCaaP9UMd
4OzqJcGbqdSbUGLwr0LVLe7RDAmkwzLa+Nf3vd/WxbBTRZZtOQpMdN+pIlMVEcfMqyhtO2hNwoby
DcVrhcy82x/SQPMeMz1UL1ZEAphVXvBUxkv1FQO1dtlJgaQ/gFMdDDQzC7tg8wOCYG4Rt7d9hETc
8ZCkAC6MYfB+5KWpYAfBfreNQTkrmD/5mhvvCQPIlisWHDTDuErR5NncKaWJLjIJnjjh+mI+eBj5
jAc3co2/piVOguP9fS8drWAaMduoWWzBkVBHMyz2iKa32oS7GM6aC9KaftQhWmXHcY5UoxI+O5Vm
v1usaa9XI0vE6BRQ6qZvRUFos6ZoB2pFb3Gca16UY646Fl96DNn/0iysWfWRj5sOVXds8rbdOfCk
7wkh90/li8cT+PP1d56ctlcxFedY0Prl+2Di1EYhvry65eBda1TUnh2lbA6i1AE2FcoH1ZRqr5sh
uzSFyQFfmm9ub4lBhtJCjJ9pLlPDesHmGX3MMNi3M5GdS/Qh0XwVohbQS9djzbBVo4UAHt1S259m
1mrnqKqSw5SZ3YlKxR7nXjqqXxcJ8Eh6NdslXGRuHHSgI1uzSY7LROfJXua90ots6YoMgFobxG6S
wfWgMIDz0qnn4Vvr4WQclQ7f1iZD5/I8I4YWH9pWD6sTGx29VZ7IWuj3Tjb9BpqR6xm8O00aJICQ
9Fj/DESBsT3RqLQF2hL+o3LTHIZxLB6V0sn8MpwcjEb66qy6pYGXbFZejaoPdrDwsu/7+jdsD02c
kOO0Bb0Zz3SalSVqnrU2169pr6UHFUD89f6pIfvAnFAOlDZ4SjdsZbufTNsJKRmbZTleS6vTrx4m
BX/djyI7CSk1oOULzYY4mx2KE3cY0HC0/BG3je9BV5v5wc2x2Dt4QzDs4VpkR5Frilo8LBtUjTZz
qPVONxcL+atiJA0sU8vTH6t4zKKjGxnYMHUa3mmHwu6S8NAhIL1XsZWOlrwBeVIOAzQM1+vIbMYB
87+G0oI1uucqb+frAmYJOsM07rxbxMRt01qWpaATCW/7bWEBA0a7WOjd+Iul5uFBSzvv6Chz4Xdg
OU8xyqx+OmNBeP9zSqP+6gzr9FduFk1dIFqUi85tamflQ2mnH0tYZxcVUYYnZUQ+sAjZqfdjyiaV
IhyFYC4Xcf6tJ7U0eYz+Ko5F5dS/a0J1+Vsb4u4K43TXM0q2KURCS9nd0KjDbT+gDs0tdFAcy5qk
PJfI6rwbtTLc2XqyZSpebGChhLjsdkRD1pg9gsKWH5W68dMq2mL0G8TnL3OMlS+8wvixQ3sNuFA2
7jBTpJOJCjzZMRcJRej1ZJp9iPE4xDd/6qPhocUR+ICLsP0YNuGe/Ig8FBQGMiA0trZ+YJ5Wg9sL
KQOjJZefZqf72k7BcEIYodtJgCSReE9iG4V2Pzfx9pBpxglPqRS8p9PH5hGtmOBxGF0rO5h2b1ze
vBrRXaf7DROY4uH2iGlDbZjwArH9bg5jvzM1BZFWF7fxlNfl/VCSG4FQYJxYIvTZtlxc24QQZSTU
SMKyV34kuD1gMK9H//ZN7QCqzfcAqpLLmHaXOD/RvCWtEsv2VdruaGMaqzZHila6hfIy5or6sQqQ
STtkY1uNj0lcZe55chsT1uLiZAdlGud/7o9ZsgF/WSNRCQcdwgts/RtcjIFJlqn89Kad/D14wpcU
muaP+1FkC4bCPvROCiu0FDb3fbPwekUDkeRGC3DJ68b4e90r5SEgDdl5C8lCwROi7sBbmTNsM6lZ
6bWYD06m73pRg+19bX8oQjIbW91Vd5OG4kbAvhrMIc3S9dzNKtXlCYKY7+AXfwq9IHpIe6jcvRPG
O8mK5DOJPoWHZDwbAfTUOpRtNz10UnyFBiOezlGcOZfYoapx/zNJNgDJGEc/HSyh+rN5xpm9C6RE
3DY8kbsTzvTVZ3cY8++e0n5z9bj7dj+cZP6EJgfnPlr4DGrzqRrXyYKS0irKJm31glcSOrxeP550
bdxLVGTzh+SIaGXhmaVtYUhcPp2lLTSX4kbXrm499Kc6TM2d+ZNHMWHmeuQkvEfXXymo066ihWuS
CZTFlZREf3Zhzl1/Y9ro+gHxgHLAM3AdJfU63NZq+ikYKXdnBUNvXveD+m5wkq9vjwTxhUOe6xlx
/M14CrUpO1RnqLy3pvkeJ279Os1RfExtOpz3Q0nOQhtBP3QJUEYn6diEyouCXk5LJllomXYwwso4
aIESXZXI+cdQssg84KeiXpt+Ql7Yasln78eXrUXUBZHX4SwWren1pJJjQbzCL92HB6xeoHD+XZol
pcvIWOZP90PJVgkxsGCFKET1cFMgVXEjz3MkA3yzblohNj8jLVF7erYzJNmUvo6jr4eUVvpYQ4Rj
N89t/8XB3vJhmd0ahmOSnWtn6S5DXlmnSCmDwzS2e9Ye0hkVbx0QytSdt4dJl1T22LWc+ctYZM86
PhZ/OeoyH6xA+3h/QmWRsNAUaSTckxu5umlZ6JrEOg24Hid4rHC9P6OWVzqiufbOnEryccaDTAi5
pID+iW/76sqevMkts5ZeH4oT2X+83lQfrU5Nv4YAGh5RN8vfW5Mx/MaGpylB/9ajQWFtG2AtMIks
QU7Tn5PUwM6dpshQBN3VA2ng359KceRuXjnifhGVFYQfWaKb8Rla1SwGTMm6m3jMpEHfXXBlz54i
wwnOTWdVH1CMV356arpX1pFdPtxuNIYAVUE93oRudL0alCiit5nqUBlLGj4FttoH7gjj1KpFs5NY
yoZKmkctQ5DQYBevh6rEdjfbJOeA9nXrYUDZ56BPQeMXRtiK3qJ+KLuiOcVR15/uT7LsAIDcSBdE
6LShv7uOPMBHqPGnB30woXjpTVOEGbtX1DuntywMuayo1VFwu1HzqnMzifNK9N3T3Pxa4q9wqTJt
3slMZDuClEFostKdYETrwTQRRJIwQI9sMesPZZ5al6rNlYtTKQVobVzKk0ApdzaEdGRcR6xTxHpu
rLW6ymh1M2ZkdAUzf9Rhnw+L95/7X0k2MC4j9N7QeKcet/1KpRJ5dJJQldFVWi4lZveIdLZH8vP2
EGd5dejLuN85XyQjE5efQPtCvL8R8EX4Wi3VWYH+YPX9cHAStXpqpnjaQWXLwwg4MSk/iMLN2OIo
xDo6o16PN4Hyo5qt7G+tcva66dIodI3BfXOcgFlYL40oN2hKpDD3ncpWrnaINf2h7ntzZwVK7jl0
vIVbH1U14GSbwZj5UKpJTxvOchLzfaEp3wK0fJGtNx4zEFkvXTP8q074O+iDu1efkVw9aDrSSxKy
9UgRboaoVYAi8iAU4muh91S0NYqyZmpPh0abTGdncUiDIccreF3cQdvOao1adWPGos2Tz94HNeic
k27ltIvVviqn0/3lLw3GbPL1YOqSAa4/3tCG4QzG0vHLuvrB4Vj/hfcoZgdLvMcuki0T2KyMh4QW
oNAmktkqBdIIAf2MvG7OaJKMy2HGs2uvpylRyjM4CVHOEMVvobiwHlI2qtTuaj6W2qBYWc169DxU
RXuKZ2e4ZiX8PT8bF8Ov7RiPxWkI9Q8DAv3nmNp8eGzGrIYMaaPi7d+faukCBktMIQWrF0oK69+l
ofivLD0MH52r9d+0ifpHnshVf6inPjgzH66HNA1adIfaUNP4aKd5Ve/k37LPTYkRlI2o5EJ3X/+G
Mqmhu6cNcAseAu+g9vfPSWNP52bUd3NtyckKDh/dFHCZ1MW2ubYWW0FvUNCgahu5D2VXKpfZ6puj
zZL7jFrgdNTDuP2N9cwbXYDQyORvtDbUxG4dJQdUmLb2/Ekfca71tKz/N+dB8xv7lHo0FTgX7zag
Uuu5bAA5Z6hHcyjoqHMfAj1wfqZ6lheXvm5U83x/9ci2DwK9EFqFgQ5ghHW0AcuMJAxZPRHg7PRD
5laoVZu1M/8GTYMHJ1oMAIhYINsToUf+ReEFBUdsqV6cRnO/18j7/Lw/GvFrNwkoLmfwlNAeFPXn
zWjCzvaaIOCMU6kFPyFlr30IoAMeo1jvMQ6f4r1Xkmzhm9QVRf2BWs1W5wr/5tADNIj4gdfYZyMH
RpekXX/ui2BPflwaihIOiTUNUOoD6y9Fa3rQcNKAwa1gOtZ2Rnpthno4lW60h2aSHSk0qP8v1GY7
G43plE3tIepmwE/obPoU9tR96XDTRNF58g7joi2nyGy6Q5441U6vRLYkAeuhhQYekAN385guu8TS
Ldpdvtma1h8pjJNzPubdThYom07eYqRKlC75hOKYef0Wy3hDjwnYinQOm+sczNiuA1F8Rk58PN9f
ldKrA1KxINH9etJuPl0SlmDm6xBUUa0F1kOT8Yo96urQeAcFUU5kV+uQ83kKKR+/t5cQ5xSsNcr6
YM+29gVE/3TRi3r8z9iZSrnz42SzDacdMAC8Jl5Qm2/dQmLKNEPU/c28+nsuwXgA8v0N0AwGHpTQ
gDqJ96Gxnu0wqgI31WDO940WnByz/VqqtXINteV3jk9BiSRxBIFEeXwdiYx8+h/OzqtHbiTZwr+I
AL15palqp5ZaXnohRqMZeu/56++XfbFAF4soQjO70D5oMVGZzIwMc84JY1KBRqI/zCgLs2gROMhl
hcGkGTWkA0WA3VNEqU5RENYiKxN//+YUqWM510omZOeMJv7pUCa8S3NZ/ZyFuXlQmt5794TcCZUD
BAiQVr00JcOriPtCoGRgkgYqGa9f2hP1aXWJ3Mma5gfJjKUvt4+u+JduHaqQeWIiiBj2t61JKksZ
6xBpuIttHz/NRm25uNa6dBunk/26G49QcbsGiUZInF4hIpsNDRmwYBfVjKYdw9QRAFGcX40FsWfs
tPhbXGlHDaLdXX1VPuZkCLuXu4pAjuQsMh22iAGGz7nWG18UqRhO46rlaJ40iez1iN4dRZO7t+6N
2Y1HMGC29sxswsNOsuq1SV7TCKuPSH37m8nbBNyFpsa27l9opqTGQsihJNEg4zQU5tcaaEx7UFsY
cUZuiP757ROzdyOEWrbymrPhUS43NGuzbgTlQ8sy1s3nbim0IJp0611m28lB1Lm3iWBBoQUQKNGb
3ZiKZAaMzLSffGNIstgtZHBcLloJh3na3iGhrsXQJeJXyEAbQwvdplIp4Ld3Y8WUj8rs11OoTE0d
zGrJoPXcsQNnaPrvt7dy7xm2wMAS0gCYIkO93MoBTE+UkVv5MVSWc2r3/V9rm4LFiBPt0dAk82SC
m/DQlG/hverOgcPZQ33Tdca3wcukXnKVgVe5Mq0gcOgwNsjaQbCpPhgxo/pcpqwrrd+u4/TU6zVT
0fVhAng5AY2f3HqwdWRC7KY66lHvfQdA6LgjEeQxZu5yQ1DK5uPmItqqcu0JPHd0ImXOfKeXy9Rd
rUbxUQWqDvZh1yrYDf7BAwIyvbQKy36chp6gMtVkUVGstH/SbE4fEXBcn6uE8hv0yiNp0d3N510R
UneyIDZuPj6dKKZKoannxyC+Tqi0dV5XtvEH1F8sLwY7/MMBo/dU8tgxB0I2iRXC5JvdIb91+xTu
3TJBP+IkALnStwGCasXmyJQdNn2MwzO5AhJ1snaUQe5bgXqPhjDl1C3TSZpzoLsDabw5rem9pk75
k5ka0oFzEm51+5wJQRvOEA1zMB2Xn3JOJU1rRX7gTHlH1cU0z+mczecpVdf7frAqtwqRvjfTWj7f
3sUdlSvRIodERW4CRG+btlqDghJtndlYzYYPqi3JXpgXy1f04KchkGB7D+cs09TaHQ17emKyaYaG
m/jgxWx80BslPYLd7m4GHQ9EzmSkMbcChFXYIOvQWRaxS7j80mZZTQB72UxoUWukbR90JUIDp9X0
JyRJjzSG9p4m8kBKo1Sx6e1vrjKTghUtWsWsg7AY0mep7nI/LlXpfaRnzfhDjiP9aL1791hkFapM
BUeMi7z8+MRWidFNrHcKQ8d4p/aW9aIyr1B+UedG/ZAtfRt0RqMdpDM7KwXgj8MCdCsIuuLkvwkR
cY9LCqcM5XRLSd/nKtdXWYvid9dK31ZjLA/M7TwaTDMgHWU+hiKUgS/NLVmVNRSgOGeDZn7Il5aB
QhBLf5phqS3eMjr6I4o1ymenFDPiV+lIX3pvuZRmXokGHPOtTueSt5Gk5rotWrFh7UojsgVuRgH1
59oOjgip7PX3wd0SGeHmWpN9I3Eh5M2Mq7vVFguCK21v+XNXx1+7ZlTP1pRFH2DfmL+TbCjcxezr
yk0M6Ze2aL2PNL964CZ3bhO/ATAOYr6gu7fd7s5Mma4wL1Q8rXI9t2aNtgB8tLtwtQrXNKHewUa3
ilPWFumBV9sJuUjf6OnDmyHJ2ipgDIVhApTG9FIky8emr+2vMFfte2V17H8Ptlqc1qutBjtNR0P0
a7YAmUKj5BEjbuKPTp0+EwY4/1jMXp09J1YZMRumiloRDWTtszVFUu0ucimrpyTi97mlnHZVkNBU
QlCxK2JcXavWRx9i/xdyEigd8HBuO8emNMTFkCXI8IbWkjPypi+eqB5rd7d3Ys8M5TKBCOG/zCq4
vGeNURVylXDmlDCOK39JKtByTb7mn27b2btP7DYIL9AFpJmb6MMYqrR3NHTJgHtlkacMafNZ7tTQ
7UlW0HWJPt62t7suqC0oODDWGn95uS5Fy8rFtgmqE3spv4M2kH9b5nCEddldlQA+ATZmTVv1664u
dXmxUHEq1nV61quUngcS3H4jWf0LchVHV2TH96NNoHMvKXMAm9j4/sqm55ems+XX0yDlnozmRnnS
jLiPvHgdiuhcKYDXA4ZBx99u7+euZerU5LOW+GPz0Jm1bSxOR+5gS1n6edHD6DNvBQdTrU3e/UKh
YlhJi3/b6t4rQJ9HSMfQB7wqFo4NQbiUErTXo6MNAKPW7l2dqdF7CHywbpVUk5pTkmjxP3GbOLFH
63X5D5UYZKmBHQgZXvBtmz03V6VE6Juaud4pDc0muYx+OGXmLK4+N0esmr0DRRkLCBBIWYYobK5J
5xgDQRzhVZ/H2Yl5m5kbmkvzVEbhr5WE/mB/974q6l4Umgmd6D5tXllbmyaVpq4Nx1V7WkOtvSsH
+b2xlM3ZWQCtt0NzhPfcN0muixwA+cCWuBLmkllQIGR2EPJi4JumBjZ8by+oNK7Oz8pMi0cmJBkH
COQ9q0IVCEgF28pdvXQHam4z9i2W6S5plCcKKZYCyYj6+2hNnV8m00w85kIdirrsfc03VrfBsomk
MGJmdCWkpZM/OCiAneZCXn4upV7LHqHPpLrDoFLHMBPzWVIH/dSg2+gr/bSaCDOBcjRjWfvCNnaf
orRanhki0H+4fcf2PCXaWmLSEeMAefMvt0aTlqiraEL48Ryt58opw+dumOvzbSt7jzu63eIy2zw1
28SoXUI5M+gB+UxAAMFclLonZ6bsE8P1pz83BRuDCiPtNeri4qu8iVQVmSlNTk+kqjgjw6SlVHdT
KmBnxKeSg/uzt3dAFATSEUHTq8kZhUmQVmY2kN40z06Mo5JOuWqNB4d3b+8EAesVuAmCQPyKNwua
04yB2JqoshXLPwDyoju1XX9SCz6ClOwZIp0kqlLFiOHtlL1aVoY6b0CrSS2NszDTJk8v0XPKIqL9
P/5IDCmCjUDLjrRp2+Iq1yzNRwF1rCCFPqKInwUquHMPqmJ7ENLurIoYj/CGLSRz2eoZ6Gqmw2EH
PL8mSYgu/ZCdKkrrv1b04/+DKTJyMHE0IWgTbL5UNKIaMEHkJcqx6jOF/TiwElQNulQ5qvjudWPI
/wQPR2BXEMK5PBXkQbGSpbXl56lcnRW1kbyE8ZLBMkaDW1Jj9ubMaoLOHhc3XCLodIXSnON1Lt1Y
Hpb7rjTyA0TNjr+j4cUUUyEBTvN385wsdpm3asny5SFp/N4cYWBVCvGxaiaeMQ1HkrO79tAAoUdq
Qo7eBq882QxIa4BnxJMkgR9VjDVY2ln7umihdhfGrXoQxe4dJYcag840c1ja2wEZQ6chezgSBUlT
Pf2TplV0PxEJBFPhNAeAntcOzyZFoYiki6KwIjLhzWZmUx4C2uPJkpRqNL2qZ2ufJaXtUOGit/7C
uGjz30Tt2sGXcKehuxJZo/aCZlUDXzCdR3cxSBh95qVAPZ46q/5ILKxYQby2hex2hrN+qCcwjl69
quOXFBZE6a5RDsMdvk7cujmxfOwVulQ+p7lQHJHloVfdKGJMyO9KmWXDZaL9YJ5igvoIwm0zUtNr
mvYlX+vhH3Vuc8ntaxMZs2Up5caT275aPC1uspdprYb6jJSeJgdp3amSb7ZF+ylNVePvtanMj3ER
OR/bOGxXv0Nu7KincB1Zih6eQq4KHoI/RcDwxqfqA+IjhjICT7DV+nvXLEzMSYz+3BhGeXYsdDlr
h+i2T0OF51D+fNv7XR9cYZ3XiRBICK1snqiBkUdhnYm724XRO+Y29J1LOmq8M42x070pVu3f/8Ei
yCKGgKFezAt8ud5s4dwoFqRlG4f8bIIC8RZTqz4oVlwHXd3bB57wOuCizkqignosK6WocWmvcoxY
XUbafD3z3dAwifuTptq9VzEbgAxaWU4pvKmDbb2+nhilQ4TCOPReYBqXRp0sjQoNr+ebnZl/7ddE
pRY5Gs8hyOGDN1l48svbiSn0fyg8UkwG+XlpKkoHaVpC8suYy+gViRS+j1LZOKjZ752Tt1bEr3hz
SpNFm5PSpHper5L1kDfl8GRlWu7Fo2ykrob+0X/5bPSggPNBtOHZvDQY2kouTXh4Mti+Dyp1zT2A
5fM5T1vwnrBc71MmUf5xLMBeChCmAL+JHtGlUdibmgGlh75UH3cfTT0J3SEciw9Tc0hO2TshSIHB
sUCSlGrEJpmrmqHvJINrP+glaiX62HhoSZou6jBHqsZ7N4BJyUIYBSUlnurLVZFZCOELAF5Rz8zk
cjQcj6Zc+AWJ9vqduU6Ga9rFEbV978C8ssqpmtId2IZVydpo7aqylQngwek8K0n7Mua2GqAV0PRe
o5XoEdz2LLvrFCoivIooctkbTyqj59F3NoDCpknUeybAjj5cxeapWCD9aAzgOKNLUJ3/i1FSckHQ
pVa6uX56bydoIAF76XK5grzf/xwc4u5YknpPWrLJy0rlaKHbvYX1LIgxhHYwvXHbm7ODyAwMxSxb
Ayqxpd9lEePLwzL26qKefbVw1oPS3PaJerVH0AoVAP9J7Hp5gMKsc+RlTNZgyvr2RfSczmk2DT+z
cGkewA7a5zqN5BenqUJPVRo0fm7v8d56WTKvo1DcufKmVj3QyTBn1mvFP620nV8SaOWuqU/3hRZP
/9y2trdaijzMw8R/Aybe7G5NarrGNJeCKFSZdbQ08UNal3J5qrul+SRLNVw8ZWl/hMOcP/Wzrf68
bX93tfSI4ddCjSOCv9xtRv9JY9uNa0CBwkZ6wsh8Pe7zd+agKK60DEcUzSsZEfF5EQREj4xCHm15
8YPe+PaJMYtjqMOZzPpSuVun1fotkrJzN/RKoC/F5Eu1pAbD0siPupLFn2IwawdRwdYd8hu4OxaA
AGRugaFuHsyZrkbHR14DPXcWfwJG4aVGmnspHKXg9v7umuIkkR+A0KJuf7ncdYoKtaJpEqCNMjzr
cS6f+lKuv4xzecRz3DHFdeGSkl/Scd6iGdc+MeyuY9wHsEbzo6kVpAZTlj4WmXSwf1vfx/5RMUGR
ircEXNF2bOwYpRLwjUgO1NyMfUle0f+bF+lXRFj/nCI1qbmlXnQHUcHe+kySdEJT/uHZvNxKjQqo
WjJuLLA62fJCVGjckC7ofZMezh3cO6UgirgXoCfgJG5XGPYs0VCkNRgdwfaYrXmhMJCadwWNjx+L
luV/r/ZiIcZrqCdlrW0ZMRwUGQ980c5GCz1UQcsFI3PF1WDyx2C3vSQHfTZ9lSJdejCooSHKWi6n
eB1p0PRwtg6M7uwz8asoIiGECB9F/P2bG7oWRq7KeaQEpCfKWYki6RQbc/JxJvM9eM92vB/JFH0E
IAPUfreUuqKk8q6YmRKESmMHNn+cbQXR6aRQl6DR6uHJsZFIZBBH6VfDnB0k7tcrFcIasAaZaC78
wOZyalI1y5JRKkHLbBN/LqL4e+Tkrb9E63p/2w9c+1nBdibpElMlqFts3F5StGnLDBElKIAjeVaR
Dw+DrK4Pde3UrtZ2/Zfb9q53VpEZUAAmHH8gOCqXH9G2W9iECKUHMzwwt5Wn8a6z+r+1oc4+GEpV
P0qdozzIfGl3rcvcv219Z2OFvCXRJlx8yt2bV00N8zCq9HEKUIYvH6Uk/rcwmuiD1WXy6balnXUS
naBGRZWDkV9bVarFHBZ7sXFFc6vOQeWo2UfE95f7yCgpeC9991hFTLaU1LTy9XRyDsoVr/yMtwkR
DTB8LeIsnFQwq1tMytDQme/KcQnMTI21s2aGmeyS8amIlptR/K6jGOF4jOlS/7ZrpZtOoiWYeonc
py85qVPxvmUaZ+rGauTUXm8kzPMRbJPlsSdWrx8Hs+ipYSFWldznXRq2btPYVLoyawjPeTGV9cGn
u3Y5NCfoENPGYm10Ky4PDt3xRon6itsf2tVZb+05UGpZbB51kzyqE7xhWJn/3P6M+1a5gaqQU7wa
aFS0OZrWMlaTYlDPsOymc78M87OzlP2/7UzaXoxl/NdtozunFKyxLTQ/UdKmMHG5VHOSSmdhmkJg
5GHvMlBDu7eMcg7mzjYPjumuKYtWmo3soEzl8tIU+D6tNXtLDpKu1s81CGgPHyx56EgWBx9QOK3t
iSR6JifBDticjSmElouyijM5KEw787QkXc5maCeuLNnmeyd0pMBM2kfq923w59tJPEd0B84OdMEm
qpqYorbU4P4CeYZOaKp8TSW2GOqmGNHBtdt5n7ltPNDiiaJ/s53BUOPRAc+kRCCQau6B1/1YVqc9
FSW9jkyem7u+7duHWQMV75Zt2njgLfuD9e64dG482TuYePKirYtNrMiERtlyfGRmXKdDMTwkYxr/
3QIJe6oaxF0OHuYdg0JFRQj5AhACJH95iDQ7ilStaZZg0Ofqc1SlVLijqLxPmAQXSKSgB/auL6Vg
NtJQInKhV7qdtZGZ1OPovMuBbSbRo1TaA3A2LUSOITa7U5XP4+els9TPt4/R9fkl2BHD8iziHjqX
wuO/CT/0odfsuGJbBwBHnihsMYFeKr/GZVs+Qir5VVYCeGZIBw3B6yuKL6DLxObyOUk/L+1qGUHd
0vJiqkbnvGR9RoM2S/KHJMvjgyu6s7EXpjZXNJoHPc0qvIFjpwWANlQq88iw38utNp3WsK49RVv7
gwhkd33AjGTY2kJQbAMNkSvmocY1X1Op9PQ7yOvit2Xwnkxx4RzcjGtT5JM4OaELB5d5Gz1PtRkZ
fbe0wUDc5y0Uit6tavxRry3pj/0q+AiOC8huriHKhpcfDQGNxOzaFehf2OZegTLnqeps3bUSSfp4
+1xeRxoCioGv4c4LWYvNa1EnSCLCW8OUpQ739TT2rmS1xUmZU4ohnEd3KRmOh2YO5PflzwetojUk
62jWUvkBBgMb73Kp01CsFSOtu0Bek+a+L2fzazxamkuxSHmu1L70CJK6uzKvhxce0fXUQ6T0R+AG
uRfNdDwOvMPeRwbbroi4VsC6N97IRti5DVFID4p6nRBsKeQvNEfoein20VC26/tiK7ybpLQ4BUqm
m6NrMgG60NawDCJDKz2ELH9PZu08pGPfBdWorR/jpT9Cq1+7IWGTyFLEryK+vNxuObfCJie4CzIp
jMQYaNU1pXF5t2T54CdiEmCzLOrJ6eKjibLXbh4dDGT2+dpQ22jgXlpewThGRalWQZXHBpGrotzX
qT2fpYFZiCuB0svtg723u6SX+HpCBoFzvbSXp2VY9YpeBUYx2UEiW5mHFFgS2Gun36Vt9o1q5lHL
fW+NFBUhlwtJTBzvpc2MoJ2QT66CsJpVL7WaGJxRzGWS59SLKtv8Y+fHzXljb+MnJsPqnCpRqmDW
68RVm9p6Vy19eZbt2jyITXaXRpGLGQ08nOQGl0urpKyrw26qAr3RRxfRT4oIZS29zxDLQJ3Y+fMK
Hksj/UGUl0AEutClvaXq8pgcha2cs+jOzqp/xqxiCnGLNGU7GM7BTu7di1dUAaMgiJu3HrdTzVbL
7KEMEDozvkZ0/D3HShK/YvaX3zWK9c7o2szLUq04eFXEQi4DW5p0aPSzGATeaC1cLlSH55znUHaC
OIy793DTlyezGLODKtMVwAA/+8YMiJBLM1Fda4uyGGVAWz9BzbmPfE1vuyc7jF5CRhM/xFYRBzEg
aa+N4GXFKbutT8P0xBy5nrB+1g9oinsniv4QoR+9N6T1N1+4tWty7d5CYX5dpqBJ+yZYO4aZy806
ney4P6pZ7tpzCBEgRotS6eYEd4PJKFNIOUGr2tnvQh6t77WqTrI3Ll2RuXFSjX/fdkH7FklaeMFF
YXHjgsy060nT+bRz0+luS20vGJKwOSn6EgFFt4/o7DtvFyJDhiirIRtCmnv5jftFB/9r6mWgFLbq
MwTZ9uzVKe/ruukPztOedxVlUh4TmkXwrS5N2UM1I0Ri8/Hs2HmnT8vkN2VlfQq7YnpC/guftwyA
325v6I5VdLdoS6GsKsScNhs6Uoy05lGrAlRyu/tqHqW7YgQuWxHwe0NlKl5Kt+rAqLiAmwsqdCzQ
KXztUG2VHlPQuenq5E3QK9ZIRUMP32Wl/tsYtcFnjMr0EBtq9Dqo5rGblPzgluwsGSEnCk68JmT0
WzXLDjWiddKQMlOmcPDKBt7A5EQIoqtj9tkyW8VLdPVo0OMV0YtXGhUiikCa0LC92uiypLJmarXt
AxSuzYBOyooscDMav4iN9fuo18IlKBgd976YwQ0/LmkffneqKKn92ZSkg7dnuwfi1wjviLwUEEAG
uV0etkWn3Vlkqi1mTC73aTcMwdo2aWD0bUc/DRXTsCqOaFlbv4xRYm8molK5ARKwlQ9BDVYy4iwP
fSuOy6/sdvltaQ+Z4dvD9WoFABKIXUqoVyA9JXSogY1FiABOoT2pkqT/KByn80MtGu7ndsxPnVYb
bp8k1WM52gcOauswhHUqmqJGrAvdAbHxb5JSbRgMRsPrjh8N9foUl9qDFsnjQz1RrL59c/csERFR
twGIIAgxl5bmttImRCnAfpP1TK5RUpJyoWM2P+RyLQ/gHLvGwOII8vQryWljrHGMaV1V4O3GmnWe
HpqtN9EZTT1NXZfPt1e2d04E/fZ/xjbvd+eswyINIMrbvq6BPNvt2QImc/4PVkQ2SHOEsGjbUijN
RVPCUSBuYdac1KQz7mK7tz7etrK7cQBC6FDzTnD+LzfOmmrmq4Kb95E5LF7CKfoCHm44LUzkPVjP
ValLHD0hjgm2hwT0qhWF0oWlprUGgRWUKgVRLf/Z6KXj8YgMj3UbK14TopqNDG131trR/kCg9Kfo
9dff8IrnANtEzXQTEUx1UyR2Bz4fvcjkYVYzxZWVxrxH2HrxlUhaH6Renw5ezm1QgFGiLwgfANhx
6VsCdW+meiwnKc7MrAe/kNtu8tISTxqGanuWSGkPPuqeQUJo0VykcIpKw+VHhdYSJhmqT3SgQ/hO
DdRStlv17dWUHpT0cOboziHCGjAqhEAJtbbyDGOU1+mgO4gG90p1Z9XF+BDri3myiNoP9nLXFC8U
1R9cC5M3L5dWhmPulJNt+6E6lb6i1bLbUI4+NTosvz++GtRDhWC34JkB1bw01c0mWUA+sqq0me7j
OvpVQwZ4UToSoduWdp4EiM0o3aAmhVrQNsjpU2lUmP2CgkCbmy/LqLbf6AcnkNmM8jNprPlYhmvk
ydEUUvOeogPze3vKiGfeIyCNoLk3PiBslwbYNkjVgsraSena5jzZWee3y/zr9kJ3PCfFNEqw1J3Q
sN+CRGJmE1nzjE9zCvjNjS45P9TMqQ8eg73jDxSNOwelV6CLLj9cbZam0SLJ4vftVHzq2yK+T6J0
9PRusO8UWnfe7VXtfT5QoKJLAa8a9Y5LewMDRq3VoPGad+NwXupI+l0sZv4iK6WeMsEn7s7maJfv
QnNovpVWFx2NXblK9YSHEfqYgu/KBbwqNSeTY1LodXwo+HJ0mow29MJmyH8BLZe/tHFdnlIlmjq/
r019ZqBN1wcMO3Q+0c4tmP7jJNbXxInG/3CwLFJrBgeIfOhKKCGkwdeXq4Pm66qd4M8srq2hPNTQ
ETy4rDsBoxD1glkndL+vwE56JNspqhSOvzZoD+DpaudliQdbcY3IGJ7rtNOCoTGODvTuzgN3Aucs
Wv8gOi6/PX5WsztI135excmXtFHjO0Sr6vdNHJlnMqNqcrVZFbPSazlyI9kovyQ909pB/Y8r5V15
qH7JRhEeYWh29oOLRlETfBCvz7a6kUd6Pgxh4/h2q1Ruz77drR0G44VCZ630VeK2THU93b4JO54E
38yEEVHgFFWcy90w6iaLMrr5PqzKlWxB64PJMEYGCc+rf9vUzqWjeAK6w2RODOdf/JQ3gexkgFZX
Ct64KZHagDHb4B7MroZcnfVeT5pwb+blF70p8qBY0bK8bX3HkXHMoFHix0hMtx2sKur61HRixwew
qN21zHAnV5ziA8eyt50M8UTsQ6jLkBdcrlEfzVULM95VqPN/lUYZfYk4g4+MST0iQu24TABXAiYo
NHAJ1C4tNUkTzWXBHo4g17yqQcGmQl3Vs9ZOzPJu0rvb+7dnD6I8DzipJnTUzdsqJ03RylrngFXp
C7jq2eeOafdnqalKr87zo1bya4fvbUbPAWHcq+gAItNP4Wmzvm6MMj5S6/hDGZenJE5GJJmtzmtU
tX5YOmm9ixt7dFvGSbpizK+bIJr7Ltc4ts7UmXeDYf5GYE/1ZpMiOrP3poMN2fvUuA+Lu8MXoC9z
+QHUAWyq4+QOtMpE4zhH5ktb6LkLcDEMbu/9kanNXuS8ml1RYmrK5eI+VayCpp2WfDCQoji4pDvX
hFifkBfaIP3erReKo3hIJ5Q//EbPorO+lrR8V6k6uCY7h4kcCeVI5AdQ69oqakRAfvuaAaGovEp8
13K1I9eKOiWo9QneUm+b/97ewW3pWLgb8A+vBTcZKMQmAaTzuoamiWZVyKTdL4pNPcoK83dSnSzf
F8p/z4gt9G65JvnBSnc+HVEaZb5XhA60os0pqcxCdSaDlYoJBjZaB65DM/1Zj5rioAq1u0aht4RB
MSBQbPob/xovC6VTNQr9EdGdfyBgoLYWS3LZoCLdpN8XI1KfrVYK79umb0+393d3mQwUFtQ4UCZb
sosYbqNZaIQQ5Kfq12YBZ7TYRpi7TjUeEYn2bOH3BPgC7WOwvJfrrFJLW8zZxDPYheoyCdV+SLPs
wV6hN/35qii8iEyQnjKh2qUlBjPM5Jp1iAxa0kgB5R6gicNYVIMXZ2OyHDxRe/k2oAcxJwTFH6Hg
dGlPNhIGEdtx6E9jRbnSKYz+h6mmAxO/bNmV1gxKT2h+XfsmZxhLoXtl2dUHB3bHAfAbBOQCiroo
xF/+hjiMdIhgJWtmZs43lJ+bLw35xcFSd4Idqvu0hynevXL7Lq3wcEqVWVkU7sZCTgO7iCuYdTBs
mkHxdcSFjJOkdMqfzkXFDVA04YxS0iDi3KouymqVZYkuh/6qtMYPQ57Mz+kUff7jU3NhZPMVnTQu
11rByKx1IZQTLptaxdGpaKbp39um9oJZbAmOLcrtCB9u3EvWFWFmaUOICPlSPGTR7LTuYPX5F1XN
1r8UyUweFmnOzs2kpV8jNZ09IHZ1/NDZbVW4vQwYfhyX6ugQiSVuHm8CBaonFILBhG+bHNIUa4O+
KqE/xEp6poQ7nxiSJwYvhY2bN0eSKnunSSiMkaOKTv02a7EXZTQYMYA5NYrDzG2hHA0uZbJ1vKdj
Zn+YR6pVz0AouqM4ZccZAeAjcOe+ULm56iaX+uzA1JB8O9QBJiF9/ylp8oahWdmi/3nE8donR0Jc
4E62lT9JsvJp0nqmtedK5XVZI1MOTppgUork/vbB2vuAoiX/P1MbL6BArrerbpKQ1io0P5+d4YQ8
6XhypKH3SpK0A3t728jUP4EzQRwD/OGlP1CcJpwaY5GQw2nolIeK/ltN5m+FMphfb69s98qIUjqi
ujz7Vxjz0YqjXlH5YotTLX+tGvqgria3fw0N0sSzaqqfRNqOpm8euwhnWPdonuhuI4OO7agkUYfU
G//2b9rbbQF4pRanQVPdDg/Xwl7KLUmW/M5yoHDBPBzfN0xnc0v0He6h7Q5/OptdOEJLYHrINsn3
t0CPJa8bSV4qiYJ41hNJW90vfRjrgGlYz6tjFP/BJVLtQIWIIi7VpM3nTYaQhoKSsud2WdylxcA8
GRv+SyLmX9/ey72TZMHy4U6CIr5qehKSZ9mU4hEhjYdf8rT6DoDFOSlW9F/OLBhMyBF04Yi3Nr5X
cdK1SMxZ8tdZtb4vY/zS6u3kJ4l6RF4W/6atOwVdAZgeVBDYU7HmN5HdYsVZvTicj2xWO7/O9M4N
pflo5/ZOIaVgqElsnH2lH0+KuVLl4Q7q5tKe7W6avgEPDF0p77NTlEGYvv2ldldFTRgKBqBha5uR
S7I1LJOQahyySvZnK21ehiUFkH7bzPWBIJEBTQCkCTLXVV1FXlErLJE0CozYrL7lLQBiry6X6iWL
17o7iJ52jBE1QYTiMeJ/tmdi7tWZsZtVFKxKsXpa7zhn2Qgtb7TU6SDcF8Hn5aFAoozpC4AzhN76
FixSIzcAA0PnTk2a9Qv2WnQu60nuXOZGDvcxON47pTEGw10N3ZndUFumg1t9/QH5BYI8A4flldV2
eSwZeaLGU+NIvjJP+ePcF8pDWiKaf/v7XR9LYUVQbAW3/YrXro390qVtHoG9iRCgkpLiB7KieRrE
TS19lpQyUf3bFnc/InEp8scCE7ItVIVLzVimrI8oQ7XOfbomIVoQjR7E9Dj++ElncW9MicW/udnD
Ek2Vo7dR0FZZ7vdG2T/VIWmTGpnhx9ur2v1aJpL1HBqVOGJTRGDEgGqn8RAF3WwzeFrpuk9y5BT/
YUF0loSvF0WRLa9paHSnNGOkXqukdc6xUf8dFdF4SiwGQt9ez95XooBMm1XEvlegizbUVk2bwwi+
ZhLdm0oofyzrpKhcOaGE++e2QPoLSi6vJm/Y5WdS7CSV516S/MaUBz8GVHfXLd0cmCD7/rhdhrKK
SDr5RsgBbOUg9UKr40XqY1EKKe7WSIvuWqVh3JQxH4Fm9k4EDzKg3tcCxXYAjGxOkVINahxASe2D
vpsVoWbXnP5874S8gajzA5je0lD1qLT0MGniYGozC9q/2bsmMw3utSY68r47rkLASCkxU2MWTNHL
zzTOTjzR4U8C2v3RU89UnZMmTVbQFEV+BpVkfri9tJ0NhAhCJYsmIFyMLVAXAHqmmI0RA3LRp/eM
0YmemeWsHTjA6+xGcJMYaQGVTgC5NoVGXZKiRmudJKiUUPOGVhs9E9AwhPtU+qCmURIkhM8Hr8vO
Vl4Y3XiLKCuaaIytJDDbqgJcUI4fsjlrH61inX7Z9dwf8CF3thJ9ZXgXPGe0o7ezO4ZJ7VQ1wqsX
Xad5fEnnHnHHo5FHOxUWobonRnegSsex35yQtBKyE2hwB6u8SkHo2J03W20YVHgTz0wl9X4sy+jc
ww594IMzNVvNpuD2qdlxXJC/yT0sdFfFfNPLU+r8/3i8KAsWo479fK3Gs91LIR3H0vn+56bIrvHF
vM/AGTZfMe9ov8EPSINQLtr7epYSd1Xq1eta2z44pTa/ehOOiJFd1DphmdI5FH//5iWD1KcWVZwz
OGO0lweOSfvCIJLs3POavm9kUXoYqzwhzitQT7i9zJ3Dim3AQfyHwUfbr4p4rqVERpEFUiSZgbbO
lYusvOJpDY+4Wk9HoqB7X/CtPXFj36y1icJiMXTsQRjuPDudKs+O9PZRHbT8IDHeufxUdwQMBWgj
4Zx6acqeil7ONScN1DWW/5oLmvyznqcvTaJbpZtTCfxJdlecb2/o7gJJEGkL4nSuSLQDd95Ikd4I
GgPsJP+//A7AiPLgNEN8sMA9U7hPoVlEx5k06nKB8v9xdl7NcSPpmv4rG3OPOPBm45y5AApVRS+J
8jcIGSrhXWbC/fp9qmd2o1lkqFZz0x0KkpWFRJrPvEaekpEh4t3NxbzLRFl8tA3wDCPyyxeGem0u
iX1gXVMcB6d1OoP+9tq6salHSbcxxeihhSk7dHthYomSr5P7sM1Vd/AhK1wIu15bm38f9PT8fxs0
UJ5j4AjCvgjM/tpXwkr6ou6uO62L63BSfyqCw04/4XlO+RQEeqj7z8dzcyR9qiyvU4h6d00zc6fr
/ED45R8yOMpJF4WX4ojX5pXriXb66cogm3s+5GSvpj9Ec5GuoI2x0yAbw8jVy3bwsL087jiCDsUY
/nmvFaFmOEAAKU6ePee73q9MYUT2WqSqlTqdRkwdjChQt0p7P/98OwDCPHEDT5rN5y7RRtmBS8zM
IoU27x1LhKyTYnF00neG/A92Hur2AMGAhrzEYNo6G6dgkEVaj4V48ERbX4ElX4/r5Fxq/b+8cskf
gZUSk50wTP7Za9NlSE98C8oUQFr7Buhrd+uq4ZK178v1z6w5VPUA07knvMXzxYG+xJTpE4HKwfMW
MQC990MNLb0zvw9r4ex+/6ZOgfjzW4iGMUrqpCCUntHxfj6atLY2KnqQ2EGbN4dhq8M94J4HT1dD
HOTTfJSRqtHQU9nBcZdLDZyXGwFEGEV4VAJPJMvzanyu50ZbC8ywKss8xPym9Roviu7RjbRCVXiQ
ICej8e3vH/nlAYompU3JC3wyylfnjfKwKgO3DSOZkgJNSVVJecAm2Uhwk/tTC3j6bZBBSIIYD3z/
ucDWkkX5ZERTk0KKxCa21AI5cSHbqIttPygvIMpfRhSM9hcX5KQIwHl99i4jDjJ/rNDXzJzhegZ2
ttvQdkjsANBQE7bvmsxxrgCqHH8/oa+NC/j55AoACQ5/rufjtiNcTmWDQnHKJribzLp8mH28kMRs
POaNrQ5tiVS9vbKUfz/wK28S5NWJ+4LIFs2cs4ELE18cJrZOxTjOV9ZUbVd2oDWAtLA2L7mzvPqU
IYUViJTotZ9LwClnGXwtlzqV8CboVmhLxoFszH2l14dqmIf3bdSsSTX5l7Bvrz0mnZJ/OalwUZ29
V3eZbMrvRpX2nkk82EzOYci25aodzebCEnp1KIgZEEM4v9giz18lhoCcooU8zWjo0AmDO+YZo3hw
h769sA1fm0/ARRCBgUmCMzg/eYYyqkujq9MqhCsJjVAeemPqYAfb1sfJ6e3Dant6ByXkkk/7Kdvk
OZ4fe1z6J0IslTJiqXO9YjnNUlTZgnUB3kKTE5N7WHi79bjJxTK3GsTaMjPLk8xZVg4hVsOw02Lo
3J2xlPZO4IW1xI7aFj8eSmN4tOhHZGg4O0MXz/PsXjWg54ekhZfaxwFMnl+jwf2btqsrvq8BHKMk
iJaoiWUXDQOUVTxK4t4NFDakOFrOyVqs3Cx2kxeMU+TLfITM0PbEl8r5OtXV0FwtUxbOO1tpRyW6
5zcZqEJjNm9AKsfz2FdH06samTS9sD8XyHaPO6Xy9R5NCVEetNDGV2/1omPri0rG1lIU4UHw1Kmt
Cxhzqlu0nVCNymXqns6WXYTj5q43Sgk5Uo4WkCGm8MqUnWhilE4QRZwjNFNiiWrYnSxy91eJ6uqY
qBLrBsh3Uz+waG0rj8PBMMq4LsztZipyw0FlpyzNKwMsDXiPiYwvXjtKl4dsDevHSVioIBZCBIfK
Vfh9yrCPfrq2IX8AsqpOxUBVX+tSBe5NP4RFHs+2P81J5hrTVdU7g3Ufrr55W/nm7NzkyyY+kg3Y
b6etmL+1TVF/QbJ6/AaUpp9iQ4ZmRLfFqW6jjp5WmkkPyFbmGf43KyCpSMYgnMXeHMkvpGWuD1wz
Y3/gci7emhIGclJl03B00aFCnFoVfp1M9tQMu2lAqTo2kUTI460ZjR+D0ZY6zlWf2WD85u1q6J16
jCOkDfrE0Kb9Rjlgi47bltVzomrtBOniBC0dAAw1sTNwF2B/Eu2gMEZJR320cpndW2ulit3Yu+pz
mRvLCftaBSIJl6m+G8hTnuySKDAuelgCxwl453dTz3mVDN3iOHe2FiXWW6JGuNMLq1bvrKJrPuGg
mXXJGm3T9SiF6ndoEnRXk9P6bmyYGUTdftPth3oSCGvJIVtUkqmBNyHqAacygBPuE5WtGswQXOIx
9rVYPvnZUGXXDYP9gEfjNAn+EACNyJWJBkDerN9n5J1uqnbwfyKvxS1WRdnWp02DymBaoZpUpU6g
uzcycowglmY0mrHwVb6XlLmDuMw8/cum6vkzN6P5evayqj6Yxma/V0GD5ZLRtb5kTjKTyBQrtT2L
GHWZ0hXFmgR9HQm0741C7kU+LeNubhqr2K/m1HZIDttVkyBx1q1vt6Lc/LSehd8g99X5t2M96zCm
DmV+E7PZ0l8HXns1O3bFNdhX1Y9pwKMzXpvGuMmdSXxH6WV99JRNTcUtl9VKakr7t1ICAUhg8Bbu
DzMoouDNWqH+11ODn3ZuMCio/G6/DMmWbU7Z7paq6/P9WqKMzNsg5U5aMQGB0drHKxqgTPTF7Q3L
fZvZi4MNiFSgBGMVzHN9NdlWj36fIYdcxbBVvG+NxrZp3wd+3f0CMgS0d0Towkx7YvsHbZXabBO3
zjM34Utk3bVA+LmKi0Dl872orG2KQcXMt8FYGS4Syx0Qw9kYx/KzZ7gALBarbWe2khFcoaszTrG2
TCmToM4y+X5aXGc9dKPQVTwbm/eE36e4Q5HPzx3Ena31jagIgZJhloaIw35eBOFq3VTfIkhlY4ye
tC4fFEYY4Rh3Q5Bb76qQUkCy+WXxodeWEcWBW0wVDn/WBPIBZSH0jHpjBiApF9XtclE7Thyu+Voc
ImfSnzxPZH4cVCK0j8tmEMFx5wf5vlmLxdpvG+oa+xW9e/t2RceneZo2S2SPzpi38l2Xde7jBjwd
Y4fIVd29V9p2cadCtDJ/1kZmtTcIHET5fWAutf0ZQTs7vAunvrJ2VNiMd32f9zUHgnB9gJ0SdV3H
X2wncdeqLA7S9KunqA70rTdXszoOFsfNPujRkD1GQTcQ1hc6H5CqGrotaf3S5yUWhsTZwp/Vwcmz
udx7VY8CRZMF+im3CtO5m/2m+bUUnbdBsfHVwKHWavuubLb6Q28sKrv2BVznXe8X4btAm1aT0ktr
xv3q6u6Xr4PWB4CVrx8Mpac60QSDxW2uisXfR3wfZ7fpCP85d7V6cW362RTGSz0YxbE2XOT2dYhi
D5JLUt44buGJb6uaunI3tt627dy67vvYVLKy38mhaPM3LMChSnzl1MaQNCbL7T4gEkN0vgigmtRr
bUcHv6/8IS5H11HwlkUQvAPXYJhD4kvdZPtOFcaym1CCRYRMVuMq9zUPM9z1UoCINQtdqSZBx2J2
4mLU/g3l0qk5RtMWRPvCbFaOTWPRVNEyHPbcNBRDoX4Wzia+KMcrZSLaIQzSTnvOhzow5/G2FHZY
APnDwOkRiLdf7lrXxyoGGWPtwF8I7VxvC3JFkdyITsKc2/RuCvrGgGqA53YkEOPLl+iX5dS5+VDX
ljl9sjJD5GlZb3CyF9qNnrP322YL96P05/oETvXHFGlWRDKkEoAr9nNjrcNnUyDwacQ5UKRqb0hj
QtKrdbGbP6iyrPrYBW9fPhE0on3K/UxVe8BQbzjQjJ7Ve98wxzWR/ZBzKiIZau3moO1AyedbxZ3n
rDpiy1udsy9DHQxA9caxjzvwWHMcbEFvfo2KsOzik16Vg7r40kfUCaGZJ5xe7RyL0Fn6ZMEPgQI0
flNBYtoVJ4Ay8eQ6lVDUegsNBomedcryBz35zZrmOlvzO3vpu5vRqOtyV4xDfWtFldEcG7S9zcSa
a/F9KnmHyLyFVQ22HkBUUhaDTZmkVjqKAYB66y7XTbRcK5dDLt5sMW/JUi/y84qkycPUrhGI6TFY
skS3hTbjDB7T1SLE7CLCWygOt8lWn/SURxo7EV84cbmo9aGdlGeQfJq2SFaO1I/RPOLPhK9O/YDq
OUduAz4q31kcBVXsadcu3hSmIrWx3Kpp4kqoItpBkdDewBmmbDcZXXtr9kqaXbVTxtza+zWrSaYr
NMTqneOs64Nc2tFJLMppRdzl/uIidq7qKaHm7Nssxm0S9wKqTP5TNqVa6qSbsgrMOlW5NvHqkIDY
KtHWjNkQYbmvu8Vbb/vQk+6VdHPHPtbtUixHT1qqPwgjU3x3oCXNinXG2ET++6Ff/aEiBNIyiwCp
D4GI3dJro7vB7Wp115e5q/luPfTW2A621Q3j1Q2M4TPh6tB/Coa+yx6yJhKcgSZx/Cxiw6t0fzPN
9kYp216UOlqZ39wLoBtiFwxVrq7cLJRi3PEfo3gac9F4VL5bOe0mJCXb1DdwYIzLMiQ643Bo3FiM
Fg10REFkEa9Rg5LfMumwO1KY6Y0d2vvO/A4LZfeDxadthw1shogXwx7HtGEf9HvbXMNvnb/1WYwj
dxccBynwKCCVLGTqRFk23cxuJN8HG2XO1A3mABZNK3A+KD2pxode1YYZL37wF1pf4UUTcEDkcVl7
kpPIQLX7biF8RpKQq2XaWWNW/PCWIFzZL6X31Z4zb0jmIBJvJTGJvQOF4R4N30SNbK0jGm+kN7nC
dcTKbGzOXHnL+suMg1PCYo0jGhQP0om65dBKftaGuVvtKjDTv/BGwcOyp1f6rnDn5Yuam/J+qB3K
xEUFd/626muX+GPIhEc9c9bDMTelgEzSwUy1szybdr5VOXmKKplbp1E/WR+8Kg/GWLkriDZI4u0D
Vh3wSI3aHaMEAoP9ZlhgOMQwrSJ1IAUbfm6bam4iHYb9cWnq+TMqgdFduUYY6ugJDDvRg8Vf+FO0
ymNRBXtZOcZD67aaIzh3wiuNH+nPCkfX9m04a/uBhemMJA7CeATvEOSEeHV1DeQh++A2RiPjimzi
XVZlwty5xdi957Hc/CbIW8EwRWg+LMYaWUlrWOou8hfTJuCVW3bjd4v7SZpEsTxKtqpjufqds5OO
h1gH2dv2CccMdrwT6dU9yBE7yashHOogXhrezy7ssvGhXIcxiCtdClQTuonZNrnrbszZNn+0rqi4
Z9Fj/I4nl/3T6ASikKuKyrtFDdxsoZ7MIq4njp+UreB+LutBtekAOT5MGuV5dVKQ8XjxWpRw/NxQ
bbElCusqHO1TFWkOBYJnTi2TaDEnO3FcpYO0cibrtitYo8hue1kTl7LemoSibNYeo9l1W7QGUM5O
Pbs0rsknDLH3u9H/kWsDnM82jU1BPr3VFTdMzx2yOW0k74nEdBuLVnrWXnIDwLGnCfGk1m7BaXBC
COlQeVX2XW26JFfQpeOl4PV9P+5soEoOea6A6ZPbp3TK8NdHR4YW8SZiGze9LflsUG9mjfZx2/pJ
ta31YdPZvMRt0TjlOz1Z5g9MGX2diCGo2n3jLez/kVS6ZP8iZMa94Fs/qiCqxa7zLIL8KvNbi4Te
A03RUbdcEuXXdr0rcdSuYgvy3BznSzu5Sd2BM6Z4NFFk9ecZgLrRutBwBul/m3I9LinXtpBczPVg
xVZkDu6hKz27SttlKKdUewH6J0WnosRop2zlBVNmOeal35WxNY46THxX5OP9ktX9fYM+lorRyonC
u4xk9zjVjfMJUFam426WncRRJXIeyxx0M9WeYtvl9elucLSNj6lpjoT1dkldLFl0oN/5rrTzWPu5
W163Aw3GGPK3+x5XRrkeZV9GnyDaOrflKKyvpqzb+nYrUB/jTt2GPpnb2nlrt/ilvylbv/9Wukbd
7jei2qdl4zJOar7irw5CDSfJugV3c0PHKSZKVMVxtTvNfDpG0cWAmm2FekdXRLEMT1IFduESsbSb
/7Vvl0lc17LFxtGfQ3dK4Nl5NMtcrwnQdVokyxTTb64wX9bRvW7nNaCcQ7nlAfnWSsdQDeRbWzTZ
tp/NpXtqqmWdktBbIqKpJfOoCVlu/v2UkXC5cWLPe9Ld6ScXgVUgeNgWSMzVmgnxw6XYe8OCozj1
gG3XiM6IblyV2w+An63Hto/MPDGnVV/R0czJmoKgfNu63jrFvY2MWeyjG+3GoVfLD1bmFt9tZ3Sf
1KIietNZ3x0WhQZZQspGKu6S/XpswWi4rsJtkrFqQxQ1i66vM85za33i7A87zIb1/NXpTKNm7rWg
6auq8KE5aUsCpcqbH507q/ngNpEcdswpjii+8O132dbZVrwsm9PERofu+8GpiQVi5nj81ptlq+Ny
8vUSA8vo3gdhp249CANd3LISHsaurD8VSLE9FbmXHYlkjRmF2qYk9pD+VTVvw+d5gigS90NEkaB1
hoZ6OU6odG4DZTQEjJV1rYq6KA5OYwtqayMl7hhzxwUZrUhwzJXzOBdXPu7lfUJfCBxNp0wyAbPp
7HvVBCuGP7meRh7ctY5MRiuw73HcPuUzpkfc7GjBlY0zVDuxzh2rPsrHhTBA9d8puAQmsYhY3pUE
7y22QqgTxeXsmz89WtsizvuyDmEs1fJ7AyPMj/txJGddxiW8H8exQ0u2Ka1HxzCtr1Gdz1ayqNH+
oeqoe1uy4LfEG+zpOlxFHySGIgK58jWKxNQmve4aj7ooTIxSuft8Ja/F9NUM5riywsVPgz6bDQK0
uVk5nPriMwo+9achsqrPsjQpPUhzFd5eZf38XU559y4qO+qXMvKlvfN6z/+S5UvNpFFs2mgsO+b3
wq2c2xkY3JyYuYFN1hZM4mc4d8SDmtyJc8D2zC++k/eUtMQkCJ3mQd76yLcZJOrVdosL85YnU7SB
y7Kjzn9vydK9squp+tx6iHKlufT8J8Ktld1oDP6jDFAm3OXmWn2ihFt+t2pv1bDBuumbBcvVpqyw
EQP5+NHnEDI0KC+czLvvqwVCO1YqWj4C4GxUgjaLzyrFR8hORd9ZRE9ZQ+7Wy2U6NBleuqj2ee5x
CAphxnXVrdREQm3kuyobTyc2XroPQ20tglqZF/5Y8kE+TTDDZNyGIb4vjqJYngQoFb2DxBrUySqH
4YcpOXVTlpX3tHIsfwQm3n0sPGlTfSg8IojM6DhA63roxyQoKmNON8fCPaoLSr51NUozpAhBtw49
wWgydkvkD6erMOyv+mnmKJi1UzxEhkDL0g/UvKsmlCOTyS24hGYSoidLEUTB6my9q0Y3+P6S5rgf
VQlw596rSAwTLmwVsD1Ug4K6yusF8VYUKq/MoljsN60bsIa2CcPJJJ9n74G2J1pUjs6L8DhS7SW7
63w3v3YoMtapysv6uneWado3pqGi2GpMb0m0P/VWEuKLQedicf0ptqUffAN8MfJa1kzblGxaZPAs
SsyHqLRmJxH0NRDSqfLqpsYgzbhzSrL83eRERh+HyqFuEwnPBe1QORZR+RR21MRlOTzOk1kVO925
i4pVE+n8gdq9+Kps1Lph0FTqjWo8Cyjd1voPTdvX4qrmln/XdfkEWyEn+E+htnc6lrDYJGz2hXC1
tTp3TLAPsA5K6rJOh3VqHkcVkKrqJSCYz4g6RpA6fnTXoYCNnqhS8z2EPupEEXzjLba1z73m1V4w
EDw7WxU3ch762KLa+Gi3s5EfI1mWX4iHyAONrA8QFI8oysDwbCQHEj3pt6J1ui9F6GYf9LrM/qmK
jDC8oi8RJnNJRpNsUnrXQVv1U9KIgaZYhGJ2Fy8EaM1habxwueqo1H3BJ8l9K4ygKpKB2z6KBXu/
3pmzZWn8pDN9J5wlQP2K4osVozlCha0NPePLQnrxkG+eej9Ma/Wmq3qCqzbswvdsK15SH2bVTTdn
ZPcwpEL7nRkZRnGFF64DPlf17Smv8Cd+x5hupKDfslo1Ug1SueSELklEORHFrR5Z5S4LJxB7uAT3
ZUKfyDu4YrIxeWort+OK9Lu3nB7tm66tl5JbAQLVbsw8K3W8oXWoY03WHeHbxFaCUOWFt2NPjfR2
JGdDExBJr6M3L9Nbb7bWr7rVqriOlOQYFFraR9n4eZDMJ+uTpMu88MkYPOtBcNSwhXuhqrQOlugD
QjsWddiiDb6s2QDIcI5UyALLdPBYybEtcaHwYei1zdgHcRGhVxOHVR/kh2K2tbU3Q+oB3G6DAHDZ
1k1GPc8TVeyMgZanMDY81B3lu91SDtZ77br1B09o9x472hVnrdGk8tuJZT2AS3DpQzlt2aMGakQo
a0V5/nlUOpNH8LACV5yo/rEWkCLiYQtIiOASmM0+HLPaTP028h5apdkc+VLSxPGFu1DYJNY0d5Of
928D2mK/XHuYShSICYQ42amzxqFoACbUm/C+164qv2NkNwgsCkp9FHg4Vrddq8k0ba4AUhc/WK4p
vaG0PYpAFm9b50Rw89qxuwAyfQmgiIAqnmhRBL20wc8AUpk5jAOS3rSjtUvoFeXmvjelhblk7r0v
hVw+/L4L/QpGkgFdDBzCk8wm2mPPm6ayVogOYMOBkWa73juZXJJKcnQKiatWZlWU00gqrppazrvc
mKK9bspL4sqviNvxJcBGngDrJ+G1M3AKi13B788b0N3ZeLOxRh51pKqfxdYHKkVXnUgyF6hkx9OW
c//A9xrEzkOA7xpFFSq0v5+Ul1gZGqwAqvAxoyIIP/f5nCjb6pp8wOsTfnV7SwrfvR+cprgAun3Z
xqUtBGw+PHFI0JU+n/nVlfRFtiY1BVJydC1nDgDfuxHtlh/+9IFA/sDydwHnEAWfr6qc5uhQi6hN
o3qKYp338w1dDvNC//0VQMyJlYo+AWAcrBdPa/tv4LeuUZsTLg0PJEfOgCaon7ptGN97mQ8TdcPX
bjSG5fH3j/baLNLg8CxAvicvgtPP/zYo9egZ3FTYpFs+zEkXLs7RjbpsL/OuvYAofHWvALc7EdFB
brwgIRgYom0g6NvUzcXHXgPldaZJJnTy2luMOLKjjWDiHtFL+bFztjGpa7u7pCj6cm2yKP/2Hc7W
prAN4cwq4nkXxIMIp+r2Njdq+88BDicvdtSaARogonJ2DpkBlsgrtZCUsShLSLP8Tp0Y09ltcr/T
jCEcKKsp/wKm5pKE8mtHIBN8UvDD+Bkh2udvFFLkxnlUtmlbu/q2CAYwlGs+gipAzU8ZNJB/v4Je
HQ8ZHh/cNPIq9gnr8bcVVPRw8416RIXWrNeUSv2ceEbl7yePZpw+yfL+frxXOKm8QjRpTt6oAUfv
6RX/bUAYmsJcvbpNs6bu86tqZaSks73sdp398n5cHPVOStpzLd42+DbPdI2dytj82HanMBVd4103
urI//f57vbqyUDdD1hMxcv9cBk+3nlNk6EymGCxXXw0NpdxA6jn+/SivzjYm26C3Ac6Qkz9/+Fwv
igzQBlW2UQMoIqN7qKyZzjRZ3t1IVHHhLH/lUMLphYMWkScKxOeg+NwfBm8iJUgxRY2ubK3Vnram
R9UMzJeZKe/tFozd9KdPefI9QN0PvR50lO1zqdJtqCyXqLVNZdtnT4FXVh8hRa33vbVsV6sLIffC
Y748m/4aEU41bkgAA89Zo3mDGECx5l0aeKpEiNdz37t1ROks3IKkAOOdtDXLe10VZTsrAELRgIf5
/bt9gYo6fQcUU33Qs+AizyHXapzcslwNFrYZ+EhZbeF15Z6YbhP19rYW9j40+zAph1r/qaQcI8PQ
YMrReeALnK0q2miOykqJNjmu20etBpECRJFxv854Q03uJYnwF6v4NB6ELWzpOadeRE3coKtYt6bD
+8Yuv4W539e7gDTq+4be6pDY23jJVePFOmbEE/X4ZJECnutcZGFpIpqAoLyhsUz40QW+fJhywCkF
Njw3QBuCe/ATwYUj4cXlehoUGHyALhM423M/7kJPbYgYXJfqPmzjKNrgRtK5BCdYXwpRXnu+0/XN
KCe8wkvRdcN26ZK0aRGY9RB7RjM0R2TDrDB2NlMdSByqry2Te/j9mv1rYzxD0/GMSAoDoWejIht0
tnS6CSAJcKA+NaCMvVOksdTEIhzB63J2EElDr/Yjtb4yHXoRfgKP3NJtmjJxm4PFoiUBsCvNwXM8
5rmVhXFt0/D8D04TqFKnGJE2xAvyL7GnM+V+1qVh37VHg2JaCu64P4QRtZ98W6eH38/Ja6ubeipY
e8K50zX8/IwW0aAalyw/7edhTby1zveLkbs3aNZVaF+Vl3ixfy3e83fAbXgivEFo4H/PB+z9hk5o
o/o0m13Kzma2vSG4EMtNhoHVQ7D6m0rHNXe+KMMO7kuzbd749jRmcTNu7tteAnr/8ylHaZPjm5sq
QrjmtFz/dkdPqh8m2WZ9igtuk0ay64/UXfIUYS5rH4B2uHB+v7LTLOQ3MKnAEAhW01m8RbXCaYU5
M+WlUxz1qL57qy/SEMWc/e9f7otrnnAOXjxpFsJuUAHORtrcLHeFTbekJFiWsW8WzhNKeZcEDl/e
Baf1gwoXr/QEbz7LbsSMbwveX0Natb25B+GDuLTjGNfhViO56IHPGLLAuSJjuKRO9TKbPNFEAOdy
kkAPQ/bz+bvDAT3qgtkZUodOJOlzBSYjCPKdQs9qSnvt+leqm3Vq58Q5ror6h3zQ8jMZ0iXT3Zdv
FXNEB0C75VnspHON7WomjTTBYyAQEGZHY5mXXxGMnTez8gZ9YcW+OhZxJUk8BX8UHp8/NT3HEPwz
Y4WDqeJ6cRDdtcotXta1Sn+/hF4bClJlhJm4BQT5XF+t1V7fbaE3pOYq3R1LrL6ys+ZDZQ3lhdP5
5WI97UKol2gJI1h5fhLRKnHAuUa8yqXaZExVGEhoLkUvLszeCyoJawZNeYvpww2M++D57MEWG2ZX
lzhJjetHqfz3BuyH3TaVMvV8/Kc3h/JTcMIeDMZQXdiSr80nj0jp46TBw4X7fHDZmc6abzzlbNTR
fqRDcwUYqThW49ZfGOrlNfuXKyDO5ex/Yomz54R1YPWgY8Y0KD21r3vTf7MSOaVmkPXgasiRPFpt
0Xih1vHqngzom/3fcc9oALY/5GaFxSoIMs6EeZjEVdOE1t5ue7lvcaPcIXQ4XjVlFHHDqPFxc8fw
W4tn9aWT/ZXJJtGjQkRMSDHknEGzuQLB4aodsQDRfgIi3bwOGqi5wxhdosq9snpZsixfdJt9Xu3Z
ZDeYI+Tk52O60lTdUW1SNx3l7a9/vBtP6gsn4igDUXd5vnrQILW4H4cxxbOrPfTTmqc419nx0lrL
hVvqZWAAuZiMhuwNBhlH7POhOpTzRDjY7JKhHtOwxqNTSKd9WthUcbigkHNhW746IBbQJs9gQzg+
u4bzcLHAgwQjXSbkHGfY1Lu68n6CJoB94FX1hd3x2trg8ERVDPkYYM1ndyNuzDkeMJ1EI0E4SdF6
ZoysoZmsTOqFHfHa2vCwcYVpyO2ABvDzqQQuHSx1hFvGyGy/tWYcwHaRX0Lq+v3qeG0comryBlRb
fLTEno+DP1yfV5VAgleFYRpl6h4iyCXftNfm7S+XTLZVAMHwbBBNQmuIbB7TOY+Qi6VZsBeB3nZe
yz7//fO8coBh5XXyrCC04MHODhJpeWoalx43ONc52f4itZcVEozLVCx3aM/7iS6mP5aGZNnDK6K+
eKrABufOZVht5f1UzjK1GjL3aJzHIzSVN/0qrQsX3iszyTlghicrZeKnc7kAC1ZhO0etTMMS24+5
wuKuhDaczCFNt9/P5Csrg2lEGSg4aRNAKHy+MuSJ8k38JNMaM5c3dKGC2FXedGGdv7KDudYsAhOq
ppF37u3pt4h+LZvLOq+rNS3zLj+29N7wWqDtRyn5PwiDIIRSDkZVlsPwnIFqZ9Kx6lWrtMthfGss
YuOhJQwsm3z5V9Hhv34s/1s8dW/+laDIf/43//7R9Sv98Fyd/fOfd8WPsZPdL/Xfpz/7f7/2/I/+
+dA/tY9qfHpSd9/689989od8/r/H331T3579I21Voda3+mlc3z1JCo9/DcI3Pf3m/+8P/9fTX5/y
fu2f/ucfPzrdqtOn0WBo//HvH139/J9/nJy//uvvH//vn91/a/iz/0PZmSzJjSTZ9ldaao8SzMOi
N4DP7jEPZHADiWCQmAGDYTLY1/fxkvekK8mWpNQmF8lkeoQDMKhe1Xvu/ods3tv117/w430Y//sf
lvdPfL9cuGvpz4Fz7aeXH9c/8f5JUeqTqsgMgomTd6Xjtp0cc/6Iv0RpgSme0Zd1pWn/47+Gbrr+
kRv8k8f86irm2aM8o4b+/z/YX67Q/16x/2qn5r4r2nH473/8enpYyBkwz/iQK0SIY/ev97xmiULg
fCuSdGVNNosH1rMztjZTk/1qV3nyBiFEfWeZZvjDufVrP8Qn860wTLoWHngTfznvA4bMJbvtRTKQ
qJZiTzaxRPtjGmwzSsuJhQc/Go9TOFY/BvYe/tSO/aYPXgt1xAOeCtzDkfkraWh0BzEIv+wI0Qs6
stjL2nUSfIvdvhuYB4+Ms3+49traG5jJRFiNwupYGzDd//CA4+eAyIBtkhIMTfbXdNHZ7Oq+X40y
KUvtnU2nyr+6zrScpvzKK/m32/L/Xf1/v9q/nj18FqUDihJ8Nhc66S/fuVjEomdjKJOqSd35OcSP
t2HvsjRuRsfmO587T93//Uf+foPx65GEynbPlbT0KyRooMUbJ7OskpE+l1WwQXnVsR5n3JJXh8Ze
qsIUt2DbzY+//+BfXxzX75W3PL09OhbTt+uf/5tgMbR+sNrCqliqTKV/66syLU+OYrARk2P6JxX/
97uZQ/06n2F6+S93718/bV6JTwcQVCdVXXvnoRk+S/KUpx2T85idWobGq2bXuV7aPw3h/o8vmBOE
J5fZFL/or8gxMY1OuFbY7SrFrHQuVbXN2HfdkHH/2Ugk/up6X/39d/vrm5Lv9jp0I3UXhcD9jQih
tMkWDOt8icAt+UEEJndqyUn1h4/5/RK6DCoYLIJn4Oj81SrNTgFDeoFnYfE4HnBp5+xbtZP+1OAN
5B+ejd80N/pdBrWUMwiKmN9/PRACw8KaaNtdMpdu+YrO5GdJY5nT3rKKadgq4bMvP9Z5XrFu6hgr
21kjhcgaKGNLDAClcZO3bLf+/Vf9+3eAiM8pCcXomhLy6wihwqrXjSnOQUxfzno2/2UEHKNquSmK
PPqPzyJeOFR219b7X5X4X+9ivZpurrKaM1Es3nnszWLvZQ4GxMFdxNvf/2K/30PXlxuTgpCT4ZrZ
+tfP8jmBSp6RLlkK3EROiaMsboTI/gRj/v3JhBjKtAtgMFeVJv+vnzOmluLdyMq7XNoZN4HBbviy
eJCneszN9BrZd9NQzXOTGvOfRMzfz1tKST6S0AjOdnqBXz6bHdJRMRcnT8Tm7TYVmgUaTaZ7wpTE
rm4mYfPq+Y+/V5jijIk5FcBR/frQ9BZeO2rMJsltre4NXdevnLzh5u8/5bdTB25jyBGAbGqCUPl1
QWUKSo1N1vXiVlrGfeiW6U3ah+6pAnabKDcUTxYP7x9k+N8Gxdc0DNAb124HThqa3l+/z04as+HM
akrCGoX2TAJheKgboq+rIdfhwaj1mu3nisTLa8fPDbXWfvZZtE2Lhj5raJaEUzkHLBeW/kNb+a8H
8d8l++uFhjXlO1cA3+/1jNNVuNZmA8sDYuCe5rOc96WPAS22bOyQQRuU51HhbkybLEoIGGqPQzln
PMa6+lGw+jcnnvIwy4TOVPzpuf7tIaCDQm6BC3w945j6/vWLm1Whw9KByTpaZfhFjnPzTZNq7G/9
tS4edNka5k1RG9yY1ImUgZaWyt6u2g5YeBPOFy9Y2oM9BTNJWNlsn4IgZY7oyilg3bqWat0ILTiS
K7QStZXlNPfxhF+kjLmMvtqsoq0+O8nNlMxsC+vdqsJx2S1tw163YGKXxi7N4xCbmTJxq6rwx9xY
rToMqV+WOxIc6mUn7JD/zl7ZoNzaZlWfsjWaChprni1plng5RK74IcDNPCppFfemk7Y7NoOrPDYX
VX8PaIQSc8GIgX++yTPs2Q7/x8KYFQuQGmh6rpzwbGcuK7ozwtHEekcTVm+lX6pbfBBq3P79Y/Tr
deFUp44naAR1JQK48kvLqepK5c0MkMC4rdm3bRMHctWm8//UBF7fFlzif7s/r7TvEIGAcp81FuA8
v5yDpWKGEsk8ZGei8PN3nMjA8i1FinVim8XcxVoOeTy3FvxIsxTjphyd+xS4BP7HFO/BMErn4qvM
u/XbTLT0q1F+T0TTrq7yC5FRRsz0DP/EspRuwjstfdRVo/uNw4NHanOjx0Rjv9rbC7EVQZpquVvG
4pu2Z8OIG7wPCWm9/rYT2FoLJcz3BQdKh0PmqwkUQsbsoy5PhTu3uKrCFXWNb3NIcmHP8bBautyw
2PBwPRKLHQwA95CmgbjvtR3Ol6KoykSEnS/35Wim5ImFOWd/NqXOifMgAPPuShjBQdDqpC6qxWTu
FgYPi5DeTVXniV0Zpr+biBORG9z9vdgblfD3eb6qHXNU2cXWZOkvTlYchSsc/c5Ft4hvI3Vq07OG
P+yNK+MuHnjzyJ1RN/PzVSGIUz0NySAAg07jWj4wKMUuTN60XrdW7xv+IdKhcTIb3W1KHCMPqbmK
x94Nqifbzpsf7jDhfYnYZA9iFuvZiszgIu/TKbubItE7e1mH+HJx4kc/pbBYeRCG4X1N51atSWdp
YmcKtoOT0Rkc7FCBmu5Nwp8fLG+ujziDiwuWP4+ESWwyMsJz7CjnzJdv3kI+kYlwjXJfhBPESgMV
Sm6xRLvjAeb8jzxdvxklrq14nJboq+SOeswND4/wNGEW7Yqli+vFYn5p9tZhiULNOkT66rWLfS9N
a2Ct0f60SoycZRGGSxxqA79Xh+y4i2QdwYWA+HGzNn55bhrPexSRtWDlnTDMxHPpEJVtePInZMQu
TDqD0nQ/h5NV3dap+B7k/lNRDiGkaHtZ9zOOPCd2da1rBnLWq1gqEJhpZts7UQrzwQYgEZeswG+M
TMArKPR3SUBJMnlllgxzoWNROdNjUItxW1dRv08jRuQb2rduD8MT8xY34rjh1BpYspn4BksDTONA
ENeJGdnIIg4GxDSBdBA8W1n5nNvIriealvpYSdPJN01bDHs7EoAs9bjWXwY16qvb2qs5MbKM14jh
1jiYu+m+0Ya5r9VibibL1TfZ5KsTbbbPw128zVdDZ1fKJ2x/rNUzduwnZ5eb+lWW3mtJ5xjzrbLR
a7THVaX41niPxwsHVwzpWmx8o6l2dT9Z3hZSk/cJeUTjz+9Gq8b52Ko7sBBzGus8W6+L6kWSkXG7
LWrVx7pScjtjOn+YlWXc2TKnmx1FwnIBuFMvf2kZRR2xtj6JfryC0PviM8f1fWy7+oJp4DnCyr0h
TIjb1HsXSr+jgdcl2/3V/I1q5zNyebkpY/6QqscLideM+9l1j0rbVTLPzSN2ojtj7doz9jvjS5nq
O6y1S1JlxZulP2VbvIRZ9ImFR10NAqfVzG44pMhlmuZtMA7A1KwePbq/boO5b6xMz0nt2XeWMRTJ
6Ild2eoXJxixXpjqnPnqps3Smrdp9wJKw9l7a/VzWr2NCO23yBMfJuF7mNi82Pc7P2kmFv+HTL2b
EebHuBLrd+q7R+Xo59CsTAz86B+2ZWAbF6JNuraBfDBkF8E9BrQjnqX1iDk3TLBC9ZeOtGmmWmNs
z8pPsGllm9y37rDwcoX0rJK8zC6Un9gdaigMhfAB1nSrcdvA8Y2nZqljRFLc04PpnRQWqo0d4rRh
J4Q4vtZI+szpblsCAOKA3AoMlCzEL6TKGW1l4PIqn7PF31PqaAoEZqKK52Qqakw5AoeEwzMUtuy4
rWYSYTSmEi5+EDnpHqnevHAjexu+f2l5nxWFh4jLxlCfY+2NX73Rak8Yc8TF7bRI3LbaWQL6+aKM
iB2Q+a4aLAMfta2eXEOOidW0L+Y6n1lnk1sZXZuMrJgSG3e9EvpINXGjMW3GUY9cBxd2Uy+Ru63t
5jxbw9cWlg0263RfqLaNDXfaji5iEaJDlHiecjaZLKBUz+FwWwf1S4Ci2CSuZXJhmuC519rYwGV8
KUdrZ3jZQ039FaNSwAPwloeqDL9nPh5EztjsgiFh3Aoj/z7YWbGZbU7EtmUhLZA4AVuD0I3IrrKb
UojvGKZPuFtCDA4ObpC6/RkaE1arDpsl7WEOwyU1t+Ha5Z9jSmi1rD2MAW5UP7kesTiYhbgoNkaF
WRh6awqwQONk4ZHKqp2uzD1V814s8IS4J37YTYTfxULUmIa1uCmaNjxKsT4C1z9Yy/zE/ge0SfHY
Dqr8qlT/AGzMS4w8WBNbhN+tFWo9TFx2GmZpo2etJWGw5NNYjObSWskYgMit5nR+lP38aHpdzjxb
7X1/TdxO3Th9n3O/uy9dRXPBag+cqey+rPJTb3gXjeHDZplgM03zre1Wt1UgnlPm0zHOyfBQLfPP
To8d3IH1go2Tc6NtL7NNIMCS5R04H/OnP0TMsIlsdM6F0+JesJdzBdmGTW2C8+x6uUAX2PdN18ZU
GcERK8CD03L374hTI8jnesGb8S3I5mETKHdvcOD0sdHm1S3EiCZm2BrbUdu+RGPznc6GNX1JqExc
YXzdSIQ/7kXtTnEWrLf9sJ5GGemtM0VvHOAemFT9LZ2LApZXxkvc8UvqFCO7WARs3LhY+2K79tjv
1tPD0nBTIl2A2arqNc4L0jlxEkO/0cTl5N2awi4rdzMQbZbG9jksUsfFroEy/lgx207E1bYuRfO+
gBBlE7T9NAtjjFEDol0IbwKaElQOF6sJeLW7ljo6WZb02W/7i1+XiDK2j48nEgCSrPOcRequSqvp
4GUuzBsH06mxGl9m4DI3dbMG8M3S265r0q2FwADn52jWz2mQHdJlBfghtm5vnQszvwly5vCh5G3c
tlOypDgC+6rvNmPqbOe6/yzm/LsfFMfs+t3mvn4G3dXGq3aD4+JJwGJkNsZwTaadtGtrw8wqxDHj
70Ve7I2lhpMj7fsQgJlnPvWem+5UT/KtY7ymdG2kqCSW7d5TaexMSFmxW4kNisanXc+nAYOCNo29
NDFfsBmMa9kzSAlZd3MQ3qMqv5hN+lm27s4bvS3K0RYGxrbrgqfFa+704NUAM6o3/K6b3lleurDg
6OYNO3TW1p1ddzfasto5YX2PflrvFK7Drd04S9ID00UDw9djTVwO5kubri2H27JcKNh9zIw557uT
LodIcRcUrUMKwQxBYpFPfc/QyTDELkRPi735WvAY3as5hqCQlHkBT/FoZ8Gt2yA3kexytrqx3NZm
NZ7IdsddjwM/7ursbGCT2sMS4gti/Rz7nx99Y0sREEG1yuurwMPmuN6va3nWYQuoTc23YLa+B6tH
QudSlpcObmdCNf0lbPp7AGzt3YQN9OCxFkuGCa/uRsfShh/krKnxUtCVPGdh9OFPeM6L4Dib/WPo
GxgpjARwP8WP7/4sgnCmDXVo3YLgmxmVEkM4jKaFhfl4cvRNEQKgsXkJUGLPb8jr79MYwuSXgcA2
FT77i2VjMLN3+ND0XuEnOIWN8wwkilVGA+uw2z8wv3kIMtXdApXFStjpb+5inOQo7CT3J3jmTvCo
4KbBA0jTbZOJe6MiVXFIAR1gmjpSpO1XeCC7SElIBzlePUTzuyKdg2To/H7HuOUBV+oHnm4/Xo38
DrM39RbkFhWHQ//TteqHZiAiV6EjxaYvXgfTbpJ+FZ+dszywzOIeRbg6LyArmthmsQoTfrYmkzWo
07zou5F96I1hk0rhZWVTxf2Kiz7M+/eymS52LW7gXQWnXhspOEXT3/C+KnDicnDccN/psyrmt7Gt
fVgaK+cc5YjmCL0Qydylm8by20Oad9+NsQKwM0ZjEuTFXT+md+1QnMBATLFgp2UvupG3zhoYW8Nd
qsSSAvwZ+ZBJV1llDGhYbkvHTzelBK0Wlc1rr4dDEBI3RMLZFJt9sF0bo73UHhtd6B6bK6+ua4wf
2uvDezMb8hsz7NdTF/T2rim4zAoC4bYm9OHGmfudWaXHfLH3DIaMt7nlg/0aeE8TXO3AS7pva5AG
YbsLh/U1m8fXLiqGBH7dMQjkntNsY14d+4NyLt04PLBdgilS9BdHp9vIWzH+rq3Hy4sip2ryxykK
nrtSuYmn5X1vel/XNrqLJucwNaZ1lCFfkxGGalNPTPCz4cXVxotV9Oa5D7sHSB2PxGE9NiR9xJUu
3sy53zstzx3O6MsMsSfpBvskia7XWrHtJm4ULFXeWfaOV/UuHxVnVBfs3EnuF6W26BjHWo+wKIDX
3oYeEIDED9v1Yktv3vZzdCya9MFy2yyZA1WhmKTHSDQ7p1lem7oJNxlZ6MqiqVVVSKds/RwFhCAb
40ics+i+DepAgAKyGKyB5mK18rGHrBTSo8LM2/QlkIydsUC2SCpviV5oGMenCFRlnfSmUTVQOUXO
qVKWqahjQsz0LX7btXoEdclrGghKPRw89mFv+sGoHlTW9T+HbubwM+RAydg7hXNr11ibE6sA8nRK
FZoPzGXP/kTJ8V6NuVEHwwRtNzp+Nu4tFahXkZbiTsB8SRPTKkApFN5k32OYTXlZW3PqHzunxh7N
qg3h2RTb/cYcWJoUk/UMvGWyLpM3Bs++YJ2RONQMwuh6p+30OQrXB8KSzA94V+6mD98570RSrh+O
1HdLAKYIPlUJgI2k69jKy7Le4SoY3xRfEHcYZDdgjT4dbz4/eHYz7QL0LGOgWSjzG/Bgz8q1Yt3y
cytVP6Y0z7We7u0sekAIbpNVLlPSYApVeY30sXYlDC2jSnFnD+mHl5fVXV6KLbmiVVJ2ZpLqMtys
vfvRS/hmjZ0uRygebCJDBnOvlm4vMQ3u3YTM9uUgl+wErjDbtr7q7rpWnudp/lIVA4CC3pyeZWC/
4XV/DQLokWYNaxG4QPBRKoKvlg5ULGMqfS6ikUo/yL/kFT7G2JLmfADP6Mf14L3WV2goqJavdsMD
y70BPwnUXuIaEHeCenTwtpc9FoCuHUOEA4vGM+tzh6Aa8sjAFh5gsxwNp38EVHc36q7Y5MpOz4zX
P7qq7PbwIdVTLoxmvkxqat/py7IPdiTC+1pUYNeKsH7MhI2yW6ikWEfDY5awPCJQbtYsPOWLr4lY
HLrEkBmcw8nnPMP/Hk9lXl7MNvOeeMDfB6nuC6r5uzaS+M3DqKu2ZauMFxphFNeUwc7TOkp95LUo
Y8mL9Vk09Hi11uV9QFjYKdDQWMyWlWEruM+c8ovLdTh3bgt2IYj0q+E33AgUbcN2AHv6Und09FNe
kT2Tj81LpBEQ/KLxnqws41fwrVzHcIqPAIXItfb85V7oKP8esrP43Zu9+XWqPYeQBfe1Z4H6TORq
fYc5nTrcU+VNHaYzpQRT9Jh4oLjsWUSNVvscynlKlPC8OGQ/yMwthviD+l4Gww2XhQnaIt+ZbNcb
6YkHIIbLuyAuM+aJ2WHZwSpSQWBiPIL9rBcNgSTjdAy7ujkUcyoOnfDmFzhXaZnIyP9qW6O97Smi
E0opa+dGjcUqgT1tq4h8CoKGwEAiX7j9ah+gm4ZEq6z+nEzMvc1VP/ngajFwONVJm8NMzgtz4cKL
5jjwKGRkOHxd1uVn6bS7NXTSbU2tmNSTbW+L3CEXsiOaa7/Ovd89ZdCbjU1j+/JmFBrFynFm8wWE
Eu8FW1zXAqPyDZFkRVDxTZVcA9TOZDyae9ak0c+MlVDdcbpfHSrp2vNheIJo3IwsEdVxL9W8m00x
HFbhBTCjF7h1wq6NY7de/XGNL05F5oJf6QCJ4Ld0INARs/wUmJV3A5X2AjWj2fiOV7/VuDve2qH0
VGwNy8rILTDfbYAJO2wozo+rFYUhAfgHQDiFfI/Ic3Uv5ZC6W+boZEKWcrC+i6vSTL/Ul5sunShU
eHYyN4HnVXJDQiEG8UYtSLmoVuE7O2iyMwJSGIwdRGblGsFDZxZti/XW5YY8rFKiVBio1jzfiwem
aSyjd4zMq09zovOIijvMRHqycihdxzkd8ZxqE233ZI1WAUBnXGae3nHCAuE3upXfSv6fy1cHD5hz
a1VAdT4iuy3UxdSjXxwXaHXZ1mSs8DoQMXKdSsAm304Dj1cMr1OYCS8JZpErVf9IrW1a+75PHe/I
u8LvaIH8rHgyG9f/AKns3/c0/Nkh+Nc4QfbVUB4pTyF/RU07HCa4B+FDPVPkndxoDhzoQkO1HLqx
Gb90fs1N1VY+/0LNCkJGvCqm/AghgVGeclutMsnXyXHyZLCVq04L3IPm1oGxcM9eVyl3zmQ6h3ye
/SiRXg6GC4NSiZ4tm9WEW9OYSdOYYfdjBLHs3q2zj/ur9BrXY1Tmmdmmh+apdqTIw3VDlm/mROW+
aWwZXjYRQSEmSLpgFlF1wg85htsSVXUjDXtDu723tPGwugpFNuw/oB3tHXvZR4t4VOBLv3Yl8nNk
fTeWEqFwuJOV2M1y8NGFBcdNZPWHGYn5QSO3wvLLrTNX+w332Gs+Tz/C0dTbKlj020B0jgsXLl6H
EFarRruj40JvIHSDzmcEorFZSwSXaxOf79xOBLSa32S+yCwxfYOxEY6SHV08TLMZakeSyc8iCg+z
sXyzstG/7fzZjKtI7eDe9Hf8FfcJybx6huDmvZqWKOFjq49whCJR5hr4H9X2lhYqn+CR2MEJLJGO
yyoIucTIlNtBOi16XTVHUb13zbHzH5a6DoMNVipOAyX9dT/gXs3jVqyKR8TvG+cyBWb7kblLBqG1
LGb31A8L8KK4vo5bd9Zil8uhHAoaeterZLhp85G+oCNPOkjoG6cJdaeO9l0Xru4FSPja4dLCZZPk
UmBkdZbeD87grIYaqJndNjtumHDYOfOsTMKtBsO7S6c58A92VxjB1jVYMUhb7VU3Fixo/7wI0+mO
XN5CH6zZtiELqZGfOwh61sbYGWEKyzZHtuy6frSrBypmlT2PEFudS6WwAu782eCfK6dQCO6ui8aN
IwZIebpNL9JlHXenIMblu9xzhcnpEmZh3Mmqcy6NpVfnqXIWaZ0hCA/1wSxqvRzCBtxtDyP5ekzM
YTk132bf74t7dyDC4KbqGesARJmgmcWOyAYND6wxDXh+wsZS0IF4oAfM67OFHwY1U/Z3pBnRYdlB
tZ48yAffQ7ca7riHNV7ZmQjircOiwvI6AWXZOizfFnFk5MOhMWgD6xp5474yhTywR7ZcZz6v/Thg
20vFEG0kbOxtRt15q7O2ODKL+wmk8wuvVJosCvBzL531jsN7PBeuf25nwoeaPPL3rCuAYBwXtBzH
G/eN3eltrnOSkA0JtbmPqI1adznmAyAneR2+r4q5VuL5k/M5hTAqmJmnX9PWHqyrrJZ/bYC6L7th
YSmJLh+Y8wEJmtpyluN6aSXmrtYvuBe8wenPdeAgBEFIi24btaqDXYQDTVcEr097bbpNu2qFeIsx
vYGI0w7P17HKbop4SStZRdzmTth+78mF3k7Su2RpVX0o2M8PBobSh3kolmK/hBUQJUNnR22aT5Pd
svNDSMKO9QwfIaeG5GvXQ5qsfTTsjGyyTwVHRH8C0mjs7an+UWdGeaWK90+2tOlqEORcfpNVAybr
5LeIi/aUMz75VhXtsjEB9W9GmIFJHRCgDYXH4DvFVU81uyJvaWlCax+c4kQYvLoP6FTvA+67BNzD
F7fVNiZ1f7I/alQEBmfBaG+YcKwvFYPW17xyyFi1gq/OgrBDRnW4bWD8P6TpJNQWquZ9I1OTk6Gr
E8C44iaUMkCsH8O7KpqWFCmP62SudcV0cqjmoyS6ZR/6VfQB4gBg5rx0F2tpBxAl5hQHKJR03x78
vvx62vX5KxnszjkQ04es7HrLqt8xKFJ1WUm+2PDGGG+jMXBOrBcJJkxSvEOvKtKN1dvrtpLtVSMt
nbnbMU10trXXp8XV2OR+gNSCV2lEbW9th6rhDqsWf32Hq1guMNoNm7a/LO5xJoRfc3cdvy51yGvC
MR9AXjs3YDz9uwlOpqbAaPXJZHIcbVZGZrcLpQis93b+dL1+eID6MdwbcjphhEE3Am8dHBAUUK08
6SAUQQJy86TqtPOW9zqMxzXEFtWt7e3gZuZBwk1AuWS5UoPHLat9UwJ18VnUyTh4dP4tT/1wZ+Sd
mcYjc21GsEJwroYQfxuh0Ilze2TnzD7rHM0QJoKNTNLYSwK8jTBi9mQtHpUQACounyfHbGkH2Kjc
M5CERtHmqb3PawKa4sDAMZEtrd5p1+xvMmOWH8FaOrcAI34AXo+ujH0NMG+CP9al4P6dxjCPbdOp
Y08YMQStyDtbBVpWqk1v7/YLQMJRp+6DsoPlTQzCBk0z9+sNGe3eY5stVB5S1Fut2/AWASeMqw5C
n6cP9G/FbjAhsQtTPbITYjyvfjs+SKZilK8FYYcFdHLKwHLX14XzBX/BtXNLPeeYedyJ4AK74DEt
2AAIAQAeIzlHByBB6WEqAxQ6EMZlaHYnHtlj1eb6jW06VO0M7dEsfflguOmwYRMd6lU2lNXT5CzW
1wW4HSyzYubdbOfoOL59Z6volYgH9FWLhID95IFiNDt2C1jHy5OIAp/eDr5TVWhnn+bVdK/FVFNm
wJxnXhn9cJZ0+Gyq9gfoDFih/TS9zyVuWewePUb4iQ3UYJj4HGZ6DLtVYjIST8LFzilsYKCtwbAL
a4sMCcvbub1xUGk7H2FVaNRS72TbS584QQGlqVvfBrsstyySvDRN9d0bWTPpABxaq3CBIpmXzotI
0J01+4KpDfzM7P0KuKfdjDujudY3hlFv2rUFio1Od6noxgF5qvwRKbw9K7N+JD0wnkMStzfdQDth
TIwjHdZuT50yuVm9lZY5a4w1Pw+yL3bRPGdn9jxGLgRnYrREvIAbNKx61k/aXLpNxSG6nbmJk3oZ
WKUyoy08qmcsfR+wd8OdF1rZhoHgltrLehmt6oDUXp6aaP0mBgs/Bt/NDwNCWFI4S+EmvrO+6FAs
ViyKhZXBZtBrExek7Z4M3URf0gYWaGwGK3nChUXsijs3Q7kJUxqDaeFNFvdea5xr6I+bbl6MZzWI
8WRPy3rOeD3HMp+qQ4SahgivhruhDxGUghpam9/k57AK2gTW/XQb1gINHdl5BbaxR1OkCaHtStrQ
YfMvmk1wC414LkyDdSUOVagqjbcjG2TZudousaY1wUagvdxklo8WbAL5awsLTPYQROexlbwFvcx7
NNNgveh16l+8lCa2Qan8avjGcV2NU7dOpr2Zy667oGIn5ii/FZPX3E+TF539silO1wjhQy+N4SUN
XessezO8dFnffyIem2fQidnZstqZ3OpiYl+5NO/Y8DLSLecZUwfGZAx9MgDeY9kcxMoSYQSg/noY
FjygDuGadRvtbNvwRuYW3ngPdNe4DQvGFhmN/7MwRHifsnG6rS20MBvCl07mte4eTVu8h87QXga4
tt1uWOfuEIjO3xYuyO9RreNHhNsf0LdEnxY+x3Njn31F63WzInM/ZlieSqYbGZiaGan3ZMxIjdeS
kQlQN2/T3qo28DDUHs3EOgVLDaY+5TdoJQtYIAbadlfVw3DylYpELNc1PHVkoFyH3N23lZNGHXiq
oydJZnSWlKJRmzwgXINJptEdVmVxBhT1uF1ZVwMMv45bdhN42gpPyi8pyScj2kcYyc1sziTloNyZ
ZyUN95ShqQBCnvrg5WoI/5mHa3QYJTUZbjfXfBGePzwsrmu8gIW3b2QbyJMe9ZeyD5sbRYv14JSe
PDWp3z0azQpTXWSQwvygnyQyug1IeWE4tnHamc7eVOsN0n699WgMzXhGxu+Otd9yyvtE5KBfZ3Im
oWgkcsf3QWMmnSfa76vT5tM2snX6kvdj9RMbYMRMxeBdEBI/kIyjyW0zkLrDLV9gUIxFV5TPtlg9
N2Yrzg43RdfjafWt4TwOQ7XnQPsf6s5sOW4kS9OvMg/QSINjx20AEcHgLpISlxuYKFHYF8fqwNP3
h8yyKTHIJlt1NWNWmxWlBAE43M85/0bNVtgLHDD6xgnKr4tNM9l4zBMWiJyYXTPPJphFS+gW7sqJ
3c+ZYcYFkWZ6V5KBXgaBRrTiG46qUC/nzIlPvarCQL8fHPMEW8R5ozdl2m9UUgN5EIJl15tkbMQc
CGuIX3TcAsFFXWhaqPNODbMSz2Y3ydPeX9gfbFOBYpjLeeODAcbFWF3UkxbdG8vynKjKA5EH+85t
9rEpTc/z3FWXptLznYsnbQM0uHbJVv3T8qYDvsjRRuKjTS7KI1GUhPjkKjVw1cWut05tbyuVldPY
NE1ZBrCuqisbxlS8hYTGrke1jRm9JjepkTJZGkwMecmBI5siLmW6ceay5p4czYWC5Fmb0XF/MMZL
d62s9p1tT8QYVN1FkY1tgABMB75CorCK7TaYorH+W9vHDbYtDwZNQ2Aq74fvxpAcIFPuSyn6+0zD
RRZDr7gLyT9tTxhHST4giBA0u/gUSxVf87zhEcHHOyPsl8igaqrH3YIQZ5cnM8PjhZekkVQULqAY
2pmvL+XdWNN7hk45eYIfVheLJZZrzyfDCHAp1pZT9lUwWhf0mAqKoRf4qAUYtClZfN5WpbjsdKRd
86FKMkk6NmkA5FLqTMygqNCQxCejY5ptaOvTuI0hluwY/2l4n0/WzQTMuENCAT7kWpCwlP2EfaSt
cfivqw8h7AkdVv+wVOl0IsymoHDwSJKoOq15MAfszlnnlvvQ2hpcQbedy4s+srOzScf+c0PRF4F5
0S/Hgz6G2th9SUxGml2BzHwzVPVySBnAfsLENlbp5WvKJSwdBw27ixrZfZNoVyPowkm5/hedfvHa
WQVT6TjYL7PJMYyhRGDPWrvO3o0O8+T13wHrXYDgvsNWtffpgk+mKMLuWaoKgiu7obr2QSSpxjJM
GTdLbw5G2BR9or2U/Qw4kw91Of3DH/4jYd9dXfKvY63eK43f/077t3+pV9lcd/yP+n9Q9ufA1/2f
ZX+H9qX4Xv38Xfa3/oV/ZH+a/Rc+Kavuj5YCsbFvQf7/R/enCf0vpAjYKqDwY3Ju+vytfwv/Vpkg
Mk30PPzV1b7vX8I/W/xlGSu/CIo5tP71R38g/HstTUD/jLEZ/j4I8RnnI11fmcm/yaMErp2cmS0G
0YbxiCB72flNbWyzpdT2duWWn+gFxGvBwD/X4zdH4Y0fIj4Zxuvr5YaHFIopVLD6uOPxHXF8NAYO
WCNz2V3vjP3ejxi6wJxtwyRx7IfMlmTT9FZ9aLoKdsykbpTd5KdpMYhQG/DPz9ics08+2lWS8e9v
9u/f09YFr8wmclMgTXz9e/p+TdOUYZyduu0TbUpympjSB/aR8vS3xXL9zz/zfxbjrVcit9d3uBo4
hIsY8fWV0PGDbHbYRo8weFdg1tkbGUPoMfPqJyxp7U/u7O0bcJFqs3BwhvQEopTX10uNIi1bo25B
WCZjFSBYAbYPaWAm+XyByhq6hKl9phN5u8xYXTxHSyC/wVPwSOVTZEXZFURrMLRyNcI/ygYJYJ6H
LRTPE7PWfn38TI11Gb1+fawtHBn4sFwsb1ZJ7e/Lmm0zNmFwy8BCIwZAj/L+a0I0CcRXveoeMjRt
uHUTGXZruo2ga15a51YWnv3T1evC30xmQyUSz62gKWwSGysrbcC1mHtYVBhllnNHS2j+SKZKf5Ip
hGWAmMW7zcqaWfbHN/Pes2OBIIBb5aH4E72+lzaVkLqTRgZqpDuoSG7Yl51azss4r7fEdznbj6+H
VvHt0yOAFZMgT+iszmPnx8V2epOMS5hTmtudkkYO9Q17i+E6RaQJX0N0KfimTt5GNyi87M3CfBid
2j+rZTxQ4lmkbVxaszeSWoCoJN3Qh+FgbRCQcaplMB4xM3N4LdKv5hezlPYDZmpaeYjJt7hIOvp5
iMPwP2Fotflp3sWZuW1nUX2Dqk0+XmJ7iYK+RusZxKitLohBwpvCrXoDx/I2/pLhBQcw4DopaXZe
4jHlNgQkXgiR2Y0aFgD+btS/S6bjvDdRrPUSCJEinKLzb3oGmcbW7Kt52Ro1UFUwMp0iyczq5Tcf
fTVmLU0eQ1Sp03EnybHFuL5t8BRcskjaJ9bQaD+iVNnf2NOaGhxJyIeiWbrrfCB1MpBu6p64UrcQ
3OhTtjbf+kkHb8o+T8m7eaxraEQbL9Xlc1S03lerZTIcolPxw8lEuYpTdtRboQKIGEL4d/oPPJ2M
R4sCrLjG7XwVMsydgvHELFYjnEN1+OsT8oDUoUQtSB3c6nYwemvqUEsDOm1hGgm5FQ0DGXCICcpd
5RpfW0DBeaOlpKcR91MAqNuVyeB2nieSiubC9i40IyM/ehkJ+VkpYV56MkApdUPy5dN2ixwMYyC/
c4evE7QY4AeVaA0TttR67CYd3cHY6CRPzV0z4hHeje0TRJikIxW07tjglZ9tk5FZ2G7BXQN+qyG6
JMDQtrlsKkpwIgGrVWUip4l2oFogzHUmGOAOqjhZU77nrl7FjWknoSaAvAPJ9/yNUM4xDr0sI1fM
afwBt7SpNvnfll7d+02zTGHrt9ojrTOcWhY4czMTuemERJzkhL4cqE49PVP3sJUsH+6lL4eNOevT
44QpE4Cbn6nvLhAtIG/Vy+vE7man2UBuQN8weEsMMmXJ5XJOSJreYvHMdpsNqtgngyN7ohpw0A3G
vu6G0Jnj6MSZlxnZSTYRpdjY0u0DK+3ENQgPwFc+gpFCG0BkscXKf7pIpyL/NS6NjANTjMV94djT
tYNUl9SrEVsxKCd5DC+mGvJgZl1Puziqy3Jj97K4akrD/KpPbHbbGc3tISlNuGExk0LyeSZ/3PmO
mrJw6l3nmUyN5S5vLJuNsh0Qbc0kpPx0RyQwm1h0/WPu4VVO7oyq+53ZmukYOKmdOvBGQCnId5Hq
MMSL9PkulY3BYeZpakMAgv6LR97Ap+8bggqXGWbRnCcEu7Um8VhbEr2x4F7cpa23dm6S5gP9kczN
3hNVOFlRjLl6pRO6QXquDXA5AoewZ6TWOYbEI7jGUA1dqFkOhMG+LCxJjiEJB2E593pMLLA2MfjX
GJeidWrm54whNUR6DSSp17we1dDQTf0m7Up92jioiR4MbcwRded45YZVbUwQn6S0gnSU/s9BDKtf
eJJqd1Wfz1/Kdbq9HxsnThggM7TR9ehm/Z6tvTMTiRqwM42PmtX49x14G+NtGOX0l3M1pYHLvgax
tSn9FxQjycLxqU9nUgkiyphSGPDyE8lUcCIxrURIENe3aT+MI6FuNdEd5mx053nR2zN1kw6BFFjd
+dJVE7uBQxfRBUi/6q9Gj2ILqYuOn1C/9E891UK9n8bO7g+IdcEGYj2xUQuNDHh6F9QyyPKaDKEq
ZXAZ95UadtOYYQcJzjnGUIRJlgKPktFVbqWw+kfyhESwarmxXGWUgM4gmbJ94kZmH6oiNu+NqfXu
mjnC39KejeHJX1xZHMx+kvlW0Gc+YOhq4KSalzaxbAZ595s4GeRFP7c0ntXS5S+Jm/gXfInNU0Jw
wQ8nMzBqt7ua5poGdirCwijHM8WEcT6jRkuu4AkW+VZ3yDLesCXbPxdCsrMgBcx7GnIygIIEovhV
1ktoKgwC5ioQlPgXYvAKXNgpcPLd6NiooFyAcO8Xr3OqbqY+h5sb4cDbhzl5KDOLKoZ/FsUF1FbW
DYyb0v26Dn6flsTVyWnSBGQ7RdqsDm3Rs/qAro7kkr7MpgfPIxmPE2Sxr2A3JCa7tVvWJxDEPX2T
InMoAv7fDpTMb9V5k3sQ3kQT2T9GzyfoIpr5GMg4dcgmToGKVv8cRe1SQnJwDzg8QUZdMi2PN0qf
tYMc1/iUScIx3UA9NFfWlsYkPkK1ep45U6dvaSCYNhHGijpqJBRmAcOoNGA4q86vZK6iGQMxJKVw
gqLo60xlStRjJYm0ohkv7jm0enbeycbgkSIxYY4XLc9OXnXJlhU635aDTgaoAiRbkyXGhrQyEtbU
Rta6BbeOiJ2Wnzo1eq8yx54/70tHhjPzh0MZdQ4z+jJ3nz03yk3OALLAN5E1sa0TILcsG96tcV4T
xtEGXbHeAlVj+01ask7CtHDJOEyTSNG4azMfJQRQ4KWuXh5MZ2n4nqxCLzfW7Jq/yjEik9tIGqQv
NWOUtaEvqkfdMXD0yIsaGQTucsn5MrnN0ygGAiCWeLZurIVbwAHDzFAn6iQSGYRc/HClq784GpkX
jOEXeLDoqX7FxKK4SBaxat4WZR3dtzrqP5hbZmOTYpxH52jwzJ/mMiFAq5b6CaIoMD5Joqvuymyv
i1wzLrRaZS1HXfHoOpq69lItYXwMn4NJltL7LRsMA5is5WBBc7YjY7o+pHW2RkjWBAZJhpZ4JzOu
eakB/x9tO7HuNHKlzgxXIhuWRteCF7tD94hus7QDIhMHkjuwj7qwzMrqTnChmO6nRTCX5MHpF7Vy
odQhRx7uR4qk74pcVHEAycvvYPIRRpIZLbR4Yt3mbWQx6jqXtps9QKmqgVxk1e0Mie0umVh5kW5i
8JF5pSzxYSENHk7bxm3ioEZhv4Te+mcCDt35VzSUyE9LJkgiyEYJzZzJo7hdGLuYoSzn5V7WjlaH
2JTMl1ktmcu1uepQMLGEfNpRXKVvlDXBQx2jGqHP1LAzGwqpJ0BfgoYl6KDV+ujBol6RJ7JE3wfD
bH92+N3cYVKgNxBjBwMIKKu7ryD7fnYSdS2qzM5x7xIsWk4552KCzUqMJUKhvLIKKQeh6JGf4mDe
VNSpDF1mRWKjMyRMdhBXm2ibiSJmrJsUaXKqF159kJ2u0DlkmrnC5obxoM0uB6IDS8EMpLagOp0b
Izk3Et1kZGbnxrNpiGbYCL1NIc4RbfUscUS1QwZX+ItIKGu0xUw5z6xZVwUGVoV/ow/S8U+szqjj
DYZr3W2P/pGUFz+ZvgoYh7CfRgJOOisrH2cYuDfQePyfTanPd8Lt5wWUJNUJ6tOR3Ya8tIXcWSLI
H6NiJMmHgwDvY3KAjfgkxezyC8ILHcs7t4R9nemJeSWTzhJB5EVwEPUpZn/3xnj6mlYOCl+VzNRp
fTZAKjUoBIhYsX3tus1iSjRHGtVhrGO2JFPT8p9WrlPwobBsvswkaLq8J7K7mhYS96oC9LD9MO2U
4FvigijTyinCy9XE+yGs/Ga5zjQUm1QHbvMTexGyhGoy+fBVSsHBAAJGkhdjxzlxatTA8KaNrcVJ
gjZRzA5MsAG+qIOU6VrNCdU5guuGlhWpYR7qRjdfac40jsEMq1f7YtnChO66JGiMWviuL/h0MnlK
tNbdoC9EAmvFaxyVAnEjdw9+fRfaU53AOMsnte1IsVdbpygYxriDHB4hHsxEr446zzRiM30hysgN
YRMJWDUZaiCIe2WqbWsC0x0IPEPiEmwaMcUh5wF2GkQf4tmJuKwBWHNmlS2C1jEgaLvMA/whJoIf
2sS9yCR5nTt3VIp9gIpw07qAIGiHWwUitBQmkhAi0L5YaTSjjUihWKHFHBjxFHM/W+EkZX/hmjO6
kxgV8ILrA6CByXlPVc6fhsVjQ5wAlBhfSL0xM9oeshyphiHCgX0s7YmqJ4Jzk9aMUgQwrgB3cUZ1
l3klYi8AJbLdqPUPuWjIfx5plA+yImeTD7CxboZRTacYyIn7EZ0fHQKfJuTsXqqnaBVfGZWnyx1W
94CSc9YYu86WfUsDx1G9bTRLfYlczV3ZBrkL6r6mAaraE3Xg1QO6AcGwqQvskj0n0KgLEBtmo7qx
5oqdbY23u45rwtN70VPWyyhhGmyS6u2bffcjT2JPXWbd0jza8D2pB92MGC5us2+DWtZN+QWpuPkw
tHPqBp6VWBoMZNFXQdpiDQZtHxpQGNcQA5Dqt1ESouPUZRh1zXKP8t9SZ0armNZ1mYJPWWAqjxQy
YycuSPI9WZhLc7yz7EmgK1wr2nbUvILzrSx3GB+jwfXVAhKhwWb8pqGFHkNevrgqWjHngT22I9qH
LltCsn3sUwaijhUY2Zhw45WfnPtdXAuEbM5EVemxIaNKrqu73E4cLyx7lf8g2c2/UFnVn5MWPo0b
KVtnCaAfFo9Q7EFL40h7yTyZ4Qmi2RFUxjGfiIUqRwPUi8r1YonXPWWKsklsqZPWRiX3rGJD0+nt
Del2j75L+OuJPkPbQjGvfvr+bM57b0apE3Ye5hnh0ghGCoQ9xM/WYOq8sBoGPp6tixko6RV9MBZi
gphMMNqZIcVKscswRA6svK9gE4w54kJORB/JLcKUbNfDBD1JLImUC0ev/PvCV2yHszaUqLVinnaS
jCnyx9H6lbWz9dKlRnvmpS7IJ8UbHZya/PSbsbj2VwNaCNAiMHwUNEmVXQERLxiRzB0ZsJWskkPb
p+gMSJS3fq0U1iG00DPHjyhZLPJmDcRw4di1+imzCdvbIK/A0WoQJaUj8Op8qKXKiVnuHN3eQchv
kKWkXVbsOVkLIg+mHHwRl5bUg9LZamfKSpFn0g5l7D3pSJ8MXkZcKSSIH+S8ZTK063i6zM18eVJ9
359De9SeJHSGp0Jnqg34VBuc6rNfmacg5yZVAScnShpsGwjMzIY53tExNt/bCle59fufjaDp6xg9
a1PG3qUlKv22SjN33o5IMhgzoBf82SvPWqGXtU2uzSS6AYtGSVKIwh0gDIjsq91P1kPHR6wOZS+t
lzmdlhtJEENMuJmVwEzvYoewMUTM/aa2IxirsaQD2WD4qKEwzeki67z2vuL9Xvr71LJEHZqwb5nQ
8BXkGwaqBWvTmsf8MJmjd+5XecoTH5PkYLaGg7WElUhKUoLln134BO3GqK2uOrhYdY6h27TZaUc4
LwhwS5DrBhG9uyZBKt0Nq94X/o6Meopecur6/VBAhwyGzBnKsC11ecn8ONEYeJazvZf90n2L3K69
kqkpu0DPGwLVcdVB2VhKJjSowAyYtDOF5mah2Ms2pdKHL+USk7zoxHn+QN4LnWk69b55aPmYOWNq
3K23+oC44jTJAEVXYSz95QYHCxKuZw6bKeSnXn81ZbX9nIp25CTqZ43DkBCyeyPpIV4ywG5dAEsC
LokwmzW0RjAW8r1g0PcLANQ7h51L18lnXT5zxKnzTpROEq4jSeiI+mTDu5ZZZIeC/9jGuu1UodXX
cJ7ZlqBRp44VXcu2oLKJ4YTLU+Yn2RkNxYzSaKChDGRnOcs5IbuEHc4jMwX4vk3XB37jp5T3aiSu
81Zxb9VuGjSoSyO0nhbyJ82R6Q3IacgxmDDhMcZnzl+iWHzXSC4UgdSEPUICqg4ZqZZUQJDObXyg
10WZEUB4hXBfPfyXXVZCr3qNl8sU8boZ5XKDXKy//C88JeYFMJdBeFERW6xzaJ8gZ48/c89/B1Vg
QZgrmGE4hnHssu7ItouWqZZgCZrFsGAgH0wzh7BDT3QpSy26jTKUWR9Pqo/cs//GTjzTs2z8DIVj
oil7PRofsdDq4iGV0JkmhPD2DOljyop231oSzbBWRAdhQIMqGAWHaaWMnVnYEf2LbX0CbL3FizDv
wcVMR/pr++ZxLhSaha42Y7sJFrXyUXHH2M+pp24dvV8uP77rFbs4wjYYbfu2j3BOx2TqCEsxhtaB
6ss+ZzHNO7NyKJoS1fDhP7iKDziIeTbAlLm+8N+Awc5OOiFdKn0zFsu26Gvttqrz9hPw6+29UIii
C8VIgrfHtvT6KswOmcK21DiDXOpdZUYGyCCgg/HHr8ezeS8CG0HLMTx7xYt+u5sKzZuJ+qkOFH8I
0j43UscWI8J+Tj+51DtfAiULpAQGZLbFrb2+1IzkXUXo0zFFhP6yLGvYfVxkZwI39UMC02I7uFB8
P35b7yE2q6enwP0ZFNc6uj8kmUlDdrVkwk0TN4wU6FMmnX1rV88yEnPYQW0mutItPgGL3vsEeagu
hmeYMOLZffQGdS1ax4qwX8zRgPQXFxPqIMdrYKo2JIZrCpsC4aD/aJsWURCgjE7mnQfnBB+dT56C
eO8x/O1rRW3lkiux/vy312wj4qnpMWSAv1tzkyMJD42RmdqklpdhnMbzUjNxWloyGBNaPx5Gqy1O
fGvNdkzWBm5Mmx3WgwaZRa68BqU0DhHk9E2NaGz38Rt7u2GQb7gaha4Bfbr5tw3l778qRbOrJz7D
F3qWM62O3INRZPq2ld1nGVjvfGQupqS8G0fn38fmvr4olIdzDJp52MYbTPWyE+aI1WcP/zXNhc0Y
IoOgHrXYkjAeXL2KXz1829NWtW2D0MZX26xhOsyJ6j2r0RTbvE5XAnOk0KrYy9YuakoObGgQO0TO
Jxvkmy8Qm0xDkGDAhuxhj3z0McSuA4XQLhu0WxEuM+P6LVaVfYbXSBN2KaYtZuyLT/bLN0uPi+Kr
h3eLaRJJZB9ZuLkTxUm67mTV2sCa1JCbSGpGYPWkv3aGE+9HHBZCogHS/+DBG7YBVcEmmnANynj9
4MVcmjZhpE2QEKADfwwmYJYlBh1waZy3GtTeiSi2S2jXxhkOEhTxGUpTLzLUn259PAPWGEJtHroQ
xx70YojQ+9NsIXaHYqyl9XmZrXhjB2qHVZKGvBLf9o+/o7fPHf9HXCg5PTh7cdd+ffMYNuhmJZnM
scE1qDANGSw9hkVVhr1i5GJr55E5GSRj/Jnj7tutjzPFWDkzNvct2HtfX7qPNJDHxKmRf8BY9EkE
PmOAQ7tdxek31bd5iA9LtekxrN2mDu5DEKvLEAw73n/8DN7sJesvglsr5R/mftjJv/5FVOblxG97
eKj6+PS11aTopSnTs8n7jMz2Zi/hUqZwdK7CFmvrRztsQUKJ0dsU/Hnl5SeyKKKtberzJ6fK26uw
ivicLIEnIk/46IZmkSTWoKaKelZv90ZapjeKGPlPluvbx+awY7FXYUoNAeuY+9SLSXnx0lWQTekj
x6TEE8fK4S+M4P8fv6G3W5JjrHWhRXC8579xY40yiTUAdGq04Yk+bKfG0nZ96jnbkvDswF8GBmUF
dtSfJM++/Tgo36gULWEQxocn9euFka7M8srApa5ztXyH7Yp5pgqie0cxzeddbyBxgZy4cfrPdsN3
XiAXpmp0Mf2G03S0TEQx6ZHX43jrGkrdFb5KwtnU85OPn+p7V/F4pOx5Nm7bb87QCG0A1i41/ku4
eFW1+6AyrfnyH1xk9Q7mUyff5TgXbISrL/QBM2TPzGFhCllcj0vtfbJAjuL21tMTPh9cJf579Vw+
ruAGU7VjWUUVr4o4cHMaQRMpnc8ZIGkbIl3MjfBbfed0VvIFVUEWLB2JQYyzkVBgFlGdlDhvnHnd
6iRgj973jx/Cka3tP78eruIGyawkYhhv4iOwjjUiJn1BU9q/9DSWj0Mjb5xpqc8QV2enBbnfWN4O
zPjdyR0uPLyitsIdpksMLbALshSYoMim+49/r/cWOJEKBAege8Dj/ejUxc5ttgCS66BsRLmL6xTI
ZkSw4pcOYn45vsQF6lYx+z8/vu47WwdJDWvJy+62NhRHHxaYlOEJFkXuMFgZI4/JSASgOOnlZ7vU
kWPr34+ea61UT6IhLCghr68FdDlqi0whDuUlbKGm0MOymM1tWUCL6mfI42Oc+pd1V7mXNrnZm8Jf
PksiN9Zj9FXTybKkyMBvGeog3stHXU3hz8yRejDv0TLg8xu5gWQEYY+rd4gaeO0HgV79FMBCfW+0
3ngyffWr7R1BAQIeIg0sjHKvq7aJlO41nNNFbYxSOrdo2pmLNa0mYDM0yoBlntkM6FP8nxypf0ZA
fWfBYM9sYD3gkbtiHr84kMJZb8TAyYLg4MWOU+8mYjC0xZ+ruiEGQ7sXsAculMnk7uMls76moydo
u2JtdSFA2uZxtYBypG90oIKg5MrPk4fqU4f4SrImflty9j/7NN7ZHFe3fI41G94gpenrZVNBJTL0
BE+oAgLhDVX2cDVXZFt8fFfvfAguz5NcBRsDd3G8L3DCpJnw4RZVvNhbvTIlO1acXnl5I/7M9vvv
D4HzxOTl0ctApD5ag6q3LXaYtgzaHq8EYeLfjHPfcCZGDXJGDy++n3QBXI2lnkyNZt9O5TeRRuf0
4NGZMcpPNp+3T5i8WXiS9BrrSME6Kj2bQsb5MKIOsTSR7ZGZL7B3yviTRvHtuqFmgIrJdIRtgHLl
9Xv0DQyBTL6hIC5Uel+1DCpHlF8nFTTdy7oCEvjTN8r1yCNioyGHBNPs19eztFyn2uR6FkYZu84C
YQdjjnYJYed/vHi4FHFpnHcGMbPHLN0UsK+QCp2pOwztwV7royX31MFOvc8s+N95V2uJDJ1+bdIo
1l/flZ/D1XALVsxYIG61S8faJyM+oR8/u3ffFQpglilFHqSe11fBF0bP1cQNRVBneE12e1aBdAQ9
UqJN5OTjJwXQ26+PJ/fb9Y6OIVcRzeC1krtqh+VWOh6SL4FkN1HlZ0OE9y5lctZx0Jq2cJ2j7aT1
u2jSBLfGXu1tCAMRQdcX7RlqbuuTVvq9S3HQkTVH+Q/suD7l30YjsTE1SoxQNbAftw5jn0cbU5Xi
staxsfz4hYm3bwwOPPMyz8YSnfntWrj/dq0SzwIm9rDlKmEIgodq+nQr864xPjWzXV235KaV1vA1
NxYIXB2BWesw69pJZBRkdiPLDd7YXthDMAf17xsZoqYQn3ySbxfv+kuyqAS0bN8+Dj/Te+rGZmCT
dRTmk0pE0S4GPN19/CzePnbPoJB2DAoq2unjpgs4mtHR6BaBAcNwn0RlcZDSWUKEo/KTS71th1C7
rHp4zuF1IHu0mOqU3BjkBwXMo6XKQ8gC7jflQayZBYbBGIS5AtM5b/6sin3nbTOY4haxEKJj94+u
G/kwaS2KaTSuBAtucM1GCe2K/mQU0RkPvr7h5XenLPXl0hit8WzO3Rp/d0yCGpeRVZC5Y/pVifxa
hzZwJyT2BX/6EhjFONRahANTKxw/mdgnKETvodS1hjfcatgyXAw6U6Uk1j4b2L19GERAcHihOWED
pst+vfRlmeuMqtM8KDTffzKMHNc0KFkqxPejvpZzMn/ysb1dxiR1M/C0iY12dbCS1xfMGvgHsmFU
Ukur+4qX9HzjtQvWTh8/wvX3fl1oUdiZhJkRGoSy6Vhr0tiRXXsIHgMTIPF0USXk7AE8D9a0hzdZ
38CPGSckoBr448YvIH99/Au8c5/0+lTKFgMSGuD157/tKTku0r5RAkVRRvtbvx6ybU6ezu3HV3n7
ua7xXQQZrD0IZmzrz3+7CntkC9uuzwB0zfGGzJEvTGbLB7vgqPn4Su/dj4/4RKDb4ZB2jvbIWcZa
Oq2pOLnuR7uoKcdnV/ebu4+v8k4HzOSKASrzQ2Y+hnu0PBYcTgdRDFmgcPvYZkYPLyDvscN0sXkL
09yPtw5KzdAyemgUeF5tlTP96O3O2zdwd3eQvyDCZ7huCubc/8GiYlmtDZhnrc3D66cNTRPJ+ERk
mpYmuA7AB8asC7x+6RTEEb5mWnGiSneNU8AnZ1T7yfXfvAOeC6uGXRldE2/iaOdic2yjAfnqJsvG
/Gui+fkF1rLlJ1d52+ZTWlMfMYVYJ8kUnK9vk7DLouNATvCtsLH/dvok2WdTBAO9KsCsnTz3TvzM
gwIqIF9vy2T5bolk3OfwzLdaSrxkqxXu1wR2Qfj38vgj7en/Tlj6/1uopEBjT5v6PwtML9cwyP9z
8f3Hy8+6Sjnz/smqXAMp//V3/9GaGiYRk4Rosce6ayaTw874j9TU0P9aUwUFSjg2+1V8+X+Vppbx
l/m3LtmmgyG5eEWH/qU0tfS/1rYGgSpTL6CDPxKaAkWwdv69LxNGxbqC/cKBzwCJJLejbUSfYVpi
QlsEmluPHgSqRJxns/GSNpdERTyswT3QQNbgJO9JdM0DZssHx5mc7wu2iHtEoz/tGN3g6A3XtIc2
QceOXZ+Y2BbPeJBuMEw3Yw2X31zsvUh8EXMXmra8ti33ocHo6qqe+uSXXZE70rbykGObnRLYoKvu
si5+IazalA2uUlhg+ektQuz6aoFBmx+6OS9v8wRzsU2JyxXK2ECDCuJbONHWWNgngNW5V+5rJ7uK
VR/6QuEUCCkJs0htuUjm1F898/FvtBD7J8gPIexgygnPvFwu+hxPtSmJ90h8sOnWdpnDhCBFdzXU
lbmd3S4PVV07V9BjjAsXY1G9yg8lsRNlHx2Gtvjax6aPhRzOBan1AxLgHEQtFSh+hNlVV8sX34dF
jAtLMEYtJMses345nJdu/TNJxU/paSeNDYky08t7d9S3pZeKO8ySMO2KMdqbKuvWFFq1GQZEckD1
O1zp71uY9nO83Mm8eYElNJ5Ddr/La/dxwTPaLlW8w0LjZ6XKIINFFKpZ+4JX+Vld4ampcEdFtoBF
DxWmfxmnpoWTe5XthiYNp+YlavWwa37VertLe7d7KYWmh/Ac1WbpJPS8Gf/gMrkDDXdg4CNBcAfs
rvoWopgyqp9u2cKcmjL3JjGKu6S9KbBQJ+GCPrlPpbrFicYNcPy6Y9LwvUe5UVhrsBSmmVm7hqyI
Hgl0hlbMxPRiY3szhLS0vexQHl651gL3be7HfVqOYhsJBzyxiZ3AGOKTpC2cLTa6eE/1cCsl3hAQ
PpEM64XYK2QmGyUsfLl8V24NXfNICEBWqZO9AjsveZpTVrSp0UU0k3uNfcFWwfg/0zzN2/bkUMXc
8FYYi7ExTB21g1daIdQguO1N+Zwm9WFicHWSYzcXpd6lOy9Xg6dZG7jL+1munBesmaYM03OHpJ8s
dRD7lDBH4FdBH6+fa7fyYD2N4PSYRUFrbiNuC7vjR8PrHt1Eq+G1+3GW4aDYDvtIfUlq90vWdfdT
YWJIJayN2Q1nkPz2LPOw1SXQp5vdORb0AAp8+ZwR67Rx68UJY1uzHrVktZOsra2S2q3AYqzHPG9Q
CA3yHv92MJ9A08pru74i2eQRtvQm8hvcRHbZcj/kRugnCand5UFkGB9AGUku7WT5gsh4Pok8EV1l
7YmFmCfwh+UAVXOr+zgptGX9AnemwNVLm7duB7vF9J9iVw90vlxhY8SQpo/2SP2txfW84aXguqLn
Fm7eZpj3gIuZpeYTMkWbE+DY6dosbXdfqyYOy04WexMRQVE5W6ibsM6JdFZ4YOit+wuuzoUPOf6S
GM7vNuYOl0mDH2NUX3p5bG3Kgn+0E7chno87hVtORFxVbJgneqYTfoQJ8s2wSG2z4hvw+Kz8HOdQ
GNY2n5ivfII7zEMN/ZPCdoAEW2Co+t/MnceS3Mi2ZX+oUQbAoXwaAqFSMhWTE1gmBbR0h/z6XiBr
QLKesbqsJ29y7VpWMiIDAbgfP2fvtRn4NJ178GTLTJquJHEWVsD/az7PeER35DXpTWF+HbqUTI7k
LuHPOOYzlAp7epMrWBXOL0iTwbwl6W7n4LCLknGLlHezhlO7dccjE1eae9Y6GHL6ZLUWQQKEDSYE
c+lj27TcKzYRZlkh8q2jxpcgW66ykSNzD76YfAb/jFDmo5iSg4kYZLtk84chn/lac+PoVRkQYyNO
LzjqDgGuww1YXiD2uXGFgJaJSDvuSKlYPpm5cdbC/zSXJYSsOIWDW2V73y3HPbHRr1bq71w9XcWF
gXDemT7LGMCnU4dIAAi0WK6NJCl3zI5X6p57jLW6S/uR/AHFQt/0wyOpZ1igaO15n+LGqjY4sd1r
3zv4i/FxSnyBqXU5tjgXEU+/BW1w0O3wyBFxdTW+GLUc9mY7vc49oZMYNoIZRwDjk91CDXcd+2N/
UziwnHEW7pYUafQ0VFCBQLvt3aqqPtc0qTYRhlUe1/EtxTsKlG2594E27Hxr2HPVv2FE15eoJaK4
9u3PCvATetrnMZ6za2Zu06eUwUGInvel8lwLN0F05w2PpNE4Z3j1LTKFOT1HDZ6SpWj1XTAmD06Z
eKGZQi+fJXNzxPB8i4na1EYs9xUs3A1kzVsHMHk9vRPK0++yuHz1JRFPvv9aoaw8OJzxw2DZa20O
cmsrf2eY6U1qNXdkJV1QGH+LmxY+mjdQW0rnnFJmksEj012eDXh6m+Fzk6L/B9yMltdMnmJfA9/1
vM8zQvRQurPzYJpTex/ToUR/PFMaWDqITzla3J0A2P4E41jt+wref93gkcpcP913650mnaR5Rr+g
rxUpAndg/AaU9WV740U5tp4kM27iMnVPNTSme7yoybfI1sWVxtJ31zI/TS4ksKiDhJz4MbEmsEle
vzhXFlONsISs89JwODzJtlmQOi3ind5ZhFA77SgpcmOr5om7lYg3qyNjCSxp/xIHcf3WtdCnWiGj
fWsB1FLJZO6JSc4/BEOtsVqYxEqZYMqOUOaKD/kS2beBYaTnYsA/bFczlKLOPfZ0oUKJmYywGHq2
32RQy63ZZ6sVPsrfPCebdhwc3bNTlupWw4K4LGJ+MwBifclhyrDGlO2j7HEfs1Cw7E7dOfPmcddW
2XhvQonaM+WKPjOfj3D70XE9tbMGaKtb+K2uraprDMTNReRwkiA4mrcmAtxzzFPNut51+s4t0/ba
VN6EVqYI3f7NDaZtFONmJmVSF6ToJrelnfS3CBvcHEUUFNcd1K7ufpwQkcCDWzaoLN2DhfdlIE/D
GW8wepK5k0eKYXoanw10zdi0UtnBssLBt4lSt973Rep9RMs+3SZ5+6Yl9gMsJeM73EFjQ+1IsHc8
Y2dOK4HJGXWz94Fm33K2/WilxlPSIV93X/PWJoeLVRF8bmosB4KE0gtuVrIw6pvIzy/RytKNdqvj
XKq3wQLv3ZP9w+gJZ4u3G3Pv4mOYkShyT5Ue9BNW95uCS+wG46esLC7GjFnLK8aT3Y3ZLZ0/d+fr
2KEka1iU3O8XVmPSMQ8Rlq6d7kALJv7EomKfGz1Wm7HLSS3KyCPS9b0PgejSFEQ+FepDLzRSPdcC
YbXivtgllqQfD6hmv3iTZW/7yS+e5mh4Rs/bb0UO5EkDBtv3ZQI6vYrpicJ5iK0qbBu7vjVkfV2X
wZHx4VOb572ktmofJlJB88G7l8lltHkIl4juFWpJgtoq88ZROBaICQrLYAKZrbdmd23VOXXoGO1a
hExcVUarShj1k2vAzKxRutvzqYeB15h+2BRNeoiM9MMYK2czejG05tE8l2n0vJD1hPBdQ++evfJM
lKGH37uWpEP0JXjH6IC9ax+4ybPwuvbKH1krm8QiQq6v5o8cKj6ySV8yr5nwlrpHO/iG3U3e+gRv
naYaU+rI774ZVeBBE2SXSEe1W2NPO09/hnS3nHv5OOXxFViysBSe2stJjUcNrUykCLf7yVwDkojs
wJWUq5dJVgkO42BTgATmXHdnT9isTI40Zd3eRsF49jX4tZW6+hXyF+0NgGUtEMZNoJ+tpDWuRJBf
V3RR97BiyU6Ir131JFY4tkyHa1Pn4A+XsyAVhZAa/JF2kT9I1wCcqc9zyynDr/GsW/LMMJf90STu
fvhK/MgGbcz0KQcheXDM5WJh4KUaQ0EYcBv1uCL2XZfkYV4ioce7f3YGam/2LiPGKcxDTNYReQCq
m9gYeAmD2BtQ19a2qrwbnLaswMutWlAn+YQxm1KHseuk5EVk4qqbW9Si/7158Me2wP8bv+p/IZrK
+nPr4KTfivmXhsH6+z/aBVbwF0oTSR+Wvj7yuXWk86Nd4P0F6YmGsI/awITTbXFU/xtM5fh/MYGw
aWtaCMCYydJj+LtdINy/kFsyzUNligySqcp/AVP9OiJAQQ0kiuDoteFGsvQ/OlE1Bji00gFJTKke
LxnpBJ4cgZRqimL4nES+usARf2qr3P3oRfyMYrIssTa4fmpSIBzFwUAcOeggNKT/UBDbTpl3jqXN
TQOcf3lqxiCrTqURNCQeR5nsd8OgMu+qjuamIW0LS/btMkYW8EDHqdoLCcqgH5GxF5AGhy4gC0v5
ZEkiQk6XkxON3Z4VjEzTGCDNLoMlWGzrLpF1mBX+bL4GRW2KYyPJvDibKi1rmIdZU+39dph2eZ6D
cm5yOIKbrLGblxjazhcaswLNo8KeGNOgpZ4j5+TjkGfJEI44qYiww4Tb3WUIHx5IUc6j3TA2i3em
t0Q0FCDrSJADJJ2PrtEv8cEIPDr/GXNMIijXSZHYK6KE2ayz1LI3be7RCWZEaFDAyDmH6D/lczrv
yIpO/cuaP4C1UkNkzTd210Ei11E5lR+UTIEO1PEgD6XV9/dZYlm3dhwTQmcibH8lm+DWaKcEMscS
j9dNqqow6bwBJ5oY/Y9lVbLWu7Vy6rto9OsyLEg8Mh6UEEhh9Cj6gkyHyAScQ0hzdrCgPb2OVuW9
TEjU9xjJsRK6Tdm8Bg1iHZN0p/dewVHZuG4eRLsoXfig9ZjKZmv5s12+m7XiCOG0TDM2hUjwWaJv
5gSlUdVaR04d/JyOgdz1LIzUqSRjUUHPMd7EyBYPA2J7NxSogYk3JV1oHzeO3i89x+W1UAEZc5fO
8zA8qBK6Ir9Stq/m6hv32hmZjVCCPn48+cs5wyB3kytFcRgQ8PjoO7WVhuRDwWsHtZp9NrGfgSdK
WxfXvlHY3mESTDnW2tPBZz6X8JEOy2AXC/CcYBHRbZcZw/glEN1kCaysLamlmIUXsyHwtC/rUDuK
aWPfko97V5p1Q9ZUxv/F2sN3PziMb1AvFna6Mh/Sur7lrVm1wy6Kqnxv+DLq7sCWi/wOVobOD9FM
ODuZa5DfsoPWgvvLcktT3U8IFGMybAlk7cfdaNtivKMjUmVPSO+T4srltucu9PL1twErKNyU7Ibf
fxiQ8DMcJ2lnoNFNySvjpvR9mGJ54EHhIGY0QJFljZE7LLtUwnw8IUD3vU8O4TUkDMalp8IGEJVB
Pyvhqi3JwN0sUtyzA05EsTfaERn3PPZ86goOacbwuwnuq6ZC1dwPqlWvszs5GPM9hGc8KTUkhgC3
5B7TIdJ+kvL490bfafNQ+5wJn4ai41ExmwmIrtPXRfbsaxhXd6PnNOUjxsuSbD5yyrilFTjJfSZl
mu5Iq1KP2NaNlFI7y3CNzcxWPzMtIAzSm3pFYqffVl+1MtJvmNZgWNkk5LwmFcChrK8tHbqWdc5z
i9TpeAmeRebkMhxd5TzGberf1MBvr9u5OCZxuUFTAP6D6Muk7TL8EzP4Pcs/YGk/ZYOtP/XUrgcO
KOESu09iRtTgxnxVGt6saEHx6qH372RcA6PiZMX4PEjNjQcYiSOBFT0PeLm7fU6qn3/v2dVjJcpv
JHWvZkiYWQezQIzaLwOhMOB1ufoEtyQsxkBGpDM+VBYLYZHa9Re7jCyQraZ3TwLnkUFmF/qx+zJk
2HerKnF2/QJAlLyTku/52m91u0sc60iwjKIj1kQnzl3vlS5vsV8Ge1uPEKUj48HI8C2Myp/pMPHF
yLlFwI3prwPjwyn/aUyB7mszCVUCfzxIR/96UJHmdhgOa+yMMafWHoQF9Xtf3/iE2zhQW/xmWqkU
HFOS56AUUJThExWxrfeEqEQbQj6aj1ZswS/JnytnvgSQ7bamFZ/7JTh4ZgIB16Or5uXOaZZtWHSI
muxg1WGwF4h+uQDMIgbaBRbSo2cLaTkQ6UdbQJDvvAcM8IEdDLACrYdN7JRnuGR3UFyCkKXKfVn8
+ZFASZykZWUeaWjT0LOX7uSY8EU1rbe0Xq6iaPjULIyiuwrcEIAjgoVJLd5Y+Rhspew6Wozi0NPk
W2Sw+lh39K++oIY+GVaBWsmm0lbl/MoRWydbiEhkVI4mznuTqZllXNlZTMoKmgt3DX2UCEmXiUn0
JiIb0tnNaZbk25GzSmgOIrhvTQmxV+j22om9cwwI+qaP3HuzGcZtAlSGSrl/GQb/nnQ0Y9Or9AoP
9XEI6BVwxr2x04iFe5LEwTnZIW7IpBU5R4x5Lui90hCylL1nTC/iszTQP7BNslEZcBJPRiPfM2SO
4waAwnqqHjwiX0zWRwDdy3gvg2mN1KP14Y7FvUXDIdvFxFNg+FSaTJ1grt5GvXynz/iERTXTQNL9
skZEoRJvqZyL8TBYlXscKy97ms1oxDQwxdT09AtSYHpe/BEhQ8yjgQYYLH2fNrvE7vNzF00NmCnf
epNtGX+SRtN4W8/vJNSkubli5ZhvO4gSO8ykwUc/qKyzs+TVWwJ5xFo7F8uuL7McZjZ0m55G/S6G
B3KMvRwobpeJJtv3rR08qqaneZtkHPPhTzhEBI2y3kfsF9dJnOP/AusV70zA3q9Toq1jZyb+JxQ1
LdGnRXqfUz2yTeTDEHrkcN32lnwz3bbYB7HhiA1S1wL7rhXX3juRB9q6kri60k3Qx7TuUG5x05Dx
2RwaGBSbUffeNl6Ql7ZWPH2TCP92sq7x/BBlnb64AU2Y3MZ8ijWuzkEGWS54pDxq7XTvRMIbdsqL
gMPbAGZGUAtZ8GJmhb4p05hwucpOzCCsCN++jwEM0HI0Kz60TQjtLs6UcVMuiUfJhabg0A9gINTQ
0bwwSEWM7NF/l+aQHxeT02kAjRqAHCEandJ6V2B4L7beVBKSDJsZGkxKK641vZYKQ7r34OMUPdJ+
ETuPdMP22rJlui2g4bWYxlUTEmzbEuU6L0ebn07bgCHtyUwnKMCWokE3x/HwGUnxfBAqsz62jSUK
lsSiWLaVMyUtA90+OUI9wcPee8M+L3tth/FgSKzSbWo++6M8tNIFmF62+hg5sKhNQs3BTRisObWK
3K0bj861lbX+OaYj8hBM/ktarOMbNNjFxhyYR/RNdZMi4N/qyjso1kWw4oiHdx1t40c8w/aeLRY1
bgQ6bGknMqMo2u9TOJtHhwX0qMlEPKWiZrxP4c5yCC+kYTu8+K3RHTC+A2IRxXDSHTRKkebe/UCt
fd93nGGruPUu2nW/TWBqTg3md7hRwRAR1dTDjiPftJYbSS/jOsuBbXmqX24SOy1InmQCZO7jqCw/
t4FS5GSpoToFwJFulkmGfd1FB590lHybLL3i0RY69z9oo6PCir0sOlgGcjGCMYx3utbJR7NTjP5c
2RQnJMIyOvoD0FGUjwFDD9rsS+fVF+WXJol5Y/KVPZXQlwCS4YEORXeeEw4ViODlVowjw4LZHe9Z
ekAcsgm5h8Rs5jWUpOuPC8S/A3LxPkCKmnY7GuNroyGdzhGd8zBDxfakBWMmcqWMmQwpM7sgnNUh
gSbiVXLQqb86dYRH09YeqYKDt2gC1eX43JgobsIGbHXHyIyc9c0Mtu4hGNrgWnSoAZ2+GD5wooTT
uBj+eKBvziEtmGIiIIuexZpOBAOvwlTTIzJdqHRBT2eVDCZu6aycbeYwlrtVHbiArTlL4ERO14wh
IC3Ik8NokhZbxUHPAIuwFZhNOTSqYX5vQEtmocyTIQHob0+33mgE4gwcO+2OnnbBAhA9X/sXeHr3
Bb2slVMhazziQ+efE2TEjwJD43YluJ37XEznCmX9RtUBocd+9rmh30K7XlvDlVtLwyBzJGnvIZiM
5wz14EZ2AshkqqtNbuaxQZLlaJHwQmeZPhuLem2ATtvY6ZyRvhuRj7cfKHfi24SvP96MDWmEM5Ep
HG7sJGei2Zbpwe59YtW4M49M5d8UGLYPqaeLPBxHQAk7SjEYkLoprseoMk6alfqqT/pki/H3OYKs
emFVty5Bubg3Q8owmGhAomBAuIbYWaJrh1X81h0rf28HqUENEKdP7thWW7+lu1vT9r0eOGJj3hfO
5wBe6gviXXU1dcVwb0REh1dQKzJRtCdzFvmVC3/gqSM0O1yaKd1DUSQTljjKIzicLg5Zg5odGIq2
2JSmB/g3sMdrZmls1LM0630Nqt9tF+7m3h9ZnNrpwzJAQXYrk0IjrdsEEnQRMV10OVDuk7kddgLQ
MG1CtvzDZLfDibADoa/MJDLCtdvBnNDT+ZZHxji20D3BT1bkJgvenjdNqRAbMNcwj/vaffboYW+j
inN3FvPU9q622cQXtZ4q6bRFIOkPubbiu2jyvLBEP3NdtJX/HEfz8i2Tht9tNElCt6XZoTFIFRns
/LV7WTDGMAG9ACci72o7aaOXlyijVjQ8XZuXIKgyNpzA4dvCFNql3fJBd5lLFhWV/aEYjfzOQyoh
N4YTk5ONf4AFLCYhU2x8YSXnvhiB4nf+BKe2zTTJ6EX6pa2XeV/2ThPOSep04VhC+A8hS4oB6pW9
3pAcMy+jP/oGES26vjJ05Z9mVQKX94phiylX3676xHdv7t2HeZxh/is4JxuzV9FmSHtn3ptzZtsw
F1E3b5IO1NaezFiUCsRqv4g4b1/dItZEeTjigyX6du/CMT0hDSFDC1c4N6Qqysd+VJbcetXkIPrI
a/nNZSl6NE3/axlP7LoDM+9tYquBkFm7ky4Y58h+IWu1o5GZNeJzhzJ2J4DwULFrcty7KUH2h2C4
uSSLjXSjA9CL446RY14E8b5lQoGAK0uZXCoNb2Bak6NSq9zZGr4g8ywggW6vXtjcypMaO3HTL5M+
Av9kGGxyz9hbXInFg8zi/LqAMP1YenMO6pjB18BYgqsfXHy+lnNEDkzYCmJI9ui+e6RTrPFsFGae
fSlA7YRD0afi89yL/K0ojZIvdvbfGVhOZ8QqzSGrqvpkdpKusY+/yoJClKcze3E83usu8mndJ34J
QHWw3AciOuzh2Ni6etEDX/q2Zh27GnPTgLHck9ZNY7gmBGJuzSJcCg1XqM/T/GC34EK3s87T+8zm
TES4r+19Kqy4ICp4KsnYsZcG+vJmznRxpAlOtmqhlf8+NsHYXuWkd6F0mJdJnBKVVG9FNbdvplEu
T8BfFqhDtSE7HiPqUq5eYnTXo1PNKHtzUJiXPJ9HUIMBcb8eXgqK+dxcjh0V5zeKszWa0E+gMhmp
kV7bZAP2yHl4xCZRWq90pxg2aRJ6L34qope2JHJZ9eaaUq3qL2OPtx7Tt2xd7qxZveUoD89jUq2u
7O/9LbdA4sB6RJQK+8KQnEaDNNIAYm4D/sbrntKcsDACpESWgLd06iPY4QXIWdoMDGuXdp9Y5viY
athNRJd21I/SSl76JijOGWE61hajRvwGhYrGgmsgFWEGNSB6eMEfIIrTGlvxMng2mUPJYtFdM7RP
Z4Dx9xTjm1MM56UWBdoZYoeTXcuiTpsiwXIAs9ZKP01OwQbT9fXqr5aI1zdBmdjwIzvXas6RQua6
BSTWfeZfU/S7A6WGlRfNK7Th6FKpJho5OmR5k+85u/EiDfZBuLBxaw4hw3CHyh4k1N5RpfMUWMiH
2Jn4NZ5Jwc0rB7L0YlFmaFa+/zz73ndiENG8It0QJwADBOlASd3IzGPMlUauuXJxxo7desVP9WZD
FGhvLcdC2VNOhl5MLtAtqiUuBk7BxZzBRHlLeSnkMPr2pplH2k7Cb4wlhHm6gjYnSOGgjQm52c5y
al4rx+VaNRD9CdhAAzbBlSTxlmAT9pknYVfKDjj+iuKpY168pis3KBV00rMLGVkx8wdOYyvya4W8
t30vK8yQ+zJapa8/Wjn0r7hIts5oBfUlXNMrZsWpu6taP6r3smRseDRHg2Bfz+2z6R59Q/NquIIX
wKjJ5fvR2xEN9fLFIEdHhaMy+Q68JubDeWLid2S9Ym6VG1veYXaXlpbXCJ1tOUKh5SNpJXh9hq28
6NQ0FTM47C42VO3cKomNbEv1iqadn5CUu9RPJomI0z3LZZwdFJ64/NpwOm5K4vv4pOU8OZlLTHDW
5zcWS095NfR5/0Lhr/Qzad5R92Qpc2nCsUatw4YWR5Ab8OO32y5oeDWkZfyh3Uigzw0qGf4qLOq9
d6INaLRwofS8ZUsnYT7rFCsKI3U5XQICgEiI8wRtO8xrkbMdjabqscnXfMSpwOuLeKQfIbw1XXwg
NQusk3LKK4PEIfR7k/OMkIupLYmWOF+tEPTgUj460TB6m/9j2klFu81xNzXpLz6Qp5lRdUM3s7mF
2WnVJEkr9/XPw4Nf5fT4pAJs5AECR2wFaM+cVcH7kx47G2NbmqngrrVFe1tNIgV8Vw4eknPT79JQ
WH2p/0Wva//jTfm3q2HAhSLCVOZ3nzXFNP5tiqeN5xvNK927geR27oavHce7nd0vjPln1babYDCq
mHMPbN5wptWyYZLd3hdjCa1BDqaL3rrqN9VkluEsWvdTC1iUeXSyRri1S8NmP2vGvxxcNER6mIUP
fmslIcm91hk2kNXtJOlK/0YbYDb18zSGS4l9EWFbgOAaWdvv13Qx7MZi+0CITGeTe7vuTjGj+50S
7nTXjc54LXwoARmRaY//8duUFm4nAU2HJtc6ivr122x51IaUBIDNgBD9CpSsd6JrnHxNXNIgNpIJ
1L851Kzf9bE8e0zzJJ4BSlTLXINifr6BuipVuAlpI3VkF94szlDRdjLkeQKZ22zaSAZXUDn9W8Md
mnMVdHJD/x7whdmDwg8NXYPfSRIBj+zPl+JXowE39sqoWY2ADAQZuP0O2apauI0tGzpZbzbE4LKc
7rKko1zszFWz++c3W5+Sn+Zv398M4wb9zRXfw/P060WAEu3VtbIgbJOZHQHCawR89+k/esyYXuIv
wGNAzhl3luSy//o+87BkSFN95uSmotsO7TqFZEv2V7+llcHe8OeP9fuNzNuB58AzxoSUOYD8Tftc
zVZasR7Vm+b7xpNOCDDDeaYJhFY5Z9HHP782odgY6Cwv1Fi7P/8B0B5+u7LMOnE+IcN2Gal6P/77
T+tTihBjypkLEeaGAPglUcVi7DPH0R4TSCO+peZwhr2h4oZpQaLyV9yZtUGPp11TEPwOjFKPHUlu
NEPFG4XoBcZq5QfNHvArSd4iyFI0vZqANZiM0UCTTbN+bIkVTzljLPZyJNZ8JCfCIJ2eBnDlF5vZ
xDtxBLkEJtDtNWv/j7GMO2g2WgYJaw3qCEZMNr3pjpGAA5O9NCb1KYhnB3UghaxNhrKLFNcAGD5D
t9OmvitGmOFET0xW/cTZgg2VyQ3TwTab2HT1YPLCAbThhAiTCETAZK7JGHKM+N96gB8IsSgihRn2
1X0sZ34KdtqFVTsK+I8OK551GE133Ykz4PVIZUv+eIT86UELXBNMTkX8FjdTE4U4pINz2SkawY72
+ytwLfIbdG22Sq5xSg2AMa0999qLopdKQnnedEmSPC+dRulnzJrN1Hb4E9wiYipl038vrtKuYUMv
8KMhTCM4YTkm7jxjaS8QbBxrmfTGw5SJSJ/mGpDEQcGxoDnRiIxcTfCbZViLgNcRKZ2kvb201bxx
JCXVdu4Sqqgc77wK6dPAjkYRttKMXF44UrGhT7pEKkQfCvP34Uc94ra5TM9TjdQjTIWmlaqqaTKP
QFZMdJk+eWer/pr2dS/npt0P31+hTx3epGdAk5FnOrbgOeM0lUdme98vgs+H9hmDo+JCc19cLdT4
EP5Qnag7ENzNKygvkujtZoroNI8yTLFRvtii467JTOYcszG2N5HWVbmPGnykTWQEb7jerhWMWLaV
KptvLM/hAFmojMTOH1XaNGYwUyCCOxujHcqdQ2fzGwol+36Oc5S0MR4HdwdVeSEetm2qf9v2ftM+
4CdnqaCEkqtDktwkhBk/7wQSm00jLAIUUkCuE5nBgX/PZ2SdChxoAVurTW7Aw/IV/HmR+H3xtfAs
s836vD9+7H9QW+yR8yGiI+bdhWR9RxHHjVBzur378/usi+vPizzKAhpaloUTBbYyiotfPx99VYfU
krrbOMLwnxNplV8zU3TtMclWX4dd+RxciwXr/SVarPojmM/o25//hH9cYrwoqweFEQ52Gfv7ZvzT
arjI2TaqknwAkwSEu3qmjKfV5N/jAkYUIdz5SxnPXIM/v+vv5RqfGHXMym4UXGtcOr9+cGZwCYQZ
OkCVE2SXNQN7YdVax91F1b2C8Rj+tk2hV4q/1nf/lLT8vnlbfE70E9BxVngLHr5f33Hk2Z3KnDHw
kqTydprXmN14El/l3LGU/PnT/X772CZYC8x7q29sDfv6rWaqEK1gX83aDVpPqyRmqMmNe8KMlur9
z2/0P315LldyJVs44EjWSuqnLy8hMRxSrI8KdKnzd9eN0nbjJAU/kEPdbPwumL78EHT8+X158nnl
n+9c21xRUT72YUFtiifq13dm06s8FVkjtY8ubk2TfNrZMTuMimCUmz2pF96X1M+nby6pLV9cGIPY
qbNAvalEpHpvBHP7xSZd1UYSaboX8myZ5jeRLO79chBPDYl7V3KiuwmvfcieJcPotzK1Tb2royBI
NhndPbbaYaaRmabNuLPjYXgr0mCV7KRyOuP9cuudPcr5TbgDKEHA/212xerMiAl7+/sIb6Q9LJY9
ndBmVMHdZPlsV3PaxenHWgal1nDkWvyBG9JLS4HOfT1f9xQGBkl9ESd+cyCB6qTpifVfpa1ZhlQU
LM15rBfHZ5xWDcYRwQ2rduJkut90PSg4RtVr/4A8cn6OM4j91xCcK64xyi7BnTPMvEKMsrO6MXUd
fSB5wmKMu4zaLM+9F2XBXgW6QT1EdANnXhui4cYhn95m45TLXQx+A1lJ4CBWWRreqWC+eN0OXRmE
6eKwkFVjZtwq9AEP0/dGUBJ3CwLYePmS6dVtoFJp3iq31HwQZDr0nMnu3eF2nA5uvsYEiQpdD2nM
34pCuBWqlCFm458DE6TkGgB6pdyMjrWbk/VCXkDvHOummulwQhp/SZOq8sO57OVxWmLxURGP/Yy9
KKUOMTy3ORu1cC9Vh3B5OydZkO4rGahDl60rk0aNd2RcHXjk00ZsgXPmaGcbTOPQXVS+IE5rRvfy
Y09w6Q52rGuRgQb4e1Moc9JKvTbJuH5VMqAmaOKUeuzH7zMJCuKLmeI1voITHzhXPi3Lj5Nbkz8S
eFNzJJ9Beph4lPFqMJ95dJDZ0D1yzGj5hCwmv6Cxr0s6oAbx7poyl9Qe6YYjUBsdAv/Cp2oufR9d
EwoUFWFXatXuUYGUJWlVREtviwma485F4GNskR1yM/+QvyykvtmoOXTcHLwyoGMN+MizaX83ibnp
eEZKJnDrl0tiyYpf8bpVnTxP0+H7k/+f3Kf/P8mn/xuVo+tB7g+m0686+dqtwabqF/3o+q9+6Ef9
vxBL4uj3TLhG6DhM/ssP/aj4iy9hBeCyXFo+Kw670t/6UVf85a7/hX/ouH9zT//Wj7rmX76LY5+T
d2DB7fxv+lF7LZJ+WqoBZThA1dYTq8eexHL961JtMcGZ5pxTsmpa43FWrt1vMKMQ6EBih9r5ufYY
2TlK7xUL4CFzzKxEu9ZNG3dEq2KbU4+db7QZvEbyldSC6qWdiGXauuiBaKNXSe7RYpPRoyOg18jG
HLbV7M/hT1f9f9jAf6uV1o/hcjGoW+mDoUn9zXhuEqPYiqALNrinRNjgk+s3Js3CjYh1tGOM0n6o
GWMcRyzhJ5Oa6V9O/2J9g9+uIyQWHLsYhIVt/g7pmZ2W4/A4ByzyRXbVZWZ+rbHyEUjV6ozgOcHx
UMVDdIbUbhz9Pp93wCoeCi9Wp6qBqb9AOxaS05+Dc56owPbWRhV/GLuWiW6gupOAfO/s4ZehKaka
40mSebBNkR6/Zr1anGuns5BvzH6+hC7b1/nHpS6X4V8+6ipr/v2jwrKi94AEWDiclH+9ZSqMgIOf
t3iJ0+/44EzeqMnkhLIsjfQgIC3TzUiQlofuLAgG8gMmXW5zZCTbIpDJC43q4s3HOcnyOwmpGDuR
REMj1u1dYzdmeHv/paDkCP+PvxliIJAcamlMRf8oukaQLQUBHoJYura4YZLwlfHXskdIg2nRzodL
WY/RWcvpwZ6c5eiXo7nRsXbfZ0K/bgcxVcWurmoUT4hCDlHnF80NrIX+4uTW+ETVGHyOVTPrfY2+
d+ZwWLZPhKqyEmdyPKPO60PhVeYd2ZphFlXOga+xDY1Se7uqUeIAYKR9z6GhXsOu7l5yW8zfaiGN
D61VFmc/lX0YRY1905B1snU4P+5JhiEKvcvVpZmUf4teKtizIVcPhBrIL3W0PKHwXJ4JSqheanbV
Z8MvPHQ9At9vXLQXmPByFSPNd8ykipk6qUb1lZfTuVwy76aZG3X9f3k7r+W4sS3b/st9bpzAhkdE
93lAAplJ70VJLwhSBtjw3n19D7BO36tMspld/XBDVRGlUInw26w155jlUhQ3Df0v2jSD/qw3Wnhp
imVCyJbe28PSsmmUY4qhLq+2aZOND4gmVqGpEp7VJLYV3sIP82w4Mle2jSVRM7qzqF3k9ZS0N0Pm
bqfGXLA5YBTv1W9ahcDUSxxMfsmkTJFXKEj/jMxV74Sc8etMxYBqdzKxkU5OchXFEeHfA5GHoVvy
bVtlNXurfsmDq/bszIq7HYhKvq2xhxPU1Z/DGxe0P/PyxJL+jUr359fP9gyqLGUrwwBWYlhHww85
hXIq6d5uWmcYG7QXlbtBhT3UO62qmt8YdtX93AnFV+iM3Ixq2lzNlv3cKZpCjkQ6ULvF4GsJX7Ce
9S09KjIaHHI/rF+/ZuctDkNbXH4+ZopjFT9nzRYaQpy15lvDxT36kJ0BMmmJICSvMI/T+3Ao7azE
QXQl+4k3yM7l8EvQLdhlqC4DNQIW4GYy/Pb5iRwPKOt5GNBZTLZhFki1dTvxx0ZlwsEUL0Q5bIZp
wFMneb4JOWl+3M9iqzU1SykK3Kee2fujMlnYK2ZBQORj13d4VFVYkab0I/GoKDkGElTH+qthN9EP
usJkF1p5VIw7kwy/p5Su+46NSI5gbGKB9m2oUfsSN2h8q/u2vVRYcXqUIpwLq8Z/QNHsFCuHasbR
AIaeixWBiwGF4i/tDFYRf96jZkSHKJUG+gHyqo3Z2zec/Gs8V7rupWyWd27s+KJB8kwHh6VlN1gX
Q6xFsPwzNJltK8VGKbSXysAaYKI/u0bIaQdWo1G5MjPhEwnavBa6speY2M+HgSikzCyedbrhG4P+
xYbFcfhAsSA/s2osdXZmPFEQHYW/OOG8IxWWAMeoch7IQ3L9cozYKoiRQJ+YYt41q38xYrFgVSqQ
6O9cylRTrCHyMLBxTbNDdlE99M+tpg8E2MXurSloXTd9qFJhCS1nu6hL/F269nxeWo6zS9ge4riI
wm0apc2yQfhpbiljWQ8gVtW9UsfhDgsI+wxpNYGLk8Fr69j4Rq2VJJMl44cvibC+0nxfAG+WWPZB
VYyXdH4MZWNb7Xkzas2tadbtXacUw08jkgiW8iW9VklixwphDMt5jlcN2UClkfFVKjB4plq/ik3t
rmyTcVdpevXVCnGWR0SUXJuk7d4qia6dR2FBBB2Lv7MpAQ09lfAMQGHQSE/z+Ly1muUcTMKwy3U3
usmrYU25UTE1YnEuVdAHNkQPADjGa1tbIugia4GT0COaNCEElNtex/lXVDr7b0cHQWEo7X5qnTlw
ZCpDvyia6gXdaIXurds46pKc5ZHsr2c5Wr4jw+mSauGZY0n0bqH5VVOx0+h1/MWKEsVDYcLuaJBX
BKn2Xp1ra22oaK8zxSwvjaXtdqm5uK85s80OuCZy3AEiWOZPUUVsz0Du9QJ36qpzmqdlzsKrtuyc
G2cgW2lIi+zKJlhxE9Jh3bW2estG53uMLO9+bhYkDgnEMa8aBlC+NRQJTB0Nr7y2S8QCYSIJv0ap
Xt6No+XcUOOuvZG10BO+bfGFZbR2VhKQfaFG6ZmuIxcXc8wW3knnx7zOFLCRVXWPriS9mApn3lSr
DxzMD7tSY7xtrGq+HVxMxHgajf2Ss5wlrXJH7N6I+71zCIBDd8u59TndJfTTvGFuS62hGP2onbrv
PMPxAQv497DK5Dn1H+12GKR5aeZtec40Z3+tUxMHgWaVW4uUHj+PqINj1/k1K7OyQwIAj4KSx4DF
vMg0oL1uixR5CjfoKKWHM+NXaXSYC5Fryu2UmhMnIx7DYpbERC81eDRWp1syapU7UPt4hMWSvhZl
dEUtYAoaoyl/sBZTkRBSHNr2juWc6/Ci7w1Eldhhmv5LUWsPCQ348xyZSY3ZB/WGhrQvWEi+NGnK
xIQD9+a8z3gA14USGy+CQf8ZGVe+Lxl7nnBFVjcV4YdfWarGAe5O8NrooFgZp4qd7LAkkVA5Zjh2
ilbG49asCWYjc1JojZe6cfhV6dCWpUkifzV2Qxh1F+fFlWwV0qhI1zzDKqDteMfqV2Wqf+D1cDbE
qTkbxZ5nVMGutRNpNF/YUdRdyExirkQIcmGbk+o59vKsS+t3yRcPXabdMTW620iFDCuShBRpnD75
ypAIM/r4PabAF+JD6CBk2kYFMrZnNZPaX2wXrRBdORKXWB9Ru7C1vtb9yTUz3zQyUW+lkpLUVJfR
jzkt+wBRJaoSqgMl4W3DsuujevAaE8KOW3UhFCn0aetS4DqOLRoz8CyU67EeiocYEx3DAvrVXcba
gfW1Gu0xI1OWJePKG0QniaOfp9cZQs1FXZXFFRqMtNo4GZLNbpiyn5LSI0rSJX92iggNQWMZr304
9w90RRj4ZwNbHo0Ad6CDnJBdtOeDFtfUyNxgtBF3eYNpK2uaW1VY58NUkNCU2pRdogIhJKW5adX/
krNNnKRllN/mGh2XP1tjcy4Yx5DqGZrCF7B++1VVtdhu5bRXQzW/kVmqJUFlEtIQkE6hzYGcCm16
kpbJ7k5FLkEgcL+2lXRVoGNaSnEzJC3RWW9HQnhiXSHBARkSrp/BvOps8npWTQA9AmU608io3TUS
Z8bPnlYSmj9LvR7KkOTOEuULWd3YFS5ZqM+owWs3QGnk+OpiMgGDFpNobPvpdizm1tlQLpS7ZFrE
NV0+x18a7CCJyeBLwwbq7TiJ6bawS42BOGxikw5b1FRbTL+GTgC0BNCh0owSF+AeM97XLufuqqnc
jbKQuyl3nEvmcfcLB8/qezWFYv4aTkWk3xpWTRfbYDGSsgoGOrqVTUiVLRIOuaRlnHc/h0pdM0xb
cV0l6HzfThVCnHFWrS24mSiax0rNm71ZZOI6x8uwF00krslvGj0Xc4fO5q1x/HmNIwuZZS5FXrQW
EYBcvZxGN8hJArjHhoILzyH/+qlcFgpxGjDzxdPLYbrtwMTsUG1ZA9kE0EnjpVQy1L/CeEkIGIo8
Mc3EbBgU/8Q2YUPZemM6yh2+en4QHIdm306Ni3q2JTFQ17Nv1IE5jyFFr2erTfXNxTiGyqZ0qnut
Ahu0Idq1w2szwLYpythYDfFcSFssPI22SuzO1xTbovVWVbQukoT2LZTy6TZr2BH12RpsPmMF3Tet
Zt6UrBML8uxcipy4lEriUdRZ+DaSgy+4t7h1xPmhmmm09qdR2u6XeZnXZJ3FISiSnpD5koVCfRbu
0BKQI6aJ6JzSGG4TSiK/F0dJrmgnOltTAz9VVqg3+5jkES0/r5qwbjY9cvjbAlJ5UNBY9UfbGMsg
ReQMu0KJg3aY5y2wrDu1WYyXDBPmlTk3qPQKEbRkNty5eEXPI2UZrxE+0zZpSUCljmiHj3qWNhOB
iuaPMu6E7o3sps7JHpz3pIWmNzaG2rs+04yrxV3r6lmxuor15nxEZx6MJNayU2td/PisJLaOHdqv
oq0zRp9qLPd1m1UXooNpZIcy+9narDpqbZfGqptc6jMtOrPq870QdvG7mMvpKg879bGKYxLbkLMR
2Gp1DfbNoq76b0uXrUuVSsTeWApmEKQAOEnzmqLnohfzDs7WnqqKwYtnV1gIinLJ0LTHpGrrvS7J
jmSatjucH0lmuJSkK9Fwt0WI+6GyRLhXp8K+SFtl+kXDqfWNTBNnDfqxc5EM4j5ZhWCblp3/vjSW
6MpI+bLJUpu/hJrxzBrzwY6juwZPxEapKyrNsyp2Wd/d0xgZPFOftxR/mtdoTQYHmGZ6MW/8TYUn
EyRbrtwpI43+CR3+bl6UO9xe7saN2UtS756DVg97jsVE32nmdBNhG7woy6S8afNl2lNFcL7rcaHd
5p1LBOqY6jdJ5BQBPhQRCFMSCT030VWbpeH1aoG8A0CePA2K/lwRDb7XYSBc60X/QgZQ+aUxK0ma
aly5HupfgoPnTu7dsP0SlbX1rZ8Ud9MaUfOTirL0l8VpeQ+6htxsiyhgjZL4TlOqLV1zsvuSrrsD
j6Si0ykdSoSoSHZlrxk8ff2nLMwnV5uvli4GC5k1wb9JkoVHRN6mh4Xsms1LhMvYyAJWok8Fy045
A0hJB6KPYYR5umheW6u7d3rzh5aK52JgTK/V6h7640OqJI8xWahRKl/wJT297VX/v5W4DxAKu1/l
9Uv+q/33g8L3Pw9/2/71exqZ/kv3cvCboOjQOt/1v5r5/ldLXOc///2vluf6f/5P//BfnMTHufr1
H//nR9kX3frTIso9hxVt9s+f1MHLZnyZ3/2Fv0rguviHMFWhstnA2YK6hw3+XyVw4x90lh3ivcg/
4U+AwfzfErjNX7IRl1GzIy6RzQx/6b9K4PY/XNRBFMZpMhI3Ak7/vy78X6Vi7tl/2/s9rANQEVSJ
JoHZ+iaj08Qb+/qP6kNoiRbmYbn46GvVHxb07lviI7ErIKujBtXlXX5ZT+54oox62CNdD2tRdwer
SCIixhl7rVj+cdhFB2SgwfVltFGKJ5Y6aE2R3p798RQ+qIu/NXn/X2Xqr8OQSGLr3EaUl8ehRwSz
KqTVRsTgIiZ+Fq2hPJizggVDZj01Jmlqj3o32mTSq53DhijvjIesq3BrDXWbDywj4Czv8prqu6+3
lrtaxZGeBU2vRT/UtzsEyWDGqjdNnbbBTZWlXg7GEOS3mosrOWe4RaK5KZeAvY46be1xiB9hpmBd
Jag+BiSgkUWywRhBzpk59Ua6sSkyZd5ApmK4Vgr7n8iOckm/tuxbf+0ZvyTxkkBfijVjw1Y7jS7G
thgf4ibGGlrH+PI6R5ad1xF8XHrEgbauh+w4Zc6yzHw4D9kaPugZ6cWeCKk485RVN0fgoGf5bnFS
4j8XQ4AqcuNUnDetnRqbep5QeudDSgdNyCw6Q9Miy0BUY3OtoFFrgyQzy2yTRzCINv9WZBV5tWFj
sbyrjVsyaal95PVYXqTLBF0z6WLulFSRg/kq8qLJ//zJrwWhowfvUKPn80BfpYMUPXy/BnUudSEV
nezUUg/IHBOEIoN/rA122FKV9ok37Q16e3TAVYdK/2N93dA2HB4wdkpYDimYQXZ5RecXZLHalzSK
hjgw8cTetGzO6qDDCHvvDh3cx4g1XLzreqxYm15flVu1RMLoF+mcfDXNPn7Vlwhjnmr147i3gWn8
Tmenk1sFD/62gTYyeGo1aPdD6wCgd2OWUAUECLJ1pxEJ7Epn3IwixGyvhEmJ6zRTancbJlV8llFS
xztoL+w4dRdxEnNKqXxphxbzkMhh9/kgl5rzNIf6sDHtuQ+ZqCL5fSnK5FR74oNHRYwwhWPQs8Qd
Hgs13FmUDoBE4efjsARxZiDlziZlq4Gs2MvKFScALm+lzeNHtVJs6SMSCwVx9vBRCXZpJhUw4Ueh
br/mJaWGGKz7RqE/DsNT0oDJIhidTi+jR/ZDEY4GWmjUj9zqS6SnBX1BkwKO2SA9x7SBq51m5pjt
yH2uv+rhYsMuykt1S7JaHdC6K0683Nr70dNWUUWZgrxSG+CFfngFEYrKqFhC3c8x2SV+G7XyIoeT
BjWRHGGiBLs5vM0kwvLAlOpSYMAG2BlI6mstm5Y2XxMWp7zyk1CkJgyQDnIqADB2jFFFagF5BS12
JJOKzoUVGc5I2z7scZvQA7nJ5YR9s3NaeFFIoihFff7prkP/4eNZjQdECKEu023VPKpMW6SJCCI3
Tb/i0q+6ELZlavbFHruieuJGHsUmrfMDmmWSStDQQfpHrHN4I1NOo6GGqbAnUpXej9NpCb0Fnn+y
MVsqpkhapvGnGevV93qRRGeBkXO9VAfrfWJCfD8PO2v/maAYNF9/9cn/nBDLYXGIZYXoimS+DiI2
X5SElXXMZDvkDakhN3g5T+H93ybAw5vtEoxG25ioAzoQxlHrpivw4eXgRQK0NWCGutxYW3SYCK/1
UIEOqCZjmvom+/BNaadOS50yhpfXUa67zOoGS2Kv9WRtI19aYHGir5q9xi0HGz99ZN7oiGYcj+Bp
xEq9UqThJZ0Qrdm0WsgiOgcc9zxgk6SnS1rZhS6jjCzOMM05Wi8G6LTpAMgChnN+3pQ6Tv2YYcjD
fZgsgQ0sWvU1W/armEwBn4b40fhCRBauOENRKAxmi61iW5t7uRd5SKVvzKLqLIoEhIucUGGqy2Q6
sW+Zl13rFgZ9j96dDPCd+FlPvNbvhjlUb2uzaZUaoEczjiaILl6i0EU1G2j54P6SXZ3sa+g0F1MS
h1vosae6ch8fD2QLqSV4WI/TjOEqsOy0crARbRVtkbvhU7BqV9kMZmdgkM3Mv5f+wsdEJ2vF8gsH
kyYRvUfj6jxpkcV2OKOqN+V8rjHx1m08XyhGOj5+PkYcNe/+daw1ThgFCF2h4/VjLrK2TFmHBDDo
xsupk1BFjGRGY9f33XOFW6X3pWJSzC/C6gH+ggNRG6MKe6mh136fOJt34zFXDjedWR/3A9ko756t
RXe6qYBTEOnQnWXs7q5J+KEybQ7pZRUBRCmTdPk5OX23ARfcPhHK5QRLR+K4PgtQgI2sd0VISM+J
MzsU9P91n5DXcG62zYz3tmz5Y52tCDPEKAYgE9dYmO7atBR3joAPxJ6yg9tA9DtWOyJKlmIz1oQt
bSrI2d8XpZFgaip3sTbhHIom0Exq1Juasv2tGsvK2dOFWTlAmZJ1F9lsK83u81N/Nw0IMPSMSxil
dDybb0P3H2ceTvWS6KC2/BQc5r6yCUDmG1bvVXy2f3sa4FjWSnRDA0Qn2D0aBa2uRWo9RYqfaW37
pKhNsU+MKH+Z6XpdO6Tzfo+txTqr8n7ZDq3mvMqiNE70oz/4Xtf9IS8Rj4s15NHXs9jGNESWBfCN
GZcmhmqUj72VJzvTAq3gLcBi4lPCkPVnHoz+68CLTZvbi7uF7/Zw+kNPXacKZUBgSTFNp67NVZCm
qgFKHNN2/gR2qbuJwgybWAb4DVBpVa/JFTy1TVnkk+aN7mAD6+5rdIBjNtfbGVwwYam6tJ+SBeDt
pq5USi7IqKvt5y/IkRfq7d1ebTIsu03Lwg11tAoqKQ6sI47tY+DDPCyXkhKnFa5UjzG0kh5iRgUY
k/nFGDBVSOjuqqqDEoYTZ/2glqPkW1sd9QajP97oE6dnrzfv6OayOGN44odiS9PWF/yPF9ioIvSy
1WDDfgPDez42zaz4KZ7amzEcJZB33sZb0yjMyh/wg16MvWMAsFpg4u6mxEmgGo740L05dsEqQBNK
PBOiReNTI0oyXxGxMm7QYlZQYVuilMe0aH4pk+iYIBWdBOdOW0z6N+wcwEu7LcDv1qVy/6RHzQS6
FKD3I9SoCnc7Rxi+jag44iu5WGwSpJmk1yGQoUcI4NoPI3ey3yiq0FPWrON7liJ4Tby+ynVtSxYC
0QBtpaRMuJHp3MzCXR5CbZh+wUOT7ZVJbRUkvk3iozcOCb1nGq41moFGLxhvdNncGmkXIp+zh3tS
4mMYudit9zAU2b4uIdRoWSnWT7Ab7S9Bzw1auhq3tmcvffaCR6kqvbktmNog53TSC/HG8TJ3DmkJ
CHJ0ZWeTDPA1kqlxbxl9fyr65oMvd1UP4t1eSzzmcbp9FOmmQbVEWa3n7ZUMEaaZSoH+K26LMxo+
2v9iuGJ2ZZXsrmI7xq7DN6urhqSQM1ioITSbBzqbcMygNGxBZWjbpVkR79Fs61u2oO0PEwHCNhaY
3D///D4YOzCIodwkBoZA6TfX6R+vN6sZI1GsRvEpIxi4wZETN8VgnmmYWn1BmOqEbPletCaipDaO
T9yDd8tlyg/rRMuig8lNf8sJ+uPoDu0MN9VgMjZjLjd4p0o/LMTyo0P8QU1+PtOJIzoxQvNlvP+k
LWSniAv4xX8cjZdmoyguo4aCeNEF06UZKAHLTV/UdC2aJWPLxNaqJ5OULu6wx1du5eADjOZxSHKE
Hs4EWXA3F6pykTpJTLe3ZInm55YzGQHwT+NRoQWQ+N0yqa9lmiUqGrC5bffmshbrF6NhDMANDbag
yVN3om8UW3turtQ2oenK+7ROYL9riVsomzp3gGG6mZqzkcuxbvk1bAbTq2PRPgpk1Cl0p8m5GSOl
fSprx0AT2OV3xPUlty1CCRUHU0KRvqMtLXZVU4Yw9IYq3tnKsvw0GT1JZjNHwBa9Er/2mQ4eTaQT
qQG9SFhJA9uYCBsPE22VDS0ZCSYq8xoijBr75JpY5RsLrnkSI5bFPR/GePwO10Ghvp0b6vcQqKrq
Sy0FyVfH5fiq1iH0l2lunHvYl1PvTW2CdqWzqv5+aQUsr0kv0bmSMuR6Wt1KYGJAMNmiVmjnet2S
V/Y0OlAGkxS6po1O6KZs+zohu0FdGgwvGIC8MSt6imUzggMPtYAiN3VnAXiphxBhjNXr2aVTNk2/
SWn+fpU4AX/i+QMzhMLMuk7novpqDuM4sqEpu1/qMOWG16/yeHqT5m+ROjFpE4aR36K/sJ4qqNO3
jdHXDy00pC/wjOBaG10IHhSSHTQaZn7D8UZNwT2ITC16RuqeInOAwEXvGpExdm1KXZQrZdk8A8/A
MSo7YZnwwRalhVNZOI9JQSQgep9KuTLMlbAjFlZdPkxOdVfliZueW9asqvukzJMbgKQjnom4EGeG
U5YlToW1VhmNY9S/fD6CvB83BUYZfEDGugdHI344jDmSypZwC9ufB/QQzIwWLLNyJqPDoLTlggf/
/Hjvv95VgY4Oln0YRUH96HgkmYByVXIm5BzkHc7e5RZXvH7XCnEqXu79pWFPZlFCeYaVHGXBw0vL
hyw1SwlFt0kb5wt0jvTaGRWxiRpEkdTn3BMrufeXRnuB8iPyb/oJLPQPj0e4Q09rDT44TVRr40BL
Oye3EJZSYZ1KeX5fM3lrZbBm1GhbwBU4GgQBuippaSYugTw0nLwpc82rYnKUszGZRWDLznhajKgF
ADXK8YJVbXs3pn0dnbjkD2YAJO/cXJUmCXvOo0lQLw1zMZLBpV08IdhsGzGCOEqVlqJN3A1hILqe
cCR0D9Hwvzg04aU6FURs/5zC4d12GtgtBJqHfjyn+Tmu1X7bUvs7m1CmnC/5jEdRmdIT+6EPdnIO
8lr8bFjn1hjzw4MqTTua5ZTxSk2aPu7ilbu+SbAcAGCuTSYDt2qsm3yAri/cTp6Y+z54oXmfuVZO
gJN4mxn/mG+10hIoi0uAhmhKf8imQ/nFDd6Ar0NL0Fdt9e3zj/Uvd/3R+pnOlEolAWwGjIWjdxoZ
bi7TpQ7hQVup3ALJVF/IUm6RljRLM+8Hd54c3wIiVfjuBMllC8/ZtO4GgMskbBklhTuyauwNUr3y
ZWHLBWrOUpFFO+o6gBeKZA5MgWQSf42bQ24icitu7bBJXgtIrQCoKJFCcGKa8qXTRV8lq/0yGGkC
R145TnazLd3a+qraBNp4mjMx041qAlaYtGvrKmeVDrEJ9+Fz6XYjZCLGJp0Gc5fM3ljh6ACZlEcX
g01FJlj5FqhOZNidi1rHv9f2UcbIPCZopxVRkmwFsTQOJOWeH0VL2mEwSG38Dv/ToX8WZqC9uPyO
C4qZ71wiCl5sVPIAY7QeeJXSZgCIUOIzvU0RkHCvxldR+lbkrAr+GRpJHIPBc6UTgh3Wl7Rfvb3K
I8KuKsJzgWdzA+QxpJHQx8oLMwjRi1WM/c1rp0UzvGZOl86r1MZSaGLE3a9yHMz7RhfJbxaymPvG
OoqiB5moXeKPcVj9xtgWkrMF+W/2s1IfHywicpUAlchcb+B+GbWXx2lP6BpmeR2haS6VTQJyK7qs
RlW9y0l76n0l7Nv9SI2QUgWlQraDTRpnsKzJBXOlQJCmlpNKKLayli+NuQMizOriPKyJwfN0VKqp
N5CTQs+u1qv6ecrq8QcjT2J4NnY2KFdQ+M70ijULGyu0mIh2dHzJ2lQaPxl1et4lg8b8Ti3LPLvR
53gAd1C1VuSHXcVPIXOiMS7p/yziTAAEtTaAxEJC6LQSQBICmLQO1A5ZFNdpOOam1CTXDFNh+D7m
WV4gBkUZ5MVTb3+dpGIhIJIKDHcoO9whZtbM3Ai1MO4GvUEVAdpwepURPC1Mg2L6ocaT+QM8QQ7Q
zlDc3yzOTBvUKMCEnXR6W+7JHDHrc0mZR/Gs0il/68syod+k+nCJYTgeNii/WOk3RYhUt1iM+dug
tdNFZaoFNFe54kSQGiXPnVMYP8QSov9Pakh2G2lNtPlIlwI7qQEA78i7A/Ho2wridsQy5kKE2Two
QW02s+4jwkZbiVg06ja0O0uicSyhrAzRcM3QgGFq+m5aFI+cSYaDVcZZtgGjOelnQgU5cdFAPNe2
QNSjv7/hAJ6KqRdGBxVzjNKHw++coAvKMGH6sikoj9QdjI5NRZ8Vpy2gu7M2KuNdWgJZ+Xwc/GCb
RaonBBIsR8LGUXx43ChDn+nMa2mKFRTdutg2cZQY067sSjp7Js0Cu7amOzUfzBjmBIX6z0/gg6UF
iAFBHDolTlYYRydgd2rSKShU/UKS4WEOpbiK4PmixI+/f36k9zM6mzpbh+XDIoZm4Prnf8wxXdW1
kT0Zjo/abN14wLYJhByjn4q5NDuzQvw4zJF5YjJ/f32sQrEVCRpAAp/40fWVdVsaam/bPjCw5Yyp
YaZ0MJV3iwMo7vMLfD+FcyhqQSbhsKg3jtt2MxBatR4oWGmLWl7BQ5l8bcXud52O5CznjrLwtvqv
bZKdmE0/uEidNZJBDg0dVnz3h7cW9WMkkkbl1lojAscSSf0SG86XhRt6YmcuDH7W4byNmolKCJAC
FolU5w6PZYJkVHujc32ly6LhWzVLSIIDoUn0qLPul93gNN7JwraWDdFWo8+yIhwDzhviNw5xpdmA
PgOtMceAy4ngLJoT+44PbgY1T810aKCCbzrGHZB0xDiCZs8f02S80kS67ItM6cjWgW76+RP/4JU2
8GM6BNWj2SFC+/BexIkJIGQxQh+41+hpClpVZM+lV9cImYtOGwL+oNNPvNLvxwyBc2911oKvMOip
Hx4V93O2zIrh+jr9rmiXOxr1bIzqgv20YsAKcZTyjHavYJTVOvUObo+sTlz5RzeZ7Q89Jt4G992C
kWYBrJtKDX01qfPfBcWUb+o8o3tYUXB3f/su0whfcSQu+zs+5MPrbSj7GVZaOn5czgBm48mtIawx
WCdbYUwZVx2rX8wurE8sij94upSXGatAuTF2HHOoqsg06mnWHL9xkzLoLDX5Dd0gKqgCATSGadTt
ZCeXv7/ZYx4C/fXWHhesjw8vd7JCxarpnzJpwr7Y2TOvLWutogzAwHUn1BIfjFlcIcU2lqw6/t6j
gxWqrbQVH0qQUFgPoCE5aE8M2wmGaM5+znNnnOkmwlzPchtFBp8/2A9eIhvPqlAZmrnJq3n8zxnB
TodYIMCIg2h2oodiaPszqvvqlUIU1olDffAs2aYzzxmYGHVGysNDpY6Ton9CrSOWuRSXulEpQZgB
Ag9yCslFkJPcgl64Df/2d6JxeSbVYxQIKnPD4XFrtOeOqdOmFa1u/7bVunxWHSc5w3do7j+/m+8H
5sNDHV2iPuLFBvBFRxhjh7bJ8kShvIP46sRnsf6cwwkA0oS2Jkzz+jEKHU02lCl7TU3mNEiKuLgE
29feFHS8LpViQdyGyGz7+XUdWbLXGjA0JMR9sH4AP2jHihHCQ5KEAN8scIcakWyZ5C5eCIJJjCqw
F6O6DmUzPtRu7E5bBxbiHbb+6pnmWrMLafzgklOEkmyhOxPuW+tJYXo5eeZ+NWfJGS4M2refn/Fb
jPXxLXKYH9nKmwgTzfVR/bHUYcuD2tdBwh4TrVqQ7R1lT/GIh+imps5GczaE0o0TzHC7YGRl+bu3
czDGSkNsKf6arEh3QODsryoCns7vSlIWNlpd2t8b4F3KTk8xKw65Hn9Xtba+m9AKgeRPi3wkESkf
nvIFZI6f5wZkZs0wc436IbAjr9LwgJ+YjN5/w5SIEHvyjAA6IJA7vFQBHoa9UEyQwqRJzJq5c01Q
/UsYGtrj53f1g5UHQp7VSwvPCD3r8foq6Wc7t5U0Csi0HIFatyA/9cG57ZxEv6aWvdyWaj3e92yZ
ro0SGUtqSsIg87iaN3YqClAORY7mNYQf639+bu+HF0qdCBJVlphIBI+pAUuFQaqCHocUvCl2TZwT
IF3h6muGZLkRHStPaZIL8PlB30SHR6+Z4YpVIuGy/EMMeXjvHTnMxEa4ii8I6IFIia/oiqjppfar
YsT2BQC+NoD2pkLfZums2Y9mFLU/NbWv3SvQ/OSwNy5MVzQAyNGhB9f2VziQMt/lvRW5u89P9/2y
hc0VQ8daxFQRrGhHZ2uLKOpLahwYJpLA6FbUblNPGSkhA3nV56ScDZ4gzoHI0MJNrtkbur8+P4UP
hkhOgboiWmz+eXvD/vgumeKd1BERmk3iLLdNoQy/MPEtz58f5YMB0mbh6ZKsx35Sf8uX++MoNb4p
o1tCKPoRabpeNpI+C4Fa+rbdk0pZR+z2Pz/i+09jlbg5BvU0coRseCGH9zafyeGsG0Dhaj+XETvn
Kns0F7u+QiEdbnGgi1syStwdGH4wJRTcGs+JTNy2bWo3D2McqZfdAg1cCvpYn5/bu8eu8bEKtgro
PViwavrhqdVJrw51Y5kBMBZKRz1r/69LgW8jUFu9FgRn11i4WWhEvyfsqKGv5STUnTiJd98nJ4FU
WHNUllUum93Dk5gjEtvycgAiQWQnMrh8OUNOjVinU0IvH+b0PEqGJPj8yvUPLh1fPJMXMgbKqsfq
nE6LRuzmSRj0LXmnXmsYS71l3UrSGk7wFFo06T76NiJ9715Lw/gXasv2h0V20evYhhXVNt2pf8/T
Qow24kE39KTjUPBavcUvWqlWZMnWC0j5iYSn3/aIRJ7xPmucbZSEw904GM0di1iJVDyZybYqcpTN
G0zuzs6RAB29bNKnV9OC2x+0XSRus0HN7A1ZNdFyNhiJTX47YbhAwy2TODrOM75lpTyY55lNbM6J
9csHzwggEJogvsJ1SXr8jAxlqCuddAdpJ5VfAOe+6YBFbGEcXLB/i7fsqN1TL8a7EYGFDLVnofOv
WGeXoxejnUitK6s2gGTc7kuqxrimJhtdyefvwvu2yrpi0izCElV+MYcdHqgfLVygYuHqAMxf9Uyq
GwXWx85IGiOonaL2E7fFnhY3GArMnpTneBJfPj+Jj+4wC2Dq+3wBDIJHF4tETK/BVjZBI0iKLKSc
A8aDcTPNrY7vzqj3SIpJBP78qO+2GHx5/8nZeS3LbStr+IlYxRxuh+SElaSlLN2w7C2LOWc+/fmw
zo2GwxqW5H1h17ZLGIBAo9H9B+Smwb+yvhCLV6Mi7dYD2pxafypa7VIskFFyGRs7MwoyP4K+cJqb
9p+maOWH+wPfTlfgygBs0IVEe2N9PUZSjZ51qrQ+8G/nu0o3yU2hT2uH2UnyxQtaNXHhakv6zr18
E/+ZsNhQBGT+ctZVgWaBpm6gL+XnKNi8TI7jnAYtlS8Dqv2PqG33/96f5y1aUgxI/sHymtR/1miJ
RpeCLl/wWI6dVMaIOMErOsiToBagCfuXFcLCEMrclgsXsm7dzOrml3qc6M7HaiP3Ox/8lpYjfg8O
sBQ2TVAWpvgwv12ApWRFE3dK60vzXBax1wQN9qQgkfvQ0xJU9lH1b0DQQH004ANHyF24RoGrilvm
dVC7yJq0j3KDcMQDwlf4hMFRaccD9NDAJKU2cSImcirVCVEeutmqtET/LYi3mg+AvZN3I5niD0kH
6k+KrUrUnjCkOjQh1VwPEWvS4bTEfO8Jr6fku9SDxDiMsTUMnh0AD0zVcUaHQJf5UfhzmO+iPgs+
sW20b5o2pR3SYMhFyFIqDLvaZVBoDyil4U6hXF/aEojhqQrr6BuMC+NlGfMZRULaV2dnkYU6US2E
/aFk4A1u1NiX/gywkGr8ESjvSaU3UWDXsSh0/ZK0duJPjQMF3spiJEqKeIzw04kRLbmQHYdHJW6n
/KLxPPhcjAr1f0hAi3aGVQA4aNA6wUkdeutMQ1e2QZDk868Zj74aQ9MY+Nz9TShyzatclG9u8gQg
gFMbBLNz/c2rkG7SGFel30jzcAa0ZMGAT5azQbV+516lNnA7GBU+CvU8P2mIyasnKHx/qL34J6B7
JNvdtwGnoe+ZXSgKzQWBlZNGyfqXJ2oAN2iKp+9kR5r6sWilbD6SGsn/S4x2GsA7YrXrlsvQ/FJw
f5E8W5aW+bEPwu5zSkHVuuA4Y5oPGW4O6hNyLzlg8iZB6wPk+fAJemipYMg4m7qXILvGRdmlxcck
Q9fZRXCOkuA08Sz1BhB5n53WHAXhDjG3900F5N2fDBOVhwDAT+PVsgZNp7dg7ww93nruIEPAclF+
wnqR5h4AKH3sDTQ1mqipzzx4UXIt0vpnFhdIVqVY/8mHDLjjqzLPMlqQGb667ogQY+UZDjrQJZFA
9i3US5/oc4ag+xDZqB9we8KRAE2AApYu+85wQyMvf6RSB8oMNeoSHhE6MKZrjKZ1dkpU3o7pRCea
mGOEpLWRguQdKEPdbei3jt4Mq9r0zJx34THAH0P3l6W2KA4XY3GOc2SJXIg/CgqpWPJ808NBM7yp
kykLU06WL+Zg9oB6JiOpYN7SDDqkGKb8JJ2pVB8NqvB5yDr769hRqeLPVGL9Rdf5uq4OCkfoURpz
8DqHdaWAUEqxJAPj0H0Hf68P9HC0+L8WIXv745QG3XSK5qQ1gfKMqPFiB4fv4EIfzHhAXCbAxD7k
Fx2bCBcvzAxR7vjE1m7Td83Qja8ZRmWZPwfQG7wucRaahFOlH1t8hQZvRgVofHaUMP0yaWGsn4Aq
VIZnYlzhWWODlAQ5YIvTYKAPjYtyuglTLzOpm+PLDt9+lucWo44AjWs3qOaA1JG/jFPj0Io6OVWK
rw6Zep96OVrov+g5JvYRGiaUelwdjX/idHImKt/IVAON1JaXMLCWD20ty98aQBwtsgphEoM7cuJv
hlQmoWdMbfspVSbIRUra86PagF6TC+dtfgHeEv5rwp4QOmb4OOP7N4Q/QwsVVVpVwK8OcKBj56Cb
Sle+tmHWZK9aby7qwUgGsNRdk2peko3zN7QKjE/3w85GJBAEF+gtwGLIsdXrsKPVDTeB2vY+Fcbx
w+gE0WUOip82hLtXagh7GKONXEaU8kSTkFYPl+31cKGBRHoWab1fBCryDnQ5hGqWVKfUH9LeB1RT
H+F7ZpcCxNq7P5sqb3wKiKLgRqWW994qwiZ9A4kmStFzUDPKGMhkIxwiBfMT7r0Yj+m/7g93U114
Gw+8K00Ughz5zPVc5WpKm9nOA9yTEKU8cJ1AW+0C0wJb0OZOjZ+b3PXLIY5KFEtooDpCXNPAwHwu
DBxpLQ2bFqdtjPowN0k/vsD9H9WTrafNiEFsWRt7SN2bJFv8ZB1HB3TLYTyhRH39k4NlVnpkHCR3
CkrzowkO+iNXPY6PPZKe/LTBCx0LdalEe1CTuXoOYzoW95dt/eZ7+wmAw0BOWW+ckeufEOHLCLpi
lNx8NMfzUKKrPEaY7pF+lWhKVurFqih/NIqZPGVw4bz7w7/ler/fw2/jU4YTjC8qp/Yq90JcvBhV
q0NHkUoH4jpLUbuI6eg/Vdhnz7OSaXh7hkn5PZqV5kOkL/ERcfbhp5z2DRRJrT8ZkeKALR6ojScO
VqT3f+A6KX/7fUL0neoLrRxbnLDfckM5NJQuoevABenYvp7iYOWECv5aYdSfpJr0VWnzPbze+tiK
QUEx64IlzhFac1DxV2jqNgA00Jmz8TWowD1iYD14aoVeyiybCzIqCFviiB7tvEHWadHbyCIF5gmC
+8ebtuJv060Rjm2sWngpKEpxsBK01JDVR36KxsD5/spuDAWxkh6wodEsY/ddr6yEREcx66xsk3SG
5VpjurjJBJDJG8sm39tnItKt9hmDUX7UEfrg76t9VisiJ80StMVUa7ZB8JeiwwpehwqUjGummoXI
TQVOcBz1HqIhdEEHjEsR7PyQrVmrtHTomDF7au7Xs8YTK1Uiau2uIISHLrZfGMcEUYDXp23kpz9f
YrAh8Hgo7DmmsRqsbC1kVfo8JL3qURVIeSPAnQ1iYf0XS2hG/flwIpRxlqFQ88C7ntuALwrQmjFw
a3DCbiBl5bdcDjgmTdp9/YuhaLIAhmYhadpcD9U0XR86QRe4whjMzXQrP6M4pXsBVnvHvxhKgAxB
SQCwNFdXdtCOKGpNWuCGE0j2A/bGKIsmQ/6fhMf9X6wg2tQUpUzyA2rl19Oig9XBbZEDVyfT7L3C
GWWEaCZVMG/tvBv+YjNyYwrrD/AR7JPr4VKt5oONUuCqmZo8R+aYkpD1BUmsxXvt/jJu3c+qgiwz
nDYLbeZ1dTFWoRlhah64iT4gzMN92H0JDFP6qFVK8WsJ0ro9yHOtvwg9BPkoaYXxUZqRz3JTdFD/
18cW/ArchqYJX28k3NzZBKfSL9Hw8y9+qdBiFY1Xov6ahWw0wRxZGI5xbHIUCKzMzjE7pMDp4xut
fwBn0isgKSPUj2oZ4Xd4X7Ev9cpAo6ztX4x4WpDaINXB5Suv/LoNETFGO3MP27Jxd3Os+R+pKkXb
NYwG+4BZLmYDIkBoYWiO5N2TTvvl0MAi88Gx6ljaT9oB5F5r8PanKXd/odbJLJcFMDBethx4VspZ
nYwwzkdHT2TJLdq8Pza9NKA1xbUYTNNLiZjSzoWxOZyQhoFpI0BDqxDeIJWy2A6hk2bog2rA60tS
kSK1mM8rk+zfn9xNleptdmIgy6YQT/p3fTjyhWblKOdAPDtkLhqA7n7pmNHFmagz47jI+1eZjf7T
MmTV19ByCgxFB/PSDIu108EWx3B1d2HzC5rk/1XrjVWwq1sVGUWwfJgzq8vDEEzBkYdUu7O8G7tJ
EyQu3gkGB9VczZfcBzZRoEYQBAGwp0sUoo86Og90IrC9nJf+iKX9jKcejqqx0ks7oU98vfUkoU8T
97irYFGt0gHEbntbQx7RA9qqHPMldI5UiWDrN5FO6clAFdKI9vqgG7cxfS8DhxFiOwOvBu0UINVy
j/VSrQSYonZm6mWYrvvBuB//NjIQZJJoAyNOzWlZ80MbgrjDSYw8qupL7KJGZH7RqWo+NLoc+aqT
Tk/6hI5eN6PXi+4ej+8uRALs/rbemLEu0zcgupFYInFyvauxeq5LdQIMHC+jcupKEkrTCrN/exK1
vYgvdszqk+qyEIx6a6Te0EDiyZmtPiOZlNWshK48Ux80pe5UxGl2HvK2/palnSMu1kK9aBiMX/Sm
ElaaRvBPXyvSu6kL4evdX4CNKEKFhWvcBAEA13h1xUIcA60G5s+TnPiXhvwxjaLI9s18SE6l005/
sd6gpGUaCRT2bxLqBYWfbKzU2JuQssXzOagq4jOKoy7apHuti625ocIC6MygoQtC+PrjYpGLbF7R
M1jZyrxcJ+fJAdpxKQswK26jdXtS2FvPNyAjQKGQkqCdu87DAFpIuVGiGzBq6CsMHcJyVqvKXmAE
p6WR3uVNYnpWMmaXkAQEgT9Zfdc2QvswHuqHRNM6kFtV4Nej/v3+d97a6LxjqOyD+BNoreu1SGat
mkGVx14pI+mYLObXplZxn6BauvOJxZFZb3OwfmRrWBVSUxbH4Lc3kwR8YLGoc3o0Ct+ZUZf/24GG
oaBQdk+U/MxXw+pAnVtS9v6Ppwj7BuSoI1JFAE7XA4O704MgKEIPhckangLKOmUbl16u0Rz4i6Ho
14AOoOHJql4P1UW903dVHXrlUCwnY8jLRzPCUCiF6OzfH2rjtgOnS/OdLqcuZOWuh5oDYIS5mJWN
4tizFoXaM9D76M+fRujLgPMU/Sd8xlYTotgYZTUFWtqKQzj6VdM7tZ+MVc7ORDHy/pQ2ziXHUvSJ
aShS2FxdMxigoO4ak7lIymI8OfnAjQZpND7EtTM0XiDp3c7u3xqRnEFFpx7xIupw14sIWTNXC40w
T7cY3d8KjA2GCb8iGtSPiei9/PkEefRBDRAfjIrj9XBNKC9DbWEVgG+v5HU13ijEoY6+WWR/Tls7
3lnQjcNNV8iW6b/LEA30Vea5oGgZAJQPPejsupcGVGBM7LSPSohI4P2pbQ4FGIKuDRxrECvXUytq
LbAH3aRAVleLh2pD44KNN14DLqc/P2TsEZpSEPmEB4Q4Gb8FEgsBFmkstMzrNZTcw6CXzriXZsco
VLU/r/MIoUMApnD2UTtbDYWppWPBnMm8eazbdxoYlochssenZAFQ8McLKPR3eNRS+OZuWkUpFKPy
BsBd6qlRBS06FSqDlP5xCk6HYdpZQvG7V7EY/j8FHmEkwT+sbkA07W1gRGhEpYZcf9E7rX6kjbIX
osSfcjMKIG6q2uAjbjrmeIL2sho3qdcGZX6aE1zu7NqyjiNCw55dqpTrGmVx03TKkUG09riXG4fb
FmcNIQf2PkSR631S8zkrByUs5Luj8YTL7WsfxPmnup+6Szklwc5euVE24SWEwRWaPQzHg09fXXCI
kOEep9SJl+YNyYXZ0WyBRh6M3hQ4+XNHPfEsdYXl93pcvwO/Unxs6X48YXmIThg9cu0f3Rjj/93f
Vxufmmrem+8yRb2b2w+vUQfV+TLxlniQAZJKzWcjSvOX+6NsXO7/z8MBqGATaFaRJphJovpJQdUu
QCkZ9R+0Po4qjxKMWZcUA5zRMh/NkYwGw1UaWvdH3wg+1NEIBvixUA1epxa4aM8VypSZhxR08h8e
o+FTONbmQ2wXX++PtDVPHUyeSGKw3FyHObXH7IEPnXpO0ZgPvEuEM4Mi+9TsNX+s+/4pgDxyIgnQ
z/dH3tjN3L/0bcAzcWrXXN6+jeQKfZfMQ2Qw/tWhLe6PQN+FoH3dnntopjsBaWuqVJwp7zADxDHF
v/8tzCJ9ZtbLGGdeCtTviCDDcKAPiswaHsL4GdT2azAsiNfrYfn6F1NFq0MI8KKia6yuSR47cZOg
zOnpA0o6IPzHz609/5hlzP/swtlTAd3aPYJixYOGPWTcTHRGsURHL8NDCKX4NjVG6FJuBr8adXua
Y1sfkaYbsEmuLiBqq/ukKprZKRY5Qxa2MC84VSn/FF2Wvx8UhbKFmTk/7q/k7eGnyoZ8gkLRkqi0
Jk3FUK7bIcWvyYxB8VfIDbygpq7vHP7bBbweZXX48xwRoxJfYa9RMwXVqILamlJ07yd41f79Cd0u
IIkT6S43Ch8K3PH1plSkBnG6bClA+UfWRzjoP6SlNM/oURiPWTHs2Sbf3mAMRxeCDNsUloar4fQR
pmYqQ1VHXjc7ljxSsRtTzepFnpbG1Tus5QEOibfbFNJIt5o03vOX35yxQ20AdovKwV8lVlWAD7Zs
VYVn9qiXQz3Uq0/09fuHAKs1xEt5MP1xNLVki3aB6L3IMuJ412s8FDp9FvwxPJluGgofsYK8cOTQ
gNLDx/ufc2vnMJhBwk8V2V6Tolq9aqjvALaI+qGjz0y/4lllDftDhjTOTqd96zAgwiAeMyagzTVp
B6uqzg6dsfBGfYk+0A/CnC2c4r00QHyQ66xHzEjkcUQv2nar05AC58DVrS28uG51alPmcMAXyaQ9
vaheok3OcZ7VzIe1MZ9s9P79GBb7f/fX9TZ2cwvQxwMyTqGS7Of6E8pWirSxrebeUA6w5UdeUgWq
rxdLi3Gm16f5wqafPcQahp0i7NZ2BeqK+QTlI6GdeT1yvYBPh0mOzU1qIwqTzL8yQx2wS4wT08Uw
bQ+6ITbjerXhD9JxIssUxNXr8ZIMUkyIDjabdfmJQRAaRiWYJIy6OguNJ3qU6IpEf0ivc1C4ZQdR
sVMVhA7XZ7IMeQVneNV4DngpQDWkU2kCYkrPjfS575X0lMZO/EXB3+rP67+WgnAWbx9YCKIcez3f
Iq46WkRz4UlVH7mahI3VHGmm182z42WFUbqmmczf72+njSI/lzGddqHqAS9l3e/GQaoyB2E/TXEW
C0dU2zLdjTNT+0GICDsfw1KzuGCjqHeHxgomIaA1YA66DJP2b9Wi03G8/4s2AgdwEPjtCOACU1mj
ZgqSwD6RldJDz1k51Km1PCDPG7g5gL9f94fanDz4akPI0WP3J6+2mFGFraG3CfDA1By9KhGWehH+
HNiRY9z40hrx8FSO0fIV/ReyMB6Mw+tshP2p1hNnJzZvYGFgHdBLYu50HwDjXn//GbUvymh54uVW
hOtYt+Tf4WGUL5MSxGc7mEaybju/GJWN+ScuoccGPa2dH7ERSMULB3oSRS6RN13/BohP2iJJ/AbQ
AuMhzAbtQJlhJ9/dmin+wgwkjM64HFbPN6JlLgUpz/yQ5E9+riNjfNbt2TEOSIWwzuTJOHEYJKLN
k2TG0RdMbBsM7Kgd7ElubqQBtJoBnYqFF6Tl6wlPiQQksAxTb1Ha6qEfVfucKvn4UJQzxSot0B5K
YQcPvbv/DDRw3gk3t5sdMBwNYRoipACUc66Hn2O8DKtBcdxlzltXzUOK/xr+YUMvNd79zX4bThmK
pydHXaj3WKu7H1GXaooh9rqNmTruCBr7y1Dh+xvUYJKRBjC+6pMp7wre3t6Z1HNUStsUjwSPZ3Vn
dmWjTBZNF7dQOvXc4qfg4d9cPMN4GEFDloS2xVQ/Gg6yOqNdPipTm+9s6ptvzMKaoq3GzQkYZK0z
Bjm5xSsIw8dZiYGVIUgXweyKS1Dk8iBZB1ynjQ9Q1eOOQn0zFT7l1+zyh6vPbxDq9uCoDEAbayok
WmNgBMH2uAso3Id07sqTpdcJDEfJeh37zDk4qOjtHLSbG/ttUPqyCLrZGnSD693VKnCEhqoaXV0q
q4NhRv05qPTeb+f8qxQGw+n+HG/LJGI8h7qkjrqCQXvperwpbQfNnHE3krLc+VJmZvXQOFH7UC0L
3kdGv5w7xxwfSBis902fBK8JjJpz3zn9E4pA2o867OY9WcybfEnUEwHW0aIXecsaFEk4SUsNt0E3
KyX7WJQVMq5h0bko2qPp46Sji7q84apDq+8sx83ZFiPDf4auz/OCPP96NYwFOaQehAA4aSf066Zu
PDPSEjyxMSm6v/KbkxQFWhIzcvt1BSGnQ6y3QTC4FnDolxhUwAEam3Ju8qQ6jo4jYbVY429Nt3cn
J94cWYgfiOIwOctqko6Jq7RTMUnbGHSupKlWnrEyKP6d1aU8lYrdvEb4syPin8vaTta/tcDi29o4
52LcY6yuEbWtusYsGZv8BQR0GWva//o5oXtd6k661+m7iZ88SrkgEPWDNQ04cRWqQ+SVC7zfBtfO
K1xZhgggJrrbkDHHdjyVWl6/4svRZH8atsWw5Ca8PGjTU6643kXQVlC2m9LBBaC/nAJtNM9qMSkQ
BJfYh4AWuVKOV9cf7yeV+1/0rmGGYNtyPWjV96TJJoqqbdokborShIcdrXaojQC543gIfmrWGF66
JdlTad74pqooaAjECY/UdZykRa4M6Nqj5VrIiPXCz3hno5ryn1Ip6s7W3YiO1HIFeRG4B2Ub8VN+
q4KlMIQ6sl3EtPQWdYKhjyyvbar2Kes1/Rkz0ubz/VXd2kEwzAQDBkg4mc/1gKoa2kHZ1oMbWJHu
h8mcXTLNyQGhF7AMm0B34b4Uf/oOZ/+8oR0ogREh1jGZeGyjzc+nTMpoOgaDimde1YaPkqpFx/vz
2/p2dGIVeNoG/lnrJp/McpocxMFt6j4/xUkjP9tjk7uImu15dL+t1dXjUEzL4S1OpZZW6boq3bVG
ytUdDq6UKP07FL0TULPcKdC6RgXdplij1nCcdaU3DzVE3O8O/j4f8NvDszcJk/5FgdZlAzvHzdOr
gyl7ryGuZ7jFKEfWQ5e1FnpJWaB/c0jJnzG5DX/UvBgnt+3oMqCL2qHTfX/5NvYj/DsYpySkvD3X
4UxJ20qOBpy97D7Rn3qta0+tM6R+qzjtI7Dwva69shG7eW9S/QLZzUlfYy1NZQ4XrSblbEBT2Ic2
7KzoP4pmmXHAB3oMH5ZuTL9brORyRjA+z18TrI5Gj+LppLo9Xorv0WPJnYOhFrlKkVPrZtT6pik4
B3j3yQf05oeP2aCMO1nz1koRESkNcH6JxOvA7zgZXFRpcnmwWSm3eBz+bHqj7t7hoxSFBxNrGGvn
ihVxdrXhxL6mRs9bkZxd/KbfooXS21GDBOLkGtVcvYaO82+nlur3+1tgaxDcDqjIIw9hUWu5HgQp
pljpWpWUIcp6NB5102+qIvXvj7IRh6h6gm8DySAUyFZp2lJVdix3ErmoMixnPulw0XEcIhsOZ9yk
S0cI0O+JSWwEB40GDuVAtH6BbKwGTdB5dPKFPCxtmuLXMC/RcgwkeI9pgpLKzlHamiEgOouEBI08
wt71OsrD0mpJSMZfVXGGTOasV68d+vxfGw2wZiInzdFuQvP1/rpunScoLFB98BwDCySW4LctghAm
ZnTQSdyplLsO32FTeN2ovT/0Y66CpTXSJ1lP4+esG6Wdb7q1vKD4gC8KURf6jddjg9aLFUR9Rld0
Bf2+meXwRM+jXQ5ZWknjzqWytU/ZoEyVz3lLzyhkBwN1NPxdqyjM73xzVcWZyNyrOG5NCn1dLMEU
4L0YuVxPanGcujHox7vVUM5HM6zax2GqtIcsDq09DvTWWDhc0ZUCo0ZPQHzc3z7exO0szz0w554a
l2dEE+lOq8jNU5I27U56tTmWsBRBIg3d4rVecYEBFrhGRwReKT4FbA93ptP7gFNrsnMSNr4UzzGC
Nt1bgb1cHbt+XMa64qntavLinNpKDx6xpah29sNGQKaAaBOy0FHkBIhf8dviaXrRafk8svvqiE7G
WCmotetGl+OQEZX1w5yZ5k7yf1u7wyoOPDAZKqJ21MJXlwClk5oryR5cea5iyed0y/9BmdKfUaic
f3VJAL5CSdoKlIUz5bKXxmF+kmupVWHDlV22cz9sfFPx+oVoIiIrieX1EkR5CNCqSAjdlFEOCTbS
YAP68jSqVrQz9Y2hQG5x8/HoojBurr5pMk5qQp0DGi8y0Cej7czPyOZrUOXSbGeojZBmUKXThZ2L
KuBN17NCg2Dsm14fXCD8+tHp85+dYowvkqVO74wllc82lHgXNUvt/f1YujVH7luQ2CZabIx9PXDc
sYyBxhwNY45eQlS0SCdiPJwOcq7Nf9rlpC7DewbkN8049O9XwRPJ3VhDq2p0C6tNP6cJPFlZ0own
YLrJ5f68Nk6KMBUiaaUsAz5tNZReG2YlD+jzLqk0vsytoh7f0KMtO9zTmnEPl7ZxEzIewmYENiLo
WlIjdVQ8ZhSj517oh2NIheyAastnU4m0s5U50wVb1Pp4f47i5K1SJcIa3450CSDXGnhq4tfUZth6
ubOhp/kBCxqzPeizY76EC8yXQ6kN+VfcwQ0Td8O6/KQi9bfn7raxf6i2AR3hpAizrVU4751AgbrH
OodGmv8v0qX0wyw787OJY+de4r61xgKMB2VQkFnXD0mzMVAd1lFlDuxZvfTaZPhQpIbnxCpmD7IT
bxLQKzuBfWuRfx90tZE6JVGW0OQBVJkFMimLNV+yJYRlHKXWIXCS+BHK+k8U5YR5z9/cYDRC6bfS
ucYZ8uYpm8pGG4nR+xQroXJUqqM2lRLGIkW7s5u2viRuo3QleDVztay+ZKOHIbUkVneKhvmsFLy7
MlgokPhNZWeoG+FC8IAgpXl8CSAO/Y9V1CnVsGi6Se9dazBbf2mq5HGRMEJslCj9UVpaOxycpK4/
1L3qGkl/7qscMadcb2I4DHgcieSdDHoxf7YlVgC8uXvjn6iX9yra4uOuTxhUPME4EnxOc3X32ei7
m8C4B5easfTTmiKcv4pUrj+0mIfhkBIrH+8f6Y2PAFuCkMWHYGnWaQSY8aJLE44TzDR0+e2sfc6p
KR+tJly+/sVQcJsENImWzNqFRBup9zXYBbpp0kgfcPYEB5XOOXGrHrSdh+TG9cblAnKfVSRBWj+5
aRfUeWHMvYuekyDc0XBsOeefekzejyHmMecKMOWhwc/Qvz/LjbyMkcnKeFECn1zDd9S5peCNvbSb
aaZ0DtICx2AIBDtB4rbTBiiCmoKAe9DZJte8vkbripfGorOhpVzNH8wmfW9Z9eiPdij5OAYFH8YB
ha5Jhu8UVnpxkKzC2bnxNrcOqv2EYfq6VFCvf4Iza3rLQnAbyJxaPbR1T7J54oIbnL37i7o5lKjx
49sAgVtezbYNZWhSic0udWb7jBFZ6uGbgA+Fqv8xOEEsLG16WESknzAQr2dly2EWLTQFXaeyAj8e
KBd1kRqewggTjo73M9Zr5R6V5pZB+jYqwGgMOKg2rR/R2GbKeVRoiM30Ic5iuZX6YYxciF0q6pnm
sTUfUdqpj7hZCemiEk1+fLCHp0DOxqOmJuNpkBAm9qywj/wMHIdXgC7Yk9AVc19FJ5GYi44Tf+Ng
Xa9N3dhhEmYKpwrxmXd9PCdcEyWWUouVfKwy2/FMOo3n+99+4z6ky8eDigyO87RGi+joJAClYpvh
Hzxc4Js039NkmZ/lZUlOQ5+nxkEN+uApaZARwNZL1XY239asOWUCtY5xyA3WcEo6yjoRWY8mTfYp
a+3psQl542EeiXu3FGnuokrZDiZnK4yIfYBSATUp9uL1Used2qol5XlMZEv7OZRGGeUbnK/vr+3W
uaLnTrVIRBLqk9ejTLpajTg69qDWEUlTqqL4X523/wVJ3e08JN8qXOu9g3wUHojUbYQE4/VQPSps
IcS83q3awMbfepTeYd/+zTS74kWVwoLepa56cijNbgDQ8mFAOx8Z3lp/KjDT/v4X8xYYQVEoo/+y
Sj1KPNCGVBXXgxF0R62T/h0yffhEA6Tc6UVsbB6uIAMxFCqtgJBXR6ZoU5XcPOjc1CnxY2xRAb0U
aoJhXJw6y7u4KbXXLij3wGQbH1ag6KkBCktXRr5e7SVx+qFc8H+bKM/9UILaPkxGZ76b8mmX/b41
RQ0tb4EBAHy4xuxHSQS3Fkksd+ll/VhV0fQZMRMKE+po9oLkanlWXbQBMlBth6HHEtjHNLbqC/jz
4oTRzzwd7CJJdH/Qe+fixHSgPJx8JX80EKX98y0PvI5kkN4t7/o1WqLKFLy0RwfB0YgibOZEsZcl
QfJkDs0eN2rrI+jEC6pcb0361RmepLnspRoFsaWGNBdPVfBvhH3ko2mV1s422wgX4o0rMgI29Y2i
bxPHUh4yHF0TVgyBs9xXgk79dP/YrL80tzzFHVJTnpvwa7TVrprVbpJ5fOQ+KOgIge9ocYUf0rmo
VRzXukn9liXaXnt2nRIzKFcir1wkm2iyqatBQcoH1VBPpS/ZdCTUsjL8lGN9hAOqfonq0djZIBuT
ZDxRQBcMeXlN/e97nbdOiHxeUYTLqTI1tF7Nufe1pO0uVjCYiJrne7yXm6KXmKWo4om2FxSfNbtH
oiBJmw1lbKmTOsvnZI+/Zr3ODM9KRynFFrBIH2bwFljrakOXfbatqKjP+N2Z39pUH/8Uwix+Dw8C
1JOQiWBjrVa9lXOzmM248S3Jib7US4vTFa6nXhe3i9+U05562PqsMJ6QzlZpktBhhFd6HbAAmBRS
YgFhUasy+VDXGEFhOuY84TS2x7C7eQwyFk9O3iBCoAe3ELHjfitqxlVkjVqfjD6yvdoZN6bsUvHf
wuwlIgxG3vlZHUvHrksUfBjCzNMypf6I7Bt4m8SifFwW5nysTXWkcQ7q2jPnJj/KamfY3v0Dd5Pm
i59KK4yKCdkP23H1HuxpWBkGZTo/Aur0Jbe68F2VFfMnvYoX6yCN4fi9LiPZj6hqfSTmd+e0D7qd
E/E2yu93t/gVrBP9K0IL53C1GQJ+l1lY8eCjTZ6mJ70zw/xTHmry7Gd4W7ZeTc/9Y6S0velB/4Bb
o1Rp/rnXFuUrOCUyshq/zZcRo9r/JfQPH5ZEHy0cjjNEucuxHL4Caws+6oGy/HnEoh0PDpDHmGBw
rBKcMg7jwmyXDn2LyXrscfD0uyEeHuWqqPwEL+OHZUlz//5XWwdjlotrF5Eg9IUFg3y1XFIILdDu
MPGw7AT0v1E0X8oq1HalxsWZWH0WYrBgGSBxDutntTnwi0pAAwpLu7LX5mMy2cX3plXDF7sddfxF
wfmeoXZ2xyzSa+BCkGOfAiUo/mKNgUnyEiRmgqFZXXNOjrSvYVe9XztYOumjrDw2S9R4yFIkTzSq
fiooFu68f28vBURtYXQh6Q0lB9D69RHGnMpxqB33flwkgC36aP43XgLNdlG55QEUBdpe/ir+xOvF
5tlJ2KUoBoEbnYnrERMaHT0wXuQNpzhTQM3U+imKlrL3WNLovRLZOP0tqapSBu2MGCVwPVJeahT2
f0hpr/x3f4ttBAa4yMDCuBEBld+IL6CenAc1iDzfDqPonzkkRGhjl5+l0caYru1VryhkKpWpnHoG
Lh2YtuvhThb9BjFZrwkSjIIMAjoQJNP1mjgwvNtZMka/V7RW8asFY2OwroXzSE0YAB4yCfwQu21r
Ccngpnmtl3nOD+Vs669WaKjzQQXHGBzkpmm+B+ZUZ36iVNLkTeg1f0dmKIwO5pA2lzTuMyT8oOqk
aPxGanvZWc6N/SReW2BIhSHCTV95QIA5DgcKKBit57gbLe05tzElQVdSY+1mZSLENsklRa3dL6VY
QXtIoox0wCcejXcZThEg//JiUad7iCO58uVBq873f6U4z6vlpnFiA4gTYeWGsFl1U9ZFeT/5Bpql
WFtk0aErSJNr7EI/4JA8vR+KXr7k+D766pA0O+d8c3h4IjIiNnSN1t2pyDKTCSu82TejoZsOQ6KB
uUUGxQqecgsMptvCDJ7x9syM8VDoEy6Y2G4G0k7n6q0Wsl4G6GRg9UgXRPfqetctBjJi/L+Dzy1U
2c9tsSTRE7I9vfIOF07s10N0cd4HiNh/r6Qokl4MdRxKMpfceXCKrkjPoDW1hK889vMh1e1h8TNl
gQJbzzXKBYOCmu/BkQqncSdk7hBwCTBe8kbkRnm0SLH0T6ElSPkXck1GOhV6js1oUCLor4xScq7z
1NYP2RDxFaZ+UNDcNKJHHu+9AUSZB5+XhHV4VherDRACmu3OtZwwuTRZkQAXi+TAOZRptLQPQ2e2
/9jdVH1pgkH/EJpRmn4eAz291LSh6oM5kxbbaqZXp5mWyRPF7cJxUTGQf9zfebfZGQ93apnyWyMU
AbHrJR+AeJjZQK2tN+f4qdCRrM3Klk2ulsXx/lA3hQIAvWTCoASFmZkoL16PNTqLIw+yMKpz1FqP
wLYiwetVWNWhJpjoauNHqDrnL4oUIonJLdBDd62m5f84O68dSZFtDT8REt7cQiaZZbvamxvU1QZP
AIF/+vNR51xMkqVCfTTa2qPdeyaSIFixzG+cX5psG/WGVpFMPnEUsWp4+6e9EiSorCC5rrqOoO03
vwxbxr6RUu+O/ZIq360kqg64MTfP4yC/0rZcDm8v90qeyvzFXZGpq8bO1fhpaCK176pVWzs2lAZb
1zjlwEaj6mRY9Q5FHzqFKozbqOsQ9/C4D9oD8iWFFk6jHMqjhzU28NJhwAFUjHaiwOs22k8EVDk8
rVpbTwMUZHPnZ1+fFbA5IIH4MmHMEq0u35/jpaPtFUuOvQKak37WMZ7s23G8q2US2f++GEut5LU1
RyUBuVxMcresQyRx1LTGufUWyI+ug4JLjJ3IzlKvXLlcciTBawCkzbEFkngtlRsO9MtRWMlwv2ha
/VVhkB+aBQAWv2PZ80iaGeq2iiBlkiafac+4O2fwujrFpIDp8mo1RKV0JSobeTqOQN5ytMiuf2Ge
5XyaPIGIYpvUzlHBlXTA9NYSzs7d8/KJX0Rd1FrpLzD3XXsMcMoudzpB1HOImozib5qT7raPVfWx
lUueP1jlpNZh0so6OyXIUH/PksH4Xg1V9skC+5if6FG7fzC2SZ7qnFQutHIIh9zx+FD6WV83k1+0
qez9wZlnbHojArliYD3iz/QMI7+DVFH781JaUdALE1deO+qtX6bSud9EO8f9ocZxcLlNS3X60EKF
mQKmEjXIX37ZH7uVzuBPYHEG38FOJb+R0kk+73yqV6n4WhlBCqBepkdsb30WWhoUQypcWlgJRSvt
YR1dcLVutTuZJWl0BERTnVVXa7kizPo2Q2UjuTMxIvv29g+5Oh68JV4QGLVV1IJG1+VbwnkyWSFI
y3GVQ899fJLrm7aTmjjmYw92h6lRHLqDYqs7X8da02yPx6qhAaSEneA72CxcWRGVu6keJ31Mqtsp
0luuNRzDMTPurfxzndhZTDPb1Uasdad557mvgg7PvcJJkKhCXZPy/nL5PFYmJrmSwrMouHBda/qU
VZkWLi4K4G9v8StPSgOMb52Pgc7uFg9kMbbWsUpdjrEbc7KSFg8gP7an8QiO1L4HkdgfZw/3bi+J
4p1K/EXcaLPNzIiAYoNFpFe0pZWlKaCOOq61o0VPbPVMGQWmBF7R3CP+VrmHCdsceKZuZJ0BaqDw
aI4VovWVk2XJmYsGoW+qGHW6GaJ4vDPVGf4OxgY6fKXJjAbfbgsTaVIvcg9zAov9oDsZkoyOJtRD
pwp9Prpi1Otg6UT9btFn60daJSZuc1oT/62jAQJaw77ge9WWcu8je+UlrwQCoCzr/tOAvHzJFmAE
o48s7ei5/Vjfqoqm/Z4MJ2kf+yRGWNArhYjDyHKW56HyFv2hiw16Np7qTPWxbWbnVEpQB4HLCP88
kZ9GQYs6QPWvIZpPDwo5EyOIYUDZN7UpHd4qmo3VJEEmHerrKDrgBCldd3pAlN4eT/HQA2R39SVK
d77C6+SJtcFVoThC/sSAbpMbj5NTEaU7/aiNlbKAIkjdz8PQzX97rScu5ina/66JaQHWaM4jzVxZ
B9Zg59/NHKMjC3GEna/l+tbkF6FgA5QElBIndhMYXCMWmatyYg1MVD6IaphvFm4K/QCmzjtTOIrb
jozhsFR1/t4b4Nsvkixv5528jJc2Hw4QUL4davhVOmyTwWp567IZs3rMMTdVbmtV7VKgk8ZQHxBu
iX7VThzBBrWwKB6q1srPSYfzpq/2tRS+EiUoY0S6dHyjKU01aJnImzs/8Sq7NKjtkNFEumVFHG2H
q3pvp24pHPOIdpz5KLAiB7WWaR/6Zqk+F2h3Pr8dx15ZD/AApPQVbU+Cufmacpwv0cwejKPbmFHF
NFNGd5miwAuIh2SGEk13a+cRr0Mn6EYaVut7QCpmGzpHYaVJPOXmse01OPjSS3NQf+DGfWPGpDrL
ZkxYsmgJXbycl39tGREweSsA5tb6Hnnfy+jR5H0NnMsyj3U/9ofO7KKfkhq6ILMooCVNqb4YO4f/
OmBpK/t8nZg4yKxt8WPD4o2G2cTWccLs45ZWXl8dRNEqd62dwqn75/dJixPZk3XKyqhk+z6FjiHR
VLKY29OXloC2hqLAaCAtf2OEVe8gbLbHBxU3bvpVzoX3CKp6s52eE09anzZxmFmG8sEbtegWJ+xZ
HrQxsm4T3Pz2Ts82t3lZES4iDLX1it8i/+BtET0tVTkSsu17mINdmHaNeK8OmXqA/ikC6fZ77AY6
7ZyL/0aOdVnwf6tyFJM8FBUuz82gV5EzZbF7bNJJfySL9eqwmJrpm9Zj/ufXXmf8NtVIyQLMkGjO
5Jj33HrY33Q+zM0VJ0Bd/YQIcwreyZbAXftO5OsQOHkv+Qco4yvDqoNZzvGHJjGqjza+SJmv4gPx
e5R9NYaRiOvcH6pE/uxStf9aTh1igKq12I5P7OzjIFYkDO+5SzHCFnQhHxdXNH+WskAwBUgI+m14
a6m3Mpv6W71qHJW+Wpr8SFKMlDCNqYfZV6Vw6sCbUTPLhIJzh+nKOPNdpV4GhraoFfH3cvgZY2Tc
rkZB8YDviFLxr8Lu9w+npEfLYSG5DlKB5dAsOiMPErMTf/IEmXw/I4oCuYrmKTvmScaDt60SIWzf
SOXJw/AmOUazk93P1hAvwZhW3Y2n8q6PSFR4ZWArRvaLAkHLfUw05sifPLv9HJH1iWPU6EhdaRam
Iz62PvTtxt7IHxQ1xdJaGGPSw/kCBu2nssRFUWptrPuzVOTyuERxtgQ92hBUCaahtH5Mq/K+5c/e
R2XcIG+qD0ocTFW1Zntl2swUWI3xHixDZ4eDqIc/tnRJxqbMlN8EPjR/ukFQvVD0uvj4dbH4ppft
XKHpMjd3ohMR+gggOlzfzrTkL0WFVh2yya6hXvUIC2OlG7nSn0tzqQ8NNXOPTnfufHV6VYvPWaVm
50h3xgrWO+59PllGjXNmq1LfE1XA5FhCdFXALT/NPvPZ5JbJSGywGiNDv8w9xfoy4wSE4P/AbMYv
0qkqfC/2mC2CBOziG6PXbHSaPaV1sHcbJieorXL+vahRy/88L7HpV2VaPPRY1H7qETn6m0WR9dvF
HKsIwN7RcrPzdDoQGYfkni5u/iOzcr5cBBjsGcxQktq+Xtb2L1g1qXqc9cG5b4SXPbNxXoNLdEpc
fjs8XkGsVl0fQF1MkmFocgltWgX9OsDIRq8M9Z7xJQLntsS/MxmoVtJBr0GGt0hxHKl9678qIkMJ
V9Fc/hqaIXYOphzLJ8QRMS6Za+Ge63q15Excd7H9eaj0f5WM4ceiuEt/n2KKen87hLZyWaYGgsoh
A0AtEJAAwhQrzJ99kX4dEvMbD6l+enuDXoSbLgMdYRyKk74SkumgbjZIuAqxpW7rULV70/VRrRbn
KW9UcawzSZHeJppdBTqWQuXRVKoB/z2lnOZDpXfSCuS8EtGT2Ck+4bFV6b49dnb0zm4G+zRGE+HR
ZbKLDyKeA59TvFEROJvQyKDOsJkguljwPaWJ3XQPxuwtzDEm0R6kQzL/oReJkb7TE2PG2dwEzT8l
KdbipQJwiTOZf0nRE/qDmJf11cKSLD2kKN7Mt7le1D8XxlH9IYk7OvSO29HYVYeE+Y2bxdVjqkzd
c7kMsRLSWKDRr2Za9wkDXLM4VWzxB7tY+xWelpfyJpKV85XLfhxuLYzdxqBn/Pq9Hwc6aMhApw+e
iZsjn2NZ/W2TRKWRjEJfTbMX5R/ZVIK+IQ7npxLDNBRIxiWhi+cUvQiKBlOzgK94+FZP2gQP08AC
6EZr7T7BB7gwAlqdXvG5W1qRn0bM8xq/0yKoLzsn4OqmsxnjrQA/9Kdg/a834X/m4tZsztXIpHad
FKrhopWMsiQjcavT86BVMUUrJrP9xxyJ65VtWGel63gZqMHlokBIpYH8TRqqhqhPrmSy4M7KjAmy
On1/+/nWA3x5wE3GoXRHENWjRtomEG0c50WcIHKZN63CwMa0hnultpsd0skreQpjSZ2cwUA0g4/3
8olchkWLXXRxaIBi0I5KnEfvQDw4TWAXYGeGuUnfYTq1ByF5JU+BOU0NQdGJzfG27ASCpDC7SZOw
G0DTqfGincu5Nx5pxMhHPUqsvYj6olu12U9kV/CQwJiMOaS1CRiO0cxVbBrREby9I5/7Zeq+032r
26OHBY935+IkdS6NCtxbK1zxrRsiScKvtYYWdE0UFV8cgEpWUDK8ecwrT+/OlvCaJhgiWFAHPZZK
DS1b0z5rHiJRgWSe+CsFcCHCCks0eoJAEFwcQ2sLNaNUoeE1V7lxp/BpDH5cLfM72sNm63uRblSh
O1vqfZLXg8tcqkD1SsGjXjk0almF5P5L5pclkkF4N+Lcx/WranZgZIXxuVd0Kuak6Pqvdj5PkS8a
xVEOzBJrBobq0HWMAeNcPxZTbOLxNdf1x97CVuI0pZ23hFCXEQLS5lp7roXTJv5UwB3j/5c5WCtG
RioPqtlA5cuyyiEViMv4rs3x8EODPLErvxZ69RghAD0cVMKIFYiqXLIjo49xPnFher9bj8mIv1hM
QQLsJfJfs1pUD0Xtqf357W9Ivz7dNDqhUnKT0ouhVL083U5jTZGmDnm4GIluBUSM7BPiRIhIx9ZQ
HwurQI6/j4ioidBu5NIrgdfn0SrT4loZDaZRXdjAtPtTVcZ8cuZ6/GZx4d+UXTp/NCLTufPcdqYV
pQrU/ucFsCgstKCK4ypAGGt6LGIL+k3ZRriUiz58+/leECGXh5pbkJkCwBpGXtSJl8/XlovhdmDn
QyPTE8zCYt2gwlBN6Ud2g2nkMDUOmidDcSZeGrqvTbb1WWD9WZ30xJ6MoMHs+EdXFF19PxitXj5O
65UAaos0n4psENZDNOp5G3DwyHWMGRMkX89R5Ax5XwPptBpV4p03xN2Dl+TzeHBrI5uDcnLcmO9a
cf50baE8lV5r/zbsshY7mdJ1ILEcYiSxZGUAwzK43IFpKA2nQhUktCZR3c7LlCOsQAe5QqLxRF8v
3rkBrsMy62FjQBRBIuEK4zSMRTsMdZOHepkk2kNJOiwfvKJYTm+/2m01Tk5FWKRFzWJ0gLYij5YW
j0vFGQyHTPPgcLUiLNRWvptblCL+eakVs74iRlZA7FbLEUtP2nPWVIQShuvJWiKcfqXtPtGHUXaQ
n1ctYR4LAPfayKHnz0B8c91Eejw7pZumYWSCLr2reju5jZn+e4/jMDF3sYmpFBYdPsNu1ttUcUVa
r1x5a1b9fLGzs8cdWDxGmbsgoGt1xhN0054o3AOFO3BS2uS26wD/H1pFw8jEHqy/g+71re9qcKoP
9HH6L41l4oSJ9zWTnZmBdBeolmw/4+1j2Jjb0/i8j6Sd7ukAX59VlKPtl6EsaE0GgJdntVEEPqN1
V4aKij1IMIxe732MHEW5U4qWClxxh9HaeblX8ho059Z5I0qGTMSYxK0H7T95UloWmirHsQozJfc8
X3aWfpKZtO7KXlFvjVxaZ/TPcKyI7f6PqcTzHLRu2sIDqqyzV2jozzq5eGirRe/hUdsUe15Z4Air
qX3l69KId4L2dcyG94aVHOkdVEZjm2Mlhpnay+AWIe/OOY3wGXyy0EPdWIyEnba8Qx+k2wmk118b
Ii6IXq5ym/y1rWCi2s1LUtw2HJHFyhArsKzPlVOACKt35dDWO+cyZkNdQO0SJJhL0N7qM5iDWliD
kCJclto7klEePbwFSjezyLZK71GgAIDYkaHuJJRXz8gcmCeDPmch8Enn/fIgzDZRq57GJsSd9TP9
hYyuvpmb4TwYzYe3I8rVQWcppr2Wg7sP7OKtsoDiItTOjKsOl2TO/xglomY0k8pnZv90Z5x42cO7
bSeawLpQ82DOtKqJI++xuQVMQrLbSpiAmDaB7YxKuUKRJ+1LLZvxVFoaRtJJ0vHnXBi3jBwrnLsU
dye6XY0P+BkoBKK6QQsV3MUWdFQWQ907ZdKGSZYqvxBsRdrHVezjjJDDSI9sNO9MkSlGMM1u4fcq
cKjZreqdT/5695n08d0A/UML4QoeNjPsUVHJ7UO10OaHvvWWA5vn3mhFDDFHVRVQf2+/76sjzXGm
KEBekXtxPdyXR0sbcAOP0lSGUS6Wc6HT2MQkPDshJLk8WF45Haq+WgJGdHvMo+tDvYrhvEB96AGA
Pr5ceUAjq13qToap3efIkbH2rbAorkmAsmjnMa8iE4+5atvx7fCmaeteLsY3q8zNYsvQlYbxE3iB
dpZSFYfG1MeD11byZhrmPXPiV58QICesKgA2ZHqXi7aDwYjcLLrQpYFzwA81OSKloZ+LOu92cpvX
luJ2gqgONQMNic08vsoXknndk6GhJrbf98NPPe2Hr6Z04qe3D8wrR5Sj+aKa4ZC8XcmBNS2OjqNO
Eoks3+08Tt37rFefYee4HSg9Gh9vr3d9QMEmrZcgEdcwyNwuN9HqJ8Xp5g5ogzIWv5woTwIHZo+N
lx2jX1+fSqM9tMyTD8psuR/fXvz6YRE69WBVkfQQ87etqiSTXgfikBRVK9wTPGzxBT/IEkO/pH0q
5PL/WI6vHkK2twK/ttgXCqF2GpAODRe5mA/mImd/aphdWbGTfx/R8j2+/XjXXwXtAM4nILiXlHVz
ataMbkhqm8eT8Gzs3p5u1aqPDk3f174mNeWumtCPfnvR9YVdXKIvAv0cU3qOyJ1sU6mS7GMCdsi9
2c92GJcIQs+jgqtN29QB3TiLOo4RqTRFcW/XQ7zzzNdfCiw1DhPTQbQHrC0lr3Zmz61NWYAO0vN3
Su06qOl188FjiLLzpK9tL/YKFHk2NTrQusujG7eOPtK3K8Jx0gbohdRfUVHaD2VSus9VgVeQQyK5
871cjeYB8AEGIP1i3so8fIvcAoTjLMpiFcgdjeJ9nOG8e1pKpiCAofQbazGmQzcmEQMMcyoe0iLr
/br0rGcXv+ZgcTP159vv+/oDBstGs1dfx1pA6DZxHjhXXCFfVYReqYqnao4UzJkoCTSzrI6lK5Oj
Iw3l4InW/edXzcajb4Ce4HrEvc3xTpSqcudOQpmp8/zLIOnoWrrob9LUbYK3H/KKV4XXNy8ZUBCz
/JdzdfmurU4jKdEqJ8w6xztbiME8MjtansxUKudisIzWz0TvhmOGXx8u2dCccq34UlTqHnzlKmbx
SzgDuBrRYEeyeHOjO7nm1KU1OKDFweLgVPmJKXf6fpYxTqClae0QiK9eL/zs1ZYK+RLwgmBcLh+8
yCpjjA17CiEENB9AaNzPg2Z+y8e8PDfMNJ9M0bfPvaP/q5ctsN0VHAlRaFX4ghpwuTCb3ZtZtqhh
0wsL+BuFkJm2KPjl8c+80vdQstfbCrkHBAMpC/4ifGKXy6Uz0iwiq7Wwk/XoC6/QT1FbMpYaGfIM
fa382jlRV4kx3Uy83bkJUIwFg7X+oP9Wf16lzraCU6xKA+bJ9MbsXR/b6Ukk5MM+mnsNKi02dXKW
l9/mBOExqeK3sxNOrrgXbPNqLcLA/6UA2YbruFasUrqtGsoev+DPUnid/ajWmfYNWggQNG+0kvFA
xdWZflNXbigx5anvGQSikNUXxvJFR8UGe8rI0BYkONTRgnidNgCuZwg3MJUbu0OISk/KgLBUpH4V
Q9VCCCZrq50s//qs0iBemUxsKpXGVjOjmPhNFiJ7oQBfPoNacpzPMxCvd7liR2dDKbJjKtTmUNjT
HirE5G3999bzmOsze7AxmSYMIv1w+TY7EAO9NjMBzkdDD2Lh2rcZonQ7YIntjbOuggkBiQqyIOSc
mzMzxYputom6oJWuL78yJ/1RTXbx2KWe8kCzmWFt0u7Z7lxdOP+7KNNOuFDwxLZ+C6NrQkEYzCWI
yeMb5hCgckXkNofJjPVPWpukx6KGARkACks/ig6s8uLN1aNZifbUYmJ6fvvLeXUTSJ7IvLlzIcNf
bjXqaXmCoqcKTqIizjodxIeE/ZrBSbjiHJWDccLHdE8o64q9yD4wpYPpTbZKLbtV5rLKqBUVrguB
kk6qHxmld1La3PtUmSL+nTVANrLaFQc5qNMJpm/FALCJbwqd+tKm0/wI5KsJvQjksOlU5VmLBpBZ
ZVd8m+JqwkrBTXbux2u5dX4x7ONVoxmAzZXkRSbQkMkkeL3W7Jx722AYHqOlWQStEkMysVsH/kXh
qb4ikzFszdw+WIA8jji7K58AT5LQdNleo/GKjrDu44opBEFH2CEAXr4/TRE0jWKUcq2uG3/ohRx6
f5wH78u4CPdWpJGiHiSw+PiQKD2tRDPVW8VfXahvJvqejFQo1IW/qIr6Timq/Ettp8YTrcF08CsL
uEf49nnbZpTr7+XTpsqjfF7FlC5/7wDUp+pQGAJGl8qnkRHwLVqv1aG37b3k9apN8bIWjCycGFYy
wlZDfCxssrQCaEhSLt0nHbWdT4oC+Aqjjf65iVXTB5qVcbzr9DgrjgyX3q53cp31eTahTKfQXGFK
a4qxJc7YsSRwdeYUCGP5rWgpA79WRSS1Bfv73UJFau+YrhnLZsE1q6L1td5BcAIuN7ilcobyTOw0
lp7x/otkOQyiM3PPPOWioLi2Re7c8MnppxLArZ9P09z4tRGN799+1688O1oeMOepspHf22YBg1eW
fM3NEpQMXnjibjnEmVndqqqcURFZ9jRhXkhm22dHyYRUQIMLAQ3z8tkVpLkj1lsC9CibG30EU/1o
iUky74cI2vuujEAZFookwcfSKLODGOj6zx6j99Y3rTE3jrmRtVpA3j0/D5kSc8H2yTD5DkYtp4lw
o5z61mx/aPVovo+LqeTQxHV3Y9mdNe6E5te2D9wgh5dGJrF5k0TFs/SsQkwzyIpK8eVo54+z60h/
BAOPoGG05z73ylUA0mBV1VsvfAYYl7vX9HVkL6qYg8bJf/beqIalxlyzaJryoJcFQaJolpu3j8hV
OKD/QjqKnwDiRfSINzd9s8TgwhSzOsS96d4NC144cHbjsyf0PY3Cq8dbl1qbwqvnE/Xe9vHiZVwi
xWUpXSr3ujuNp7SqZohrln3IPGEfFyG7HdjBq89HMQXUmtsOhtDlnkZuSlGfe9UBIEvzk9F0cpCt
Wt278fDPZkI8n4f8I8knGHde4+VSbcbxn9RWHBxhi2+Zif2znQKK28lxr0DbfMqoY3JQ1i4P3JrN
jVNPg9QHfv6hjKLllmYIfRePjT3kSxp9MhBXCypoJz/soRzeJaie3xiSfLuyS6M/Rp1j/eqawQxz
dNn/NdYiBA0fCiQz/QOu6k0u0+rNqEciF3QPDe8jRd90hOoyQ/WcvdMgKm2nHf/KywVIjJUQ+F7m
iltez4ALpJ0KgESNwIwXJBY4NA8Ee7x4ey/3KhbwaBzal8dbxdY2UR0PlxnQFN9J1HeA0TMwmzLG
2LgTsjjVM6aX//xd8lAEbeoZh/CziaR6pOaFBW/h0DOW/JiUSQFdpW7uesfda/xuW1ycJ5w2eGGM
STGe3UJkXAb0qomEygEa0pwexqwpj1k0YXc2Jsa9TKb6Ue+xHwgbxcqOat51O52n9cO/uDX4ATwm
IY/RIeC+TWAQnRo5UVWiGOI00wO4DuVd1ZbNOa+j8XGZMTYc8QVJGAdOZfj2Nl+nb+vapMBrG4rP
acsvoJYVnWbDWR2zToijbfbZcIKvobdQRI3o3KjUXrd0IhjsJhgiOqfILMfyvAC/Nf/mS9WEjqY4
2UOzFObnZqY168tFSX7EOLQipwTl5vz2T34ljF784k3HJC4rJW6p7Q+m4smPDgZEN3DLMlivJoDB
cnE/Duauxu1rizJo4kOjZOBQrp/Hf8p728mmjFpYHAYvSv/ObRvlvpajt1PK8R14nj6MQSwc337S
1yLdOtpjrExQhSaziSeoOdAKVEpxSBpMLr6nXhEZgSq7KLuzKpHzMWaAuQ51O5g3RSLzH3KxkK6E
5D5NT2OrIOScd82YBcZcgTN3IYd9fPsnvnZ02Q9SnbWagmVwuS+iyEC1JeQ3w1g6oemK6egOanOD
FRVwgB5ovNqYZejWRb1zcl8LSAAjyBRQcObi3twCWpaqZjEX9SF2jA7xQxWVGV6E9cWlE/5u1pqf
//ykhAH4y6vwHq9jEwCbhVwoAQx9kHmjH6RrZod5EFGwFL16LKfkt1CN7FtDDN05Ba88KBMNVH5W
BUp0RjaREI2dNLNoxh7K2LMDzezKm77I+4OuKOYp1sxp535d/32baGRzw67pAnwc/rp8paNjNijP
xWwsCZ8e9q5VJTforexqp6xvaLsQ6TkFOCMqgKWbhWrkYSJ3ZCobGSvSdZkz+zT0kbwfWzmiWzMp
p0apsUZMGKj6Y9V3D/bUw/2v4tL26VRgYaHp2U7N8MqXDiBiLRH5L4705j1nsxd3kGLFwQT8/9jr
XR4oQGPPVRvJD+B8jXscrT+/fbZe23KyARhc65iF626z5Ute4H+UUiWMuM0WcWE/OErS7PTTrg4S
IG4qUYQK1oBCBXy5Slab2liaI3TpOMseNe2QoRWVrZBkfdD6ncDwymLIz5CngYfkFb904P8TMNOM
tqDCZIfXWqUBsPDsgKAhVNSpV2974Ek7d+hr6xGBoONgHQFoeHOYnFqXujo4biBUplMkeN6Juaj9
oLpVEzTpuIt4vDq9AKtWZh4HGCw+eKfL3VwYUDj44rCgrkDnUYrE+QXQZIqP0lKUFMJTK5KDtdSS
rn6MPFgCC0MPNHgG3pF+NP0lobfGUUnzFQJMLAuttE+q0Cnz5O8EpNML9DFujo1ROBCK0jq/H9O0
Hk5CCOn5Soz+afj2Obw6+zwThRCiIGCuMQna3DdGHMuqqksXdzdl9eQCso9cD0zDYzXX+kmrtDQ0
rF1tvas0lmVJfuhQrHLqfAiXW1kYve0qPRgObTYkCMjJTk55VxnAKfRxT5/46ltbF0NSzyL/WN0h
NwelnNXBzCwWM8vBSs5u5oxJIKspHv81jrIQciA0GFfvIgL35VPVCsV7o5ReMFTgXM3OHj8IYZVf
3n5lr517JjkoE65xlG28XAV/akMtcAzmYDndB210OZA9Hg0Lgmo3XYP21dvrvfKuIEvC8KN7TKza
1sst9t6wz1AdL6ucfiP67+K+SwZb84Uu2ue3F3vlPBI/2LuXM3llhjfCAMLckEvWijT5oBnz38UY
M9+s8/7Gq4ryvuDI7qSXr2wokr5EEqTtaGxupw4zAmkUN5YXCHeAMDc1NnBInJIxUEufl0HfgxZf
N+SZd4JYYP7LuGNlhV6+wcnK60XQ9A0WFKQgxZRlEJFZBE1fkuDlQj3GhZIcu5aBwNQ6DcxcrF3s
sR3OSCGWO6f21ccnmVt/DoF7i4JBwCgSvZ5EK2yjP5WDgDS3NnbLxPlGLp+Gb7/hq/yRh19zOBfk
ON58W4UGR+2bYkmIokoVWfotebbzmHvjcJ8hp/G8mIt6bqTh3qSW1u85T792uiBYmo63OoHQIr3c
eBPBlG5AAD/IIkULrLQu7psUFl5VtvJjX2bjhzEdpz1C98tU5yLt4ZFhjHLCAFEzad9EO8kEoUSd
KQqqNrbmOyRp8v471KGKr0kokxQB3NkZnQDXK967Eth5MA5a90tZZJMCtFAcTIMzKJon10F4K9Cn
yP0QRfrYBinVT3VKE8bbvtfFXRPUnoKjOnsLxw/bu0R/xpgz+ZQNXUV7HQgJVueD7aXfTFSBjrUt
bLAVfeRVd7kytYWfLRALw053Zfoe0bPhXKWqGP1WluVnO7IaOpWGGxU7g7FXvwlS7FXFj5qC2+jy
1cxqlOKoMKFa1c42mhmoNf61I1HeNkB5D1Jfyh/o26Dp1Xv1jbZk0s9qb/xYKIxmUGKf6z07uFc+
CzAD8LVJL1AUucL69O6c9RIbvDSq+q9LM9rrlZgNd5korCCf6jje6e1cdSXobv0fiJlUFGbz5RY0
FVYpo5fpQTdJnCIXe8JLuNFOcwnU0h+Uji5zVjdwNElCWvp7WCDuxPpXHpqSgyyY7Hw1O1r//D85
XN6tGPy40fFi17RzjR02S8pC9Y6tafSPfYlH6M5TX18vQOMxGeGzYzoJNOJySVHNLcPl2ghEJpb7
Eb8GX0PYH85ov9f5vX46gPG0mlkESylMGS6X0hO9p7Jh0FlkI3WVWs2h02fPmZulR13L/lUAi4AK
/Z5Yh6K6SY66CfM2Wu1Gyn8CYKOoK0xDgsF5Ib7MGg3vt4Pqa5u45qb/C47FP+PyyWZMP2NR2zp2
ro6X+5NI++e+r2wnZEwFifHt1a4PKkUiwiYMALkumGhvVnPmlLoCvXvXyumgi6x4tntvyPw809TT
kiaePHS5AkdYy2vxrBejsndpXed0Kz8RfVXobB5StJtw4bWm08fmCNy3btW7pViMjxyafudBXzsw
6LYyOacNgBnE5nMYLXyv6gLSUTYJdKnsOTIOOQaDx4qu0+fFI+i+vbNXMKX1zKyCCmiSAy0BjXC5
tWrboJeVlrCHas8VoTZhLtj10r21EglUh3aiEhR2XgZNOTRfIwYdlB1V9D0uGv3p7d/y2pmCIY1I
CrM6yrnN8ZVzNzTTCOm0sxM3bEWZnNPOVk8GVMedfX5lKWye14YAJFA2fJOhT7NhKA6UlCDKtOKd
mbkfqcSjexlPn95+phfH08urmDpn7X1SN0Iz3Yp/eKaeDVnWmoEztdUHWm31p4j8pyYjmFPkizxN
fwKcYM7HvInl5E9p6/R+LKEt+YktlchPnKo/xn0jbPzW4fYFWgNL/9+/Z+5AREpWvLvOcPHyGLi6
ospiAM3OYLUx/AyIQoj2RDmiHKGLw86mrB/LdlM4c0wx6Iav0MvL1TILTZRO9kZQqiXHwRe11i9+
6mpL8sHNZxPORBa336fCYwaAhs/4p3QZSC4m/1ygmqOI9z6D9YVvfxEHYZWbhl7Ne7r8RcyvWrVs
MzWACVZgdjkav/FDKcMGE8BfHdxLCcGiNNGw6ihJNJjU4bx0cmdj1vtg8ysA9BO6SdeBPGxlW5Jq
WTUoYzUQ4wARcaKMvEGeKGv82FPShLRjKL4zlS13JnivndI1EwK1B0AU6uomE0hR9lQip1SDqCrG
W9XssrsiU9vPVhfPt3RB2/fAckWQNAspYKHE+o9BVcW5mNLhVGHN9hGkj/gxCrW4tYSV/Xn7vLwS
e1cjg//h7Lx25TbSdn1FBJjDKdlhraVkBSudEPbIZiaLZDFe/X5K/8FWs4kmZFsYDGBA1VWs8IU3
IDhMEZZ12dy9vo0AatUUeuSKtTtbyJCjQdK5RyaI91gKpfoJSoVcFwImJ+92Eyx4abdLIvRItKaL
it8EUqKTsDrCZBYt/Hl7/iTI3DBehTryLl+h9CEBmxyEpjuPAA0pCF5Ki1TVg29/xuTao+dlnU4w
VqWfzCJrv9hmln1GrMF9NYNXPdj8e7uO9wbhJ54dntnN62qgnhMIfyA/gSz9rva95DxMZfViBpN4
llYHbos+5/Pjb7q75WCwcejAaqIcpH7VL5HfxGzESsYUuTx5f6k+2IuYyuUTUOz6WvtrmSFVEMf/
uu7Sfa3oC9iA+gPACuTn+ls7md0llAk+aGvhy/dT1Qy/X++zeO8BmNAcVxgFtS1/+YXNSruJt8OI
Ck1PLsMigj9gyKG5h8BE+96z1+5gn+99eDYfnS8Q4tyNm32OL8swFXVlRKPZJEXktUv2voCxZyFZ
6WZtZI4jGjSPv8Pe2QKBqKgiLnnHz+bdL5PUek8XdrsYeJ7a60dNpp8tu5i+PR5k57klBP7/g2yu
l6JOfTHT94qWDgrVCULbipZekNQVyphy/i/LCEDWpeCh2rqb8xOvHa9+PRoRyrNWdSYJHKYz+39B
k7ClvdanR7r79yUGVceBtgZ7AK7WlkyEH5qh1SIjGs7M6lkMS/EyF71zGVphPFui/kHJQ7zU4Luf
fn9h4WtAX6LAASZCLfwvXy+Q+Vp4PUItIIIhgOLRjWhpN76FQNcfbJTdOXIOeJYITKGH3A6VA5LQ
XG7+qA+SuftmVEY8vZ7zxnhNY7m20MFCRuqSWKNmR6YxJ0cWYHt7iEPBXcGBBGWy2UN5k5VT6pOs
mqhd4aSH/kunr/UfLbIO58eret8U5SGAiq/D11ZmuFuFOkGvrElbDOhX153nV+6IQe47FNumJEIF
hkVuYxswc60XnfammG20z7u+JoktF1MD4W9pf8f2YsirJ9Phc6p39pHe4t5VgSAwHVv66WTum6sC
EBOexChvRmYCnUwYGV4ha9q/zvzyB3S39SBA2HsiFLULeRFdxUebIyUHICfOTAkL0Wt4jpX1eazp
3MdDWV79qfVOUMDlwd7eS02oEdL24EOQZ249wmrPyazR4GrCbXSov/jFnL7YXdDOZ4CpAtxnjnL6
Mq7aEA5ZrVkvU19MGA6mwBRDMuW0+Q/7gkQUkCUZPdnvlv0F8MBo2H16lGpYk171xDHkBXhzW3wF
0OwFl671+vIshbVO1zTJIMAR1ecsDy5fX3OjMvHXNMFHh/qMxw+wdyM52rw7Fzr3AK8I/izQfba8
VWlqFdlyr1PGa3GLyGLzUpb+cnl8RHZOI387EqOoGnhASjYbgrbqMMajY1Kzds3nuVmdz9UwvNfz
Vrv+7khcrOwA1f3HAmr7CgdB3HUyES66AVN1zRIfCSIK5X/l7Vh/fDzU/S5nKHpSfEY14vYtTAEw
WL3Vu1Hl8eD7mYaBJ1cOqm/QDxbNmC6zs8wHK7k7KMhA1ecDQLdVUWhX24MkObgRz5KkgOFSiKcG
4F8CFKxfZ5U9PwetfiRLen9/ELhQxwBJxivJFXd7m2N3n1lm67nUpOGf8gYjBjXrzhWlserqNfUR
tmsntoaISqdfAQSxqt7SyNHEmYaC+k7ULcv6Z1oJmuyAvcqP8I37Mwji+I2Bst8570zrTTx7y6e+
WY6eyzvuisIOUg9XljyqCLjNc1IsTSe06FwiLGF4BQo+Sg8nyWccLAXMbvzdTWm9JIM3f5dNar4r
V6UZ5MTwiEIzd9t/9cb1vzt1LuQbp5raLygnIKiZOvPShP2ozT/a1m+DS1Da/ktmO531AsVE+/Px
RlUR+W2eyDSomLKcgGbvOtFGutjSQtEn8ox20q9uZWSY2dpmQ00+HTAYWkDnXAausOJcDFbWRLh5
GvZBCH9/01AuoPdIaQNhZERbbvdQZ7q9HltwBM28gzjp5Nn7HrmPg7jj/qZR+TCcdgWeozyxGWV1
ETvQVt+O9Hkymg/tKErtZM/W/LdYSaMPHp3d0aiCkXUpVZitfa9IWuyn3cCOgqktuhc6R1P+ZjXR
YYs8t0eP8PGH3BuOIhRiB8i1Kjmr2yVEaUyRunAOWWXmf3f9vD4PcZp9bcxDD4mdr4VyN+wOH6o2
9+im5CVxklOGFh5JdJf+z0Ag7LNIsoM4YedaUfLgBN1sDPrsm2sF8LEPqpJBVl1oFu4LTXGhqJdC
8Jm71X2uUJP4/ngJ926WmzE3gWFgAgTxx9rDkQMOFaiG9Iw40XyRkO0/UNlMPq6L4ecRzh7zNZ9T
/dXYz9OXx79i50Pe/Ah1Yn8JxJ24W+1x4UQuiFKeC7vNwmoUHbJ9yZEU+95QCN7TPwXOQGa6GQrs
YF9RU/Qj+CudifLMGr9oa8sFpc3rUW1g56YB/wz8johH5YibxRU0DUVQCnAT2lhaV5GW1h+206/W
NTCqtjgFmYmCrCuLdXoy3QlCLbDauPrtlg2VOQMYMnkxeAp7s630OLE7+tLs3aJ3f0D0rP4iaZ/H
MMfq8ygj3tvDHBDSbzC71EU2g4207WuoFAxWIjw4rlb91piIetNC7yPTX4YDvuze98Rhj7FIS3mW
NktsJ1mWj0buAU3xNOOEqoE/hUamZzEQwLH56/FG/VnE2rwdfEceD5RD4Mhu1xKxNMD5A0eUdJ3/
tadpkBH+7gMYrbI0P2Zrttgh9xVWO7Bp6uvYWZReagCYpRzT91o8jafHv2lvBXB8JI6EuADPS32R
Xw7PigpbkqLzG2m6PfxZJd0YCZrp0LKdI2fUvVsQOSKWmt1sB1u6lI84f1ZSA42yfOq+51TVXwQK
aunBva72yGaRKfur9ipZJLjazR6KvQXfyhpkTOo4lRmWq6f/QNEXMUupWVbYaZX+Pa/aI1GTndMK
AA/YAimaqqltnhO7sZaKMMCPJmH7NaIRaXtJiSvtC254axIui4uLjKmL5JPs5lKE5SQ94+DB3guy
uC4CGHtwsRUR+/ZztuvcDMhuBZGIcw9x7lEz1lPnARsOxbBqH1KtqrJodr1ER51J8Lu02Fmnk5PJ
7JM+res/S1k238DYsoCDa4gssgfPS8LCA7wV+XoPwcxbcvGstekEbMUSeRDmHRDP3z+aDgGrkuBR
VpjbroiWZVY/tkr5Z7aCE+1/vB5Kff3h5q1xZC52t2PwDmEkIBu0OImnbhetn6y5GWOJnb3uy9de
hgoN0q0lT0laH2zO+wuOoXxuNsjyHgTFzeY0pFeIJelADo5Dey1cJdbsW/W1WLryPUiNIxDM/Zmj
iqqCbaqlwEK3AByNnAp/pFyL6gC1xqTs0fYe8iOQ0/0lorw2lYEtaSIyHupX/HKJtGtWl72EJKKh
6kqpuODFp0T11hIy+O1twVBUAeDhqxRqC1AL5tHHBm2mMdqAaOnEMABiUQolvtVcfvdqVCIDShbF
B8sDxep2VvFotd4SLNCcYje+lFXTRojl6WdTIG32eKi7bYGRtipicmlR4ACadTtUu0wgRAcIFVI3
F5LeqQpeoyVpfxOz9N+iONf9+3jAuy+mBgRTqNAuCrOwva0Wp5uWxsKhnPvxybblJ0PT6Plm/dGV
tDs1pEPZ7tAcgGTeTs1OS9G2EyNxz4gn0QZjlCXxHLYlhjRDXqcHWcR96UpNDaCwUkWiTLRF1iwp
RHevZS3ryozDAenfLzOR3Itlj3QwutnLznQ49K/64FivMc7V3mp+kj+NRTscmRfsrTJiuap+xoMH
O/R27mimdSPYRt74qWvflXGF2yCMLvwth/wI1787FvGZktZSa73ZrSNPYrHClYhElaDe0MFUfOkb
AojQ0or5w+Pto/6ymzeWNeasK6gEDywJ/e3EZg0t0tVlMAS0129ZMRRf20EG75s0K+RpckGFI2lo
BN8eD3t3m6lhlfWEIpHSwNqGa17P3+zYElnUGDy1LOKLNjT65fEody+5GuX/UHw2V/TWZtbKBg8P
bEbJAzmd4ilHP8AfnVAsyBb7iVG8jmWZvcZcARtYJX/7X4bn7eYFpzCwTbq1ZNbiuEGGQyLJeq1n
R4TFuFhna5XyefXk+iIdS17xTtDCVrPjg/Nz/2nJTzk1pDhwCajI3X7abprbXNrAwwtjXb/NY+kr
UmWBbPkciDasYm/CY6TxjpTo7/cvNXX+UNdQ8eiWgFP7boOLbzpFNJuJQVFi/qN3u3edw1F9vMD3
LQalOs6ptMAfqid/M8VFQ3sk79NRQbc75zzpvvaHkQE7DlMsEr7pnYucjOlp3+c1r98hH2C+BFme
vuob9B+EMWqvSQH9j7UeHz05e4sPBIkwnMIgIj6bQzygwWsVXjxETh5nedij7B120B4akBg9DEGU
bHGzWJ2DqOR+x3OYwSKpgJEbZGuoKCF5eDbYlygIiqoNm9XHsJd0r/9G4RQaLXyh/GqNYvyersSM
eFWsgDIef5X7d4LfQHJgcGGSIG0772vVC2/22jFKm7G9Ymwyvs0SKT6bpZt+oud/5Oy4t9+4wAAB
YWRDhLnZBKuXNibOQEM0IauNRxYJNa5uQ2T3wj04UjtDMSMc7qHlsNu2HZyBqoHXlfzdJc9x1KZI
icTIuZ/qoO4OVnF3KBqSWFWDryLKvD29Wi5rt7V1kDpBip2UQhZUgVG/cs3hEJa3OxbXlEtPR7FL
NytojsrpT1hDpAEg7V7NziSCp6aA3KUH9fL5t7cHvUADKqKCAJIl3k4sTdGQGQMGEy29gDi13+aW
slJLJ686GctU/Da/g21ILoDIA9UXnL3M2wF5BTILUP4QeUsJTTfmBjQEN8Hjae0ceLXhlYwt0TNt
rdtR7K7QHDm3Q7SQHM9oE2AqEYq0LZ6W2Qs+ZW5nIlQTU9x6PO79S8rsYMD9tH0gENy8pOCrXBS0
Oi4amPW45WVNdqWtpR+x+ff2CFcsBSQuNTB/m8xAHxQvzscJHizLcO572VyrycIsCPbO6fGUdodS
f5tS4Cb+2wxViDLGkIMdYgmsWImSjBdccP9nD7V/ABK6L3uyNwIwW3BkOGkE7LdfTQNRrdD/XBZ+
j9SK3Tc/mnr1T2WLS3Ozau5rW+LcPE7G33mWrV9ACBw1kfY+IEEKZ0IZ099d2VSHHBkYvBRpbuE2
5a7rhYpVfrCmOw8DcGZVhVTMReCqtxMFGVQ1SIyOkY8xJM/AFD+PzlKdrcYf3sg26AGtSTcKqF5d
Wys46rTvfVIcvyGuU3mkpL3ZpZborNQZ6xF8fJZfZq1ocQBwx6h1Z3n+/d1DSEtxXsUefN/bmSID
oPlVjXPyVOf42rRLfhpxL4pmu/1t7QO1e1SJhnmp+2yzUROJsU+rU2ij+tj/rY+9+DNI8+o59cf4
YKfuLCC7AwoOpVTKbltV/wpXGxwhxRjFZCEnu0pRBJu9KawmKIaPF3Dn/QY2B1ONOalHfLNVJj0e
jbTEtkpfeQEyU47UmVqsR/0eRFUkCpqpj0e8L6eSU8FRAziFWjLlYrV7fyk7dJVTIgLOu1rnwHvC
qlwb5w8MeibjjJhW+z9X2pmMFm+onRBimfe+xdO0PgGu9t7NKIMn58StjeGoyrtzNJU+EGhGciOI
lpuflc9OoiF4x3Nfz+1Fg2bdXgY5gU7i0hD/uE5RdxE1mdT8jJKX+6YAmoDbV5miwpZT6X89O3i3
WXNZ6R+lheXJQTiyc6gVpJPiqI3aAQJ1t8tmVPHs6FmOjVKATpJb53lEfdQ+B23xLmtBG/JMGU84
1gwXMJv2wcuztyWRUlQSzFi93ynONp5DRu4yYZGCwR4DR3uVJcbf8PuN3y0VsT1Q7qURSbEdeaPN
OcuDMsFAHdSyKKBNKVrtya5lGjkrbkuPt+LOM45mN8rpvKlkTVsSP5ZAaYq1F8Fk2i6vRJegCYaE
ahniRZcgALbAQGm7o9r9zkajC23zuPLgkTNsYiIvQ/4eF6UxspJsiiZzLr/h+1AfVEd3tgujYCtN
CMtLsA2UadMb+WijNWEAFD+hdGa+QovC+ivIc++iSTu9eI10T1mQmGGj9/aHx0v7U8f/ttYAnRcX
WU45eFBK7LfbNRux2KqmAofzESbIkxnHwo6sJY6XMO4NqIxxO+Tx2UP10z7HaYOXFN2X/p/cnpd/
S2fQv7d12l4bevGXMY7T58n2qj97rcjcc1JMNjLdU4qXW4bEBvWhiWsU4cneFZeFalj25DvlVL54
jlaf4aMGzcH87rNRQgio0TptNiqoJEC38ytAvUiXyAg4T/BZEcCDGB++sVDpKPS+S+FXgCWWRYRo
f2I9o6466sZfq8x9X+Pbh+fk+8dLfreb1Y7CRphaLq8GkNjbXwR9ushoQlFKShbnFW6bqKHora+/
Sqg7XZBwrE6Um9wjtMHdC/JzWDjORDMQqbZMWeGBxyl5OKJkCRStGgF1u5f0szGIPI9D0T8/nubd
TfTz4NAiYiwFc9jcDxVlK5EuTDNrveAq2nF6KuOhiqRvzgdh/t5QBrA1zo9PzL2FbJHc5n1AiyFS
FIaTdOyOZGLA3oeDd/AOq9v75rgwK9ApSj2L7gmf4fbjDbXp9Fk1SmLTLm6iwpP2X1VhxF/kWPYn
MKPNs8jz+e2woGr+eEF3h1aOLIQ2WMlt25tIBzS5bk98QERjznmLlbIPifKKFFryejayJKoQrA97
6JTXxyPvrS/QIuCpVH2Z9yb4KJDEdJxeUrIT66rcC9bIm9zpHJfdkaTS3i6FDUf3geMKhl79lF+C
jsLqnNwJFgn6s8dAM7CW0xxka1g5TnlaYewc9N93x6OkC1EMGQr+z+14VCL5yLQBIgwnUKLJ6+Lc
2jgMokDav3ZdmR58xN3xyAhZS+jL3Ee34xFx5fO0ZorqVEwf5NAGp97om+fOTQZk4ZejjtidRSdA
RpBUKINDwCWf2S6oqTUt5fBK+Z2KDIFljebsJdVGx4iswXPeVblb+Scr8AbenUBL3jVwZKY/9HRY
Wf88naaw7q3aD/1i8OdQ1kv1hf9ofixs6fx2RqJ+LND2n+B28uHN6pB7zoafcpALnvtzMPv52zgj
ayaxLb8+3tP3WSZjAYjEl1GRIGib336JBDPcahUanRN8jr5yZsXXwl7tJ29YjL8lJvZBaFRd9opb
wP1ga/76j6F3w5EixN5+IKlmN1B+AWm2yXXjJbeXPGDGehmvJ0xclze2NN0vcLizr8LXy8+Pp703
Hn1KtGVULx2sxO2s08TCaGnsKH8P1vBujgs5hDFyLHR/47w4yUwcyXrehVGsMxeWR6dZQdy3YRQm
fuARu5YbE2OST0GxGu/TND6IovamBXAesidfFD7L5tqgb7muk4dD1hQs7kvfVh9z+Oahg9g1KPbR
fHq8insX4q/DqZ/zyy1lGBDDdL+RuCpm1SnNzCBKgzLHtit3z4+H2p0ZBQ+K6koUdkso9Idq9Cqp
4hcc/F4TUejvG8Lxr4J4rgm1hSv44InbG5FqAJRZMhg0iDaT01Faj8njZeT77fQU+LIPqVG4CEc5
7tns7PIgZfn5PG/fVMhSRH5AhMhwNwHR6nG5zxZvKlKteEs7srfem9R03EuQZt1HbRIyB0LUzkqc
TS7ZmQgn8UKnq+WfgLcWL3Ttxiij1JsS55nrY0ZyxzTHNGxKgQBChsPQH3naS+pxpVk852Ce7HC0
qvzHZIOlD0cZ9+bBd9vbItTJuMNQSgKYsgl/ej6M2zisYuCtSgMAkwJpFfo1oN18+v0tQs2WUg66
VKoacbsbPbyZvNpRyvJzsZy7sXL+pkBWRJPraCck2I8y3L2pcZJp3rM7VBP4djw0163MiFelZE9x
s9Zgu0oPJWbbjo/24t5QsBUhxyuSMUXB26GMpLQpOtLi9co4g6Q5ta/zZbHCvq+zg3x2J7yiqEAu
iZylElBQP+WXMz06mjvaSzpEA0Sff2IT8d5Q2MsYuWhivWA4XJ0ngZDc5AztEUl3Z5rk7EDloOXh
ZrIFl3a9X2SNqKkZ4OAduq0jnwqoV6FnTMXl8WbZHQoxIEXCpRm1ZZx6xtJZbU2wkWXJv6NsrIsp
hpF21JQfjKS+zeZYw/ZDH4LOF+zLbXlRFKlcc50HFhXX5pxXubjYjjhSzN6bj4IWUkblNbtLM7h/
A9TfmI90RpSe07abvrbSnEZyTVH+/fuLxzNG3xYdCqySNq/nEvQ6tqpEby5Ywkgbpv6lhP3wFkkD
48/HQ+1kiewFVfAAPY281yZvnYEOujlKhZERAJc0zSa4Wus4XIoCUwnF9aY0fWios3P1Kxqyikeo
SJBK3Z6BXAL2FQODgm2JX6Nko58GazIvS2zMEAuW4SBx25skKRu5DHtf5TW345kp3jFexrM9uLI9
T/YwfYAVYz+xnbwa3mbXPGfaVP9+DE48rKqHPHCqOXk76jrbvUMhjvem7bxzWU/+cyCKBapD1oUJ
guHnx59yb4sqUThkcukmUMi6Ha/Is6TJVDW/GRCDK7xBf2q06X+r1x41FHbWE/YXDVewW9QAt6JM
qssge0/reed8+5TGwvxS2PitnxpE28fQ0zsN6Ks07QOk+s7dqWRMkDJ1GZ1W2+0MuUzjtlMx3txh
ueTnGBMYc9m8aSqsMubSQXahcVIaOFV7kL/d+zrAgyUtVc8QJR4mfzt0Vw510MHNgGwtmw+FCb+A
isM4vZMjFei+4nHycr265INsTubayfd9MBknPNi1/4lF786Jljf/odbClcTP8sGx85xs1kNYszU4
DQkz8JfprDmt+ZxYVhzWgVye3cQ5Ev24R2WpVcDTUXUhsAfdRolW56NEmVMbMDTK9FGvNQRIhVll
/pM2DusHY6l7+zLkQfJCfbYxTpNWjHlki6X7d/RHYoff3vL8HkVq5YyxCpuvYrSZn5g6vyedB8JH
UTsgoM1vlCr+Q3ys5AiV4hwga0BTt9/fGrKFWktOwUCvu/S6tmSXePNZ0r4Ip0rf5oFVzgez27km
6UpSNMBegPh427z2jMoRTuP20ThgVDoOgxEubjydKh6qD2s5Twcv6e54CrBPI+Ynq+12jiX122Tx
zR6llcb9LuWMcrhWmjQ8EnoKc5Vef//roafHDMmQeQ3Ucf8lFPJl2g6ldHrYgnYc2hOUS4taz9WU
2n8Ziss8QBydmATRstuhtNUrU6c1+ijHYQPdqjZ7My/BDyygkg+PJ7W3iITHvpICoPSyBYGa8VpO
HTShaDXc9Mnpp/o1rIyvmtsnp0CSCzwebufSpy0I1gaoJJirLQQgQ1xtQWu6j+bEGcKlR47NbjKJ
wsJheW4n0OJTKYQDARAGWpsjgHWqswDjoaDs2z20h8x4ckmcDm7a3fWjsQqiC/QUL8ztlxLYA6Sx
QcfPrE3rXasZ8NUBlIUerOGQrm59EI/v3mnEj4rRBbiat+V2wCBz+rz0OWXZ6KFLJygKZjgqnbXO
yE5rMQ2XRfoY7IkKacfJwArUrPorToT2wS/Zm7ljkA/zB5Tp1vRJ+l1LN5H32/DrIkLQtfrLFF4X
znSlTm3r9OfHW2fveyIJxtFjoXEm2HzPjEavzNAhjNoyMS5F4jlRh23KH49H2dugCo4Gl4EGEEHf
7fJm5BaGLwucXeABnSmH/RB+0n4QoDwO1m8vOlDNUMR+keK4E+OjrIjokEW85cqyijJIXt9i9H1f
U+6oKD5l66ugqBMVOyQfH89xdyU59FydCrW17cW6c+H5QlKnScfK+FI3mQDL4c8HJ0N9j02iQyqs
PAF/uhlvwQ34gRHaCko0pj1pT/T+s2+ZVYur8Kf5bE39GJEhQUWuRj0y5iE7CL52P6TC2v3f8Ft1
xU5MmVsFTLKy4JIvNMj/WAKjiyy7z54er+ful4RDimEGNyiZye2eMcxUMw2NndmRO5waI9Gv7NHi
hJUmwU28WhHdtu4i/VUerPHuGWSOxNFwMEEA3Y6s5dmwMn84MlqSA1Bb9JOd6k6UEuFFSyvK8D/M
VI2mRPK5vzeZCTpeedeNjIdWW/k2SKv4uox1gQ1AVc7FOUZJ9EO+DvLDavjNwdNx765GNEcgB2CT
gj0wKPXFf3l/XSkBLfgJ5UVaLcvz1CIWEa7VWnwG+aCbsMcGuE3oIaR/TPmQKlZ/WZzLMY3NsJWi
dXFQavUAogNgyDAugh6PwXnWp7BvMac8L3avf8Epc+rgJ4041z9eu70N6VKDVLhFWPHb8EFbTKuH
N82pK9PhTERupOGsryW4Y5TajnhvR6NtbksM0Iw6N9We1LzkMpcFkuxdVmUv2erZR/WovW1I+o9o
BwoqHn9uv8wE7q2fAqoNpsQYiyysetJnS4v8cmkuQS/Sg0t672rhi0LQ4nHnMdzshARHpWrRaNoC
kNZeWXZX6qGNpwj0sgRLyqi1l2I6DcaQfs5Lx//fvNhuenr8OfcuUcUL4DoGMn8nAVRkaaq5RUdh
rIRhvIrO+ei61XR+PMo9EIFNTxqnALxKBWcrUYa/W5LHCPZGTZOuxTUrzfxH0k1lH2rsfAun9PhT
VVfoAOg4C58yo0z/8bBezGgWdYNGhTChjTLNc/VGQ8FFngy825Zw0nBSC/2uWr+LQcgq8q0Kgdsc
/UEnzF1nTkNTMyrxNutNA/OfEmraafJl+9vIHPaGEmakTAXcDpbz7dbxWlF02CYO0TxU7rvRj0UU
CL24SKkfvLc7J4JnnR4xxpAUoLdF03ZtvbYQVFWK1rFDlHCdJ0KsGJUHUNGPv9rPftHm7VM1FKIz
as/kepsNmlUTgYxP5h/EeV5HnhALrh5JKb5nuam9p7mKT0KSl1XwDF9ocD5K0bjsYSeZqjBz3KwM
IdAZb3yKYNgG62LIXnd9N73vF5byIhIE3A6yt50iiYoIADmrths8hdsPsYIKXvqcQq8NZuCSLY44
+5pZR+5q9j+WJhWQOavGdQ5uxb14FiFSqnmqh6/gH7fjCq902ywl1e6s0n6r9ZNzor+RVmFDWWSI
kLmi09lNYxH5RTudx0ULQrfzmzNH3Pz38Xfb2SIkkyalGgpv/KPO/C8vDPh2uXpr0EYIRVt/Z+lo
no0W5ZuoH5fi6C3dWXCEMAHs8Xaj/raFGPkaJQfDH3lL4xbvtEJa0diPyYWUDynC0qy+Ww6179+e
IYNS4+Y+IQLcNlY7rJH50isQ2qktT80wmM+IWelRYMj/0OpBwpGCqXquKd6rR+OXxWz1kZ2DLhm6
RGN19gUt1LGczXNsUQB5PKu9pVSnGkgyAJQ7cOvq+7NTYdUUjdiSXsC9QM2EtHR1BRBhkQXpKw+5
qoPYa2ezgKBSCGWVP0NpvJ3fOvluYk4tsdeAZDlG1PJiSw8sQNYfKWPtDkWAxz+8Bne05HLSM2fM
6j5KKzO9JkFtXWUg8Fwe6iN43x4AgK4q/BToMBARtjDzDC12Ov+UHuqMk4ZcrR7R/0nPs7lUJxdJ
tJMzNPKcZ2I+BQEdcn0q+oOlvdeKVOIoFCPweVGiN1vbP9sTuhjjhqrEUvXtpVFusxQqkj/XTngy
9Aqfe1IU+J4++f0It3HWhRBhJWXpc2N5ySvPmOn1Uepzn6e6Iyzv8nn58/G22wl7cD0nEP3Zy6fK
ersDxrRtSiLWLvLTuaafk65na7D+7DujfIkD50gmdGcXwJJDOILKHjHBFlra6AugFZf6E+ic8p3A
UQmWZZy8FshqHj1gavNuHjBFi4POr+zjEFa8nRrB3hhbM1UG0c6xe7YWD3MoFNrHyBnb+mmuEZIP
jTierjhoaNd8GZIqdDVHu/z2EkObUzECrAcl0nr7OwT1Gy/DgivSxyVFiFqApDaz5ewEQ/eqqdvk
8+PxdtdYUa9JTpEF28JfhE6CMK8k5VaAQley4kZImUO+jJQEfjseIZdBn8okFfjpX387NTxQkZ5y
rS6ykzJ4EhJFv8JI8SdtpXOwivezUkMxCJ0ziA3bhlJfidkG/9xFg17PFwd2cKiP8XAp40Mu2P2Z
oNQOCISuo5L92jKCF2xW7bhJVD1x7UIdY/BnmuDpeXXNNqQt0D4//mD34hPUhLgr2JHgR2mzqLn/
8sykte01dMiYG8V8C1co32kuo0YqHo6ckXcoWwO/DmoDo2DhSPtVU9hBfUbYM+nDNJlIHawJ8+Qw
xnK7OIvKtV7yKh5/5H5lXuI4k8Wpm2fjNWs3FSdhWukfSaIhQ/F4IjsXL1VKHi9w1bT2ya9vJxI3
2uLqaNpHmCBO/1DAr54bry+e6wrOWehpUp6LWQuu+O/ozwGyS18ot3e/rYHLckIJAzED+AsNPvV9
f1nOLOjgpKcFl4zmmji5e9pF7wfnOsamGWEkUx58v534D/E9BgXUCOGHoOt2wKBLkWZXt1rhLs6b
ep6oJlh4ij+JMg39Mr+krj29Lrj5IpnMHo5fw8Vw6iMLp/sQgp+BwawJ3Jy5b/kT9mLF/iB5Yq3E
nsLU9IbrXKbjCd845ccns6fCzo/K/DuHhWgTKDYFQPomW6EMQWI0l73Toebqw/rxmuV1bGX92yko
igHq91geyTvdl6qQsQBfCYWWI3MXtEweHmDxvGKIVWpgAVp9icrJ7M70BnM+ueacXAwlTt5otp8e
728VO9++KIwMKw8sicLpbl8vyoGzmAQFuCWd7UjUTf7GR4fn6fEoO8B2hoFTxb+kFf72FLVDX6zx
HHSRbrfISsTu0jzjF450dGwWfSj1zEvPWmONZ4SdqyjPtPzTVGXGSQ+K9L30x7K5dHGaXtbU8g/2
+t7nho+ryuWATmnv3G51rc+K3Mw4Wys2bZ+QXbbP3eQVFw9njfpkxNT4Dt7xvV1Nu1WRQ1DUQyPo
dsQ2dnWqZIyo6bI+V6ltR6n0vXcyKOKoRdnp6lAdOxh0b5q/DrpJ6Z22WStXT2m3D4VLcyJvT4FG
5GC7sfluxAT3ALhwv6c5t4oXCRqKBHab2Ov6lE9JMXaRi3DKM+CyDrneTjs3XbGGCDtOaEx22Frq
62/baNKHgH5DFYhaKLH5ZqYi8xaXBj9cGC3z+ifb7hJEMJBcDxDYKvXiWq9zMl4fb/G7x5y8lICI
JA6WJPCvTc03XtO8XOieRQPs6upqDlb/2uli41XtGvHRtXh3atVgUGCUuge1163k49IXUphNQwac
rOa7apjNS9DW3qfHU7r7gowCGR4/IFVBv2/t6DCYCOgA2EwIjmWCBgFQS0EF21tD4ggIklQwTwiE
HlGS74ESDM09SAWPFBVx+k2AmdTgIxqNEhlK5cZfg9mk/xDVIjVvL0ADCMUs92VMrexHXHXr50n2
SaDMAYK3cd45y1mUaLwBBY+7D4+X5O7kqt/Fi0BxEdgSa397cj2/MmZNLhRAchkos5bYuHjTmJ2S
kZit64VDKQS5o4NyzM73xl6TXiYcAtLAbTTlKeRzoKDmbhUXX+raTw1qhfYh/HlnetQ9furP08HH
p/p2ekSfbcdmYJxZz6+lneLAbfhzZkVTu/h/UjcmqdMwcPz78bLu7DTVEVb66VhSQim8HbcIFh+a
CuOuCU3auu8ksr+NHTapsZ6D1QhOgEPskJrkEcT8fmWR+VIvE1EqEfi2UdzOQKB4ewbEZ73hjRFr
y8c2k0e2Lnd3r+JQEOmDryGguIuGhzRfmDjZe58nmND1o/3UO9lf6yrHp3Smzvt4Oe8/I2gxNgsg
LoRGQevfLmdMZ2qwbNr5GTzmMvKWob8UpkyecsuJP8TOZL50Wi4OLvz7G5BRqYYgRq0yqG1nvxIj
makDnmvtMRNOmmo+NZWVRRmeaQfnYXcobiSFWSIP3kIbpT0ii+iDo8HYz/k7beb4x5yXxruc8u+X
/7CWin3xswRJrHS7lpqRTiw1DUtHUBH5szKTJD27SUaygu785AH8K7MrSv3/j7DrWJIcR5ZfRDNq
glcmU5XsEi0vsJZUICQJ9fXPc09vdsdmrrs1nZkUgQgPF7z9l7v4tz8SDehtl3LLLfuvWhOSQmnA
v3gZU0XPsi6Xe7KuzbkAOPsvH/W/7x8GQ/D98M6DYYiG/68/cvISQbY5gB2o+slZlhD9nVsd7bko
FPkNg0BBYFpYNY8lH+t/2Qj/74SFlwMitduDmmIF8N+kKHQio8YcZQ6D1vnSrSRFyHdZ78ofEEkS
P09l7dbTEK1+rwiPf1qQVXKQBnefvf3zvf6bYgBQ9AYbone4ldq/XoaEjovzFHvUZTXr855AWHrI
GCfFv1zuv/sc+IlA/nebMkDM+uvnDBmYpOBl45kqV30/5Ik6hXwyp3/+NX9XdP7/p9y+xf+bGYHg
z1bCNwdErH2BYneaD8RQ0MHFJrfT3lL7+58/8H9F+DfmO5gL/wGWsdX5r98lAAAmfMP1wwo6f2eT
K8eesrx54liyf7WowXcAbLK588QVV9iObA+sLabXlfL1rhkLiOj++Rv97SWAbhWqYYw2qIh/vQQC
Rg7TciNziIWZT3Ui2B1SX7OviqxNT3JgEP9yZ//unUUPdIOqwG+C88hfP7Dat1VvEcAYXZLp4rDN
7qkMy/Fmq/QvY8vfftQNdARJBdXpfzZDWxNdTUARU9CFnWLD2RVEg62fM1dd/vky/l15wLITskPg
YsCg/+u9qNdkn7cBYWd72rCmr8i8/95GCo/xRJX22myrfUj1lJ4gtpjP//zZf/Mz/6PkRI3AkAbO
7l+vaLwpKDg8Pg52SMTjHlT6MrgGylEIZ/7lhYHF7d+8mcCt0Aqg+cR49t/AZomwU6I0OPONRTbs
feIXIrtdYWcLi9RCvOoxwc8c6jGPZ53t+zsk8B4oNtHJ1pVjs0ynDFTat2Spk+8hePomNKV1B2+C
NesRdqrgJ0pU1nYhm0I4h6wabD+xZkrPcq/kL6WLUp603refNefedzoiYaszdjIv8IDO4Jhby/IX
UX75lW3IfbmEOJasU0b6D36Qu+iApN2a9LlgP9HTZ5840brGjkCSL8401pxDFPOXHOxNAbZxaWoo
V+nyOpUF+lad0+kDUprNOHeQC6ePZratvAByhagKLSdYGHMa9S9rdc2eWA0gCmxSTOfoWneo7WND
ae/ZpOuz25GXaoqlYKexjWS60Ja2mO0Jb2wPb0u4/QYRkNOBPQqPfSKyyZ9gEMIurYQh7nGRCSm6
dQ1qeEE4qfgCuuzwnWu+f6lHMJZB1kBAKmSfcN/rSxurRysG625qX/sEbChL+oTuOwLb29xn93RG
2EGHIjH/5NU2Jo+kGbNX8MmQelpMDX3LtESjucNiCY6UIwP53KS8mV9tdGo+wgJ6aztW8fAZMoAR
Ls35tgf8iZo/RR9tgYkoLU8VfEeAlNnRPPKY3NK5M47vtFcZ9Td11fS75c0AJ1to95Fi4xdvnuUG
OSAcwOCgdRpgnAWsMZnyp2QUarqDwxt/mpqG4peO7XI3VMlanVaCx/+AA6r8Iuw8fkfkG4JNGGln
RClipsM+YA7nFQdqcZyyCrsBhiDhuaPlgCmY8Rl7Ag639McyLYM7DqJRMIecMo+MtVFXwx1ItWE9
b7KQLwMf6Ge7xqwC1QDmOL12yEw9NUi3ZxDmcLk8wpYgA+lhteOdylIQ1/ArshMyDMfyLik9IG4Q
hMqlM8U6yo5Y2LBcKtukSb/tJt8vCFIMd8lIyW9YJGkHPxCgRbigW+uukJXMpndD2nwvXauqU00h
/+kYHJhJh0QA0b7uni/hPLXMkysPVTb3cKsU1bmgFP9Ykvhw58qpSmAYMYsXkivxTNksN5gIa/Mw
07F4dW5KYfq7r+5bXWPVf8gdmMBnmIWzBYS8ra7uMkJpAWoSRszjBG7EDmNnErOuspUBi20i+Jms
sZ5dU0S1b/fotXnRNaaVrzDWTuAXmQ6bOLGg4Upvd0V/7nUTlkup6PZT0Jx/9lUeR7DdXQlgTPpJ
nMIQsj/jXM8PIfUTSlE9KtuVvtHQ0zdD2XRc6fbNDAkeVxEUsDRc4+Xi8SxCcFnv7IUOyHM7e4wE
d77Eg3ZmscYkyUXO/5gZ+w3Qwe0G/wFWw2Yi2ZW5Ng1DGqRG481PDHAU8JqRrfvFsYb2Lej55XEZ
Cc2v4CaI5fZS2J+AiYu9c8DrXtsI3mJv9equQ0XcR20TsG5DudCvtcej0nMEgumrHfz4G+N2+FqV
qla9XQuHkzIg4OhCcafTXpI2WQ+M7O3rVlvHj/kwLsM1GaPzsMRM4GOUIzx5OBbEpbBsr/Y0duBj
II5iKbDkPm56oaoTArLogwuZ5EedIaGoUzGN8xGSk4H0JhU87TQfZ7DjU7HPT+O4z+5spj3YPiAI
zl4mOnt633LhNGIYofZHGqhKWqR0emuvgiSsPZvNANELHo4VlyQgqLBrxjTx38Zp8OwdE275KyNu
HAZ4umnxCAZDDih9iULHF4Ov446kCADEasH8+pCpovHnLa4DucfFz/JLHcA8Tw6tYvP2HIgvpnsa
E0uPCkZx4ldd2Hr9MoyMoyaGoGDl3tka/vnYt1e6bX7U02DIjyELWz4BdrU6wM0T9rjN53ypYK3Z
uSruyZsqq7n9HdAuyh4ZoFwjX2mkPku6KlAsQDuf5QYqq0QS2FdDZ6tdQFBmutTLOTaNGb8PAfmT
3VZEEn8lmbWq6vxeS3WhQ5UPzT0lLWrWIZvaLX3f/J75T6AlUliHZSJzT/BNnLZfC5Lp889JiRDq
+wSnSnGAF+NA/+hCuHE/SXJj8JwxH4X5BczZ3D16jzgWhbmgBdG6M2uWiLnXQBzF7wl285x3bbGJ
/Y0v6yTuF+9Ug9UeiX69aiT+fIFrW5VKPD7pPjzNTsnyghRKLx4GIPYg2OxrZYp3JLRqBiC+RO4S
KIuwPH9NWG2W4SjypZhxXqmNEglfBtBP33Dd0qIHHSk3zwT7yyHpooG7JexqYjkgXxXjZSXsZ4as
Zpj7pZwEefAApP3UhYE4etnqZRuftrW18vc6xZtLpCvw6D+VyoXqlOHdABEnhf8tHG9SIDbzb6xM
zKB7W4Rpu46YoIc+p/X6ZHO/bRftRSqwqi+tvCcCDrND167w6ykONSK16DOsAG+JNlkTQ0k6Ll0L
K595LJFLIEvBtscyIoHxcWQ3J/iw7oaC+FMEGEZ1Tq9t/b6aCTcF3LTELUu3+XaXZ7+0s78s617m
F0EqU14X4SsoxFPRzidZgx7XlUjHAusmQa7oISLEKh36ZGyH8Rdpoh2eJDiOeRerFQ50g7LIRkj3
Ha5RJhmxX8yLEJ7NzYajhwM4GlPJCpGfqtzJpS/gULuedi+K8qAcHK9UNw/b1PZpuazYjy9TlkJh
zfXygWdjcTslIx17RBKlQ1dlO3sGAxwmzXHP5k/jBub3QditSs4FGI3PSKwfii4XCeLqrc23z2nM
NtsxaAHLHomV7oodHeykuW48dlbTTod+WuriOTBvvmCb7+JhL5NMd5iFqL/jsq1DD0nLDp7HpPLp
CM8LWBvVzcbAP6M5/j51bPixVrBYOcjWDvwSqsgeimVa577wUtxvSZaOjxQagHCMlo7PFnUPFw6U
2o/VjVo3djFfaoIDC/u/w8YVwzaiwX97WOcdzUEzN2CZ2RGY6mHWMOSDARCyZZG1Z0z6TS4GkcTj
1mrZoVVEFlhLG1mc4HRv2zOBAUbVOcMl6ZtNoDJrqeBDrbLdhANN97C9y3Vz6jxNa3Q/0DrmZYcN
H5t/j4mbwRgplXJnaiAH808DMkmXUxyii0nnWu7UF8LZljanGHmSw+uNVvqoTO3YUWVI6P2RWZ1+
lRr6/bwjXIVr6rQjXQ3+Nd6raZ6aY6o9T7oAOQ+SS2eSb/fcVPMlpdXE76x2O+kyuKPtL1nq0hT9
dxVkP6SUx2ONiU7fh80Hf/Ze5Rsa22Zf8ajPW9lPw9qOMONoAc4i/iZCRJNZB7PkisTrzs0Y+1bw
KjvaSaMv6zBN6+EJxThbnnIkZS4v08Yz/hwE/IGOcyG0gH6K+DcY9lF2AVOvuU6KjRKxDpOM53IC
yPbQ4j6eSxYrPBslut4jzET98iLqUBTHUSpyZ+Yk/m4kaI5e3fpSzib+tFSr/swQ+WS6RqVoUZTH
wgFEXbfWHSkmkFGbWLAfeGu2HxU0GGmXqyjrBxk3uR9FutZ/arIP5ljUTq13xSKaP9aWZuwHFM8H
oWHx1g/1Atr2igZ3PWSVYFPvVbu+OZSJ19KoDQJHUAdxTq8Tp0+IYip0Z/YFTi/wAM7HHu4m+auX
0yw6tMfiQ1xxul3NmOOklRyW/3c4hzWcDEeOLnbTw819rAn4EgRRYv6xJdPwuMibiZTWiV06lFSF
FOVE8T4B+9p8I3JdXlDLScSSm6+f/LIA1MObML5RWeEf3WtIMg8ejF50ZjYJ+ujmCRZhdmir9Fhv
AR9v4Jh8geTANR1Wy9DaLUvLEYFgEoxj8GZrD0ZVDFJoT9OXcZqrGW1V5nAYEyPuB2/T9TPgOfOd
UiXAOrSZ1Hd4J5tzsoN69LUe2TBi373OczfjlPlk7WyRy+2raPp2YDrt0OBN37ZaIQ1RtVx2uQXj
/T3WSK1/MKVMpgNQ4G27Y36XPyziIPCFIRoE6bUYibtsJarAOot2P6lGW3ZXT028Lhp361VQMj5k
FpXxGHQeszu8mpRfgXaItStVOiQPbo/KnJEQjjloUVxn56SdaoXGYbPFcWtauX4xCAriXzKX1ryD
FRufP7k1qdtDEkU5d8vMFSxKeNFSUJzU9n1IGPgdmHzmqTysbpfNwbfo74Bf52hwYSaRx5OdmSN3
oy4Q7LLKMdVfYKoZSDc0E/2So7bCcwOR3R/LeRu/pohI+kwQYf5JhYY/hVXG71hvzexKUDp8N1k8
yX2+VnY9UzHyj824UUCgEy4eh9/P9j3Zm8J1hQbF29WKfFJj3drLsJn2B6FbNOdqoLZ8bfVcVkcV
8vInTTJf9+3MK3JFGUdJrSZ0qjouLHtAxql4GGs0VR0OCgKWq5Lpq10xsF9gf5MVT6PTm7k4xGKj
yDRU8Edm4r5cXCnn7OMad6k/LBn63QdpJ2RrrX6WIAzY5A530v8sI8LazmUiHP+wojEtHsq93P+M
oGbqXjNIgruS3LzIFiKMOOxiXppuq0B8eRwnBtF5BrvE7JnmJFngMFeRXyny0t6RsRq3K8CMKe/c
zHj6uKdY9LppIbSvkpLYszUFRSu2Vey8FtwNl0mk04fErg5hrjzf3AWZufQ0ApLZHribq2ttM1Ed
BpfH9H7F1XHdfHPbg/V9xq9YvtbzdeBF8V4MiqG5KLYFjHpNis9ZGoU8bQLAbZdsQBJvqh8GjMAU
+YJPBxG1gyobQ4VYWv9ld1TNB1XhGZ1lSvOjyjP5Ct5owQ84M5N7pZWee9cUCE0oFT4YMeRK/87X
hKJro9tUgg/Nph2t7VZ+rbxf1muuJbyKaI2wQUg8kCSFDF5ffPBmJyedN4Seq7jmrNM6ztvRthQ/
z654mHpUUBQ39H/+Z1aOE++FsknakYFMv8WsA5LA69rfTQ4+br5j2VAAOx6T1D8wQYXuyn0DVFRM
U4UDRcxcnNIASsUZQ94G50mSxBHRmRlX2301WSKe8ipZ/CVRWCV0KezeUUwgy9KPbHPsPo9zdR9m
pG92KbDq7GUWRsUTQK+8Olms1j8Xvs3DQc2w7TylQAqGu3zmW+zBvYURCUUU3G+O/DHRwTAwyc54
rfPsbNGjrBdfwgn2Wg4xTPdz8IZ2DnqssmMbzJIxAyLp80Bwj9RFFWNz3kMBASWqTgZpBZyTqtNA
9xHpKzg24iPMNe125K3I909bgj7xGPF1juhZoV8fwKEQByuLZQT+hkEH72g7VDAzQ+rrweCjVTcl
TfM2ZJQ33TQO69gNYgfSQsZBQW60cJocctjgP08JZwg+glxbP5djaC5LymbdA7fKPqCIsy8gOYyI
6/Il/zEm5XpH9hwk3GSd0uUqHfpEmDVWru7nJZavMzRT3/Btb2kSS9aa8wyM4issQIr3FW+fPbNc
KXaEL071mbdhUl1ROP24lTic/rgtLT/C4DozRzDx56d9sCRiIqmB/QBCC98g9ClNV1qfjwc35+n0
kGhcrG60wl2lKIyANWaevezzkiaXUcuGPlTYBuw9HJ7rew71ydILPrXyBD5b8UrWRLfgHSNesqvr
hGoMff+5t9G1yS+gdFK+RZJJ89yUS4qSt5cDgr5LQ1i/68y8VSgSv6NFp3qAqdhaXQtm7MdUw+X8
KMF8b48Ex02G6k/sg4c2EU8+3pPz4ltEdgq+7D9i3jjRb2ws1CkrHbvJtcr4vClp2NVC6bh1OD+L
T2tWxaEn6z7SSxFK+hJz4fE6pQl6ZJekqhd2hIkSXEKh0kEmF1QFxeYH3+1xUwVu64DbttPYPIPR
DOwQj8+G4DAFIksfQK+8OAuzmi6XoMsfPU9T3ZcLRCvoxnYO94ZFhO8WhFt5mClDJt7UiAmw4bqN
rzCmpwtMuNBAX+BADBxnqczyskmI2k5Aa/W7rhZQy0BG3PQBOibsN6dRk1+Ybfy1STA/dsAS5Hmd
cmAP7cbE/mNrc2VOwqSFvOfVoJPvsQ3Fn1Yj6vxg2Fg+UM3kLwJgeDnOwZUf951O15jTgR3RMlRT
V7lxWTsCCPFPsQA8O47Ii7Qg2BoHdwpOsY3vcPeX/VWL3MfTBgGT7SMqxbVEM82OUBaW7y0VHgu7
MTGf2oL7V1/j6GEBONFBDTp7F2G05d3qJXvxwdH0tUZTsJ+S1GG5GaAV0GdsPM0zgzqBdSit/DmJ
GB6PpdL8SrAEzA8+ood8rPwazw4mgJgTYsbWYz7O2+cc3GdzhT0re5LMUN41Q7XZc5YYdiFe5NPd
eiOQYMipVgGwiwm0TjgjoIymbv2FlHAfADlrpI3brUA775BTOXZrHTfah5x4BF9jQukW0hQfknoa
MQ96kj6qCifAsUEO1Xf0pgxpVxtGtx7ZvRU7wNLIf5EtrT7A2XBez8PSlB81KQHW2bqekTzdhBYw
sCDz991Ot1udx+pYJ55/va09xoOMfC6hFtzjCy9XjHDwsID1bkzpaDsTB/UBEteVojdqdrwIcm1O
xJXI27K1agdQKeJ2jPNem6edJOiYkNu8PKKtCVNvpim3vW9ql3UtoPN3MUS1f1rUsuIyIRbJvKUY
wL7C+JXEgyxKVT3JMO0PJQxhKrwNEJfPKHmyLLoFeRl/mMCa7RyClk9QjNUR2wDEajwXU40HDmCz
7OZ8vjXTg1PiPHBjjmjlQLfLi5WbUw7n7rcNjDJ+Xw0TvRicKG8i8vxB5CJ40JR3AYbw2tL4krRj
DkkOYp06DzwTxkNpIvPHYU+qHwAHK3nFHF89RiXq4eKigswS6q/iG2jyyw+KigUUGxq3h5CxSXRo
uMwnVkwswQ4ncY+1EwlefQRzwGk4qLI4lCuZTE/okM5QVqx4P/Gqtu7YJPgtAF598xDI0JTHDGbj
IDcP1fKcVRXwidDuTIGnYEjaAXEqky4fSXyXGpnEnQoBPAKaFNjHmMRRmNuXEenumZRDB9QDLw8m
LWCg6Dlh+tsUiGNB+4BFxrWag0yBocZ8vgCktm84oxFbuQTQVY/1GO30UGcG545H36aegFCG+cGK
FuMPfIdzeV2zYSz6as7DM53j+m1WDaQythrhtUkSlz6VZsZlgzfdlBwWubH46Ndi/WwrdGCf2Fpv
35mdquqVFYXJ+3Sr9uyBqJXfBV9O9uiQFIM3ihZTCSyV17/Y0g5Zh6WZGB9HmbrHzRjsUYxu9y/5
MDUzEEiY6fHZxabTEJjcyxpwbb+uo38SdLb7m7bI5z3CQELzriwGic0N4mjuBr+M7GMb2ny/3dYa
fv3Oia9Fo9bxajEJJ8cCDv7vynuLJxbxPu2PQgOMQ75SOnxyjpHPEKPiS0/I5cQ+rKae9rvwu+hr
X1B5Uatv/D0jC38JeEDDXSEl/UhYpst3LtZGHUasoP3XWs76Dq6DIMDEtFiTw6pzD3zO6jYF6VHZ
Df0SfgoqCoMVP5QjSXuhgImTCzdJkTyyCRyExxuU+L2ei9rDIqJGW2KlyWMfeKpd72xlwzFJ5uJb
sW8m6bKk5aaj3qrppBy2aX0sC/0JkE6bXDbECf7IONYZT7JY9a96S+fnjdkCyj1QW/PDlgcIO5fM
O3lopla9YBEPpVYzjO01wDksf1+qCcskxGyGvYe9RdN+9tiiLRcgyt4+kKk2b2zF1uyHKfd9Pshs
Eyj09Rp6pG9D1VoFDOCdjb6u7vMW79NlsNNQPkxR3kJrFYSF1wCHbvZuxlFPCF0NasSCJwJONRjw
2sMy2mLCVWwCwOx6eXKVK/lL6zbxp8LRgFQsELxQTdch0ZcNe0J5oTvFD8K5b3BpQCOrLqCfNOEg
dDVdQkJL0bdwt7qtkCi9x8qnwjww8fYRFjr1BL5ZO8MKoVXqT1Fi4ugLbnYQf+Jex5sKRbxAiOOf
1cy0P0gYHlKcoBKpFzVWVEC/UVT3fiAiv9yYX/D/l80+fcDKFX5lWJrTnykmdph0rE2C7e5W63gg
daafpnoDxDtmU/yO9S9WhNTvFe3gRopOBXxS9Kw3A8p7UVtRXIxc5s81aVE51jkOP80q6HrEzI0/
diD2wggX2rzYyR3o+WleCf0V61X/LieFZtst2YQ+nVcviDFf1JOCacp+MrJIjmgnk/GkJsW3l8o6
ecnQ30Wgj6wS3ThiYjoBe6/kGb+lyQF9reGtsGBKvyrM3+psvUs+tWwLMBuyqs3O8PJW8rrAI950
Szr6DwRbl/m45RHR1JjTg4NXScTIAjRpSxFwlqEORmOy8KUIXmGZ2HKP4ZQwiAG8lrM/xManr/vo
m++7GrMZWde354NDBMJ6D2I1duDRZQv8yfP2S6rjmGGTYdhPnlHYQYtEQNo5rml9tsTMU49/cn4b
VKKyt5YjaKRzuWHm1GpVGJgJNQEIz15gjbAgh60+YV1WzoD5UwgjHGhasasElfwO6ye4IiJLzOsT
kVOZ9ssghvBIYbv5HIsAKg6KU/qHm4Y9MJC99zNLZ6THIQC0Ps4oKTcoclUMnBW85mMLsdVBapfP
8CYrAGHJfSMPS0Vkci1kJuYjIoG4fMToOewd5n0M8sVaLz22eV7etQvB+jnHaIpdNcmtOFocAgCQ
hwTAHHzlvuuiWLD1JXyTx5HnCpPKnsu141b6r3BdMDj3fMHOoH0OyI9Vazld2mmYzV2J/SauQ3Z7
YJn0Q18PaL2uFdi306FoHPAxIygci4CjwIUAnmK8hLdaXgt4Yoyt7xYxtshTwwEFJkkR8dInHMqf
I1O7fFLLhH0kuCVILcdgIr+if55Dh0Gd1V3WoCXrOfior3wylNzPrsEUlJgKeQ6w4C5OEOGsuo+8
cfNDVSm5HtuBEgAolR/u2zZZwkOCEMgHYRwUUXrLscIr/QgFvxnULi44ptKPIl/T31UeEFEx3hiq
QHLEut7VLEOsaUyoXw7/8dc6mqEwJ2oXzr96ztDE26VKn8w2rOC/ew65bZnrDPhqEozuCHTboWsQ
J3OFUwg2C6WrWNmBszm+LVPJstO2U+yy0N7s91hlu/FsshJru5gN+OvBgIdz9chCQR5pKDfZRThA
a2w4g30dsIwyB7YOO/4HarGLLyKsEMPazNMJPbODN26KrLsOc5a7tmG55T2X86Junh3x1S4g9fcD
FEHkwkYoMK4TPKE+Kewn71zcgjgI7OoHtEy7Y6cgeZJ0DMPELdQikx9X4CqfeAwRFmruRlGwpGZb
TycDCyKoyGd1l2BB/abQNpUfMQ0a+aEsvGp+A3cfQRNoJixvVgBCvmduzIDxgIuIrndw4seyayOh
szXQrEHPQq90neEcZ8JSTtci8yb04HGiVmNrTsOfOon4Q4sh6A1MDYZ+vUBgegfyT4rRSLXtaSJj
1aCeriG/MCaXt3lQ07dhxx4ZXi1iAGEha22EspPPv7HTyLBgiNjFTSjnnphTiHLLe2AFIEKgHwdt
EbuqGr6e7dbe86ARjNcgBAQMqbUCp8gKKX9gUkArEEnDfgrszWznJ6BQx2zNbLwPy1IcA4EhKIQu
ueorkN7lFbPGbo5sgLKgRxZhfZeXN/aBHVHLD6BfBJxw1eixKZcVT5GGW0b9LALMIYCNIWeuExKl
TTFwDi52F6jXRNf8A9g8qnxJc9ynb7WMLF521HLSmdSO9dtMZN5AaTZjhe3h1jI+Ye+BWofNMkC4
3JR5C6kvjNa6ATAX3taaccAsa+aAvLHiEzZHOPrXbR70p9qh7H9GjDvDCHo783G+F+Gwt5t5B9Wf
LsebJdaIdPNZflZub/bHiaf5fAXKgq3/+p+fElPCStxg9Dovw1SAbOBlnD8HGUbVLauH5q6VwwzP
XQS5FxBhR3lFXvSqb1TrhRxyRWHtYmC88qUElIEnC+SQ9eAR+8FP2VriqGrwf35XrqocUHWSvtfC
T7/SMM5DB9JJ+kOYph7vqVbImcPyrt5OWZDy3emw/iaS6XiEq9PsHuS+7i1yzYiCT2gxwpY37nAG
vssyM/xZE0PGA7yjYeQIMWP6ihkI/PMNePeAa48hy+YETKy5yjac3wYl/cARdOKOsIQbfu6gRr1v
YNI7/IA5q3tSKsCQuiyTvNctH9w32RjxZhPXgqQUzcBOvgw5eAXjVPergD09XESUgilRmmnwB6Jq
N4TnlXGcHgxrct/NC7y2+mIwAO8VoMmHCCIAmEXBV39UY2HzC+t19RE5bhrmJJqEt7WWWdbh7Cmw
uV5gp/gQJUpi38StRkgp4GH6qLQBxG+UT5qjhKOl+7ZbnpYHO+s9fcT6PVPHksO67ZgnlD0Tw3MP
pIrhFKNmj/aldkld91oHp+5mn6Bl0IsuH2ta7OGIJHSkdkc/t+kR5U2m3UgqZNEorGuOgkgd+20E
xe2Gz4YHTkxWn2ywWQkplJLhyJO5rrHnC+xTYkEPBESw45ovDgzAFzo1LQr2Lut7ij7hjRYlCF9F
C9qqBU4DwQlVtTu1rW6e0YaIr1h4FfqJmGW+bGnu3UUo/NMwx2DLU1YKCw8zJeVzwpfmTx0ZugQs
XBEVjz18+azR+n7FskBUHfQxINjACBxGoUr6hnTVCALElZZAmJIBlta/l2KMoZvBDsF21Em/9Ogy
QX0xESsQuZpy+j+OzmQ5Uh0Lw09EBPOwhZycaTs9lu3aEOVyXUCAxCQxPH1/2du+0WU7E6Rz/nHf
99LYJMaS5hXYhYghPGxWphTdDTOo3SH93lN0y31Nk87EJNpA1uxl0BYowKDzX3rMRkE2zd74k68c
YxcxIc/Y5U7jmF132yRZZYVmsM6L6qrHpR3eqhq9371FA9/bTVS6pbG/bqcQVHn8Yp0dv6FqW+9x
avKl3aGayYO9xeR6vyl41MyZre2+GpfFT9FDJEFagu/re4KhhtcyCOgS40nmCFqngOOPSt7uUW0h
VaXoL9YmNfPa/g5bHdRn7rPge8519bgSoPOWjH1I2vgaoHZHLlG/k+9v8sy3QVxRMtnxExi/Pz2U
IRdP2g1lQlafDs3PVvlA8iT0FNupccv6YbVFhUoKLh9gYxiRQ8R9E58Z0r1yVzowILs1LNq32VCI
fUARPdhXURpOHnbJ4Ueui7i2Q27xSEpO+2zKm/rgTDSyQCCCxH6ssp3G1Fh0OaOHz9dHNW/z8DdQ
23LVrmfiI8N97uynfDIJGkYr+b11dcBCSN4/qBKqIudv5KEV3NfGU8dbVwb+tNYrGf3mJCkzjqJ5
vAivWCbYA2LuMhNW3rWzAv2Ha3de6Yzx1LJ3J0d9FGKr0R+N5HueZGIvxbmr9Qjj2bfJo9Pp0M/W
PIZaJgiscU9FMsl3du8WSnqpiiuHQB/tSjS+390aiS/PFIDxN3Dsw2/78k3kyouyAsyIv5nsHh7G
uo4PeUzPxD7a7OK9sUtFWuSE5Aj1UJMXiOQUB2qxjP0L1EeS5jPFwShJRw/waUTVyvgQl5+Nrppx
X8dJ95ZXOYcCioHgCXEsQi6Hv++5HYMk4KgoRJvqoffHB91axRcAK6W7dlUpgkWTjmM2LOrx7Pnb
smaLqkh1JDBv+Qeqh3GTyP6tybSA4N4TiUZ4rNOHyXDbRSL7pdaNcpGrLU5JcLrVPm5J7X1q/BXu
2cTOfGZpc7nTuFXM0fU3b3uuAb/+iHil4b7TEVsFa2YRHiptol8bidHicak2t2CDbeRXsFqR3i8h
HwlnbLWxlVSjsvfRGk0AP2Uj9EnoRGGhLbziDixayIN0QnEJPZTHcOINV2qzrqD829a4f6zFT6xj
0TQFf07Suw8CkNniKZ2HbreVscfPWV33cx29Jjyi659PLkvAbd0f+qd4ttxyPwYBT2aMCOuLlDhg
0bnwJNLxpnyphqgosl7r4G8bRiiOWqr53p1WOq9VbRkLlVxIuM+cUC2b9RGjx8Fqp+ArMlPzt6oc
84uMDNznoeLjZU6zNhAskZhUB9H2n0Fqoo9u2FtsbVJ79w2awc8KFV9/mKFxItQdN9oZUk7jZaQ7
u0PgzdRWSb9bM8RZBWOx7JrLlEezzIbRFe9+7jlrNpMmYx239kb50/1jnlu0UXAnedT8QsHjK9QI
Dh+UW4UBlDF7xFMVTAVVrlUy/zG24LQhwSm+z20Ulod5neM5BastvvJa26horcAhbcpr2jW1BMw7
wyOxUl1RdWIPRtp+tggZkWZNTkPfkK9InBlvuTonANKRU94ZXVBDUTznPNaIyysLoGIcZIykxQ8l
Gdfac0+ldmx56p1guYZQGiKbEPtEKdkpi0gJmhmGW5xIZNIiWCFdbB/g9Smqc+sFuRSijGKcxLsx
cHQyNWytZ5ISaom+aq4QPWPoZmViVIQ4sjr/SJS1v+6mIUp6/sECOR36B7WlChHxlJZD3h0A/wcI
w2QtfXYJU5jfCRlUf4WfR//QA0UX2pYAkp2ZuR6dThUmuzjR5bQvvMV1jxGfwVuUVK6/RwSn7zRp
OdMjTVv137m3SvsRMUZgzqNaGn0tnS5+hu9UMuvM4D6JmQyys1FO+1si+kZy5dt0x7XWrB8pMAzn
tNZedY/IZOopgG+tXzCEJbpjhOqZ24XcFO7cNs+qs6LvmeTc5C9iQ286CFTnPnzmLB4QzAM+dtpP
fpSJgZU8lGX7AUsp1R9uraosNpNvnerViA396rrJczDly3JsR6dtdwPqQv8eMiR/0jH8/2EZZAcM
7xW5fVhGAblv9X1NbYFXAQextb7a6F+bA4tFeBjW0l4Oty4SHCJbFxsUaxpisYZ0k/slRgryYnq9
fBWjMlcdxkV30LnuIQjCoc9xEtqw6XXg+yABxvIGAgTd4FLMSP9Se0wUYf8Np8+vWfr18E2sO/fc
2vbC2m3I2uoHL15l/xK01bykdsewgHDf1E6q60Xvwp4l91aAUzlpOMFok/6N7uKAvTaCiemC5rGI
b+2eiOLsA20pLj4IPa2XQhqOehIhkIYNqi1+KozRIUM38MyF58Lby1lyFkLAdi66454rnPD3ZiV1
O+i/ZzfGc5SrefCzEMM6oE9sdMmt0df9uzO5wDosqrCL881rgJS8n9ojlXWqPuU0Xr8UdO/W94Nf
aclMLeYLGpfu10qI+mVtCs8BsKo41uweSySU1Dovzs735tjZW10S+Q+xnm15nBw9y1OnKnvdyYlJ
GKQJIDh1aEXiwsY9d+oDZNwYjL0aYZZy6m+WIh9z0eDM496p0L4gxS/pWUVpWV6CxoITKqNS8CTE
3vLQSnLc9gjR5N6uQqVYd+OOX6VZhi9/XNH7dKZVd4nbwSrzRMCHz3wb4/PYFQgxh8bvHpKO2yIt
rLUMU4SjQ36NjVMhGMpXP3kqE2pu9rWml+AhMuxCGeUdiXc3NUUrGTfCxuzKJWQbrREv3UM3K3Vk
g9XPgfbRpxU+huvUyWN3uOPYGidWNaX+xRHAFqL7aeIg35JYZgFqpvwQUGiE7qSxlXOnQSdofYg5
SQxNYG9D1dQ/UQRPtqcsjZc36kf9aQGze5yGLHwpKsxiPSikZjTSdYIsq9oxzbtblXN5aGvPdshZ
5HLdW2UXQEz3ZuamkQXt8KHo4l8bygkG8iQsQT/EgrR/RjfAPqEQ5lbIc4HMcg3/X8Z2vVtN3gbZ
HKzmSspDt+xxp1dDtm16hSAwk2weJORRl1aJK9Su3qiFTTc+94X3ul6XHeQrWozJCq2j4VQzh5Gi
nPJQbv5NY7DM+aO/mA502urKPO3t2XwQcT08z2qYWBspOq2yDul9AGWJUSYN2rpaMq/W7XY38zQD
5rZr/hnwI588L5pe25GuqL3kg4AxjAxC46GJhu7sgZQ8gGRpMkX9W8KCy9VxHeatFoe47CJi/Ndq
wYKD+nHIisW2xe7m44c25dT8jjANePuwm+aaIGdXsI7rhb6cWFE6m1a+Qjyb+BwKiAz7nBXbIIrq
0eBo4mZa8WqZKhrudB7Y99LVMdCag5NxRPcIdhAoL7zYESYsvA2zeKGzfYRhi+R4WWoT8VKDUn3X
ua3CAwA0/y2vuVQzwInpdWLuyFNvSqorgEIQ76sl8OprFHT6dZaevXwIryzcu4nqyeRbmnC5a0Zv
sCDr89L+WWHKhkc5EIm1Q/3uE3nv1M10zN2lPrqI9cU/h36q8D+7sxeVIgwgIFW4o0NjeNzbT1Qi
ANR12xi8boPXtr9C1uQBOLYabo/6dntkurUFereG+Mhv6a0nnBD63HhtEZ5Cr3ER2UZbu3dAxJY9
Lt22gXsin/GuwOa08PcMsO05oN1nUUjOFgtl/X+y8O0fMgcRH5HPG15zPExA7WuBg1EANSVHPQNr
Z5oMmgmattHIyG3hf4CeOcO+I059gYY1wU8yddhJkE2innYQRH9NXWf/zochCR+Gxmz6Y+ai++Qa
2ZKdHxJbl6HmKDpInTb8xhkDTDvMwVA9GjbWYi+cvlkzKr+tmK+lnk9+B12EIqqsw53se3APOXb2
61DCcR75ZVBCsrB0Hw2S4HEHmuuOe5c2JrFnEWj+jdgVxX9WmMufWqLgOIox8qadojD4Jahg28Sw
sf97wCbBBNVcrr9sHmsKgysqnLMk2barQOa7nnm7++5XtUSIuNLZKPMbmKSfjj4E+cKC6k9UEYbR
Or03unDFy9QFZOrrIERb729J+ydvfefeG2YgojpicN21McnweTGDJjur7awXJIjNlomt0S9TJDF6
cHfOZ+kbSTi/1SKRhDHkXR0SnxPZ0w1nz6Cn8KkMmwUpu1XED6Onpvj2wEwwPXa4iTorvCEpP1ux
FiJlhKSNAfbGIV+o4tsgC6q4VEgKh7vJRD1a9jFkIchjyRxKWdbAmNy167yzfBwqaaydYWVi8Zgt
+CXcpwV2aTqayl7eeLkGcxJiEvax4OI7wZQhpJr6yX0g5tRZvw30Qb7nQ0Yo6pNOjdZJ6+4+qQk2
2TkR+9DdgtXQR/FDrW26qMVFLSacbfsz+ZQQXl0qrvKjgaXz77uljQ+NMK5zcIlK/Zlxqz8ANSHG
XkCA9oG4MT18vDakcTT//ygWpgRrVvq/yY6393pAypo6g65effKu5p3djMPVWv1VHWXYAP9Ja25J
4w0KMDpv40WnxRu9wI4uerVkteMH8ltGYw8G6fT5f4AsNeYStzf1oR9xjGR1xUPGhFMXn2VjQ6Ix
s85J1soNvEVE4M5ZoRCsnOcVnEi3Iyjt4ggbmqEDl2cvFG1zEnBZ3tNgzdsVkwXusnkK10vDjs6V
bE8lt/Zol1O64bJmWvNbzJQVaGL4uBhMHrjtOBDi3rVfEEYszc7hdo4eTDfI/m6lwRJrmc8juWe/
Wq7MpKJORQVuzGKNGxHsl5xjNFyJp3fob21/R3Jb5O7qqTBvsWBkPjt1yaLkzVZ+6bgv72wv1B/d
mMPJebSO4OMXLQK0KeakOOSWa3/MAyNa2opevwa48p5wwoOfSJM3X9Zk8jcbCBkcbp1qlfX9UPyA
7bFN1RMxJO82M8Ff2wNdBbpjkodybdanflsND32NOeYY29IOdzV30zOwSwC8rbHvHuM4D95XT0jr
PRFezjjcRvGHUt32qZgbUVlsFVOXCRZCO2xJwLJlbKSFg9OOjw0ParOPCiyQ7GVzWN0XxbjCGfE7
AUpQWHoGJQnsg69jW783QRsVd3YzFbfvpy2xjJSLxwDLZAcpEniUOPdR9QoYmVcnUiXKL+wx9gIO
Jwf4wwDL0oEzQsqrbO3gke6cCv0oUYVvbS2tT74auWbI5Np3deN0M+UV0T9DTfJ/arAZ77XXecFu
2uKh+dFyEsHtBHVnBWnc2e+DSwnfGW3zJl/h34OCk2eKwW4E8VQ/A28mTF0e9oy/onQY1GrbzYgj
MwiyVovGeBPX9SWPjLe8IL31znogrZHgOJQFJyk7qz+5I0A802us/QMoQoVifEYxBJUqEhjpwf+e
bK/hniEti0i3cp6eCEDC5Smwpb+NlW3/9cZiPY+FUwNqNnDnSAS35Qnrb/eMXK1QwBrkyzz7pd+/
V8q1fum2GbxMM3dcndG28lM3WtYDGs98enclvrsdQaXmRO89ILbVGvHClOj1fH2FcVMM3vYl7lWE
LDfhCUpd0CciA4LFPkWtjtTRq4q1P/prb5Z9ITTy0LibAvGU0FNafXkqGZIrwMBiHoaB4XLXLeEx
sUjzmLT729+E+wqtY4/M3OMaHMvcdqvTiLFB3cgu9z9KNXIw1E5Mz8BjdXlC1Fhd63Uz5RPgQ1ym
1RbO/8j353gqcasvVkpMX6UPfuVECpxOVls25hE3tJS4w7LOr/zouC4ATaegDaJu36yef2wnytIP
ZUGfxpdLdGRJSJYY4JwF2jHwLaCAnV5jXN4oHFgRd+usyvqu6XT/j6O7eNu8yTJ7pxFQVZ034pMR
tDP/ZzGFX5DNr/NFRWy9mV/NhLxpZ/P2s9sF9a5vYxEfNiIgcVMsIPZNzedKYwo3cBCsrYHmbR2M
rk7ueHc41asPNCRxjckyhitkAMr7N2u15DeeDeifDmCUYIBVdx5GkQGfZ6WUujRF75DSNFFoeJxH
vNq/SOueJ6gwMGy4e1WFDPGBz6DcrMiDWp/2FAR3098C9HxhZZc1+nJMy8DjroU4EY8BktzecflV
hiWuDhQTdAHKa5MUYGU2Pi3GUf0Jsdj89rgEHB4wFmpEyKI4BD2xuDeFQPQGDVE+LphyylQ2va+O
cdAhvjXh5kF9x51/7zCZ/+fKaHUOWwy/kPYExfwdWe/LO8i5+p9bBagSC2PMN4dIt6CxZww9YJNT
fyqnimJ8Lhw6KR43d0jXDUPsrmEvxMkTyBxi2U+i39hkW3JBqjZ2YJJa9R1FeKYH8NYoEwx8l7yY
YirRBn/4yyiAhkzNfpCQciGVvPNQSrxISup5KZtlCcApa/Wf0Xb85WssDwQjQeq6xcJ7n1g+N2M3
jl18HFYbSWsRyuUbWlv0J8Rz4SP+82q9bhPSkxPLPAQjofObxkU52T/4zgDH8CkU59bGS4IQ0mma
bCm9xdljYMWUGU1hfHFA35pDsyVYDUkgQOPnO7H7r9uc6EMPnX6EpwUil7E07xPvcctbHrYXzDCI
3aTGJSVaD87CXuvqOo+ebx/WsfA5SooBpX2JuPtsBdw4O9rChisJ4d13XDn+f2vX15dtxQ8AXeYr
GD1Mj/9R7Oa9eeylsKXUHlmHKpoo36oNKKPrya3dGU3+N3rFAvENvyC7LZKJ7Ym3eviL4pH4/1HC
RJ1qpwtPDAAEKUhl4UayRokOkbRIsSt7zw2+EtYovRNFIN3Ml0m5nrxpc83d3NTyLAO7KrPCkpF/
gvtWbVYQNUh8hLK38TOgDcO5Q04O7066QYt4CcHciBSEBz+dI7ncs+VVydlhRRofDBLkZ7X4bUgS
QVtxn8fMtvvYJpIvFcKsD958g2AcMSfRbh59n3/EimT9u9rwsRwBxnnM49qxhhcyiXyV+blILqVl
3QC3PBTXgD7FfzYiEpv/exVd7DIufrMJJFsazXkT3hHVJptL14BmvzhVb1V3chuqbZej6EfgKqUD
RITNJRKiq5+GehZOCkyjfrdJAu3kSwmLODs0EO6nwjHlrsZt/ogJFLsia6WPWTucl3s8lnDvEYOH
m3Zuq5Gk6ohgyrFu/WXnOksdcGlSVpp1ozb3bj5WP248+eorKhfnzwIvJMXObvtc7vEelY8x8FZz
nNWaoOqjACHJJg7qK2IMz/3L+9Tml7ZU7iPnZMnhrIJ5ulccCBgaG/4+574BWvPONUFU4i6AE7zO
5WT+RKiRfmx2yZeJbEV/v2xi/IzHqjD70p/k/CIRfO9KbLe49ntaF2Wso+RMWWZxslU7w3oWQ7mv
XLKCdxGK6uLg5X7c3oG5yp7W7YTTl99/WBi35vpdJ6M9XZu6EpeIZ2eFt+rBGnJD7cVRAwITGNXU
TeagqMeTRyD8L2e+CR9RoifvMsbHm4Zz1P8uTOnfOGhB6ZgKqcHLEljkKvWDuvijJJQM6gmwT/o0
oCt2XCrLqxIh71clsGOmFufacJeL3HwGzKtPhdMopgffnX8CZ5jfFkH5BkOm9g4JFq3fYqjGdod4
zDrZcqz/xMPEQl57ckphs1wy1JEue7sSEtsccr8q1Y7yZvsTxZP6YwVivPBE9NyIpYhe2q6y84tL
8cGFWJPFuyti0rgPKGexRBITpF9IQ+62HcY9DCkdeSL5he0JyU3UQvinK8TDmA5uqD32IBV8Qcol
5cnhsecKrKP2FzDSaO4L5HnNIaRo1BD3aMv/GNwDj6KCxLW5pVxS53E7xP5pYAPCRjf2CkuIuxRu
JsRNraYq4bT3pM+Z+VAnkweDKxv13MJCAg05IkbWv+TB9iAFIzTzjA69O9m7iWJqcev8sAYAFfs5
ctwDmV0xezEcBOK4vO2zGrsvrZ31tOLyXF3rbp4ZUPbzBD2V2uAjKAoorCBowsyKbYukpOEymZsg
3HW5bUiSHiPkVDk2MPSZ4kqpLFyWJ5aBKJrZ0JTW0tB5IJd7465tyH1JiZwbfs/z2Lzlo1zbc7PK
9TrWuX5kDoas9Hx3RTY5+v19jm4Ui7WVjwzhnqWvLk5/F19VYC6jVMn2C/f/9hjZU1ey+rsopxlm
BwC3LcZIzivxskQEIR2scCMLmE8ljoh44RQ6i5jb/hhMbTMfLKhGLluEdGJPjkF7pfOXl5arz39h
V/blKe9INSGDq5efQ5NHl83huE8ZbNtfvSfaB0PsstoVTT4d2MJijGyAPHcMuiiYaqVI0qe9LD4E
jOEhC64Koa2jqN9+OuWjmui2oN9NVZ4/EmgyFfdAhUEpsqG1E/6s3vyy6iI4d5i8+VSh0I5Ls/pm
PyIi1KkCLgWYryK3/XFnCgYuWmB4M6lV+Yv6aIhY+dv2Huoxa3IWF087kfez8YMllcpT0YGRjuFH
ECJQp2QT9tBl9YouEYLeKfatye2LcsKbVQijn0BQb3nIEG6qx6xekJ3jgXN9UNqJpMF06JY12EU3
GAZgxs/xz+FT39IeJdL0aK1oRa5dHYXf3dR5aPQZEIb95i+J/cEN18XnheK9DeqcwzctFzVgD1tC
Cz1EILZzWMPHyNSazWQdup6JcDfZPSe4RNOZ2Xj7iyxBvoh9mLsxW6rYPIKXJ7xYPXPdYajxqd4S
zBfvgpyKcnHAgR7JYSWGnzzUU/GOcrQcDwHPUZ5NqiddKIbdwtxf6wHnLQbC8knnbveCjMjgh2UX
jDOyOpK//qzj+i5Spflpl7V80LEJCfXp2uBqeUHg/qnJQUIdXaJUSTvYDb27De0sBWWN8XAwaziT
GDDfXGRrET6HNlUAXOpWBxDq6nF8bmvc8/wwiW0sDpdq3MdV77/kNyssE7ftt3t2WB938og0AwdT
qexnxBVI44xdqMeb7+huaZF6AK20IBztUGJv6pOqH1m9ZVQdGZvwNXjh+hp25KP+XgscYMYkcfu0
Kr+Ud2VeDvLfbIH6p1goIPcVPPV4Qp8bPaBnn2DGehdvQwKsBgyUJ7z5LdLBZ9h/BpvB1eT+hATy
fAwR7pHUW4P1DSzcfx70sHxXsKBfYb513qNXi40wGzZgwJlOtkwBUfOfUxTrPxsOJ0+nTY+vNb/Q
DRWB/d3VJe5EdrHK/hxVlLteSkVLzKsp+GsNlFnXJhClkwoQ7TMnQd8Sd5wJIjNgJEAy9k5BeVCJ
aHc64Byyz8UWOpU6cmYM5Zmj5NYIh4g53LvoCLk1bW/7RlNkth0FzHF8rmsgyMz3h+XSt9xf+9qt
i55wKld5r2HTl8M5lrn+o2A+8EIRqPLr5mitiFKolkdOROatqOJyPgxlC+w8jGzrpG2gs9ijtirb
36XVceZqWwzJnRhn57lciV08Obw3RVqstXm0dLLqLCF6gSUjGJn8x37QJmOvxzoKJzBj3XQIH0br
r+Q/pyRyMG2TOpj2nqSriijvAl8Yf0kO/OWGxf2E6OsrgtCAFKhKksf9KSqTXUFWSpWJWixPisaA
D6tdt/Ft8nhCeEp541GFdq1+Z4EX+iMKkaZjgd2md4uYng+gnpt3vy/VU17U/DXQpPqeZI6eEh2q
yro0kVPwSi4hGQRzJTZuBZZ79JAYD+IsEXZ8TZxpwAC+oPY18AaVGu/9yItRajjF9OTlUTgcHDIq
PiijDP/wcXvByc83m4V9xLd6sId6CU9IbMXZoX1UZd4YOIBmgAMEQ02ofbONmnkIcNbe+CFpFtZh
o2L+2TUM1/jSq3W+V0XRj+e5yiMYtJiYmAwQKQYaAXnAAsv/AkQER68O+ABwCRm6p6oMC4jGxVXb
27xjgiW6o1xd3rbVFLm/q8cSga4eCiQAQKmMrB2xyWgFyEtz9gt+oCNqiz7cW1j5GApA+ewdBku3
TTfpYyb3lGs/92OOE5sjUu3xvpZWpjUahawat83FRxSL4TTPIeeLaFQh/rbsVhOZO1TOpmadu69y
3RJ1Qtvnh6k99cVbFZri3WCCh7sMkinYF5Uc/gBV8XnFZT1+jY1tww5hKolSfETDPbQ8rMA0rARx
ud5Sxke8hf3fWhNTTZhHvOapriS+jxyn6HrQyszPGx2zeWpLFLtknrT1K6kym3Mknh1DWh7yNZyb
3Lhzw7lm3+KNSZ9r0CVZwTnGHdydqyYigkAyzY9Htnbxuo4c71mBhm3iHwBK3kdY+edDIwldSeOK
MLidVyb5q25t4Vwd1YZ3qAF0lZGzUxxIYK6b0yrLqboguuNCG1Gy2ueEUFuVwpxN+DMS8gMRJYVH
2MhhuHcIWHOyeDDqbZz95M3BRO0fBl6cm+ldWUfdVX1x5PG8nfLaGjildVcfYHU16qHFjT7GsEVm
OC4WAibj804m2vWPc6/RazSV28ZHo0Yd7mYspYcbXYvPBfvpDaH0gUIxONrdYZnm+MUaFKKPypdT
s0vQ6n+tJHdFuwat8AtKdNimHMcxUnSqG4dUd27QEohSomFehgFPjwVTkiAyxZbF+FWxqC0BCkLs
RQu5bDcxYdk7vUgn4th+DHfq+6I2sgYQILn9deZnPTob/ok94RlWwc9txtOKZcq6ANF6YbbgQp+R
5tbBXY5BVe8aWQKYcnLMSYp77f9ncB9XT61wAT572KnUgWvML/OqpX3QjUsmAvk4nv9vjPz4Me6n
YYaOJz0HzZwYOyfFvRzZWZUn+pkvzzSQGVJ9J/QAf3YIeqJz5OXCPhGVvCaMza4r771FbyFvW+D+
xt4V/eKGr529RvHJtls5ybczWM4r4QBsv6OawTlalL0DxsWfpB83N2uJk9HnLS+c4giInfzrwq4r
7xzPLgg+B4S3stnT3bbvKSBa7gmd8KodAxVzcKvM8LENuV+mgxUrDMxW6SBgiQNm9hoNhrlzwnbi
9Umadjl4ChPBritA9/dhQKoHeXsU78L+51b0SlID5ouwQH172IAWAfWCxb9zgIA7iBif4LWALMWz
pvE7yMgbI+dgWcaFUj/bjzlCECw+i34RPny0BucukQlfvBhjO3mwvKI7AWNEcJ9rLX9IWMnfvdCS
1Qk3mfsNWUQwJ+PZTAyndt39CvbmZGE8jgqeK8A8XJuavLkSnwx3uW0onArMLYMa4TADX4TeW6ZE
AMv/fOxd6hwFzGaZaLn697R9RbcUvxKfJu9VwtJP/oh+Z9jiW1IUNm47f40c8WX34bggWusIRCnK
rX3yEiohjwtTME84uED7QkanAqvcfLCEmmPh02rQnJ+Qx47kSbYRgCLtIxIdtnTDHK9xZPOlzw4f
9bUZoCbuGExoTmebWuozoh371hhtaqJHg6aM8fXGBCdgyob+29qem5zDYtsuUaMlXpF2a+JHrLOT
fASADr+iHkruzSIFJt6v4Hb8QAtZF8EWW4c1ymvEdgxxqIKV6arovxNkj+cW89Z6j8zN3o7ejG/4
aOJhMFf41PyqVVh/23IaqxdE4OgWeQZXIEqcxmwRvUeNia1NEP32gPzFGcdcJXZjWzBR1HyBCoOn
ixSsH9VknUs3t3/VK/Wdp1ov4s1WExEHRqkZG0Fd4BOK46q58MGYp2RUqtpz/aj2W4zMPPvRqrb+
qINqfUBPTvT46gzhZ1kjL1x4v3lti2EskcBGxXKVN3UlCFT8YhNPhd3X9cShB+2foVwgEF5kESK+
wEdQ6/s68ZboYFutPG42GxAeXbsnkoJv4+I4nekz8tCScG+Eb+KDIUsVvX5AWj+2C6Hl3ezFwxfp
nx0UhQd/dZILyZD7eWSxOQlCIfarSCZ1TYJJfgbVVn/ERAayAzn5+rZuQqh7d0FOt2esid194aJf
3hXLVuS7KV5RYZYEMvFuFGi1QJYdmCIWQfj9JXaREbaUVZfEB22XhQAhfVRJUfsZn19t8PYWCw+r
GuRLY4nZekdeTPtuIuhqu4/oxMz3qI/LBM7MZkly5lk2J3a4engYrX58shevM3szzaZCpSDKYO8Q
f/lZo8yqDtGYTPoIuVJSbpuwcC2di8oDkqTlItwsYfY66bt7z1OdT45MtDXHMV9c3uIAFS97h9Xq
P1OyoL7qAjIAsaAn8XFDzlim7BMu++TmtB7hj/WkPhbuJOQejjX9j7Mz6ZEcZ9L0X/nQ5xKGEiVR
avTMwXePLSMrcr8IlUto33f9+n6Uc0mXO9wRVahToRB0iqTRaPYu6QqCUEb3jJr8AMvKjFJkL1Rb
rIC0yuGZfNAo1mhCUsh14ty6MyIA3seuyvvwWLAWlAmAvhYPIEH7fjuBYnqMnc633vVN7MaP/RAO
NKPjetgDHw1/9pqmBKZdEYumG5NxpHqG2JNhZ/MBrzXrNQu6cnii96uqXZ2ktXs3aDABaR70kMBp
rTX+VkfuEyGs2hSftNxqqYRMdsP1r0aKPejmRNBG7dCBrWClM0dNw5rIaTKBXuBEN5LKm+Hr7+rC
9Xt0ymxlbQt0vgkJDVnXTi+oGaFYhDDfJLX+J2gN6zXOK/jXThpBO5Z5Pj7Cewt+koUU6Ux7bzZu
P4D/m2P5hqfPQFc2GPy/8yqivgt4g4qgqISMaLJl1S/0ysLvPLJoIHnke3tFDSB4gC1WY74N+qzF
laNJ2pewz3nXNYH03selnv/sG/jHKDlALNzGeo31a5BOFDV0R0cTXlHtdNFyMJDZcggaXETQGz4F
aZk7d56ft5+mbJpeENFAf4Fs/BdkqZzgo/A3RoShdg+yBr2FWM80fhBxac1ghhFEoM3uel/LIDpg
qeU/82yiAWU3EOfvEqvmnTSrjuVr5MGQUTArXYtWTtPp6lg0cfWzLXsokkYFrR492hLukkP1YTwI
2AjFpyJBhHY3G4T9Y8VD095lnN09bGWvuR+aLH6lolgLwGX4nlnANBrkR+GgvLodbCkqeSB9Ob8+
iXfnpLLcIkqXu6tKeunejVwfm6iUQsjdEEWJTtNvMqjbWjAVQM0U8RNaZX7yhEgNoTjvYrJcW1Ly
3ZQJT8b5Edt5d46gsbgVxqTyrahcNGutDB7dykROFnwm7PbmKeekfTMrt/lZqtx7QPhHgGruG/Ag
dVHqs448LxtyezuetpMT6O/RgQb6VLlJ8R50BC3ummU+1EiB0cDnjfhNgH+PN8B4EXZGORb59ckr
9HirxdJ+ZbEqfZ2hwR0czXAwqNYUyCCuPSuJrXuuutbfo0dkBntYlCwB/2d3cKIs4WaypKofPCDR
NW350WML1pnzOSBHqQ6+QMZazzLtlyW8eDpMWRsauyFqp3xm06TvQbxSizV7rflHoBAkgWk002ua
IrP3iHxLJXdBJ5ofCNkHv3jPDE8h0Mb3Zp9D+8sSvfgUO7r8SNBzn8I2bb648CTbra+5DhT51ISt
1RuffRLJT9Y09f3KRweh4Zk2Rbibo4N9jEE1gYgLhcl1Lsam3sS8M2C1Ow6o/6ZokWX2TM96lwCz
1wihUfuD9zLdy6QP9X9CMJrfulaqr6Lo8IvQI8SOeGz71ktitACjcjx8uaZiu79HH8uW64TCRC6+
0hJLvWOe+06/TSl7mesI8nK1o8qlvUxeOH0zRFVVGwyqra+UydnmmBLxUkJ4tnoe0TFAwgDBFlrf
wJHemT6F8BVJjEGqlOnhk1aCx1y5jZ/3W1ezEypn9II2dRU6LQ11OhDAVY3+lzlGyTPmvh4oZ64w
lKo8swY45+G4vLZUP0QPaHGKj01HXqB1iYeRbDdQuhQOfbbeUpm29lzp2k/O5OqobtaW+GrDc3gP
eicI1jFwVAxIM1zk0cLy2gMdEWj8Wak5n3FSVfpGIwfcUcxEi6hNOsRGMHkagl3GjQduACzeGnZU
FW3hhFHHtFKk2P4Gbi/gyqEmAvusaOlcD3MrIqPJC9UigV/UT4be7ANgBbMiQJ3w5grpAa9qi94g
ymGAx+6QLzT2EgPX8l2tIgQfgOdoxj7RB/yVPAqQEnR4YaefWhvpLDDNjP2+sutZOjflF41l1fz0
QwR0aNz1enFHLpU/RH2jI7Ax9MWv0dbEg0GNhlI+DfJHGRtFu3NGF2R1zIGVD5QJp2hjycIl6kpu
7Cd9BDKxndJQS3dF0jqfeRtgyyYq5BZXNJa4S8NxQsKvjKoGsRgywH6XOhNptyedvJp7y364sXoY
DRszMuY2r2Z5H0d7TF6bjCz91dLJ93YokertfVoicLNC5A+N/K6ki7gyoym3txm2kT09BkonqyA0
rY99UOT0GxyD2n5UhlDI6QcVP0d7SgfUGeO634SQXbsVamSlhQ+9Yf9KwfjdV2MtXmdgkb/SO94E
RB+qD6sWdcGZcwRkH0nY0X3RU7+Ln3vNaYP7sC5siHyQ+DmOFaTXMs8jaFGV3+xTbF8RFDXdhPen
Nk3fQ0o6iN/llb7LfbsxKek4JvjABiHlR69ER2eFe3udHHplUdGCjyaqlddo1kuIXPDPxkYTGQkX
t38Xu5Xnry1ZE2G9kPO7swKgCrukskZrNcoif0Jtl/69hj4L+rGD+GzXsv7eIEMOosYgDd07did+
RbgZJU/ctvkTZCasu2tP6O1WqzwBUDqBoMgE/Ij6Jyrdd07fRB+QP6EfhWRe9bEwSww6oQN1P1Do
KvNVh0Hjr8rMhbdBdoJGBopnznOT2AHZAdEWLbvSjF5djiDqv0YX0XUye/uhJwGGoxS06keKhG2H
3hTaOauEp6BaocJEEMgS0fcw7iv4dC5t17upJN3g6TWQGaDNY/+0ayDedVRV3tpIPG6PXFbqEfQ5
BBeQSO5nMOXBwahC1HiqtIeKHFkIcm9ZDyAhCJY3AHYGR81ttgC0hS7LOHsn0sL4kYMJKI4ugpEp
GuW1+ImzhybXo59JKKOZ3UR7AVr9yXSGtNm7hjd166Sit7kdcdIRe1B345PtDC20lcHXh00aW8U/
ie+HXz2AjB9N2x0QehsqDtNP3AxFukf7qa1Xdip8Adimbd+H+EV4h6iK4/AI1oGcGpBdc3TMXEdE
Cvj45yELnc8O0vrkL103AHtJO1Sm9an7J0wl2frU1KD3EpMnJ4BI68PkmIpiJrJc0BAtrFbowTRx
8E7TdOuj5iZwgbXYTGY3T2rcLQoGNliJtLLBE1NymtMA/J3zF6uZCIpFAdOObmfd1Tu7y6yvrV/Y
0MuNSX6wJwCFOCb4YhvRpwapgbaGQe/Z5HXKGQos9EYhWmyAIytIlwX8wJWgIRpu9VFRZjI7JG9X
fkpo3QTUwLY9+kwt0YZO/bpTgL6fwIE06JXRBELZWkCCMMI1Y7nlVrR9nHzwURrxkLkeaD6CnXS7
LXq78A48Ox5ox3nOmB64kEN/QznETA5SgqbbFkYnv6P9W4WHQgSAsQPVyAfU7Lt404LgJ7qb+EGw
2TT5Ra98+4PH29bZylSfEiBK0Ns2UoHl2IDaIU2FwZg/DNilfErBQ3xv80rLaP055se0HjtUMuBe
U57wC/0L2vPJ305XjUwflNejixRFhY/yfZyMd6WwZxMdivCvGbF1BPGWBw5iil1BzR0JbHw1lDN8
TLt2+FJOgN01J4qBINdTd1+FAzVmaYoQLVzw3R8TcHjG/YAHAbwwcqxZVgCa1R5PpupZ7ww2SA+k
7sNYyBy7wpyvBGYI+jIijT14KrTFoWDYIDm1HQAjdKUaTBBfkJ/zjW+WXVMz77H+egqI4j9M3TfG
nR0hTv2owS6hVjy6TkR4ReGdYmAqnWczCaAftBA4yu1kBNAqo2CU48YHgnnkRmkTBElzkNO1Zlp/
t6nVcpMlXE4FHNJ2FRqlFpNP2tWd3YWuu4myQJGkoBAjt2poum+TGuUnPRgzY1PTlcWjqysdtrWP
od2GLz1SPc4g1UhgR+n9aAkpKLK4XvM16KFvP5CvjHfwl41mV0lq+j4hAYo97Xv0wKHz5s9gP3mi
0roNPnZ4hYL4bn0ZbWgHORTmPWoeG55U8RcNvY9yjWTlqHYFPd4vWVDbA+Iz2nD3V8nDhNcQXSaV
WNwyIkeoo6tKRMz/KgO378sswYnGkal4qPAR+S71IKIKnAp6J50HNwFp7lL+8BtIp9DQgK+hU9D7
fxcWHR1cXSLKfVmKRgNlGNEAdGnRBfxGabx1nssqyNpHWtkGOXxe+d4HvR3EtDHCyTzCNQpTmDZl
kK3+cnspx4zcbgO2Jrqnr+CiG85Wj3d/6QUVi4IC4SZQnv2TXl3zMZNROCdQwLAEzOTPf00TZEbR
Sdi/dm14pLUCsKIGupVaSJHau78gTzauUF6yzW0jkGvB5XknYkx4DhEY5vGGLdQFPyNj9lXjryiB
UMXsOfSHM5YufMRdZNGswSSNKE1ZgFx2Q98M8jC0fvIwgbH7NnrxeHQoHGz+6z//5//9z4/hv/1f
+fP/99b9T9amz3lI5ev//tcliyGT3jfJvGkKV194HfbkNIpYx9MHdgfQJSRpKee599dHuWSbhFSe
CagRhInrLCwA/WissAzi9aQZNFdRYXzV2qZ64p0x3F0fafbQOnEQJk6AOjeF5O1j8UFPP2YfBX6O
phaWspUW3vdTa+y5TPu1qeELYaXyn8ruETjHYOO+ttof1wefp7EYfF5DXZlYvdp0pU8HL4POj+Hh
4x2RVdGxECF+lUh17Gq/gSFodgEaPHGyvT7o2bel60fnj+EEgDrDXazgNBZ9E1ig3qa6LT4JiTB2
VpTaO+Tww7d6KjIx1zKlI9H3wb9ssYw0y4YGfwMIZkVR7zLlZhuoqs1m8HBVeuusTJ2aim4pE2VC
WyxMvkzP6Ao08BGbVPZL5UbJ4yDLVzPt0qe3D8Rb0sSFXuczioUpW6LbFsAm1ALQya1XAxWBdwZR
dUcPHHbm9bHODOCYjOlgAunis+dA1T3dHzBsMVxJXXOtUBtFS3o0VrHMaViAEl5hiNG99XDP47nz
chFXDLhyp+NFReMjdMZ4FWj8PZqP2tZsp/T9m2eFr6fh0qQQlDbMxVKlpT9xmzsknNiRrb08cncQ
RlHGbQTiJ7K3X66Pd77hkdZWcHtdQ9ERWh5xXYMHmwoweIlo67Vh2TRzS+SJzN6ZPl0f6sKCwa40
LPa74huaiwXr5tJAGmI3MWWJ/TEqWhoOqjBfGwQK9+BVg7fGSWXifA6Wj/IAB8yYp/7HVaDhB8AF
CYpOQ4z3MPk5GTkQqjW39y0/xgtfkW2BhR0STSbsmMWqoXHQzMQFBGfQAT1g6MIJoDqzhrvWvtWG
kFkBAiNO8a/Lzj+dleHBTIFDNJ9ls1xpRiiOHgDCSovMGwHq0noRM4iFQG2J/ov1KgxAhkPAVCpw
DDB0eWD3/hDtA6tHcW0qo931/XHxI9I1NW3bcvmUi9iL10efdC5bMcMFeT/00t+YeIbtmzp6/Rcj
Ga5EasQRigv79BtC8sc7R0EMjyva8lPre9sqx6A+Gvzq30xKQqcUfELbkouhfFJ6Uw8HolRvoJOH
UsDR8qBdIPygbrhGnt/W7AxkPemrAVDE0/Z0VkDJAd14SAqjhZMBZu5Rzdn55OM05LELfe2rCrhe
Y2h0QSZwyXejK3nw/otP6wjHNXXHkc7SoD3n8Z5VAzoPhqeVeCDBNqdYWR2E00c3AvLvv3WaIcBf
FphY2ILur6Ev0hPhp01OQ0yusykLvmgVHZxVM2BtVIAyeyeCJH4Oq8q8pzlWP2CGJ95x5U5bWu3O
ESiO+jXGRfcLWHbm8L4Hm0V3Pz5EoU5xV4P+cuPCmk/mtZ+7WB9NA6Ya245cx/Qr/CygA+sNWB9g
dLFFrl2s07EJ0RpGKOT6mvzOO6+NbJzuDJRRoLj0jFwj3gjgAWW51HlnUzhbl7rd3bszJIAiwatX
yepBhGlwKFvvxq+4dLwJ/qyXPQcuZxGOIQ+ZkQTdA9MPbUkvRGO8Bu5/RCS8vDHUfKjO5ouAAicc
GLBtLw4dJZeohbpnrr3mmwVGc09TJqOti45sgYjQ9a97aTA5G4uC9ID+YCxyHreIG3PWv6XtmPn6
OtfN4kFTUbW3+iGhFm/COrsxP/3St3SoFJCRGLYylm7GLhxrsgg8OBFwqdH2xYsABLZXHBXp+nHE
7QswimHvkAvsnwtuCjpceAJsKY1EHzXDte9HUN/lBv6M2JUUy/fXv8l8NSwWAFKxjnyKQ62PK+R0
w2Xz58+R0AIVB7HSKcHbm7TettdHufAVuJZcElouKEOIxbb2poHuK7IH63oUSOqaCKQoy1jBvR93
10e6EFoJ3zoXu8EXl/Zi7ya97EDbkfvRHaqOU5B5x4LuzpoyytyCsLN9V+sBWpCu9oBzSPX2oEpC
TayzqXkTVRdbLB1gfoZ9YK1dLdfeN7aAWyHGIn+Acp18uT7VC9vZwuLY5KXAxtKXD2gQknCAS8YC
KDy7AEh8aqnTgaaeSohlWJ/d+LYXVtHmZmQJMei26Oad7hVMdBDztCjpA1qr78o+RvuvaJyHynDc
G0PNf2qxLRnK1Q3SGl7OSwtnXHpqjIE8LuNE0QJK6rBFojQMEAHHVG3bm8J4xBlLuxEhLs7QMRzb
AnNjWfp8Wv5IRAFxVhHqTCiiQbrYUecERVKgiQ6rIz+8efXoTKBHzhl2FHKjp0PZGlry0EtJcidP
vJhlEdE3AHd8gFUZu+DwutK4EYwuzs61eVVy5+vKWczOko1ODGTDCN9vyq2GqNgjyiZWtAmhlr/9
ucJXZAltxzYkGfDp/BoeTqjB8SlRVrFBGpHnKPy6t1UBvPP6p7w0LyKX4xomdrBKLuYVI6Odgz+2
1hDOLAyGUB/WEjxqW8CHNzbIpQt6PgE8HijpwPVcTAuuvrDblmlh8qT8deHknQVMQOUHhPU1NIwD
JIeT3s163mlj/6uqyu6Il091N7U6yfnbZ25zl9E8J6ha1iLc1AmuUKpHJxPTXXVoYUDtBrf+2PaQ
Yv/FSK6LHhb4Hm6LORj9cTJ4vWFQyi8gWzQwFIAehtSRAe4VR7wb3/jS2Vfz+wxXNfq+zuKyqIcK
iFYNnKIA7ntEj5EuG+5Vm4oezh3C0doRaqLzL44j7wv4t0RuahTydH6+QudxRDgbRHHiw7QFhpEG
tv51NNNDMbnejRfvxTnSPlImKRZ6louFy+E4OMaIbpMX5u17FZrRGg+e6YCiRvwASxDLCbQK3/5M
JHbLGVqlk9bZizlOSNCBr0O6PQGrqm9n0ig4wUYZTy5jf7fCIPx6fddcmqajHPYmO9Qm2p1+VZTQ
TG9Ax2Ntj1b9cZgQGq9y4KwRjqSf+sBJHtpeG39eH/RSOKCujKKoy3POtBbhQFSZKs0epQSoMMMm
H7VxbScaBAG6xfs3D0Xdk5oMVcG5CLT4orhsz0wzegfQf/VNQLXygbJyvEtKr7txI16YFWVyaE5C
8WYkxzn9lC30JUhZNUqxrhC7GGQlvZDERv7aeb0+qfkvLe5eaH5sSvInqjFisWiD8Lw6LvR6LYGV
PFWYVg9wPTM8Oq+PM+/xs3Ekj2CocpRJrEUodVSZxRHStuBdKvfAWcn39lDb+I5LBKcmW32UHZiF
gusQEwQVf78+/ByxlsMrYQMsoVFmU6k5/aBOlbWWryQnXlj9i/LE9DeobiRLnS7blWOm3ai4XjgL
Cq9TKuTUuKSzjKAt2EQVxLQUncmHeZTm6lcuan8d0t5HwGS2pwQC+febJ0nMRv5FSikED4nTSSJ9
jGg/WO115yJOl6MS8c6mO71DDxJNE16UN9b091dbfFUuRfanIy3OoFoEbzfpR9qkNcJqbRx/t4JU
/ZhD/HehoHTCnarQZ9eDIYDCNEH6AM3lf0ipQNqb6xM//9qWsl0yCkmWhbP44rhA5kC+KaRQKmzN
eI9pYvJKSwIHVAgI90glWGo1QrAxV9eHPd9UluKYMn9oIYg2zKf4j2vSRl84dDBVwr8Qx7E4m6VM
sJk8wmf5xSYMb8zy4nC6M/eYXN3l0jwdDslCHeoSIKdZA/ADOB7zWCXw4gdtgJQd5MjMvXl+8xfF
5wsSvM4cTwd07FmVOO9r6D8abclIps3L1Jr2MbK8HgPNvLkxwwvriKEbYyruEdLWxUUpyy5McVmC
+umm9SGUBer1WDtsNM+LD0GgecdJ04x312c5R57TTUxNn3jOE4dXHM+r01lSoM1pI3FU8fQA3VQN
mAzGZDxKL4qfdlCWP6Omxj8AktGN83Me5eeRbTID3uM28KvTkU2UhcaqtLgw0S/d0npWx0o6xgM6
P/mNluGFvUMFV5dU5SjlEgRPh9I8IyoC0wTiUKDZWA3jtIVbDdh5Kl5yDyfv69/04sxYQepKoOtM
a3GrxKkKtCkEegLFOdvlZJDA/D1th3ROcuMjXlo+nQKPa7u0nYRabNLIGOB4pLN+zAQBsKs0f2ui
u4PCt/xE49fYI2g02yQM2o2sbg4qp/uG/IohHZc0ki+62KxxP+JMlFYNFBDqSxouRbuQwseNI3G+
cLw/KB+zLwk1Z2ew09EkgfjdrOs6QlIHUsAGEZpih1InikM4w9z4nPq8E5bTUvPjjM6TQXa8OA6V
KBBJbmRD06k0n6KEF2QQZZiambIMcW3xqr0oasgCtkgPZZkiVRq6zbbpfImsR18+CkTVPl7fTudr
bKPfZ1DKo/PMDbLYTiCvfSh4rHGdJqhDdATZL37cDHt0guzPTQMT8xANsAs34LgBWV4f/cISuLwz
yfr4B97GIsy7yh7g5ZY09uvpm4/8MY0XTKZHKE2EwN31wc7zJKKQTpuWc2NJY9l+nk1xEUTEnUIA
7T5gyIXIjpr6g5dimUthTR1zP0VMsm2aaGsBRXh7PVhxiBifX2EjyL44TwklUoHAU7t24ugnD6L6
EYd2DyHZ2Hx/farnB4iRSMigkHJ3M9/TmNSWWPPFFngbY8hgHJdBsw9pd97Y0BdGIQPjgTmnBvQk
FqtXai4y2sLjg04utF/Mf+40A6nU63M5D3hqLkHOs4HewnY5nUuOZi1K0gPyrLOc1xjI7mjr0RfZ
T9P+X4xkk+FJXnZUzRaZbIdoGeyVHmNXwMj4mfrqLkV8GL0PmRyvD3VhL1I75xGio1JNZ325QIGD
LY09a8fg+1jDkmitnTkY/aNuUK9fpbKOP6QjvL1adeXnurffXklGfQ7IkAFAwabTuTj3CPRS30mB
UWFemD3QDp+2eY8uZSwGc3t9rpcW8Ddowf29fMuGIBowXatao0eOp4QmFUMmg/sePaN2eKszMX+2
0wiLOy4zmoEsAkHpxY50PEyq9BG2ZSkn+YLeXfG50Gzjs6GB7111jeNu0jzL33xdMSrINR6UOrWz
5WIi1zMMiW926wEo5T3GSsVG713rX5wDDO6oA854Ahq5p+egHzGGFiYS7TAO0QWdJFqtcqrWePm9
vUjFVHhPEj9orFIRPB1KN2AsA7IG9qSwLFGItG5xwrNWvkSO5e2bY66lzCACOuDW4swZVY0pUCe7
denV435yUcYOaBTvkm74fn2kS9GKRhzXzAyvojl9Oim7kak7JbhtlFXRHpuKF3LmgPS/Psqlzc6F
Ki24tahiWotoVUiP0l8E97J0sA1BlR8p6MoqD1OTdzcuz7OhmARZNS9hTL5AmCyypAmdpdpu8XYV
Vqf22KOMh7JvqTHAQtpen9XZuZqH4svZFEnJdM3FzaVh5A2vCLmjOEv9A/BnHwmiJnjGk63+6nYm
lNQIx478xgwvDGuT5WIvRBeBa2YZJWllsw8KvDC5Asiqmy/YJur7JI2NX0iuOjkiUFb51nPGg+HP
QReb30IKJ/WDYULLLoecZmCwgypHsxvDvjtc/6wXVpBOnssMJRAacQZFCnkCGWgmrAuEN+9ALKPM
qfBzAwBu3jhnZ3nePCugk7Rr+ZYAJk53vwe4JJRDPBtzJgPWbEi7mhIBHuAL2r7oDPsbeVj8Mqj6
xrE7u+kWAy+2DpouwOrNYFo3jd7veAeiXhRaUDX1KSruUFsPNih5wcDHfPiBxnJ640Be3ENcBhx8
OihUpk8njsje1FQuViciwIRqFQpkLTd+kGQPHhIBERSNEmWQEYmLG1f85YGlhe4UXTQyztOBK6Uj
wYrTFl2+uPuE6kf5j4EN0R4qjNqUQk37GBPItx/UuUdONZDrDyDY4mv3hebqmZfPswXEv6ZkVacP
bZNl/Y+py7TnLqgjjQpuXv24vpXPoiuwIl7BVG8poEjgdaeztfPJLEcUcNbIL2gTbJIWVDyOxerD
28ch6ZSkmy5g0mXvjevCKJ0K/rRNGWp21Bkr7z4I4K3cWL5LEyK0UrngyGHAuJhQ2EzKTLxYzJrI
mLfm+C9MdXerP3shAqg/R1kcyyBGox3hD7FGDqTZK9tDxT1wZxUi9eaSCCtEsk6PBHImDZrFdYGO
VJl2gQHoxs6Nr4E26u+NVtHtAk+0ub5IF7a+IqnFtd6ee89LHB1GOY6bJZ5Yo/iG2h6alaiC9+Ox
6oRz8HHWXXWIs99YsAsRjnzFtmkf6Ihv2otMQqhAaZhs6UjMpdUPKi//oIg4PfXEhHso+NnGmmZv
OVchKn99upcW0Z4rXFQTqPcvtwpmd36TxuySNrXHPbR0jBgjWH4GWjs3LqdLu5KsfQZEkr6fgWVd
ej2VbyERQgE83+ciLzeKosKNmDlHiZM0mq1CsRAIn4K96Cw7h8pE8rOccHEDXj2iHqnK4+x3uytn
u8u+HI0bDbVLH3CuiMzgTsXreBGj3QHLOGy+jHVlZek2D9pxh/PXuIfXeKsOenEoRQARpOsWz8nT
OCVKmFA0m4x1CSlxS7REmBCDMnQn1S2I7MWvyO1HXZHSIK2K06HiELR+qhJjXeOJeYTEYB4L3FPu
BpiL73pL+vvr2/DSqWPJiIwGmRrtrdPxcE6ImsZmalJWv2LoioewgTUX45C7aTCMwLx6ym+MeWmO
PHl+l82pqSwhAwWAdz8bCPuj24j1pJdxtBnLPs3g0OPDiAh19nB9luedETany9UGeobgAl/2dJpW
bmMIMLoE5shtw1US/pa8Hlx9FyOfjHAdqmHEOWcXBhZqdPAN9Z2XC2hm13/IpXjDvHnCA/uiSbOI
p7HS8YkKQvBvkWM8axiyCDAadr+nnNb/yPLGgrqELH1XV/IWHO58bM4/ARYjP8r51JJOv0Gh+fbQ
jR52XXlUblrTHGJ08laGu4ObVG9KM+i3TVpr2+tTPo8+DGvp7GVzxmQtH7oQ9qlrzRc73urmVo2R
9xijfXe4Psr5EZ0HAO3NS5qbQiwnFzvTiJHcAJbWswg8PmZayL3shqL8/OaRlEkUmN/U5GjLZAJf
dIp0gzJgJ0pj68ZTsO8dt9zrU2/fmNT54aSRPgN3HRswxhnIzLdDS8vqEGi+i6y6zHLUw4WGLFXm
eDsAsRpSA/UtoNL56aTvDCiU9y6PUdogp9ukVZC5WwsQH9zN8GCWeNtW2MwdhgbmbR2CI37r95zL
STzneSfSa1p+z6yL4xr/KWSygqmF6ztURIach8dDCr7mxmY8PwOng83b6I8WYdF6Qd/PCCJVNQhR
OzVaEX4rN2Kyeqx64e2rnBCf4up9o95zIQQZwL4QUwB7Pic6i0ibC6uxfHqfdNwj9YiNYbfWAvNL
plm4FRXIniJMin3sgIRpWeF4bKVGdyMMni+tzYUJoWpmlxAA5v32x+zz0HWCRujjZqw0907rR38/
Jso7xGk5oTA03krpzg8l49GHhsbCgFRgTsdLkHBEAsgdcdIx3EcqzgNmaIHc+GZ7q9hwvrBKEGQM
3bB5FkPEOB0KNZlhQiuj31hF1aFq2NXNx9BFs11vm7iFMjxY3zBeqe593NhvbKrzz8rYLCrIZpPK
ypJilYw6eqpD3m8crMIfexg0h4yCLLpXRr0PhN7eyJTPP+ucN9IIJv1xwDDK07nimDNodqh6DBFL
grcbDSvkNDA6FdWX62fzd8vzNKlTM8CVq5PW2tzzOh0qCSqXir0/brCORaaxT8ETrSoTq1SgfrL9
1KGZ9WyjtPMOVO6I1n9Ec2Q1C0TjUYDB7qpPUvtG7/T8QlEGAViQNM9X2RIFiHhUK4ARo6LiCUwH
kfMJ1rLPxtfrc5+v4sXU4XFZc6JCCeAsDsITx3VLN1FX8GsUhKC6izWgnzLc6/iOgk2TABxgSjkb
5DobuUpHdPOu/4QLC03RZR6dYh1iEPOm/+O8mq6HdmzssKktET+QIjQHUVniDsC8vPEQujgU/TQo
OMR8kL+nQ9WRJAup9X5jTFqDF1oW6OY6qGsUn5Xs2xuPnwvBkGIxDy4JEm5+7y1mFnSshECyBCWk
XsvWraHDl0ZT505CWV13jQ5vXY7hHpaw81RPlf/sT/otvuelFYbGSofIAcYNI2g5ZzQEDT0f8BfS
9YfRkPjEhFTusnRCrxA3WJQuDW2TJPD7yWLaD9dX9+LwnCuCh8V+Xj54zaT2gpjAsdH12EKDUqeh
HHfQop3IGtBLBB8PyLpF5aHAJlZTb8ZbO6wBjeWZFDS/Dhdr0NhAO9qhGjZ+lxbfCxwL99JrrVXf
lu2NI3shQnLxsJfhhFIVWZJafL11GmPqB2RSYqQ0cFA+9AMgb6RuQlRvjGZ//dNe2s0Aj+jc0snU
SZ5OVzbCFDM2Fdur7Nzhg80AGxiOzX1UhLeQHJei0VwcmdMlsF7Lndy0AuPIEKxjLAsjPwaZg9wS
RmgYD1yf0xxqF/GIGgX3NpxXGLZLyqtKxq7wc264vJTOPeao1tbLkSHK22Z6aSxEr5HbcrfXB73w
Ibm453rMjKwwfqMT/ohA6Jyq3o8R1LP9osdEDK+gTSFnk6CqRvzrRlj4jYhbzpEeO3AjWCQz/+B0
3UaAx2kmRiybQR/3OnrnmYvh35QJtZvKTp+2vRc2ObrL6fgdUQYLbXnkVhH8LWc5mp4Kab9qRIQc
aIyrxRP47Gbc0xPV/V3fIiU/obXxrRUKg1mk21gjbGPs6b2m+5q3siq/c7YotQ/NXWSE+SMT9xOU
mY03c0bZK5J8h/TIhelgLMpOWZBXibJaRPlQxXwReX/n98gt4qGl7hITK4U3ryJ0OF6bgGQtCibz
Kv+xigj7dXWSJCZP3Nb94jTKf8gRKPgqjW66keZe2DAw6B0Yo4AJoI8shqr7Ep2loDU3pUydF2Ri
0vtGWNnBHhA6vD6rCwdibmRRlbFJTs6y2bYO4JO1DEUjfLgnuXY2ejMFd1FCgw7epfFgYH50Y34X
IhnJJX1OviQtNHOxcnIyKuUhSbZJMzt7H6rwiI0FSVjVg4xvmlsYw0tz/HO4xYHIkvlJTV1jM+F3
5R4ax0dwTUyYJa7cmquqo0OKE41ZiO31j3tpHZHIRDOA1ycl0kWOGSKditwgRd5+HMTXmGrNl1L4
5cckTqfn60PN98zi0NNh4YVgAqsC1bOYY62jeuLTotuU4yS2FBEx827lKyY7mHgNmrHOMYB5LWsa
FNcHvvBxGVgB3WQxdUg5p8fCitDR6rxa38SNQoenN7QPoKZe81Z0T0MDrtIe9ezGd72wf1wKP1R8
6bsT4xaT7Z0C6WTFmJ1XOVwUCJQ8poAAo1Vt4NKUjY7aXZ/lhZWEJi5mwAjdFgq0p7OskQVz2wkB
0x4tpK+6aOqn0Yyw8KWVd+N9eemDziRuVpMgTpnrdCgtgR6WIvmA7GgjUAdtqt5p3qsmU/RBGsNY
G5XjPPcFbKG3zxFqo5RoMJFJWfNX/yPAhSWlH0kSuak8DwuhBpXUD2WiVciruWl1I5m59EHZrBQU
52yZSHA6WKWMJg5prm+yzHM+y3zMMZYIMY2wnXC8kSNeOhvWfB2C0AcsskTcxNj3NVjA6BvlelWN
D5ze3XeJY6HWxUOUcswcCWh6GVtUAdoboPkLCaoL4Idcg+owoy8SRGLrFJWVibWBVWjdcVSJf1Ae
WvPrcvTBiTWJYf6detL+kHZW+5rV1Keur+ul6VOpnFH0dCb5IaefGl9QZfV1KTd2nCLTntRWNOzN
PLH+SeJKHC1Mx7cByL9NPfJIuzH4pelTrwHtNDNKz/AL0hjaIbd7iVhYkCXbUUm/ROzSKF9iFyit
mXvxPYYB9obnareFCn8L73Vpo/G8RYFhVhXiMj2dfUzXvdJQHQLRKTOEcBuxCgvXPGjIc/yLIAFD
eEbPkx+cJeiBHkeBQq98k/YBeo6B0+5TPF6PaYHTyfU1vRQBGQLQEw94MsvF8TH8TEfmLJIb/Oql
v+4pn/zKeiDJK7xd+vsOu+a3D4nUAueHGiO4ZLRpTj+kb+UFWmHVRFzqu+cWzuQW307Ma/ivwz+F
h27Z9TmeB0IHXSvUJWadpFni53RABMYrG6HAaZPoRvQFvAYqV56mr2KBnVOKX+IKGebhRvT9fXec
XqSQjSVdnFnsgdLI4rQMhsAD+n85O7PduJFsXb9Ko+7Zh/MA7N4XTDIzNVqWJU83hO1ScZ6D49Of
j+o+G5XMRHL7dAONqpblIIMRK1as9Q9pP6EAGsqlN/ajcjfoRvBjgFX+KQum6F6ELYrYU1WYR5En
w0OK4/Fh6h35z+sTcL50yQJJG+jpQ3c766v2qJwiEiFR+cMM4EWGRvyzAC/4UBV18eX6UOfblCxw
ATNxpHIrWqcPqkZvOGmS2etQ2/bHXHX8CL9av8pb48UJutyXh7hxOV2tY5uPgX99+PPlvCShRAg6
rORKa9h5CFPapByGKgYiigWqDSkSeQmoBpIztanv+95pNj70hdWlaAtygjIYKHR7ddrZsKR7DAsn
T1loGX1mNr7WSY6PTcv8Ew+k+pCq1sfrr3keiVFwpkpvc8qSaa5Lx5iUKWNXI1HYtHH8muXqUxvY
5TORUDoqQ4TmKJd/zyYZ3ggXl1YSwQ+sMChs7qCrlw1zTDudKJWxXkX/SIxqeCdlYPtTkYYbB/s5
1t62yVyAVuD3w0paF1Zb0TXZYGBwoQEKBVA7JCjMpxgJ2k1QPrJ4BjfDYtZL1GG8sZRweo7Ju16Q
W8ULVWTpg1pb4fH6xF/62DQtqdYDwyIDWG1q3MUSzAwIJfEM2QBTUBswOsZN4S7A3gJzJYSGbwrH
QPft+sCXvjipFNUa+HIgqNXTGJaUmHkl4zB7bVUN9xgGqZ9xa81u7FbL/5zGRt6XCB7slVQfNtb3
pS1F+AIhrnI/psR9OrJSoo8V1OgmU+8Xj2OrlLyrIn1BF0vcNlEYbESQS0uMTcyeMsDi0vk6HS8H
qDtYMfaU0Ee7/Ygq9Y7UD6OI0S43Dobla61CNLGK2aTjTrxaV3TLHCPexSETidxRfKRBoSM4L4bX
3/501GuWOxV1KfLh1Z6pEQGc7DaZcO/Mx3qHX6F1UxcI5ihSWu2R3KSK1MYCd1FYHtLGurmwYMnU
YP+SI3O1WuOAKefWfUu1ypvDucI9q65vjGpQHzusye4ol3fuqIzl70dh0gnO9gWsxNpZfUKDlr8R
x8WioNri6arrWG7gC72Xe+PVTmP1cH2C3/EC6+8IWpf8BdkDg1P3dMloqNmqKeaOHo3SdIf4c+pj
VTnt58EwP1ZaV35XUH72JjxT/FHGFdFvGtk84KGZvsRdhW49ipL6zqm5FG082oXVTLudaEsVHzf2
dUGSVI4+Zismzywt9Sl1pPnG6rv6E9C34meIK5wvT8ippkMTfa24Nf5KsPyREY3Uyz2Ol7E/4x9w
L4hFRzlNho3VcaHyT/GEvtVyC9ap/q/iGYTwara0fvQGo2yR1qmGIfNiZHa+tbImWXtLwif11kQl
49cA9j/clWEh36PNjBLBxkxdiDPsQEWmcUdTFhDR6UfME4rDUUn93+hxqcRdLw33HQrPd0unffZR
c9FuJ+zWjiYeyQieO8Wvbpqq2C/RKvNqSyoewMXqh9iq8vu0GTDh61LJ2FjaF/IboiCJFJqUS7Ng
+fnf77Z9bcH3kkcvCcqREv2sx3fqVOZ3nJXOd6TdkdctUXtnKoupcmUxBZ+vT9SFHb2QB2gWgLbX
iMinT2Ag1odjpMzmig2s/ULssm/xNehfzcymedMLhLd93Prs3z8HYFwx5EJbBLiyOgcSUas9HXu8
+qSuwm60wSb6LWo0CQq1CvwBo3crV29++2Xpjys6dCtQbNr60msECuZY8SB7OA411fdQmqJjQtez
Pth4BcRu2OIWdYvTzfTblUWqiYRtKicEMbbb6SwDQtSxRSqoDDVpVeOD4+DUoqV1Bos5kOYjjvVa
uRUslri4imOgzBYlV3r0pD2rQx76pwplOkW/vjRRvVOCIcVisKvunH76qYFB2idy9zQ6aX8Y0VnZ
0QDuPl2f8PN4RXkCgh3nPKgT5PBO31vXknmIqNR6IM3ULxSLDNh0BgJObYGW9/WxLkQfcC0yaeyC
wqC5u9rykcN9R57ZLLM6tOVdToAqPC2LrG9617TNQz5Pk7139GbS8YWH5LhrAzS48azJyy0693ku
ABjEeid0kd+ii3n64kOsIW0CGQNrdsKK29ZKdJixzNnYvedR7nSY5ed/ix9iqOCW2FrnAW+zQ5xJ
7e6urXA2wNOj/eEkvb6/PsmXBmTDUjkCN0BDbLWmRGJ2xpinPV50UCbtEscgrEwhUeGA6AbAbTYy
5EvzCGJ++ZwUFFCzO31BTDYVAAlt72l9Ez6Uc1u8qMa4deSfh2FKFahlaEg3kSUqq2kEM+cMRd71
WAnU7R4yZmq6DhY0T3SqmqfZcIKnOpW0h7IKc8/sZf3p+qxe2CaMTXZDgmoseJPTt6S0EelDwvhR
3hYe3ls4jYu2fZjmqfavD3We+VP10oB8EIjInNbsB8SsO3WGRONh65RikVIl0pckV63bUFGw9qYd
jxNIoQZv3AzSrarbuWjfUnOjNIT+EP2qs3ZALWE1EKqCF40xt9jhCBLcWUOb3hWyMGuEj1CsfbdU
/BrhlbwL9Kr7LOruVx4J7aWN58xPq2hEYLC37ukRiefrk3NpHUDGBTK78Ethm59+hzIadSyF8p5W
dldR0UZk6Fkyy+gwSZWm4RttW+jd9QMSRokmf0LU3dhIPi+td/IAVFIJYlyTVk8Q2IUeNA5PMBg4
sLpRkAPYTex2o/p7aRvD8QT6D98UPv0qPKVY6/UqLnOeJMn9a13KKU6TmLBOB2ee631P2/jm+tRe
fDEKZ+Y7R+O8ax+3Ok4CBRuZg/mLPKrBo2ZySbk+yqWNhEAIGkwEDRg+q3ABnbsoy4h4WGRC9oUU
WF6c95iDldLv43coWoCKp2KC1hzX99O1EsQR0TayEMzo7eRQDoPjmZEc+UHoVBu50qW3QjiIGgml
KAZdLYquVMos1pzOA1GK0mvXCV+NVIzNo2irInNpYVjE9UVkUaUAtZ5AIRq7MojvEwZnd6osEg/j
7wKz58RcXC6G3wb6kxWA9VpwKoDv1+ckjY2i6vAj8gJIRGh9582hGevQU7Bx219fGxcinyqTZIOx
4IJCEnj6wQBAaQn1tN4Tlo3kbDA7u7CQEsAjfXtUQ4dLgqQD1xzSYGNTX7hRokxEyAOLtNSf1oLV
kQq+iTZQ5+lS1L4W6WTFHqaclqvEAPOOdeUo35CZxgFbxkNt2kUD5VRuoXqxGKxjSsVq7nAr4wQ7
hhVkRO/61FxYYAt+lQonVd1Ft+R0asrJrlqaaYOn43RwmOvsW4U9EHrh5kaAvRAFTgZaxZ024Ao/
RKApZ3ADo4eKCJYlmjDajWrf+a2GKyjcRtIGcFB0JE5fqMOAe+gklrE6z/LB6fuGm68i+Y2OkqAt
F/KjhJ7gxqCXTje4lCadAe5TUO5WK0ylLdBpLUalXWJG5W6WJoyANTRDd/ZQqD+lKpfRsZCF5iXc
NAesXjT9Y6FV1XNVTyhSEzm6lCwqCO8Srp0Hdsz45fqXvjQxoOiXrhsRRV8L8KTYEZp6hXJKokjm
S4Ypq6/FneSHqUNpJRktDzNtcyMqXxp0wQHSVaV+c6bIiao+/qtW0Hs2i/mYROX3DJiTL7AnvcE8
DL/XAPrn9RddYuLp5YfOBKeAQXhRCNGrlRYk7QzbRiLTcMLim1n2X1MEMg9xJYp7SfTBTaxYSGVN
TXmXBunb9cEvdGvIjtmO4B8XH5Q1ubayh0Ao5nK+Qilovbxtysd4skLHncrJOMSlyHZ5IA/7MVaq
4dhkwIWGtgDsShN9i+F0IaYvdzD6NUBeF0zm6WbA5zIL+0zhm+dtdkOIHR+HUP0hrGa6Nce6PVx/
+UtxFm0OrF+WDA8I1Gq4FOdEqcZ7Yp4N8RdOP/CXRV4ZvjHU+LLjYBrfhUjEPc5G5WwcJ5de1abu
Q0ubhhFZyunYsyYnJZbawlPqyTk4kYxTtIHOies4Te439bDROVneZb3K0ALmMFmOFpg/p+OleRUp
Tsd4pKajn+V4HktmU+5Tw+o27giXphUyLWVfYPD8wyrfSIp5SnPMVL3YUofYb20DHzqKodh3te2R
i4p4Q/UZD1Ng2uqX65/0wgZeeIwLqBeQ4rlPixqWaR4ydldI5r6TxOJAhn3wg83/W+/0IhG3o1nb
/vVhL+xhwDs0PQkeSwVh9TUjo87Y2g0M2DA2i2MqywOWZRI1hDiQxufR0ob60KuS9mkCy46uQqtv
3VguzDpoEIrA5tKUQ8b79AObmPnZsxS0nmSLdO9M2Ser6rG3ntVuL1dOdYP4fuS1HN4bu+jCygIX
sUBcifJoBK2K3kFsNc4gMuFJSWx/x5tWP2STWtGkKrakDNWLLwlNlhQARWFoT6cvWcizHcwyvjvD
aBk/GwyMb+lMqYemz/qbWXSRF4VmtLOUuPjcYYloQoYApjHLOh5IqR30oQs9Ybjpx1HzihA4IoG1
QN0Z5Hn7ta60CM+kwvwwBHOsIbg+999z2NwD8zkPt10W1zvChGG7FKVw3UvM+hhN8Za3xsW3RDdx
Kf7BYl3jMm07wtK2HQR+VFL5Io3DbYYq2wTFVG1ceuuThG/lOD9Qc603Lj8XwhLoJa4+hCagy+uF
rOJuGDVWKzyBXdU3IuenWivDFvAr6AQjUl+v75sLWRYVsIXbscT7M8mRrk7siDxSeGZbcYuGr9ip
bl5s6adcWqIAiHgveGyopa2WqFW3QV9EkvDkusNgo0jzGAO5qp1uKxt3z+vvdCkWAKldTjEUPulS
n65RXF8TI+tnbnaSPr02tt4UH2cRQCnvhlZ7GKhHTVgeiR5vS27X/pBi0Xf9ES4QZsBdIKRA5xKB
cYqap88g4bXQ95oCv1Ix6hFhf5Rj0Yuo2uDenAvwLk2oNZ9RCdHzByua1MUSvA9RDBHKr7Sa0jcl
zodf1x/qQmgmx6UdROIO1nEdoKLWyepMw8UYqOVwnyfYV/fCEPs8LCY/blo1clHT2RIuuzAqfOIF
veSQW9GPOp2JSE0dvCel2uur1vziwDHDc7AO9E9ypeqTS9PEuUujrvz9l6VvDGSVApbGmbs6bhu7
6cGtoovdJ7bc7lLYQvdpSQNn5+CE4qMtDVSDk2pj+15620UOENgz5UGOpNO31eRYicxgxq+8MJwv
Rq2OXCT0IIEW0ITVXhZFtzfHcNwY9r3suMouQJ2QQy29VmwaV7cYuVCa1FYlUPkpe+tBU1o86XvN
yX5O1NCfE6fRUjeD5n3sJr0wXSWlo+AFQ1KrIN0jjGZtpHE9BdVvVBmhLaBhJrAmc+dSCt+ur8ML
weD97rg0v/k060xIMdJoqJwBoaumUHEg1jMnnp5MDWWOHNvGrtkKCJcGJIzTZuRiTWhdncwg2CqK
6ihryVYF1p80Ortrsiq+zQWCCLvrb3dhBbC5qFMsS4Alv1oB3Wi3dsRx7wVBYnxpG/O1rOb8wcZR
2BvrvtrHdbiVAVw4NNC5I9N7r36z4E9X3USjUk8rq/amUsIeJslaCz9xOUN/1qyHL7Uz/H+UwaEk
QyNfLgpLKeB0RNyR9VmIvKGQFQ0p/IlkFsfIHmniprGDXtqsSNGDFepDfjvMtS4lbtGo6o/rc33h
w8LyRiCbPveSU6/mOqb7EORNXXtKDsB4shrNlUKLOBZhaLe/PtalOUaOhyY4+iekeKtF5GQUBNjO
tRclTf8cKtn0msp97jK0fSjmKtqo5F1YR1An8YlAcYk0YK1Ca+mUOsCgcCPMlPojcn84hY5yEo3I
W4rkQ10FZHh232+Rby5kBItiDURDEml0yFanp5YpiaG2tMZi0Dd+hCaEp9hcjq/P5oUvh7Qk5Wt6
CxpypqvwHMtObDlp1XpZ2pVQzPXpNsH1fRc5af37E0nniyYCOdUy5uqF5nISea91wnMKo67dMAXY
lZah/cwMvMEpsvYwHEL/t9/PwdoRmhb9RVTPVu8HYFouVRsl5qBo5qd+wuUWqVAJLKCSbMT+CwsT
iZBFKevfR/tqKDtNkfOvK1K4TkR/DXne+Eoiy/dQgKznolS3yMCXxqPbwPVuySKonJ9u/S4rmgbJ
a+HVo24Jn4M1mY/MsXNHSqV+GtvO2Ipv54Qwmg+QzyAew5aiRbp6R4iRcdZPPUU6NUPuYLAQedgP
1MHzxI17pUy8upW1VyW25vRG6Snq7sOpFoewl0k09VoONMS6SkP92Rij1RxC2Uje7MBopn2OhiX5
wNAk+ceZ/bgIRmjBU9gW4Z+RqAR2cJJTgt+c7S9Zaef5zgkKNTzYGY3AjbTxbM+zEzjBQRKBM6f6
vIqqXN3GzogbXhPcy8eEI8obtUZ2s0qfj4nR/2IeXq8v1PMhIeRTlljU3eCirBVRohkEZFqUhlcn
rd3fAUri+qZneNe71AiaeS+lpDm3HVCerczwLNLQPaX3wtWVE4RG2ip6twkud9MUGl6boDHhh4vT
fRywAH53Ly7jEEi5D9BoxwPjdMG2doCHQo0NDcomw+ROSInvBinT7qfRzn9en86zzcFYMF5AJC5k
XmctroJOR2F16LN7iRYEB1urrK9Noz11UhT4Zd5xDP72eEumCQaY+6JMqfb03VQrbzC1ZA4pKOVS
59Zm4PwVRXGP+XbGEv7kaAW6B9cHPbseLxhcWvt0n0HInlU6MKpuFMyhGFQO0UaXk9abqyT3mibu
vAm4zs7Aa+iDGmpbDjHLkjhJcxkZJsrCR2PBoRx8+rolDsNdGyem10a19NqHANWOCdIZOzWsNs0o
31O19Wh8S+RMSa1Yn6vJbdUuk/GDh3bioMvqtiLS72sMygeXrCP5KNuQHN1ADVWu57WKzLURJdIH
pTTsZ8xk8r/UOkf6gBFzzYMjMy8gz6KLbtKkIe11sA57kNNIQaYiiMbbLoE05apCBi5pBaJMXFlC
iG/H90u+m2U6fbv+Fc8rzzQ8ZBO4D3WzBVq2uqPqkUHChkeaV4WxfA9VQB1cZzTyksdsksYdRrsz
fK521V1nNGhlWpPRJK40xpbAl0Sz8uP1JzqvLi1PtFDhqWZxVV031eVWjxrKkyWyYXo8+HzUtN3H
WjhLPiqMKg2PeeZOUrQgE1z84bM3nfsO8pAh9nm7OZHNdtfg1d64Mhj4wjUR5S69eZR1eR9DQ0h3
cZskT0UtZ2ima+b0jXq3UbkCtfrULzE5eZlUCxWsLNVxx8CgWdzE8+DE2AwYCuQeiPq/rr/z+YpG
uAMJdfirSLJQiT5d0VNWw7iaisqD/WfuplLNjk0uwDvMw1an6zw2wUCincNViFb+GWe1buCFhCiS
eKrddN+iXjchcJkKxjxo+7kyl8GNOHFxhdHl4o6wpAoIspy+HJ50Yb6gYD1VJIPPCQ9GNmtSn8QI
TmdfNJ5U27IbJbPhzwA4jsUUBLvIKuN/A77+z4nXfPvuPf+rrKYmRu999a///aF6Kz6J5u1NPPyo
/mv51f/5o6e/+N8P8a+mbMu/xPpPnfwSf/9/xvd+iB8n/+IXIhbTx+6tmZ7fMJwW7wOEb+XyJ/+3
P/zH2/vf8jJVb//641fZFWL528K4LP74z49u/vzXH9SY/rbglr//Pz98/JHze5/6H9nPH82fZ7/y
9qMV//pD0/4J45U6CQjHdwV/9Y9/DG/LTxT5n9QxlhVJlAfxuUi+FGUjon/9Ycv/pCyKUAQt08U2
dEGetMgL8CNL/ydZIe1McmcOJX7xj//36k//jqz//ipMxX/+/R9Flz+V8Pjbf/2xrP2/x98l0i/+
Y/BMlgadtiodSWRDc9rKCpy7diCu2tOMoDQAfrccQVTcK3Ud2vuuBZzplrGciXs8rBXry98m7MJT
vPN/148BGGmRByE3Qy3jdBUXaMK0zpTzGM1C5wnGUXduStuZg0WKMvgez7PKpduqsq9dbaqj2zUU
NPzETI3p2FV18GHR78VFLWTqdnoUtrdm2khgdFHuTfhFvQifNp55nVux15BaIg1BGIjvuLaJTJIZ
LVez1Hwbz09X1orpgAqTeCxNubrj3DR8gf3Zc7vYFUj0oG9y2U7dpNaVu7A30fZJgtpyrSiwt9ok
Z0FheTSejRMVdBfZ5SoodDJTp0iKRpMPVQBrMnF3mcLEHyM8JFoxf0wo/d8UrUpWISnKMZ6NBgId
vgQb4Wmdxrw/CNULcKeLIOC6HpoOdT0pNWJ0+uxIqavnQfGGIlb2ZNTYdga1HWfLgTNTe5+C3fUP
tE6738eGoLz0qnBmW1dsmiCeFTuw+D6mNssuHL1Qd2NSAKRfbGSObZA1mVvW3ZZo1KXpJyDDIl1k
ozC4WW2qtmtoJtuV5hdhqPm5NDr4oiNxcGzthD6MGPLmRi7swW2GTn8euklxkYfJP1pp4Pw27nhh
aZO5Lmc+eTnmvKdby5ztxpipovtqJQnOaEtKGvAGWh266JNaqheKokxum0Sdut1sjtmPSpkVbWdW
dfjj+hc52+ZELZ2h2DML2hzU6umzDHiOzgF1Ygx49Sly9b6t96T6wUPYpWHuDmYWfIupwe7Cocoe
Yz2YXnsprl96Q97jaSvXrtpP1bdGH6X7ETdfb3IknKHpPGwEpPN1+x4XafhR6IWRvPqCIk4MErbB
8cGkdxpFIbwna3Os7qlmPqhZkD1S+dY/QVHYIqGdLx5afkvngHmC5ci16nSOynoOSLvaeG/PGODh
NzFFu7JzuNagWyJ/i/NW/aJ02fxX6kTjcSzt6G7Ux3if2pbY8DJ6Z+H9PSxTOn5XkmQNgXyCZ3r6
LF0SJvI4hSO+dBQH3LQeTbbq4up4L7Rsfi5yp5huVSL0h3mCJnXj9HWLozuaFo4ncLf+2IItie/w
c1b6LyBpvLIIDWnfNoiLL6LNTb/X5Em5l5BbnfxSzUdxaIvSylzdyjJnh20rxfKNVbh8vNO3oq5K
nXrJgYmSa85WktFCiZW03+uGEMe+G7qjUhTZboiG2OvrUtvjQj2VbqEmv8a+l442XuxbMXqdKSJg
tFyWgWYonEz8w+nUEpLpopdjt1fNapy5+NRl5vZyojw4wnot8kw/XH/tCx9zkZ6i5QqmDArtuvKh
dc1YKZMD7U5HkEbWSoARItNf4DIXtlfHc7er2mq8r+eyuncqxM8mJJlvDVVYH2Hp/NmqY/a5n83a
nbCU+1xBY/Ct3riLlKnMdmCl86NBPbzHICIv9V2M5KprwjPayObfrdBOPx/vAeNm0RGBjryWcwaz
rE92ivGkaCkPeo0uC98su/arLoX1HWBk4xg4HagEKazwNEVRr8WE8NPQVh8nvan2ThR2bhao5rPO
secbsYENY6rZHwLUvr2KCOptzPzyLVdPDMQW+Bh7eumWrreRA/QJRNmwt+sm/ktTsyRyy6H7YEzZ
9DEKIvWosmFuOkPNny1p+OUUpXOvlm3itWFtQhNLJukeUED+ggue+KCWQGqFpOVUq4N5+jLjcOrq
czF+SEbxaoVSetM3wYOkJWAaoVtm3HJ7dFaUOd3Igc4X8bKNFilRztlFefZ0EasCI/WkUPp90MnT
fZtKnY9XSPmBTG66CTQ92VjD5+PBOyCPwzYJHg3A+dPxjI5uYBIY414dx+KrJqQ/STpiBHWb4acc
xmLLaOXCeHS0QE1xDtAp0FfjNRXGnEbaDXvg8forbfz0TZpH684w0AKxh9rYCLhn0FTa2FzkuMxR
S8Oed923s9KkQHconPZVUxq7TrNC2a3L/NMQp+AWp956RMhU/1R3Uu+D4EbKbzFpTl2nlJWnzhLh
iyZ0dI7FuCWQu74ovD/Z4j4NSwGlhfWuG0TlSG0cjHsn01JE1B3lMzjBwnUys0PCBzm0nA7LmxD0
azS12PJDujQ8cF0yObJZ9v4qXJZ1rkdIqkP7lNPxVZYq5TvabQdJpyvlixYQ5yiJP+3WqG4pEFkb
VZMzLOny9mAM+N/lykX2crrwQAEWC2V/2GOz0tau3TnGS6NX9S5DSanzkrl9cfrCehIU62IMAqjY
Wf0HbTLsdAcjCCXPrgok10wynL66Iny9HmHOZmepE8KZoQlCost/Th/PzLoYulit0ffWx2OjJ+qH
Miyje2qy9VekzH/ZQ14/R+yqfZG18qfro5+nLLQ5+C9nqkznly16Onzc1jiuOq22T+JGlZ5xKS9f
B+iNw2PSsqvQEyipgYSjWdHLSNsKT22YL0dFidLYHZNW/HbqzwMtsHm6QrQR4TWePlAYzJ2cp4VO
nBj0BAiGlLuBXIoHalDDN0sR951UbBkcXPgI8IVQEF2owCyGpQz1N/ZXPuMBvYAT92nYggRInF75
SxjGfJhy0zro/ZD/spxCOQo74f8rJbXaSmyWVXhyztB/g0YJIIaKP+Sl1TIYo8FUo9409yLQUIhN
xTzjtx0PcXEzqXKNJ7Wc5DdTDD/cS/kj95HUl8OThtRRC9y4LpbFG+RbjPF3LNf6uZaSPXei5bOs
8SmxOYG5wcxiH6SLCuWc1chSOVaHebyQ+znygU2V425iYgqvKM1cO8R9CyOpj4V5MxZyr+zoe9nT
0VHK2dkD2ef2gDWHbHnVHBmf4nhIEGWMuzk4tIOapy5IKCQkNtb5upAIJg+OncJNdqFJAHY4/cJN
SZ+4UgT1EHS0g+NSLUGcN6kpOUS4L2luUIRU/CKtFckucOi1YGxhyTsr1Y3UnyYxicMQh+0HpeA3
dxWd28rTpqneqgqeL0UQSNh7YLnnALle3/+t0hRZnDPhEsUfL80m40Z08pdazZwHNZ6yo10r008D
BPZkqvH++jSdHZpLj5QME6A3Va8zmRY0gjEkj2Nr7wya9JwWYY9ssQMNXuHyIDdBvcGeek+fTpcX
6LqlOQtxmt7z2qaJAkNrKpFm7SOr6H5WkjYeMu68YDV1+T7QJL30A90Yjpyp9s4OHdlPR7DutDmx
upVE/ljOVuoZ4UJHz2ms5lNcS34BksvNw9n+GlmV7g5TS341xWKjSnGmhEJjgKMe4B79AQ7+9cEa
RXIiyV0s7wtW+CMIHedFKbT2rgyV8HOOooGbjVKU74J4EvfOZATIqE/Cq8bKonoEiWYPdTDccup7
J0ydTipKYICd4Ehz3gF8Wq11SiaAarR5HzTIkHkD597k1mpQvcamHpRfRj2Sy5thUip6mWpvln7e
Nea9mDXrVhgBKruSJMEoa7ukeXAmNQz2dM+m4W6onV4GWxr3xn2lDlvkmYsPTkPpHQUOZWqN7mQl
qIXZS9NesUcLgXeINIWfdqbzVODf860QtZgwLMsA5CVaZyt+oijD964t4nA5qrXONaReiWhjFEru
SlaIBU8wlgsyZMm4W6UzPkaWLskbt4QzPCPYalILAGaI75D7rTUShkqAUlQUvHRrGapRqCniB3jn
D0qmhR8LjHBBEdrSd71ppY+hGrUvdpklu0Eei8dEsLGv7+JLj7NcTaHroBZJ+2SVcQmt59ZBzr83
LYAAYaD1bqeO8W1pGu0DZOoqp0No3drl4NyWkhgfMwUMFv9wY6lTuMUmPw+92uJxh2YlQiC0CVcn
OmbriZq3IxlOXB4yLaDPJOfV8CzpUbCUIdQ7DSWwvRA1bTaz6V7HdMy8TkcuYe6w1W4TMCI4KWU7
p+2zjbT9QgTiBoS8hQ0iFTzaGsysFkVoNXI975ugl/SHkvK165hBXD1JeCyUu0yLI+uLNEniYKjS
IO9tadLG7zHqZTik5DkyC9FolcoD9TNqyYFhVqC6A1uedhKuF/ntrBYaTUSrFpVXI5JX7rM5Js2M
ubVsTfV5FgGMlOYz95CFXbDW6LGrIdWwTFD2RYFWZhypoFlD096PyaLc2xjt/KCp5BFDH76gQmk/
aU1iHrHjbQ9ptqk3edYh5ikI6fANF2EKXme1Dk2+HiK3rMPIzOebRC6Kx0LwNTwoErOrC03xxaS1
uwI4jR+MOAFqcis/2flY7KO6l49CDDUYMmIFN5PQ0TEwWgAfaWNkO8Tzh3ABbUovltGj8phHyfda
rfdlmIifcTkm37LcMj9v7K2lhncaXLnCgibg3FpAIevrRJMAb08b09nTtVQ+oCOjPZgNzXVcudIf
vdUmQKjqylfleKKxEThvcTj85ENU3txO0bOAILyV21x6JC5YOKrRDaJuvbrKJzSfgBHPwT6kUHTf
gFW/j1mvLmXl2VN7uMgmfvRfHU6lR+LCtAAtDVdqFNOfeZUPs1zoG8+0fNn1LEGQovIIyBDp5tWX
71utHjF0D/aQtMwv2HbFHo2i8oGcvvcjqZRe9Xa7QX4eaSj5stboi9E5IKU4PfhSI+m7HOI3iyfU
DxQ+1aPAn/6QIEp2UKI8v8PBoPwaN0lyV7Wy+degpT8io58T18TB8JDaonmQUHQsXFUr7gD6mY+S
A0k9BQcUuQVm3ocy7xVfSqTsZi6q4KXs1eSFg+a+lebG2phFcHiredT5rMtGtuissbXXVfc0AxXK
kfgu+Ns4Ow37jhnug2G9JM4ikCX1CDa6go5E6BGEq9RD4NW5GXPRaq4+ceV0s1TgW4JkxlB9LtQy
DD21SKbZH1tcmR8n5IQGbJj7sfk+KlCvetoRh7mYmnbXJ6oeemlhvoBJnr4GwPlovRTp53KUSzfs
IqxlKwP7N6lWROV3Du6hbgJEGsgG2yR1BflxR+6mD09pp6TUnyNriHdoNIzfjcJuEb5KY4WqZopW
DuSrcPD7slfqnZmnOXaatTR7ujJKjlc0RklCYOpZdhPo8vBoqQjX7iZDCz4ydZj/JEmTvjVdrCVg
skb0rrM+DJGBJcsJjmrfDo2Xq6JteUGpS2/IEFIgKnLzV6yqA2xCXg5Zz2nOPNoDg72rlWz2Y8SX
HvWoTxaQWVtqu3KU2hGihBP3bm0ZtbJLRinjrqBN0l0XiPprgNSCuQNsCct7lgZwKmUgO5g3dCWH
fT416GkWZtccW6Pub3AoFc1es5PUnYPQ0n25b7QPTjtJ8q1S0mPz0zmLTGhDdi17UZ3LwWEQolIO
Wtpmz0we4bBJl4mCXS7v2I2wj5TStP7M6yJPtm4nZ9IwLEjCOaplpOtcWddQw6o2myIipPu5Eiu3
iZwWe8lq2C9KDa5+zhetvTGr9gqH+K1eaukN90flZiMIr/u3DIDryNJpQVqCZHd1X5f1Zm5tboz+
lFTiJkuD8LZIDNnP7Pgx7IbiRgvNT3YrxVRTw+YuHxvjOFmOdKAp4vihmEzqQHH7dv2x1renfz8V
OQ68GnoTa3WBqib613MY+M2UD29ZOla7sbOap74Ls69GmJX76+Od5S5EOG5qHLBIyCwOf6tecZX2
UWE2veXbzujcJ0OQ3jZylH0D96wiyF+zN0K9eJw7iBztnMeFK0f9cs1S4tE1U8WgbZFE82fz/1J2
XktyItsafiIi8OYWinLtu6WWuSGkkQQJiU2SBJ7+fLWv9mh2jOJcTMSEXFNUmrX+9Zttal/JeKnf
gnZQJhui8MFuieVcx2aPkL0YhjqkyfzRWwzN5e8HHIWhg/6Eqvnmxfa7HiDx12CASFbkg6P3EM+w
aIovuDmFMounWftpuFXVtZAcaCdbevvbyPpDJad3OzmawDEPaxkrc2rMuvcHuK0h40+C675AZTLY
AkTtZa66xsucTtnfyoZs42zpRDOkZJ12PTTuYX6fOv/OKoKyPRWRCarrqNTUZaLBxuSlamP8rHpX
h326D1H3uQp3cuzHWQ3dCfAudlJcv0R9VqacVd7XayHzRS/9filj2c3PSVFshHS2cXC99dcJ7NXJ
CfJuKvvlgoKv/T4MtRiOmEw1e17QSXyP9NjJ84ror4FcN1E4Sn/SKg2Fs/vXei/cKXXiabvfG6Cx
Q1PyfQHaTT84IOT8ARBm+g5VLOSb1GVFO1XhKnTt9q7bmKUz1jvErRc8Yps/sBFsASmjXnbzzcfz
zj36aw1bsQf3Mycd3gZMMF268sJYrFyzkLGtn0sYPsiGxkTqdHBtW0CHQ4WcLlLE5uwMQnbXSCb+
9lBPLclhndmHk7FN8eC6HO2bPey3d+2+Fn1CQbQpjzTvpZD+XxxA8TPOJHrI5lq0B2/trIR5Y+0e
W7v1zuBi45vvzZ11LnqUvJlXB02QYoKtnozVDmvmBY3CHCux/fqAJar7JRZW8qzq8kagd/rGzrmK
koljWO0fOstMJt9lIJ+tfl4mivZleVg7M5Mr4/EZexN26izXOqjToo+sKS+0Fa65suzOPfK7cBjJ
XCZiSdf+jqp1asUjdX6E9DMul1PkTGX3JizYjvm+4pD2AQq3Vs9R1HfLafS5mPKtr6wfTU3veikD
7sx825Uf5mHRjR+tEo3wEdVnZ2V9S6j7EbRcrikENVCyWYjprh+GjUDIzQ8x1XGbCoIEfkACH2yk
oeOztwjpZJ7Yuo9JDbp0j2EnTrERCbxTFhADcmpp9GfC1P14Pg11bRb43I3DbzaNxm0fPLo41paI
62O/D/K145rFfqYTGDu2S9M9K2cOufljbaGRXB23O7Aam4NrdFQ+oKx267zYV/EK2Un4aa3jYr13
lbcPb9Y+hDclrrLNRUyYw6QE4GzWae0CnMz9WEeMx9amre/3DdZnzgZv+dTesMrT7jayOjkhvHcD
oN/+bIIB4qJt7Mq/tsMSMkzhz4/nZJHJmjnC0l7mitHRKezZwM+teGh0ZgBk9yeW3lDjZetvIvUr
OR1La9yiYxhPEKmUEw/nFu0QhzpdC02eSb4a1yfnvnVw3qtENN3zRSrm7I1eL/gbWkFaxCJ5mzrG
yM8cKBhOd7Ozlodlv41i8EZZPhCrMnF7xUodSkyK8EJ2uDcfBjRgbeqXlLJHx5+K/bBvlddkG3oh
Py1GNchMuii6M+FvyVurtO9cu3YL3mYlzI9g0j3HW7+0SZZg860wrJRtdW4LnymbBfqoyM7bpy++
O8ggGxbZjfmiBqdLLUfiTs91irnHjLeTudhurXVuzCTeG6PjnwYm47vfTN2YBVYwt/isQAu4G2XX
+qluTRwgHuw6Sma9qC7zBW47KOba+jtBoWbOd69X7yHj3ukEecPs4HkkKR6W0vLjk8SpsModWc7N
c8WKmTONgeH8QuSfD44xd1SMK0nfKq+jdb0bk0b+VSO/afM56YMaqkOw+y82soSr8QsqPunvjmHa
NqnwofLr6qvVNrB4XC04J/qgolphsD7N+RiEMEtVGakUz362Okg2PkTlMttzFkjkU0hz54+7moo5
U0sz1w8JkoAhn8EL3I+Jp/xfvN2gu2tpsDBOp0h6tzY0URlcp/3eGKV+Eh6rgJv3JZa5F82zfbGs
Heb0LqopfC2DxCoOuFuiRluJ9BlPKxXxktdyLT/qaWiDNGZq511C/NQuVl1LfWn02L8pcAAn9cK5
3R5WYSnNogzC5kjOhFmwQtnb5jBGM0VabCtXpiPizjwAS5uzaanCKQVDmqO0RWBQkdKG2KFBkFoS
cWujFStKTVSF38Us4EqV/tWb3La7WlSnWUBsBO8eedd82tzWN2lI4sKHJuqVeCuwKI0vWppkupI7
jACuozalYpv1hyGRwx3j5/Jla9ij+RbWznNTteHnZY769YRBwaYftl6tb5GnqipXrevtTzMBtGHm
7BFi4Ub5HLGVv4dWxmdZEdmNwkSHuZkqaj80E1CikBnJtHbm4lqFUWu4o4X7qdK6mFJsBYV3xzpQ
SA8COb+aJSrIPo8iE6ew8OTEob86Ue6s3hC/MDtY++PqDMnPilDaimC/EYgSfHhQqWX8XWR15fCv
BHM/XNYlWO/2ZTH6EN9Or3TaS27BmYrAhdc4eRUhgQLwLdFg35uBUkdqFHkRxxoXgP4480veWS7+
kqTJVDvXye3GHkelSr5vJEvVdwbcm9TvGAthAqtRN+BzFoZXgb+2l8XS74JLEe6wPywtpyzRnT+n
Ea/1sYFcGGdR67kUP5RYd1vU06otdYQ7wS73W35fGzp3fWjtjD5LVHb3wxAzm93lpI+DiDcAshWA
+Vo0KxdhxySEqkAAeHlqD1+hHc1LFmIWknxoZWXsR8w26upOlzr8DnctGRh5uzMqxGnqarCIcmqz
zh3nb9XsN1UaaI+fRpe/f4msNhryBW/4JYuxLESjAu8bdr233zTq67i91lu4z7ncrfWHXiP7W+TI
l5LdwnON2tkyThcAJu3J5RQOPVoPu7e9l2LDdiK7odxQ+phAOQ9WbQcYPZeN9eB2Fnh5lKyLxc9I
7PbcLE27wL3prTEVsYwO7bhsRVpscXydI21ZqCwk78Z22vKjAH1NwTcbfTa+qsoHVXZQDlxQrTZz
hh66fI1PZnQBk1kvfV+68+u+/iemdh/9n1FXrc6Rms+yX3Zrwk2U/R4Wx9ar5hc/YRCVL41ipVJS
UB0R7005rFRRJ3Tqe9ln1TiTWroPPv4MddF2aKQcZzkTVR0tR06NUOWTJHogQ9wIlz9agOTOhdli
vNK157+Mo2emlOe3znNgRmzUOcjTNSQRFgeYwUe6Gwyxf4k6XCp5igl9SRLP1llP8T5/A/i0H/pQ
WRZSot6WaRnvqn8u21AXJxv5FGNNx8OmWAVOu6TegH9wRv2THEVvrTvCMTEDQChVBadi8MM2txiL
1hc+YFi89rp2LxDQiv3hlmZTPfnxEkzQ+hzLPjWb6/wCdPLMdR0kBi6+PVj5Iv3WzaN5ZUBJKmb3
7gt7js6dcMKWPSq8bw1dh84wMPVhvq1ynx6NtVFZ9oNfjmfC+KYYk0cn6g9sdsJ2+6TM2lJnHsoV
kVZhJb+VTht9lEncEQ0Z6tBOXV+O7nPSKc505miqTENrjb6QHV7Gz8PQ1dNxKBrOoXioq+UsRh2W
n1FN2+U5MF31NOvWHe84wcFhosrFaChuk+bqGX+A3caIcM+idTT1sdlLJ8Bjc9fmvvbZqPfeDszx
ZAZfyAuyalHkLpOG52ocqTCqYYrdlEDDnrk2Zhrmntwjv7obRWVq6NDwm0690iEFhhIWdn8bZ6rw
vPaVJQ+jRUCJhXPly4gmTIy4YTv9Ju8cl0bzsARbGOV+hBO+6xQ0EdzBjvNQGnspQF+8+NuMkzSJ
fJvd/6jJs+opGtvhUnQOTnWyBkI/23YTvI7e6PbnyocwltOwFM656qq2SxmvlKQ8yhWLCH82PMka
hY3Jtrbev+PnbtGHiKq8wjdN5mwdal6hNXJlm5ZsxcyG4TSmu9dZFkbkfZwbZyOCtZnL8WfpLwy+
VmkZ77G2Qu9cuHv73cPaP8xXM8QQpRAdkUVltePPdaJ+u/RC6v4UVF1Eo49PU5mavhdDblm4sx0T
HKvADP1N98cY5Wbqq1H52dIUynptu3nX14bIvjENWn/6cNsNJhvbQM9EH5fDO/PK8Q1VDx7aAfIx
mQ7EDHiczfFqZ7KkFUvtWNSKRExfEJesvPk096sQ+VzBDDSOU/4yzSSau1GPjWLciE5xvhm15LY/
oO63sGo1R1yrA//gE1fAeMZb3IOMaK3u2c/6uTRdHB9nvNa+ObVqxGkQvl3fcfbOL4ZWIsznug1+
jJ1xrJJwaM9+Sxa/vcMzv8MV3cWBRo9OzwASS6BvSbDbj2Kl8k5bOa1HREkm/pDMcP0O8f6fbC/s
UdwcRB/xSbhuqsuVcorpJKyhlLmO/Z3kMT0sFyZKxX07hFOY1a4z+ViTea46Os5IPzuVQpJPWOto
SUWyR/VRlKyHA46g1TcdDWRox840Jfiz8Xe8xuVDt1FcQTOJXf8HHm7iXfvtEjJBHtY3cLvqdcLY
8y9WRdPkFRVSl5qgGPYLpfxcPZbD2Am8cBb5g8BddfaJgPLSLbSoD6Kt6reDHxm1vhTUFjYS3X6G
JN1WbZ8Fzui4JyQPuk8bCrjovto7N76PupHH6Te1JJlwEzCDiZjOLgtdYiZhp1CmPnltmAw4vG71
QuWxOQFW3G7w6sPpwg4QOS7nhBgxhSMCzy3aZ6qg5r7zY0vfV5EVnhPqOPfB23SkqZ7bRDxbxp3d
Q79Yy5q6wjWvJCQAGHh+qbZTz9USfWTK002IzfYGYUZpJXPulevoPQ0NXmxrrQcPvmKRiDM7Jvni
wQPNC+jkXAIULfslcZsABN21ErRVRTWVH6typBxwZTlQYrbRtUq2acMGpy/9bNqUXeSU105/Rfkm
osMEg4TjiUHeOY5WMoW7CRTIk/biP6p+7/usFjCTMHr3dsINVVLd2VtlfzMYVVqZptK53gw7zXVb
e+lngA7i/gZLlaljhLPlY+zK8DXZQPgRtxnYKoPLqR9Eg5rvArtY+tM+eOETNRaKXL9yzB3Z3fuU
+70md5f8qxvqC4syjNC+LCbK9hJ1agrdj2ydDQ8SneE+0Tk4ZNbb2FywsknkXTAkNjB50mkAZ1EU
L5MqrPhICHtwmUyEbVddFMvXagdfOI4M/LeDZhIwPlWEi/YfkpFYm0dCwBIBl6WOwNrhX3NLxubL
lHRcVtRYVA0dM99DV+mSvqaUy5zqISq65xgDx/Ay1V3hXqKNEJXM2jqulNFBRXpe99uRacmx76g+
6JcvcaODqUrDVtnvK63sls+GyidfnGHYj0PdOCZVQ1N8q2v0bce1pZ1i5ADxHuuvon7jjgnDM6Nn
V59ZVbZGvQJqdmcFwrOfeMnR98rqwiILsQjBVGoc1vrJWRF8HNp9d/5qHUD5TNrbvrwUA+6xeYcD
Jm6IUgSnqOm9+rKv5tYjqllea79rnNRhboL2cXfWz8IkZsrWflVcg7KEOZBULNZscKokMx3gwQHl
KXlmIvKnT3tYie02ZCSMalUjR0MfIKU9aYi11XGCI8fVFKx6fpz1DukdXg3mX25viYc1Wshm5YqN
x0s00Q0/ddJu3te+qb95SxO0qTvWVXl26zBeMomV8XhZlCAXqVKm+sxoas5mL1z48Um8fdg7WTJX
oOlerzQ6mgFer4ucRHUPJ7BZEeWR4Np7ELrynIw8kaFIo9KpqrS06/oBpU6BF+YUDfd2O9G3F+My
+NeAe+PLzMBUpENl/O8JgF+Zt3XRDQ++ByhydAdR4qNq0+ETqdnsgHWgk+tdkqz+/jI0Caz0qEOm
kikA+c+G0LLpjoVpOI+tcIm+eGpqPzsb9lZpxxb1n4SFoDEr5k2bi1P2BMhWVhu/T7NbQ/QIq+kq
O+w1KQrHGTuBRQEFhlhAEokCR1Se1DIgfVlVL38uURghjfLj+hd9fd+dsNrei8dg3RjBdr3xvi/d
ak/Q2p34kbwrYF8ezY1Pjph4HnSSTZG6MrBeYAD60wnkSOQMqAuKtlUa+8HZ7ZikMLekDvciy3vp
wHocquMy+QkXTrtYI7S1fa6HmtngskTyuRqCTQFT8CZpDI2m3t11QvvULXdTi6N+KqOq4j7bkmI+
ItwdiYLnE20Z0VyChntkqJ4y+VZ9KkXU/oRos19iqZ3vYIPQWMjjRIJm787Bot/a8BJW3edtbxqX
rmkTxfNeDe6XelrDikBiBU8NnxSryXTRzisNPtoOai1LqWtlK18chlD9Auo20UviiXU6khdoTa8e
l1OYT9BDuuO0RzHJ46bw5AFMIvGvtt5deSt14zVLrLitHrzOrNPByKm0Dpagw0n5rs0lKLi/SJSL
B/jlM2E36Uqz/qY28IwrQVhrex2q0X6YvV68GW+gIVPxVtPu9MmWzbuFeZ47xc0hEjEV5hYQM37v
YvdSHPyyoYukq6mey4GIi3RQ8T6lwBjRAwESYrwyng7VsfLszjwOyRRNjzYi7SCVeltoaZyxmb9h
blsxmIzNdOormOJysK2vbUhaMoRLU56oEHF7aZpheICbuiWXAlpqTcVgbcExWWrZH7Dpm0a2/rz4
N8wiijPAvT04jdCtoye7a1DhzBitVPytdQs/gWEObY5xXQvUItpxPPOJ6yHdYDCqvEBntVzJ5Qys
N8Is7P06u44WZyGbMLlE9VIvhzK2CyAIoWLrXiiiMI6BuZk3FJxo+93SUaJ6Q7BQaaNUHakkWu2e
LOTTBWBF0kr3aRgr+0JdOYOmktb7ZKianLPBvx4Cu5NQgydAn+rrqGDOPBrpGXldSQj87Dd19B02
sFtlVTdX9imUo/OhwL/rZSnQY2T2ZCtahqmptztEnnN3UqUXZNPEnZ6ONvEr+Tb2lZ05bae3+4Bq
79Nuh9xNpvRqEu2DPma6HO58Qo41vzn44GZfkn2MP0XdeqPIFyBQh5aGcAOxVFveUA1/x1iz+m73
uvxaLLXazrFlCjg4YSt+APHpi2+0Ex0nu9hYmsm4N2mV1PoNuVDppBR8ocgM3wyQLxEQcCfKFpOv
osQdzR+D6eLWTvRpbOz9RyOmebqoIegNXI/Wro/s5yE8lQKE/OAss7eex6Yx0V2f3NBPgGFTPTir
uxDDyafCD2mZ7J+ArH7xORrrPvzK7HYr7uke/TZNakcTcd81Xfw6wEnyaPSidfkZuluC9YkocVxw
jA9xtWYles/7uLdT1ngCHJxiTvnHOozkg2qIjX9hPNx865MKulGwVd2BIJ7oRPJz3IFDepOX3qQh
J14GP2Yk1wRoHBMD6k2MtBkKFZua0o4vRz5WUWj6485M+uuyoqx4RikkqsyKlia6o5TUh5A7Bzu3
TljHEZzNBKk3FkV4Dqql/TG4KqgOlj9084+tnzUEH9MSkL6TJm5n0KXo67euVXiP9laTPFQAVy9F
14QDMzL4HlnCGOSTP45iuy8MorrzSq114IriRjAgbf73lgX7rgpHD7nt1fKc1KTYXYWeGe97onQ9
oF1fu4ebv4T8tQZ73WB0UrXDMQi6cL+rRVJVewY+7heQlSZDcg7DMnzw1PCDbpqksM1xrV/cxvRT
pO0oIplgK9pv3c7qedwR+dVs4oTIHYF/zX03eVCW1hHAPotk0ydZK1t7OMzhrD6ormPDtp0ARxXV
EMd5P9ducqgFVoiZrtahTNepYQkTANrqkyV4AUTPLAZVLGzpKLfxCrxabZnwD9hhZ6Uc2NMh2GrP
O9WtDe/UhjVJDl/P+Dsr0LPWn820Vy4dZ+kVH5m/9U+wReYgrfQ0N3d6GTw7a+Fzi5Ocm+QJ2VhY
pJiXuzh6zuWkc35BpTWq4b9ipExJSri4f26c0fpkRg6udGj3xhw4o4uCtsvlUANbttHnweh4LStm
zilYgHexSBDsM4SjXphp5ZWPAre0+rhsajYnn5HImm6F0yVcBmjt2GAx6BwxB4O6FMu66Ez6G0An
4d7wXIzGl+fU+ht+qmCHVs2YCEr8Aa//Xh/2EFNoghjWsc2mQAg6jantX1A7Ou3Rs/Yl+rY6ofow
cvR9npxGixwFIS4tjpi9h8olgCuT8bq/b9UYO1f4wFXDSIE4zZvLqm3luNhU6hKTV9Ye5qGJnXMg
9v4vYAbe1VDNt+00N0uLyYkYSMhqZXxSFZO5zJaTTE4zPGbaqV6UEblJxfqu2qj/q1CBYZ7K0DLK
vCIqzgZ+8ZR1NHkls+toqg+eif27ZRx2JrEWeFlaosymkItUFZ7Y7dq/o1pFZ6eWIPxJJ4TVJnkV
fUDHIU18RYAFhaToa+Zt0TL1YNL1zVh7dXSdM1WKb7Co6zzJgSWfwd7koBSYfFynWwP0YMPdJkDU
ONi84CG4HStZ4JSx8kde2tZZZBb1sqkuppfVvR2JpboPRDL9XBu/xX1xkZa8UrlJYAvk+MeGk1gf
u7aK6zNJE8kMssYY9VDtxnRPVWTDU+r5nOEpgsLqH2PJDJAZgpjuGR+CE+KO4f6qy8bjeSK5kuU6
eYU4FuEMfcHz2/3sCM00PbU88OtssrbCPoT0rF4qthggxgmlR0+Fa0GODytvvF2D4qrWwS5zNYb2
V9EtQwCd3KzLH1RK/4PKgWoZSyRsFCA74h7xd+pa2dj0bI5O8r4AU1JgKoeZuOirbYkF/WBf/ijt
YmVS7UTqCPDhHNc+pNvWO+lrIeZTFU7KV40BzLnpJ5l1y1x9HNizFPBl+cWxZZD7qk/atC2k+vjv
RJTbw/0324/LBpEdD46FKZSU303aZbuRBsG05Ngj/0yl64pLFUUJY53Fu0glGaJ00QpuyvDuDxS5
6HfyI1rcG9MSM2+mw/z/b1QghlR77Df9flwCVz3pAIpaMeP8nXYSi8djyI21wg5n+l2fCGM1xWEK
wy08tZHxvCPiBiwchNuG6jwNnR3AdI+B9umyociRp+Nz7FBkizsuuvJFmdZ8qCPX7I+OqOM6pV41
uFk7JPwwHCp0wTwjxMqyJQUcJFQOy3SsliKOcS4qYwYsDGmCfCrWdngs5VZ9EoF/02iPu7is1gI9
HF8281EgziafZJ9/eNCZMgDd7hMkWP3MoGPK7bheS2gtSwD3RM1R2KVQS+eBLo1XzZcUihdKlH38
RhpaGB/smSlcioqh/ravu9tvKcW21X0GdEYZrvzAirIq6Jsf7d7BT3c2z37WSwHthfFtvbxW5bTs
J8eHdsUJXfRfgzVGcax6Y32FuQK73C4rXwNl+6YHZJUWgLbXFA4mNuP4pQ7xtPgT4/4fvKHb144F
nHsziLjJGv++X3ywXtD3CHmntOYjZ2ycNsiRLi6vP/dm6RxMtC/fMTP/soSj+OmT/3Psyv0Bs07G
za2/PBnBM//7RviHIuS2GjFowgQAf9sIDv7fH6sCM3GBDtcjJJThkcvMfk+qej75mLO89YzuTyOr
IQVhwMZ10YX3HoSmyDxIu5nrVkuTuqb1/kCX+52My0OxNXhHLv5ReFTfttB/qdtmdyAmFpH+0ZJD
eZ2SXt86hbG+VByKqaHpvAQwbv6kQrjtvL+fCgFSPrLEcQjjVvxdYRxGM4WTzzBLDYDaYlJUno0/
PcKlh06C3pkJGt3zmzVKcR395RP/TPck424/l2FkHyfLSZ6Dxlb5PjXUSv/+Vf2vp8Peg7MW9yW+
sN8WkAMZumEK6hw5YZ9M0ymVCtyXHwZX/jHM/R8qS6o9ohIxZQt8VgaMj79/AxVD5srTJYe2Nfvf
tRr9EvXtpvIZB8Yf7katNorezYU/bA9db4OIyyFiOl3s+f/3YxMdwiUD3O/bGF79pg2a63kwvl2t
x0KY+bWhdQduEkmSxeNe//j3n/XPa4EQU4aLNjRNxMe/H82Akxp2RbUfvWigMY+gh6bd4jETxGoy
5uBpqs86puPXFAN/+Nn/4GLC0Mds8D/ESJT7v7u3qTUumDqx5rXwq1fTMgCI3aUlekxJleP4blV/
WFCu+/t6R0sPou0iuUL1QDTb379kR1c7ZnC4wmpdS75BDI4qDiW7z2evpaYnHma56DK0F8h/zdhn
c+f0JwAsWnxaIvvSxT4VSWdrQhShdM/Bs201jcocawembCgHWDVMAry8oFY8FFLS8gl/ntQVGpm0
/qQm+f0dksqLXWMU4ykJExoR6N8/0NyQC+GNFQ08VOfv9Dt4xuHbHXzg+O/uRpIfv4zxCMuy3TjT
2ogMraBJQDMwXRwoCe0g1d4CGjyW9oPWlvd1jcr6D/61/+shb4UHekX+g+v920PCD29bxtwn3feR
c9yk0NtHu7cikdnz6qgr4jc9f/v3lf2PDc2rYYkSHQyP243Rtf/9p0Jfsicfx5/T0OvxAvIzUJn5
wSs1WpHvDMwfvLBYzgRklio13a1hNJFXEkMPiPXvz/IfcfJ/n7MhNrM8Q0hjik4AucXfn6XE4bK3
GT+dCseGXkciznrXK+U+BE25R/dD6Lbibqfnax7ZEYVzQoFXY0xJ74SWOGKKkZJ2CaqAkjFZ7iG8
MsSAQzY5d8tA3H22ScWv2JPiGLcaFTwyX5H7MfRiNV6My3GW9mVlV2dXDcV9IiBwpOGugI2H1RXE
hUJyiK6Nzzl3rZ3GLe4DfAqbgzLgO+nuG/wRBMicy5zBs0g+6OHyUtDSY91DvlefA6xkti8lDob1
Uz91ALqr2va7YRFJeOf5k+89ujNEJhHgcXhfstRk5usKPV5vEbTCRbuEHyM03sXBJG1gnqG2EX4I
fIkyAhu+8PTvX8k/BHgh1619E2wg6ack/v2U3eTcgTeu9gnhgV3gMZAMIgX3RGZW2hGOVt6I9i8b
AzsmExhrLwtCoIxx3y+Elnf2Ghs4P6M9LX8oBX6/9TiHXS/ChulmBQF9/rf6BJkn1tJbuZ12OVeH
eS4HhKkNu7W8KVX/cIBwkbL0/ntp3kLDAmbbIa0N9Uf0273Xb7XVqnDGDrioovFGAHP6p6Ifm1+t
Zw1bjvkhmWxNDTvsRRMp8o7rp4ivGoCwfNoWBCmnRpeB/bWMNf32GkA2egF/qx6TFlpdVibl4t81
cJKcL73VyfXDWIlR5iNl8poPg5rsPIiZcRwCY1Puqw0vpIeiB29HyPKfF95jAva420W5ZJq3X+fR
akp5KhpjuSV/LWicdy3KdTsr5cv9Y+RA/07NSAh06mNo4pyTJulOhOnY++E2Hv2cOEX8c+4LUJTS
iTCyK0HlKOy6ebNyfNrar25bOifbCYvwKp0NFi4iLfI3xgbdEkJ7HE2o/T31BIV7ChifU1udmIi1
5ONUmw6ZR5Va5dqzluKjYmh/CsHdZRZsbf/X6tlLd4SDNMXwkofxQzK5CFLG0dK/hr6N0mFPjPyL
WwPEp0083X5mTOOO2VwJ58O2irrIKIe86dPQBOWlpH1qL74OllevH0KutaLoi4sXFesPj5OVI75H
Ip95jdYfYq9LzMUwPSSYLSnV59tllaQjDNMqC2rjTCkhP7FMQ/LLfjnStYFixbz97GBRvnmymaIf
DUENa2pVY0hEgy6KpkbZbUq8+pVTM4RgsdxvAJI4vyqzhmkUoy3NodvIEQJWoY9+1HbMV6cVXJHh
D10M1B9tZW4sbNzTmrYxqH36secpAtvjGuWNo1+J6/IU0rDume3o7ku8ggOnUbu44FnhUHzlgtz7
W9lWWaRUku+TuzXUm3O51pv7jngWxbG7z8vVdyZxiRZrj3N4fTE6asZ1nGe6HuKzxO2o/T/uzmw5
biTN0k+EHCwOOHALIBaSwVXcpBuYREmOfV/96fuLzOoZiaqWrO7a5qLMslJJBSOAcPzLOd+BhOsP
39Z8Zu9YWYo+soPmYIQI4Ng7IFwbl6uOB1C6XxXUrdCg/22OzCVkfZVOrboik2XrLpmxSwxZmYR6
3zhp9mXM67zFarzAgLOISKmiordAkdMZSR1xZnMZ0toVSInnrbZj1pfqzs4QvzPXccsiNpwlH3ZG
5W5t5HhD9cFE6uyGVk3SmD8XBJLQ3rrfdG4z6MeZ4rfR0iTbbcWP53HDserfMiNHCAOU9m5tZP+Z
7t8LzpOpjTugGr6IQrv2njKKXkfiOI9aIdYy2kTVShbEKcR+mBFBZNcV5dOSAhDe5b2TXXpWYRXQ
Q2fkdkZVPwZevl3UyAi+oinpLrzCJ/0ID0Uh9uQkmcFFDQ4ZPUtfornEJ+O3sUEfq6NcENMYsil0
TpntBjyl5xoh8OgOLUod/LEU37AVLmejS58Zx079tRrb9cEkehKmZdVaJySdRg/LWXb1icElvEip
pUweFlunwVU+D7kbo2zhJvV7bX+sLZOJ2pBhIAwZqPFx18gW8ZRZisT6njJ23XnFurK8glTXs/NO
ijujLNPtuK2MthCy5faIyItJBxYefAph6SYjn4arM4RGgeIUCs5yHpmI4VS32bbsoF5mDpNoo75H
td+9CoZkMmy06z5k8+r1keOr5kqf3fOhSYngxLJAOxJ2a7G8LMgBmkvfn8kyxArwWlGT1tG2GbWO
6zYnoYXgmPKVmZa5RkxfhIo0S5kqwrYFbb4P0h3fCkYCS2vDlrHq7GNZYHg5BlWXfcTEiIUmCRSp
Y3ap22dFzCMRGLZcOfnYJtbcFSX39hl1/bRkGZR65SX5S9ODGYJ35q7lTqP82et8rbqdrIoOhx2c
6mRfp3mmUVva+XY/iqoPdknpibu6Vaw4apE2D0PiuXbcm/VZHqLRSkfnXc4YVkBpMub3tngDm4zn
cq60bC8sMerXxUspQ5yBOzWD5uW9lAjykZsMZ5MJI3xciTbJSmE6Lyzwm63dVNQUjr3fEkahkbUG
7s7gXzSRbCWC3NR0uzcvdamR1iYD9IFoXt4vxcrxU6dj8qmq2NVHE4gijh8/QOg4Li4eky3XTxqy
VxWuorc/ULfVeeTNTCIuIIWd9ewBfqVIu30TrylbRMZXtmGHqykMMlBtU5ZX7JrW53xlW8o5vq7p
g6uG4mu/aOu+NJsuPXo1BE4OLGOqQrUmlvtisVdpQ7+HEnQJf8HAV+kRnjqwXXuxihqX/oyer9mx
6vRic2PVo0prbV/6NrXnuPdrVOkcU2ybBUxC+B5bIPRdV5tqbwQIlyLSRbOMnARKpRAht2XuCYqu
aE7ZAtiHcsbmtzir7+1TMabePm8s4vLSwW6+4XgbEMSULZ9z2qGJQG5Tej6SRLnDwnS59fAXcFdO
OMO0na3nGXbTvfksYU1GvrazRN62uvI4e04iHtvBd1b01tNs3a229r2nxOPWi/D+8lAD5cRsK5iJ
kZGEn4GPyhP1YOeYeXCAz+uhp3oYOMixapFnFeR8IiOjT9lOWt2V7P1uggEBUMxHO31ytsJIyrBQ
xiz3GacEP7NYAQw8ZZS7Xq54Q83VNgeepl2fXMyZUWZXaSWsJ2vZguqCsT3+L8b141uBTqvGe9El
5r1vVmInpwAcHmKktEcCBpE+tNruZXSzQuzSGjHb3pIpbo/NB4SFvrU4OzyCiuVZqdRDwan8hvY7
z/gQHeEdlgEPB/LdOtuTaDw9y9RM3lxLB+sx4ZLuUiIcPxc0inrfZVXzTSofkV/PN7OKWoX+CssC
iP+4w1tcczgVzMKWJZMmag+eXfgw3FFHM8bOKVyWbr2StDxsgy09L0fD6MHyjDS/dMMAvW7sElzP
E7jehN2tsXZyP06N92Es8krtPZFzjpWeM/DzZlA+Sb0tA4+fQJ/mpoDPCQyovihJJU/44k1ctbFW
qFob1zu1CSzJyPQxPOwTOOvoBDIfq5+/2kifjXzMQfO246bvMfO1QAeHXpTxnK0Cwn9RbezZvSAn
RgmQ4te1V50fbhlZXod8LWTPfT4w1NemRNs5+twHgWo/kNNhK+Ro0/A0t1upqRhdEVX2eUKU8j3L
IrW1rMOrfFzRnTE6q0MddGu3507hG6QcWr6q0Nt8Yp3TfQZwhfPAWs3ZvTVYKi+Rn23WjUZQx9Gj
rXaN69rK0lNN4FYfeqVOPrmzcr91HCduOC+521zV22zfYYZjwYP5eSy8K6N2iBrO227NL/0M1Gdc
VBzWJ7gYbXtGnObtjudBJnb2Yonkhi+99tHNzesuGDm0rg128NdWu9Xu1dRSzN+LRhkYflJgnpc+
6WNDfG6lkZGk/lxFjomybG/nvXuiStZbHBSmQIeTN/6rodbU5HBCAhHWgGH8Y6qKFAfwlmmDcgMY
0G4zUPfWoWRdE9ykCX1EbNmW9qN1KTp9W7je2oS+k0z+jqp61EcK9GSY4rSZ8P2DfrDi3EbdsEMv
2RrxvJYUisrErPLaIiFx9+XcdBaPLcNw4sEW4zVIaaO6rBhoftbmZDMGnrrsLfG41hHummk8NWSI
mVdd5ZTeLcgjb/4+uMk87wpk/PNFnWtxT06lINkWVgunPgq3dQo3tB/VjtIm+Giloj6uaWb6IX+L
wOM0AL25y4bUZwUx27W5kwwtql1uGLjbhJuP6pQJFeQPpbek5t7j9JovFr9U6aPEjHm2Q7aO2mUF
CQu3mUZPcl1Biy33uEPU8mrNqqUdHzY/rdFAg/6RZZrMB5Z4jXoowWNjD+hmx5pY+njDtve8ikQ3
pdbSZzWbWtgukWJaVP0dKhWE/MZyB5+1Z6RV5s29Ggdk7BLe3RI5C7urk1qYl76IVDT3qB/xuusU
aQDlZVa9mpvKCBj/fb/+6wyJSh8di+UTiBdA0fh5glKrzEUeoKYDUrXmBgjEpxYD3xKyMzbjNlv/
BOc9D85+bot99gRwRHyAHRC33gE7AprvkmyX6ZBvxfw8OFkW8STIH5Z0JP+uo+SMgnp5hTMzXVPv
/sk3/u9engEAcDFGR0wq373dyfeYMPdsJcxsQb40NQaIi0GI/mkR6fAcWIP6Xo4NyqkmG06GY3z/
/cf9/vXPGxvmI4i5QahgXD8PUn/YRzA+3foes9SBcU3jhzi4mMJQj10gfxp3UDy6nfab+azGQ1NP
bdn9YWT2fixxnoKwn6HYsZhKk7P18y/QUk2YQN43cGGoyZFcq0sja82XgLd+8r1p/ujyLP7D5P0X
dML5VRkFnXM+WVdS5v/8qgprnt0nKah5o3hmY5Ndzks9RmQQD1ls5pgcVO77V7kFXKNE9v0AWqL6
w/znl48eCp77NzwBhDHRYuc//+Gj9/0FszBX5pBShjaXrgfU7cpcpnmJACB2+qqDHFU/pJ3ov1aB
Mm9BqozD/vfX/+/B8Y/3P0UVUBPQBexhPYZk7z4JuCx1Q8ZJdsw3dxP0UQnlt9m3i/7au90yPyBb
sWXUM05xzx658btNJZ7tS2BN4/WYD1Z5XYrFNu6KOmiG78vYlpiAM0+qKyVkoY+UANsczsEIAWZu
dblLklauHN4peiSRehy4Rr9Nu6JDFhMZo1WaV5pAF/TmXdos+1aYXnLMgVlVT9gvRPOKTty3b/x8
wnjhpsmkjsyAW8AXHniqYymnRUSFxxRkPzWBKLGQ4zgMV0PUZGYlrtu8sHjfrN002dVXrKPmGC49
8sGoBRz2yPjdot2BmlJeFdWauH+Ykv+ymJRErTGaR5kDG8eV75M3TUS0mywWnGVgneMVZcw+aXwd
u52dPecIQU5u2ZCy05Bv01Bd30KTdw9Fe96dT1sWNWbbHH9/G1i/3AcswljAnYOZSPNiOPDuIBh1
WysDDt0+GHw4TwtOM+NyrHPLeB63Ci4Aicg4I9FRdpFyAl3vJklldNMzL+M7UsMKfV7JYusvkLVt
5gH1jtWFYmbo8RVv9fDsY5tXxy1hYLRbaqP7KIl5QO25ru5rO7m+R+0quxdj6Mv8cs1RAJeAcru9
qkydHAl4LM1w6mxIsKtdI86Ak4HipUo2akPF2G9XZkmLbnAqZnmFXWOpL5l+uOJ+cfK13ZcCuuwH
f/RUd0HZOZqsb5pU7DG6L0Y4Grl/KuAfihiUvftid7ovEfp2a8+wfErqj60licfYRjHR6QLw6PdN
zviEDHbQABi3GT1F1ji6aC4se8zvNgpVeUn7w8Ib8LTOd9ua99OtZ/c1E8S66x9E3po8UJHnbBce
ICDvebLgZikjdxBPoc/wnhQX6nmZG+fzYLhTezWsjF92aQqvDQmsnaT7WrNeQSE9oMtN7UbrfYm8
LLtZxn6hQR60/yhmsblR0Sr9MPDFqqMGiIgX59QG6Z6oP6Zq0q2WjH5uCvAQ5/gUEDOwDGNPGMw3
7pwHZBMFRKwp+JD9jqugkxiP4VbsB9efPrelEuR0gFy5XC2FKHZK82E/rVvuRVRxvIV0Sj0UTAu8
TgQCYgiDpLKM3QBWPrudcxA3l41ZcZu7CIrmSKq2Wd7gnaLeD7kBYDNDWx1B87AIM5yT6oNz/2oN
xD2yxisP6Ff97Y4QJrMNM0MOr7RkFMJIX1DCDYWdrrdqCDrvwZqa8hIxk4Vy3PfKFNtONh0QPTXW
PrEKlR5qY7XcK5yAvOkMSFx2A9AgecXqDgM9KAhpBskAjarqreSbSEf8UOW2IBhboDZeDuUqh8vN
6JEyGV69PFfFMMmQSbA5/eEp9r5UAnBI3euew2/O4SnOuyUnxPPWTDOtoGsBx1Nr0N/rnpQXyhl9
UXOj/Yd73PPrUSecoV5cD0u+e2BRjE7TbPN6TkU6Pfzitw2fSxqhOPmSuv3y5fdn0i9LXF7PI9En
IDgC3QIM1p8fkNII2hJIDG446WKckf16m6pg3+OD/JhXkGWAWs3l1RTMTRhki7DCMbDXA7t2/6Pt
qc+FNGsaZE/Ei5YgZmFH535UJ0uWxAFKuYh6qDkV7VyfUmzR+E0z8fL79/B+7X5+C7wDmzhPyT+b
705V+rMknQqoe2oF+4LbwNpLfFGxJzUzV2UDRDMZA54mbAmH37/035FVPz7Z0eMQzEDqEZv/ABbb
u21s00zoIqfE29cZlhvkiwWA3GGpcZAlpjsFN7U94ydCbozUdfAUWg9jyfXrOnbuFNsjFPCIohGy
00CPjVHPmewjTSbeBvBb+s0rPe41TzOYwOlJExPh7wnSve9OiJlVZxnXbUZ0KsaH0prD37+7X+59
lgB8tqhGOILOCX8/3xtGPSeqbuYWd/KWxx7znu8qh+dqWRhNUaIb+R/qVOe8jvv544Q0CMQeFRoV
IzXzz6+oYA2CH1LdYdlMpt6JIm7Gn8hlpgiqeBCIfsmuJOOI6mCr3rPDnMLKiXEAOdPOHLNii0Rj
YjCBzhGw1/H66rkeSjGiQMgwDdCP4UOWqYPJSLOsfjaqaX1SdpepC6REDOuzJo1KumLziJuvomcV
+XhRoOF4a+kOd8t5e8zpOzz//VH/KxHs7p/3+C6C7N3//f81keysCfs//x379Usi2UNTfa4z5Aj/
xJv9nWF2/ol/Asns4C/A0CyWHWDJZDZIvtvLt3MgmW3+hRLBIhvE50YhJkT830Ay4fNHyAMkPV/A
LXwWCAz/BJIJ5y+6Et+kHfVoe+mA/5NAMm7Jn+5X5ET8DtLmAD2nFiEeeXe/+kj3R03NF7WJ0t2V
1Bnpdm0rLOfoGYan72aC2Dc3lINW1UNLDmd5gyUht20itZZkGWPNOtH6mpK/DrirTIL8OFrndVDX
WFW1C3Cz469TeZqw2DENgKCcGMHnFdkHCuVSWd0tS6XUOm3mqgEY5NVaoi9SPcOOooTcdM0MUlBq
OJDqmpNbCIWmGkvXcc5bhV57bhpLXthLOjzgQt2uGn+q7x1YcfoimwrBBmI0MFRVrav2G+q1W8TI
nU89gBsfyDKKnuoLg0w2iFCK6iU5JbLoF9B9DuO4J3NzyuSmg5HQHlI0nt5uyzaMiPgkGDr6csCL
HZhp/VGkFYeojcBnPdY0s0FIBQMlbfOA20R6csYi1isUH+J3tT+FNXFmLJsM31D7yluUsVdY1toY
WduirssxCK4rZ60+tEWm533fDcvJLJfGDgtk2VhUIA1+Gkc9PmyskrH4ZcNqRRjYnf3W40/cVVjC
xJ7+JAMRU/rWFiIonCeIGSZC72thN8trm4O+xWnRy2xXqp4BuIvmB6DONIlvELC35yL1Y5UQFhf3
2YD4EjbtfQmK4KS9Soqwp1BOEMJZ6ivnVZEfjASnfImpDZDPMHxmUwsDmNBKeBO+4Pkp9AvC7VB2
hG+6lG+XAh1jB5+n668WtDA2zj2dPI11kl/AMCmvSYmf7mXFYA6m5qOPpvulZGT8RTnn6WLGdgeJ
WPkG08hCZM8+i+VWkQe3ksfpCu9jOcMVoUhfmfmafyoH4IKRhPi2RhgfoCr3hIJ+d+p26kA5afk4
pZh+w5p9FZcY6T7kWrmye2rK5kPFZN7c9QHPE9RGCztgUmH5tLhzr8GZzGh7dcoqNZ07olHJ9Jnw
1TC1KEPXLqBoKkrDne5YsISmGAENQbQcjz34FNwRdjU+rBSyU2hlfvMygQBduNaFfqI7gKaC3Rlo
wCjY7Z0RCvUNgmDbDBGeTHrPErZ/hFmSffXtzB3xFuXzy5JmaYe/wdkep8Ej5SntmWvSs3WgP2Cr
42cd4I1/Jd0+fep582lsJ6vdHJC3TGBelq393g2q9OMq6XO4NIEzYgtH8dzVbi53+SoSRBmDR8tF
f1V+xNSDaiqgF1WhbTTWVUXjj99PGdnXBIDMdhrTYrGpwhzv3soL9XRmwvbR7OXJwWDD/hlHfoD3
Yhj85wx2VBf2W5Y+mD7rlp1pdPktGm0IHDMcmi9ViqYrNCb+LGRlDQS6lfNyUkhrHzPGlA893qqR
aKvBvmDokCyRO4vhBZoWiRSym7bj3AiBB6dOguuMpgJy9NDlawxHERGK6GDIRJjMzFvfaJNgn4+s
GEN7W9rp0u5AnIE0NIav7WIs3xqn1+VFjQNH3bltB1RVW+aWMETnfPuiE9fuo8G160+K30GH0EQd
fTI0gLJopQlgDeZUxRvma8ECBlc2Fhvak6dxnSuJypgI5jCfG8hN3WwVT5aHESIeq6l6YQREXAMB
X/5bz5bmzl+Iu2fVzJBkR6aCQ2rylNJ5Ghh+eHF2zaxLy/ZRjjM+Y3PxEdwbiZ1+Z5ELU4yNUPPq
KQa8l6M/4+XtnDU51apZ/X3L6khHrZcMwJ0wYsCZ8Ip0CIfB6SD907SRQOWt/pMDLYCpOynBA6qB
ubph8ToH+xTk8zFZIdSGylrzu66VFDFOVib3SWlgiBNO3d11Y6dePTo6GgaI+erIi86kVZgiSS6G
1MF063LZxnh2gi2jx3SaNBZdUn6uzAVtQr9w7sUdX24RtRhTyr1clgQ+rdm6WGlVN9x72sqRcicN
3qs1BeYbidwUkmVbaVwyODoDCQENvslE+U9gJMdvuvL1dYmJoIoGKOKfhnzGZWA1XkOFVlr87t5i
aBX3KPaAe1n+FPfsnnq6YWumqyva7QMTBzc/LK5BDGK+SaJiGd5DJ0HhkLng7eoEb1PjV3lcYHt+
5qqBNnTh+H3155zTqHT1rKLe4bBlIy2ap6ar+ytolliXq1VjkRwXoE2HdijMB6Vrf92BjASK2eZi
utgWCT0KQ+L8oFFtIcdL8oGxSj+rl9Kc1K3czoOAdrPxA+Ei7X2wgI2+FcMSoMN11MJD12Lax6Zx
ucxkjkgKVrgFpA8I+BRtuhrvqRfsNuKZK1/xmzsfSRtmVOeOwHHRBvpwdElhFy8TQ7UHWIwrp8SQ
cbtK7OHHxSJJGmSK63SxCfSYvbGBUTVaAkMgDK0d8zN6nt5i7L3UyBTqyrurN8lDSE8wGU+bKmFZ
ONBb7oyCXyfqGe5OMbCm4Rlcjk3TC3duz1MN9OXmZNYTj66muHTnyea5h85kl6WZQzAzFr6W8nuY
IB7xRG7Bk/c4gRnPT/yHGIJetQ+1etcCxUPVFqCRxoLCXVN17bLF8Fr877Mq8Zqy3Ga15egJ4bwL
5u2NvwPWKF2Y/VGJNLtrJzNzdiWSC75frPkuqxVFWeS3qUzAn7jZh0CPacItzxXZCYqIPrZ1PVxB
KMVLxKyixQiycWiGk2UWX7S75jcdmBQViqYT4AgEVzFu83q8t2pUNJdVYc0HiBbs4rfV6xCf+hvw
I4mFkc1abvdrlKqkeLUc1HCxYbndicXZBAJZ6jGLqhHmSLihInxxm0lDT8wG56kpAIwcHGnT4NSj
oac9Qq++5PTGDUwaaYYXYG15pahIcwbHk9hoI5u6lVVEg6OG+EzOePQw4Tlhh8MfOk+eBnc59vb5
vInPxAnzKDtrV3r2tHN7w9/CxaNmJtB0tr+wUK4taozE/zwUSn0a18nqLgtXDqiVAKxCDIIt/AC2
omf+5bOhDfNxy6Y94jSB06ebp3vGZb261F1lyItKsOc79do/f5U2q41bHgk5O0127CEoTZBrDTRX
AiogjzwwSXEePBbknxZZyTE8h8kd3Gmq8n1b+eA5MmR83l0pgUSeVSxDva+gTFDmYtEc3WsqVl/s
HW8tvJPO5nq7dUQBaNEAMCu/SFaHPGy0ZfjTBxB4Nqs9NBGmPCk1zOidqjVH/WgmNQynTTvBpdBG
g2imBwy8zyZzsS66xU9YDhG+gQIAEVq6h4Dh+48EdQfdCST3Jh6cDfBLNFqmtv+Q2EAj80NPTI/B
0uB8YUBQo3t0vfOf/7DCSHKbbSzbwxgZhHUt+iKLA7iRbz90Xf/qP38MV363rfn7ZfA/SpjEJsc1
Iu+fXybADTYYY1fEWFg2stKycv1gyZGzk5Izd84T1/YEUo5V/+ZQIpr90sUJnJfH/7wT/h8Tt39K
6f5tgvf/wmxujqcfrskvnTAX6XP99cdG+O8f+FcjLP5CTo9rx+PiEHdxvjz/NMIWf2JjReO5iEkI
4TETyn8lc7viL4aXTC3PtiSHWEeGe//dCAd/4QVyaIW52j55vv9RI/z+5jEt+Y87AB+n6TCLezcl
ReJt9aZCgAqHT+udg3J9RAWn6uRcv0ocE5KVQ9hCdMC/n3o7B/frerAnG9TcDx/av7mRz0Op/zdC
kudfhUnV2ZBGhcb25zzU+uHrMotu6QbSzSM4kNtOIWHcTX3/AO7vTzkUf3qld1vVAS0H+xwb1S1r
1ENnkrua22n6kPdyjn7/ps5T2PdvyiKGmIL+7Jf9xXAqLRwVlWUiAPeCA34L1pcW8hwmsuWuTucp
XsHGsGEIgivDD5KPv3/5f/dOf3z5d5+pFtOAqZGXT2Wa3eKRCWJ4gPODdMb1P5o5/nP5LMFExXIY
Plp/7/V+uHxgivrEbbiTAqPwT410Givy/MKw45qvgMEkJe2N/e/f3vlCvf90JY5evgjn8bH/7u25
hkbRnfL28gKYamjgKt+hcUlxfA7GjQFSO2RDoY+/f9V34bD/vFW2gAyOzrPjX0b9m+q2Gve9hfBp
bl58a5pOCm4swtl5AYDZ0DzAv5M1shyX8i9molmaF/3W+/OnTZsVm102QiQTmF6P+b+uaZthtfmg
QmhPzOu2L4jsIRW6me9kjr/uDzflv7srWI1JFhZnt+P5dPvxm1YWzIZ9H/iSFIW94VVPiqNvBcsK
A2Fq/nAL+n9vPt5dpfOjEL74ObZROO+u0qZFsMLnC6IGgDJNKzO5gHMly+4bSHd+6Expm8SzwGYf
LcqWJ8mudw7HFoBVmGlodKEyGhrZdh3SIrQwEJ8sQ6AZXCTC5nBya4eIZUc6NYLeUaRRrsf1cUt7
1lh85s3TDJeketKZYB8TKNjeUe6OtQ92SszzkY17991ua6xD0JfqOwCOxRq7Vj3XLjSfM03DoRcO
ZUt+6xErA4pVAvnmNjanrM7uIFQKgt86fwG62BPHERl1oT/VDWzPfZWzNLru/alPIzkq4wP+J4yV
SMbbfQIU1Y2HIsm8yOmWJTbZ0eZhoA3/DcF1XYeis3qqLRJwH6zVnw+9nNwuHM/As5D/jbBMjHSE
dmEvRgE9ySpeR7ML7ianSpBh96J9chmAymtmFM29W3RuRSrk1HCul1o+BWMLKN/NwOzIfug+8jHB
bPBxSn1loQFgZxIqI45EM9CiKUB3h+4GSN5izQkM8LIc3mC8yZesmrxXckmQrDYM1y7PCsm3wc41
03qrcV5dgK83zE3VNziRyz0tvbRDjXb8U+H4WK77WmtslkTO3ePls8EPNa37vA1B0jDn9LYPOQkI
JEfrxvygYeGqHaCB+YNftP6Dhgtbh+XMhIKYT38UIehofUQoDQfMLqsJlaZJA0Y1NIxI8HrZBaCF
JEhPPhT55tX0hAe4Mtn3MRdALHNhFCeRdBW6B3R0c6w3k5xVpMf2ZZdnsC6YFpQPPClluSPZ0GZK
0RCLo59XIDzQe41VeJdpTbt+mfnzmWSkq2XOD9jQ8qc66RGM+EqgHq2x5M/Qp2T/NOAMdeAeB6I9
CoGnDydL5TV7yS6VDHs/hQaB54eZWVgjfA7SMBcg2G6WutI0PQihUBP3rufseiRx98qE+R/B9maF
1XKQ4bJIKLTjCpzgm0Mi6opVOSfypU/B6oeABMdP7ZJN3R7UsAZcNEsXSf+gXb4qQua4AUY5Pjk8
wDZQ7RsxNhhIRoImMl3IHQXO8LnsEmWdcIOQY9iSixqSVkRvPQe2cQNFMnGPdtotddh7yluuC932
XlzbrQ1GZZ70ukfmPCKZdxJuBeAfJhrjPCDM9MpdXDen76eIQoowk5gDBKcLDlux+tt1IrcFFHI/
bdvLykICz2rbuVhsaojn35ja5OuFQimbLqGUi0fPzsyn/GLzJRNRsJTDTQPQcXoevCSdb20CqtJz
iUz5TEXWXAm1pUOcARc379vOcF5cc8RDCmmh6Q+GqYxoJa4Eu0rDzSpZ3/cMN1id9uMNt0DwYrZb
610I9Jr0kkbb5xHA2UAz00l7SGeBzh60lxAj58hUfKgtOxUhQiuHCQmwxevZHvAZEg5BQv3IBB7e
excY05GtoQsp0TI5QTg0G9d6cQ0nvZOtWr5YLi3qa1KxYBzDok6S7lPjeb0eIwLBi9qEFTN39oCV
qHerq8RJOnlsvMybZTTPo1c3Ydt3dmuFZg3I4rYqDDSkjPuHkm0+1FL27heJUZl4emHePIKhn2ZI
2xBMwcm7ApRO6tnLtT0VVXWAA8xNONmI0OMkV5MfLcjcHzsBvupY5Wjvw9Jk6Mboj7+ZueVavGxY
1JLQ2lq/QfI0ETY7Y0o/4FQrqmsxtIV9HLZxaD5MZycZ36Paey5oXR+9uQ5OhtWn1wG4Szh8hcWs
VrtCXYFZX/dp8TdqjoiC1YR0DOG+fWJdm3wQ6cqeXHUzLjZteWS3r1X9OQEUs1+Xzgo3rLEPQ9oO
T+m0NacZvHXsLf78nBjbxNdZMbeQUOjOusDFWK9LEDY3MKw/NwL3MzN1rweK3up4AHcBLazMdpB1
5r2wcSWzLrXjdDTkEoIYLx8HCFkmOwnLvNrUsOsKv9iZLTzgJf+IAUXBGSvZJkzp6B7ZEmV7g0DP
12IKjFBLdd/PaOePWeueqiBIrjON0zdz6r07A+BesOlcGb0Ps6lhwcIBVFwCvMYVA/cBjVHsA0Ah
6A5jDmMp09vlQVXsHMLQZjkctkCCIRYzPA+m02TtYHrdZ6Rb7EezPSaye+l02nAUtSsjiWrw95B1
quNUj0QA9En5EbDKesQnOB8qGHsh8ib/EKiSUwW74rajhX1DKPdSkLN1RIG02xzsb7PdFhG4+bnd
SyY91zkQ8hAvynAFt8Ex49xKPhE4YR2qZmkYCfky+UI5g6/KSI5FbZNM3boESlTWJ2KCoPCjc6ce
zYvDVGHKQEa2mGFL3ijcGu8lGXT76HDqRdSX/r3BbGHHCmQIHTl9z+Gn7Qz8OMPQva0M5eO5K+8b
IPYBmOCDYecvaMnuliAnH7biKV2cP6uiLMedwlccs7uegigxe3Jxynq+gC1r7jOSfJgIPtqlIyL2
4i2i2q7bL/kgj7lI3MsNiQ7Lmc6BYo7QdKI2IM8C2e5rQvRLH7PO2A7YTwBCEyrXEJygc0axkN3D
fiZIYS66TwJU7wdEDazCfBMRQwzbxQc3rtq7EszMfoT3cUEV+4guz7pZMpcnjt3Vt76HwTcLjlXL
kNMfmi/pYt/kQXJp9wz5xtyCKAUX6RLn9G0mGpzB03BKYflECTlWEcAyjpUlVQgRKH1P6EnS71SK
/heptREzRkyi1CP1hB0pZDPopx5/A+Nuc8ZtKKSEnw3JOtyahecxj9NTus0JOnOR7EgpumgzrT+4
i3M75fKbOfEzY73ZR3cgPakxvy+1t6dIG29bg3yMufYPsw1mvzWqt8TP+1hon22LI27TRc2vqzsY
F0Kn9wW9bhF2aChDGEFGDJ69udemzfS7X+vYA2/rDLLfV7UEwkqQqhy63eStzAEnjWqfTWn2X+yd
2ZKkyBVtvwgZ4ODAawTEkENVZlXW0PWC1cg8z3z9XWS3pAwyboSlHq9dmUxqqaXyYHDH/Zy911YW
7ULlw7MbgBWn+KeBFD8WRh2QIZx9o4hlfxS5dpMQhrklnXefhVaC8su+92mdtVb53XBIi/SV5qPS
x8cWymQThF9b4T9B6p62S++wLFTdLcPgOyV1wvE4hm7ayn+XpYono7Ly6CWFt5AtWGLY9XSt9rOp
2IJXAyHFVqWp+zBhuwybzqZYWqgcSw2F8FKd/3EfGD4pZLFY7n0kvxaT1WKYmv6oaRS5YT65TZcB
969/lEQ0bXSfMB3c97DoS0ya1vQNeEeHKaTzZvDLd8KeWG+n4t5gQzxQTAxslBzB8MmGBA6fm3bQ
HgxdTx9KDgNmzUr2bFdqvGBwgFt2qQ6hGqCmivprYAaCP8wIpx86xniiVtqJZa9aBEw2JPFD1inz
YyT94CMOoPxLOEgdxqwZVdy1LMgw0YrQJkpi0NXfVov9fhPLDlOmxjuHNTOSSkKBNcO8wqeUW58D
gSOJqpT5EW42RBDgtnP31anQDaBNNyvnWM5W+y4GOmTsNN8oHogsKmkR+444ZCrMW50vMDV7fxFm
1bU+HtUkdQ6Q9sMEq00X8+Y0eWJtDCcUPwIAX7ikVTSe5AeL+g+3kTCHsAUOgrHa+VVPNqKh2u8M
mqWVRQQy/OYhpP7cWt+cbjRIGc0nsz+WsEfeNVR4uI2K6j/FatYDsA8t/YONxRyPiqLF79R2ahIX
saf9XcMUzYeAChSe4sZsoi3qCcIuuMqY7LNaR0MgHPwu7mz77Hx1cwYC4qMib9zeKdXPHHs/llkZ
2FuH0g2OzaFKF095GC/0JTRrm97oHfSFvRL+KX0N0BYoyGDEn6SU7R4bt1ptJGzzo4Yl7FsgxOQB
Mdc/t47Z6ruY5uOXwbFqmlhTzl2ykIz6m8FJMA6XdiDvohSQnzvrfc1/Hea0dCw+XRZnuy77LK0p
+hyR8RBtSX+ynshv5jNmt3hyobgFferOvl9/a8om5l5NUIciX6FJjiY5fwinCkxi0IEIoEUFd3dr
WW36zYorGwVZrpUHDSdUd2x1o/rt61b0jVjo/tGR6vDNLozqmKJtFrzbeSU8QsfMLy0pPdGWWKN5
nzQYoNlszxY9+oFC2QbKsARHNHfajz6MnC9gPFiPUjOIWXcTJZhdMdXyU1MqoMRqXkzMtiIdPhhW
VfwC47c4igJahNsOxcddV3Ao2Bpz3XNc6QyTrmckhn6ngowuOCZPxjc1880nIUnWI0bOwMBExR84
cwIDihJVpwysXAhYSuZiPvySXS6wiQHrbjatpB+AEbZ9DHwzi24aRvmQDuwONtngK3hwzDbhezmQ
lteGTTdsImHPP3wQjo+TEpR0XIkd/Ey3vPrZpyqWJ2EgnGaagbGTXVA9YTxrOfniRB3cCpVI7JoK
AhAXvgChqCDm2LS08xwI1/FN45vMfdouHVSPn0qjWghtVT8zNlwQyUx+2EZ/0P2Jx05QF98YrUWw
FXuE+asNhQ0Cim3h6W9avOf7huypT9h8NDqleZb/UhCJxKzEdfUBkhwHVHXOSbHCOFoFXprm6q+K
NJB5S3QEWPVGD6ThDVFRkFGI8rTbzPOAx2qGkHwXiV4ZXBq0yl9pb9Pj02alhPeX+v686e2xSQgc
VbB+ZSA3uMntxKnK9GsFuP/QYb9uCcbD27VILcKB2DginFLzg8joi28Utvif0sky+GOJoOSo1pYh
tk0CxttDKFXa3opel0eQI6T5THTsBw55UjviqQ+AHAIDG3ezhMO0T3rdme7NtINi7Eg9/qyA5yMX
PjbCR4t9q4bvf6gLz5yHhujoykZKUogMHoCDYmHp9Sbzb1s0Xbh3Cj9nk9/3ygc7RMSxAcGbhnw9
aguVX1kPn6RSS8zHDpfJDjuvHjWYQsBWBwqpwPRVK9ur2Ajhxo2OsZ3HBb1PZ6ePeLF0CsdEXrX0
VoeG9dznG855rd/NmYM/YCil/QX0b4GEGi8zQV2pr9O00/wEndt/pHAPfxe3TpoyS938pOblICld
0nCBVD/Xfk9LbLIwIDEIOBgpZIcPs1nGR+RTM/mAfCH2igDxj+yKIEuOumrcuBygi3fliChKw8H3
pDdJRRzPHGpXKqZLrW39u5C84mei7GdiYDr9XZFjNkmCjtvVxfRXH8Ug0UkCYUEIIsgAs/pw+T6c
GQ76AxVhnRbY0gQ7HS4JqhqnPvhbxyTbS/cnze2pPhykLf7YpiOuqHqXVtfq6qhAIxzE+m4RGbzq
uBk6Vf2IeCS3nUO/+V4VPqDdDCmsZ9DmnL5Zg6Il36t+LLzZbOWVSueZsiqVGbbHlFkg2a0V2blK
VtKY0VaYWMRxhKDYmVqp7hUAuld6Ja/uq2WaKlhBWuboj5FPn95XlEOg2pehxnrCxpyRYYiaGdxy
K4cDkZyBd/k5nrm05aJ0VQo6UijKT8ezIAirZklxX7dqPul+ON4y71mJFWW88gxfDWUzczSB8NdB
oQl663QoIQYLv3LKUIEtt5bKrgaUF9qUGd/B81W9Sbv7/2jHcnFq/mfBetWxvCPtpVurd5mf/1Hv
SvqPpmE5f3csaWP/u2mJehdTlqM7EkOiKtWF8fXvpqX811KZ1LAqUtK2cC3+p2lpin9hVEC1y1u7
/A3zLeLdFYGW9otjwp1dNMT4M+lerRreHIhTYljM0gVkUjpumWsceUmG178rNoGMLsHn05e0DPun
ehy/pWrjb9U54vtCsTLVvEkLrcZNzDa7BX8CRmAGY0zNqkCT6uk94Y0eZ4GehAc0880t0XrKhDZP
jp9f3PIz3whoVqvliq6IxPRlM6lQCej26kJsAA4W/Kee7xw0lsMcVGG3t2eiAm+qoeaIYyVp9CvS
a+fWytTqd1Q6TImgGhrizEi7QGliRWKRXHJcdamSBJ/arI4epG9kFGgLAF0ji/Pi3QjaD2rQorjC
+yYhuJqTnZDQkgHHV2wc1gfFkmN1aFArVtTLVYqOlOvhEwO4Sr/63aDeDFnP3LfxQIfwpOOB0DBk
xZ/JIR0tuA0gonHsV3W1CQC7/SzJKeo9jD+UNsN08lGMqQWl7DpqKQfGo26Lhdcdky9MYBgnxqlP
wi3WGXxx8C00AmIBp/acLylQhKKlkkyoS17Thujtcke9e6C4wkO+G63WfoTTFGHLwq5GDqUWOQOn
/6bhGE1CYHOQYCqGXUd0wl3eVZN9A0fdL/caX2R9g0S0/AWbqLqpZgdrU21DI4rjnMBTs6//iokJ
YeMYc+SE7lBVBKGFQIKpgjvzoaq74C+2Pe1DH7ai26VsODm2gqN5Z89Wp23UjihEV1dmRXpQeVDJ
4pYaZ5p7AXt56WsxSKIeDF3v5PMvv62pumThIP5USe3AKinS4UmD86lsUxHqv4MliWUbcsZdTszx
O3phsf6+GHP9rhrkYNDWKZgBA784E9g+tyU+tWxjqsP8BG5aDB8sGbQcappsEruxMpv3KvGO7QaN
m0UhTFAdcdHamXeo1TX0mVgvaXYhuWRjUhvm57zQ7Z8ReQVyS+cJ3gOe+oQElJz3c6vVec+vC3Am
LaHdI7j3OpwCz8kxJ4F0QjWv5Cq88znukUUrNLydPbL3vr6t6nj+M5QjbzMVEM3Yqgl+2R1vIhDO
dMEzsGkcwu9DSZXEQyXg/IXCnOASglMRBoH+KXwv0Ig7cWFCGB/1tt/z+QQ4jCpO111rHAbiXSHs
zJtZpQ6xQ6daKdsomnAyZvArMLkm5l4xOjWhAqAUxHTO/vAFTjSxy4SZdQ8OQUPUo/u2/eIT5vpB
I9poeCLPK/5KuIYlN5E9Dt+MimPBJlSUctyUBBDrlMDIijlOCiVnAiXL8o9SddrPjsZduZ0ppFBa
K2x7H8x2+ic3p/Y+IxzoSer9FnOcjzmYNQQZD5P4VvXrAQVwIG/MDMvmPrApttJb/avFndMcwA9Q
HEJC/URSDW/fUJTtT3JCSufoIFucmd+gm290enQUEtTSrz0sgNqPqYt7ba8grv/qdF3P+SAcSX90
yjIDuej0IuLAM1peS1aDSthCSKdDM/0h2HaKbwkv6TUxHae6JBa5akAybANNsf40HapcssdIKkJ7
VkS7TrFazWtMNFguJVD4zsiSCxIeVB3tYcPRi2I9ODZ29MQ7/dDJx/5Cai8nBvyt/g1VjCrZZ6pF
uiUBkG3h9ugyiR3kW/XUKs+RP3LoOpd4yZkXcQiVkWaKNf1IfL3I4RemlLN1I3gshNYknsZ4lIWp
eBDYNw5x4fUgGsmpAUgxUd+o2y8JS6uzTXTgpRB+OlCICLYp9LcR8Qa3HEYyaFmjcxPwn0GbSz/5
QuVcgS0xpr2gvg3fY1MSdvIhdFoC0MhH4SDCgSzPbx3MFRWJP63PEbQC6QfAxffNLTlJHTYTTrSE
V0kt0h5gYRqcvbOILpCqAWzZyaSMAVx1vQFQJtEy4FpmSzgBLO32gAMC7E9nDZZNCyCJUs5h6fBd
1+sQ8l1jkGIKpuOX3hFq70HB7vs7yYKe/ZIRsRK0rXTC1me/Ra8PUYeSQ607842iRJzU0JNkhlvq
+XQbDESFumipx+90KLR78BNlt2VhNn4ulEVOFbbdko7gsGRRQWzoWGBz/+hEsr2lKDR9CjGZpLzk
DeCvprDfUwvTH9HiN39qu9B/DEQi1Qtt3xQbZi8pU37DaXHTwIF0mGGC6d/64DRJVXVMpOJUmd/H
4NJT+lwmR2XJ20V5bGlL2mXbfIe4QrMSezSBRfZzE7MuS8x70dLbjJ7bnONzy7N5bn/6z63Q4rkt
ai8dUpJoaJbiM6FmoD83UX2oiz9D00Rjnfd2hzWiIODUtavUeIr8if91mrU92avdtARBMj8epMhG
mjsBGX3UYSeqFIre0tZlR4MGOeAVc5Fukx2bLl6eTY9WKrnT68J5GOq2fRrJy2gJ6B78hwmtAUxK
EaZEQKCKtr3/vz1up2ej2rKn/L9vjz8Ov3/9zl8K+vTl//BfQR+zDgcaMADdxHr/772xxt7YZj/F
md8y0Oi9cLZJVHtIuND5GfA4THZ7/90bm/8SAEeXUxzdaRsh3ls2x6cnYCQ2/AALgLfGH2bRIl9t
KTt2CZAtKYzw+SHvruysxzRhu2uEM/ZUPNl/EDxLr1Gp5l4RgHEJLw7ffw+NxA15OaIiSy6niZeq
IlChldMkpbm1atoQUE/L+4iYONcutfzmxeM4s3U+PxRSM3RfkD/WZQUO/qGGHpx8zMGoXNQ69CGq
snIV6mlXrup0j/73VTlwH6S+fEUAkZxelRbA+hRg9whZCY2bgYaza1TG9O7yBZ17bOB8qJFwDFA5
d52OwvYqiP2yION+ls6hRZO86ye1vOm6vALYh4YJkHAtWLtiNDaXx17+7P8WTf65QmyVBicqSDdi
VTTpKl2mcUzYaKWQ3oBIvc6PmZoWOxxmCitpZG39gTzIy6Oee4TYnCjWaIyLRfT0ih3E/0MNZ4nF
l2DwQJ3GbUWj7oD2rTleHmp5RKsL1LHlI6CRMIzEs3f5hTLRbjWYYgSlbSu4ztmm7uDrSmK8HmWN
zstYduygXnEtwYG798tGeJfHP/MK8eIs64HO5Zr66uHmEQJ0O+Xh9mMd3+qF08otD7M1r4xzWhR6
fpCMw8l7qQwJoqZOb2mvdqNDww7ELenox7IV6kaxZXNX5mGNky+0D5ev68wjpKwnVSahIVm+1h5a
ZUx8uq7QZNgmoEiBNjxNcvqE+Cu+8o6eHcqmo802VqKTWsqtLx5hSmWKbPvMpLVa/Uzr0mLnm7aP
oQl65fJFnXtZBANRuyWgiAd2OhKJbE5D+BI3EUaJZwkOk1sJBfmeONbmiU/3iIDFLMPPKrEhd1Wv
Zu7lH3BmOgIdQl2nSXPJI1g9RUvJtVjRQ5MAbF15cvwuossUTseqzcZPXd/YgI2d9MqjPLP+8IbC
0Ke4A8fCWa0BxTjBz9G5v0WkyU0VYEPLqBABZhiUm4QEsX1XO+YOR0r95/LlnnuyKDNZArTF1a2v
1tcMHmFHG8MAo6vPqAU7E+J3QrcVmdOVO3v2IulvAClA94oo//TRcnhjDaU5u20l8BKNGInjiGTx
R9n08j6DHfRAIIxDq6E0aKu++TJZfQQFMxzv0NRWrxUxa3GAFQ95R0jgW6NHMcBIJ1nCvcMrz/IV
8p89AEYDS1KIBvUk1+tdA3w/0dDYb4OaIB+nSrsNNFxMPyaHX3VK71I/0sFkVvKjyAqoerH1SwHW
e2XZXXkLntcjIbnPZB2wOoDePL3f9Ed6gm74HaGAlguQ5VNv5Q52MxjZcwmwLg5NiMFO/I2zB8rD
Tv19+aafWRDZovFDdPpCrP3Lu/di1SC7j9Te0CA/Ge6iOypmcgv9OwS7OeY7gsHCt3/TFjE6nKhl
gyic1QWX+UyquAlei3jzaqcSOOSqJo2VQFWumSXOLFNL8ZCdAu0VNnyrS5t7pVZNOppbnOYAfKmJ
6ahAp+Ej59/6SF9VHir8hb+tckjf1z2H0Mu39sy0NeizwEPgETuqtXqfIW6qTa4QTR2YXbbtDEUe
JlYpdCxTtb881JlLXVgRggoy+RFso0+fIie0PleV0NiS/6G+nwwRuRZSsOW41+xAK+mgnMk9SwzU
vSU2Qu/y8Ge+3i+Hl6tVo0TlFBQTSOaGmAOXWUzdtJmKK2vT6av6vFOH5ayxF6LBoqpr84sq8Vdz
HCYLOAXtLIj5+oL0SbgFpGjPB9d2LfGAm/bfPdE/4wmeHPtaPjfq+lVN81bvyMLzICg3rlM3g4uP
jMc5RN+d0A6uXN7pM3wejraOZZODhZmJUJ/TZ6jqga/G2NKRMVIGiPUk2M2z/j0pDX/X9Kp2S2I3
Pt2uC1zc+8aVFfH0k/rP6Hzd8CBIDlrPDYUX6wCVMLWJFpaMb2otq9EkNokum5tONWsvSgfNq81G
XGl9nht0OSTy5kIbQfR3eskaBv1J1+LaG7Q4O6Y5fh+1MWLPIZv6j2XHyaM1d8OVx3r6iXu+Ujpm
JPrwJVUhQ632SX6cxjYJwLWnVOaMSbUw0YFSq1Wr2QIIZRUjbHZa3sFciis3+cwb7DA7VY1QMR3C
4PLTXtzkzo8g4Y197WUt8KgWlf5dWxLXpPaW5kGMU4+X5+W5S8VmtOwHFyTq2l2J7iCGxjLUnqYS
uz2SM3RjmURVlqOUd2mRVmCYhVJ/KJNWv7LOn71UfEec19iPYt87vVRyFTLLD3m0kzXEt0hFyCVt
2/EzojbwENN47dYunbP1bOVNsljgHMiI1hqGqfa6BA9o1F5ZCofkSZL5AFzPgDfMufxE6RkSQYnP
AxkY+rHfYW5jIqZKexQ+6imtH6xrG8bVJuPvN42qCFWGpZ9HzeP0HiBLSVFeNhSQs+ET88veOQF1
hiAGwwFoLNmMtS7v6JoQAqvWJPQOg9iRSNpdWVlOP0R//46lMY1iFHsRu9fT34EcGW0y0BVv7EiL
QCQ53yRDYLsa9eYrk+v0S/D3UPQvqexIQ2VTsXrsipOrIT6O1ssCy7k3BpAhvV+2Xy+/1+deLuy8
NMApEy3HkNML0vjShZMsWgz5WkaKspPuUnXSPqmdxCyo4hl506f8n8sybfr7EC5NqgCnA7Z+WFmR
WrUe1vV8183qeAPYiXQUAVbh7ddG04V/4FxFg7L6lFciyKmJ8rDIQKm8UrXyw0zYzMYIOge+eVvt
Lo937uWQFNywBlImgrVzemlNPWVDISQS+rqn/2eZ7aGUTrmFDZlcWRPOLUfs+iS0ZBy7lFFOhzJG
lepJGLZeWywweHPOnwqok+9TA/tqwn59G2uArDftiCjp8lU+F/VWH3PefZrhus4/7bVkYi5tCwV3
1EC+kPaxcWaynCMdp4vVtzv8kN0TzhH/J0yZ5hBSK1cPbQBUTWkLen4h3q73xKM322wMLPtWguQp
NoYS+keIMSA+Umuyr8ykM9sBDmEkNdLBl8yoZaa9+Fb4euNXOjpxUKf0DRx7vBuFqj04+Gjej8HY
vVcjRXyPmol8oHx0Dlfu1+vldPEhSiRCpmD/un4tUjOeKGQuza8wUTZpCAbQ66vYDFz6fpKu54xs
D8l043wva0UidO7aZmMbMV6FNK8/xeYsPl/+Ta/vCB9Pzt3Ljp7twvNy++KOGGVZ9a2VlJ5v+y0p
0p29CWOrvZkRj3+roHF9SvTUfszqZnqcyuiadOn127t8u1Egk1VAAfv5KPdi+J7OxEC/lYKHaVVb
s0qIWaTpuNebTrmpisI+zCl+GW2q8ytTdHVKXJYfCIWs3tC1wT2zQzt9F2bqKJbRKQyNZQfbXkOA
az+oYl+VQfnHUmZ5bOCE3Y6OX4ae6KX+XovU4dPl+/96pXCAwLGuAwc08cKvVl24I9pc5FPhCRK3
XCPVEdKPNOetqZiubFzOD7Ww8ZbQR5z8pxfMLC6K1mco4uLbH7VSm57f1PT6mI3yykQ791zBB7Dt
piGgWc8KlBfPdUgSU8SCzD/UZDSTYn/I061ocdQShDj/nMmN2VQVtk92aABgrixM515qPpeswDA+
SWZcfVlGUpQmmJflos/Ub30Z2ttIDdQtwsicnqoPKBI03iGxCXQzcu0KSXp5cU5XRcgKHDaotzx/
TFc7AxLPKqvV09KLOzt/F5T9wPYIYxoJg2px0NLk7dtCZxHI8UQ1JIDa+qDa0yIUtqEQaCDr4BCR
lAVZazS1bWuN820E/am4coOXt3J1iex8gCIuK6ku1+GOvigtcK1QiXuKSy7Bc+H9RAOUOl3j38ZY
o5CVJMn/MGMBN/KZMxiXM93ygr94qXosvjahWIVnta2/F6mZ3I+iCXajCWMXELN1Uzn9kmsc9OTB
oEd5J9tw+PXmCcuXDoEIpVraCOvaTmPrudMEbYFSoEfAAG8LEM+Y7XSzrq+sDWdeJL7PdIDorVE6
1FZfq1nVlte0rpAWd8HvBmbVTe4T/YbNoHYxGs3Vlcd6bk1c9pica5YazyuVbpMCgppsFNrUgHEk
KlXrZ5R9kyffVHyIhqnRf6tYS0svoga0b0wJbFIEPobkN99lsVSZUNRSuEQ0fPqo+Tu9kuKb8Vi7
0WCmOMpvhtHQXDyj1BYvD3bmbeZSkR2axP6qfIpOB5tt0VdgeTEmTNCBuiwTD7MczEPiOI8s/oHX
K5F6uDzm8uxWMwhdHk2TBdFhkSF7OqZpKtoQTVwg/F/tYehN4Me2uMboObMMU9ZhjOVYTo17dWVx
wS83J4JeOqcWMLVFcuNDkNqiuUqJuxv4e0jiSIbaz3YY/w+vL9tfVgi6T9h2VpeYC1mH5mix3xZ+
c4cpuN/2JL2PZIyN2l6GBfjjyzf1zINkF7F0Mqm18wavL7ftraIWfunZVtZtyjYH7RVaw19p6f9S
m34R6vWK/vZXlakJ7HvJ1jVBc5w+ybQnqyibKP+VVjQes8Sx37XDnH8oDdP+evn6ziwIvJ3Ae+Bn
0EpYF+tE2WilQkYS7aE82ZYVaEowdsotBEtiyGSRX9kxnPmOosXViMMw2C0Bezq9NJ6VRd4GadA6
9lMsQkwMDqOTtcUmLt1WFsNdrdXwVliPMfZPk3WllnX+B8DrpUW9vEfLDXmx4pu9FfIh4wd0s59/
w8fb3enQGzC9dDg6gc1vzBFHcZdbxde41r+8/XbbSBnwA9DeZD9xOnrcpbE6dE3jscPAO+3bFTIk
vO3bvtfHGxb8bH95wNf1lqWvuQjrKfDwF/ZyP15cL2JbMEVm6rg2gqFDhNYKgPyouaoyPmE2F0dQ
tMAZQVGQm5HFnyfsatt4dDC/KHb/NozYcqrjbYPkrcGKQm6yKkCryVAh1GodN6qG9r4eSWycbGyG
l6/51ULIKBwTWQbR1nJiXr1jvkM2XjJIzH0WicmEh82bqq+v9aZMbtzJcgvahe8ovVIaB4IgjdMb
i+xOBZGPHnMEsrLNSKk4wiAYNkWIuvbyBb0eCh8BFRQ+JGhujHUdhSQ3ljaJPbZ2gvyvgZnxCWYk
VuQK2sqbh2K3Bwxo2Wmjv1stPc6YtZTcJt1FagbypFQiAKwiDsjMGQtjiq+sdK+WHwr2tH2Wnimx
lfSpT2+iWROOA9BfuPUkfyiZ33smzNpd3Vs0QLJBuXIjX01+RqJ7tpzWKaGwAp0OpyUT0OEFBkzN
M3SjXFaADXBUq4PZ36uorG8Q/uB0ArUxH0DUKsa16biMcPrWcK2Lo2YxELDLXW3ArBIaTGR0OuF1
ZOiiLfUlvAB/NL6Ei+humxm1+IIclmzPIqvA10aEA7EpHrUMqXpSE1d6+YEvH7BXP4gjFbRBJGCU
H09vyVBWc6KlmXChKxrf7BIbF4z56kEP0g+T0uCfLZv2dzhq5pU37cyjZysKccqRJv+2ViMRUd2A
+qMPlRbRdDOkRKFU6PpvY0kwdzw38sra87rMy5KPp0Olj4q2jJbC6ZU63Sy6sZOzSxmNgkmtoZbZ
ZnPN7E3TDhxJgy2o9EZ/ID1zosfTIHqG5LQlJqr+06s61b3L9/7MvOYXoQQRdK6AySybjxdr86QR
S5SzQrv6NMVHqDDltlQnB+J63l4Z6vU+fJHT8JnnMVN+5/t3OhYEYq0OVHtyBd05LwY37Q1F0t9O
vQHL0qGc14Me9xZLpxv1BD/6U9O8/ZGzO3U46SzqrFdPoIcYa4E3JzjU0qpj4WspPjoj8sqKg/WA
svjK6nJmulNJpGWPAche9uKn1xw16RDJhARCYYQtpvmwutcAq90gWVZ+aw0MOc9QnOoRocg4YDLp
FePKbT/zkiNaWLY7VKQpz61KqbEfUU2decmpiSU3uooOeQTK8Skn5fQ3gA9SYy+/Umems+TIQY2C
eoxGsN7pJQ+ZnkyO72tuomA3u0kCEd6ITEnMrSLNCnA6+8AK7lIGla0zMMNcueAzt5yjB18QwjOQ
n6MAPXmlw9hEJYAdllTpOd6p6YxDY6pTuS9lh//ZN636Y1rq/h4s2rxNp/B/+FaywTC44RD6X98A
I41rlIn17CKzJpoDjNgGmDkkZRFecy6e2VsZKiXfRTPG2vIK8zjisU+c0jagleWwUZMSvMrAu38H
48rfBHFi/dVgLMcxoNgHGAmpwR5LM99NtUXcptmG9299+HzSBHVHnSoCf7n6mk6U+TR8BaYLJKi8
h2c0HtjR1puun9ObPG8gO4d1v6c2fe1WvN5yUZmi3MvHjS6asa45JoI99eiMpjs2RnSwcBvdKEzJ
K1rZ17OJLdAiO17eLlM1V2tYNNHaLsnpdJlWxDAHlb6Pq9BwY1EZbpKwgFx5m18v0Ay3+G8X3Y1J
oMfp26yEDWpnEUi3n+H+5ridPCGaCLPWXO4uP7uzQ9Eoo9CHg46d3ulQQ9oRJJHm0uVjrG3tzmbe
NMAZ7NG6tiyevY3sPliQsHazrzwdaiYmQtGAmLlkY9+NXRzsIpEKr4dKtAXaF11ZhV8vSdxEoqss
jltyqRqcDqfqyjBLjdOdPlXlE4JgQk5RVG9b3EYfylkhYhdU9b6QhGpfvqdnL9Si1sXUBA6y1h/O
dFNzAcfSxXhCRkG5sLJIY73PgVYd6Jdc68acHY9+jCpIknzdTNdwME0BdTCXfPDhYMkhe3ICk3Nd
6udHIDbXcrpeL7YU1pbJjqpnISavFts4C6KU9D3pDqRoE0YkAH9MZn03zJmxC5xEkq1AEAHczuTY
aua1c9a5y6XxSZmL9Z4ayWo6tiO0nCTl9urlRH62b4o9kqaAorxj3MxjcK0/vkyB060qAZCqJOWK
DEvUN6v3tiQJxAh6UHuJH9f3KT3sj0ojBXvH1ndF01q7QAbX9sdnB+Uoh89BoyW/rneJ2aEqbBfS
RXFp3DgBafIhkXFeaU/+YYJMsR9KWC6XX9xzD9biWMmZnZOfDhj55CtKtoJw4AsC1AQOWW87Lap3
DZoUA2JoL/8Qd5j1W1WLEsQxUa6CS7TCp8s/4dzDRQBIqZSvKN/y1UaiDacBbr1uAvJsyQMdRe/B
L/fdUplbt+vaayejc+NRh+JUxmeEYvhqlXBGO00zSouuoovpJ7kK2g61Z/GXhrJeEOxXJD8uX+CZ
BZeyF5WCpUYAzXX5QS8230mqgnTvhHCHRhN8GKdoZ7Ll9QKr+3l5pDOXRqkAkhDzBBLAurVB6gjR
58VsuSCC7jCZficILvKiKM62cUWC0JtHQ3ON4ppdCaKtV/DiJFXGOVItV+2wXXeCkoTVCc2tkrEG
2Rf2VzYdr6+OFQiLDDr9pW6wxm6DqgozqUQBTBiNqA4+0NsB1+E2i2MA0cRsX9kEPOtBT5cBqLoo
ShbLPEcZVZw+OFJnbeK8OSwQl6L/HI3I/mnje38ETKq+U2dhfMvSsn8Iwzg4RqQCJXvobeEOc/Bw
RytCpdGQN9uUpIEvbGA5716+/8sqtP55nG4g1hFlv9CjT3+eIxR64jlZWVJP5YGZWW71KR2Ol0c5
d9eZKQZrPx9y9vunozRFP+LFIEMmioeCxJAiOhJc8JRZTnNslfbKG/x6EaQlxweG2GBLQzO0miuC
3h87x8Zf4kf7rY60fAsiVADBygFRmlbm4dW6piN9PUEpCbFv4CnzgWP2nF6iIeImDuUceIYKQkOb
M2DISWDs2Ga8uV2zZLWx66KtQYuKrfPpUEXvzJpdkooTp+F40wYW8DJZQVZJS4JIB7W6nQvn2pfl
zPWZnA1ZfjBHLILg00HjMRzpukmwaJOJtoXMIiSrVvcxa9v2Sv/43FD0Fi392bEHD/t0qCqzAyI5
9JCCuiYglUnMtxKvAFOBFKT95Vfz3AQ1+UIjRuEkyF+sZgAnPzkMQw6FJx+L36Xs6/fDMHfwc+lR
7dVMlHyojSncAm2sf4IVKGCtBkXuDgVRi23Lp8YZjO4TUW/hfYW+xrv8A593nKspalIMQUTLLFUp
dZ7ejiJNhR+MSuiN/ZQCDNNEdBPppfI+jkwVINaQwuQEf/MwD3r5Dp96dN8YebSvqka/r0QxvXdi
J0BfgSZ1JMy7IQKy7t7rCiFywGEFQGhH0Mus8Gxf/umrSGkkJpzuWNoxQyxFbt1azcTSQNUDDzv0
OjX/WJRqetQqYBPYpAB2W0iAwqyBctWV+mawknav8FHFnNDZ71IS18mtodF6+Se9WolY6/AS0guk
k86/rjahi0YMLgRZTfFghccgT5p+MxAf/5A4jfhgwirbvX1ApgsfABpXS2Hn9On5bU7E2qgYmMs1
AxBzI27KTh9dK82LYwmT6cr7/Gry4HVjGPS5FM8k6+3peFY1d4YJamtrRMOwq7CrIE9AjzAP9uhe
vrRXR6Wl4beMgh2B5N11kiubXiXusXtv+6Ey4YNQJfqjaTgLKYx29OwT9eBksIqgMTdXhj5zlQ7p
9Ky2/AY+46slUOEw1mRlZWxHpbM9bFpgnOlbbw2j6z5cvspXu1tGYP4tTLGlP77u4grA0pSiMFzI
aInIAdlMhcKHmphZM7y6oXHTbCo+hAAeXALVrgnLXxeCGd9atCZs6i36RKsXKGREdEMx42PpcRsf
9D3Qlz4+lJYkCrukfw4VNGvI24m0QXsibWu6T6yyOgQJ6P7LN2MZ7GQtWn4Moh4slRQ2aGufvl0l
KgjNIjVuG+gO6MBSs8iPzJu3T1I2C7xWNomjtB5XK55ahcDbrcIA2hD0u84BOqwgWtzYZe+4SSGu
HQ3PXhVnNX1xiy7n4dOrmjCIWCMy5q2go3Ac4F7cdcBErty7V9uS5d5xaFhEbqyI662nNmTIRIbG
gG4s/F/EyHEMjGT+I6FpomwRyxsPE4qjKwbnMwveEnVJz4KsaioVq5NRzOZPIykAgDGIsq+NTmDl
xpSlupuJOIi9VtTXakPnR2SyUNujmL2W2QEq7UmaxbdT9fOwyYwChnZQpXBx4KC3sd9eua+vnx7U
GSomC3wOsf66tZnpFvyRnPH0Tlf2JkkEEP8s88o6/vrpMQo9RpQqDvuutZGGJJEgpDyNGWoOkvd6
bceeqJ3p3QBjBOHmpDgQ4tXmH1IaqUzB7+Lh76n1kmf4+may6RKcjpgJLEByNRU4BTGnO6aCgZ3w
0JGLeTDUwfYi21dvTTsdr1zm6zWd8Uh1Yfdl8eFeKGMvz5l03TOnbBxE062RewYhjccOXJznaCM7
JJ+aaWFCxCwy45qx7cxCx9CYSuzlUaLXW60tU2AoAKnQaxNe6rtBC8RzbE3dqxsrc4mbnYhx7CE/
d+PgmktAqyIV8UH9P6SdV6/cxrKFfxEB5vDK4czsoLylI1kvhCzbzJnN9Ovv13o4R+QQQ2xfwH4S
pJpmd1dXWLWWBXb3vpO7fVzQw4OUTYpAcVe3HrcfwDzZKU5O0YbsHDZNfFK13nmyrfkoqt7bXs4V
ZXmiOwgcNp6nS6JR0UNYIyLRI3lSG9Op1WblAZq3wde6fjyIDnbtWXxbOXEsE9P19na5oY1gRjlO
HKxzpBR8QGHncNRaSNDH3XyQ/u59SoAj3ExLylxtkWXCHm3SBUgcMldFaFZN82COIeQWmn7UnN9z
A3Jum9I3k6A3amxJp2Q2uroW+j+ROHsEdoFRQg98/2zsfUCwCxQQCWmpDm/uRzTOURw2rZR+aF34
bHMbOuw5PLVh+idsx9qBb9vzOgCQwFfRIOIjyp/zW9knpOmp1w6sXH3XwYs7pdoVESGFac+2e0L4
E55bZJ0PDsltxCOJIBnsBwBDhd821ka1eqb56/TmCf4e0NFK6okP0zyJBxWGHyi/qqn94CoNDHSZ
Uj9NmTp9u/+R95wQg8OEGLyXTG/Lr/LbqmFzmb0MDNgJ6WuIXFXBULxokquGzutn8t2aZKb0AkT+
xo/3Le9tL7VaAhyeS4flry0bU1dW9sj3dvO6uXQmzMdJUiUoJfSoSHbGENy392vKfh1QAcaBvJFW
A8JygFjWBsvcUjNbjbiQnTdCxxuVNtOSiHX8hYKi3QR6keslBCGhXQS2EUFOPaN68k5FNOObFpbp
5JtFXZu+gR5ldEb4yCGpSvoOSR5RDYiDxDmk7i7IvK9dYmv/5BSd+1PZ6EUHVf+SdUwoljVVEttO
/zacHkYpe4Lsjx4AEA4rXVAprxHrOIA37BwxORsEpg2/QNi1Odeo7dK/XhgQbybmgxAHQRXcQ6oh
iWLmRBtRnmbPbk461Tr418oj3NBtTk1ARHketTtJDERfYv3ZPQMhUyt0DWhf1OSP2TAhWC7sVv2J
ui4cjyJtxUuvAUr1IYHicxSJoX9utBn5d1RJzW+Va0a0yeO2sa5ZL8IPFhI+oa9T3p5gTBYE3qC5
itSPaL0wexQX41FAsuNaaQ2DefpFbkBqsF5CiuSsFcMcf3IUcwo0b85fRmiMfRLy+Xz/lO6ZsugY
g0qg5wfuZm3KgD291riQnBtgl2wdrRqtW3g18v6gPrvj8ORs0H9NbR7E0pTeLmFVFioszwMU4N8W
mRr5ZIExrGNlMz1MVrVc7q9w1yySoQyhUKcgvluv0DQj6FQSVug2KNn4ptmhu5qOAoZmtRb1N89L
lHNotu6B3Z0vS/eUQhfVJ6KNbSc6drtyivk9J7U1ioesSlCN6t3mTairP++vcNcSpFmkMnhvfM16
hXlRdf00Z2TMsVMCCJ6ci2c2rY4enN18v29r5ynmZfyfrU2UMaFyV0aCWDmGvfhlgAvney370vet
7K4IfihqKgSNv1Q8f38lTLVCfFyvYfbQIkls2nifRKWXTwlM5/9imzQ2CW5UUGAA4tYfL6k8OwtB
FJ6M2mRAq2XcAahO9qCLIn68v6qdk0hcQSOEFh5p4hZ0iv76NOoxMoY6WtnnES6Li+KO1HXrIbpm
aaN9mqfC+uO+0b0NA9smDwZNLXLgzfpc4TnVwIahoc5ZTAbGeHVQ8/et7G0Y6TUBBaNebNrGjVA+
FfbcsLSubdGjbsu/61J3PtlN9i/OOkshSIF8igrXZrsMZwCgOkzGqYKd/m1lNbwiehTVwbKEysF+
7S2KcJpROnwx+cvGVi0ZI3JvNE6xDssqnPez3wuKmtU8Hw3x7u0SwTS0LhAvknRtTMWzNlrNiG/U
uhSFgCqKr04fvhrpSC1Pzuwyac1X4tCvz0JdWu5ow4hxcvr2T6K+5lxk+nLRWdBpsIfw4f6h2F2U
rI0St8u0c7MoW/Fms3YF9QlKpZAEo5tzCpGgVYP7dvbuFRP8/7Uj9/G3mFK+OLqhYMcYmdOCML/2
EQsRoH+8BUoML3/KudsHtUMZxmyiOxIf0mhaCzoMDRujTLVEdl4uGO0YNPXDsEu+DijCX5rYcd7m
vYt+xf1l7n1O8hOqPZZnEcLLX/TbMlMt61KhcvRbqy4f+6X+UUaqfpDV7RvhkMjpFgagN6/l7A7F
qNsdFZ5i6J+8JgWqr2fT6f5S9nZMDpiplM2oW920ubS0LJJeN04AmZI3MM+gYJIjilnOMRqtofs8
euE/903eLoxKi05xB/wjBErb8YNU6/VaGzn7OflB4Fm1/UmDI/rzfSu36Y2s52gE/rIzzNTreo+6
YkDzmEFbpkic/IrY2PKsp4n7rkS/5FSMxAAVvBPokaXifN/y7SfFMiSZFJRxVkyOrS3DFlGPwMrZ
OLcsPhiKkXwF1Cyeq75pHw0zLM8WhOUHo7C3l4BCkqw8Sgwtg1jyo/92JKludnnM5WP8apSpjIX2
SO4ogWn130pe0cv9Ne6bA87JhNCvutnanJZENqw90lxltyfDS1B94wENprT/iRjkEV5szxzeEsER
nCXwIvnnv62ut1K6ogtXPBtQK5KwvMCOkW3SGPT/kolCOajn7h1R6U3kXCSByBYZnWjwikOzYVAQ
tKMTHc3xQY3h9L7/EfcOCngMClO/CjfbEliK+hfxwgDSxOuSdyS+41UZ0bFXlxFhpAQpKkbnyuC+
0Z2l0UWCUEQOPIKU2JxOYJRez0A2O6dE43Ou5/HZG/Ay963cPthgv0g9QTmjec4S1xtmNo5d9DlW
RDEDtHXK2E9Mu3sP4Vf26mSGOOeX4gudI8lAuTY1Uoga7IKLrqdqGCjGlEJh7y6BtyA2pJmlOKH6
ezSavHMgbdr0slvFEblpAKJolZh1yUMXm+IPLYvcJ5pa5VdFGRWkUYrsIP6Rm7J+4uS8LEgLelT0
OLcoXscqaNouM1xg7jx+MNNxOjN07JxgholOeSMV9gqleJqiuEB4SD8ibbzdTYYjiB1UejSMsFqb
aCWPEa3yZgdofhGh9WWHahOUDMedlwqi/4PHddeYLFoA5LEZv97kNcW4TKpYSiaCEQm4NslsvmmX
2b6SpWrX+6f0dgICBhoTnXBG6CmfQtOwPjul4uh5JeYiiMccuddygDCcK3H2UgEBeD9lbyyI05+n
2GIwWJnemOhYfbj/G27vI3bpVslXCu6YLfAAFI1iI/5SBHDxIpuXaPU5Spb48i+syLeWgJPwz9xc
ErJxzmgu+cx10T8kRLkgK6j93bdyeytkoMIojSzusSp9/TnR6pyUrKSIZnSUu41kGR71foieEnuc
Cx8BuO5gA/c+Hj7MoPNvMTu5RX9HZgdRMnCCYGmM9lOvZfbboUYp4PXLcsCEgF/RJb/l5uMVqQO/
LVIG4OUy8yGeoADIl2qC62wq/F6Ljuzdvgt8wd/sbV67uaKnzGQKTOmz8jYHD/UVYtb5AWUvuNcX
93vvxd7BpbvZOUaK6X1JAB3lupsZETUsRV1EsL1OOuIaQ4qK62g67YMpkedaUh3B9m8uOfYYCaAK
5cIaekOn5sTl0iEYwElR4uQStzWNHwN4A7+yP3jwfrV3Vs5T2kKj69chYXZ6EwlOuMcKIt8iQLZv
9k7mOEXfOEvTe2cRA9R1SVHSdJvz01wI79zUnvFDTVIdKuVMTd+gtaV/WXQDXtE5hRI3ywvqSNNA
Xxlh7R+wfvD7i6L6SlLfPWh2O3+kgj1A2WY0k69U7UGgt/vl8Fk0YHhh6Zau7xjq3/o8cZ2CpJjs
N6PqiLM1kOy4XaccHIqbcyg/HGYAZEiW0S0OQUyOMY2k3gEKut+t0S1/jGExX8u0R9VzajoEH8w8
OWK+27MqEWKMQvL/zRBg6SFfYhtTEVSKNp+9ZaqZf7AUP4Qx51L0igpMX9fO96/43lelWMIAMmPC
gP02nmvJUhE2tpIHuQUPWZvq6L9CwEmdsDwCcu+aouED1gwuQfK79QaOSzc7EQgBVNw8w7diqzll
SM4EMZXv1/pjNhBGPQjewQjIwtPaFESXozm6Zh70Y+FeHbpqwWD1w1nJ4vhieEX4n/tf8fY9lQaB
LZqMIEAJsUVfoAFD2gx0JdCmKEUD2qy8C0Dn/Em0SvVmjJbuWZnSDk7erPor8Vr97KhpdfCi7hwg
rAD9YG6NxsOWwMUrQA9WpZsFcDE4QZsYVbBMZu1bUGG880IP/dXCLA+M7uwqrpOYkLI6D98W3dIV
PcOKrpkFcBgm5xAqos+L5nS0XkBK3P/Ku6aoT0E6zHwHcdl6V5uS5HIeMRW1anRFBiq6DK4u3nVW
m7/e2YDYkayictzppkkP++BgGqWCqQHN5Cpc3AsaUROCSO1RueMmxCX6kVx2wHohdyaFW68qKlAC
dowwgwim8AI1Qq2ohqv8ZA2e99O2muk8aFCnthKxAKnUUVq091EBZkuqLrqxFCbW5hsiIlsNozxo
Yw1FcaHA3FqrKI/UoTgo7Oy8tcBMAT7IDgFOYOPBFyeNkc0RaPEag8oEWVu/5CFMVcg5lg9aYeTX
++dl7z5QOCX6s4G2UHpZL80QFEls5HyDLNLrp8JBG7dC4eYC789yQlyn8NMYXej7RuUiNo8uhOD/
M7p5dBO0hYcWFs1gCo0BCmU0qF4Y6ravFTLQj5lhxBc0jRHBnUw9++Nf2KacBfYCHDWwyfWCXW2a
+0FfSFem3nheShUBsMwGMdkZ8aktxY/MQ5gc4c4j4N7eIaJyLOlwYWwFb7I27M1l6SpJkgdqv0QP
M7nvl1SlgIC7OoKF7poiWvv1TEraprUpKlt5WatlzkiB9nFBNOqlGhwGloUaHlQp9iwZHp1cchNJ
279ZFB9tMpnWywKwdclp6RblPE4lUlMTCvGv3zhyMcbeCfZAJG5uRkldEOku3A0UoeXjXKTI7Xl5
8QlZOuVq1Ews80gqNAHa6ct9y3svF7VI+i2Yd5ick+7ptwoTsFMICpE7CqJF0QLdS41L06rdozvb
8Um00xz7TuJ+HZq4an1dttIHamwHoereTaVZzoQVboFXe7P+OUwyWTfJgt5MvUehx3D1mSgMN3n5
Q3Phy6aVc0TrdpNC4Xcl0kQSA5KHbrtSdaIjmV7P2EwY/5zMTnyE98c9KKjtuQOGUqAuknUMZj7X
n7cvonmKUbbCvYrpfWmyn+48hRdey+9OaNXLqemd+t1sQ2dx8FH3HhYp+8DcHGBJZ4tiRqIcGqO2
yANz0Nv6ZPbJeEZ7OnqwrKz9mva1+8P1ogntRreYT93iqkfKDHsOX07gg8OA3oOoZLN4kTUx5KNZ
YPPInUifwYbEIg1GlepNWppHA/97N1a+oETvAKqp7K/tJbmtRb2CPSu18pM7e0ugNXZ6idFJO7ix
e0tj/Iekn+oQ13ZjKm0np0sq9HlrL9GR/3NtRvnD7iG3S3Ttu8U8OEe3S8O/ShJPumZUF7etfNts
tSWMoiwYpvFT1HbiqVcJNHNQPK8O6IBgUJKRvojeyDYeySXJl2d2WVCktbiOKpcdqPxwKdrBPDih
t6QBEu7Bf3Sj5Yu59XteV5oUg5GQ7pRk+gN17KHxTZFAPAVz/fIy09T7a5zy6dR5IqEpbomPQ1Xa
vg5bx6UYx+rAG976IX6M5EnFJTJ9uQUU5qrimP2S4YcRxftcldaIaKTVmQ/2SLnKD4u6+xKJuowO
goZdu1RYYBp2wRps27xCj4q2H1LUngf754Qi3xnogfNGWJTCybbnoBCW8XLf8++dKKY5ECWQJIA3
YHsk+wyzaKosMEctZ1ZwzC5OOqpvZwM9jX9hilcNrjy8AHnS+l4uo4j4R9nmFnTjxXKThRvToCbZ
tkf6U7f3UgerwQHmxZbg/o3L6bq4t4SJqdHUK3/ImHXviXGDJorUB/Bm+uPrlyZfLRA2wEKBbq6X
1ia20Mu84baU1vvYbasTb3l5cft4ObC0tzISBU6HBGvevFdzmRiuMrKy3E4kNxFjC0tTRIhLJt1L
n4/lAYju9n2UEBGiZgYyyCq3m2bqc6Q4lZMGttY0l8FRuveN2+oHkMi9UwjsRdL9y1n2bYNe0ytq
/EWdBlCbDj6VD/tsZbS6BD7nfH+r9hb0uyn5U36LdEq0Pku0WSklVpn2PkOe8wqB9/AvrjJ5FI1I
8PxMrG9i8ImnUIsQv4E0LJuevbJ334Yt1KLWMIV/OnQkT3V/2JffORtSZkSyr+C3uM7rpUUdOr08
9wkiuelfYUjpplgMBw0M5s9mZnpe/yV/cWwDKSXph15mbS6ElcqtIDeBB6DpLl1sTx+YkXqd7hnj
fYDJfhXCiPZpVmwPYOvphRk3WBFFPbQAhcPq1LR1+n1C//Ud8NKjjsTOWWQugboCkSg3bVsLg4HP
xSK62qKb2hMjYNbJjmM4ldND2pE9Uzx4FBaoZ/L6bdyUEGo90f5IAtVIaj8KUWYZIq3HF1M4un/s
9x5ZWcdkoopYhWh3kzEZcca0N043yMdQ9ZEu0X5qoWKWfphIdpUcPTQXcYIAbWD1GsGadIIBJb+W
oixPY2GLH/d/z97SJSxB5ZiSWm1bTyaz5qOltAmk7EryXlvy8C1OD44iNTrCP+48qw4tUrqVtCol
D+L6nHaIX9nFUicBWim5bzgNsrO1AGsdJ6izZ7UWnqsMue/XLpDXB3AAcCOYB2A0W1uNddp4rpox
dNUm3lmfROtnEw7BSpP0IEW9vfcGo8XAw5h9pxO81XgA0u/UapYkQTGNaK13zXAGsIZWS8VUv6fB
rXt/abcuFPSerKxS7GOR2zyNSWFQYj2E+gtUcV+p9RZn5gaV630rtycE6iSHXInLQYt5C+kQ2WTn
zLXHwdSPRlA0aQNXVofEDuIv/n1TewtilpXEDM6qW9L2sYRsrtSUKCBiVwC9Mak8UuYP7luRt3ld
E8ICVWH0PziFnOb1iYBzlLbgECMmDCXVR7X10ottwTvVkhteM/6a70RK+bFDwv71B4RHnOoi0ZBs
OW3SFCbPnclDOTbgBUbKpffEpTO6+e9ySVGLKLP54OzvHEiiITndIDsoDB2sV4roUthZPfbCtpiB
UFX5qVBF9OjpzXy1c2Z6Dzbw9oqTPBDp0X/VJEvMpsaX1z38QgURcpc24bVmaBeS00U/hUlrPdGs
Mp+MRKQHQcueUWZU8WFk9pCMyQP8WyQxZAaR+TRNAZPz5VnPhHN2OjSuNFsob2w9qj4maJsdBBY7
twJw8P+Myk//m1FVb8FIAICgE2qHp6pZ3GeaUOOp7VEhv39ed9dHmA7JPzfjZii5z/J2HGrOK+K4
85+aNiKb4SZKeUn0WQm6gqNUVs6rp8fIAxlE5MpTi4bidbOVJqRC1RTnU5BZTKnQdZuDCU7yJ2JQ
j/qe5b7ezWCPEA0xAZnIb3axFouHaFY5BakzNydCnf5swkB5Gp3UOXiDdxwAqd0vIkD6XrxF670L
Q6UbKlFPQUfv5nmBb+HchgZDRmmaatoDXDjKNdTU8m1ljOGB7R0XR3tPdsMow1AU2ZybTJ9S0XjL
yHs3vnQoKb2fGjP9fP/E7BxOdJSZPIafiVhjWw4hatJKNFzHQMSGpFcUyZXnvQ6yZG4O8pKdw8mw
Hz1L6digIdiEM16SZXPl4T3dku58mw2IqUOm+VRY9PvyOu3+oxRDfmB0Z32QHlDCk35U48Fdb+Cs
KgulmWQMbG9Co77M1QCu9e4hdcbOv/8p5X6sHwsmuRkTZ0Cd8gtMC2tTttWFmjcy7s+JTL4rAOFO
JiNSn6jiFUFK4f+gsrRrD9QmSBzAR1Q/1vZmEBf12BIPmbPlPhX5lLyN86hm3niKij8bTxQHBm8P
JAukNyt52kiatx2nzo2bcdKWIdBaNFKiZuifk27qD16iHSswz0mAkaQEgiJjvaw4XjJDbxQRcGAZ
bQYG8YQ+UXnglHc+HkUbRhmB4nAqtwWjZTA6ofGqBkNsjAYR9ThcwzHKviqtSJ4XrQ0PqgA7y5Jj
UpIpgvoU7+x6WZU1VglNXRF4lalea2dQzvHxkP3tHSNspREBLbm0s0UqL66eNZ69iKC3uuRD1Pbh
k9LOCZ551CgnC+cD1CbtwY7tfUsYKAhTIHOSqeV6aUmiCOIVS4BpKtw/4f3NT1E6TQ/xDO12OkxH
1De3d5oMjLqjJOlkPGAL1ey8hpmvuhjQgSoQyomT5qk1OTBUb49gvDu7Rn8FZBP1NkYxt7wws0i9
petLjnw5NE9NamjXLCYlue85dhbELQYOJrmdWdPmyC9WqrSuxoKmMM8/6Gnbn1OzQl0wPiJXvbUE
XgS8NQP1wGTMrc+gWRU7fVoRi7hq+97sVOuzVxSLznBi48UHy/o1Nr72iFj7tUsQJeOCN68ndFtD
gmjeFIgkrga4wEsJ0V8S1/HhtSC9WuiyPIiomIerRUwD+8+cWDBIlalKClurVu6HKBP/7BfF6k6Z
11dfxnGefypul3yeY3P4SdzqAdRrYEJ7mCkxG34+6sYS3N+g22vFDCAFBqgyJGfGFiUyMNiQGVHS
B0lEvcaPp6L6ktE2ihiTcw0fknWGsLzx4F7dUh8QklMdYqgAglaO/Obx8vC4XRHXfTAw4PV1ChcF
1uPBWrRzLcTcXxMx2hdTauxe2pHhc3sOjX8Up61tf8li0ztwYbf3HNptckcJ4YBjfavXPcVR3o10
GOAe75Lnjkz5PEc5+lVD1j9niRMdvDd79uhJgxqhNc6ZlZfzt8DZROo909Ke4Kuw9FMBN+7Za5i9
jcFO+gL9rIM34fayU+ZGj5ysBAdz86B2A22VvCKuTJykAevQcgPL7Cha3rMiXSUdW3ruuOr1qhAA
BaYNGDMYytS7VkjgXmhJtQcn9vaiS1oiSWrIg008sgkOhqXVqgh52SDS3eRM3a39aIZN5qvcwVej
Q6QpYlSGwWkEbzEE6QyYPfcawn/kxXxrKcbvhYMYKyH59GCHVfSf+5dxb2nQVEC/BN+lZEZff8Aa
7jUmmYiLa3NyTy2k5KmvlxX8ZYad/3y9LRmIcPwo3lOyWdvqlFpwYCCrmjszfub1C88Un7K3gzKX
RypTO06GA0GsKrWbCBQ262qnqcQTRCRvqlAflMlzfNjuKr8GhPTYzNZ00knTz/cXKBewdtGQmRAb
Q0fNuwCwfL3AUGsmr1eli54aAVgxiV+KbBRSTMB9mWEMe6zDwbl086B9u29Z/stbyzA3gysC6EfT
d3NCJy/yliVnG0VDURW2NahH8P+j++d9O3vHhegYri45kgZZ3nqFbu44Aoou0o6FCnFBH9HPa7dG
L7aeDj7mnsOCaAg7vK3kphtTNBDmUZlDqM24fH4Kq9ylTqEvSN322c7G4Y/7K9vZO0JJeGJktGeA
H1yvbJmyBK1YmZyWloZOKAhNkXh14w/Loj3MPXrEcSw8fzCWI6K1nbMqAy/SDq49K96EfKAzNL1o
M+KIaMmYkzRypAkSsAKG3ivfaBGW/uTU0/X+gne2cmV1832NPJqXZaTQYED+g0xhPj9rUTSdak8c
EbrsL1CWnyVlKMdm/W1ZtNKoM05tUqPkMpn2DJSloqYheIPRTB+f3Uw70reQ/+jmSsimAmTFknjb
2uIknbCaIOLQYAHMVAiiozZ6F47L6/HYPKl0ImVERYawpSTNp1GFQDbhmfOib32eOp/yxQkvrSH0
o7HTX5OD2xVR36PYTQCFIKL8zL894RAXhEtfgZCxO7d4b8W5eByi0AQ6nFTvtGlS/urntg/0zume
4IOuPhlj1i8nnEP2abEsPHuf2xYCG/ZfUWyGJyKN7h96rVRfc2tGGi4SR93GvVvFJB0pGo1vRL42
ldAwGpcqr3k59XiRBFNQg+ct4MoKkFEAj3N1jkS5nOnrKwcP6e2Zo8SMS1Rxx3Q+tmdutHurzxwH
Giu1Tma/cbP6o1qqzehTsE8+aMvsao+CcZ/owPDtvaIco5K9URJFCWKLYhgGA8jITPG3n237svSN
90x2n/vLEIavdpGYknN8kDrTRdoSVtu9GtrThM9KZ6VkhtcZ6kBpR/u9pVRN52edcURbtLs4mScC
DgEcs6UhV5WmhbJF8Kz21hgkiWdfCmQ0/ERvtYf7/un26LA4+qow9wAp5/BsTnso9NSEBykoese8
9PqS/Z0ppfsewd7uXA8M+1k9g6Cqmh1B9G9fHizjqWjOUTyhdrK2bERG09ged3qul+nkZVP4pip4
6eJwhOSgzOr25f5Sdw0itkTrmooXkNW1QULXZvYSGSu7TvPsMMLn51VanYp20i9xAjj4vj35lq0d
iQuXKB0smhQyg9182sjUEHqp8ccFMuhPSWuMT54GA8+M8lMAP1P+UgHmuFZDvfjm0v54tXXTkfV0
gx9Ah2STyEZ63gh6guR/tklfOUoo2vpG4eLDvLY/Zcx3XBgxK9+miejPmt4codZ2DvHqB2zf27FR
tGJ0+qBvaOLRHgFD0hfDm86ajgadbh8hggpaV/xeAK10n9c7O2mZ4xVeKQL0rrsAOkjzpLoQt97/
onsLwttxIakkwhW7PbDjaNn10IigsWnZhzOOZg4FSvCp92oBDYoQVNFpTRCuSLL19YIS/rDWTCEC
NUMyNdTMzC9HeArruVBPsXLIIrW3NEYJCRxYGTHfJiwbynaqrVoVgZVF5YOr4Ejjvlre1iA1T/e/
orZzDWXNDW4O+oCIUm3PhSG7oK0uwPwxskz0RQ/bz2bF+ZOWlrf4aAFbF1SX5/I664z5n2O4d967
IrYKOm0ChiHQEpo4U2GuXrI5tN84VZLGUBBY8xHt8+53kQqOkPAZ1Mjln/8WC9B3oxqU9yLQk759
EAP0VFMbf06i3DtwTjuFE+JEpMIgGAATSKl6bWoa3MhrND6LWtXdpe0qROoUSrp1m9bnpo1fUual
rii+TNxd1T253tI/MbLVHuzPzvbwOwgiqLeREGzfnmZmDFdAVBdUIvdQWU0Wy4e4zT6R2hrMK0bO
q5Md3jmbD0w2QOi67arGqMHVRRqNwRQn4tFxB+qVw0DRzQqVg7XteGQGB8Cf4y7IG7ftDrWoAOXN
4xCUtoESATNij0tapAFSI33AaCEQmV4dHpolXgKjSI6QlzuniTo31Thsy6xuc/KFzShtUrl0W5JI
fXJz488C8Z3/DO3hJdtxiKRzgCC5ZVSCt3DsBoqWUk1CaJzL2jiLPqs/L2GTHJAC7K4HoDlFZvST
6Aivj6zV5GZMbjoEsEgtT+kyjuc4TzSKpkp9sHM7YQq1GqgwmHcB5L2NwRrHKws6MENg2XHxRSxd
+ZSHnvFJ0zPdH2qkqcpEm/yiN19flQLkTSmFupQG1M7buABH4USBOB+CIm+0gJEbYt2mSs9z3BsH
AcOuD5BsfvTigPPg+dcfFHJj+JYsOn9t7zUXVSuia1Gm1XnK4pe+srIPg6X3b/BFRTDYS+YLz62u
gtzo4Gvv+QDCagbMmVUGK7nxRZpw3cat8jGoZtjx/Hzp6DepWj59jUsTwHQ8Q5V+/1nYSSRAQzM/
zBQlvV1jczfMWbfzJaWp6zV9Qsd/MBCmsp1nd0ZmZ0KB7KSE8EXdN7p3TeTG0giHbpXEef29Z0YJ
hW4Jvjf5k5/bk/LJmKv0w30re9eEyFoeIEIxJsnXVpzUSCyzRQXP6CPrHIZD5S9z1ryb9Opownz3
K3JueEYoHAFsWJvyojkVKHsNAQrHEChqISO2iRiqM1yQf/dTMXzJVfOoBLC3Pt4rkBScGJe3a23U
LDRL2FU1BhBzTBxK0VWBKmz9ncitowd5b4EUulVOp+wybPt2ebuE+hjPuBxtiN1H2+qT5FMDg7T1
xZjkKxVVsOVa+pgfdYb27gToU8oCuDRej02MOS6zafYQLQS1Cj99RBAf1EMnLiLRxjOYwiOGjiN7
m/g91MLJqFPsJXWfBmozxOe8aauLOnvuJRqMI1axvV20UJaXnXKQvVvyCsknNIi5GgIFDNtXJPdQ
yBahKc6ogicHXZIjW5tjakyM/2c6MAAgKPp5nC3vqZyph1VzfITR3zVFsZjWMiRVtBDXhzPqjQaG
SAAARl1YX3rRJ6d4KNQziNjXz/DR4QWxQdtN5tTbkkQ2eMpY6ZzNSmm9K+x27lVvQQF4XI/LfZey
57jgw0EgUWLfaCysV8UD5JaWPgwBg1Smdi75noOcQjjyynuHkGyA0w49E+DrjeuKs4RSu+kSlJp2
8tFUcpuugpU+1Y4ZdbAIL0f3e2+7pHArs5Dkrgw8rRfmIhIPYU0EYJYI7aLawrw0JXps4ST0g8rH
rimJb0CwdWdQhM5uVOpLSKCrzuU5QzT0MwdDUBOw0gNTe9sFOpcWCUVSMsfNZ2xDV0cDOBkCLxy6
x5Lc7kVRDtUKdhcEltzmGaXruwUrwdC1uDE0QkHFFMU1tQsEsOxBVH5S1dnBm7bnh0GZ/dfWZp96
ozLc1AHAANtAfmWUyX12lMn90ecMdipq7AQpo2X/4tTTr4NlAXg59U4ZJP6WjeVp3TcixUVR2qj+
LrSWCa6od8ODqGD3O/4aw5WDzcBt1masPE9FOXLomXBO00ctj8ynOOq69qpmYEzv3+RdY8xhSayG
xCBvnpUWiFcVzTU5wdCZoW/UVvw0961Cqqfh5f1/YQ1AAPyUcBQhyb1emgaBlTpk6S8YSvXODkfU
QSbjKcoPubv21sW3Q1YHzJMcCVhbCrXU0RRm7MAO5VGgLmH7iCTIl3iolAPY8V5qQO5BCkmWjojP
Jvywl6a1y4QvWCN19VWZYBZwKj2TzNfJeeh71S8nJT8tU/71/sfcq2Qg0wgLNfwtUnl0cwki21Oy
YiTLgkd7ebZHRL4ra66uqRhgeBeKdc0Lc/rQ1EPyDf6k8LmFHHE5wdadnau46q52Ghnf1VAU9pvc
jsu/hTHM/9z/kbv7IHsD+HCoQraHGf7xOtU83j9PHa2XNB5B1+ZK9Jc3pEfqJXuPBT0aUBYAJmUv
Yr3lVslgauPwKJWhB0Et/uFidzMM/zrYB1S9joaq95YmoS1EuiATgJyu7fWllvCUTDzt2QybWGmn
X03JgV717r9JApkopIUmc08oL9emuLoxrUqWZjcpkgzIQLVfodQe7FNSIyfyL3yCfCpc6IAY79qm
X5UUGGQKg9BPS8MHSAj6h1JPjBPChvH5/vHY2zNQcDLvArUC3nS9sGFw4sgcqRIPsoEf6WhYT6VJ
Ha2IMoS1vSH/ft/g3qZR2aRqAFyLhGHj7waz6V0jSQXsZabyGOU6hNDlEC9c0j48eKT2nl2o52A5
oHAgU5P14kjmnWo2sVUN5vApy+xeCUgHB+dgv3bsyI4ro2OMMNKT2rxLjt7NZQFZbWCNRvxoFXNz
zsOm+OP+l9u1AiYAGA551k2nlYmeYkB4mFpk0XXVZahi/TFK9NG7/v/sbM46FRyQiTyBAdCsyZ/d
qQa6FScH/btbuQgQANCg/TrjNHS3+YZlesmgIQQb1LoRz092Xk2aX9U5bmlo8uyb2ifVj3GuWvFg
VLlGMiJipu1NUCU/0LXSjbM6W92jpkZKHBT0nIVfJrmDe9Od/ntbapriq0acvPRJmetBWJcUF1oN
QtN3Q5uV0g3OxuAPYWksJ8EcbUaZITUf3Y5U4txW2fK5nfP2iCR658LJcT9YYkhIqJptSjyjPQId
M5HyjVwX2oAimV8MuxoezCotoemfj+ab9k4N4SDn5hecfNtJyMLS9Gr4IALIcdPCH0e19Z2+ro/S
452AkNIck7WE0hTEtpUHvWuKdKhVuj1tyyCaDuqfaE0NqrrQrktbwuFHWnRwVHeciZyqoAFNAZL8
bvMCLHQWF6PnY6pwejyM6ZR96rDnMx9gvj6EpxzuycYPjAhEoWtfInKqKqhg9xzXzKIAVmRfDfrC
B7HM3m7JFoDk5ZTTfPL0/Bbh1oo+6EpU0rRrVOUbyNIx9Ueq48H9K75XaJRhC617yefNI7q2Y3l9
Zna628NAnQg1sN0p+jDkqJqfyjKxfzbdyCxM03bR+HZsy/4F8fb5z9S2Fe1sahk6J/d/z94+Er5R
1kHtiDmEzaUAsVinwEZxOQa1qyXS9AcQsf+UWn8Ejt6zBB8c4C05W8GM3HrhzahOarigkO5SEftj
0Oh2QTGbTX6I0OhBsL13JeRekkNQGmO6eG0rm6Is7wylC7ROcbS3euQ4gBmHVKlOJtS22Sfv/zg7
rx63kbRt/yICzOGUpKTOwW632z4hPOtxkcVUzOHXvxd98H2WWmjBA+wOFvCsS8VKT7iD1PwiRPxv
/ufj73nukqGEyi1DR4XH4iQwXbqi7QxcbuPU0bEaWfoCyx38eR6NQLgRzPTlPywgDVFIth7NUejy
x1NNHc23NW0kjCjMPNQ8zUNaGWV/5Zrqwt49OzcCzI3ATzXuVHShwPPazienj+ve7q+xcXKjxEnH
w+iq4drZNJA//pZndwxAXpTgQA7Q6jieWktVmMiWO8buxuQ2rTULC53AuLFS41KT49zUaDBv5ugU
kYDTHA81olXUjygHQCHunMMwLjJKlZftvS7pXzXGvxC3/D5XJwgFGL3UCraSARHl9oP+uG6I/iZU
TmFBlDR5onIc/CDs5/lWzdUqwqns5i/Vai//s7SGh5XGbfrJtfLq0kE594n//Bknh5L6XGcL6vDx
yGdBGR/iJnrBDmooqfgPLwbXHUiX37IJpxiQNLVGbHHg0CDYNkSZXRmgOGW3b9rZ3n28cc7d5UgB
b+dvM/46fekNfZJopJEBp4uWR7lpTneUXvW3j0f5fWOdriEmwFRFKKhsiKiTNfTttpu1eYAFW3vu
Tk7Gsrcyv4lB/UM1dv3pzrFkfZdW4PPqcravrVz0B4imbRlS/pr7fZsPHpwGii4HsN/1S5U4znVP
/nwhHv+Nfn/3W51NXh71Tzb6yXttoqJYITc2QC1r+39z4Y2Hbq0MnX5Pb0Oo7fBMLnOvGw+mmbcv
4PODt9S28j3evPJHpiyjxJ/S71Tcqqm6sF7ndiFNTNJJg+UiqTz+kJVCN8igBg40tfWyqJkS/wrM
pvO9g2574VI5U7NgAEBIdBSQfziVU6+paXYiWTh4nkWCPJdil+NVEq0Z0BwEk3728LOv1Jxduj3P
TBK6E7BiBAogxr078W29rgRwFHTHVtS7vpk56I4kqIsNa/bzCzfMmXmiHA3dmxuGtu0pF9VG73Ua
fbhIMvHt0B0QV6/syQunRlX3wH7NfZbr38x56i6kF2fnuUm8UYfntT/F6nhdDX+0gJ5EmXICaeKU
uwZpy4M++pckGM7dolThNww1yRkC59tv+eMWrWAuLZbRcNArK7tqlsEMK08NYSCxOtZ634uMpJue
hcYVo00Z1gPW8te2ToxMCxPWL+JvJBCnN3kCAirtaX1hRqduV79v7kw612E1XGz3nZ8vKRuIjc2W
4tSH1/NlAyqfMuy4GtqjUwnnExww/yaYcE/R0zYP13Xx4hIp+dCzFm/ny+TSk3EmtiKq+n+/4RTx
6kPgIB1BTl6ZXfs26zSlXTxHPqN3UN1McxY8d7LM/z4HIDalOc25Ic85PbVdEqRaWQIfGbtxClHc
MG8TwtYLo5yJAjZqAy0rigmbh8vxdhKItAIgZhQDV4cXkcpaRo3dew/rtOi7JKVSc+E2OvNSwf3d
2qrUtrZ+//GIup51Q9LpfEw7XdawDFq9Ds00sP/9+K06dyj/HOckvoEymGKoTC2SDojaT3OZ7BoF
8mYqp+aCCtjZKZmgfDAzITk8DUgLQ6xCdwbOA6qIscRCIYJzfakCeW4Xor+KugxbEZORkwKTa6Fe
qSRLNdiE+cJMttjXnnfD0jZxyl17VS7uJTLW2a+Iks+mccY/T9s8vluj1jn8rujW1Y2+IGjdO1iR
YaKQXri+z27FrXAA7hnxytP82liBTfQ9fSu3Rgu9wk3ZCFef+w3CXRGLqus+/4cdskkUWfBRAPyf
7MTJR0dazMRMVmOVKMuOdiTLuf9kYZ95/V+GIj4jYQGCfErJMpbV15atJ2d02N+ly1LHjS/9nVdb
l4jb51YMAyuU1vkvpertlfzjgbBblOQNbbusmrp5HZpVfMfSw7mbKiN5+XhW5/b9FslvHHEESk4f
XPL43humrZ2kS/8FCnXxqqFdcGFfnJ0QZTCyWsThyNuPJ9TrGlSTnhePKp62x92jCae8VVdTpScX
7qZzWxB2CShmtB7QbzzZEQKXktnwechVMYg9WuvaVdHK/GW1hnaPTFdy4eI4d6SBCTCpTcOGz3g8
tRYqusCtgATBnptYDXrwmIp5Dn2qHrsstVK8etfkn49X7dz3ZL2ohoJCImI5iYtdqSk145ESizL3
X6D5TxiED+o2mVBU/3iocxHZH0OdZiXkznmTK0otup+W8z5LM+2hqD1Nhe6UBpHXO+X97FXAI7nu
gvjjwc8tJu8mUqbEDpTMT/bNqmRmKw2c9uYddE+2+Vg4rR7r5rLeZ2Z6yYf93GEA1AXLYKv0gG8/
XksTt0RUYSdg4bYOWch25r3W6X8v64TJGundxi3jpjwN//pkJHSftD4eRGpcG77C1Ca/KOt0bl+y
HzdpOsoQQMmO55ImaDjh/cW+XIcFjM6y7GRBybhvHXNv5RauHinS1B+v19kPCHCNTgmwJ0Czx4Pm
ZmlK0VEmBLqXH1SPDQWUkEvNtXOjcAWz7SlJgvo42RUJAiCWmxU0NuZSASPAX2bpk3L38VzOnTHC
VTRLQJ+TKm97849LeF7h4DojG1+i0fk1k9UcQupZROjl7n8JqDaaGkxRXhbjHTAW8f1icCloeMp3
9tKpS5g1/iXW17nTRCzKzWhBYyYAOZ7R5uou00GHIKT1PUrr9hYIOOVBlXl57Xm1uHB6z1WNiQJA
zGxgBcY8ecdo5+kAL2BQYpsMRjNbg0OhZe6dra3pbkqA8VurcvbNKrWwz90Ktzo7OazmcslL/tzM
6TRv9h5IxNFCOp55P42TWXjTFNNWGn5adiGjEqgL7mfYUBhC2t/+fu+gZ7Y5ieBwDB/geLzZw2Jj
6BmvMvv6yrPTeufaqv06Wst0AVN97jDQGd2gEygovHdRz5LFDyZ4bencBnsRdPmXCRPVw99PCBEq
oiyEAwkkTyZkFEVqGTNUKJWYWlgZUsSL5hO9asF/4LJBzYHLxs7ZxE9O7pC6nVKQd+h7SbdPQukk
ddgYyfhSLNNyoXty5o6khUDfHNgOMp6nBfcu7yiPBZuUWOq4e0t2VbgUatqjktZCZ/D8iLbsJZnC
Mw/qZu1J+oRq/2ZLcLw3xmTICt/oJ8QXNPndlL51VbfjEFldm/9arHaFKZo9B8lgXdgpZy402nog
Deluk/qfdtIV8Ae6efADRy0z93Tuf3Zj61zpUlyITt5tSYpFG/lxY+vYG1XveIbuiGl6lqUU3dKi
i5YOoEBN0/XTx1vy3ZneRuF1Y+GAJtEMOh4lzZuK6n3BKOMw3bggax4qrEL2BIef0lH7a43zbTgE
GeCgs19I346HE4U1taOivlanvn/Q9KGNtdGWmLMa1t8eNhqHhAaIUHGB8CachiELHcyk7lXcBPNw
YwflGneLLG9R27oUmG9/1VGBlaGI/WlUIsy7eckcz0rvRemVQjXAHKbNS0I5ode6+X6ptOAqAeEb
ot7SXCuK3+EUzH+t5bcNT06ICCpkMgqMx8OXyHvVWQf4p0TwaEelrPmkyo1bSigWt1VD46tdLgUp
787BNijN0g2/z1NwOmelt9iKlaKJN7+jqIORvq81vD2tLBH7j/fo2aHIuQG0UQhn+xzPz115cjvH
UrG3euuhkyZ3i0uwrlpvufDYvrvLmBXBA1qTlMo3U57joTb/Khdwh4r1QGwteyvpvplpNcyhULb2
XFu98wwtI/3y8QzPnHVARxteYMsiQcYeD9vwU9pJGCqejRq5gmUkuhB1/x++4zYtkh2eb+DSx6NM
WPOS+rJPqrGvDpajmbGf+UbYTyLY/YcJbRgBrjBKpKemtmLxtMBOmJCpe+qTVXJIqaa5yA19PM65
rUG9CQwnjx266adT6il1p4WtEPjKyp3fyF/zEABMGYNLfaVzI23kPET7mBC1/OOPh85woFEmqWPX
WP0rH9BK2MhAvxulo/72iWET0r9ijcA9bKDR46EEm0SbPCojjsomrJwn/eCvM29pZxfXH3+/M9c/
DREI72wKODKnTEu2QDYiYl7FonaHJuyWQpf3JjHedU4LM4uU56tvfz8kzQEQX5sE8Lv+PAZxVsYE
8UDtpmwHfdQOZTevoYF39qHy/UtN8nNH+s/xTiKFuUhYzBF7UGcw7KhWvRbJ2Vyu/SGx0GtI04Nq
8ktKR9sSnb4IlDLY/AYv3jubkorn2un0popNrap21MT1qKCictsWa4vQqanuBIoUkTW75oWT9366
8Eg3+xDSR1jw3sl0vcxpXdVyg1VIjV0XYrXiqYfzMYqi/6znU3PtmRyVj9f0/eHYyKuUGEiR4dGd
it8FJsCVZkSggX9a9CEq7WYmjwhNFCL++hJjt/IfyhmILDHc8eEYaiIz9jKN1mJ2XrtxXsLZScrP
ZeupC4fjt8j98SoiBAq3hL4dIAuoyMdjSccttJWZgchc+wyric6XYaXV+bdirmoYgRgFR01Xij4a
ZqO7B27OY5tDPTN5q0T2zU1yRBV8G2jshYvv/YtBUk1YyEUB9cU/PbjNWDdlbrt8Bs2SnyXFuUjH
auXLx+v6/nqg0wQ2AmFrSgRoSh1/APwi+yL1CWykbsIWzzQnpHscvAy5ejOn3r/QPjw3KQYkT6dS
AGx622Z/FAvWxW3thgpn7Lu9vW+hgDePeJO7l7QNz01rI9DC9UTE5F11k/p2tbJxGsjHDcJjfVrk
IThTEVZBJx66QbtU0X+vbwiLhyQejW6wQWzdk12LrJNOyY1d68tUXM9irh/seqmvXLbXbrEdLQ/N
2dTuYY/YL96SwCJETKu7T4Zg+Ja7QRcneVB/lZXv3na98G/7Trq/7LJ2vqgmtXHTleJToYyM9lVz
EYzz/jbj12OguxVnkXk4ZYB4CSmzZWctPNy+8kItyPXnZjWLGwvzzYfA6/W7ylmst8XQggvJ5bml
AriwodMI/pB5Pd4SC/pbsz9ahNa9/WuYRfAQrE21y3z7tQX/e6mqeG44IEfQb+k4bgDm4+GsKgsS
vc26eMGp6GelOfPVgAsGWhCWHw6lfam4c+bi/C1q5nFrEsSclvSzyrWrftRahDrM8SHtWyOkempf
K3+6JDp85mFgqC3LIwMg9zo5XLqd9nqOWU7cOe247v1mULtKJ0e4EYDDbwqr8+NOZNmFyv6ZvQO8
hiomtyg1zdMujDFRcaBb28WyEMmXzoapd4Co1823jrX4ivppl3/LWtkfDAVCcP/xBbat18kNToRJ
jXhrAPEunBQ5qy4p/K4221ifhuFNDjZi6n4537XGlKK4NlivaBJUeESYU/ZpqfJL45+bPbwFoHmU
Wemtbfvtjxst6NYE4nXXxa1Y8jeF30bopVl63XiaiPxMri+LGqYrVXuXOg5ndtbmuk46yqfnZT5J
KSAQOkY/D12sfM2LG3cST6Yu0lsgC8Xzxx/57FBUY2hibxXKUwhPDzOavkmNBEyFg3G5CjscgO9F
ZQbG++OhzpxPaj2b3oy/lURPW6P1YMDRR30jHnTsaA6r1k49L7IDxNPol3LXmemlRPfjIQFQHS+h
Ly3cmJD4xDnZozvq+klGNui4WpSt2nI3ds78tzxdlPL+/yRBIxyP2HjuIjUtaQGrr2ss3JauUL+s
d05uXboUzk5uO5t0fX8rXx0PNWmdkSV2jlBrPlpfs2Ao7tZRaVhTLxkIqSJwnz5ewHMHAmMRitkk
odxEJ3NTqav0NUPENDWHLEzqqr4OxuzfzMzaJyjQy43XOcEDKgiX2D1nYgtKFSBJN38OulMncTEa
B11nZW0bJ0PuQiks2whxrb/PEmGlUYHZ0EBbK/3kkl2acrBc0uxY6OpHXRXrvWUYCXTNpd99/CHP
HDrc+2iVUuFCnuO0ANp1ql7FSBrlJjhMos3XxNOEVwSyt5dQP2cuUaIfpkUvD0ryac/eXgyzA1VZ
xq1lDV00G7K5bQfofwgDad2Nj5LWazpO1U1lV/mdHADYfTzX99inrUXF+BS4yIg5/MfbdPW90as2
bAJ/+Yyl7/RzHKniNVptH1qLQo2Ruv5OEP+EVe8GB6L1S0aGZ04KdEpSVoIQfsM7WTGpL3OfYd1u
l1Oxd6U9PU5NADx53mVlUFx9POMzu/V31RKyOUcFbOTxhJFD7+YkZ8KIV6S3Re2mX8ahyy6McuYw
MsrvopPukGifvBHFYKQeIQdzwkL426jnbhhYZXMfeErd5hgffCJmUUR966V759yWIqSDb85lgPTV
aVg3+0s6tTpFAGE4V2mr/LiStJJEJqerLus0emqGGc+rVe89fy5eP/685xYTqjHNrK2fRgHz+POa
Mi8SZVMTkIa1cuV4bw1hxR4l21+6lpoXcrVzR5V2D/cdYEXC2JPFBMljp1XGpbCybeaw7qruxqzy
7GGl6n/hqLxfUrrujELHxSTuOiXH1n7QyrFBji2YkuU5dZ0kKrHSCEHtOQek21UssgQGVMIP+fib
Gu+nuWVUpPU2YkHgTk/WtElEN6RCdbHnCIz+8tTJduagtVy0+IAXob6Y9pW3Ts7O00a/2enekh+6
sUryfV6ndqj3TStDzS0tFAI1OD+jPfU/LvzI7VsfB4TgfilQYIROxZDw6HjlfVfIOpsQEm1nsdya
6/YSDXkdDv1cIYDl93er+4mWfhwIe0pDfXadq8xq/xrCRoIBjgeJo42DTivk+GcgLeEqIQbkr2rL
ve618ZvosPJaRrvYG8ig7mSyXqqVvt/0ULU3tsimTwURZ/vzP2JRsZp1JpIOlhOONHKnrfNohAU6
mvoB9DqKkEHfLvLw8Qd/vymIfW3adMB66Jqd5m+AyjyrGEi1BxxIIpqPIppHN3nsZOFcqB78Riwc
r61HcmpzXfIA0wk5Wdth4UgEJVJUidbbOBk1SbmGXWIFZmiodLrpM1TJD/hDNnVoTWBhorFy53/W
VhutXWBJxF301fHv/aFty0jzhvHbZLY4U2j+4r+ihquWPebDog+7Su8e67HA0+/jz/V+jVgbhw+G
kMTW2TyJUkD21kkh2ZSDLPTInlwvAhWl/RJ1WkCXHMuXj8c7szxkJ4QQFLmou5xmZzgn89d7eRt7
0hYuepgqeF6RPHxpnYnPdmGw95cToDVyQXo4XLz8j+MdqHIpnaX1cDkv9Lq5z00rcb5N+YR/PRIa
pf8A6sWZQg0/3j7WCg3nSaccZLL36JvLfTFtQtVLW6ivJv3DLqxr10xDX6/Te1FmVMiHMU0ol2jr
gzWUI/YLgQq+NAoWd0gdDROGZPK9J7lW6cs6rMoMdQ8B+n0infTRS/zhbvI1XcR1TTwUNkVKGzkv
LOQSQRB29Q6UkYN7cQK2L5q0wXFwL8f272qE+bVEs5qWbL+mlcTuEQKtuCnzYrDCvEa8PAqKWYcT
hh5ccIu/i5CYZWdy3Pda4w+3IxFe+taC98S5wOyFifZggPatJfTkyZpzQ12hUoYnRmUUrUdRzPW/
rwoRpL/OrwBBUGoBbU21iv7D8QoBMDVT06VuLbwsCAW+7JEzihL55CDYFUvq7S5sCf6+4yMLAwkl
4d+AiI2ycDwehimu0QHvBjBcpG+d3ahdj/DSUzWhLP/xUO+PFrkpOSo6SiQAZMTHQ+EDIBpInk1s
Tk15SHwjvfUW/DjJHZdbaCeXEvDfPa7judHIY1dx8W0vzWltx+oXC+wTCN4lcXAzXcx2/WrKIRsO
Of+Hu8qykn86lHhFTASbiKdiqe0yqinMrJHnJkHypfbn6QtPdVaHOd3f5NZuW+NnrZq2CXlcmq9D
b8unbK6po6SZWP0HJJ9J9JtRTNelJpGPI9sy56jN3UYPezMLUlTtAufV6yzx5uCz/dIYbZWEjls6
aleKYhbhOkjntU3LoY4Axaj/VdZUftZlpX3rRxByaEpM/mtK/bEM20x013RuizXOqqF9FlLT/wVr
joy3ChK5ht5SEbBvq/HVHOzhFeE396bocvPfZcSyJHbtNfuH+K5VO2PG4yVUBda9j2vql3RHZOM9
p2PRvWJRtFJH15KujFQHtfy2zA3/ywrBTjxUXao7Yck+VZ/XIZ3SJy+x7B6Bg06uRWwKvXKekhId
8Sgg7OLgoRdwU/jB/Gr1qdNHmtWMb1pbZh3MrDZb9jVHAA1O5IPQZcCqMo8HwGQlVY0kfy7yzXba
NpLhYUKnSQ+HCvW60Bipke5rahMvgyZJXyt8Q/rITexFhgO0n9t1COrpaZhXbScEXbAL+/v0Kt+E
04lk6ZJzdiFpnOzviWMGGhjQ1+y26sbog+IOZoj0onbhDy4Mtt0Df+7tbTCPp5bgBeoL0Mjjw9T3
8CWWwTEwQNWLaC4Gb+8nwyWQzzvo29bZ2Hz7eJm2Ap5jHQ9D+91uYPPpkSGrVNtVvphvqTQlO0dw
74atGcyfE+EMt+7YdIjnFr49hYWvazIyKqO5hGzF23Ub8XjihG04pfA1N43wU2wmCoJmNi8e/hMV
Yd2LNxTaCF7MCVp0yt3M+ToJPG7tzt6ogEaDjIKYnGq9QklFInFaNXMPlMDU8HtXfateZ6zfLfBS
UwqIQlRTGptBm3thp4ZWXiXYNlDZUr1uRgBK+uRZOTK3dnVnlmmYzFli7PLSxXWjg3CxM9JkeGrH
TvBvF+l25QRFF/qTX4s9QMV1jLCTXKpwcEbv16RnTXUIrDErdlILjGduCq/aFf0cPLZmN38vE2Gv
YZMlTnZoatG/OZlST/7QBD9GW+OIp0nHR5+E281R6tb2j0aNgDqzphsekgJGfSg6yxhe2jFfXxJT
ad/yWrgPHqJiOqy0VkyR4QhES5tS5XdaECBDlxcV/uB2Y9a3Mk3n8c7WB/+tbht7wZGmLa+7dO1E
lK9po+/11p+/0fjrr5d2lgBC8sR4GWy/d0JtqJF6zEX9SBOplvEsVuzhGt/Pk3AY/NqKhOnJe6jg
7C6aacsLZHjvBusAwjv0pemhlHUy+CGmSTg69BBahgOpFQqcebGst6IoKyDjGKJEHpo73zkP/EIT
MMDNoA+OgE9bYjukCq2e9o2wF4hp/iw/u/BjjHjMnYacLMW2MWy9NldxMpbpk6iIWj4NftN+T6WO
GrTAkfALHb7KD+fEnL5VSE1qwCHn6qeud6t7VSNdvEa5VvpvcyZajYinE3kE/MF5o1i7fB6L3n9I
fXxgo0Xrg/+t/PjPc6swcECDw/3W14YsI12zgy/6vCbprnPTRMVLtRoesKHERKY3sxR+BpNI+mjx
EvE4GFVqRnMPiyjEuVhIMDnWnIWluwTda1363c9RK/RlByJePYAvo+lgZYZzV66NmcfB0JRW2DaQ
fwEmaroWB10t922poRfVogVh7ektej+rvlj+JYn3+Ksbc7D668J3IGevhTH8Iqmo2l3qz+sXB9bK
8sWzBBammLFrXZRV7aTdTUvrNJGX+lLGY+a5z+i3ZJ8H2JDOrZPz9ULy540213YZMqSVm5UHzpH4
1Fqjj59Y1a695E3sxzu0mcvgxhF2PUVjNrvzbuPapeHUy6LaVY3LL0+rZbSuq26u3rDD7eaw8Tzt
kMoeBwF0atJ/srlKHurJbwqsj5T+5gBr9cLSssTzMOG2DNnBtGMOBGmhNjndk605hRm56WL9O7aF
14f2AFMnnFFreTBTv2WL5mPxWUBFNg8ITRW3+Zj4zp1nJAAjxWIr/RqnDNuJpMwzR4ai8iozcrCY
vbOCBvMlbTY5r3MuP1XJVl6b83V+SXBQSwD1CleFZZJPYxTM4K5my1QNcYhhY5BTwyl7cEmIxFUy
ZuoRVr77Q1WT14b9ip1LtLlVtXu0bIYxtFo21Y0trfxJaLYgLLcG5X3tcmEeyikjiXJEaUVp5orh
cUjMIns2Mfhtok62dYE0LS3ckNTI8GOtH+dPnmW2fowCjd8j6armzx6NhyrqrTQBlCP8og5dTM3H
0JhlVuy1tkohNPlJut529tQWN+Vqy/9pCWnrdSFFveww/En1feOjXxoBZPaCOOGTraE/zwK3qEWb
PuF/ujF37Sx/QJscJImJpk1zA+XUVdlBJqpOw1qsQXk/Clf8olPheTuA/Iu11+wBYQGvWPQf80RX
N0TRZHLi1sitn2TcxEL1Iq3DOlB2jDYhwycUScokalTSg8nxJg+ItykLKo220+s3mlYHgqO4WlMk
V2g69ybbTvGnfvBJpab3OHqG/V1kwZRdrUpN7hN04KHYN3WQlvuqaPTnJXfWZdOurB69KWVNcAdK
sUnJipVtbRbqWppO+UPf5GUiHEqHZ3ss/fSAm2013yzjXA2hVpfG61q2PVezOac3IxKfDv0Ks36j
ZmePiEtV02u+IG4eTqvX95jAYRQ9tRbHpYaD0uxLO/efx9bAvmU2es+JARKv/q4YAOaERebMDN5V
/q92HpwW7EFTvXIs9THE90Urricz0f8n7bVRN+tQGs+4aljDTna1e5OjsKcOqig6n49Ut58S1yV6
1FvTXZ+nVopbjRCVyCJhWUSHlva1J1TxomWa3vEgduWPbB5rM1SN0v+BX5uZYZIs/X2bsM3jaUbf
6wZRq64G+W872d5Jg+DKnccVwhJutW3YFTpmOenUj0GkAP7EQwV/JAYX19q3Qdr2SMpLNTcgvJp8
K48Fy/dm3PDggdH3X8EH9I9Faiy8lW2LvmM+JLq6qQ3Fi4nTWPaNKNPGeN4I6jryRsDKN1M2pllk
4weuiA4M7YYw1YFGxa5fiwMWfHUOYTcbbPQBlxqFeUcqGwvo3npt24a7MFuH7Ce4XWGGWmMX4roZ
ssUMa2ssqqek6eAD1utoNvfSR97ky0rond3VdFTSkO7KGmB8WckN/JIaj/lqlEHoWmUy7BaO9RiJ
0SgsMoPeh8dbrEsbuuNC82eYzHoHFG3tqHZ03XKV2HJJ48Kry1e9kDIJ86ZWj52Wez8Gu+Rfk65w
0AOa2+VRSdgRkRDcVHuVBTIIwRHIr5km1TMdZbvfjbnhzXv0VCcTy5q8lxGPU4Lovacgi9TuZMqI
VLzdF0osFCGEmerh6M/sjrZzpntlNOsIimc2pjvDmMkUN/qJHTmqST5h2k3Z3BAq+aRpxlBFAkTN
j1nIwIrHRk/QgVc6y7TobftgNLXuHaaszdob5UCe+JplGZGcJwfnayd1rY/wtvTe/JXqR2w6BdpR
njkk6LRlhbhH6z3xQ4rIw3TvpPbghSt/KxDBmvpF0JtaEc61aVH4EJlmL/FQ+xPPitIlyTvunbyj
LTOPRGnOj96wSGy/Et19IrHyrztzmLSoYrSfuJcKZI8FCh2dVVjF3pYmJ7HJsIA+5GIws71O5TwI
E9Um/wNCANmXEE5PP3u56qydci31VRpeUYbSHo27wB1XlqU0rNeUAgPyZlquXSFJpPnxYI62deAu
b+68TSQhbBZD/5eCgYM/5TwQCkx+EjdzQdikW0maXM3+lOmRbJy0jZQzOTJGu8L4CUNB21ZDGGxd
w8rjPLH8YY+mS/XJqh2Bh+hiLiq0gqxZQxPG+ncYsbwbeWeDjjYK3A94Jao6jWoh/enW4oKSt/4o
55qz3IE1QULPu1lLkNjhMjVtsudItk1Uuv16b1edmcT+IIolzADJ8a56dkthA4DZFBXjoNLDAE15
gIfR0CuXnYOPsBj88SozNcPbG3VlfnUqysAHBH84BM2s68+kR1m+84zKD+7SHE/GUE+K6b6wnDy/
Lgweq1BZGeqzCV2Tz3rXGv0uHVb9B55rrb5PhNm2B1lMzVdPn2klkUOIJ2cikYqaFCG40AkmhbFq
t9Ay6HWMloRb+TdE1hZkdEql5YHClebGDR1THbF2i7Nbpbw3e/o1Whq6m1gbBj94ZpPM1S7eio3Z
hTY5B9Uq/BBagjxIKBHWGt1LEjh8nw6JobdOoPDD5kwXP9KH1CegrJzveWf2TVTgEsRlxLbmKad8
ctfODdppnd4B0jJpVmlUKbxmCXOz7+6rucjHsCm9FYye2xUq8lv2beSuhWPtbUEFIUycAMQ4aw9x
i5HFGKpJDf90MnMrrp4yeJXu4BtEkK2dZCG+Oa48JO4E4I/OjvIJw/DjDHNgzV8InG0CNdsd/bCZ
hPU/VaEfFpr4R3V7X2uUfPGrOaCjgSKaFzrOOI8w+BSl/TLwit3gWXm3q8EWOiFAdKWiEhoP11kQ
YD/SrlrZHYoss29Wa5ZMA70p41A6eWlHVi2xLVqtKl8jmImzEVnVMD45azqhMgfe4t9GCLcgI8i8
u7ZucE4xK7/yeAKRpHpKuMa/DU7PCyLZl2uYr+56x81AWG3VLaEJDr/mv1WeJs9tWTVv3Vpq5Z2V
j4uGupwz76bUQrpmY6wkkQy8/Is+LksTjclkunSV/OBWisV5ZkUMK2pJA/ZwLkxvl1Xj/CrkAs4l
B7FmRPaYWDKaHeHdmgiuuBwuXd0708Lj3mZ+lcFlozMaJ5NrFwRbSotlqw1LFHSt+8t1Vie4dVSf
vqYYj7D6wzi/DQPdqTjvtfZnbQeUtYzR9q6N2h7NyO8s62m2jKWi4tcUd3Oud4A581S92LUgzByF
ZJmn/+PsvJrjRtY0/VdO9D3OwJuJOXMBFKqKpEjRiHI3CEqi4E0mbOLX7wPN7E6zxGCtpu86SCoL
qMz83GsGzJMiV+BBH0rLrIeoWbrkyhQI0UUzBFNrly9ZXUVTKrKHCR1hAd5VAnnJg3zMrrpsnBN8
a9y5DelrDg+yXZw1nvrMbi/RlneeMy+3y10+dJTjrjGn3lFBBGt3fe4OcyjLQHtcG1O2kUPDsD2Y
dTfuXXOs/dBpXGi0/AZdsVqnEuinuh3D1ZuWgmMXdPmO7Wl/I/QlT5lWIB4ll27EPpz7vMbsPRl+
OGIYzWuvXqs+toLBfV6YkuAcunYVlTSJadiXRV7s5qCg41biDNQRtmt+ZbWwJfthaKv5fRQp21gv
ik2YAA5Az4QkV88qybPLtBjcDnkSZGCiiZ7YJ6nZwCtxg685aHqjcTH2o/2ISKT/0zOUg6+FMfjZ
rpiW3ns31/Zw14xu9gWxNrfa5ZPelyGN2369XPHae8YLYLjwybgCnEf16ruhl/pM/M3pKYzSHx/M
bs7T46BDtjv6iTVzAPWl+VnP5lzEJYlZSSO0sT4vTTU9jV7RahEWJ3pHE6YOaMJUs1yOG9etC51u
tUXoTPYkotEfvTtNOkxJUIy2AcImiNkRuZP2XUVexeXSSvMAiwU31kaklheiQZT/rLAUyEJYAuhy
N6DPfwwYG30biz4rKaPKptoBmhpLypmCWMT2x39umbeKJ1uySezIyqqCvuIobmYvsfk2MMKjJ+RN
JuMEXvm818XkfNa7iSGBGxTTEFp567VhwT3TxHLRnZ/CdaknpnwbeaK5QN1d5MCa2V987rrp548Q
T9I8SkmgHrSl0wYSg0U7CgY0fgjnTRKcp5HpbIloRWglM562PSn+R1ELC+v2ZRp/aE0qbiqRp9/r
sk0+LSrPv45ky/SqUYF+FAZyzVHSpOujwsOc57M1mKyV7avQQjckjcwKbKBHbZaHRp6a11JR40A2
hbYZq8VIDxOey/dStcO98nPaLX3XFyXFtCAsShrQ407LiBARyt7dB9/DYjW003a5476mh1As2vzU
aXb7U3Rz20FXyj0ZTatdNuGKdN8dgl7WQzIm5QXVwPjTWQfrPuMEPS9dC3CvonXSUvLrtG6DzHKh
BwndncMEDV0/1KlB8bW3lf8oqAynMKPd8GQYfZvtQLV4RSw6l/QbveOeyYqzylv6OKoitx6KKWIo
08g7hxI0v7SCFW5AYdbWF5m5ze1omtNTUHbl9E6oyp8ZTc6eE+rCTbt3ucz8Jqb8Rg97CeZ2l/ci
aC9KRgc/clr9VwFekM0lopLeHVplm8AcY8cuQvrL72Pyl/pmXbrpLimn4hss8/kK7bski+whsx7z
oQxU2DQNDeSRUe61169tinuTi3QwAK6yD/uxcT7V9TIm3KAuV86s3Om9Ciq6/4atNfLIVdztB7vO
tNA1Ey7zhXjGiExvNT2qubPvVoOwDbN5oDcJMs5B00k3WhqlRdrcG64c1SXdDfthJVtm6jdROMeL
gbNSmNKCX+k4VsvFVNMzjapc79k+UqONX9dY4IWFVI0RZb4WVLEarKWO5Fihe2YCsntfSQvFrzQI
Sv/GZoT4s8IR97EVFLycxS2TzlTpX6RJPRekbLqY7zgNNIewyxlv+rRoJFrU7lxHVYBOblSW0np0
7JbpxYBXxDZ/0Rrjncis4TKjkZGEs4Sue1AyXUWc5I1XUVIbC0PPee2+z2rJHwHltmKHHl9a7JLM
wUmgl6NNYsAc/Wcyz8s7Jab1R1Vyp17rrTFzQuF+DwdS4enSWVuzPypRaUdX6enIYMgdk309B0Fz
6MlfnoJloZa1utXcd4kl6l1ti+IOH1ntve119kPPLDUPR+F6dzCW6y8in7U8bkrP6cJeM/knF4Uv
eeQ6U0NpONsJrYBFETokdaMTWVzk5S4bkg1r3A+bq2Sjhq8ktcWnbPQJjF6idSnn32eOBfR3PNIb
WUc4rhYHpCwLqi1P6R0yjHqDQEYpSBQCJ/+eWJPTh8MEQAtdsSWtmMiYfR3CWW+XECi9+Uh64t7b
1eL10Vj5y2XadkYQdp6jXVSTGuyr2RXzxTTWY36slJk91iuNpHcZOo9inyLRm5PrT5QottU5X1YK
lyx2aHQTHgoaVsfB85MgUoz+H5EDcoo97LPW2Y2VEtmeIW56B2KqwlfFoDnVtUZwADs/fnHE4l3L
RSsZspWmfgG4v2iZMEkOQlkH5TuDedYQmlOZ32qmQWyX49QXcTM0yVMK/q8LxSS5GHFyhhPmV6td
hzrp1EOiJoM0smrKIXanpP+0Vg0YWNlxa4RILspHiIva94IN8H0A2ZBFzCySz3ZpFu/7gQwiWmdh
MR9H1OUwrpIeX5Z3zRhPbtrjejjV1WXVjFq6N/Reu/S5+NwYhRS72fWTlzTHsq/WOnIxT6jDLncJ
PH3vGO9sexi9GHUCci+qYCjMppdn+0CaaRtlUhgXK4165gutGA8FkzEnHLOF1NWtp9mnyS6Ghv6Z
axOouW3JNlLQfQHXj2JYHBTXnmwD0iNnNX/UYDK+tTbCr1FpVAY5wYCiRZDmXNojyvER47feC4M2
ke/nes2NHSej9lDxUFj92cGo7INrVHpKEZGtnwbLmfWoVG5r7QaNng/ZhDEWkdcu9qe2AtN9lWG/
ZIYSoMm10lRgRCKojffTupWZXD5OdgXWtP2QYA2ygUpM494hke5DRmqMdeuqvJy2pCdCdEx78ARC
IghlFeb7imqnuUvMev1RA3rwL1q7GR/9PE9vXeHv87TT++OiGZmk2y5N+gK2Km3gBkFwPQRq/szI
wu+OcKTqKwoi8UOrUm4GuZj8RVlr5u06r31AbjkNYEUpB953hCKcqvyV3m1CEkFTx7MrSs7SyuKt
4J52aVf6Oy7WNKB5M4/i2AL2onvUVYhfKDzhq3eysjIuS3subpSdLF8EYfve4svJwXIN5s/Wz8h6
N7W8d4MVtMuBZ2zf20XRkcYWS0Kn3OJneo55VogUMfCvtQoqylGPbR5idWHDi60nMIF8sXfWnNDb
p7XvfHUXjwzClEn+HWwEck8Dyp9F6CHREVwz4KXp5zc2DSr8bRx9p9ihDtd3pUFoAmci32dNWuth
66IZhvO7O6Rx24jhgx3gGXY1MtjoY1VBn6McdmHndu7a4RiCM/YTaJKy2yuNGjvW54JgY8osXQ8B
TfdH6NHW1jZ2qFzUxMjpqOhajeHQl3DJMmmkYIxSr7bDsvB9ekAasYPw4KZNbK8NooIkfUa1z9cS
KGSs+2Ogi9ASs3L2kzXU2k1N7xlj266shu65y6TMbpbUn/Eu6POShAcfS0txi+ZmacZVtWgAUKYU
SKe8GXPG0ypye0uMj2IUYj2QwHSpFhaJBbYpWABvIkxnZtqDOSy2jxq9WQKRCtPa5R6MPWE0xb2V
umJKQh150QoJUSWsDzbmu82NaLRFpxFD0LGPve5Cq8JW0yTLbnRN+6Rn9VxfFMssvO3v6ry9ytCr
GB9cY1pJtTR/9dtnDEZNUhvGfqwxdAFMhnBsNWemzF9n3Tg6S2nO18Kmic7EoJuanwhZT2sbMU6m
ENvLzk2Tn0mwevhH20VfXfUN9rifSpxXhh++Qey80f02caMF4fnlI+MWqX+oJ5dcKEoCtza+tFrn
6O6+qpgRHhNjmhgq99bqrz+0pd0APaRz2VMDdLY8sIxkmphudtyKkIg5wWfL1nQOt+GlJv2yEklh
BPJ9afdIPbUAFOjAMFFB5aHk7UCe6EfPOU7OOmoPtWO2ZBrj3DkMS5JJKiDOgy44Ug64C/+bKyzX
+za6fukNh5w5aZqF9uIWXU8HKrfrz51PlPkRULom8eIvVn615Hk1vHeUQBw7gveG5HfmLYl3tUgo
G4fcmqb6nU6Fbh98HDbmuKJ1vt65HZ+/DXWfUQES/jj4/UjzdKk+uJmuLV8TtRA2mJWo4CjZ3zya
a5TBgbb4OF0Yw0TIzHSTUQrttVleKm1E1NntvXI69vWMl8jQVPlMqBz74gZAVCb27eyN7aVc9bWI
J6e2yq8oeySCOrf3ZUzX09aPEqjJGhaNWo2dpanaY5ZBsyVSjt34n0tOzD2agMXyrlcO1cyqE1/j
YRmQRUDvWX0Z0yV7lstqyAuXS6DcLXaZfNFS2ephqk3zIyqbqblf9KC8z9vaGkPY8xUmS4Q/O0bF
rGy/pn2ZeNRaVrAc045fiogbKrlIOS4/RkcUzk4H66wOADONRwhI9JgcevZBOAb04UJINdotk9S0
2pV+sX5Vwmvv4UMbH5Sf6h4FU5/HvcjyhiECOWKYCei2ISOU7Lqh9r71Ue8AyGz3tRMmbpJ9Hfq0
N6LJkcMU1l2nPtfmqmYS2UnXd8Zoiu8KUfLP81gulxrJfgUspnUvxh7Be4o0N9YszgUml+WFVRQC
zMCwvmMMNFVxm072VcvpmcPVHBnfdCrBoNfO5/Jd5WGSOVM2UEZaXVeHU2Z2eAQwGGcyTxPoW70a
y4eu7Tzap141NTtRAW/frRmT3/uCG/GDrsmenjQapphDOF6mmGtYgBAqwwX0kfF2P+TCATRdtpP8
DO7Iv0/K2ij3aZN43n2L8/cngaElgB17cX4E7VQqmjFOr3aJcuomcualjGUaLJu2Q+mh1IxoWBXN
Cy647/rBmJHrqER9MelzdpwBM7fXDlSmnJLaIXwHsqGXgZwc8xrEJun9zKaevYO07lRRNyZFSu+5
x7+XwN8w+BSJZ4fC8eRXkRKb4kXV4DkKSneicRngfDuuiTrS1krtXe/3dXYFmkqrcTbM6yrOk3V8
XIEJ9DFlpPpWu0b2HSF73w/nzFmuaoSfpr0SIv8qhxm4sp9lxe3Q2TmjS9NvwS2qdWDKMpjyinqJ
8hUZ/uB6ozekkVG72RCB9GEOw3CVae8wNTgfdDW+qyGGoz3BaqpsLRTJOjxkGZVxiBcX4vkemY7c
2YtabofCmjpeyeLoYcYNtIap9CpuPCMAcJVOPdd5ECCtfjBoaX5isA/yYSoRpY7YljSuizXvrtKF
FCueoO5MXG6bKaGz5uJLKSz7gx4sSRVy7bNvzF4N5jutkzIPdSZBn9O0dytqvB5Id9vLwt9zGfnZ
HjPVbD/qnTZGHsMrY18ZQX/n9Om6Yf8c87pNpXuLtA4yr3XLJR5qa+mrOMuVus2B5j5YuRD1lQzc
NosTeyrSSAA6GOLESVKfWQ9Jxt6XTMW3FgJt/ckZ045epuGIvWHWRb0fOzug/0MBSBN2WKZoVMb4
tSH22lFloIPzCYpFs+6EDvaNvlvmpbGeBTkq6Z7VXzFJUe1no1j9PF5tzX/y2t63IiGaZYo53Kgn
FHVT4+++9IF9IfR2uJ4WXK4ilJDosvt13VyarUYLOzOo5PYkCOZH4UzymTuU4VaZ61uziM62Tvm5
GH4kC8ygH4tCrscCKEVFD1ZjNAs8qHyUmXQ+GAvCxFcG8e5urQ2XfOBtkOZvuDLQ4sgq+age6eR0
p6JHTTWokaSKPmxXyH29ZM7FVJxd5ZQKi8gvckcogKNMF6B5dIKEp0gRbr02ftR19KC9im/faQ2w
TyWYjkVZaZSjRn7m0X7D522L/oKDwsiko7j9/G/w+zE1iEQJstQ2LsNX6CS3Dy0WA4eaEf6fL4Vr
MmBd1KOIKqeELRR4jEqVnRd1BrgCy8+HQ+qW4yEzRHNGq+QUVbvpJW8u7b9MIVCiO0HoZXPXcOwm
P0qKrgnLBLeE0qvzgyoKN+zG9RyJ4ZUNsgGG8aRG3gxk4MlXV6puTYCQBOAHlHlRrdNy4XORnnmB
rz0ViGY4rSbyp79tEMjstVcuRRAB4cNwdgYBbiVGuasmh7FvIZ0zcMpX9oaBj7tJIg9bgkn9y71h
ghDvexj+UeCKb7mtl7t0BmOej+05eZDX3h/SiKhVcbGzG09QolDkRCe0PIjogMgHAAHedUXae+b9
/UbY27ZFAE+PHeGir3DK0+0c6VAd8jVpA038tuzMa1Abxk76mvV+Ev4UFVWW3At3MT4yWRxjE4zM
wx/fJXB8wHzbxEwYNdur+NuBo7TzoGnwUnsJdD7KA6AqoLQs60+9SgzIXduW9Onc4f5snSxkFhlM
bgxPYel6kx1iMQCebNY789M6d+dkO3/fKhYikMy0gN5yTwYnB07LjJ7RCSW8lpXLN+YnDDcVmgif
Idrl5zymTwkb25NtXF3X2mTnecKXr7AoeiNhzEHDyzP8685rngRT6j1ZzXe6X3UEv8Lelek0n6Hy
/H5Bs+6m0MH52yDNJ+u6iy81EnrOgzM5+w67rkiMtrevg67baamrIt2ojf3b++XVh8WxmD0D2BgC
zsuHBUyy2KJkrjTQzIDLDtQdjJ/aLxgOhoNditg0BEhSxP3/+PjzuJuRyMav9WAAvVy5sQUGQfUS
RIm11h8rrW7ulVXRSp2XuX7/9lP+fgFA4UXxeIt/xKNT4Zjc6otuEgFrNal/0GclDsbKHOHtVV7b
pQ4VLdQizr9xqj5AWZ7QRvW4QBdHwhhumVuNTX2lwMefiUCv7RXHhPkFmdTbZkEvX95aBr3wUGCK
AtBaN8ugkhsb7M8XAz0GPV4bO5lDkoDCid9+xNdeJPp3uKDhqAiNdnsFf7tetEKn/zlS2a6zWX+t
zNSpd1UwWPPu7XVOqbLbGYRY6UHodNAes05iQ68ZeB8oN4BKAFUQCVhOXDEYOyYS0CcBMGA+Mzo/
JCDIm9ny/9Sqcluea9zxmFyii3pq/T5OJuNZhstRgkh2ZCPWHhamh+HcXKBtqA/nFPhe2zloNm5a
rBZ9+1N9zQwRjkJBY438UZ/2eMDcJZgG7fBH888EqXMrnbxYFETXXAlebOq2TlzVBoYPRZnsatHZ
F29/h68utXm0mshWIDd2csBpZyWpTOwgsrXc/oZQBU7oVt597PLsnEf576nLZq39P0udBCMSDHdk
0BREUxYgVm3iJ5rSP4vx+HYAZOIt+fajnd6apkPisik66L8Unp2T9ShuEHMbyzGetdk4wD5agGap
YF9u3gGWtUx7L6WFY6mqP3OTnb7UXysjDASncIu6p9zFwhzhNJrmGPt96f+s2za4KJn+IoxvtGfO
4GtLoZioczejNujYJ3eMi/B+pQZ9hDQ7+T+B1NsRtIgPwyS1c2XC6fe3PRV0sU0feHNjOD1vVTVK
M09BsWrWcs3Exfgo61mGDCfc+8qvzrHiTm9PltvIuSjFgFlE8PLkyYxhxPjED6Z40XIwkq5/cH6R
JuBQMDRtWz4H07sz39zplbYtynVCXmZvhV5wkoTmziQGrwWZ6TPk3BxzyuOEFMmjhCu8J+NwYpo8
7WU2Cv8pU8v88MdblpSGb5HyyOKZTw7+lDJEk6oe4lrJ4TCU+7a9t+p0vK0z34kZtbZARtpzD/3K
HoKZHyBtFqB7CGvqZbyYRpJ5FhniUhbMaVxTWyMyVPdnKnOwBG8/4mtf68bGt/1NAJfN9HIxMQIM
ITcbIEpZeRTU7nzTyqy/TQyV7QcB2EzrWv3M12q8snehTCHTivwg5h6nSuVV7qV6WnYDSHRp3pi0
bZm6+O7wrRra4Cimef7gZWt5WQy9eUeFV32iKWzFAsauwP+GUVkS1DmdKegacdImVmhgLn4ug371
U4JQ2wQEwZiebvmFIh1X6QJQsg5BTwz+GrJLnKOstP4oXaf6/vZ38dpu96C6QEgHu6CfZneQPZva
cucxtkBFa2AQtSqJLRBNgGWW5gov1XwHeym5KvOqPyZoXkz7tz/BL9WHv7PWtgNHbuTidI8oMhCK
l9tB0uQ0NwejuOzc+oq2W7338D8/emle7rperVHbD851r69d7FQtMG6+4ViMY8koBYDT2x/ntc2J
1YxPno1YhH0qxQOAP01akxHzOmf1Va0GdTfpkCu0zPlWdqnHjGkRZ/bma2si+UDui0gs0eokTM2V
rq/anA4xzKAispU5baOowbsrlD+VIcM7ugl1YntnIser62IWsClVAks4dUQzmIKvGW02zMstl/nB
0GzCsSM+pExTMmizmp7ti1LYZ77yV9dF3HC75SByn37j7ZAt+eg0Q6yblXX0itJ1gRUPxVUC63s3
tcpgKAKZ7My9s73G043G0SKEIYiNgON2Fv6WFM/Ae0fTgumBYOb0mOdLvzNH13l8ewO9cqIw9oE2
zgFGL/JURwAsaeUMwdrHrmyLOEB16AJaACCKPv0JbXmKenMxI1IDCz3/0bp4e/VXXi1sTR0DT9sA
tXead5AnKFkaGVupKtyrwgU17+PJdCBD7eOhMdEPEP05wZxXLi0WpZtCVrCx2E/2L5EMpdmAmDWO
zJBRTiE6K5rqpZfkkefM05+fUaSOzC1I47qsn8ZIv98El11/iO1KaVe928u7DGRvu9fhRuaRXg3p
XgWeuv3zd0vlT0rHizWxYn65fwYYEw5o+iHWxnU4qNaoj4PT6TEsW//WBK8OQVCqu//FojbtDRNp
lC13frloV/e5XjlEZrfM2qvFpu8tfUf7nnbdctAb8wZjXVWeOSmvpAOkAWxhk/doosD/clGVFJ5b
2ckQt0nd0+S2xocBj82K+CChoL79hK8k6RhbwKZm17LYadE/DSAIx2km4VJwiy3oY5fOvFoPGnPM
cIC9HVlodO+HcpWf3175N/NRQg+DUBxkN+GszfL25XPqzUqIVwF4IjoFzCeUuBEMIX9CwFD7rLOw
R7U66Xz3u6SDuw5GGTCHZuqXFcbfj0xjACSac5PtQDXBF3j70712qojLHCyalBQRJ1+CM826xs1N
XPQBq/l4pUMeSt1rJuN6mKTTnyr7/XoZ9K7pwJKT4ZXx8mWozDc8IShZspGetTOgXmDSnDzk5mD+
eQDY9IHBjTqbevGpGQ6zIqvP4IPFCRjzAynvx4ZTfuCCoXYJpPM+MOsy/vPXiSEuundI6OO/c3KQ
oLS1LiDuMXbqll6B0Yzv57xRcZAALLHxert/e73XbmI09vzAIpnzcYF6+Tr9Rsd3UzVTPNmJflyy
0YBD3w+PsB8NtKfr5MZt2/Jc3+C1TYOQKT4uSF5uqokvV53yLJhTOAVxMzpW5AYCZFmVazuAgdom
SWCd+SZfuSksEMK2xfeJGcjpep3PDczYeY4dlZbXnZPLT9K01YF+Wvnl7Rf6yqPRKUcKjuej5etu
P/9b+HZWep3rWsyMIYFfer7woBG7EBC1EfA3UvHrmbTslQVtWNYEcWZ9m7bfywWb1oaBAlkiLkWa
7Bt3fq7t3DxildahftR2ZzboK68SOU10fZnwoilxWhYxSB+Z++pz3HNpxSD7ygO4Bht0uXtOPPyX
qttJKrTlQTigIfNFN/nk4nMzoGNuvizxUGTq6FioFohcG++KsTB27jz0lJ96c5uPvX7Zd/BrnD5Y
3+vzmH7NUcL+BqvbRuHAksdpM2TxLCd5SBM53vgUfZfsh+LYQGI5pmk5nJMne61ggKdAkUrT0fnd
5Go1LCw0wb/FjuxbIEIJRCzHXJwrLOqaTy1IDrJYtaSfA+LxRStydEeACmnPg9XmkEIQBOh3b+/N
V2IY0wDGZAa5jscA6+VW0bUWYVTJVjHcQQNsVPub+tKEKguIrs6wy+OqBT3kytY6U8C9tjK9eRrZ
zCJQKjq9ZpwRP/gsXeJC935gOGGTsK/DDYxyJzYGs/rk9lMezn0wnsk0X9mujECYK1GysV1N8+Uj
p7C/mqEzlhhR9Ax4mVuGeARasSOmczbcr1ylqGxv69ALR9/k5BmtoUotwuGCZkOygfPtuT6A1FmY
4S6AG9Uqj54wpzMP+Mrx324aLChIDHTztIeuDGeUZQuxvVMonOggYsFqI9dxXOel4QZA2qOL3t5G
v71TdjMJprPNJmjnnVYojP5bY/FHxenL+5veyJqD2drzASjln84FTZZiw6JQQRbj/+ZH1xXV5BYe
Ohgb6PIS7l0elpMPzoiO9plE5rWnQmnK4hv0Ea05jfaN0anCdzUVQwWmQ19Le4wcQCsZMKW5it9+
hVsYf3GzISJIYxKVdBqsAG9PTqIPTQYkLLIJOXDpGxDYjPrXtUWA5e11Xnko7h4KHpP3x3/By+1v
pIgepMJScTWhg2DD+YL/gs9vGrTi6e2lftv+my6iS2rMjU3p8Uvb8m+Bzy0DJAi2hjm0VXEcxr6L
e9iVu2HU1J7Wt/qkG9W8f3vR156P9py1yclSCZyaYWVo5EFWNQAdAV9DN8PM7xtFz84bAMf+b5ay
sCDYHo5c6eWrdOG9GaAWN3zTgEut04NaQn8OSHzg/dc87t++L/+ePre3/7UR+v/8D/7/e9spJL6y
4eR///M6/y7bvv05/Mf2Z//v117+0X++756bh0E+Pw/XT93pb774Q/79/15/9zQ8vfgfKBDwgu7G
Z6nun3uYO78W4ZNuv/n/+8N/PP/6VxBbf/7XX9/bsRm2fy3N2+av//7RxY9//fVr2P5vf//3//uH
N081f3fbSrrlT9Vvf/L81A//+ktz/wlyhe4vO9lD6Z9h71//mJ9//cgy/omT3FYgOWR53ib72PCv
Zf/6yzb/ybjWRUdug4YwE+Ni7ttx+5Gl/3Prsm5al/gj0m31//q/n+3Ft/Q/39o/0A+6bfNm6P/1
13aY/udQswJhlbHDFgAYRSNW+3KHzJtYta0jFwag1bvJQOXdTX0i9v6U5pd1k7dV2IHtDgXCtdc6
BM2Ht3foiXonH+DXLIBuFdTKzUTz5FaZO+gaGYVkxCfVHrWeIA9V1WbVBnKXrAV0GmUATBz6/AY2
BfzMBSOBePW5U8NW09arxXG7jyQuX5K8g7GDAsj8wUyLaT1oXeVMe9l4cbO4/eHtj36Cdtk+OgbT
jEl5bwyHaGq+fHfCVS05IGbnrquW+oi/teHu+7wD+KqU6X1WlHzVPoC3wTMlnPOL1lqM8kotZp+c
iW/Gy6vs14cxA+ovTKRoLRDqTj4MXaE6zZCGwTJ0XuMA6gF0fDWW+n4BSvqtYLSzp0IqfDxF6rXd
QzWYkqOkuaQfFrAW2WXrUFbtmcskKoInUVRxNacCPHeOyMCVqc+z+KPkjg/tmpTgQPFohxCYTwsP
jSF+JcxlgRDuwCNCCMtwj25buWD02tJG/7BJUemA5otHZ0lxcs7C76RPsX0Cxs0cSzpezvY5Trbf
BGjYZdC9CahnSR1m8BBS0AvBEpZWNaFlhnhOkV3qQEG1W7S+Ahsyxdji/A0nwU3uS7Oaaf/ZlebG
llGh4qIVIh8+ntlqL2Pvr4/JdnM3ABCfkbLw5bfrB7mbg+EdI+Z55RI2PYxnXbblvht1PUU9RAxG
JE1mTcdi1czspluXrDgs9LKS0NRXscT9Kg1r5zYCwlneW7N5xvHjl6nGi6sEqXZQc796o0S2U1FP
trmpZGsit7jJbryvBA2eqMiYAYWjmt1153Q0EjePtjz2VO0LJA6qaQ/E1fSOzdhNI7zOwr9cEWD7
RhND7O1uKecr4VTfCgH+OXSXUt63ziDQZSBtRRJNaJq9k9qcQBWWaDfHo1vU03s5O4lzkAzFk0fM
MOZHL3EqqLOjhyeHC6n+nIDvSeXEF8RAmhIaZA1ix0A+T74gb63MRo3eJhBQdEwa/I0wWes62OlZ
r5HraBOBqtc820U8K1P/lPmT9U4OMoVA27oNsk8mAIsz5wsJSDbG378UJCEpscFvINpIMXEKqRLB
MI8+ZLHQRlNrE0XACWwe1IK+29yK5ht0Y5nAzIRGfVXVwwW6wPTWi9lKQjX4twEe8/Bqp2W+8Lpq
iaZJ2yPPJT+idjd/UFbwOYDuelHBR4eeUqMsHw1158W9lMu7YGjmMMf62ffQm0IdZYShYg6wkv16
OFi6LMi7fP1DOzU/miYBbOlVj1iXuTcKoDcq3EqhV520VeToUG0TMTO786KW6cpD51nzXlbq5yRc
EY5d83XRpSp30Mu6qxk+QRLjqaQfYWahBepJIN2gttES1fU9NK+1pKOcZj9KqUElQUUSufIi8/y4
15csCzXoBtcB2IW9WpGuNr1xvFTLcr/S2zuklm6jr7V0D4abPvRrZ6BQZerHainQg1kqIUI/aco9
LpkoUS2u/6SJyoiK1MqukxoWIqQ19yt3+WVvSTyccJA5qlZPjyjDNZcLKjHQtbwyDZcBnExUOQgx
7KrUdD7B/EY8ytMe1kIE8OeGBi0YlR4M9Aj3NbT2HURxkO+QAu671nwMElG+NztPQKyXwNo0oSJZ
y4OWN+9UqnmfZb1oX+VkwyCq9QKEvl4Mq06T2J2dywDs8PMyCvGjHurIWfrYt3qwR9VS3aLBRnnq
Y8DWZcPXHEHOvT42z9Ziij4OBHw0ROV6y0H/CN0tDQz0N13i9BMtDIicqJuT4ic0VO+HoGq7DewR
wQhQ0s+dXBvEkNx5CvHn0m7sws0PXX9N3mHa9XjhAnc6gk+YGdU3VyS0wUVnmA1Eer6HeLMt3a30
f4JdsWSI7LlpfjcPw3yRrjA+LcRc28NctPJmmgo4ODQW7HANpoM7ze0F6Hh3p6mOynBys4+WSg5p
s1oomyRzHASzfZmWmQYHo67sA5LTzcUAPfCIFB2TRM2ZWjy5pu9TmUr46E4jn8AZy2/mbJls0NnG
ewle2wMTrGJH98Bxw5nMpozWts2egv/D3Jnt2G1k2/aLosC+eSW5u+xT2VjSC5FSyuzJCLZBfv0Z
9ClcWGkfC367QEEFlyvF3NxkxIq15hyzzejs5YB1ipFJYTDI8Tfh+1D7RFMYrOAm+05gCaOLOVwu
D0E4GZg4TOKp1IQRKPIqZyp5k6p2OIKu9ftLPujiNJV0+qem+JwJ134Kxj49iHlV31hYq/PiWOpr
vnT1wz6jjwN4/ZG5lngzvAKTfVN4ccUC+6xKuGDQT70K8qKT78bWso8E9sIXt5ixGPUZa7mneWXD
ykwvjZqqm7VS223WmznYUaOC5FKgOIYCEuZOeG45AF7bhHvEhTack1qmb9LA9GJaPLFRxhwPppnX
H+dgwKfROHiR0+UBQdyXcXJmnFlBfwFwkLvMwDz3gNF2+dJtFcnPc5rG4VKZj8Hi5J+yYRYXi4wS
/J9re+obPzwT49o/a+UaQ4La24FHZTzwT8VriZ/xXPkzWJl2Fv4lK+zsufZ9/W0WXvl5XOvUilvs
UhEOzO4OA/Z2NquRP3TeMztK1/7d7Co4BD60vC8jea5nTKJgH4sZtlmvdwRJTTBUZLd9/YLz8NGG
9HWvhbd+CzfSBNU6fuO4+yNUaqkAPAn8xIB2CTlU1R2Qu/l3XSiD2tcuuxuQiuEpLUV+HrCvnq3N
5uuzqyVYklQvhLSwz70AI33vi2L67Iix+9SgKYyc2g6uCkCucb7tN0FzH7835bJd/KbJ42qPgE/8
1mwOulzHOHNTSCxOT+c5M3Ngs/Dkz6aFbCjaZpIlMKmN7atVBfZ95WIDcn1ytuxu8M6mkVdXVirf
zDGdH3HClFfuwGhtkJV/9Mi+u+u1ZxzkAkR9avvhNW1legOHxbqsQbm+6nQeHxTU6HvQzxqLrPay
w2zTTWnmPOqZKR38tK5P2N7qmAps+a2o2vGu6pvZPXlZ17vHtB687bhWhboPNEeZol/wRTVulv0w
ColRThqs+xhR77yBg8TijeFBUEPx3+FRb/UPnAjzbRMQ5llgvH6YSozz+RwE8eCVgDXV+irx6idu
R9p6N2jv8x4QdHRS3mfgdekQTWm6QJcxSltE1eqaHKzmx6y3qlt3zvNP5mL1l7JLiaIwm9ojsplY
pIuPq+oVQ5tzk3bCu+kUu16e5jhAubQFJArlfO8W/hn+gfje+/OPIuysS1pYBLp5wap3wJ5mV2dF
ixgE9UmI/uA8rFTUPZEnh2oY+6PuA+tZggvETj4572Kww5sA/jdu0nGa74vJOq6FxAUkp5ehac2T
C2wQI59rHUf4Qpet6qyvftgch8CX3JZxM3+4ku6Cv1pQA52sP1GE6i96ktudTM3prnCzNaqzYrh4
cgFopYDHxfgYNbb5bb3ndK7O9HycBDy8BdfKs6+LZs5eZi1/m7cwvBI23OBoIST3RqY7bI0IRz8K
iuq6qDl1kf+jT8is2iuntedzo2dRxWnd9ZQd1g/pOcsT9k64dvvaEsxNGQdKB88uvagMalXtnRZt
mccmcLon3uz6elP4WuO+r/bUNq8gAwAYmCIc9ABGUbyO7mrcFV3lf9F2458zlZoF3vmdFJFqZlFz
xUlMmXPwjJqmf1WZYX/GccUq79vl8gMEu//gtXCEo6GBou3oscti3uY3a3aemqAYYoyWJ+2P4RNp
vf3Xaa6zp9mynN8XED4/slDmj0VBkAqtce8c7Kl3UTrsln8ZwF8wt0JfPG+UUSHz99Hb8ktVuT2/
ITypAqFYgjisuh3378xyMrFGkD1gvRayOJe0rnCo84rYq6GeuqIbOFk4VBcaJcSpxKkaQ/ygZwxJ
Onu0IFeNvFhV8U5D1Lq2LCzXEISE+10axfYEwmN0DiPhNK/LLMVjLinwE7E1ixnJcHU/b0hx4mZt
qqfZdtVvqitWHNdN8J5bdO4SzAKsAE6ON1G3xvrgdhJIYdFI+wrJfHAviorPPra5zmJeLOixIW/9
cdJrftPMVfdpEpVhJqGxvk+dC2VMIwK0jm6h/C8WNBkfaFvHn5R/wQv0TNCrhR2WRHjtdkiQgCX0
M9FofZUvZRm8wtBvj2Y9heyY2G142xcCtEIW7R7f65GDbagoWFf+Ra87FT5Cy11XMnKhZOVnhZ+2
jlJlSe+cevX6wNNRZTdhsWbLsYTaFCaLsWKBACjGgpPh6TxPwxi+mPnUvCO0keeZw97vmfIoVqel
GW/1tGUPzGewqSI5BC9dbrBsBiOc0jj3vQ4Yfdve5pir2zg3w3dEUHguMXFS8sBX/cLOm99Ixspn
oyjBzJa6cObTZDjpmhgDdDSeEMc7paKAQjXaMr+BAqYE1kFsEdVIfZOw83RfGhhh+mD6bfri9cEw
HQ3C7CR8ybpbknkzcdr5wlMW8PS5fh9Rrr/UahB3eun5i6F3ezN/ZyfeIPJjUabEhA1TBn72XGkn
fTPIBIMjiVf21Ke17uI6UMHLUlRLe5qG2v/SVj0+9L1VTbJkuMJnLyjLySIqcv8tLMeeAOFnKkLv
q1cIxGCNPxp5bHRDdScmWL8UyUDMUExbeXD0lr77pCm2qUlQtoFeEbnRJotidAP0xMpv6m4WdzPA
QnzAbNc1UTfFslxVaRu8mMrW7gmjgmteM0iVIq6mKiy/tvaU3/Aqk5ZsGFCfT5QH03YqVxfbFw2L
ZsKiTwru9ZJDoo4VJMw8hqhlvO6KZzOaNFIPllE4VpHV+oFN7a7cLkYSgCzZaSXQC5u6pbi2jcZ/
xSk4lonQfKOHQE7ucvRx2gMrWxpImmmHoiomo8R/dMhRu1sX5gbgxPi24KxBVZWVuzIDxEEoJh18
yXstNGF6gX1ovdb71G3Adrzce4B5al1JqxRvOAfwTI/Oxg0rSbURuDo9EXX5kp/mrNJPbgqccsPV
nAFNccLfJMkTUdB5qjl0eu2v0TrZb5rF+66r5fx7SC/S4TUS3dnKMZo/FjkghahsgEhHyKYXeaq8
cYJSnsNDijamPC6gUlplR+3MsgUlLFqRyBwr9y9GInsb9ufjNRYzDhVY6hgt08n9MKsgQXwe5tQc
Il/JUMRbzukHIPvI0hlKgCClDqKaAaXNFlt6b3O52UY8LuTGsEVb4YgLdczG+y7dhHPA1QmvzzY3
dzwsLpGW0VaM05fJ0rUXi2ppro01w9455vMCD4vH32FEj4Ykng1VXy1A1cSJpWWfZ9hTnRGyuoVj
pMZRpXu9ULkx9nLwh/+yOcV0gdY27btdYuRBJfq5OaXawu8MztARw6DsO8pEHPcgibof6+Jnj/wq
SwwR3nzMcji5+4YO7cnbzDEeISLcwr4p702Yxjy1hfMr6c1fmrT8cuiPsHbROCOf8eMvZ4BWA2dK
1Tc0qnzJUpODX29sYckTqJr5ZsmC8lQ72igO41a6HcBuNQ+xcBRns3++UT+PPff2IoNWH/0gkhW6
3h/tIOQ/WHkJaYND1ioTwE7XTTgx1/Ls8bhVv3Qq/Txn+t/LEUJD1xAVMokBH74Wh1TrpSiMJkpX
520E7/c6emQTdKMXvv3zB/vbK4EsRUWE+5hj6c8PQJN1ogTQ1NA3CXFcrqFxxYhwicdw/q+l5l+N
mZ67hv98nBz9NHH6PydR/z/Ol/Zn9v+eL12+/6jf2vefxkv7T/x3vGTa/0GTyeDGYP3Zv2q+nP+O
lyznP8yVDOzgjBt9evsoHP47X/L8/+D9wI6OLgZaDNKK/zdf8uz/MFXCD8nP0CDlhf4386UP/UcH
ySoSRCzw+4yV+IkPj8bary7S0W4++F1+33cdYXel0icVIBEO162GyQ235k/3578zrj/PtD68Z1zT
C2zklfR59kC1P0Ylf5rqIjzO05QK8wDZtnhD3UCptpiPbRDMD0j/fhUP8+Hp/+NySLTcfZKxC8Q+
vGejMVKj2PS9Wj90ToMjZQSiq06MUnq/6Of+7aV2KQyjXITQHz0MKa0eYzKhCGemMDjghZi7HEwf
YWQgqTr88238MBr838+FmBvl/L5ifbyNQ9OjwzU7kMV2X93ldo9gkVi0r7jlmqdRLF7S11BXI5xn
/S2Ki1+F6v7d14iOyjNQAexakQ+PDtia1NO16Fkgg+ZaTgN0k6rvb0aSqqjBxL9z/zPA47GhW4T8
CXsIUpgPE7QwXVigG7s/bGmqPgWbUreetudrYwmC67D+lWb+bz8el0Hw7GOL+hhuS2RwuBAt0h8k
OuMEdwjwR5q28cCjdl7C4FfZsn93PTSayG4YV/Lm7//+T2/FsMqiLQhHOayB9o5j5pkP0DXD28bK
1P1i2b8KQvv4rO6eXCJJPfQ9tISAgP98vdoNJhirqIhazo0P1ZCXx8GqwfvLtvjyz0/qH4rPP005
/mDB/vlaH6Z4obWQaGir/sAhZ7hU3s7jrweq/goWoCBxc6f7P+BH1o9BKqY7uWh6KzINf0VA+LsP
zQNrYA4GtRB81FMtJYjIpuYXWSmCktUXYC/DvLieJ7V8++cP/bM8DQsyy7NDLAhr9R/OgA+fGZuN
BCebKziVwFo5zvfAc0yNnLzDuT+My3fYY26DykSlx3++9MeVgRIOhASCGXx0CMfCD6IBCeRLrSpr
Ds1rcaBJb8XTZ3GaIDQ+/csLsdKxufFZEKfuqqOfn6GMRpQgdjE/VEsVRB3vUTymvgJm6Qv70ISZ
DwYESqSo5+GzRNF++ufr/+UemwSLshwgAdxzqD/aaWY6UIXoeloz9cxxKveM8+ZOmjYZaUsqM98X
DiQMFxAY/POF/3KH4bgwkGaPNlAJ4R/7+YNPtUOO2ZDXB46J/ZmLAK4Kg/KKUBUjKYKBArsT8wlB
IDr6LFXnf3t5i8IALw9b2p4Zu/96f1orVIgwqqSTxNDY3Y4o+fHKpQoOvRw982DVnhljh3GZyI5j
QBpVEHS/2MP/eucdfxensP2gfoGO/PNvMNRtYeQjuZB6kCQCBeV74ZDeRcOjPZn93CUqbMPjYhr9
L57tv79wYMAhMvG9f9TqywJij9dJefCIPod434XQw+v2tBl2e5fR7XjR6/wJvmfxi739Y6VE7BAH
BAbJe0W2+wR+/sQEdJhmsQbdwS+DgfP6KumdNENsNFYNfYLnn+j3XwkI/+bTomHZxZ8gkTgqfahd
Fk/Q4gOtTZiVzm6WPHSPg4feU5JYEOvBMj8twRA8tWB4f/GE//XK1J8B1SEjc6x5HwWZ9rL4emCs
e7AbF0xbJbovmVG9ytWxz8Hk2JfNHG7rzHDv/vnR/rgNOsxMd88UskkilTiP/XybF0uJumNLQE3b
k4+wBOaB9F/7OljtRzMLxeWfL/eHCOinrWnfbLH87BsCUKHww/WKTlihogmS2KW5vc0F81/fIow4
8ovFOJM209+kAkNmJFEi3pAkVdz6QtjfxgneoSrgzs3O6lzolw/Pwun32JBw+cV38ZdHj3ecnEW2
EWgaOOw+rOfVCk28TN0loTmZxwIEcOIgDzh7Tl2eBTz6mLVoPP3izjBI417/dG+Qne3moL3mosr8
iAuCqazGDMhfkvq6JaTJnfvtq2l3dv27U42NuvPDrtU3jcYueZ0xGLUJyC437zS7uV2fJAgONC5Q
/Oqnoei23gUh6xhOYhA7BIQ+RRtzhybCMZ9SGqdgGHrmT7GtOjKcKt3m2G4dRfrIbK1de8bDvFXJ
Oqw9HPySgbxxaPw63a6AHzf1ecL6ssSrJYfxSNJn3dzZdC/fBkUn67d0HPLsVjpzT6ZfZ69FXGUF
SX6lGMdvhvZW60rk2fy6rYNlxFL0sosQfWLSRrqzfcpsjec21zbPQWNVlQMnonZInhq69EHZeY0m
qaM4PLYhwVDPE8PNHxWxCAxS2/Xzmml45MHat248zWH2QqVrYA9sxiDpZglWucej0j5syMOmCxFu
oZHIuvFmlncpbhSLQHYUYzO8hc5sy2Pu9ssJX3a4XggDomPbbvMwIUTP189T4xiPvfKZD/ebm36l
X6jmKyIINeRH3ft3AEdFliychZpoRSpPcy4kL4gFLUe6lzu26BJYgiDEjZn/70GDqUWpsxZ2PBTW
8NYiUDAPji/GV7DVCFb7slltgFJ9pi8lzOA3DWPxbup8bzkugtHi/TxrVUHN2tmv5CqZIl5NOS0R
5wbw32Ph3pibItqAv0/FVlD6d+2Wd79jEBuZ9feoMy+rJ0ak0/1SSMAu+Ua+HdP6i5+iRyBYzyAj
bUJ+pq7yzBAHoyGu49S7Lm5IcxMkvbZWQUyLO64ecqR0T7skeMmJvX5URSI9k+B12pg9hPuFtE0y
ePLAOi4wjKurwgFxHediHY5s+nZ6KCnqspMNXH9J8O131cEYsMNpJ5vyg2AYP16INEPzMJnKgbNM
WTtdQKF7xZGgo/RHGIqFeaaBQKAMq36hGSiyEN3INj8jyVoJ+ZOSQpxojJxpD6jrJkm9ufttj7gt
Dk4/mm2Ss5q1R3i11bPdkrLBEIwIIVjt6Xi0aUt2n6ypFHWCESIrH43FHg6WW+m9RbkRqEgC3hjc
jx0qzYvNGfJuWVI7u1aUW0/aswWJlWC8fRwGRho8ybHtb1CsKfLYc7/jCv2yBgkBCVi7zGYlp67N
C7s/kXO7YM2cyu40uU764JDf0JypIKCq17IkyclQg6IQbiR5Mi3bHnNJXUKrSWlmv5hDmNJED+B1
4s6Gym+Hafgw6RTqnzd6Xhs1dW1j7pLWZES77/UbNHT2KCpU4UT+EpL03SKUmR9yMy2NR4v4coXy
bK0fHSvzxMnuDHmE6Ns2hxoS+MjtMKbwYZWeCh84+DAVkkNhy1uolvqpk5ZZXYWNMZHnANz7YK1V
+x1MRUXvTAPLTVwwxWiyQP7HmpKtjMPC9PmfK4vUy7lG3Q3NWk0iTlNbd0kbNrvFgZC9BZL/MguU
DF72Xo5IAA8ERVu3Am59mBDZlp9n+nQh+vPAYPIK+LgcioccRLu9Q07yhNWEw1PeOD6CnLoFkDU1
pdn/xtyBAcMoh3Y+zlAfwI8qf8zvJ8YHxcHsc5lfVc0ixwsyHV7zvPND/4hdj5CjDLXkcnRXaRoJ
sSsuuFkWtJcKzye+Ohab7lSONJo/Oa4iDsKpDQYg6+oGPxpjJm+gYJjZHQpPwYjwiDiJdLmj7JlH
bU8wK1Ffeq2paabS8Y80KGHrqPrFCKIKa1EbDW24pRGmHhIyLSIN71vUPjWDjjCz75l1Ta++0ft4
qxC3PYbow57TYPU+Q9vkhDVj9jYiTkXpGdo8AZpg95nk5rqSuxYLGm6y+LajDp6vUW+sut28ZG6E
qeM9K3Nj31lQsXlr0b5UWerio0jb8sHryzaMOpUTFYsszqcfoILmiXBv+qnr6plPfttm34dwJjCK
ApG+mdcjaK9W6km4UEO3Xhg2VNmxzZh5nrZpnAfg9lVwXLrcZ08fiontKCiyH01WqZ6ocaPITghG
/ZcQzc6YWAvQdxbGNUUJ2KTzFjeQqCdCudeTJqv9iiSJdqPFlI5PUnfEEZDdvlxvg0Oc7FoismAZ
IGn3tBLi2cRt54vP/bBtvwPA0OUBwL1nniHeopoYJvBmCL7JgWAAq/HdyqUpjjxSLEuZtZW3W9gz
3AAkJn6YpHQ/NrJZ5WWdUxAVzGLYUk1JTxuEvLlHLRnWlbPZzpwQSpLWCeHqgTqmJW1+nFm2q2Oq
M3aiqe1Wgpw088eEcDwkPrln475wmhlNUlZQdPB+rNa3Ja+HGwPQ3jc3dyt1zIkhYKg+1+q4StKG
E901DuENYbF9y8yZRK1OGpVOMo+RfFIJ37tXFvhdLBbe7B58oyLjKPNWybQjXbY0bvLhCgHbe+ZQ
Vhxsv/PvYNUMz6Nuqjdi5PKrwc1bI9kWkg1iqpP2mzuj8KIsc7JbdkEI8dW8+gQfqMGKQmUSX6XJ
5iN6JKyBJq9VM+pIb0Fl3BSjckm1XPvh1jGL7ZnZrPryB9IoIk856J/ICE/DkwwCj8hc8PvvYsoC
7ySmwCQjo9+q+27r6iUOHWuDlQsyknpU1NX3tXPWC9D6iVQICGXNae6y8JnMttVJ6hIjUQQQnPVj
Ixol6b25+p6mpSIqwpxywqYCr1quulnvda5N6QMUliHrQgl3vSK2rC+No4f6uGxhdWWMpv6yyNU6
SxCxJtmCmmKh5gtvErm2rTjMZpC9ZNqfj5bD4kJaWWr+SEdjWeNOjBKhQc3yCwTdzc/EZpk0oWoj
0NHAOBdaauuvdULFFFx1rRiNeCPQ5FE6Nd/WgEGcZ8hEO30LeGcYjvUkAz5Wb4fZAe5XOQHKNls0
mJ7I/UQ7ti2vhTm0BYvsbL11LpEWCMo1q1ft9WDxlWU67SHkhUbXt82AeSwIwusVqOjwFe9rFKYB
8ufMsW9xIhckcOW0qexREEFGmhtCTMQwQNpfW6cg1gdqeVbROfSZ66Gx0C/CmLqDMxfBc8vkGumP
StflKqf+fl8oRGkIebn13Io5e16XFpun0HXzGyFbi3w3aASfQmfc7GM44LW8bcnDQ/CO87kggNnS
FdVtpsabYcvLm2kcXHkPcVxdlWkwyyOkSMkqJqS9XLZgKXFII+nAoNkAa+4qekZRPRMkF63u7CED
3qWPsedLOgtiUXu+ty7q/pino2ju+tmYc3L1SP6OF2+Yp7NclMbeMdRVfl4zNMqRVo7TXGoZEEWS
Ncuusl3n5UuNaM2PdN72wTUl74icpQ9JlwGuGWzxZgXjWwjqldc/ndsGVVhdX+P7NuBqZH1DZROk
2Rk3ju0nGx7dOF90bp/FgoAUS8RQTaSvmsM3YU/mdzlmM3VRRprAVri9nSxTu+0YNocwILpK0M3L
omDcuwkh4nrMeUU3nCJZzPuMolr7E1QeVy0A8CFIRaiyeGB9cppDYkM2fr3cIiGQES/uWkS1VLmx
NVYB6K41DSbaqbJ8LBUK4MginOFsDWyMZ1J95YxEM+Sa7WoF72Ph+CuP56q/i9yZBmpdxcrnO8tY
JDk2Qh2hAWTqb+ZoP89jhlaW7BlhOAgG/WVMlsYy0qj3S/urjZjsba5oBp3Ij4Q+ig6mvS3qNOwP
WvqFHXWzXUO5BgWQjFXPG1oQo1bRqVqsSy9tbH0VYMeUctJ0VERjYoJHgTqT/J1AqfAohgAFo1VW
e4pQqFVLIdz25SVAQHIyhj3t1XYqd7xfSYxAbS/HQp4dZxBUIctCle0SKp0w1pDrYV2F4SZq7Krf
ZvYu8ut7sswAxaO2EyYE/kiHZTEB4qbOvNK1gTHcotSDXk/1Gs12pR5QxfnPmTaGK3/UvThWS8pB
zzP0ciRnWxjYDnpqSEI7J4PiTIxOIlzdHoB61OdWDNaMXXmaXit6In7k+3Ky4lIKbz4hZnf5Qrmt
PJjo2pDH6E16B5lZ83u50H28Ik1rMK7LQg32exCM69mZQwBtxAC330gVx5c8pbr5XvKU8qY4E4BW
0fo22RILo7/IEex0CfbXtooGx68JHrHH7eSH44jchPskTm2emU2sW10eCYIlglYuY3cRq1dv59lv
xHfu6bxLOwn8iHrClflW6jm8WpFrfOIUO7GBbyXFkePxlpnC0uW9QFd96UnYJPBeZRsujmDd46Vs
sZzF7BOXXJOw+qma5cjZdXHDPHKxdKPIKQYEiwSkbPeoogjA4vi1vMwldQI/voYlv9I8PSBUTl+F
R5w0pgS6qFGHhOlxcozUj1sSbsjF3pS9JQTPUfrmOm1uJpoHdgzZwX+pCFLkMSHZ/bz3d6eIc0xh
RVZdczrDT+b3Z1JoRiQNy0hJl8vWJtfQaKlYTKR1mvLcC47DyJbTc6SbEr8mvzxGZJE/uY2iZCC8
x3ipAyJyZ5V1wWFaBwxpTjrgUVmVGK6GAmDIhQDF5twFKHhQ2mpYfCOJLkcSKqSIDD1aWM1tjUDQ
RYwM4Z2DERk39uKTz5BX4NqJZVG8V04dJHnYmt+8SefLUeWW/xQMc3uzB140jwaIO3RgOSTyyO/W
UEcWuVNWYvsFu55NWyS7Zx7lPTsTmRGx6DP71hkm32Fhs0b8O1nQ+AdP0Li4Fk29dpFDLAAauVrk
y4HE6h4p7TzKuzz0p/UiQbdkx73pow7F4LU88q0VZNeWQoB2YtEnA7Ntka9AQffwftdZ6B24o2n6
FLiwODmgdm4RT2XjDEfSGGV/P3liKH7URZm5RP9NrNXJxKdizmPZHLamZsW9wGS0Ci+KBMwVnWtZ
wl/Yxr6Ix9Ix1KG2THc7ZR3lNX03GTyDkZq2Z5JszIKieFpfA6MiK9o10+WSdu3uA9EUdLEmbe7r
ZklxxknHiuRlJXsSAuLph1MN200GtYhlhNiT5abYPFJOh9zakwOrbjATwutcfdNZJrouBgXwhgxz
YPDdBSzDBFF0qbjIwAJMR96qekwNPUxxx+4x3LeCHTxy7cku7kbh5+ExYCMTxGpYfoZlKmMkqsh2
U0cSb/058bD1Fskm9jgaVNsNpZmT2ccZQZRKAEs2v+NT829laBECZyMrzK6N3snY8WflJR5HrJxI
TTrUsY2jBY11Zg9ffNphwSGo8JrDx1+geRMgulhXa7qpr8RHUaFpJxfei95IRuPobZlXuxqR/HVm
1I8+XP38SecOKm93Cgs/QRsz1lEbYKIjIlpb3zt864S2yrrscYF2DRpPEy5BzM/gIhrdooQQ1LGZ
R+EiQuLryJbl9DumJSeKUWYvBhUYcZ7t3MMLGgfJ61LhdTisG9K5E6ScHONRE4wEZCux9DFZzqJP
tjXN/UOFbWfgaEFA2XmpqmBXuGtmiDY/mpTlMt3SSyD2jhVkKZIWm5VOTNki8cLj1UAvgCfLac8X
xRu2zukup6jlRQX71lI1zygK6W5g6cgbsuBR/mzZq0niYJekptY3fZ1VXiyN3L/ZkOhXJJzL9PeC
lfdbM3rBSy+I24wblRKAWDgzE5ctkP3THg61Xm2h6l7tDkneH2kO7zn2u+2MnFYQ78NJkh1lcNM6
bqXy76kQt/XszUWjHwZQfJrsB8YcJMg0wRojWOxZe7ag91mXx+GuHDIEPFDV+m++WfhF3FCZ/RBr
7X8zRkWE1zZMdC10EFDNt96IQ6mm63Ld0bghPyx33ZuSSGLzPHrWVlyUksZrz5bzmzM3C3iCcale
Br8w3pVvautOqpYWGSn2BO0aDj942fCenjqpMo+sPVWeHZc8vONIr4zsis35zsgQeAMlNo67Xb5d
YrtEAor6Oup6CvsIP+L24C2lc1nLtXq3SR8O2RmE+Y3lY1KfqKFz7zykqx9Enk8BkdBnqHjeOY7l
xE+5VCO0hlCBcUZW79kgUsKzR7NqYzpkxsEdbDo2g7/xRaN1FF8HjoYcmMOAPwlXcbrrYquVETnG
DJEuXCiicArJIWEj34j8GgbhYBrOsUBMhSyJOa817US7X9ElN/Qa6D3Ow0GSo7xnEG8zasHCHz8T
ikQosbDZjY+zORvfJgyuZUQLk7GYixLlqfScKrjGcULQkOWMEpEyWeA8sSEHyWsPjtMxUxP5JP6Y
ETJvZD50gN7e39lV9PMVG1NTkXLiM9vrsP2RdWpX97W9aeqYbuwJmcWjk54sctTtY16GEwFijscp
aqZd/JWlrmr35yG7I+0m++GLLAcOQ/CyPNCHLvnKlD/B3mDeZEQNuZM6nhzwlDEGNUGIqdfwwsxU
GOCFoUIfKr7GuJtEo86IajlP2bJJ64OaR5KIq564NI7YSpF7VBPtSkxm90UUJY4rL52XT63fzCvi
nA3c6pCRihr7udYXc9ydj0iom+ZMmGGjuAIRv1iOK/maGcy+LuHMov9Ewwa/ebM56Flb2pjOcd4m
F1tANuZ0qsOu6o6AAdfiRCeEkzsrhYkTx+k6AqIs5J0gvCfFwYWgNZuJwDzXJx668d7oOBCbbh1y
NCxMdQz9bQs4k8h5SFakpHRug60L40JkzRjR4G3ucjnltKJyd3ull8PwLDCwteRbSl/D8Mvl8+Ao
Og2Wl/82hRNOOzLYZzyZnENUlNmibMk7Hla+bbrGKVrxlYxjmUn7vWTBoqnk4/NJt5IUeCSv6rRU
vXrh7pgy3qOnriWjqjAiB2i8JhYRNvdgte6JBWH3hi6bnmLZ1EFHxPEmahwwq8wPNcpYtlLpkRif
OpbfnaksDEqLTU0m5nRJ572lfOZEE5QBtqRsQ1FAcLTpx0xA5+lmrIoViT/GiuNam+5wZKGfuxuj
Y1E/YX4Kw7OejYaqJhsD4rxgZY1Hy5TqC/3cihPQBgQwyeZWnVefxwVBclfPJ6EstOAlWNSzSyD5
OUf+Q7Qzx78vFd1cJ06FMTx6du921yUk5lvu/aiTEgnJfep29hgRUbSkscSZTv1CKiz95yF1boo1
xTHnuQWnL8tRRXWgy4U3aoT+jDmUoXsYKQvs6LE2OhvFJDCnT2HW5JxCCPp9y0kdc3HOpr6I6sWe
X3URiC3ZtmFjl2UalMgx+B/qzmNJciTLsr8yP4AScLIFYMzNnJmTIBuIBwNXAKoAFMDXz7Gs7unM
KJlOqZ7VbLKkWFi4G4i+d+89V3428o5xe2XvkO1ydE+RhoEnVFqtuqDPCaTtdBy5Pr7Sd2kxDt1K
me7HauMq7CL6vIGhFh2Klgi/+/Vgv7obkc/4tuuFWGovEdkf6sz2+Vo4PwNFx2Kyimn45EsnPPhD
yCoxygwDfSO4FcnT4pmV+7IgjbxDy3YWnEz6M96G+duiNXuSrMy61FB6aA7tsK2oI33G0zljBeJQ
U9Yw/09R0/j0MHYFhW20pnaHjvzjXe0HeJejfBtCqvJW7xoxGdFapiZfPRVMyqRkS5U/s+Derl6k
qmLXu0VHHQ3YOvue0x8TS8NCLju7Tjdn1xJ9QqU0ppr610BYg16uaAlU8IbcEnlpsyJFHrqB+/Vs
kJUunu02aJ2HaVnm9TGkvTK6drasg4tb+yUdt1TR4GmmswmeS1mpJ8urWydGeOz9v7NV/Yt+jUKL
JwIgKLUjQMl/s1W5dK/5DI1L6pC5Pi2j4z+aix3teMg5e0KA/8GQ/LcMt/9XN+1fPLf/v3FdYPj9
SbG+cWP+wnV5o3j654//dS5F/qNr/2y//eP/+E/7rfUPnIIh70MMuDev0o0g9B/u2/AfNxQHeHW+
K66yP7xg/+m+Nf9B1Zod3IjEGCz5Ov+P+9aN+K84YYdcmdA8MP78G3CXP+BofxbYcd1hxyZeb98s
JehOfzU7gELs3LBs22RfvbT3ffyQHM/P5/RXlB7/jtpE5Pg3NR/GkA9lCLcfeubth/vtw+qx2Kwb
AQAe9jqAAO84QOw1NzZSXA9L/7DWTXSWILDZlMvC4iA8lGz46F1oGNvLhw0z/i+ykNavRYnuDlUg
P63NGuyXNihfw1zf7EBdI1+2bVsOgRj6J0Ce/hl53f0s9CAPHfRz5sOxJwbckc77Wi5j+dW3Kk6w
moXLJ4hnImMzJGy2r8syzLQR1qQxhhIew8HXhvui62qKHutIdAS1N0L28RYsC1EwGu/mE49pn4gg
5a2feVEYIu1Ge8Z4eKuy5rzRRj97mkU1GzQPtnWWGS6i5mpaBBPrG2dnVVBwEmkpLXZiHnrqpwfa
Uk5G4M7h1Y4K8sNZyWxwcrM2CJJyVi078MDg0FBP+cAizlkOotVh9JYxciIHNQMF1REMmoOMlvZL
Qa3Uox5Cz41XHRrzUYTUMLP1XLO0Dw1SpDxDSLV6YVYlesubOsGzuASH1nGzXQYxoUiEzoNLBXqP
WBF2Usrbs9lnNJ5dVSfIDOsPOAFehujqr5zD5y6QT4XOrJHDtjnq1EX/J3XJvPDS6ch/tO2e+NEi
uvreXjlIxySmFmtvD5FB0r90xRdif2V/J6Nee5wMNmuv1Op845Dmh89NhG91P+JRqRJPKejEdHra
e97JWtBVV/SPwUZh8uvWLd2U0BYkhl0UtJE6jf1ofjOtaT2YWUHsz1vBMHDaoIHvLCtJnskFtZBU
WY6uvIHGPvL6cihflOWQ0NU2Ps+6d2QK66V8jZipbucDQ3ynnFX/mAt/+Nyt2rxnrVYeaZ0PzuQM
W+pq8zkIUh3NIetbCAgnDt7GK7Sb9hot8zClemUQdtpiOLsTdfcsUgL7BU+G3JMKXLcdJk6PVKjO
6/fOksOTxBNDlDfS6hhWc2hykK3YBGHMyD48zs/fO1ZKYRKFajtMXcem1oF5QZJ/ifxhN1U3z+TQ
WlkSGqv4aKHeHP3KcN5h8t7ed6TsfsrMU27SwydGHAP1aCZSBx954dlIl1bWPZcSMweEZHvYWUUQ
POLAs1eaIalqjecSA0I8MUnkO9EyuiWTk1UfoWHZ9M9VhthLvWgkFM95utlzsW54CPOxtEpxHyqP
bWuzqmlkSsh77+TTgHtvLPUKrIPb9pu/WvAwyH1zDv3TM/3pn8/CP2cFbg7S/3pCUllwY9be6Ick
J3zKvH5z3bXEfE139K2YvoGOJl5f5sf/wSfgf3ZcGy+pE/3mYVUKzXUCMhTjS5BbgM2o+n/8hN8e
vBFeF6fFZBIzw5T8DMGo/iefcDOqc1uBt/F+M7HRFEXe3fDIHgYsttGwKvk3n/AbBwzasufSWHEz
+/JCxGr726sqZwcyOBWlTZRGuMt9MfXmy0YA+FOZu4bFnmroBT8Z0xSsAXGP+JXt7D5o7i0vZ7sF
mqTy98MytZ+WAWUcIjBOlM+S+bg90rcgrUPmleZyMQFbtanV1P3f0VP/ejLjJ+DqwUQZwMDHGU1D
zV/ffwPgrcFnnRFHm3UxKZpmM+Z25q7T/15x2D8/CTcdihSW0Rtt9q+fZLiWKszGAHa89lgUZHVm
of4sinb7G0/q7Q/6r7vjPz+IxIBPcofAyW8ftDWCUVwUNiETP21L1nO6e4fF9fm/v0X+9TeHuRp7
Nwwlvvt/uQkXv8HtYK1YwmgNdGYgJ40IvyzCR3Or/+az/up1vP1IgRNSxHL7B9g957cbvgzq0TVL
4cRTuJzYoAxYhxbcGbY6F8H+v/+5fssl/PFh/FBELjit86+/E+JqXyg3ZPdJ3BzF2n+nXJ13RATK
ioqbYL7K/C5sL7B1/8Y9jVn8rw+2Pz4aqj10S5dp8lYy/ddrRLu9zFlTOgya3vQawLn0gYJGDfyk
cMofhY4WJ+nY5/2wG6O5y0exXR09d7tRoaqmrmQIPfKiLx+rjohhUvu9KKgGyliL+yg1nxlpG4yY
mDGoXDDEubKm/m2NbK4Wb6rG12wtrS/ZpqKvWejfPCMhDVux7bHLTC2/IaNuAD0ArOH4ek3dvJcG
fjXTuVT9hnco5HQXD4CAvjW9Fj51UrZ+8/twCRI5WP6u8VR49aZWq2s+Bi5CwOCSRW7NzHTOea/N
b2Pfl08N3aRbbOBen1CRje3ORCmHwFJG5dWZ8p+8HxALFjxlUZwz8oZxvo79loaw2F608kv7PIW9
7d9FSz68DBuJ8NPSexI3iKF+ENgfnzxRdKfWLsSxDfJm5460h8YFa4UuVf1sy8M8gcB3XE1J6sDh
xCSQH3Ymy5cOeBmrmQBEX2f136rSgBW7TRvLwBEbx/LYb4NK+8we2vtWrvMHgm93HvKBgothMJ8j
R4VPlrRxVGKguFA39od7t3QRw6eqSnE4do82ddjtfp5Hc3qhuz0o42q4OUf8WnXLvTJUrs85+rpB
AU8GwiSp1EhprLILtvltHSAbg5vRL9gk8gKPZlh/ibboruJ5d/S6JdsXoXSeORhGL/D6B+dggfRu
2oLlDWtBLjsnQKezsgvURnZTbTbllx5Si77jy7T3tPgt6RJm8x2MbixPJj5PtJS+Eq+auwbDY+0v
yJI8Pi5TVM9dTIo28C5jrpvDBvz2vcdFgWtimtQONhI4gm71ZfHE4SHAt1wN5PjZqldM5p28n8Z5
2ynDqG4UA1me7B7G9XUaV3x7LHuj6dzyq3yMihBOWhbx8qAHS6+vdBVtzkHzx/l5XLDg5KzSoGlG
r6NbNrvJRuKUI2kM8goa3Ul1XMtgR7qQ/Ul3g6LQdI9gaAbNHcY82HzeMGsaWLuSSOGjrnNVfZ9N
h3hFRhmCcVy9qNEv8GurD9UZUXd2liw4NWITLLgiEInJioHu1a+FLC+jg5Ejhh/RonTjKPs6QA6g
hR2FKYIvx1v9gPw/IFtWY+OwdJSBcRLS9Ke043z5SdSRdPfYbzVrBdLIAtDhCw6GGq+eO6uYkNf4
YTduAa1vQr9dtXxaIM9xfHb7X7al3WNFTmFfVkaI10JOH+EAbt2DnsHNtTThjOrT3GAM5YAxt5yy
GRpNaLyprLLtG4rAZFeKv/VHRwH9FQJ5aWAJEdsn6Tia4nGa4T+iogIu6GWm2Ad69u6U3eN/WXjq
7kGWjp99pwg/1hUTBBr65BwMwilP8wTW3jM8qtFtObR3kF8s4yNQIEcPQpXGbsppuUbXyZYm7e0l
N3ZkZpE+Ch5y86GmoffCavpTJ/rio5WtuFjk2b5XpZ+FB922UYdZIISr5rYskw6LQS1sIvusfMNU
z6KtVYY8eG2G3kQ8FvKh2ZjtLw3CMK2xyUTXmZ2BfzCjvvHOINQW+7EISmUh+/blmoJrGbeL55am
HQ9Gjq7Xeks0HI1SbvD5M7E8M2Hq4V6y4Z/eEeB0hthvNmwdUzQNvPACc3888YjGFleYC8Qte3nl
7y1SlHD9YVbL3H8ZmZbwd7o8OqDx0044zhUFME4V4FgqDA5jsWyr+SAGDLh2pq3hEARV98PvKIqB
d2XLu3aAw5hMq7HtMD+XbjxTY3fFYNXmexP+0NuWtd6bmBaPCLDo76IenFTaTXmegqREfO0df6PL
pzTvjZVN8usgzdpOylKIp9GoisOEMPNNTxbY1wnyjb336613dmZXhA5K+1gmAt7luZG5DI7dCLz1
BJBHy13drWw2YxBDvX5h9qu2u8Ysy24fAF92n4LRVe3nEbwgxMnSnspn3/RbTN6TeYcE3Vlfm6nA
yRKW3uA+ac6Pl8FqoDjBzHIRJLSdHdG7sfnNdv6Aucu/YoOy3WTzMa0loZXNGbyd0eBlBzzfzz98
yff6EJDcFTGLgyXcV9Nm5cdFD6v9PtbocgeQ98s5kDNGJNVH+T24MQrKGcPlabWN7qXtZxa0AvtO
c869CbcsUkD01GCxiXaLvbY9xMKW4IAbRBjUrTHHFzJlUsFpyAwcLwkVD82+Uo2J+RlKS302vI24
ScX+4jpH3C3HufZteKxqlkePxQuerKij8MjMvU9tbqOEVywd9D6z5vG4aavFG6y3zxsPgGCfu6XY
KyNcYY8Y1XwaCI1xl/ieKuIaRMghN+X0NG7lHFzavlisxJ3X3NrXapFDjEfBueJDw8/E3HgA61t8
5GMpqWeh4u7FqXHEmDJzSGnZ2W6b0NzilVPFIWgrbCZWtXAciaUHswkfJ0+wYLO6Q7FBRILHETgn
ac6WdakjX2PyQAoRV7fDLrSrp9l8aQvPEAcV8b1DBJJR8OA5a341GFLEHnCV+7bB7uIxbVUpLV/T
cByyZao+13Ue6YfWaGiXh3/0MPSGG17KXAGN6WQjp3MHXZe1B5BSkMB4SlYGXrnyMiUFyFqmwsiN
FetuNmsMAhtHqwUMVfsVi17DfTeT+4hXpetmJ+gRbTA8LO7OQcobvxnGYO1avVGskzu9iV7aQOFr
M7hKx5IEQJ0CYbSIow6EnPoY08DKygYxRcdZ9sEkjzfPcnX1rker5DUmmyh88K2tgpy5hJFIQtBj
sJfpDz5VmckfIecNblNksocI87E7zJZp1zxrack65hggPYKRUy3uVF1XaTjoEV24VXV+tQDZzikb
vnpIcO6B5DFEvod3vXGC6tdX4o1qfsFDit+5rO7CHBejYDeT6tw5DqZXPGCiqw+Zjop9PiIHZhb9
nzl3P5Y1bNx8w8tyBCzo7JrQk1vakQS5YNo2Fdv+GWrOjGlGD6UHzNIwBO9aSFc3XFo7PyNPD/Uu
m+06Ok5eMGJpESZYo6WveZBM/a0LdD23BIncOBzBASdsc5eVMIdym8+a/UkBM7i1VYwz27rYo5Kc
etHuL+Y6dvZ9RMhCxwtKx7eKlysHAyPKT6L2axixtfbPy6z9pyrb2ieQi134oes5z98jU/SpreCW
8Erzgy8ZnSD7At/7DrCS5jBhmF+MBZMnPu5IPS+Ojd2rbZV/RtMKWTqEVbcDYtkatN3ewieIWDgs
QOYsp37muEgbZr8ATtuM7BsRJA6DrS2ML4xR05a4JU0lGNGLEG4Q+Y4u5ne/foxVVq8/CLRkwzcL
WgDALdxiU2qSfWhfvLr4A+cGtHmShKBPNmtcSuFDq03Z9UU72+kwvat5KQg3KOd1WlvmBOwW6x2m
vexkWOhgceiSAL7wxpiTpogg6QbuMPwSbs0Jms0mEYD6tNY11CDk2VU47o7cR3FTUKVxqteh3oOe
yI8VNK/HhcavV8hhI0d5xWYoLqOZG8BcnLF9BLvDpppsM+5tzpHblqKI4yaT9RY8kzQb0OwxTT+E
QyV2TBmkF0ySSVh1pl9N6TVv3HLhIeiR3lXU23sjVMYvK+fOAq2JS1+bIAbuvKwYzPO29A6nRvhg
3323nw4DkCzjbXJqZyF6FgKa7CpLWLczqoknANt/ulqVN7/3tNMxhUVQbOplbHbSMzD+Mmbhsh7r
+qIaaO87NAFhJciy9gEXQLadyg2O7Qm3llsmlmrNQ6sxySW6mXV1Mnwd4MushlxcQiCEVFRx0X4u
ZSCaZGqWXoPGARx2qadNnzuiQeuJx2JxYqjCXtIoB3gOPQPrd94GlUjqrYXSuBR48/PhNneVquVT
xVjsfdrBjySYwJSbva+OfYXN5BoubsByzLerp7Vqhm9DoOZ79C/vkAV1hOUYTE5sDzWVlJNR6s/m
PM4EosWiJzsVE/S7JMvHJdjprakGvFakiO7GrK/a11GErCdHvs9gB5C6/uwwFANdzdr5usyN82ws
mfoaKstcdiiY2zkvzPE8e437sUBGkEnutqa437Q2a27jURZXPzNtn9ekizfbmYz1jJV61bvBNZeH
OhjFURED1LfZBFI3/gKU3H6W30n/TI+GIQEUsHWsv7k5Un1Mxmf0RNTvt9XKgEIOxfaFmKYMUnuU
TsWgajASrqr6VI2WPScOr10g0+zom3iYt4IxhvfPSFLQjlLDlxITmD/wClBBfwEyqP1TdTNzYNXm
zBBNTbo2Nf82iuZ9Wc/jHnmzufbWku9Mcwh2kxM6ItbCDA/RXORfK7Zrr/3aQy0SGeL8MDblMwYb
3DwWI6vYzPrRYxe1axZfmTFLg+yLLfuABZ01nEO7lA/F1vGxS5+T5nYLPX+K/L781RAr4EwOaR37
WbE++PPKXD5iXj64pLrXVKCsPhIzsA+151vqDaPteleoAoObhc6755bz8qSBSpe02v/uK9u4x0BH
YVWbm+KZI2n3ZZotSGElP3zcYlhqE9fJMHsKMFq4KEaPSRNRyD6RQvcO/ryoC9mr5sIVbaXkL6o9
f/Xh2bE761W7zUsmOCZ4bDcA55UmDeJY/wGomsP2iweNdVdFOnL3mV/o08r5XcT1JsQnJfFsH/jT
3AdYBXWftnBpYiZZ53toBvVOy6E76S2wNE4tpQk4SGaRLHCjL+HQGsdu6dlRGdgCi8TBM0Tkz8m2
ZRe4BagZa+xwFPE8eDcQsvc2k+Rnvxjd7mQrY7hRSHHal3YfplGTyQi0tF8/G2W4fMHl2V79ASe6
Z+TLuUGsuWiZgQp0rMB66EK/Pc6rU19lNpLUQ1BKRNB0jxQxREe/BlR6S36RomDea1Pyc/rrNHlt
OgY29Ndq4ftKuQi8aV8UZh3setOIDnBQaEPQGBqYRAYogYO/hIcNoGyKP8RC/Vs5f8NCPxel2o4Y
d6uTXKAYYllwxlToWd21tMG8Rkg5z4VlobBob8n8HclPjE6th1FiZg//MjXaP2yzWjD0QlEkdFmu
9bGzMzYWZGeSIZuUH3eTpaEDGbx4cF/DOuc/nuu0LSBdutJcg0RjOWZMV6QLcT1by7Nh4wxkoSQv
7jSPKX68Nc5u9h9P81zzrLV3YiQH/k8qatv3ZqWN/VDz/FhvZp987/QrfEd+EWFCQH2+CCuSKplH
6f2khKPb8aYXX28Go7EMq2umLGe+73EcpbfD89utyvEFXx4uSasLpvr7Fkb9JzLLcJENsnzNE78O
bp+lJyQUW0vXJ+MUNvxza41Ha/N9RL/bbpBzwBKaB9fugvVYVqO5XkRueR9d6WJfwj7bpdJhsCBS
a0iNqa6xd+Zam1EK+DHA7yEBjw7FzOtovHGvM3/aRa7/5Fq09yQKPCJ/Q0PPoA65dQKSWjiEOvdJ
CeJ8/spmam2BYyejXWxQ5DP3c0bM9coSjFkyqjxxDrm7LNaVagpjgc9VpsVkI8ZtCDY7XW7lSxZt
1V461EZHlsB90qNLV/ECaHrbSfQkB/R8MXiJQWry4s2IqHArZP5Mgg4ffI8Sz+mXKy9mEFvml2yT
cf9uXBDyqvZgEjQ7qQ6Rf1/XDGrkwpq+3EWt8WNcJ3xzknn8Z4Yz2YJS31qJsHSxB24ISFgGHcok
gIniqEEbfwTUGB3MoHPTYQJtelxHi4/WysFKbZizfLaN3npc4AKmUX0rbI5anZrtjarfgk9+cDui
o/EwkOJPTAGV474v1Sv2n48glPM9xpf1SiygvOCr2XjKEn+Td96heK65/I5rNjZjgtN3mw6B9KbP
WymCgGAVuaSD2w3dPTt5+hqjjqFpsfPiBELBFcxPg//ObKjvdCj0zq71Mh9zynh+9Bwqx9jD65jO
PZdGbGlzSkO2U+mWwednfVLP7yPn4G/4bvgepM/ouKtHsuxpEXZgCQNctdY9NmARHaW8JTCKnsxr
zLFzuC90yNOXI5vrJNW2ireotQq81KgXj/AIIjjGE774w+CCzI2raJhvMbqmg+o7Bopaa2YLTAee
/mZPQPAOjQqmE2ldBTKbs/5HDY3xQESm/jDoTOjTQONaxve2mHuGh1UfyiF65LZ8rgs2BwXgRxz4
i5edIjm5HuGosiGTzDk52gech+77mhx0nGc95Pk+l5/7cnYTqRQiOEHw7JNk5IkSewr1AsYmlO8+
S1jiUVulnKvTIRZnM14ov+Xvvze10WapBAPSwti11ZqWRUYocmxcFoOO9uV9lq+3TE/3s7Pb56yo
S2C5S2g/rgTGrP2GFN/scujYL87ogu2SdvnLaeq155yQcfAMjdaNRYC385YxjdrLWsEf5FbAe0fA
yhPoFH63fuQ9yYSEsWd5dzP8FnEW1tXZcgQAblJ6lnOyN4hkh2kzppkUh5Ltzm39CZKrO431rslb
We1hlK/1Tlot+uRoGnP2ugBnGtOgzLd5j8CcrTGCYHYf5lFASAXELEks0TgXoxxthxBZvkZHksjb
8lCA9lgJvXnLgKKwlt8tluNzUmMTu1SuGLwU8PQaHJ11rYwDPhX/A4uDRZiHk5OfRjmMoL4TW/2c
W0P4Si+6SZCeK/syBRN/j6CHQnKCII91T2JongmqFr1fPcExAdPFzn5i9c+vDNezGvQHcU5tJ4Mz
DB8za7rtx8ig1TzNnHtPgmcgiAYMA2OsYIvBF+l8EnS1sF6N22n3mLuOpY5RRxRqHIGMu4bRPtIO
oV6gvHnszQfT+rmVTrFfyDUbceQJEO1qcXqaYHwieA2/9/3iSJ8NtGXuOZuU9y7O+O3QGLl8Vrk9
HTVWAsYoEnCPY2aWTxzr9AOFjvhC8V6T4FVmwP/KX7IfVJgARDcqXMQJWm2uYikqbzmYXavds+OB
US18lb0LfKdpi2c8vGCb6VYmYbbw18nmxobwGc7vLd5lCn22wuBoYOXtu5zWeqXvc2qK3TYbeMCn
nP0puai8ei8l6wCezT6x7abJ0s131SUfMx7MQT2AymhCFKBu+eDD6myH6Wd4Mcg5vDVtTxlrwxvr
p9tW1VPT0m8keFaMhxkw6K4Bf80cHCoa5zvWhdCxNlcnDcA++1KSR/jVjEyuMYxCa0uLTClNMclG
zD8KchfX/gZJO87HqDmC4MH70i1BcaKB1aXzlUg7gcEal6m3evfZZPQnk2jEi+kQ1B+oAYTx/DPq
wV23hpL7KvoBsXeNPGmlCJ1sDhYOoE3iC5MCYr+2zJ/K0hAC5qUKgW4I0kpnEnDFpwqaodyVU8No
ZkquZzTl6I2t4COo69cMt2GXOn6RDbHOVc+32OEgASDAoNFX5xbX6lF1foBNRa3TeRUsQi40GkX5
HlbsIO/6EUbqaaqEQDLgq35wx4F6XTHBqyWOWs92DNHQIC2CSanbtWIbL25GZ8yeb5xkAmp63Tya
Al9KLxCGUjwtRcZfsshZ0N9iijhKZH800Qyvw+2li0+XK8+P+prwF3f3V4Q+q0qUsCVgkQjAOkCE
hQMmPdKvVC6IR8oiOAnW7B35VTG9ga8HJHuogob3AqVGjGe6lGt1Z1lz8Nmq7fJsaMyiQCfHyYq9
xRlobyisu/xmHgV+0Q02qPNy+FZbEGz3UpI4+NT3aBbxEOmiPBBU5GUrgdvuZiMDcM1vNHru9byd
i6ha6meBPMdPFsKwebJGL4TFbpOWb7CsG2krAuNtU735aOYYV2MTE/qZRHlr7ugvNhnqbN/moEMC
hoTJFnxyzNsqPDcITOwc0fgXrqVszznK3EfrOBFNHC33GydOfkPQ2Xp5ROt669S0oeeQVQNe3pJG
ONgtIcGU8EVl35o7BiuBVGd1LBa3ic+bjCVBOMp9VAKqAmIYKTyuG3823rtsGY6kNseOEF6zfuOL
s+5LgsX115ofO7bb0jZeEEUbxJW5LjYWd4HzosfQuC0dM5XWFiF8POek1G7a03waYbTR0EoNlaSn
wdteK8owIC7oZXkbVwfv8Jo7l5V19TMqOmzscZBH+vlaSRvF2NfHQgpcYItnE9ThWo1b8hoSHJuq
XoS1DrSx9HW3pSwmohdCdO5434CmbK5jlwVAc8JmYzaeQ2vdY2Homz3AkOiGp8kbk9NI4P8yML00
pxFeBWJNy/MxcaJGnYqJM8S3HhFnfTOAShRXlbW15pLNHSjfq8tK3wulfqNJpi1p3CjFm9JLxBlZ
hWzRUdeBnEDuUN1+mzHAP48ZSXQ4fbX64uR5e6LwpDjiUsZq71bN9k4nl4vvcalfCq9nr+RiLcc+
7vgT27bJNoeYhMsiE9YxvXkZdQ6tu/ZIsF8L2BFMjVxbwdnjlX1q29Uq7ypUZmZSYDY840N7+nD9
cHywaj1g6FKR/1zaPIcTPYztU5gH6sVh7L8Rpee+vMtGv3/Oc2uZLtq2xZ4sW/7F5yBEOdGSsWus
THK+KlLrx1CHQKkJo5VzkkteLonNe3s5G1teTonl5iArumUqn5ycCMmp8bKh+zRQN/3QlD4dDiKv
m0/CxIEQm5YaX0fPl6+rHxCdcn3yF05ddnfgOAl3bZFht3EEMYBmoY0ZgmhUbbNM6qf2wkKveebv
blgpzuvR/V6vkzzPwpNPls/BBCf+9t4Pa3FPhUWYOkjuqbU1853P2oRGBA/lwI89adCotPoeecJb
tYAU8dBUwXKtqhHlMzCl/VyJyf7hmn1UpGBp5n3dYOr8UnIGZPe54ouAJjMGR8X9cpJedctJ2cFX
mETE0UPXY60uzYFOjiGrD1qaZcsgWOLedkHKzJ09H+D+Dw034eq+ZQprO5VzPJCCcZiK48RMjGrZ
KutoTy5DVimicdjhnY12HuLEL15ZNJgSmqTpz6uaDzVJeY+1sHjqlhpXIZeVgNzH/g9gjIETMhYY
ZqfrYA/20w0Wsi/beXkwI9P+bBF1uviL5e0Gem0/BtT7LBGlgitZDkiIDfT1/aq6lavEJasOXhes
lDMbVXiH9LN8YlMk9pyczQ3gRz+epQMnK/D64N2kqg2Zwb7ROKfoWOaEPNIGDZp5xcpZ4COMQeLP
EP5/cC9lu7lX0VMlKcowGyqYSYY5+7y1zEennLBQ9g24K1hBzqfJ5HBvcmnu8DSCeRizwm5/ZTln
v0up8Tre5aGtCphAPI+PHNJxwFLrYJ4anbUvlaX0LeIOdIjFqOJUn0fSeSrKrFdHfHzirhpd/7hE
nHNjDwg7V7RptNcVfwNyJk11P007277YykMZMVHa5JF15fo2bOZo3hcogPwu8PFnJ+1MOG51VDo/
HW7DQ0bdgkydsSJdKIy6ueZ5yNYBIwscPnaYnKTYupFUt2exp4rKYSwaaZWjqSh8a7es83b+PAV0
8lQlJre5bae0JVkuTlmUGxCfpqA39pwoKOZr0AiPgra15nUttwWqR6svNue6CIIIT7l9xyvtjO9v
sg7N1oon8tve/S3YEbJ5tQhr8NVmnFtuX9w+UxyqH9lzhvnXeRtsbhRJb8BmoiKkOcj3+6mEyZM6
qxjnd7/jmBXlqyJZNhCUP0325rJ1DlmkcYsT99+MjXQaj0kDZowPRAhJd2vGeQdJ5cDzon7KYGeR
DMnH+gpWHlmer+LsecH2htqeq4fShNDE/tDJj+if+WtvlNxXeqoecgtYbIJRL8dRwjm92gfCYIRl
qOe+2PiFTYnB6TldNmOgbGIp5HdJlQvsnm6cv3qVx0MrG4r2SVGesKQ1+laTsPjudiGqhLhOfOrV
XUV7zniMPTDC+I/TuMhn8D0E22xToFjMrdoTn2FeCcd6Trapj25n+oaW8U65wY7ek/Z/k3amy21r
R9e+oQ9VmIe/AEmJogZLsuXhD0q2jzES83z17wPnS0xuoohyknJ8TkqOG3vq3bt79Vq3EFE0pofa
hPxC4YzEb8nflbsB3Ff7kcumu4O1qn3qyw58I7SzWrCrDPuYuAOZBYgtfDNRQV60+Qct1tWHIZNC
7QC2Lh/2mhmR4rIrOf8gNVlCcafjqFDpj3hrlNVTUOkGZwNdjZj45qD44YQmR9K/wgNmUIGfjP6+
ctppblAMULwxLAKsXeEA8pxbeaH9iiT1zSTy/gzkfCRDb2iUHfRSeW+RO0i5O1I//zCgRLbVjaSz
CdFG/a5Posr5nA5ydZ8Z05C4Icui7Sodsn76LqWidK02puolp8lT3DFBO8IExSa3lNUmNVPbzJ6p
QoQjlIByWn0h7KlgrjmW4a2B2s2vWpZtCXY7rQs/8JS3ETkhntlodWrCQNjpjuXSumnDbUsZ13BL
04avpAOG84IbSEAuyTn3x1ggQDI16idLgcHfJ7G1Zcblr0D7EGPrDO4/lQ5In4Cfm7vnETsZpCOo
maa45WMX+9SHamq6Tk65RhsaySS1TgCQkOi7jyNVv6dboET8DGDcJ60I9DcdPstNQlv2T7Qlneq2
0oeipgCR2zGvRYXMFF88hIfRrofPDmJo5i5yzEqmGZeKr4vGSBV8duzK/hmMk5rssz4njQQ6scq2
BPBD4hlFrjwgmUJoo9j9+KXJ9Ph7NGTae0nvmAQYLLO/hSCbGrisimNFNT9AoIfyhYOLp/5CCnVm
JpDAVOO6aEPfw/p8fIJ/jVYIBVxGD9fHWEy3dE84z6QwgYGogR29dsdKLh4TX+57jmFsELDofdE9
HfVwuguRn/whc6/+o800WV6XqPid3FHnfU7D4Be1UPRXOBVoA81RjfFv5/DMolpIamlHPtsc3V6l
v/geLBqEZP7Rhn4MGs3mCwqq/gGpwKTa5+h4WJsWRz26cUcxeWY8mT110JE9ODbBTJqol5AwqEgW
JtuJnktEYgOpftPaQf8eZgT4npaGPpcJV2tzF/lNbu6pnQ/PcJO1+c3/a4YpQ+msw4VHiUYzXKd3
v+y2pmkrJAP9krSZfaOYbXw/DkH/DodeSQ5Wlr9eh6Veonot27bAfcADaYEhFqChea90ddiOmqvW
L2OkPhw5uPSerjCfLgBtqUXKNoVQ26BVTQB0y0XsSyPMC26qIrAjvSANASnWI7XcQv9wfUALWFeH
xlEHjD0E56otDAh8VpHWqDLOrH4etPEfk9x/vm5iYc4cSzbJ8miMRxabmwytkKDoxIRWPBcW1Eow
fK+ArS9R0LasQx0Ovsyg/+t3M9cJ6XJCw2JHtlqnKN1vZnr7KLmRgclC27kCD7YvYN22DN89t7mD
5DGd8ufY4KxEOcGPUI+BLtKNSev1kcwT4dYcfhzRBoSy5frkCSIsMxiZKVMhe7VtUOSQ3p8bzIsp
gVNr1GlvnaBrQdpVucuqm8h5iKMHuHg7yr3mCvj6csVm2DMYNtWA71cWsetqQFHTARsHGdGLmre3
XQavZLu9PrLfcPFzhLwjkwE3WS6FVj9RAGiwpBwgCTF0sem9egs17WbYSC40MW60zT2CzI3jkXf0
yk3nNdvBg2HJY9JdUiWetKH8sLU2xqb9q7aWecL5LIU0AOhvy9TF7VrYaRtVJp+lOE9D+9bY9yvj
plVS6AzAADOrQhRD16O4ohLMzL1k07ZTbudxd5tuo3qIFzDuyf0zbvrXPCqkHviYzb9GDdbSCza+
Ry7VK1ZOkDLzkp+txgy2p6fHMmVUEn73VZ7ylit9kfr2UUHnd9xHFCWCDRXPuPbM13qnPPq3EuwH
bssKfArd159rk65enGDB/HzuTk5wJ8dd7seYp9+dHjf12YaLaP/tKfcamu89eOOivb8rbn8AZXEz
l37M0f3Vu7EXryz/b9ny84mwFRwVDSkA2E08/fmXoN3Bk7UyTVeHTKZUZOjiP8eG6VVjOGv9AROH
X0jr3tX6rSafQkp6H8XWw/VNcuFmaE6hk4c7RoVZ/IJqW8mPdAM4EzlPzXjKwwLGnuZljM3a6yXl
g1pCedEcV+i9Bb5tdv5sFNEXE4YOm4M/b5GTNTBTB8huqFBbiZ3Hqvxc9ASRtd4/11J+P2bqtu3N
R+q4pLYN1Jdp/vow2HAPa8l9Vk63dQCNczC8XJ+JpfXgqzTov2Umg7aT86+q6pFiJ91frt98zwv9
IBO6G7Feul3+YJutF6ATJmXtJ0dNnxCgo7SkfUf9YaX3ZXFBHJk8D7I4GjxX519hqRR5YTGz3PII
UteQUElM3b6EospWbhMyd4DGflwf+UUUMC/HiUnhSKhQlQZlhsmKjW+QKJNDt6dG21b9bR6uuPyL
OEAwJqz9YAQA43uMdYCqiPOof1u8Qq+P6OJewQgnyzJUncuMxTyfRHC0Y9xmGoqRo7Gl1nRTJGCz
eUJcN3PpS+j+tmgAx39Dkm4KJziAALuRGmTYA8P+MGbyL8RrSKkd60/TZOVv141dTJyN2IHmkEpB
vAuhptnbnxwa1ai6GuItx83yr5p+iNd0i5b+fiIntj/ThkcQtn/hAC0NcjBr45R/b0hpTL21MoSL
+WIIpybmTzgZggSvCngWTMBiteEp6sa95VntpgEocX2yLjeAgziGbBM9mbpJyHluqThqpdQYsEdK
kXwD74sXaN0bR34lqL08rJhxaDdWNQ16Fmse8MmA8iZQu2ZyIGxT3pp4B3sYtKFySQdA+8UqjJUb
4/KcEqwrNKrNbXF0yAmD6qUubJwyIGWNVVeP2n3nd1sIvZ8TZ9p22bRi72K5LOxBpKDip/mn6Iqg
nSOdDmOfq+ffO1N5TIfmJRtTV8+Cw/XlurDEncABYlAImZiOKXggaa4EZ8jZumFtPfMn89sAmQG3
jDUo8xp55dheRCBERKpmzUE83A60gZ6vmlwNVQvaFX+H+qr+qhi/enqtMpkKu7U9dl+ybk284WI7
zhZ1iy3iEPEYoj9qy+MxCWQs5jEM9BFUBMY/sFb97aaHSYJ3Cfsdv0c/qDAuUrmj6mQmQI7hcSi+
GpVP3mslXlhYKWzYrJXOS0HWBS9Bsbiwacfn4SPd2yTK9OrOSj+P7dv1DaHM3uwsOOJJoBMhUq1E
ls40hJdp12ijDYM3b7laUu7p9282pVUO+3TQ4sPYGr98DbKsMiCfW3TZbTLS0lhRId2qsT+s7M6L
c2fzXDWpR8xel2BdcFt9XaYwzygGTFF6DzgHTIt91LWPUFqn+6lRSfbpbbYSvXO+LqeADsa5lRt0
OvtUmOoSNGSnlbSEbjabw2bzsDk88G+7+ddu5+72e9flHw+73Y5/c/fuTePub27clxt++/d/oLbJ
vrsv7g0/3vPPF/4cf3Y7/5zfvPmXx38282+e52685+fNLb8Ot9jazL/xX49f8x+Z/+j8PzY/D2/P
b4efh2JT8L8OB379PMz/F77zsHJaL3ecpiNTZhsWnCSo0AjToLekjimrgvCB5DKpfkCTv/OTe9/8
eH3LXa6ypmsmZ4fuY2DLYsN2AP/iVDWghnN2XQczL6IUh1m+toi8wvl13djSoDikumzqlo5dYVBH
resjBaJFN0mLDzSK7+mvBmTc33eqdHvd1OU2QtMG7gSZgZlEEPO4T+6oJNDibgrg9zymySb33+qy
3JAg9Gh/2GbNDxAI1+1d+jrNIM6Bp2HWhuLgnNsL4akvtBjx4qnTq4PsH2fGuSm/G6Rjt71u6tKR
Y8pxDKTOiPEIYc9NQVsa6EaNujx0G8leodjgotN83AzQL4Uu1U/zLrBG1AHN8M0ChbPib39P3bmT
Ass3hxk4dW2+wc7to3CTyRBzkxZ3c/fbv17V2hOgKRfhADe66Xb0oW6O3j+wvQJq3PqvdLXd9AeE
H9y3YiO7v37aHiSsm/FOWjk1s08SP03joU3KYz4zqhArTCA0Y6vObbdF9SNUYQXQ1mKsSxOawUGZ
bwNU7i4OzNCNCYCw1uKN6lCRpi24vLu+vpc5KZ5jpyaEvVQoUFIrVcfejaDNRsd73BgjSioVAFuv
HMG5aEr2E6rF0uuz9Elr5dK7/gkLB3V2PLxWoWbifSx8wTFFpVTv+AKFkpwHucl9Die1jqJPapUr
a7ZkC8QWNFDkY3mKC88JOjJGyiY8jWAg3ygojyP8iIoCbHF/P6ZTO/Pde+IRKgmO0gHVQu5WQM7K
A3JNbgQzTZmuBAtLOwSBOgMBQpnrUxbOR+mnSdAqoF5gtn6Gqe1HbK3t8wVvQ2Mz4Y5CCmXe6udj
6cMETHFKKqEC+OvWWucZ6lC7oVGuHHZlnv3zE8XCnFgSdsIAhYAd5sxaq9PhGH2Y2HjhPw2aM4oB
m3dFTrh9r8H5o6N+fb2UBReOaYP7j0IA/yIMMm7hOwDCiFtRPkbBE1ALXb4t6w+9eiMDZNCj+7y7
kwe4VndN9RJW9wCrWmcHC/OUv698y/KE//kWYRr0uImgvmIa+JYxvwmax1z+5sMJoxn3NHybxk00
vKb+wY87AClbM9mN40potLCtiAxNFUQv6U1NjAiUztRys2I6ikpWqK4V3Nfg1a4PdOEwmorOhQkJ
HCk6UYOuBZAP9wT1MnoNf6m5gU698Q9NylvkDf/e1Ewlp+FmUHUmF3O+h8ugL/Ui0UyXgvznLhqf
i9o4gK394SfFmtO+XD5eCFDOUezhVrDEupLUq2UJhxK7WJNuytL+oSUqrA7O17+dPczwIEZXFj+m
/A7vT1zM2AHKRFWaamPT3YfDEbQP3R/5uCX3sJJNXLqF55c+5QsgQTxZ5+1yYsvRpbosupDkHOkE
+7mgwrqHcVzqP6eoysc7LaZevaUSaX/WtQb+fDh4uK0kFJxGj4pHtKcp3nxLIcGwHtAM6P+B6c6Z
7mnzovfIAghx3MD1yWOnmSje7kAupL9GnzbSjYmcxJtKU/oHuUqdO7bMMBMI991HGOJpGRwgbCW/
i4DRja7FAyDAMKo+WeYUfESTIf5K4bjZx9nQ/uNbcbOnPwz1mr9eCWKAP4GAcF6bqet7Ggkhuw+Q
AjsmAzTMudzfTtBHbOtcHj5et/e7MHXuJ6lyqwqBGXkqiyrZ+XLkGcDt1kYvCdika2rFXZEk7qxP
A/UxYYJyAFf1EZKNFz0ePDukNynPDjmt+RZdL4oaP1//nsuw3qTgCJEA6o5kTQzhUnWqCREGS4K7
PNNfdD2gS7mCj6C+RcLtC1oVK9HvpW9i3DT5UNTi3caWPB99kBSmpLayBCgh8u/j2vrVT820suUv
DjF1nfmhYjuorhL5CmMqhwZ5NQ1OPJ5EG6W9mxr2qT3+7c4RrAhuaYQia4IrOvG6kV4j6hEt3CQj
VTNLXnGAFxfc/Kqe9eAtGjnwgWIpBBQlDIFANzze0/faQduUnvPoeOhD7Osf8g/Vte7haylc+2Va
yeCJ6yVaFgbpg77oSxVS9xB1EqRH7tHTvL2+A8XVEk0Ib71aU+nfhOrfc0yEFbT+Cb0oN7XS7XUz
4kYXzcwjPXGDZZdUugL6xxtpQpDhV8k6hAc2evfax+nK1lgb0vzzE1tjIatjB2rfU1FRMfNPRziJ
TXtl3i48iTgiwXXFda/XMjwcXvLm3OvPwwakyF576L82B9iL7roXwGsr20F8UYomhceyL8Oj70AH
6EEAKFeJW9UPY/9QmrRqmZsM3SVtd33Vlg0CDvstJX1R7lFaE+AlLBDe9KV/LL3kPvkw3aHu9/m6
mYt82u+BzVG4QanHQWP+fMUK6PV7XZ9VvKL76HjnD08pfPSq8hka1FbeQQWjK54GgSO9nyune3Gz
4KloR6PiK4u5+GyYkriIZ+3U+i6jPxa4JdRbNysDXNz+J1aEzTI7KiOcrdTbdju9IjO7i+6Kz1mx
DSipHsY9lPufpN7VX9Zc/tr4hD3T8RiUTJnD4Ni0OtxUR6TxmpV9ueimTkYnXKo0PyDybWBjQLEq
44UxtCtHes3CvFFPjjS8vaCyZ3ULlpEms9yDmP76Ev0Gx5xGBv/ag5amUDID8CBCWo4+miZZA4hN
9mjee0k3BmmR6dZ82+Ue4lkP5pdoF97BVLKr7z+Nbn278gEXdWfxA4Q9Aue8nZsBHzBsHsB8/IgO
1f6f5J72+0fNpcU0c+/y7fVBL55v6hr/HrOwOXJQVybdOomX2fFH+C1ococO7x5tW9OzNJolmnR8
SYP6Xe6S/XXTq8MVNo2mAvgzS2ybD2HnWsHGeYp35k30nH02HizwBTe0TCrbiATUiuX51hRXmuif
ypiqyghqC5upTCBhs+eVjozg+UjpvnQ+kkbfRnFx39UALgb5uRq+T81bYcd01KUrLmdeyAv7pM4p
l+mgDWThyqU3s1crhZGjhprEO9kaIdvpJOOnkxbJvU3PxafrI17yASwymWMFHBP5yPPTM0S90qAq
gw9AnSehayp7muAsvG5kycWdGhG2L7YH2MIwEmo/ImuXwv1ITNRWH+u18svi/J0MR9i1cG6PQUcz
oFcMjddC4BzGsG8idK81X6+PaW3ihD1KOGSm1RFLjfMeBLcWIGdre93EReZmPvYUtimdyoAqoPc9
XxwQsEYNe0ICnnwz3etbaFLvpX+Mu/5jewhvrhub/66LnUdpFsZXcyYUFmypPK/rqJ847/67Fe0S
q/AiGCCQmOmdd03alcH36waXJ/A/BkUIJyCyIkZzglAsh2lrlts1m90xWpM0WAwg5prz/x+YmDhA
9VGll2u2c1d13kd0DtWfFZDum7lREDKvTbW7PrDlPfjH4OxjTi4k1MWUSs3mPZjsTNpu9U1Gq7S+
4qqWrr3TYQmewshUIM4lVrTqyzG+6YqVp9ra3z///GQUVmSSRDjKiYcwESB9t4/XwqvFHTeHdRTp
FUAvQhGkgx0ObK9C4GOB+x+9eHiraBFzdDeQ9tH4WQbKcX1lFv0QNFU88W1DQfDyfEzwiFm+nmPR
Ue4jH5k4JAkDmBJocKujlV2wOH8ntoRdoNqpZBiQDEJl0dPr83zU3q4PRlmzIOyAzB4zvRqwgLwa
rakod+XBSwXHYnkDyBvKiIp+1QAZe8VVTCTx1oKSeQQXHgOsEpge4F4Xkbnfo1VAV3viSaFCM9LR
6sZPOuUbx4VdANbYxs+8ThvKl9Qyj09mkCQQbMpaCKn2pKMapQdrJ2/RpViU0yjwz2XD+eene1Yl
IQkFAV/Uvcbqtu7vGmfFJ6+ZmA//iQkNse4ySnVCwdh6BFKPelX8mFXHlZ26eDZORiLcY1wunR1N
mKm7tDkYFtR6vkS/5QB7HmCqO9tJQzo7g4Ne5msJ5MXwixTYf6ZRuNr6qoAu22IaX1KYKZ7Urf8V
fojsVj5oz8cNGckXnOft2gt28XCeWBUuoL5pI6Mr5iHTtCqruyp5zWE2Cr1prTS2eHD+WFIFxxPH
NZ1kFZbChqYZiiKNunL4V3aJ6GismXSjyrGQ0tKqFjt1qFz9+JdFqt/RwckwBA/jIG6FviXL1Clv
aKGow+t1B7O4IKAQCQ5V3LMYGmYx+V2jjImF0Z+UDe+IOhXCCf6HeLi9bukCwToPhecZ72w8pkzl
7fxUJSkEs/SecWXSNO5rh677lULKFD/SOuc1+bbXbq3j19F/KIwPytp2UJYGCo5rhoqRyaOccW4d
tr9wivIy8fpnZ6ff5C/TbZ64+r7Z3o8bywBKfV95be1JK+WgZbs6kHKweATf889PfIkPIUUs+QUL
GNfvVSjtzOFbWICpNz7CQbriuJY8CpAcmzCSTpZZ++fMGLId9KNN5KRUXfaG6XCMvw90WxrA6bMD
pFR188/1RV00SHOATO2RTLZY4JQKQpSC9KiX2PlhrL/WNmlQOFbsHoK84ON0HDdBsoZNXzp4BA0U
vRVakIAin4/SIl9D/2iHUR2wZrJXuwPctivOedEIKBF7fi/NzRnnRhwbOlatItdWoSBbQ4BYhvJN
HZjb6xO4GP4jqjbD1eBEo5Z3bqfqVYg7rfkxGKUPY/U0QfYYVvUjYKDtsdF3YRl+QCEA1HvtOen7
detLThLS1Vl+ihaPCySy6UyZWTrz22OgV3m47/Kf1w0sziI9QrS2UKiUxcs6oWN+kDXCBwtCGYNT
UEgoR6ISed3MfCGLUQqov/+YES5sdC9t9IOIkqhRz0zVLorobfyqh5v/zY5wmJVc6WkY5ZlBn7Ub
UTFLju+l0nj0RVw3tHiuTgYk3M5gW822mJi3XJUhp3oHjA4FWqM/IZ+S5dFtba+AWRYXypkf1Tac
ZZqIzpwb6OWqxD0GyR2qJ7J5q1Tfro9pyQRACA2EuGGAIBF2uqTFZKqhCvGcGHbjAZUf7ua1xrSl
HX1qRLhkIPSO9TDDCKpPH2SzfXayl+vDWLMgOAYNseh8POJ9SgOu1+HJSFeWYvExi4wNyB5gKfge
wb8l8hgFfcWprO3Pcv6IosCovkrtJ1QEkR4NH6QHsuDT2ht66QydWBVfaiGxdmrM+RuEYj3ffmsq
IAxQIUk31+dv3rriWT21I2yDoJL7AWBa4inwSt5E6vjcQfIwOR/M6cdRVh3XSr5ft7i48f7MpyHu
iYxOWRjcuS8M2TNnSrT2JSm3142sTZ+wLcArwvXqM6zOuZmS0J1MtwTDFK682NfMzLvzJJzIrbrX
BgszBS/OdBjdo/kdVpFCXkEVX4Db5mjtdJnmST0xpI8KgmJ0PnkGOf1gfJ98FuzBL16qoXUpJHt0
aRDJ+SuOb+F0UW4Cmkk1yCE/KkyjEwdxrc7XYdrJd01mPXbtx+sLtXS85ooWqC9uvbmP+Xxk6K7C
suPPJiwI1ue0QAHCLGxdeBvQu4MkUb6ztGzTG1+GgNbwNTmvhSW06C4DPc351sEInduHXwP5bpVL
BGEFt89vYv1LKH8zopVztrDrz8zMn3GygFQ4Aj2xMNM07a3fDE+NXv5qUBe+Pp0Lx/nMjDCbTTuV
XdRgBkKlBx1iWytyk+fBch4q5IEd0gPX7S3cjGiI4QdoGrX5XbAXK5JcxjVXfWyWb1CPbsP2V+gH
N1L/ypZyh/y7E/UrU7k4xhObwm0s6VJvlI06u6xNNb1WybNLFzcyOM3T9cEtrhnvBOJa5FnpRjpf
swL2wwDCQnww4LXWDtGJPt6VU7DyJlkzI4xHG6rA6qHa94bmpoQqvt6l4e31kcxfKnj5GRVPey+p
v7mt6nwkaGEUWQJ/Nawa9ITBeVqRtYL46eg2a8XVxdE4YHwByHOaf0fYJxvdAYxHUIapIew3rXmr
oSGdruVLlo2gxkP8QhBpCStTH7XM6gybrFOfean6adQQqQpWbv6lfQZSFKg2jynaooVJC4JBlQL0
Hz09RmwupLIR68mm1KF07RyvSQcSp2hqXV+ppZHNPVv0ohH68RY4X6m4N3kYF7AIho0te051LDeW
0/W7SJtWhrfk+E4tCR6JrkNzMhOGFzrIRLb6fdY5+yALN9w0+78flApgxwbdR/uN+BDuUslPnYQk
cDFA9CvHN1VsbsfKWbmNl3a5SvM+RTzb5BUnLBga9E4K2zEhLfS+0XgDI2NoH0zgp/Hu+oCW5u7U
knDvQ4I5+ePAgDJpNw0wGFrfO2fbaa/XzSxdv6dmhM2gSKocMFzMGNOT1Ts3aDp4100sj8Ti2c5R
AvomnCSEYpEr08hoHbNf40Dy9rPVbnvjv9kANL7+24rg4qJE0cpwzhK3xQcg+WO4haj4+kAumvVx
bZCfMAS6ZEwWX5isYuiOUOwYjMTF4/ws7qOX8e6j5KWH4dbYVYdob91Rz32ie+8x2EmHZ3lDvPb5
+lcsHd/TjxAOVYSAVItCC9f8+DgYb1I7K8ivLNmaDWHJqqGHqSvBhq3v9OBLDz8BsgHXx7Hk+yjI
O+g4aoiqiid2SNVksGzupCievhfH8L7TjodEi3dpCh8kNI22EtYrNpdiCXosQRuTwqJ9QlhAI6/i
HpVlbHYQ+cmPMddGiTRJXQVIy29blYLYylTOUyXei6cmheXqCjUNChmPAdXiI4g4T+2PP7oC4R3H
3nXWccW5r41QWDm9smLNN5nVMUdEpdGHd7+Q6n3a1V/yTv4qO7PCdOQ8HkHKrkzuUumKLla4Amai
AMDqYga+C+MSmDX3spHutCjaK4hAKl227azmlsuGbGS8mUqkotCdD6ViawfvshR8SMMVX3DpcWb1
BbhcwKUSWYn5wj4NjwW8l+iMINHY6fuo+Ib2trmm1bm8g//sJsHlSHKbDGnBeBFigPC4IF8ID1C3
OVrS+4CohQw3VmisVVQuB4cTor9rhq7RNiMyFwXTEQlXab6C+gOvNQ2uiinyKv/X9eO5lKfEDl0s
JsbITAhnRR/KfDBzRgen1YOcIB6YQkqjOjelBEFw8rWxj3vIiFHsG29RE/tx3fzisZnzhySuAReL
HYlm13UVPcW8mfIfTXLkpEQ7NeiIJN6PUryycxen9MSYcNdqhhxB42yRC1P9l8J8Syb4vOtgh6TX
ijdYPJ4nloRJNfKyic2KYY2h7hFnHKzMIhy3btshh/RM3lRh4yI/s70+m0vFPyAnf6ZznoGTkDnj
R7bdYzeMi1s1rbzYgImyhEzESR+GcfTCRPkQdJmnxvKt3zZoxZlPVkRPs9SkN2WCLkO3BrNeXOI/
7kLEgCYjxHZ9Ox8fCgZpuINk19Q3PtW78fv14S8e1BNLwuh7CxE6BXkBTx++QRp5TG9Til+ARHwY
O81uZevOa3jh8U+sCS44H+ma0uZxRZoO48cXn/S0Eqzt2TUrgvMJe4h8jXTeSYgF9VvdqFyC4JWD
sbhdT4Yy//xk22iNgYzh7NGntvmiOc19iKhz57/5VbjVzWgbhe9Zlq0kGFZGJtKYNKVk+sMRo4gm
bfQQOcQ6uimkZuUoLkW+mjkzcmgy71UR5G+ldWE4CQ+8wDJ2fYz8zJTeXN93yyP5Y0I9n76uqiLU
QfErdRfArRyC5g/f/GlaMbPovk5Gop2bybUmRw2TkegIdlV18aB0L0pmg/ExV/bDUkkXtCxtxtBw
0O8mC7lc3WlqSQsdgk80kYYBisqXtHYN7c3SvwzTrvWfDLiB9Q6ph229xtWzal2Yz5CwvNYrBqqS
SMv1ZzO8C22kaQ5qtU3b7yZfghoLWlcqEME10oxFJ3IydGGWa6sv22pOCORRxesSqc4byKphqv1E
c5EurezOpXTs2UwLd1IQhAWyXcx0OD0a3RY9CdfobiZax3xkqKWXVN0M8Qr2YHEjzVjo+UDQpD3v
55PjLiEfLDs5NlE4Ruu3gzafpny4T1uGeP1oLDp/iKsVVdF1UrPCRupG4zj6KqkBI+yAJCKH0+o3
iAx4k/6F2PKvA0Lan4hmHJgbaF0Va65jTmO+pOe8KzQLFq8k/dmUTuepgQmvkGp8uj62xYQz4adp
0XRoqLKYCwtyx65lA3MAH/WbOinumxqJA6MJhj0iuSb8sdqPJkJWdUCde6MNNlzU/vR6NAtjxTdc
zjOhsAmbx9yhRbVPmOc+r7QWRGHq6TZqPEO6N5EuDmsoNrWvwaCv7NpLh3duTTigU6d2cVxhrYGL
uVTVbWp9KIe/TmbORpzfHKFzVljYpWpI06DlRGhhHPsf/WAOH2yr+wTFbL6S7FkYze8+Z+qjNKoY
Yv3S0KVwIAxOPUf6hgSA20ZbU16ZscsbFt4f4vi5/AEbqZhmhAq4T+k145ib31N/P6Uolu4rC/G7
5JDnn4e361tzaUjgfiAZIuNCxlG40GETJw0XjKmHsAq624b9Ov09SgruqT8mRBxWofY02haYqMqH
NPhamlsp2/3tKGAEnVv4SRvIM9nFuZ9Sjw3K5nWdejFdrnpbenppPaSrGYoFH0ztep6qGT9EF6kw
W02MPLOtdZQBohc7ey+65xyO37HzQF6G2awJP5f8ro/t0gdjk+Q2/QqaBXhK2N2Src6CiNiMZwHM
18iuXCiB897/H+3M33Hi6y0VAnw5oyiGXl3Tvo4opE9Plf75fxvN7J5OrBRxb5ihzWiMtEP2JEOa
7FWXwbZ8vG5nYV8za/hcug4grhI9bhmFeSM382jS1757zuSnUv97T3pmQriQUdiYHGc2MVjfA2uv
VJsgB5D0a1qr410GppxPWbVAOhkz1ZQwZ03dGNI4N28MyGlUzotstytVp0ULNk9rMuXcTiI0TlOQ
2ol8Smpt5TUxbeh/HUcwAmoLliOTpKB4cr7qbVjA0/+7fGZ9qrWd5udu4j9lUfNf7OFTO8IbSB0y
4K49yWvzuAnS1A2sT0FKOVdfGc/SfFE8pnxL5hfiWuESbRteI4VJbrlyntT8nxT5ruvb93fm+PzN
yOucxCQED9D+Ab0+nzFTsgp56HjNFff0RO2/oQxnbcqt/62+GbdQ2bhvD+qdtjO2dJxO7ucj3Q7d
XbAhVwDNAElL993fBiBFxpu1N8wCjpJPYxF16BPmCovgkCr6I9FI5jnWGjCaDB9lhDVD6+jSxuJW
+YPj/NLN+LnR2l0SP8tdfUv19COiixtZqTwzyHFf5drjd95AF9MFpFPhqpHxlcJ0VW3q13T780Q0
0wM6eYcqUm600tiNHMtxWoNGLJlTqN3PvLjcO2JcnOeIVfUW+6yqp+LraPmJjTgsvfBenqZ16saj
gkJY3JbGbSZBrefqOhQ902D1qBkH3RbNgxTxZXOcFR5bG9gwtL/1J5/c8Acj73Rjc307LXhDrmDT
AYAnk14Xy4poSUwNhBOpF023o/5Zju+rNVDUognchyk7UN87hnDEw05V4Kbllu+GV4p5Y3JPPH19
FEvX70w2/x8bwvEeDaUM6hobTvVl+oaG4gha1/hHjb613XMaVK6BPO91m8vD0nC9Dq1F0CGfn8Oy
aFo9JzHlGdU+CH5F0LVq79dNXL4j2bTaHxPCxetDHnJk0VOvRsdFukVewtjE2eOEuHn9XwSwp6aE
RXLGIA31FlMOoueBcttH36jyXR/Owtk4G46wSEk79ihhYwOtXBcCbd16G20El5SDtuYlF0KjM1NC
OKZYJXK/Bab6/Ad8VGn9q4AcPbi5PqDLbWfjiOegD54YMCAiGi+SwxrpBfRuQvhVGFID/fA400tG
/yQhkF0LWmouPphVsz6ABrKvfl3/gotNyAfwF9CoCqEl14GwCfNxUFEm4gOUsgtc/jAlm7H/7kv1
GmPdxV78bYlKJsgoXuK/ff9JeDbn+GNQQpXn6P7nLO06zynjYouqiDtA16SDEIXz2lqj8rjYM4JZ
Yc/ElKZ8TcFsCeRQ77aRtdGT1A0zqIu73fXJvLi7BVvCpsmqis4aicmMapjMMha0uL1uYXm5/jOJ
Fw+eigJbjB0vsh+R0Xb7/lCtIRovtv75KMSnqN3KzuQjdOcF2a+okkCvoS8tB0/IKK/4jHk+zq7W
2RLgEIIQWKYuSqS5OiZpqzOaBIS4hVJNZ3FdOW+TNnpIkHw4VrP85xq13prVefwnG1E2o9Dw9Zod
Ed/1KbIp5j09KpB6eYN2BHq1C5vjysZY3IQnA51/fmoy7FHx6zCpd+oGGRs3UtrXJCs3siHRnbIW
Ry2u4Ik5Yc9HbdUBaMdcCr245u/N7rmsUX9Zu5gX7agsHRE43Xu6MCxwZIgcItzjoZ58CNG0Mbrj
ViogRMnWWmwWZ/DElDAkWFaczuga/FQNn8C7OdxGyUCNJfMqcy33u2yLVzG4GwJl8SneqnZfHBGZ
IoOHtPeYv1thekeGCT5LDjTCRiuH+rL8OZ+D+Rn+L4OaUMw2IOjMOhm/QYvRXi70OzOqD3Ug77P2
SxOWT3SSQJ/FNj3KHJN0/1/4lLlgZ6O2QppdWMVySHM/Jd/spVKxiUvN9afvvuGvxImLe+XEirCA
SG3nbRNjRQ6jDYSkezmMd22Su6mRr0DBFm9VGEMAANEMANGbcKnZddFDto4tqdmq6HmitupCBKQG
mwKcoB1shkCD2Xv7X8yjAfXrnANlOQXvr7ZmeUz7Hr8y+rvB7AtX0eBJk5qVnOSi//pjR8TSj6GE
DiB08l6eOF6qfauzbZ+1bgcFCx3JRvUDHv2Voc2Lc+GoT0wKj1KkuzND0jCJzqaLrCT3dXf06vJb
rKCKaa6s35o1MbNrF3Re20yk3ruq/xpIL6bzEOqvpMGCtef22mQKr7sekjo9k7FldohUShtyU81E
MPKWdfQtKZuE9+71bbJmcQ4iTu6CpJBmGCMWFXB8jdFtYifY9uSwUa7fU4z8lEbDEw06P6+bXYxN
TpZQOBNKpkSdnWM2AKtyLJG5142VkV1ymc1+jFASWRUdJIcIpFAzwNxWNBKdSPdh91aVX5r6oAUb
Rb2NcwSpb4/6bkJbz4+fbYQ2SHAPxsFq91rxf5x915LcuBLlFzGCBiTIV5py7Y3a6IUhdUsg6B3o
vn4P++5eVaG4xegbGsWENDGdRCKRSKQ5x6sZ/+7zSvoYSc81z5puTLHgznrMxBiUCfih6YqQRa0e
rVjSamqgO66vsOIkORj1EFRj61/et0W/iQn5uXQFBFQZP59iq0AsOc205wUaIz4bEs4QZ3a1Vm+d
P/XsjB8Jmj/k2C6JEZYxcMBR42xBShWDN+JFs1Z817kQUIhhBAMTnfaceJQcSZ1qeooGYDgSJDGU
jm8LQTaFo317W07FSB5EoZwZiYG9B+QeiMJtNQxG3q5BwZ1vzakUyXcoADZouxaLsScdRKYvdQpu
7vB3b/78rgnMcpCkx6AoogS5BAEqcvDkWoh9SGttNZvsQOBQuiAB2PaWvpYJOXdPEDaPMcPYNFi2
tEO6DRp6VKIwrgwzAE2lEYPg04+A9WvGIG5FD8tab875GTqVKG1WFhlWAr5r3GfWdEub2m0d9nBZ
g4tmN3df/Cel5ki23dEBE5wjFqUY6e8878lrQmi4DRPn2y2YmMTGUZ0HLDD4imnE01OUlso0aCNB
01NSHPRoBzaHW9KAgecdadbLizpvtJplgUMN7aUYqjybeRRNoSd2ZiFsHD3tbaM+zZxehVdeoXcu
cSu/f2Oe+K2tzfJ9pexPPcWpXGnDNDzNbDBQ1x51n+1Dej3dN8F0120eNC/F34Eyeyvw15S5jvts
glSue222SmD7ZlAH7S5+0TzLVUE6V1wXfhv0r8bnZc3o8xdc+kLpZNpFUYvSmL/wLtpGz+UrCGs9
2wcDdVBflUGPZPZ0sF39EbBn0dZwVwHfzkOYUxXNNn/kTCe1aoQY8AFcO9T1q2Y9a/GeZPcgTk+S
FeNeCHdPhUmXEFd1VigThOkp2HRvDDNgCndVtPzWm7B8qsNgKldc0vkT6VSkdKDGvotzzmF6c63N
EOhsoMC7Ltwu3NG1G3BJlwZ4eFBzw/k9g3zFyEDYFcCHBnivO4B3EvN17gjY+4l1vqiv1nreF15j
AGs8kieZd84pAQYA5OXJjxbNC+ptVv7E689zihtlRCfSxgZ5jrNyzy/5XeQCMeeBl4MNJN1TiwHR
sBIlaQiLGe7CeK9wx01ZoEUg/kAXpfrDXutTWfKJZO5PQeYR1V+5PO9wIGeNFQS2yaavf4K0awhX
zuF5ExU81JEMOV1VmXqpt7WCm6uun6Z88oX41SX8J8mYW4/avQauudJMfdXuMSvGgmR6xfjGSjBw
3iIjfYV0pQEEOcJnYKV9X3ql+bsK84dsKDYa5ge5/gJqejxlrhWFb+tOoJSSfjdtLcmXDCopgJLv
gMMbbwwnqACJNpHXSbs243s63F/2fEtWdKxwyfEVeVdWtMFSVWQ767JGmdI3xKfRbBBsJ82Odv+L
8zmWKHm6wjRAtjFBYjI+x9V2yDxWAGGcln7b/WgoC8B5W6vfz7SeGpbk8gZgnRBQHNcokP8oAOVI
1mKuNUVKDg4snWbTlBDQ5FMEkiNwdPed2+QcoyOg3jDCl1zJ3Sk3Hy9v4JKzO1an5AaUJixLIL3D
DRgdKMefSNICSJ56ZfQnjvf8+1mZWY/IkYCei5pEDi2nFuOuqQrTZNnfvu2QjHFzx8++jRH5dQL+
iZGMRK/CTptZ7NGrFe/CZrwhLQlUvVp5XSwF5MerkawCtOZMbQyIUZvHHPRFEzU2eelRNNxe3qX/
j0v5tyDJPIwqHGOmQFIdld6QtoHJX63J1+nWADiNCb5xJO28KfJBOuiuyJ7dlRzczGO8NpBVNaAK
S+7MHhqtmAgDTWlq9n+yhAzbGZlin5fUFgAnCbtHpSTNK0iIwOpbC1BmmGUf1HGmbC5/ylIUAJo8
zJRqBJgbMt69kVqC0zpqQA5D/Ch+LgHugFcCIQHlK6WCr3Gps1UfyZoP7FFEFQ5mx5MGq6a18AEz
CZkQNsU/KoyL1M47GGR8LPOqNZNtpVvvtASNM3o8u6G/Vru/ip1tYP77VP1wtMjDePTWGJRtzMPH
qo6vWrBCpc7aoOiafiRvrETA/7cTfLOi/hnyfV9vSuWqQBJXXXsLrEmSDhgo68A7lUGS7TCvoEFe
PhfqG6uioAAuzuVdX3SNRzshnTKGBBYRJXY9TzdtDewQD0PEQGYuXTBFeIp41fjLZYmLEe6xoUnH
DdGLQicLx82k29jcKyLANL4SW15Y+514cEbkl9boQpaDl6N1Sq7YqUIuWgqdglOdCliTeZU2r+mk
BQ1AEfO6dcWcMnwYbbd2Dsm4cri+stTnFm+h6XAGrDiDv6qMMaRNyxvP1K5x4Xm9JVwS7ab4Fse8
rH/arMHM+6M2eFb/3DsHS8Wwa7HibfRly/r3FZLqSTKKstfxFfTuznrH8M629uM9GptVl3gtoje3
99V94X2UbuT+RblQ3SS+skkDx5/eL5vB4t0IjOH/pxBpQ7Rq6mp4nMYbFIDu6/1PJDG4a+QjmJur
vUnA5C3MtR7JxbckOZI6f9WR40kZc6JGg9Qa5Gb5JorcPz+dW+6GnxGekWj+hwJa13Ix1okprr2y
G9Ye3IuR+tEXSK6Pg7+lSCN8QVK7GDz2+sgvymFlow196Vr5J8WRilAFEuBxakIKkMiyQOz0LXet
/e/az36brvEJHtmgfA0V1/b5Pj90QeuiIeLdePzQPL4p9uiU8BN//RCu2J+cjxJNa9jd/Fls0ICe
X5eWCQ7ESPMKVg8/FFBDP2oAM+g92kftoREcg7xxxsUfosWEoBdwdH4DDSa+6hrNuQGjtw2y89wh
48M0hO170SXVtdY1IcbTqNk8gopKbMYoxkCJ3ieOX4AgPGj5oAi3LUtHuFFUhSzI7LQ6sNhsdwAt
Na4KWiErWynaw6AK6wnZB45kLaVkF4I09DVr+vCQ1GxkLpprhY8jhYy30U+3OXXSbawMzrbJmyKo
FAVjwTYYNTMM6vlILqPFLKvbH2kx9ofQciJv0KsCGXTHzm9SUCvdFRjD/TWzuN1kYgJnUoM5ZzCX
Fx21NqFJ8oMRDcnGDKnq5+g5dQeuEKR4G+Odt4m4L2Dame8MrEQdesr9qc2iZyXuLBeDrfZ9m3Yj
gIZILRrXmiZt15a2icm9drQ+VCjwKqpY3iJDKFTm9U6pGm7lRMMOXYfh3lRSCuTauGoPwnHqF3vq
xmdA71X39jBEd40KODD062r7CsnPIO079S+vdDQ+F7X63rW6s+/yCD8xtOtsU460Gr1p1Np9jWLU
gSVEfVDDnhk+qlP2j07t2puoGq3Sryo1/wwnqmzCyBLhPHRl7DQ7K9HcyNKaHASa6CxXB4VMvkEq
iwjQf4dmhmJTIgaw4fb66NqxDly8oWEPJNQjJCfLNLxtwMp1j4d6ZLhWZWc/ac3CBiiTDHgtDa0V
NN5V1NmpJCf3api0hygzlBvHatPWK1XgvddWOP61Got4xRTn7fayg/xKn1+4Mpz5jB/5KjIhU5io
OCz6DX9ELPgz9u+TQ+h/AEBiq98Ve+6/9ld0P24iV1lzU1+v+UvSpXAnA7Wm082e0t7+Fkiq7aIn
4JlMD7mrv0+BHcQPGPqk1/QuvKWz31yb8l8MTBzMEFto0wcVsCR/THGsCUuw+rYgbjtWNxaZ7CAU
/S8wb38ktbimOTbNLMb9ZcUv5oyQtgEv0QwsdcZPzSuDZuUAlPhUazahAWTHwnZ+JVFFNrXR4Waw
FASdCtKyalpxV9GQSCqKfCXRMN/FZxtw9BXSXU3burBV1L081KRuQ2XYEmU/Zdsq7v3L6110ykeC
pJu4Q+uqguJa44lKIN0rks4t4/DaVJV3wW23W8WPW4wA0RpszG1qoFORHz1KmjjmQABT2fZXBm6c
0fZr+qTBN7cMTxu/G27iNfT8pVUCmmDGy0EYiCeydJraURfpDI2p1r9zinvefLVq07XFq7nWSbO8
PmTiQO1nAy1TfoiziKptU0OjlvrMBkzaX5kYllaEb6NZjZINr3yuacHlbVwKLIBirmHE30CXhFys
6BzOyq7NGzijHA2u8VXU8qDE8/x/EIPxVxBSfE0CSeeSiTGrOlDHQcyuTmbC1Bu9/XtZxvzAkU0f
9KH/lSE9gPD2NYAxDhmMltVGq9tuXyUsXFHY0gE7ljIr9Mi/huNoiEqDlK7H8GdSuT3GTXrdr0Et
d3k9ywZhICmDkjlKf/LkGbfyMlYUiDL7Oph6hNm4Q+xq8qqm2AMwzHJz5Nmi2vZJaay58iXDwAwf
Wq1nEDnt62lytE68jkHZbrYAhUUjBMZAuWq5ButWsihL/hon+r9LlNzVpDmJqHo8JBPlmrSjDyjX
N0wu/IiV9KcW4pCnxC3btQrdsmaJNRfMMKsI+z/dRDPBawEjro1X1rvQcBNt2wG0Wfcm3bOmwa00
l4J79vJ2LikUzReOgSEVkGN8vbKOFErEqGB+BEt1jEcT9pKN4AdcuYQWZaBhzcIgIX7JzC9DVk1O
UWJdqcWuKn2rd+WuLP9cXsjiTWceSZEOWtzaddr2kMIxc6qNEa6x5LECqVZDbA8kbJ2X1TWo13q/
r81np87XaG8XvfLRB8xqOFJlWGLwtMgQZbTJ+GYNSL9N/EMxyp0q0EDcrj2AF4/8kTjJSM1MA6dl
iPXm0bbtXvjw2vKXTqwchYXWGSQuMVePaWgH5ScqGWWYRZlWCMQuk0g+J9X+BPJKYNIERMXsuiMf
XVWDZBfNSMLgB6Jnrp2B8juvmt51rCh2y+GztLUbzrlL2rW4YunhffRxtvQ0zKnVchZC5f3kVvxq
srcCtFVm48UqyE/WcEuW7RhjnZiMoDamIU83WMfcf8hmVYCfwi1zza+VYk/yfCVZvOh95unR/ytG
MuSBaD0YqiAm7l7b8k5MsT+SjZ3agDMCPgOyxmsA6msLkyx3bLWwijpIVLPJa22Wujaajot2WCNs
XhMk2SyLrJJozaxB+iMxbwcwlJSAH73sCRb1h+bKuZ0fvb8yqDOhScm1BsFmiLaXJnnt41s2xn4T
/sKUIi4ot8FT7LLIxbMIdH8b1MQzvZYUkKWlEFaoF/A95sau7G3fgMbrZhTa5rKcRf2hGxYspmjJ
xQV1aoEJAr8JoL64e9E1PZF9hJwfkBODy1IWHdmRFGmXMnsG0JqgwMosr3PMHm1Yq7zT1p5cXRcP
BQOq4GWJ56hZqMMc3+uSyKF1kt4qOrzQlI9WuBW9jlA8s8PKUzSUmwwXMbVV+2oc6NFPVg0A96cr
zZ1Le3j8CdLTYTCiNI0jfAKtMl+NzE1CHkcy3Nfi4fJiZaeFp5iGYBqUj5iuIYDnOt1Es0xHo+LA
dsuq3xx9PrH9WcGFTdUtCmlUX4lx5c38kgbkA8zAgVAD3QOn0oAEbOQqaTEiaU87lAcfCuAeaKK7
IYglDOAbX16crMVZHKYRcfDQsk3wp1NxaBOsW61xbBepSTcSgWn0mKnG/ftdZ4ymcKCqzxwMeHeh
IUzari5vw4J1joLRmV+8UB+SiG4Uo3i+vJxz7UEKms3w1gIPKB7Qp8tJytzgA4+YVzbaR1vm27Ac
nwcF6aquRgpBa+ztZYHyCZ+XhaYHDNxj+GkmOj8VOIl87BQtYR4tnvOyvY04xaD9mvLOOrRAU4yu
PbTTzQhqwKuTHEkK1pasUNLIu3oDnL/L3Ed3+/HqBd7D2tjovOHH7x9IAtMbaBaASgl2DnlKNQIe
R2jmyA/qyM/fbDbb7XXjp67nrxnerJlLgiTL6w19SEYeRl7iZm7p90iLYxzVswIDf0I07c6/M/y6
envzb5zg5m7j7od54dv7D+JeEzSmmUGJTqwP9x5ZGhcdNu7rNnjydg+fn1drOaHzg3KqF2kHdDtK
WI0MvqdQtLRykfNtrpVFoLPkkZq9thJUnBvyLA4ZA0ThM8bu7JSOgtMBGHNar0E7sRgOdp1v1Ioe
7L66GYZ2AzLylW0/N2PgEIBfB+x+oCQDTt+puFLoec5FxL12EIcGaU83GfurUle+2VbyH+v6tyzJ
C6ShgmupwrIiO8RA0ZuYsiBpwOAkhp0xv+jNVHOt6LuzxV9lL5CHgNkNrtyUX00T2i4Me6gAm1VM
niVwQyUWZhRXsmZnSkRxDeM384MQLOnoGj9Voh6CfrufGTtBTmpi4mxGT1fWutHPzicgegAPiT5u
be6ulcsYVVIhNz5DYFAhdibAPOAKd9/0aRCBBBJsAd4aCPCSExUTE0Y6MztMYfcSReqmsbRbNaXf
tzlcb/NYFBJGcDSS6ySh2VTazIke2wlChhrFt+skfbu8ltlwJS9zIkRKZGdlPY5pZaHcwaEzjZV7
AQgW0uP+NpRtGv6Nhvrpssizly2M3EaLNcCbkH8DnaCkv46XPYqdA/dMnT9Evb4hNPaGWv3QNPYw
JMDazNVXTSvciiEZB1DMy/LPXAdGr2YYeFgJkKrOzFAA7TntIsK9Xu3AjdvTDyen5q/KEJqnKWbu
p1U+/rgsc8H0cbDmFj20e8+2f2r6Q08wk2UVgPSM9SqwzCLZqUXDA4bS18pz4aw6MI+WIQyDNIB1
nE8aRzFSMajBcW9km0ljmMBVg3x6CdNu1yQvIgU3GF66VLmK0lnVXpY+j+hsyeJNmago+d/W4R9K
92a/v6wDfeFooocaCSGgyGIMWg4+pnrskwoIg96UgxTAB6oUoignn0nkmGZlN8lYcMuzrDqZB1ss
0e6KQjfvo1RXApXXItxl3GbRocbNgHFLIzQwH1XpDz0bhs6vO1DGbzRlUK6Qm8+JpyVpq3hF3w8M
eMCV8SYod9gmJlW8Rmx9btJwbShIqNpMSTEfqNP9rU0Ar4x5AoCfehcbmo/Ol8naq2BVnDZUz/1K
lK5TB9F3YRVnx41xFeQOAfkC4CTJR0wVxquVMp3xDmNQq5t+0Sg+Q5FvZevOghHIwd2AXnvEwhgq
n+376Lq1msExszoHEUCKzULHj8IfHPsHqdFJGtSYUkM+uwoPBtt2xYsCFC/7qVa9qPtVlleY/7NJ
MIi7IfMvf9aCQSEu/wIg15wZgEH6qqSrTN6j7yYptuHMMw23dVnCWQ5zVvCxiPkTjhYuhgoT1Q1E
lB8x8Qj6WNF7fRjf+t/De/rdpw1kzcTOFoogeFDZki92pgq4ZHMbkS0ydxTXfXPX6sQtGr9JVkQt
+CPgk80YmfObQzOlq5ih/ZtxBxf+xMpdG07gdzP3drEGhHYWFOLHI2YioMwD8BVeHKfaS0O9GxQV
uIrllBnXVWVPftmHpadOnbrTOFtrF1yUR1SYhOOY+tnln9RTpzVApgFFdnrQ23fG9Q1DbLg2zLig
PhRAKNwrRvDmkfrTdfE06XTGG6xrrG5xY32AKWPLFPv5svUtLQeBDOJc9BVgxlbaJfjBKULoDCDd
+KdmfnbdxjI+y2glBFiWgt4nAMghMSpjQnOuapHgOubQ1H07fU4wPjbc8+7z8mKWdAZXRdWv3DyC
mlOdxWmL4DZ0uIeBBrFVuJkdsoogjerweA3k76w+P9u16VBkA2Dc53dgPJpVQTkgiPWoV1+GDKNw
bh7FaBsZ1bxwR6XKdVcFT8LvJu/pJm9HgXFQNl1nfazS+xoQ4Bl8N17KW3AfqJVL1Sb8RL/38DxF
LP2gtDF31M4b5o2dTd9JXGi/vq8voCF9lRhQMpSB1yuBe6pXQ+4JMIeEEfCHnGLnhGvjEEu7fyxG
ukFytGIAKQ9i0qjYjMOOtapnJok/hS+X17MoiIDgxdLQAH0GS+KQSi8ngnhfZBQzqflAyKtmJ9Uj
kjbGx2RFCAwuS1ywOMtCnAHuNUTpKICdWlypZtpolxyjUlayV5zBJ1O8Cds1aLezEBrPARScZs+N
5cHwTsUYtR6Sto1SLyS14TbCQVyrH0YHMPVm6/hl1fpC/L28tGWZGNGw0IYBJHdp1zBjEY4MaAme
w8eAdzDbfak9zFxNRnafqCsh5ULEDJr5+S0CYE503shHF8ZuFUaSeiipX6kIErOO+pb4y9u5mWtt
5GBp25BZQXQ+T+ecochWod1nupmlHpvsg2qGLgYA12GUFszRml8fwIJE5ugMAU2YfaI4Sp4Ci97a
zkmEOCvdHq01bt6vXLYL6oO949mL6/0LpPPUQBoHFKRDOsRePiUYklU75QZO5PeQN60bJ8Ac6ln/
3Q59OEDMRILvG9SD+PdXwHoUtyihrVQoysZe1hvXcdV7maq4wHDagQt8JWexoMkTUVLYYk9GjNQB
Er9J8VLakdsgkWgVbxHxL9v8gl2cyJHOGVfV1jRyyClM8NE2TUBbvhPTd+FuZ81hZBoZPuQq8D6U
7naVqzWptXDWnO0Lrb4NQZ6D2vzm8mrmwPHk4Q0xgEjGmB1KBefzq8B4KOJYzP1L8WtvAfbMeLos
YEFdJnoHbCQOVNtAjeXU6kqwFUcWKp2eFfU4qdmmMGI3Dr+dj59fIPB9M98oYC3lfItqNnakgDHe
o2lxPXHg1jfqQeSfZpO4nI//g0s/PrWzLR6ZNSdKjPgZp9aonee0Lo3ULc1p9GtrXCM6XdggOAi4
B9Qt8fBRJf3xruD4EogyK2Vvj/Ru1NYqe2sipNWMgMlmZQgRdTk4jxOrY6QVGXu8bAgL5/NkIZJB
RyP4vCcHUuxecSf4HoIKBtDG195KC24OcsDO7VDMjp7VKfuaqlM+AqmdV+SpA1Zi54S7SY+A1ZDc
GApA1i+va+kOPJJHpUrQaKPCxUI0RzhlM4DtJyq8omPUZXr1Hob2hnG2jYpk5dwuSsUgzpx4xgmW
35x9ysyGceBHT0V6QF2oTP/oYFIqyX2Gdjlhr4hbeoAiePknb7ahI4vX+5w2SgV5gC32xnp0lcZ0
wc4ONs+n3rzLkCc2x8BZJReZvbbkn07kSuZPtJKpagS5GjifjWhDqofReO7JtsVqwWtYzBVbnm9E
s7fW0g2LlnS0ZulcWKGSCQY8DgzZOLAcy3TVQbkfU3ajgYlgMrPvJ6ZP1iqdEDI4uPiLea36NdMy
t0JTurWKR7N4Do9WNVvW0U5OZcxEPVvO6DjBYLY/+0YA/4Ohp4RP/uWzcV4QQ1CKEWfA9IKlGTeM
tKS0TVnXEKRygTuMgRGBLrqKfuRzro+Hz/EOUzxkvM5rjHUACcvcRvGv0LK8jr11xYr/OZvhAxMi
XssYrEGylaLGIMXhql2IOA3nzroaXVn5pKlz9cS8GkyAoJTAX3ZFMQG9PATDFfqGo0CIULixiPug
Mbj9v2y2DeojJEk1EORIht3pWksBuYEcFW/+ZDY/4BZmbmqzlahvcbuP5EhGbNgVKhAOdkDRNb9H
z5vS6ogAf/L/qeSBk4BkBHIsFsrwp4bFKkR65SBwXJTRcY3CqdzMKVa87awW2R/M2RxgA6Dt+yxp
jyzPkKkR4GfFgJoKK6/NNLwWrf1y2XCXtIYnjYOyB6rtti6thZadEqGaD2uIrfzZUsd0X6NJ6TrS
HePFzJLXy+KWEreA1P1imMTb5sw2o46jBMIBR5sqid+1e6RBiu7dwmNuPAglRefGTdqj12ZzWe5s
8mfaNHBEkR4DHqMMQlD0udUJpuKuVPi13YJQImlGjCsWZnNvY5ohfRlEUbu0WEkqfGHMnQq2wfyI
JDVQn+c8teQXKmcaW24I02WNg5T01NJrECK8KY2hBwBC1d1M2K8YS5le274c/TYeidck/JEZxs9e
Yy+GXSe3ijVO26RTY5cx1BEuq+Y8KML3QTPAMcftDsj0U2tOFbVRgACO8rXx3Javff52+eefX+Cn
P19yw3nWRCSLNORVtW2ivFD9eUgf0gwsb37JxLdPzakwyfWROCdTiZYPNwT2AotA0ME2QLVbafVZ
8rDoHcY/eKEjJSk3j+hN26HghVyxjkksgPWayU/D+KEAGLUyrxP9R9VfNd1GDW/0ZLX1YmG/5hwv
sCnx1pzToaf7BULdIq0MEHzp2ruW+GmIQ9MFlPylpoeGmbrpPdPsA6f/ESYY2XBuVuvKX4B/klHj
E9Bmguo8imuyyShWYdlDB6OmYxlopZ9gyKziB4y+Rzr3SuVOgEaim1vmLG+oNC8vNoMeTCJQJr8n
93rpNdGuQgQ+hm6i94DP33b0OR+e+to31MhTQWlTmdGmt4k3hiHmkJ5IvRvBVzSAySFvfpGc+Yly
05Y/M/KnqZ8c+44423hUtwydL0gwptmToIc8X3vkLYSHswv5t3TJmjmn4ZSnWHrFQAFjpRg7w9ke
3YjcDQKIFKU/xo8mZrO+fYhOxEqbHg+DoqTgeXO7cSN6FG+hxyfk4GBs7BopNveyuHN3ebJKGbdz
6vvEbhjEFSPA1scRwz2HBExVLeh+NODbjZ+qvdYDeX7hncqUUmy8bDtLyTsT4BCWx0AuryuZy6e1
gfKzsdev6AgbSBCCAg1HLg1j1CG0EgE54zRgND7DiNxTnv5xzIMmHihVXAxHTolfjq99nfiWttGN
T6QtMCSDyboMY38ofJXGTT9swe7qKmDgvKz7ryv3/HT9+0DpBRJm4FkqNCjfBLFeax/iCTZPMojD
madoTfmTjppbp3pA2f3EfxblVZKDIVzN/XxwvJEDudJ5EEaDwc07G+DXNb3VG2vtZlvcr6MoU7o3
kIdUx7GBHhlA4hQKMucfPNpjihf0RR6gH31CH22UYJFJd6pX1GPF8EkKe0Vba18hnUcAcAw0CfEV
agsU7PCzQttgvopovxDewzgxLwIAo7nhTQYE7oAcjYbtwXTT6iHTN1G9NwiwtnnmUscXzhst3lUo
HC9j/P5lDkWgOu99jf6R5xXrmNV6Zh1HXyItuEBi2DAafEnTTW5c7QTaMfOkurL1gxMi6K19zZhj
4DtAhajqhk23w/iDKKHP4p1AATKOR1cXB3Toeo0dZGbrxRzQU6QFo+MbBZUXOG+3l795IeibtYf5
kK8BRtSzT68sJUl76vTgWIwaEDluKX0H/51bN2Q7oG8gBN5Fi34CAKxpa+Qmi+aBLQNjGQp7Z41W
zO7QFcwn0xVpX7gCaBg+EGY/SYua+eVFngfS8xr/SZL2hdlhSIwaklDxw8Mg85QIIKjD3hJreJZr
kqS7QM+waWECScxQ/RBX5QTIdyO9J2IlaP7qsju3tf+uSb4GSF7ZdIzgdngV+jaZWd4A5X8oxQTA
6AehoJsavolp3qTcaupWNw6MXxEHYchL6rwZ5Qu1J/zhZz/eIO3u1uIudzIvroJCf0GoOToPl/fg
DFniy7fPGUQbXRqgLZ5Vd/Tkt4w0RKUQH2wp4e0QtT6t6QPTKJ7lg7FJdLIZ1AmZHOpnjvMzCT/q
WkFvbsi3k9P5RbtGDbBs+UcfJDnJKSLVgBZagA9Z06YYS09TAT7pXDdg5HSUEhmdq0a97zH0Rrl/
WRkLpo8WEmKieRK3HWCQTnWR6ZnS8wyOIm8j5KuUm7BLgzYtVxpDl5YIOZg1wfQqGnLkLiOlSSyT
UnjgwVRiT2FRDyoXsDtkY4ue2bBRNvh/AUkZzhWmGldaBtJaN+/sNdTSxQXPDU/IwcBNy4wPYWU0
To5KtMvbeI8B/Q2f8qBo15pgzmYNYGQA6vgnR3oypwYgkqIMcuK6+QXAbUApaC9Ga/n6gOGhwnwK
Wb+3VZC5qJgZI9GD1Wt3nJCN2SUr4EHLyj/6FilWEImTYrgYmyzmZIe57eq9at0UE3UddgfEplrN
DtS8FtnKSZt/ruQZTFOftQCXh14gya7BtmdpfJabxAdLY57TruAwLq/sSILkT7WOjFzNoeXMuWX0
dTD2TbZL+ldjeMiKA7rXiH7dFytnZim8P1mXdGhQm2cRsbEuk/7QJqCChODTPCj5fc3/pi26KNDb
8v2yOezJmCcbMT55DpBotni1WiNWSiyci5DsMgU4xbmz8midFXa2ZUdiJIXWah2NdBYzsMwr+22U
BGEeGMNjYVjoflrJKnwd+0viJE0iytZbpcQtlRT3WrZR4hs0jXP2JwXwY2UEWY6b0SvyT7D3uVm/
EnEsuoL/rpWqUqkijbNUa1O4XaOJgt5R74Btd9Ol9sopWBOjnbrYKU2Q40qxxtJ8bNq72HqbwpVk
7uJBO1qJFDoVINJRxYBdSyYgEPWV1ykrEtYWIbmzBJx/Jrob4EIiIMYOeFwO7OAUazOCs0eQ7QFd
aei1U9GOgUz5qa4wc6VktootaWoj4CAzC+0brQI1Or9SVglBvzIQkjTEAHOnAZIkmJWaF30UCDBi
l2YTY2cq7dCNf81I3+XtrioAKRXHuIDv1AnoXiBnAUsoMB23Km229vDkiJ0wPx1yqxqfBf1UDJ/o
906b+01R+KS/UugvG9iwSau7ly/rJXd38sFS5FKAbyAtZ1OKE7250+MRGZCi/TAcIN/gPwCBtsr4
C2NxfhWNE9DIevXOjkS69h3zbp8pDnyJX69jtGJK2wScLS0kkWa67VBmQWQ7la8btXqthUXkdiYD
eGve9x5wh56iNMs8q58wMcNNHVc9Gtk0unYAllwy2srAHDhTIQKDRDpkCjatpq1hulP67qSqa+Zv
bIaOqH5Y9r4aMG9Hn8CWF1zekAVzPdkPSQ9IseF9W2A/gLwDmBerVfHYArlHkqFojJaS0mVt3Kxc
P7NPPFP+kdVKLpplus1bAB6DFy/IkULr89GteR6gP8wTMXFV44cNgJnLK102PcTKX9k8HYgMp2eF
FIORWwNOJgAZ3OYQY1C4U9DR6du3Kb3Lx/ovsbLH2lL2K4L1peX+EyxPX7POSFNoeX5UP4v+XdP/
MgesRfZzUe/bGLMq00NJryogFwlz5TJccHq4av+ZuaTpSBcNEpgQbZkZABffe4zGdGvYJwtdkfaJ
FFmzlgV4kBFSYlyxmI/e8vGlGCfctr5h/6ptcN/kLnKktADemupNSeRPeYyk21MZt34C9LH2TXeQ
KU3daXpb0f58bs6M7auBwDYs9CZL56rJ8zIrR5z0QvwYxqvU2BvppsPYyzDt2Ijey6uMeEm+sulL
6TfoZO4j+I/Y2SiOPHMyYc7FyfGQ7Gfu8CRI4Fd4yoMWo0N142NC2ivCX1281SKQ9qaoBlEP3aPu
yLap8pjpgCLFYLYXIw3Z2lfN2vfNG3+mFYycIRQDyTk6jk8/r4gNWkUKtGKR3o9H7iYAj3XEfUj3
TfI+To8ru/B/SPvO5raRpetfhCqkQfg6CCQlUsHK/oKyZAk5Z/z694zuvTY5xMOp3dfr9brWVW5M
6unpPn2OyB63EaUyzMq4xXQkMcjF1CslHmmk+FW1y6SruHoarAdCDt24jaYeqUcI56U0CT+TCaw5
90YlarBfq2wwEO+f8XNb1lgM8EIkbHnIa9EvuyZbQDoDdob4SZWctH+edRXJlMd6xhcJfO7/4er/
GOcRJjpA2ZOiwbiECLgi+yyofCM4BCh8QWCFVL/t6CMxBVkO3hVArwO9zcA04noBtIpvtShVyxoi
DQwmdcMOY+0Q7aVLRY0j/DrzVrj7PWsKXU4nWJGTjxZEm71bRx8k9WZw7SSJ4B45c+m8NW4XEwnt
uWaKpnBpaCm0qUl3J5tuPPRu37pR6UKF1je7Z7AkCZZQNJncdlb7WpYIQJ1O12/U5HrKPidQyl0+
M6Kp5LZop82lktewYYNScHkd812+bCy8ZRpT9ReRsAv7244dAjeV391fR/6KzE3cD2zhcssDPWvc
u+Dgk0Bkv0ChZLavwbV7eXhntwZvkXPMlVVJcdxg8ZhqElWvcmDu9t217WU0PrR+QlvN+TH7T9lm
uBopinCC3cM/OXj7nIcmEEkEvy9GLKWdF0JZqBNJz7Ptdz6nBBVSE2pKBt/QOfQSQA8qqGes8rmP
dqZ93dXPUeaZmmAoIkNsqMeLNyF6zBnHTTX7dQT6masCNZ/R7cE4e3nV2Pm9NCR2MI4sGQMQTd80
bnL5UY7UMB1EkKAQEsQt62sDUWTATC0Vsk6nZuYELUaZwbhdUOfIAfETqiesn66/FrgTPMuRuliQ
6XMWJaFzDCawuHQCU99DqgLCDcRtR1OQ6/luQD2fvL82uRNtkSiya8buGBf1S6qaJWoRRY0SSpZv
zbbSNWSzAFGncZLOb3Gv52D8z+trIzOlkRaxpL2r/dJ+9FMp7Rukb/byOFU/dfQI/BikRAd5EOhe
qGUP8TZf2s5NKnCB1ADTfGXo+HjuZ3l+h0RR5FT1pLtzigjFmTsocqRGGKJDwwz8HFjoklqVnR7M
IRwOyKSEu1g2puek6w5gM8YLaC71ya1tLf4YrLnaWWD22y5mq39GMlqkwLqa144hES/Rpge5MvNN
WpMHkHXbWx19l14jxXelHYvC7NUzgL4WnDN06ACefrplQM8FYnEVXHih8qbXaMWJqQmRwHQ/iWgF
z+7vb89xZIrbnUYz2pYkgfjFTtSdAU31yNpW9pukJ45iXqdRRWXdywxB5WXNQwOFwdq2dSa4xO3Y
GuRRUsH4juYJxdw289EYCnXjfteQYhOh7DXn6Ojr5JfLJ35tXi2EiRpy6yZiCC5vUgBx288WiA2h
ou5k5v1AoLVqVe17AsyFrIj4HtZu1mNznCsLIpNI8gRzqXw/Zq3XWk9J909hBmwBj41wXsxsLHuB
qjb2SvmJtq0YEK3svm4UmpXXamAIvPNZsPltDleAiR4ltLoSzlycLSOA2BW4IVNAdYJfI+C9je1q
QIWMjz3OHxo2bLyB7bmjgfJ+ef1WJ9QCPySsg1mAR/FlEsRwrBJUgKb6G6h+yLy/dLXAs605U7CW
/LHBLVqdg0YgnRosGqSG42UzhqprgsS4eFP733oryLmujwjdi0ALAg7OP+QtLS1DMuKkF5pG5cj0
9PeJlIJ6z9oNBFHc/xnhH+3pCN0NiVFI1WX7HBUEfPG2929W5q8JLgAyqkUqegnjaKsYKSiJQnzQ
MUT9kf9HkPzn1uFHMoNIuTFa3DpFCG3fjT4tNE96hP+vtUxtab+UTyaQ3oPokK0tE7vA/3uHW9zw
ijlS1L5kxHvBQhWgOwO4xFRE7y6ywkVxkpkVoPqCV6xBt0d6VNn9KPi8vFDrU6jh/AA/iDPCY3vD
2tbTYoaRPnkIl408Pi1kk+JpHoSbPPal9r2JnvCivWx27VShgeyPVe5G0yUwpYEOhHneX3H9HCsJ
aBmvpWGnpQ8p+TcMl8fWuEstM2OQMmuwJklvsfahg0ACzOmXRyScSO4OmydQbQc2jCTVfdDfqvbN
JAOvUF7NkduGyA6VzgjIWyUJ7s61SwwEsn+CA7aLjsLWKgI3B5jR4QSbYLNMk5PH0U0/hjeNOf8y
238uF477BS22QDXD5Wq8w7e1zo5jlE2dQXnuUkc1wFwEekIk66kJOePLk7q2TY6NcdtE67RFLVMY
s4eHwLhTgFgbybuVlS4xd1H3D2Hu7C7DPKJPBaEAfD53qoMeTL2B0kNUQ602odnQZCJe8c8l7E+t
cKcatJQEkGVcWqV9Axp2vDM2qXqXZIK7cS2kOh4MF9v047TM+gIz4VJss07ftNAPazQLjCXI/iAF
XUy3siLSw1tzWcdWudvSToPQHoHRcUL1ze6/1O5KtR8v74m1Z9qxCW6/x6attWhIgMPqpozONmhe
K0t9AwzpulV+XLa1OhzwGxOW6wSCmnMchZnl3aCDEHDETgBX29Wok7cGDfiXzawOCYSi31c+Gms5
M1VXgvS/hxmCpxuIQOy7vtK/tLDc5NO0uWxrxV2gSgAqJlzyGninuelrklivi7SBXI21vVWbyhmH
Gy0WFaFWQowTK9zBLWa9RAWqhZZus62WjjaisGxle8MA0rugyANPKh+6z8Ycz2kAAyRtoW9r0kWB
WG//uDTAEQbSR9TmtLUCQYPKij9CI4AKVkMwf6FdiFsoG5oNWthA7bY2ETXJAZ0M/Z6pOSXFvttD
Cvf+8mKtbIwTe/ydEoLUP5BgTxp8radJW26zfLcIuU3OADFwfSeGuOd7ERlG1kYwpNS7St8R1YGc
b9p6qf0MFI6K5H2WbqdkQxZojfQWHoGL4AysHLXjL+ATx3gYkbFS8QXzfMgAV1atbVpsL0/n2uv2
xAjn4fOwx+uIrV8qzR70zB09sWk8tfsWoLbUTLwe3iRSxocSTx7BAP8P4yCIBcmKCoIc7kyki7nM
o9o3joagEXRWoOP0s/il0B9aqaSoTqAWThNJYHb1oNh/rXJbFkxH6iibA+Rme18J3UIFH1Hry+Be
KWmVpz4IPy5P8vpC/jXI7dkx0IpcWjDMpj3U1q09oUgveMCsTiV4CBRGW4lOcB7LO0MguQoraGgr
ctzdTFB1ceV6DrxA0XJ3sgsoUBtqT+1ITSjRF1Tu9FIk3bk2TiBbAM8DNyh6FDlHmhvdLKUj2vFC
PG+DUHXU5SYSNR+teetjI9yekTJ0Ji0DNNyLOnSm9DVTN3Lg2qYzNpvLy3bW5sRcwLEpbqN0st00
QYbxGJMXoumjuo/JS1Q9TN3GnlDIrrwsPUTZuyZvln6LrrZFQ7c6anlvlz9kzecdfwe3f7oY3VhZ
g++QcuA6tedCnl3E1jSxRbJSqysI1RlEseBrRjfcaeScomxEolrFiDUCYm1/RnmsKv3Lw1FWx3Nk
hQuJIruKMj2DlYTkrgIdsPndkq8GGfJEm4BcD2buB+o+Tg+K6Uz9G0m/guUd3bSXP4PNGpefZe1O
f8bK7VbwvMljB2oGR4s9c8Zylk5fAyISmdRokLfs/oUXAB4BAF4dAmWaxV0oaLQNMsmEvWWxKzdr
Ceo7pvqLdEIRNG0t1gBsG5RFMKNhHU+XMUvqKK0iTDDwJW7tTS4ASnQGB2x6g0LrDrTw3ujFEFai
2RdakPx4n7x8Vl5+q97ErrLBZfaSOdFe3v7TdpjvE/X3w3jsNXKpAD6M+LDaekiDCFTLu1REELrm
IFSZ0QcAMovXGLeuizbOWVZoDZQNnmvoXE3JtpuvyOIpqqiwvDbPx6bYRj96aMazrUyLhuF0rSej
bpGqorKgyALngvK6y8Z0gYUSGhStUtNUVE1avTmOB8F5F3Rh5bE+wESc7EhzHenemP+K5G2ig0X9
Kmj3yiSo96x5GfDBo0AN6hLo53CD6psinxOF7QLdly2vjve2yMR3BZM/3VDKxovcRvs6GDNPlwZw
L7wcQJnjAGN21frtxrbd9iPevEB+0If2pRs4AUUlMjdpuy09SXAfr7m4Y/PczpDKnKCfiU1qBX1b
+GlExqZ+FS//xg5ifdDso+kL+/10mJYxykkbY5jzdBsbrp68G+UtUR8uu8rVBTuywjlsWZVGxpQH
h53I6ELYGtCfa0WNGWfgWuYcNHSGA6ACdij8/nQso5r1rA0UqQ0rv5HkTYPePOs5CJ/7hWqkvE7t
uxz2dcu3oVcpOmlr5iF4hBQw+IFQcOFzHdlshJFSztAjY+ooozuZ92b0QqYPtXiUahotbmtcgYOy
125VkWzJyjFn6SMgAoETAdkcdyJaE+9PMMdDtVKWfltVDWYiMgjC3jUbKlrbCFrFwdWmc5E+VL/a
brYN5E4rAP2UmfgQLBG8zlbuVMBgkapH6IDqA9+RLo+KkTZD1DkksugSe8ui08b66mOvnaCIIuI1
WTllJ+Y412VEcy7HC8xJIzjZJAs0HxNtBsT0ZNpePgLfVxPnUFTQs4FIETQ+BlIfp7szsvShCWyo
Oo1XJUUXrxO4JSWQxXP7q3KD7sCFlt675daU/BiciJoOGtvdj9xN95ojU/NNxP20NtdHH8TfpZKd
6eOi44MA+lXjz9mMXLjsqMnoEB6qRiQLtvYgxgToKoDOoHdEe8TpBAwhKXWzgD1FoTaV0AQC8l3n
o32NthDKextzWpqg5HAE887+2vN5/2uW8z1qMyA92cLsc+5NMg1r2m/QkUKDnX4X75et7Q/XaFim
tmf/RIo+p7/s3a92G4RUo6Hfvt+Ui9v5syMSF1uLYjEfJjqE8HTVAHA9nY+wi2XUKvFhwZPkV/vQ
7T4gaWS5wT70FDClUMBcnXyX/ItjfGxWPTUbhJmkLBrMhq1GFW2g1svlGT9r1cXyngyMW2hNHslQ
m7AwfQyuttW9+Ka8SV7bp9gJHghywDR80F8rhJOAI7hXkZfSr//PT+AWPa9SEmZh3jmz09Le696V
ve6WT3f54eOtOpDN+BI4WGnJtShx52tLsOnW0EonU8BFD7YahqitYgqk7WG6zb8A39wSY2vtPl7L
DYB7QUGln+hVf7A35v1Mf18e/trD88Q8Fz1MDXBEeozhk9tbyzE2w7viThScyfeQ74X0q6c5zUQF
hdazPsPvdYecB/QvIFKAnN7pzrKhEFTlS9o5feC1lQ9edWTHwXBjgA/akbuDFF6hdCgnjtU58s84
8iZRIWD1DmbsPkwTDf/yGYS5MivDZNJ5S4fHtdbRFKwXcMqOXm80bVfat1ZLwx4ooeJmsW6Esspr
FwpoXHSMn2imzN+R0gQlIb2HfRALWQm6i3cFFNrH4fnyAovMcGd4hCqA2spY3wDELUtd7lXF+JCa
6IfSBYJY+6xp5HtVgUwGPxsaVHRehSkqok4hbC/Zt4HTudEmuLe8bDc9Wo/KRtsO19MP6VB8PZDf
iDp8XCV+684Qi25fRKdq3WMefQo37CZpzTGUMLvpjGM74A2Mp2ni5w4aZybQPzgqHTayv1yZu8vz
vfbGYTEPGEagn4mWbe48T7Mig6wlwSR0IBwzpw3IYZwOGuDjlC/oeJ9vkWD91XUaKEJHgTNZi7uQ
GocgD44WqN642C6TGq0GeV3nqCFAv5+DqJdkJThXDciJML4bGY8p7u+XZ2KPIbsg1WieJ/Cql2bo
T0qYoRc+D2vv8lSyv427jqG7gPgOWWMFKV9uJsEVFhWmjJpu3ma0k+yHurEg8AVxtPjnUIkYxpnL
uWSNc4RNoDSgGGfYqyJ0iuyQN04QmG5p/EjHlqbtQdcEW2XdIhIvQMqzYjw3PmB29CJt4fDMOPPa
Bu9E/SWBKFSfaw9j/5UFoQMN7B+XJ3UttmJqSogtUWwF3ou7chM9GTqDAByidE5LQGwRQlSsoGDG
l8edmoFiBnIaEormv0hf0ibd1Zogvl1Z15NdxIXSSVi3cz1hF2Vdtysaw+9azZutAW1QOp2jt8sD
Xj0T2LJAe4JWFJDP06umNZVw7McSEqldDGhiu5/kTPAyXptTFQ3TTCQGWT5kxk9thEk5y7JWdU5Z
zhREnBQM0ZBPsLw0KK+HoriCGjmaD+Kt2YAEoEXfppIhiaw5KhE15qhrDh/YVhP1TPAsn9Xm1CEP
taFvOqeQLK+aOrSaoRNlzjZTMG2VTPWLIvPN8UEpDXDsapusn3eFqtDaqmhDkj26AZ0Iuoo9aHL6
4GdS/EpRrCQ9OGXT7DDHFhhcugyFc1PgvFY9J/oN8e7RCIip+TxKqquRFMr4cqV+Nce9YlO1e6sg
KRndkYpOxbWB3v/Lm2MNQceIoP7Y5E69EZBGllvYDBn9K1AHhSY54ejlmuTL5e1kH5QsQ/8K0Il+
/y/SwifGuW0TQW5gSmYY70fpqWvRCW49tkrnJVlOJ1BC6fO7YLhrR+94uPzRKyzSTh0bbgWsJXJ8
UfGWIiFt6K4RGnSsXa3ZymB41HSkXTqayZtYgjf8HOdr0/4UfA1zNZzLPRk/c5BHOU3UxbJQnvA1
UNR07Wn/jRgmoAHwliD1zOCuLl5lkBgV6UudfUrWg8A+62I+s4/kLTjJdR3FeM4VklRpanSyYf7V
xwZRrh49I/uiqjtioK/Vt1NgDUW1+bWntHlkk3tu6NDqriZ9gO/NHqLBB53jLBnU1vxhqmgZCjzT
ivM7cfactWgeNSm0calpZvlatOiKsju1EcR9K5vqxAh3j+nxKIUgCAT6fAh3YRg7BrlvQI6PSpLf
6f8CvAZrKPsxQR62fbhNk3RmPi24Ne1Y9kx1caz4RYnjx660/DlBgKBUu8v7hH0/t02OLRKuGR5h
m5IMPUNsAs9bqdk2gIpCmv2LDD/MAFyjI+pBmy7nDSRQsY9lAjCvhCcZraTlpyz/ujySlc13YoI7
/oGqVaPKsKdyUmyRGKXG5DPYAdjgJmjFqdLrZXurOwM0ftDQMFAp5vM42hQDQFbWGFJBB0nz2+C2
iTcW2LCL2b1sau0OBtv/X1vcVh8KewZ1H2yZSynfzV11sGPjvl/sTTUAHa2p0oOqxy1VkFGmU5vN
d5Ck1jzQ5F31WZ7cdlaePwm+acXBnXwTdzLsoRoHO8Y3BXnyrJXtz1yubrIs/QjG5xwFwDQI3BEU
GSRN6KKjczUIP1QD8r+Xv2MlJGDa0YD3M65F0ECfHpkq1AATrwGtA4PkWP/qO9dOX3KQr102882I
wx+UYzt8morYdSC30DTqXNBDhV68DdAp5MCxUrL5JR1mt71dvNwNH6S9SMF27ZAe21ZPxzjYQzKb
JbOtphuSJVCxsnc56NYvj3FtKo93GRcvlCXpE4sh7tviZmCUdy2oMqdnUyT7vW4HomNglgWlO9/h
tbRFiZIf7MShY8kbM0x3JVrYhIDSb6/CrxlKAX8MccdGJ8MUaz226GB9yFG/MeYO2eXAfAqjYqtl
b4ZtbRVrotrcuXn70qrDXU/slwqbVSnSm2SW3djOBR531U8dfRR3bkpgISZwecNPMca+vY7QDEKv
uQmoMpp+plmwqGt753gOuEWVJKmXGhWT3c8oI3QuxNlKQJP+zc7BagLJiBYRvhI5ylPRTAmQk3Xl
RGblB2VBCXBsqSK4jtcn768hzsmXiREMc9KiZ6L4rZPlzgTTmOVDJrCfP7RAJJK3vlH/WuOu42aM
2hioXRwITUMSgMp2u5EgQgEigsvzx/6i8436xxB/C5cQ4SGQdGudKH5rUYDIZDfvcqcjL3XkmlZ6
PYlIcNaylIgyVKbKZKk6ZIBOfUoaAAT63Uex5NN2gui1AmRIEVc008ubVJscyah8i/yGWg4pPlV0
IuPxReXCdo0+31we/toePf4WblUXotYgqcTV3Y4JWFcAxXDHWotcPY7S7WVTa0t6bIpb0oqUmZXo
MJWO4S4bFBrG/Q565M4yqc5lU4JR8c3Bc19N6sR024kiHcoaxRNN3RqmoFS4Ghscjeg7B3/00MCu
yUozgJlAyjZ9rL9IJcDzpPOkUKMZmL9SBaDA0dhMJsrbQ+KZILhvdZ3Go4hvc+10wtmqYP4iBrLO
3B1pyWMv1QTbuA1HJwNlttGZTmuT/di9xwoYfItFdGetRWGgfwFIxUJSUuOrzSMCviay4E21WXuy
mz6mbZlkMFrUbq2p0KYJFcFhPRulAmygCu0s0AcBfsG/rAZ5hLSxZEHbQt6RZHZG6BSQvaY8N8MP
YU/v+fKigsB0LAELlpGH4btomILXsEhl5Lz67/7u8+7Du3kIXRE1tnI+KBugNMCqkFlVAPjhli6U
Kq2Pljx2ngmFkDale0hXU8fbCqoj9tkBZBURNoNIfiLxaXN3shqoWamGVey4Byh2vx7+88P3D/6B
wix+4of333/xmw3dUfyEnPZ//4x6HvUKut877vb+fvt1v3Wv75/vn38/C1zFeciH4iwTf0eZECQo
iPNPXSRAQ0QPyh7atE7r+L4fO98/tpHg9jwH2TBDgMwD1IbcM/bVqSF5LPM0nzH57rXr+q6PQXtU
4I3WVhgc95B+gA6zgacl5/Abzc7zOq5j1Buvr5+v3cNPf/PyodMXT7DE5/1KbDhHltheO/JIchEq
gR3B0vXhgGWD8Ptlx7q6MKwGoSIVqMHXcEOJSxsdcjGIrq4Prvt68D/pBtvB2QoO+ncS/uRaxkCO
7XADUYa8jNISdg4/f74/Pj6GdKGPUHVHEAmYAvvnEaa9vedsH74q5+HrYaTsn68ZReuI/Ufg7L9r
h+dfBDSebaGbA5Qnp1MLcAspIiYn7LLjsrvdYXqZ3L2z3TqOYPjff9klY1zoOJoFoPM1M+Zi91P/
xwYnE5bcrSswZTD3cmYKpR1kVuHjkGU+HZc8teHc2S0zdWAnwN+xY88cAYaH8bns5+VdtD6XRzbV
U5uhnU59W3ewmQPjgF9QiMevzxht6sTO5+Zlc7e/2+89wSKeh15sWx0ZZi/ro/PR14MaySkMwwOW
1PcfN2/OjciprJ73Yyv6qRUzVFSIabDhuQcwfsJ73m2wU59E2+Q8zcwNh9uTRpw1DCwPQ6+uv9vQ
G5EFjU3I2e4wdB2kUBCJgfbq6VC0pCykFFIZbKWuTfo6+L3n+pu7j8r7+HaVzpadAcFbY/34H5nl
jn+qBTnSYzDL9kdKX3vn9bn1RlwHM7IArTe4rolTQXFT6rTDPxl++wIQDZAFYBKhBkUvHE6nK7iY
7LPcLpvxow/j7guriCBho/9nadk16h6+f8HBYYeH3ai4RtlhZb/gV/zY47/fhwnHCT9cdowvnyeD
nZcLq8Q/YqQ6qHv55Ku+v813/3N7s69g34KfuBHYD9EXnOO1MS+A4AKNDhFOxDHcvJQlCG/1BioT
zDAiiu8fcJE/6AtGf+NcMTfp3vuioOYspgE/Kzgm0M7HCnGQ3uP2Z9NG2mDB7tDPDe0N9BjZ6BFJ
iadlIgG5bzXRk2nmjHFeuUsKKYksDZdfSW9DGlJw1DkD/cTvFuC32P9B5OZhvBTD3uzvnB+7H5ud
52H4X1/3vzEtO58dpOf76+29e//8fH2/7elX6I70tyhtdhaeIz5mk4KAAH1JUOc9nRmSjnkBigw8
SNDTBhDxjIyptygaEur1FPTmBq1L8S5sikzgZFeWBLQRBKgNgOxQL+SWBL1t9bzoY+pMCrjJgRYF
u1W5vJKZJFdpAdIKwebn9z5wNoidcSah76Xo/COs6UuzGZYJPIHAM9VQZLc91WZiqd5lO+fYD2YI
lU/QghMTrVDcuMIxltHkBUMK2hEVA9WdCcQ4EV2g9KH5kfQaBk9t4U/Fi2puoJUxqw+Z5FnGRvAd
7PbgduHJd/C7MJ1suQ/wHUYSUEsN/Mz2zfwOeF+9QnMWkF17E45T8eoC0Dog0yUBuzVzvpc+gNtZ
7YL+s1nFB+hKBPyJFVIiQ92BQBK+kFMvDwOvAW/O5WGvbOeTUXM3QqBVPUlGGO2myEuqqwakMlnk
S8NWmt7+hSmgjSAShP4TlW+/aAO7VyF3n4IJvgRx+qZSvaxBU9TgBiJsE9szZ1OJFIIh6/CbeL7j
z4/iESstTT1soPc22bdLBz3hl0XE2L1uAgLJeMUCYMOjpxJZH4paBY9mNNfA2Luz8pWFr5dn7DwQ
YWcD2s//M8IFdFETBQu0R1NHbqEQDsEPufUkLexf8wFIdwN5n22YLvJDMSGFnlXVuO8qMLl6Uy/F
uzSLieghtHpIjj6IC/RQf12qGNR+TgRmF9lpIuTTLZcE1yZIB6J7O97Vth/3SKmZh5g4jSL6gLPA
6XtGTNQSgQa08MA8XVm1S/XFRDGEFaGdTnFyydP0nSEfCOolJKal5Nro3xwhxPShk51gPc7CFM46
tx7SrM9krrGFS3kTdTeLGVA1frdmdxxfZHSoNn7bCEa8vs/+DpibcXtM66FoMGAt+JmlP+bqkOtf
l4e16gPAlfW/OeXi6rKWF6ViJqCuIzcfKHLn1u2wQKRKpPQtGgz786Nzqeclqswl5k9L5puy/ynZ
sq9G/5h8klslzpPbKfhLmoFZAawvAipW34yWY4L61mw80xa4bRaCnfuav7PHue3SLlICWAp8zXI3
jlS3bwxjPxWbGEJh3RXUQi4v1nkJiBsd57Fr6JUmvQR7BZhZXoOvlmrb5T17D3flLvkBVNAmfcSG
fCeCaHht7TS0v6A1EmqQ4OU4XTtDq7MmKO3UqdDtOv4KE6hsiHjBBTa+MUdH+6NXUyVHDRZk4GkA
iaOUquiehazF5Slci6SORvKd7TmyokKnZjRqWMkz7VEdNQ8lVnkYU4DmBYd37UpH/A7JOKC7oGzP
HV4oaumNHUGzBqJVYePnEMaYX/u4pz25HoPN5WGtTt6RMe4YKxkxpkGBsTEYPSO8T3QIVw/vl42s
zt2REfYRR3MXwAMiKoQRE9eeOhxyw8+QeZcDkatdHY0GfRV0aqJpnX/5WF0RLnOLK7wCvKf8mIaR
ziR3ieI1tepZ0UMGOSClxBOhcPrGnbXbaPrV9ILPWB3u36/4znMeDRdwgyGWKnxFkezz8ddErrTs
IZAER2vNCmvPhxylAW7e72zBkRXbxh1upJCa7pYbPXVt60aaXEsWeI61GUV4zWieDQJsAX+AqyFq
R4BzUcuYIJ791kJ/dEwEvEDnKTa4Jwu1BKjcgOTu7OU4jwok1JkVRYY+Tp/VmQ61phIMFWoNTSr4
f/D4QI+38cLU6g+WtVToHBjn8jAZZoueayuz6s9RQq4UmoplaKvOkkS9a4WZ+im3GUmgYBdCX7Ek
hVz77QwBL0+38q7bD4M2yZssJxMik0avdFfXilBU2VxbLDRQA4qrIbV3hnPOgL6U+hgCv7WiukXg
5QrkxCzaz/8UDMYmkgCnCqibgkifu1eqStFqycRE1k2IxtTE/MoqIiLaYD6Bv7wskARAaIBJCPGQ
n6DXIwlCuXj0lO11DAXRsIgEPnB1vmyoajE5WHCHcRGbMUR9vSwxtGiB9XCn6WeDHihjImAqqEWw
orXhoF6PXk0GR0CjBuedUHeoZ1BNoI8gp1Z5P2R3l93fqgFk7BSgo1Sgv7jBgFOVSFmGwaA5H5fT
Luk+/o0BaA2BXQu+4DtXcuwKwmQKbT0CY8Ro/rYz2bGgYyN42n9fcPyqoysYHdZYewK55dNpKhs1
r5sERcWpDTZK7NkqXrS5KxmuRp7DZHRraV9YjBVQYHl9+v4aZn9+NLqhCsHPkaWZY9bFLzCKOnqo
Co7N2nY7Hht3QSltZkFIGmMDqxY6k11t8iSL+DMR3LbMW57NIUMZ6Iap4KHJ7QS0kZsWquyZ05hK
4ET1x8SaRsaXZkju7AmkIHqR7eVUFIWtDg9ib+g01bFH+KpmjvJjFwwwOw9GBOi15qaJ+Z6V4P6Q
fl/eiuvbBPcEI4tHHY8vSslIFhcG060fKs0xgr1Z3s7GTRTvVO2zrLeE3EvqozlsL5tlZ/RsYg1c
HChHyzre76d7RI/LGUEBRmg00Z2Khs7idw3xUSvd6KN/2dTqjQh2m282AB2UQaem6khX0dYNVy7V
9s0Yq44yavsuTL3LZtbWDIn+P2a4iD1r9b7s0KkKcV9toNoI2kFwPseQLEv6TDB7IlvcJa+n4NEG
Cz7WrHizsusiPWTVTS8SuT4H/7PLCVVXIBQhon4mohLm8dxquI0dPEY++zZxarmnZhYhVazTPGru
0iJzy/o9bkSC0KsuxPgWL0BWEmpsp2tW6kNk1iq2R93hedcqDRp6hbBvkRHunZ/IZoGdASPxmD6P
gfxogpX+8qZY3ea4q9BSyeJLvklYmk17WiTcJLPUf9ZhvKvGGVhie2uNP+tmEOz0tYcIwFF/rHED
0mQ88gFXzpxeWRBIy72HlCsNx19WJL0Eg32jkJfL4zuHeWCLoM8fwr7o+4dMOXe4iKlJeSzBZBlV
9yPwSEoVP5mgwAdJER0hWE4Kxe2KqqKB9qrZs6v2uttblWc2IhKF9bn++yncAQwANs2yGteOTUan
lnD0brra64EoykQ8SSsTbUIVEklz3Ax4KXPbs23Upc6/tR8nCL63m8R0IwKMFGC01k9J1EEossYt
a9xb3bDkBY4h3svG8lSHr1Oook6DJ5N9ZYg44VacCyhTALUAhAT4PYNzLm3VkEUde1zfxNwg79dL
v0n3w1pq9/LeWblbTURxeEAw5OVZU5Q+gRu+yYfMSaHK0jwa45ZIV4WOfqiWNuAq6ytBYXRtHsFO
poKtECPDvXrqVKy8h+JxgJsuW+6m2omK6Vr1dn3iDV0roEVc2YtoF0AGHF1ftoohnpqSJaMJ5Qp3
Tttb1xPiCjr1kFYngCIGqXln6P9UbxGALhhEs5umoYkQAPdTg0tYTkEqwVUno7rpJYt2KGmMOGeX
12xtbxyZ+a7wHoV2TatWpGNmAjyLkvYAfG5Qqf6kCjzZWlQCWn9AyCBnhU6g7z8/MlTbpO+qhXGq
VQ1UZdE2nNKuUOvrOdPvpamN76141j6C2gA+sShTP0qMPkK3kFHUghf12jWIsqyNciDWkuGqTudW
iiw17yx0By7JvkIDOhnRoB6w2J1qmi/JcGiop9j1r8tzvbpdj8yy6+toCqCDl09DpCJ+n6T7usRB
jIznMrI2kr3c1WYCJTWhVCgbCheWnQyVi6tJMAVaW2iZU6mfU+VNw0bVd6G9N+2dqd/a3VOf+zW6
fUmyGwPBE3LNHxxPM+dU0VSmmKCDxHU8/Yzln6PqZwvTV74ishPaLY1FSVbRBHN+dWmDOi4NGCxn
CfJPL/XylIM3RC0TZ8x/KtH28nqu+gTLMABY1GxGM3S6nv3YLWXImkw7GY2n7bYz0WBmOfIQ0rEV
pKvPmRSYP0BOAQ3haNdGK+WpsTScgkGKMTbNqGTkxmMAQMYZimS5jmZmJfjQw6Ty0mhUr8AE+CCB
J9Idzc5wkAC2cYlHovaBtdEDZABlHBS18bTmHJQ9VnVCCh07K7A8k1TXerJJWt+S0k0NqaPLU62y
peP38ZE1PqMHxbOwq9CWjjaq214BW0fdgDimu4fzcqJSd/8fad+13LgObPtFqGIm8cokyZY9zmP7
hTWRmQQDwPD1Z3Hq3L0liFes2afKflWzgUaj0WGtocz8qtXumiRkqq959sFKX1h2hJMm5ZMC1NGH
0Se+mm182ErIaWNnUAdH+mxhyD3fFqJ3BCk1rMKIumjesC+4Gg7XdV9z0UBFwtQV8gsOphrPRQBw
OgF44eKt8tTO/QmDVi3osjBH3s5NGqYj7Z//XiKab9HUCLA1pGQkWxMNKmZOBf66OW2zLzzukCdT
5vyuEWrqR3HfudflLRrIm4vXCFpX0CMB2GZpEfH4MAk6mfEo74gf8cMMi01+XZexegGdCpG8L4gT
OmVIIEQQSt2RZd4Yk6Awdb/PBrcW425GJqXK6ONo0xRgVz83PmClCgmkrn/3cdnnE/dv8D7XEM8j
mKeZVzffBH+15mBQ0SzxddTuygQPiY/rMletE44JFohDasjwK6VC4jxrYTrFAIClsjsO0dYo/Kp1
ovUViVWkpdDQe66VGqn5jMYaTNp3R6W4tYE+ou3o8HhdkVVngwlidPOrQPywpTPg1HrbWPXibOLq
IdfJTZM0z5OTBjHn90nc+tfFra6bjagSoHWYJZJ73ZU+HvoSpMneMrR121k1PVqz83ZdyJrVwxz+
ESLZA3hdQOYkIMQ0R8wKNi7Jcr/Rvl2Xshrs/EF2R7+DrV2AMxYIZqsst2D3RvnYDqqXUXZIh2RP
IgaXYuw5o7eD+cum/ynOQrrVhoeE8emOdK4BgJHQKKV4eHCcsvRDxRB20mqhSCLgwJa70vwc6nGH
Lu0Nr3zZcwpAsz8yl5k7xJ3LWTw5a+rIga5ozkvoQfd1BXCB0fbj9E2ftD0h1k3HXto4uUVpxacG
kCM1A1xamDLMEKD09quRJXuDG2jp+XF9N/SLEOXPhyHVrS45XFQIzj+sjTNRo525AKkc6XzC4/wm
MWtF8wqaZm9apMwfDi3oAeOCAxA7p9xveY/6NHDDcy/u58htQMD6tWqZ8lBFWhb5AL01l2npnBtu
PYw9yOMwEgx6Vkv3bS1hP3km4sHXSDn+LKoMPF9Rm4adMQJbZkgt7TsQAsxDNUz57RQ7fPSiuJ2f
OG3VF9Yr+UfUNUtjXNKF4HbuyiNYb+hdroh6I0e/tjIqsoc2XgdrDWVo2RRlBzu1Qf61I9asBaj2
Hhhr24Ou16U/OU60sJeJjVfkxWFf4K0XkCrDxuQJGtrOt2R0EjubZ9DN9+wlqpBm0LeaDy9OuiRB
uk8HwO5MWZmUSFgyRL1Hi99EW3w9Fx5ykWGgXo0kG4bYZZybckI/Ox0yaKEeldHn4kPYoZ4fpmHD
bf0x0bPb+o8kFNGAL6MAWEvy+FzP7HiKEB1wAMr1/tKqbodwX672nB5mjz0Ca2rjJXGZlZJkLsZz
cp6dSuuFhTejN4bG7/x2CBx/3tXH4r45AGYjNA9bW3bxdpEEStFtYfatZQsIVHbxU/maHvPDGDBP
ebruD1aMHrv2z1rKYa3J0sQa2iUoCe0Q8M1daEIdsREGbEmR7C+rEuTml/hq/DH78WN0BN4p8f8a
ael8yf6E8Kd7FGsRwI0hJTtGQHRMvna+CNLQ3qgUXV5okhzpVuGq0aPcBjnGoxqKfX/bBvAL78Vu
K+hYPbYnm7M4jhOFZs0uER9AkKXs58iP20OkvV7f/8uoFAEvqoYqnpDwejjC5zJQYRBKP6dIsxYf
DOjMCGVqEUzWU2SHDgVtzm9bCWt7I5t1EbT9kbo8JpfzS+XpHTPhkQVa89KLFnrrtHfTaN/gEqi3
zu1iWZKvgHqA312w/5DHkixPLXjRaZgp8zqLB7XeoO3wa62849Z3wUMUOAKY4R3hO3Q4+PG8CT+4
soMIehxAfYBABTi5knhmRBk1aoRYYEwbAhZW+/qoZx67jfZLvnUHxKNqpz7HX6/v6srynomV8hBF
1qtGwpbHanczC4/oP9EnAZrojWfTZU8ZgglMGGDQYFEOeCbnxoOkr+hRDUOCXLRgZk+SRNwhPBh+
pxzpCMXgaEa2cjZ+dyqD31fjwMC4J3KkCcBLdjPYY/tUYG41Bu7bXL62qZE/NAXh3xkl88btfpm/
wLcij6niQQkktovCSVoyc+k+KTztkb9Rtwx0zU185TDf1GEtXOWl21/fhJVr/UygtAlgoFrSxhBI
u0cdgIT2FhjG2i6faiT5od6Ie4cgWPNUPQCMdU1QEkkVLzP864qsGTGSwOgqsZF3vhgmIY1oeKoi
PnEsVD94fl/pyKWLdqMFaGW98DxGmL6gAAJWUbrWq1I02YAxCY87g58SBJ6jd12RtRAFk73A2dCX
2U/5ETcAsXEQLRTRJrQYB1oVCK65HfryW3WLumRlc5ArWbqmVFSzkLc/PxpCMVghMIiO5JArqs92
/NLXQZZvWfWqSidipCtCDEMDcDHEQtOOPgNSRvPqJ/u2+BI9pF7/u4rdPHU1kGETv9lwrZcZMVyD
Dsjg0ZqDtz0g8c41NPS8j/IcGqrP5rNxYwQkyL4bj9/Ne+QfAfN3cCqXg1XW9dKD7k37DLyeGw5o
xWTOPkE6YrlJU82ZlkWuPiznLtsiTFq7Hc8ESLuYKakwUwoB5g89dfvITV3hGn6qgTg04N+trSTr
WqB0uqbSdiZpkYgsgYUmB35XY2wO4M/zzuDufFO56iPZTV9BUeW96S/9Roi2GuGeil68wEmwQUih
F4YGVdt3gNQeUscXXw23qV11MSSvf8rDv3eQZ4u7HKETiQk6QkWRLn5lrFyFBPH410V/yUQllwIe
QKsvF50qLT9YItvXbEOH9WP+7yFYNvREhwbEM808QYemikOqA05v/GphAlINr7uuVTkAwF8m+hZm
K8kQTYEEOmBHMOGmPs4mSvDOt16/p1my4SJXfD1IA/6VIxmgBXJNcJDgpRiTh0ncdcNXwrcsbXEM
Ukx2JkOytNyKtA51KCCNxE9ZhCpcGVQoPsXDvp/vtPYxrQ4K/Tb9h+vyTKxkbkifU5I6i7MwPI6x
D94ooCK61be2amsJZaNLagxwc6gXOc8m+9Kia1bP/evmsCVDMrupnqNS6yGjjZ9mZ18DxNPYnJte
9a4Y5gTgA57uF0lIjjnO2EC3r9cAspqbPgXSFyDoi8qzlVfQxxnpW1s8d4Auj1SwsBYvZCvyWH1q
YWoA/UKAnwB+t2T2ddeUnahh9rwJdZCHl2GlAou4AdQaBQjR4Crjsdikk1pbXRSK0X2Pk7A8H84P
dW8mVjstacPWH/3owL7PGIlvXIpJ5viL6bE75Ql8xFtURmsR6lKf/kestKkZ0TOsAnDzrJ2Nd+UY
xq7b3o4ef2+em9utZ+yaRzmVJj38bCufp1a1kaEs98y4w0yq06HvP7huqMs3y2f9RIoMStfS0gFc
OKSY7XvFfGO+c8AVArTnbgyj8v26sNWQ5FSaFJKopBnnRoM0YLrvRj/GlmVf7HuEQJlb7vD+0d5j
5IuSp2f9BryZmQ96O7HFp7CW+z3dxz/j4Sd3Qj1y1kegDPbmL5+pm9/Ne8BZPdPgl3bowgiDNgyV
w9vbrTnJdatF35SFpmnggktWOzM1rx0FoWDR+m3bIo3s2eTp+gr/f2z0XyGSjQ4zmr7bCbr1ofDN
Pb9HTvFbeRz8CEjrw55vRXirERh80D9aSWbKAfShdSoEaju1CKPd+BI/1u/j7KmWq7hbSczVNUSP
vorQHcAwcroA4wQGbZZ4L60QPB/7bD9sPXPWRfyT7ZXp5+uhzYZ0hEszysxFw/aYx24nNq7xFdd9
lvaQAmOR5wpxUqQ96nR0K+de3Yr+V7wH0q9L8V1D6zCoAM5dZGGD+2dwkMDp4IRz8ntE2S25S7Yu
gJXFOhMj6dEnep+2FGL0+BhnR5HszSi8btKrS3WiiXTFzBpxmjgvSw9UDf7QKS6LX65L2FJi+YIT
f0DauEU+Akqg7oL+ut+J6F2TfV4XsnYyLYDYYfgeXaEL5dO5lBmdzpg4gpQsNlwQb7hRUgDn2q2q
e6RmIG80/bkLWP068tdoa0JzOYaSnz+TLgVXOdFFhuFCxKci23XUflYEOqtAgR3rVgBgNj9DQ1Pl
dLvrWi8+7ZpYyeelRRbj9Q2lZ/2pi46FeTeqH3r7qc8bB+pyD5E4sAE8Bghp1DDlFsYSmLNWp9gg
Yq8VUDTx5r60CICzk43E6OU6oo8DPWEGCDuQNLiI83ve9NVkYcawwtw2v2PAimuArKYflB6DtQ/V
sFF8WlMME+/LUICBUyC3+Y2stDAAbudegXZ29TVPnkj3cX2TNkTILX4mtyoa1RDBTL5rjXedW363
NcKz8n51LODfAQoKDJXoc5DsP1JpjycSRpJmkLn8dphX/qYuuwWnUd+69ie5s55zv95fV+3SeZwL
lcx+IswehhFCGxuzk8A3H7Y8+UpMAxHO0rIIdgPMWkuetun7OEmbCCKC6kWEhVeG2a460GNx6NCu
6wG/tXqzd8x7HFx6zHb0uDW+funrz79AcsKlQaxKSfEFtgBg9cHUAqEL3Flv19dyRQyQapYEIwgc
Fmdy7sBwvIBOwFMoyF9NequPoa288K0WvT9tYecuA1BpsBAKQlrMh/6J3k68sdJptCmLEhGpWz7l
b6pw4yBTPaR13PQm3UV+4eqxl92JIA7LZ7oZHa6chjP5UkDTFLPWgQkK1cubOVT9IjQ+1Psp1Nzi
1bn7ae++/by+rCsXw5nCcokPjVNtmTkQGH2aqjsoXv4mbsG4Fph3fAzV32j7dDdEXrplFDwoGsbQ
0r7kPqU7NVMm0ppoH8YDijxnD829eEZDu3W0GNJn845+qh46TSIPnMBbBc01K3IWiAeU8pdMr+QG
TDJZag5OMwxpR4U7N9FTofD7YSbdQQVp/cb5X1P0VNryNSfGlNtmNhMdg4NV2uSuwb6NVfGixR/O
rO2n/vf1ZV2xHDC6YBYDF4SJiUh5VTOWRE2DjaQ1SGiVb+PEXYs9Xxey4tGc5QiqAGAEZ5WcIx/V
sa9tyhGXLt1QLoqD9iNCQGfDKtfEWDqiFSASob/8YptSp8xsMuCJjUQ/CGGY8/ehvIPEBWCYAY6I
UUW5SyClKSm1HI0uc9X5mv2G4WI32RqrW9sSQISiC3WRhVGw8/037CJlg4NCG3EeRRcW3Ec73/UN
WYkIHAMQAEB1xfTSRYF2SmipNqJHW0oU5vN70g5uhqkflGnVELNjKC6UW8f3DzuQ5CNx46BKgmEt
aCXX9ZKZlDSJMR+iozt9dhUjmrwyUqKHUbdh53aCTBoWkxme7Qju0yEZ3EZ10LuC1BfINbDypPOM
gSDjn87dcBgGYryVUYfXSKoIts+Yns++0BFQKWB5T3Z8KIB1LBBcHbt24EeUG9v7Rp1ifsvs1Hiw
Zgs3zzzNodZPya2llcqnNtUYhUid7sBxEFNPVTHB6RqzoTYYbMlJ6zYxtX6XSj2Gs+FM31MymY91
F5XPCenyrwyD5LcGwA9DEzIemRNbt6yqtMQvRypujMKy3gX6/HZaPiXLvMXQT74ak+q+Th3hz0oB
hoipVcQ3xN3oPNZiFYQ6FuzNbQdAQA1V28+36E0bogdKFP1LNlLwHw1Upz2IbpL6YJvJ9MZ4m4R2
Kmjs1mqPIYght3ZJqs8pitU1A3Avn9AgOoM350sB9LD3vJmjx7rvUvSN2WYDmCKS+TabhvZGGMAT
Qzo6qW4rltc32EY9DnSaT7+0RqtLdx7y8iXlGkP6zFSUsOq69HfXN2AMInZbIQlk2zxHug1gQZox
9B/1HIvEFYmTfVfjVg8wVG6AObAq9KORdMiq91a0Ne67JBFk84NwFZlHDOphgvT8VKWIVRPS1Hjz
l7NngDFFI/1uzsBS0zMPU6y/MrKVZ9DWHBKGa1CqQ4APhyHJFGXTJHEPv0eekaCqju81KCbc8s4A
2Om9uAXdybN5nweNzx/K70ngIAzTFkbQ64d99SswhA5wWgAdY4D2XHMzim2jKnHY9Ty0gFrNx834
Y+WCdIDE8o8I6crSh2isnR4iaBSa3NXuJu878si2qz3Qytcfm0N6bF162LqYt1STwjtWFXbdD5Ab
62j+KTDLVx3+b4sn5ab6SeVAGVk8Jc5Xl96P2uN1AWuhFEIKxBVoAP7TmH6+PT3eH3XVT4gda418
2sK2P6okRhKxcSpUfejcFWEZUeAhGKUlZrdPolTz0XZd/mxjPYP9pt0tSwexNfm2trin16kUGhRx
NA6xget04K8EIa2VbBTn16zmVMDyASeBjtP2ea2Bzs1rBu0t16pdQwHnPrGbSvsPkk6vVOm1QcsK
HiVDG2Y3fuam5Wec+W01oIllC6pw6/KWFk2pec0Ggsu7m/Zqe9Phqb2FfL8SH2JgwkA8irEJ82Ls
PhWTJuDNEI3mVViadVjurGegiwdGpO6uG+eWKGndxlop84kg9x2xdA9I/6pAW2Lv98pd8tdzRwZC
qxOtpIUbVTsWeYRCBUYE/d4C4Z7hF/WboTR+RSzvul5rlwEI90AUDVpWCyyq55bXxLXgHcUSDsxL
u9Rliacbe9rqrjkehmzLKNYM/VScZOidmhtTBSpsbypR7Rf+pPyOhCuKt+tarRQJFroJFLZAD2BY
pjy2AFaZNhmYwDMw4IG9p8+/UEP+gSunRa0pdfWdsh9u6Z69D9Tf6i1dM3wE+UjbLsy8Fw09Fh+5
WZiQnZDeRW+3gz4Rda6D6ypuSJHfnRMgdKx0wo2aJZXrJBhRfbJ4eF3G2m6daCInR8oZE0j5BE1M
Zlq7AfhtKBCqd8BVVVFWjrLn/5s46Yylk9EUXQFxuv6jsH+AYxHDZ6ObZF+vy/mTrJUjoFO9JKPP
mtJRyfIKS7/RFwW5Rnc+ImmGy/NoByhoAXfl3gnT7xtil07zC7EIOxAGoTsKuKrnZ62FC2kjjlka
gRu0NDH3/sS1Z3VCGjf1kzrsp+3OhrXzvTRImkumAJPUkqo0UZMhXiZr9LpiHpv125rzZz6wEqTn
9wJFZkI3uqbWXCW4FyyoqFAbLVrnaiISHnR7mQslg8EBjPlg5hzYrWmlHJjTvIMBYauWvipx6e1H
KR3EbzLRk8V7o2tyXDX1VNjoB1DTeZ8Pqfqp5RFJvMZoomJXYiRloyqwEhdg/gQTkkD/xbNC7u7F
Fle5BdAEr0rMQ83v7KjZXbeZlVMO5l40D4PmAHU6eXSOoOHaMTj6h5U8LwNzVhLfarsRnYj2r+uS
LtYQ6EnooEX+Y4ESwN/5rmFAblIHyivP6HtXA8sp/9kaj2b6w9oCt73wKoukhbEb719MD8m7xTPe
22otKk8AQjVTel9P9xYyZtHGJXBh+pIcSaOsoxwZUWik2yBr5fkPB5O1AEIL84J+mJFxw/KthsEt
kct2nsRxdjUgYzVDJB4ZAETzk+Spm8BAXAMz4UcCTtvre7a+kugTBBCQdgnmMWFys9DsoUJRCtUS
cc+GzBXpo5n/daC1LKUJy1hSPSj5SImYGWRYmlJCUFd8Ncs7UoQtcgsVDZoh3dBpdQlPREmXQMVG
ao86RE0EQE2aq5U8KIqbGJhDeX40/7qHTdJM8o96qicKbZclBGxdnkS38TDsr+/SZTAiyZAMsQS3
W2rwZfWmz8p6mlSAr4yuM9302U07h/kAGCe3YHvUw4k5eVb6OtAnq39AoQrd8y8bX7Ms4NktJH2N
ZKOZxutaMfA1rQBE4y3I61xkJF2BPnFm3dKodTUlxFhkUgWbZL2X/QaLcOQkMfuIKXcUU88PCLGa
PHa6qUL3lvaRI4wA/OA9ARCEo+a7iYL0uUJXUPtZ0QKxaFRubcXy+xfKA9AR+V0NLEfydYjXwjSk
ZAGnVC2MnaE1GXCLFX9VLFQoSn1P0OclyuibYbXvhrJxMV4W0aA9WOWRecFVpWHU9Vz7WufCKhxo
L4avQ2X5kQaITKf0zLh5i6h2sGs7YCNIhacxiM38fRiqILL6Y1uC5+66Gay5jtNPkY6ZGZk62MOx
EMCrZXESKPSXntwpTfxfVvxUkHTAwAiq4EkOQY3NvCJ/052dpjCwZ71YyG0SPHVF52bsQU82eakv
4q0/y71cncDrVpBSOF9uCqha0VAs95IT0VlgWj915RFY8dloBnn2JZnuSy34L+v6r8zFvZ3cALOB
k8UbyARUxdwEGkBPCt/KymHXFun4ISgbnq5LXLu4oej/ankBeSfmlhcGgkjAnYMTPWpwc9t3Vfpc
0spDSte/Lu0S/PzPomIAEQQUiHpkDqkCgCs1VxT8duK4yewpyqNpFC6zXxzre7bQsYG93Xivoy/8
r4GOzkXLU7/dSMzcmSC6b8YQcCMl536pIweeb/nIVctZ6OUs8N0jSJAsx25HMrcaJJX1WxKF7eRp
8R0yzcAivkFfmz178xbA3qprRAHqH5mS5djzXFRqDZkWmHZzOywUwyPR0clCYt5azW6OAov4qfpt
Y0OXAyi7xFO5UsU0FQ7hhQq5GBHxWnpo+3vTgiP0+uFYcnSO935UhHieYJgjsrZmAFb9EN5iqFEB
uBUAKOfnRe2yKaelUS00fq98yABiDeKb5K0gW0Txyy9d6HkiafmSk5PZj6JQxgGSaqCcsSTxdZGG
jPw1jDWMdAnZARi8kIJcNKCpYgSOiwqFCFLsdpbFrhPD51SG8ZmrfGOkYW35kOPQwQyNf0M2VKdp
S5UopPKIVnnAAnJpnwB9v3mMjC3qvrX1OxUl2aeOKkysozyDtEbZ+rkOqFVQXFo+s7ZAPC/f58sa
nmglmaQNYAEhSoiqq9tO+9TogwW4xOaYsB+oa+kg9Vbf1Givia91/qSOaNTfXT8Uaz715APk5Eo1
oh0J018IE+qfZXmjOEfVyDxHeyjTrWr+smyyWZ6KkmIC0URGR+O49rrZ/p0nb3mF4X5L+AxFGIcl
oTCKDeXWJGKB/7kWpdVN5pSVYrkwTONnRm5z5pKodpPR05W7rNg64Gtm8680+NPzYxepzZRpDPe/
XdU3ad3tWRch4Px1fcPWpNAF/Bc06YBElSMrklkk70QE46zMA+34K2eJ34gouC5m9bidiJGiJt1J
ilQ1IAZR5G1fG+EMEelo7ttS22hVW9kljN9jqhLNi5aFsZTzdQMG5f+aoE2HLigig/qDUrYYSbAf
sp4ovtmOiYtG0XYjnlheI5JBmiBRAsa1BvmWDCpTMW4lZZnUqMKk5EnnpQ1gVEdsGOFiZLIUsDjj
PQm372Bc8Fy9udGjutTxMC6bN3AmKelxmt0u+nTo5GJy2VW3GoMvS5BAWUeeGy3+wM1dQLbOJTa1
AMhfo9Re6jBXxxBdwYXLZ9ubOFJxg7mn2hykmuHmJjnoXHVtOw7MPt31M8DN4+E+rdCHbQ3BbNkv
Sq26jlPsCpqHGc19VlEvB5D2dXNbsQELe6DDqhGEIDY4/+Q5Rz6hICp4eWyEyYXbOIEVBQ3/iPUG
fAIb0i7HQZa2FLS2ohaAxDVw/M7FtQ4SCtoizi4xV/N9wDw3ylGW+WjPe3UIBr4jpnddwxVHCz9k
AwQUxT3MOUqvA7N2HKOYjdoDIoOfxijy2UEd37fOsTHSDf1WDi8MgOKaBJrR0n1zrt40DkUzMqiH
qrzPIsSrmVtkP8v+8bpOK7tmYhgeVQeMbWPmedH5JNCwRUXSXECnsd+ZGnJ1ySEeXrQcL8x+b8PT
/9/ELZ9zIq5W21mxlyUc49eaJq5K7zPxJYleq0G45X95VEE7DKUvpQ2wA0qrWLImHTvFqj2AzhQO
SLR7N8tVv9PeUsftzMNc39WRe13FtZ2zsW04AzgKgK09VzHWuDkmxVB7ovV7gB1Wxa9qehmUdmMp
V6wRYAb/ypHce1xSMJCocEqmsxdAarVckxio3XgF2+wCWixbdoC4p4CrpaEJCJW3c52meGxbI4Us
W30YjQcyehrSEeD2471wTRraql+zsEXjVqbvHPHr+oqunXUYJ0QDDRh/MmFeadmZVU7jHyPtlR95
82mboSb2jHqKiUYWvivGjXOxeKsLjU9ESoaa9NFYdRZ20QKhxDzT51LfGqBZ3cATEZIHSyx9GkwB
EaRJjo3ZhiRuQtGmd2ZefBXJtNHdvfZmO11Fufdas4qOOT1W0W6Gn23yxS4U8LTFX5BRvAHR9TOJ
nZAi7dsb752zFVmtPcXPpEvHgta0nxiFtkl3yJugyYD4xJ4I/xnFb05yrNkzeAFb/YUZG6+Oy04N
3KUn1kOlg5ISTasmB5LbJvNJi/pZnxxNK/vSWvVrx4pwGp4mPdmRWAAJ/3nS0QhcbLjzzcWX7o5c
t6Z6YFj8vPlZRI+8GfyeemX2RTReIQ7VjNf6126r8XHVFy1VZbgiNFHJgcs0xcpYGZCaqH7VP9vd
QzSEWbURhK3dIUBg+n9SDClqzrOI18SEFNNAhMQRq4SzutfMT23pfnu57gxWYjGkjcCcsoC4YPxC
OjWpPVWGCsQvjzqvpMp3FnubKHluFeBw1tYxM9E9bW4RkGwIlZM5QLBRydBDqKgBifMKsroMKYcE
/B3K0Y5T19riH1scquR+MOKKQijQ8oBDJj8RMGRFY61F/IcZb9ZrrtYeJvTeXV/KFes4EyIdDLO0
yqgHrrs3jw898jhAugT1CZZv46baUkay/ZQ4am2zRY7zHT2rqCygwrqF27niTRF+YnIFWQwMKMum
XjWYRMxRqvNQWTWKN1oHzhyA2BTp2q3NWV23k0hX0odqGICoFYhi0ZdZ/GqGZzt+NvuNN9WazQFI
B5uPFpulg/38znW6pNYiB6FSXSZunR+o+prU7844umb/Y0b3JXzG39sDQnc09OCKR8uhdLSmxirA
3AKJ6Lh1SR+BSyA+qkCb0oq/bq1B9H4iSs5ZoOaQm02+iAKgPRCA9kT7CoxEd66dh+tKXZLD/hGF
J9RCOIeaoBThdoACY2Ns1t7Ut8XPKorr7w5Tyfugdey5s7XIDKa6iAE7mRTHYp7tozUBknunqjQ5
5Nyua9cZU6N/QHe1yoN0ThrhK3opNiKOFS+KQrYGsnr0d6PcJK0+M8ex45NdI6YCqZYWWt2DCTCi
AjOhep24Q/txfWHWDgy6HtAKoCFKRcH+3L5iizPBOshL+sbNa3QGf4wIIC3lwUmTjetvVTeUfVG0
Ryb+orhBjLbm+qLb3LQqAGaTKdBsdtfGDHOWM7vPizrdQ/mNloe1ZzRYFVHCW6g+L19sSaE3KZKa
DCPnVvTmgDbiyY4N9XlOR031dFH0H4Ol53vNKM3fjcnpNzomIugEgAXdETWfA5qozXc8WOLJBX6I
8+RkuZnvSG0Mg281IkmCVlj5VzMB3Vpp6Z2fkVb9Hc868h2qGqubofhKth8Iz5hpA98W2KPkhuiI
AUdlyNH8zOoPzbjTKFgwrEemPWra6CfjTWcEKEleN5WV7TuTuTjEk1ebYc+tMJyOeaRA0bOY/XL6
tuRVzaJwe7Tv9ijnX5e4Vn08Eymd2nEa4tE2FpFtoACVy9gBx3upwar2nqkAiWMHGt8hz9Q3YcUe
GX27/gHrKgPMDCxJ8BlymIHLFphNBQfKonLHar/rn5wedTlgJKP2AGO4Lm0tRoW6/4iTA4wcI0Ms
UrGrmYKeRm1f0/tJHHjjEUynLQQAkfXGgPyHIo/1c2y3ONzWXlhn8qXLBpyqQGeIoW48HzLQR6df
gUkdK96Uvib6fjTfWZxt6LwSFZyJlPwPOLtRlFhWWNMeE/FLAW8h/319WVeu0DMR0kXNhCjmUcGq
JiAZrtGfoaihifIqLffl7LfLzgbXJa44VaBfASpEB0Ia4PCkdSSDSodZnwFmTG8mB5Sgjkvb72m0
szf3bE0U3v8gODEAtYoaxPmhpG2JUZwYnbAj+awr3wQZj5MDya50x3mrpWYl4sHkD2abEFep9CKn
YfRA0wFQD3hwS1QxqyNi0yDLfohmf3351uwQUyV4S8C3LZ3F0rFXhWJFolCZZ3AT/cuVbfDCNQoj
8Yeur2d36hQtcUGzXh0t4vSDX2YYF/KbeCw3es/XzFMFeC0ICkB1eTGCKuIkcqopg+00GPKJge+K
AfrIsTdi45VdBCeGCt4GjLuqMPnzXVQMxenVOWcopLoFEJUV7RmFU5p/17cQRNcOAwAydAWTY0jR
y/g5osKUkQHoQ88B8mX1xqbMVbobAOuVZNyVdXLAxbexm4u1S6+YBfIOqJ4UxI1I3Zwr55C2ZY1a
4/pVfiv5DiGtq/LUxYy+GPMwpx91/Rbrb1m1Bcu6uqr/CralF+nIeK70OgQbRHgNB9gB8TP6YEbf
tEK4zRCm0Q1tdua8T6nXGQ+t/Z7GH3N9320i+awkkk7XQPYIYz+Vglv4FEJaz4TxDioaicBCq3zL
7M7T271WHuPZryY3Juhd9qJq/A+eFi9lA+MquMwuJg9sPdJjQ2/w0w4NMvNLkgAvpf7Y2Oy1wAR9
fQuMq40YREYP0OxeKyMLUgSqEUNYaN+icucshtyG2XTTZsKzbL6h2mVeZSG8UP+la1iO8UloUoM6
mRQlUFpiUoZGtbPnjzi6N6Zd38UBbx815cXRf4Mj/Lq2F7sqiV0c5onYru11p9TRTGtmdUiQ87TG
vw2ZFwnouwJVAlBV0Qx9LqGN1VjvOswXLe2Fuhqo4jUjO4PseZ55Rbo1bXbh4SEOpQZM7+Kwov9I
urjMGbDzToJ2b1U94g7zst7wuuyzJumGU1hbuVNB0rXfMbOKOxuzuAarnvlcveib79gL173oAlB7
G7VIILn9GWk92ZzUiArdEejpTvp3BwSrDaAyNtz2RXgoiVi0PBFhKn3RlH/ohIZXsGbYKSAZDdPj
Mdp9HpqttpfVzTlRSDJymlOlSSNszpTfqOiEJDZzBwcvlK1Wgi1BklmPBA2XIsfKZdGN6ryK4q7t
nuzkcP3wrO0PeFMxO7d4CkPuuR+z2ZmtZWYoLhwgopIPxhqMKVWP18WsWdrSagIMWQ3/cg4tShRz
Nmy4BifPjFslUrkb92r2el3K5UsFpoBGdIrStwHAe7kpSOkzu0K/LOYzOPnkjb7TiO4SgO9OZu4O
Y3IcOvhAx2+mNqQ8DmIcKYfFXsGd/+IMMSCuo0SCoOUCIk9n1oApI7wY2rk33CoVo5tjarQ1alAw
1N5AKECgAF7HUrfLZq+erY0vWJzS2YX/Zy3+/QDpWFi0KUp7GYWxQB9S8TC3byvglIB+PS6VAL28
IKPaOIlrJnuq8/+Q9iXLcevAsl/ECA7gtAWnntSt2ZI3DEu2OM8zv/4m9eJdd6MZjfC5XpzNiVB1
gQWgUJWVyewN1R/wvg+AXjLr0Y3ajybyikGx5/aD852Xg+mWb8zeUHNzinQJvk0qJC1y8JSWA4gs
9HoXgAOe4glp6+2HMifegoSNZeQ5Cg8Iu3rdnXvL5Mck6WVjWBa4wUhaKntkyCgx/szqZ6V9TOFd
C1hlQrym4zSP1s471IhQmALLL1AQzCobyhQmUELHkSrFm0A3qVmAuT9+ag07BpKyt28v9lX+9h1H
f80xa10VUGcRoH5sBeH8I58qpyfaruzQTlhEDiXz67a51RhSkbcsdNOY52WScIzixibKGxCL7Ax7
qtDLPM6iF0+8ZHDVLYxLgpBkQXWzyX4YzUVHItipsqdlU/SVN0qBbVR3Bk+jbdWUCSonoHJEwAeY
+7yss1Cr4wpHgShZYrBRBDsr3Mn/FSmcAutaaCzj6aoqo9OOnOXyKowmY2w7SHJbUuu0qq1JD31y
ErUBveJD03J2+9rVcW5s+TFn964UJcB/6zCW903u9bEkUswctVu5U1pODPJMMQlYkswVySSYUoaj
Pn2mwj1kxzg21gIPBC7I8ICXwWQw85WkBoDzIkZAlB1qsB26zWDxKGUByEiOpVVvziwtp9vZwsXQ
HprNApYCTEwJCjBL/rHv32/vo7Xj/9wdZh/FVU9ETO4hKyYRrUDDVkVUUlFJf86mijbjqaqc2xZX
F9AkAAiCggaPdSb4cNkEXT5hzn8Mj6RwS3EbgXQn5kQdzwoTdXjBmd1YwQooQUwK2o+fKILuIkk+
pSEPPnLdKIcSKHYsHmvwBwfS8iXPvlQI3KAUG5jfz5As1DkomcySalVKO/Klp8IWZOsyrh91F3Q9
REAk4D9qzjW+sqWXsRNxgZeg2cpu6bFEG7BcfoJOvmTdAZClVLd9UVNR/wSRPSc0V46qZRwM4Dqo
FqJFw2w01JUKwElFOKz2KDgKLgpQz0QbN6ZQ7LMA03a3Y4ZgAZmLfFlYgvsMctZXY4qzVI+douBr
zqLmDJrhQJbztoWVzWbIMoGmyVIHBHno5ScEZCudanQXgD7+WQZHQFdonHI493k2mJgkaSTqGXB2
UIqtwab4M9GFg2SM7m1PViL/whPm2wxRoipBiUioY1S/GysFJYjyJLU6Z8Vu28G4xuWKgVgG9TFQ
wFsi6WkhnsII0smoRvMo3765W9iPj5oAYIP4j6mzpIoyJJwrpcazeq5B+0q7eioTGhLJtH1pRN/L
NIqwcLKuMh0fVE/bcBiH7diAEyKIlHxDog7YyUlDbTIdwsSejWrw5jCMXVjr/uRiIka0Rsnw3mhN
P3OSOoYQYTTOgU6zKfEHp8Wu0zcdZHBF6K41ipOkpQzo1jz+8IdZfI+DJjiYUTn9HINU9x+STlbe
CXpjdhEKENscRD3wjFTSfvtRMt/rqZzJtmD0uVeWZT5QbQyGGB39uvO92m/1/mDWiQDK7CaRQk8K
gvBHDdTRD6GuFMXKiyJ8LydDiqgQ+FluGS1wVVBdzt0hrmOTs9XXDhagaBcKB0AYMHrAfOYS12Am
YcDbz0FHoXo10teSbMbqUBIH3bXbwbu2Rc6tyZfWgriLAOeGNQCeKDDW6Gljdg/Fjdtm1mL33Axz
6zUJWKbMCWYk5beUPST+Y999Vlz15GVt2MhFJwqMb8hRTeRbl97UvhqaSqgh9a8+S8WWM08hpySM
Qcy1F2JPL05mda9pD7edW3txgEL2r9nF+7PraGjDIMV7ADwAyu++V2mRPaZNQrXeUTGMKZJTIzht
ZAndlmN45euZS10cxyeohQGEvjRsVHMrmKQF37sefZLi59yDnEt9CPqXDoJBWjA5Bh4EQaJux/Y4
JwD+agB0hsVuUnTv9m9ZuaEufgqzBm1tpBC9xU8hg6ShG6/aggoCc6UFFz6QGSDT4uyTlUQKjuOG
koAAFzFqdOm7r/l5RLIhw6CR9lSkwLIYZWKpmX/shOILOqObZmqeSsKj4vtmRmWC7Nwwqz+oZlIy
gDQIBfpi3vpiimTHAKa+FUh7h7HTcUAKlMT7eAZwYJeEgr8XwXsXWUAShF/+pIiC1SaaBJHNrL8X
5SnexKCvKCgRklSmU+e372Gijq99ADFuGpOw2oVDr+4mUUzvxRgXch7wxBzXQhhZKbosoBQFiyGL
Xo2DuWnDfoSumdD3KIJ3d6LRqDgVyDuw/olT18kzKjL3auqBQkShUOz8uh1A11PVmLDCsxmsNSI+
J2gYLj+oHqh6M5pdZmnTi1qKbihlr+aQ0z5On0y0RQJDxAxWb0lNTaVwvI8A+W/V6KmVn0gX3/nS
84iJVEHh8bmurA30usC6qGOfgbWQXRsoKyukFiuIfOQgnauUVrYifT6htkT9InTKWaTx9DFCbSFt
Pv1Kfbq9MGubHMw3UNoEPaiIB//lupBQB2dmJELkRsh+KABhmo3+qknpv6cXIPlYqmIow+CtwN47
QzxqaoWwnoaZahB9XTQ/Qi/DLPdtf1Y+9FJxBNEkWCkwJMC2exoJHWDJmEDgI7+PeHmTN0AGa8nO
5l0vvpDO9TsKEialGmkKNRAwAabRNgw2omKBU4vza65Xd6nko6wBcVdcuhqTI4opGEmxsVCOU0H/
HgJhg0k/npLWypmBL4fDFW0uAyVdbcm3z24IITWR4IbQt7Xdu9Pz8u/Ro9TaWU8T3YR0s+Fkvtf3
LbTUVMxggBUQ+5pld+7CXlfGCjdSAIFciICPAJrKr2PLAb1cPxMuzTCHPtJHpWoWvT5wsdCBHCeT
x710fa0sFvDuWaisRHS7LxdOTadIylRYwKy9M4kv+WwnOcZ0Zsf/Zz687/MHz0p0AIHAYrtJmjb7
CAWcP4kZt/dtHkF+u83+HZwEM+enCbNmYPZQe62tIfxamW5fodU6CRMobsLj7H/VTeROgBTSGe+J
kVfDW1tM9K9wXeLSxCHPXJlF4UsK6DZxwuLJHPV3aLEuyZE/7ufkn4GSi5t/bbHoxWgA2iyE/rCl
zC3IGQyQn+2VaG/wXiurPqkKKmvAzBGZrUsmoYbaNmBnYGhpqSQWFNww3XRM25+54HEOruv0Ej6d
2WJ28diTBtSpsIXHK3LyP6KEnHyj+YVF9I8ZBe6IuIXi9uPzbcMrPuIpZoJjA/oRcJFJ82TTiBqd
FLk1ZF8BWGPlHDczoWK8083Y+Q+2UGZYCKYAn/u+DM9PqqHOcnAI5pYJZLpEPFn2xFLFREJH239v
qEqY7UBvGjkHoPFs+lq2UyUHUwVbjaeBhiwxUQCTMKvCWb+V/tOlIWbPlcpUa+kIQ122T8K7ufRG
5bdsOCBozNFv7/M9ei6i/FoUW6NxuoTzQLhOVWGeoJeHWw+DamytKFfNNEAyCpIUdbCFrLHaSLOG
pR+qP+XA78nK74Q3c71yA1zYZO41BaeZnBHYnEnqmrErZf5GV3Zqy+uo8ZxjDpWyatW4HGs04IEH
BTM+nJooyJkkFWSHpLci0Y2M99tBev1GvlhQdpoCdznExWU4l+uoue3axp7Jz7kheORbY1xv/90a
0lIRhGB4YoHh6vIOmkaxr1FGx8O/iBxlqqykPgio9CVgrai6gQJKw0lK1jb8uUXm46lqh9lUHRQO
glR6zQggaWINhuZGYQYuWF52smpNxgsW7RYJxCpM5gegShwmNfzD4JM95TpVodURTYUtB6+5wHuk
X307wOOgf4lBtSXJRNJ1uZr+IA9910kC2q0WWK8lsB2GmgxQ550RP+DFdvvbXWUoizXIu0ASAund
1fUQRmrepD6sCeavJgusgXBSoO+L7OI5yFhgLgU/JG1VxOhHaN78GW3SrTtv/iiesCtfI+ujp4kF
JJGNxXX/WfwEljUdRwowh0iOvqUwzo7qvmj0qEp1geYiXkKoPrTHpniNAVpLMAGRYTJ/+GfdGsYk
8/HSDNTlvYzwCKafKbqcmCgqYpqnbin96g2MXfucvXeVnjMGmdWVu7ntc9Rt6TgeDdlVoIQuRd7t
GLk6KhkbzPXqz8Gc6SFshDiSfehSDh0FVL0iHF/WYhGPK1RqUOhENDLnCGD/TShHsFOXz6kCEmme
qNH6Yv01wBwbWtJOc1YsBsYnVCQk6SEcOekBzwfzcve26qTESQsTRgi+XNBAzoQXYxwT7AxmIYFc
KVuWqQEGjwSvosn5DuvLBMYA8CFA+I0w2YA/ylqPIVr4EDcLDK+uH2Xt8XZMfR9j7LGgYbgZ1RED
JJZsbjNooSZoPbzQXmTvDVOTrylo/T3JS7a512y4qODVID6zxzhV5WonyiXs9a70JL31b7L1mFg+
tBzuD8NBPui26Ok2x0kZX/uWk0xEk3ZOQgDMsJJBYgeVatW1PZv7voOqtk41/RQuqgKAsyaNLfKo
NFfjBDhrgPFU1AFZSmApSLREr+Gx7t9V2clo/vUNvRwLZ3+f2U1B3/cxyDJwdUyaRZTemQwqzncp
TxSD5wezpSpNCdRpOeKKOqWZtPFFHiLger7r0hUW61uTToiHACZQ59AD+2f0MB/6zScIcsOvfJ9S
zc3c8oUnesc1yyQWkW9G8zjArClb0+ND9iVaEc2QEe6H9x+TnW1fTDtTObnT9yv2Kijx6SSoSiLN
YF8wndgJInpJAp1NWu3UT9mbPOOu+mrt5/s4pdMpxF4I7JrGL+Kep5p7jc5flvrM+rJlzi5l8LwD
E+FjS0wqnUOneIW6cU1H3xE8+UfIubm+6aCufQW9C0o9QLCwmKMii6RiXlKA+FB9Va+yhXL4XttK
3vgI1cddTYGj2Sci5cXsqpsLohha6vgHCeRLN414HudhhJtjUlBNtUu0GeJjrVjKtC1VO/aPFa//
ueoseGZxyIFiBPVYxmaT+H1XCnA2y0ACLjp5Rysv36uPmAU8TC4m8x+GzejFzj9jG/BNzw0zZ6vW
VG3VizCcmMdWpJP0TIBbrNTN7eN07SA4N8OcpviW6BPIMCPK75hfQ//oz20Dq7nquQXmSBN035d9
4D0xoGZVVN6VLrlvKQ0OTWBr1KAvzSb3HpStes/bFyvXk4J2pkjADYNCBju0Io9lqM71JNCqeZHQ
q6lAgr8deRNpKzc7rOAyWKASmEljDhwlzkw1rWecc8TJ0TwJ6wTta57o98p3QtECY+EiqpJAoTAH
tujXutLlkDSOzRdTfxBDzmDf99jyxa5GBRIcwJjdh1bSoix0ubl6qVIx2ZyF1n60DSvYmCeFGl5s
+25FWzfaJ067zx6IFTij1Vrz6/3gqUcNL42cZvfNCWfN3nfI8Th7YFzbyjSwX1LrdihdrTTzE5c1
OjvmQiNqBQB6Q0yPHJNhn2iO4v/rdoAJfEM8uEElhKF1Zpn7ANPFIPINrTI+iOkjUTh/f9lO7Cpr
6OloAOZpOmAoly4IvRhE2VCEVqt8SfXT0O6G0AUlVBhxDF3F/uLImSFmrQLTx74IIMQgYzpr8HeR
/pOkDpfsRl52L+vQdy6kKMhqr/ZYOqMsqRQdHLK115GCevaAYbfjz9IGsMIKvPYQ7Xor24Y0PqoP
6aO5zWxkAJ7wXDi8ptnVHgFkXUQHDFV7TOejC3G5uEqWg9ssH0JLkr/ayO4w8HI7AFcW9cLAshhn
AZi1saRNEQyo+mn23TDblkCk8nALKzGCrhtiT0VbAJLuTAwmfib5artYqe5Sv6G5vFkoLowUHRX7
tkMrO+rcFCv9LY1moUgjTI3zPSm8rtn1BiejXfMG1ZBvxUiMerOXdlqEZOhaBR+FfJISOhZ7v4H6
GFqqCSfk1z7/uSXmxsxlbQa+CJYKaOLFObrY3HHcq7cHIuzcBBNhZm6IYlESrJeryzRqqOz4duk0
gTeBmQHn5vz79ge6ftIxFpmQC0xgnNIRFmvBXWQWKLEqK98HhwqpFvlUDYsHhr4uXDMmmfhrhRlX
BIHJbpcLdyVaptYf0xot8Q0SAupEpcwW7Mm77ehKJKJSjXgHqhHgErZ52A5Dn5BGBe8oKnTJC9Gc
uOYAor+bacxZBRuYPALvAFFxal1uX0XQ5j4ftdDq7eoYUJ0aO/2UPULvzgL7zpdmQ93NamlyyI9f
ijPQI2BvEPHI6K+BBh+3/b1+MWCC9PzHMNFq1FmjQsYxtCYrhs6pGdoEA/v2fCBW+NE6vpvTsbIK
27dkqhXU59z3K0fZhXkmkjGf5Rutj7VIlT8GoUGp0ip+LMDfftvP6y404ycTwPGiSdXMMDQ5Cs1o
c6xd2UmfwaDz2G6kzey99BZxIejqELs9mp656zZoznAmT1fdVcDLgFcSMnmduXcNYzBBdWOGmPa0
YwVSB7ZmnGYe183KCYRuMfDOIAYCKxo7yttFihxpcxdZagtMy3OUvdxezOvXCBbz3MDyA84uoDpA
PS9qYaD9bHDImTTdRvvAMbbhx3wUT6oXWFnoOOZW2nIsr+3Pc8tXeyeq5KqH5cYpUtq/ka/Om0+Q
6wTO+U74WR2aCPc6L4PnLSizSXq5y0OQu0RWmbhNdt+WX7fdug6LZbgbrenvYvZVuheFEHps6gCo
01huN6bfHg0yN9u2AJC2GkMefOz6LYSGwNITQM8YJxDwRpffL03nMul6FERCxRocoP0xBdfaw6+Z
GnabOTWd3Ji+Js8oGQTWbxFdHs52XM7uyyMQPwBDPDi/McNKCPMZiTEK0OHED+gjHDbLaUdOwf1A
uUWC6y93aYjxtCJxmsoRDKlP6QGo3JkCKV/uo21m/ZA/ZdcwKY9U7RsTdcs55kxLsnxWGw02AV59
FneiRd47rOcf4xRZAOjS7IMn/LG2nN/SshBjwtZjSV96XYZE7jJ7plYqJbGTh/Zo3gMCKcY2lBSp
zwPqrkYQrkkTBGRArF0R64pTr8XCHGIS9KDY8TZzBsd0cHOgOwJBsvgreNbvesOaqG6Pnx04izgB
tHKJLnC9vz+A+bCRqWG+WscPyKjiChsooEoH46s9vP023Gk32sF+3GM6wQGGu6D5PnkmwBNa4u7Y
zlblU+AyOL9odQ+f/SDmq+MNNM5mHKG4MDlaAxbF2o2QKmNo//ZZsfwdNroAx0Ov0kAWK7OdlCad
O7/rIJgdjScpbAD3dYfyvpMbtxx+3Ta1FlbgmAUxE56iYG5mbqukUoHAJDBlFJ35kOTi+DCkzX6e
knpT9E1kydPwoTTTuE+i8fO27dWNK2qmDgZsaJuwYy5DoIxCbWA5VZxNvp47DW9qernx2YUEFeDy
mMcoC+CXl4dgEIPPLNdiwKtUyOoJyH30FgTi0Y9Wn6weyB0d7OX/wamzc5c59mKli8KyxckQVfcx
mJvbf0YiA2F3zo/CZDlN2hKxV0TIH4bjQzN/FtFbC3WHKQG//czL0K8ifjFmKhilx1ikiBG1ywVE
Xzao4w5kLHh9IzPUBYLpvvytMPU3IQUc9fbarVhb1HbBmrPkT8CTXFoTIx08ZUVcWaOR/TDKtt/I
kVE7Ia6yh96feMCHq0QDFIrgI1sKXQBJXm2zMOgjozKTyhIxjk67KoF6jSQndGzxIvl3z0BOvsyG
L8AjloEuSoPeDMW6woBA6YV17uR9vx0jfdN2DSf/vNpV8GoZO8LFi4hH5F8uYjcMIFlvYMqI202m
j16oN/Ztb9YWDjNNOC7Qml969Jcm/FAQ0dbJK1BEgBawD5rfeih0tjzrf24buq7Dwxlk0VgzbGJc
RMvxdZaFVsh+y7IeKuiXQOlN7PYQxXDM3t+Wou6JbX1M5GonJaUr+Twg/NXJiAkxzFjg+iFgKMAb
jjFtKlMwFyA8EjvlKKSGIxXv5vioy6/y3GVU7cDpVP37dDccxvQPQZooIl7Yax5kzl0MRHRlyf7k
tP7sFG26lbLe1ar6Dl1XUJ41NBMUO8tUL5/CmPNpr66exT7aD4AMA3KosFXJustbpVLEyioHDfjk
cdIx/Nofwf4cOiQWMsz/dZJz+yuvhdOZTZb5rBN67ARUhcHRZUMD76cIIqQ8hZ72bTNrp4sOj5Y6
F0CGhDk4M71P0SGQKyuKTE8cxs9KUjeo2m9QUXJvm7rG1GMZgahCYxyHJl6CTKYQ1WZKZqCHrQIi
wsvEKOmJHUBCS4paO4EuvdFVdta/JiBY6/vA+z+aZ1w1RsgMBRXMN92oO1kGhnMSDUgiCERJoHtv
4QY5IW+Z8BIPPnQ1PvhG/cH5EStsQECDA1WGvYN2AtuojNCpgBaEihpSGN9rKkTrB/AzmH71S5rk
XewrXgeFvC7E0AHOLA5uae1jQ61RBUJBgmq8yOze3Kgnozb1ygIn0t3QjI9lMD8KgfhWzeb7bUfX
wvfM1PcZdnZGLXOyEEExYKotO7uY8uwU96hCaDXhSR6sne3oF2DyCzVwFY+ryzNJnlpDgYgibizo
DihV+T4Q9fO2N9+Vg4ucCaFrAgi4zKKjQ8Me7hlmTpD9ySXYlbcVAa4ByeDvLtmkqULz5i1stb0W
vEzl1h+fKul3bJZWld4JpZvNGz33yAQVL6cMPLV0B2V7+8ddf1VM7QKwh0Ee5MUY57j0vxnVgBR9
VFpSZcvSTDtA3ib5MzYf/4Od794MCAjBdsFccKPZKz2owkurSH2qgqs4BmYqVXYk5+lZr3oEl5Yk
GBBatukbCmXtD1FaWhMmGdr5USdvk38aM06afx04kEpFKRUsr2B6BZb8cuHMUSWD4YNjrh1SzaqE
VrN8H1n/vy8bdgJa2JhwAXc1E55NJ6hNHYJssS/HdA+GPuGuqGXNliGQhWmvhkOPfL3xFqpczKcv
3S1Q2DJfSQKSZJx90I3Vuo+krfPUTre0gpdwr60dgABIR9F0vYZxI5tXknTBMY/6JvN/y+nb7VVb
DuPLDQc3QFQFXzADj5T68tvoSdhPWtaXGH63lZL6mMkg4V6SVbQVtqT7c9vaujd/rS3//+y0kiQ/
UtIE1qJBdWYxOGgpDze17MIrh/43c7qSUFJSo9LQVSrBNrRpOjdUvUm0hDHzIg1yEYBLAX5/26mV
SJAVVFyXKTYJ1RHmXDDGMDb7UQEjLho+5uwKs2iDA+e2keuiDzaOCRKphSFmocdm4s0fh2IC1wTY
+tXM1orR0g0BE0gx3sjxjynWnvviFU9ZO/EfQK3wOYnlHuKYtanYlcwbZ7vmiGB+jHz5HZsB5JT+
koOb5oMw48RtnQCy3AluI9oaP/Ku2PcQWTBnwUmHu3GcOCfKypLjQQhwGu4hKCOz7WV5RN0gLtA3
yALjGe+2wAJvWGMlTcpLppZTgwknAnUfSAot0AqkFJeeFqUURZgZqqGWTTBmKrQIoFm8r/TgU9W6
U1KBYur2l/6GFrMmkYOrYPXCsCAqtpcm0ZjPjUFvays/yD+XimnkfL7HNjiHncQK3doB/YbTbV4G
qtKHfx8gNDCJKWFiBHB1pC9s8kgMIVTloautZqJNTYNjfj/DrK06wV1vKa9KSvGqO2bPm4QKvMx1
iRvGdbAFYZhv6bCjHsSsdoC0X1AKKJ7Id+UBuIydsU2sH8VbsU1cnjzZWhCDnghkDNgPeOKxXYxR
8UGG1GKdhafGmjdQw/BARrqdHQA7NjHnuuBaY46+MNWDWTPhWuVou2AHQPQptSNIN5zeyT7nvaRW
3q7YGGfOMUGkm2klST2cmx7AnoJBOArQQmrrXsyvRy93xNVXO7O1pBlnp7omxdiqHWwNu875QLHO
694gXU/BjeSOJ14atnYSXrjGXPQS6TALurjWvmFs8Ze+72m/wwAXoSUNnlqvfnnIeHvy+jlxuZzM
myaH7NggFbBpPGSb0AYRmD1Z4cGkLpobld06xB29dygDu7n3evs8uG6NY7QCBYilAIa3DEDPl8s7
pKbQTDVsS5/m7+SX69/J6Gd0LqoD867YctsLK0fehT0mUtWoE5Ny+ZzkDk/uE1Rq0blt3yqgXOaA
yicox1jpnWHlnCtu5ea+sMuEbDtMJsQ4YbezShfskh+PqieK/HBd9w8SB4A3LxBWJn5SSS5Dyexx
wu1kr/uT3Sl2aAP4aJlW7fS/ou2vcNftJ+5w6kryA//+2mViyMwxxEXiAaqEb8kvVBkC6h/qj9qR
rNHJU/rywBMhXTWIujqE6ky0wb4D62xfqq2i5vISOIMwHzAuvm9zHv+Vsnpin9lggqWfMZCdR7gu
Jougm904J2k7WafHNx+IOnRJqH6Ut3fRyx+NTu/Af9HA9cJ9ZJOj+fxi/HsmpmKUkxggBEHRjC3Y
DZEaGbEsY6cUz+X0mObexNsdK08mlP2Q7ZnA5y4qJZebcVaNpPITtbZSMtrgYJRksHL4d0HPuwpX
DX0PpOIVjGcGsxuEIpaKJCc1Gt3WtIs2M5XfCVUfNIixDLSxq4OI3td834mcRVy9OpBi4qWrGMBO
sL3TkFRd1UyA0I1ub2zK+wBph6OdBA/ThrePtlUfzywt//8sQMG7gAH0EZYWgkUL0C8KZcj/YALC
PKgpGkCtsnsg6tI+GFJ8r6p/CcEn4iubKtoavMxl1ZOFVwPtUSQTbC5R5yhY9xMiLxAOWv4oV2gY
WhNP0/u6K4qrABUl7GYJVK/YWpcLlhiYOvV1DVff52iD4ZAmnu4EVNsahzCls9PuQnocaLHx7/Qt
T2R1iTj2mse7Q0Y3C9UZ8FlcGjensBwrHRGpG939pBmbrjXdaCCcL7bu5F87CsPFlc0SRLxG2Jl2
GKLvFQv8VIIleTgjHwfPdGaVhgJgS4UTLi1XE1ouds9Th/huLl17C0Jq1BJk5KTKpbddHoVSUiBw
tLvml/EY4NF1AHGuPX3qbr0JfykzVX7WTvAsbsDL9xlBuo6zEKsxhRfHojoIxDKL5UkCkkGoBr8g
m7fD+KD7FYYBHAMCC/9hi5zZYY7wKauMqQhhx88UNwSnESLspYszjB9OnPbQ2hW/sHT8f5eYQ21h
c4uNDqYmob7TJN8dVNMuqsKSpf611j7TusS0Iyd5W02gzq0yu0Zoc2Xua1idFy6UBBMzfyaJVpg1
RltRJ1vwzKCt0IJ6xpC3cuPcXt6VWxhjcCaYNhYIKsb+LwOpRs6fx7mPQNJjC4JnEO799w+oo8MM
JDBKA2hZMaEKGC3o3xd6/1wK6QR9Qf0dtD7RbN92ZG0dUYkC78hyMSzErpeelHIAyEQXNVYGXia3
PJGt76p34u/W6R3oVEALiGdxJe2+sMh8OV2eOrMBWQjQWClQPPL9cG82FGCPZlPzCBPWvtO5d0xa
2MtJVxaLragCNlK3BtT1bi/gygF64Q2TAMp9M7dZAAuluVXBciE0EEXkLdkSTsy5dWGEOaWzctS6
2gRuQ/S0h9DuHGhOps5gP02e/vu2P2uZAmZBQDABfaslLpjAm7MmFesixqD5J74KJl8yiotopLWn
3c3vHGMrmSayOgM4Ckxly4RtTo4RtB0CNW0s2TNPojPvfde0Skya/YLGnsdF/K+Gw5k5JvQqpVQG
NctBOdkrdgPxCMngfaqV2uuFR0zEJT7JZ+jlNGACs4cH4oUFjd1ap5Jn2J1JW0d5WJ4kJS0O0Zf6
zFlPnoNMNIKmsdLmHNY7q1hKS8eP3hUt/x6qQU/F79oK/9w2uPLsuvCWCUxh7MSxKrGgg3kfpY6Q
U1mBGrJPc4WD+V2zBCYQwCuAPoRC5+L5WVqpjCNOe7ForCnb1yCF9lEC/V1EdsuborkGN2Pa6twS
cyLKglzNggxL2l0s0GGneapzuj+JJS03Iw28lO4g+tRR3+l4DeWVLu+lbSZA57rW5daE7eKhpxI1
Lf+UeL3z1QHSubn96dYC9dxNJlCrJJDBNlo2FvmZH8JTuxHuhIeGY4T31Zh4bLssjOoC/pi4xQZp
GURUKgifQaCPx0u2ltzhuy1zZuCUB4yZcaiFVkwkJdXi0OyCMiZArQpa9s64rTfvoVu8mXfyc/g4
7WMUCZKPZOKkdms1rIsfwDgLgtamNgf8AMMH5r5+q4rjMtZafKqTnYO+avgk5HNujmjiKmpNIRjO
VWu4Hmn6Dt6/i8BsyDqbOwhZLYtwF2+nB82T9oY3YsJV/J1tewrok9vTEQh9CbOukatj4C30xpNJ
X/XtPwOgL38LO6BTZXUnThN+ywyJ9F57IAVHTuu7qsPei9oiPqWhFAKCFOaTJ3VUzZFYN1aPsgRS
GC+j3TFEDhOEqIqSDeaoNvO96PH2zlrhF4z7fw0znzoXMFrcjDCMudB5K+KtKwIlDKnb5YyPSi4k
edn3txxlPqsABvSkzmCvlWQ6oHNR+1SWwNFsOrdPheUP3TDEDr4bwgTGLgPfTJwsXbIaf0+i3dKr
Rp9aJa4Sft62dz2wswTJ35VkW66AesUxWMAb62ewayr6BzcIdu1sIem1RdpBJpWTsPE8XFKSs4uk
KEBFGmjwsIs3eWnXBH0fN1Mx80DL7EvnmVvLD8/9Y9IpQ4UordoukQI+MNEe64+gvees4VpGfW6D
uRvVsco6VYINzH1a3R//Od0LP2OqHZX/0Ba9+FrM3di0SkNaCYvXdhYYVzPpmPacCLwmQWAigrkD
U420wf9bMRf6cZa8y+3MA6SnRUQk28YFGn4j/yCPtxfxu5pzHfmgV8NkAagQWKioWqVJq+lwzXzS
dvpe+WGietzQ+x61GFDHuaX1AyenlaK0K25EW3r/D+UmrO3fH8B8xaGKkyiP8BUlaLlVBxD1h4o3
8ujq1jJEdJsBYVYAt1S+V/8s/CF4qAszaoGg/RIhWp9RkztouIT01UoSHaVUzIuAaoEJ+dAcU7Ez
4IjmoS9mxb9DSPQdo3vBTp3UG7aBffvTrWdNZwaZletiI/ZDEwZVJBh0GuiPd5k2T9Om2Ayc02M9
TM5ssTugQimv9mGrcETf0cCrkFDRGinZtujYU41CWPvev/8sHwOnRfMqOSiQSuH8ipWPCMUXsAOg
DwDxxe9q29lHTJLaTysZxGoamtcUbVe7V0eeCNJyhzGfEfNaBlBEwKrgqmM+I9GTuY1NghZRVduC
5tXJGyC5c48Ble4U8vTP11wyFlVH2BSXTvHlsVylRJvrEEA0LRXnJ62tXiZ8Ul7DduUhDfQgWglo
XoIVg2UiAPF4NeNBg/szsP3RTpvMDjTaiK9y+9amjjEeoPs782hEV+6Ac6vspZrNUFhqOgWNxuJ3
mao/5Fp2jCZ/u70NVqwAKvV3BZmcpAPvV1GkACgOEfieibxrNYK3mLa5bWYlLMCSi4r1wjqNFiaT
ilSxL8V5H2IJUcl0q16HGGYCNZE8L05VbRqPPqmq5yjlsn2sXNwAziHJA2oD0A2Wq77tQ78zoBAN
OpxtYDideV8jvY3vquQnJIGS5OG2nytPlwtzzDVEArivE5irJ+xy0UmE0omrGvVFW0KY3ja2Ev0Y
7gTpgYbIBOKIOVUCYpZdtrQv52rbg7swhQj2bQsrGeSFBcYdPU3VMmxHuFNC7zpPIMT4SLK7ohnt
24bW1u3cFWYjhwPuhCSGIU18+B/SrmtZbh1JfhEj6M0rbfs+3r0wpCMJBL13X79Jxe7cbjS3ETNz
H68iTjbAQqFQJrMZMEZFSm+u9lKRgXLvP0hzX62KsflSr6exEFF+7WahOmdRMnqdUJHHcrYexbyV
OWtbOWI4YEunN6h8lhv02klNWaeWkwa43nrMs21Nf3ELBGvbh8wyXKAKr4uu22uIvkrGbJJnFLKL
B6rZQ7cZEkijP/c5J+BZi7NAW/4PErN3YwhlzrkE0hSEQfZn9tv9zxlFGcPTntRn8lAGKkHW7751
rHmPS1BmB8GmA5XNBKBmvMngnsQHo3fVzp2ip6jnPA/XDtU/WEgwXm+l2YFIISqA1Y7PdNiZvDr5
2oMffn0JcdAEK0Jt+RqA5MYcSgn8+nwuTEf0suMQjAvHPl5LuPgHPGAsFw8YHk/Ymhle4srXuBOJ
RiSEgUvJIp/0HoepKwqcCss6yL+uSvZhNhSpVWYDrko8N4OkRBCeFjvF5Ak1rRkEWGKX9nA0h98o
U4UWRNeIirUY4p8i3QzZ01wkdl+D0Bv38s/71rdq85dojBeUIcrTJhRoGOrQv8x4TLa6BakVdMqG
M5hRFMUbYZ0PrUQ0B0yoxcGA2PIWs0KNB01g6oxp32yjONPdoW5Nr03KX/d/4lqlFM3yUCrHpAco
P1hZAVoo+ZTpE4wqkb2+fe/w+O4i2Y1jyx+qb9kASRv4AqGn5Uhif2yVSbWHChmv7nM2H9Ko3gqS
ukPV6KyJ4PeweDpeq3t4+QMZ6xvrAqT9Fn6gfhz9GFRKZJPihaa2TrhRn7NtvotwsANMNN3fmbXj
fInLxKNDZMhVGKMmUCTvrXrMeEmdNUu8/PsL/kVQXaixmqgq3IWMU6WgZ7DtXSPaxfFD2NtWxqma
rh2vS7Tl3y/Q8rKHLi5mhTD5+zXVS978TeOxe63d+ZcYjLXrnTkPVYkdE1I/Tl4U5G8SV56e7n+X
tYoRhg3A7IXxMvAosS9nSHllY5ZiKbP8BtJEp662tdTaBTKKWqA3OxXtBBUv6bG2tktQ5ms1llKZ
oQYrHPrXNHnRUryWjzrvVbLq4uHaoVgHDfJlau/6M6noZaET1N2c2sXBm91zE1DDw9fyymPomcj5
Dbb6xCtbrhkHprUNFMQwNnczJEuNrs9kEzs6lIlHK1Tgmv5tznVOTWXN4i9hmJNsZmYoJhXsI2qD
uXBxpu1+xqQ7+MhFMbFVhXMhr1vKxbqYIyzUejOIfw1yap0R7PUqBsXwmDhkSuwOhWiA0SU6Q5vI
tqqeE3nw9pQxGDmCYL0iYk9D8ZF2n0kX1CNH0HYtdrvcT8ZYBNkoZjGBsdAxfepNaBOZoK416pc6
6j10EnE+31ru1LrEY843GgRaM0yBpzy76i71jQ8FknPPjT870xb1Rb+Z3PtnfdkkJidgGQrYyTCH
iFlStoENhTGNNiEQ9VT4PcXDzzxVORBr3wlt8suEH57pNyy1Ck3VdrDQDqVmD0NySo0XUeR5rLUP
dYmxHIwL56sgyG76HBiG7Ix7zPs+CQ719O0Q2/Njt+13UCYKxk/pF4+5aHVxJvpGwLiPZiu2YNGb
KTGTDPGHNjd+2CfULprSzsKQk+i4ZS5CYhkjOXhraZhwwIDq9QonzWgnfRzAR/CsB4UnfQvnECfa
IaeIIkPmSi4a1QNxa3b2PNnqB9qAd+a3+B29mT7lfNGV4Yflx0CIE40FYPJmM0ktNYgOEbUW7Qua
X+C1ASIVKHAavnTCQGlsE9AnNQflt7QlqZ0HcaC/8lzd7cZf/4TFsC++OKa6phrU9mDwiHeW7Mno
ruM9bW5vJEBgkBCzcGDtBOnANUTWqFIlFssqy19d/cdSe5sik9X/uX8Eb233Goax3QT19kisAJNC
/KP/KQ7bsDgW8mhPIo8vZaW+tmDhhYNkGbLy7JBfMifjHIXAImMcpN2vWdX3rfwD+XlHH0pbgiAz
mtvBMJ/8bnXqGlN/tDRoS9ToMo9NX0gfRpK83F//yiVy/aMYr6dCpTzsxap18HaB9EjjCejynrYT
dRX9Y642pnhSeIIoi3lc+z1gmgutA9iPbif2xNqaCkVGmikzxcck05/T2OCEt7eX8TUEsywlSoRx
qurWkXPFq2NnkAIxcYWSbCdhF4G69/42rh6IixUx1tp0VitEDeCglGYPmN6L0gbc9BUHZtVaL2AY
ax30EsJ3ITZOT6QNafwiRulEWYb3MMCy/Q+WBCYMeBkZw05s5xIZ+ijuIa/iSCgkahW48FsPw+r3
QVbNz4LgFZiyQXApsto0el6n7ZhhRbX0J0IXETJ1CKxp6ECmys5iJ9JtWd7cB10zPwvdjphIRcYf
qiPXrsWYR70yNXysMsPAba2c0qHmBBNr3usSQr6GECoQpVQUyxJo7AiYY4JKBVLjSvl6fylrBnGJ
w4SAtEqwqyVwciNBWHvGw3pGyz30cVuBYw88KMbnV3IhJY0KqETO3ci0y1pGK7dTt4eUft9flcz7
Qstxu7hf6jzRp0xssX2bDlSIsm0e263qWY58xsymA95YsA1L3hzszHP09Bo7r8TV3Ps/Ys2DXG4t
40HQbjF0YrtYZpd7We4Nc+EP6EfQpL1AXEH4dR9uzYNcwjEepALHxlSYgMOQ04sgz0jpYZqyKpGv
uA+0appLewe6EnEIWPIqCdkNRei61lErf1agIHY0yY+ZZy2ru3eBwngqy6JphoHT1qFZMJj9RgC5
Ew33Y5N5pflAOv/+olbazDDWcoHHZELzqioN8LO3GEK1zT8GsbMPxRUflXcts0lvl8QR3tACsZFP
ld9iPow83/8Bq59PUZB2wyAFOqYYi+0VTRijCesVYmjuEOpQ1dF5khCrx+IChDFJMumR8HdTQ7Tq
ifI77XgXzEorzjIetMy1LpzREtsoPSdgBRlD7GMunKviISefNQmM8Zuqv+r+rMc7vTwSIUjEl/9g
/y5wl6VfnPgQbBFJtJz4ZiauBLlVzUBElD3dR1msgA08LlfHfCWh7rN+DoFS5Se1+K1OBxmJNRT2
SJlDJCT1Cv3f5jm53k/mk41FWVnITsEump0Vf0L1kDSfGu+uXjnTS8cvqDDQno2ImbkGemQB5lYG
ShkKTmwofopSUWKee4lyboGVFA4gLqCYD0UgEjwYOZ5CUMqznqXenjf0OAfCUX2oazvbgvBjb31K
nKacFXeCKhgSoUiIocjCziiVjdApEE1vnbY8muFo6xB6gTKsKhVIqHtdwUk9rJzmKzhmka0ypFBA
AFwpHzLhSYo3ksAxxVsZWvB9XC6JscVRLwezEoFRa0+Q/xNq8A0du9Ttcwj1UU/q/7SqX5t70Xys
+72WPzT0DJ2EDo4t4uzu2pMSv8XE1qqYWTDYYrDUiFC3HxKs1yUn5dzhyxY/VOeJHvpDu4meOj8T
7HCz0CHr9i56bXgSFyvBxdUPYI5JHgqo5Cf4AWPoh6NfRm5kffbWqYwM574L4K6VuWjrSqQp1QCl
ELeKN6KGKVP1V+T/Tg7fsR+/F5JLtwREqPmhs+lLGYDy+f5P4C2WuRtNsxiNCiKvkIN0B9VVwRhW
Zx4lX0r89t8hMbdiahRTm0OXywHrTx/uq3Q3pU/N9BxS3sWxnAjGs15+QLY7VQUjkhrXQKrlQ61+
tQknoF7pSsLQoIpmMrA9mAvPxPUF0aglpEPUtHWm8ayFZ8y4jKlfKf6c76fRxeIUEkFskifn85d1
jFkYhspxKBSQrqEZmnksRKRpSrCut47VKm4N/zaC/jwO4tay5cFLTXAPJQ6x9E1W7kl/FKI9NKIn
ba8rp0H70IdHdKHZ8gTpPxIkoRsXvQey6UHcJ7M/FK4x4+Wj2FAjic1w34WTTc3R66F93uaC00CG
PSoxd/VD7oI00x0jm+wy2U/12WhFf4wcCw8mAv55ngdcsVEZij4S2IIQCtwIFyIhg9bOWUMcAA+I
DtnCOiaJY4lepdXufSNd8e1XUIyzLQZ1blN5gaIHqrtNBEY7aNmCQx/U3CXHs6+CYVoR9RX8d0P8
TuahSzMFYCkos8ds9kVBt1vpQxgORXeKy9a/v7iVm3kB+hce49i6ZgL1mAS8RHgTMcSiyC+k0f25
8+7j8NbFeDUJXDNloy/r0kJoL2a+KX8XWqDMUVAa5taceR0wK4DKQou09H4tChVMyCHIkRnKutk5
Uu2JpNzS+Wtqj0Jenank/fsj5UhCyJioQwIWuXL2+s9yA7RwxOocWQudqXydUF6OdH/IOdaxcu9f
4TCmWEpKpDZgUHRy6zwmx1R6oT3HJa84yisI5tpXZsWiKLZ1ThuqUN4dHJ2n87i6CDCMIsEId4Uu
gGtPKc+KTvIIm6VG3XsLxfK+jJ7ymBMzrK7jAmWxj4uAvZdMQaciUMCtZyvofC2KzX2T5q2D8fix
EFkyOo86p8p+lxWUb5HrQpr0vwJhJ6lVrVAIDgg6ACCp1WrbwVTheTnVac5esZw9Zoa+PrXASsRO
O0e97GJ+z72/jrXkMkYM//XV/7JQXHyPuk6qVgPHDEbq5yPVD9D0c4YCnHWT4pY0P2QtigHRgMe4
CB47w6sguDtGkhv1ua0NYhAOz23CqxMsn4i5PK9+FOMkcrQMtZaA3c26V7N4rqYTIXvQV/fkKCVe
33GaDFec7RXc8h0u9iAOxT6P5cUm6RD01LIF+p7KQZhwKq+878mc4a63zKa0ljOcxA9dXe2z/OX+
5+QhMNdGURHLHEUgDOpHmAdyK3Hsfi3xerVXjJfQaTpjCAZ7lWriixnHEM+eB7AsW9PD2AuelZj+
SAu7bZ4skvy34IzziMiMkYEhxIEQX7KwtiMc8u6czQ+NvhtjC2ws+1yQOairxoisF65+1Bww0nZt
HU1t6kQVIkhQwWOFuUfVGK0+jjGCOvKH/iS2v+9/wzVr/Ktkjzwz+p9UZofNUW3K0QJeZ/V/srp4
GZEL66TcFRXuhsorB+0Si9nQoQXnQZVQjOAe0IRdE/TLlT+MY/j8Kj/V3wWnmW2laQmTzFAQ1v53
aYxrNkM1hSA54Ppv8UTfjOfkNP2uLKg6gLdd8Vxt+6Y9cgcTlg5D1ptcoLI8xKUhQ8c+BSpep97w
B63z2lHdgtUjskseOxjn47FSfqZUFmI+AguFTjcH5fmcO0n8ZPJIC9cuucs1LR/2wmVFWoxBmRg4
mWJt9VTdRwMkiCZegogHwzjiTopqJWsXGE10zGEXI7vGy9qvkB9cWYXGuN/JnIypW0AEEN+ZQf0R
v+QHyc33xYf6HOs25bjh1TvvcvOYEw02G7FPlo/U5G/kBxR/v1rwjgkeDXoHbaPC73Ivv6D50XpM
3+6fbd5+Mv4ZfjOtaQ1kRfkezDdZaexKfL2PwV0e40D6KZEEcbEN/aigHfBLsts93Wm52w1YUvEx
78aHxNVKWw5M3nOb41A0xqHg1tajsQI26uLomJLOKgrxto5Be+J9imgrMDgx0kr7jQ5WdVlbKHD/
klNdn4RwyqhVthJmbUuKt/05S3dJ7KWKi/F/l8bPU3XMw03XBdXkCtUpTgLOdi8v+Wv3svwANHGj
WxyFafZFA0VZYqW5ipG1obaTHl2YpeZMoo1vC46sGAPAke7NoZeVHgfZWHbzHjRzcgqTmBQNA6Dn
1Pdo+WvrDAxCm2TY0uQoWOesONTVR6EEtfFmQexJprZQeIr4W5J+6HijaLY4Jo/WwttCRE9pPToc
zSrczH3iGOULsiSy8JEVtWuVsd2A6rCtv8ZIdNr2TEBrrJYbRY5QoNz2KgYCkb5oDs2coFDzZYKe
VGhVZ5x8Sd7EoDHNtlq1K4Tcq4ZtLgRhvNXz2W7R4GkG+hTU/XMyHkPlrJEckrzEzfJfBMJUGWgc
EVVk6IubH9L4nMuuLvtoOCxBA5Cf42wbT77YIl7N3zJ0f4eb2NiY1ltRPiotMgKQiZ4eU2jZSIlr
1hujejZbP0sUu+wPmr6LyaNeHAQQWBnvFgr+8yGp94UCJZhkaxRPWRLkzY9weEHdJLeejX5T6LYx
BYlyznF+xB4EUfS7gd5aex5mH2I+HgUle/YhNp+FQR2URGwERYl+jExHlV7z+FkofihT41oYTkfA
0uoE2wWCt0rdNYJr0W+50ByVfIrTKYvPQgliXRRS5B59+qYP83Pi4jWswFfsz+2fFkoN1kEMz0hj
9c2rmfwcaggxVYceAgYtJIZBuGmNTtL7RPUasdkKXXVoyRRo8jlVBlsszMBMPtAt5GfUyyxe3Wml
ugauM3RtYnpNRFmIJRbJNBLWWtQtzTiOtDW2td+CNoXa6aHBGK4tPihH47X2YGHPmM6bOIHbGjxm
SCHsY0lo4UbD17VrqFKt6GoZ8PEhdWVncCA1e67Be2i/P+sH4ua7bxSO3huPNxqwMp+IFP0FMnMw
9WLSjRqX2t/2oNCTd5U9v5PKzhC6Ok+GZxwh+XiYNtHWcEs3DoTRFl3o3XIcxIp/uPoZy3V0GSX0
TdESaGc68kJFAujQ1QM44wE8DK+5jRvONQ6J/WH9ug98GwVdL5+55voyMSfRQL1sJG6UfZWy15Sl
3Sm89S2/n/F/V+tjbjoxyYbK0FC/yuzspDrKPvITrLNy+wD6h/tm0zm8lNJKIet6bcwNl0Vglm9N
7Gn2VtnRNvcrFYQOyD+6P9rjKQ00Z+CEzbxVMlFzqtSgKV/M2LB2ihaE40kRNvc/2NoterGTGC1k
LAX00npSAyPWyU9R28xivi3jxm6GH6g4uVY6/mgH2QapeWJDU8KZJMg+0P4xSXgvzL9Me///R0XR
7vqnWFYql9ZSkkcw+GhF0AjLt7GbnEL3ZxKM7vyEWw1SbLnd+KbdQ3ezdQZ3p8X28/09uTFi6CNB
6A5cyQuRsc42nQ9CNKWiHCKMmiA4iWHDCs61MY7c1v2b7wugv7S7aNyHC2dFRa10TksdOh5IvIGO
T8/tUvAU2b+/mtsvzKAwZ1LulTkdG6DU1DYx2IP4zC7iIN+Ez8VWcfLRLlC84tH78tbGnNAcUwkG
qeLBEYrHNn4pNX+QnPsrW/7Elb0wC2MOJDKWQiN2WJgQi+I2TarsXRYUPfbGYiqORhenf4QuHjl5
zDXrAD86qGYg9o2+DcZKkxhtMv2cDigHBiLI7kRMXdR7Wfm4v7jbJ/Pf1f2Dwzz0ZlWGLgZ6vB0L
cZ0rjb4ekJ38KVgOOZjP+VO5147JVnMaXifk7bNsQQbXE3otlYXFm/l0xJitwaIJSIq3OHVbQ7Tf
MZngKUGzjT1EaTxOXS4g8yE7UnW07gCoH6H5jcxwYDnao/E1gAA62pknbjriJjHArJBxrII25YMR
AbDSwFxTOD3YXOwakZqfO1wZ29vC/TXa38zaxWXc5WnRTyLQRlc6m0H/DRXUBgybzvI+mwP93CAw
ggr6D1jTtOHdW6sHEW8BCFFAll5kS/WTVBS5PGcDGqvQ0tpvhiWLpem8kGv1WCjgf8bgHPRC2CKC
3ppGaWFbEWx10HcVoecqHKpd+TN8MDyIl82n7IH4LU/wfN12QNuB0sUS6rGXBmasOqKbwEVh6Vt9
RGO9H7rpT/kF84ROde5+co7lcuxunM4FHnMsNUFO2ygqQBQro5OlbW30nzo0aFzRHUCYg9cfZ2dv
+w8W87lAZIJZowtTPROwQvOLQN8JeWo/94UevHZQn4KgwHkC2ZKwjUGz9AcSFl/lTjjwqPaXsPVm
1RgTBR+mhZ1mewDrtGzMQlmcUXpQpT8mT8RkfZEXAIwLQGfZkJEWvrwddXR5FzZUYJ1YNJ/yDu2p
XWmh3wWl/Dq140lFCjqywxFF7iHakDKGCJ9my3oIpZDqPJTDNjEVWxrqZ1PrkeoTKO+BcRvmL9/k
4ucyDqRPQFktysvtpm/1r0WEt9D96LncPJXg0TS/M38e3Hin7EZH0t3Rmdznf7sD5vonWEzgpgjq
WKcadgxUtpX4JXSPJoXE0zuE1jgWuPrxF57BJcuBxxxzH8S9VtG4gf+aUevK5/I0jmLAOVar7gNj
R5IJjYyFIuQ69htzA8/TxSODp0kDUd2pO/naXgGdzGdrkxdtBw0C9Ej6tX8fmIfLvNfisE4U2gLX
ovJWLecDqtQOKSYv4lFtre/iPytc/PTFLdDHkza3BEim9U7pm0q9+ytZTgh7RNHlgpYXNA8gaGXi
EqMpIzKQCiZJtKBB0iN8gLrhkAfQGD5lvHaPtdVcojFuMNPLOWpSoE3We0f8RbD4/nJ4AIxB6AbV
RmkB0M1nVfoF6dD7f38tePzLXo7XDxp1DOYES/KkKHpfD05v/Gw0KC4HDfUxzWIRTpS6Gn9fIJnM
QS1GcP8aCZCoIvbQzouQcU7iY0Z+kTDxiayguTRt3by33geag64ob9/EHtMMmlmcwrThWPxtxy4c
BxhcoEizaH2irfvaECeiVkqf4/ckf0BFYrktmooa8KGe0KSEhEgrcl6xa0cMjJCYJwTlNzpoGPeh
UkU1o6oZHBKCaMI4lEqG6RqvaNz7X/Qm0FnU1qTlJWVA1Qk6O9fr6rMY9DdVCeVhyOvMblI94ja+
D3GbWFowoMGqaxB+FdHvdI1htJVQ9mIDtfqv8Rzjlgp636/sfoOeZ8vB6JUHWuAJDOqZy2vDX8fW
TbCjQb5XBt33Nbap16NEzTZ1kk3c2eNzDq7eCFLwDZKQjoDch/V71p35SPxxtps9N0pf3d9/8Fka
JRQWSkUdgY/cyiOGy2vMM5ru7BTB4G1nZ4hcyXnm7PfNKV32+wKT+aZ07OMOHTYQvQeP75bayQ46
xYX9M3GqbzSzQfzCA5vme3nk3a63p2R5/UDo08Q7yICcNWO1pVx0yM8SZJXouxE6It1W/WaECqJJ
7EJ46LvEBad1rotoAw/ur/rmwDDQTCxUtqPUUgXQsjFuR8kbJN0b+6eZy2u9nPSrK4MBYiyqpbIU
5jOAIAz1q/bnj2ynbpUjpt80iO9QxF0cp3vLrnGNyNpQ3DZqnIpABL+l+lVsRjc+T0fy1G9SOzsi
WELQnj+KPn1FZGvsSs7O3lbIGHzGnvIYGoNUB360Fc7WM3lLt9UbckwH82UiHvQuIVTrVC/yaRY4
ruP29FzZk8FcmFLaDmMrRQmCqNTWk/coL/1W4Kxv+WB3PqjBuPY6pEPcDFjeDJ7SvEMWTy6fGgsZ
nlZ8IyCFyJZM1sATBLnNVTDbulzmF7HNiHUlmO/HZw36gxhvkGJy6O/JslF4XMSNxp28N33LVV7u
n5TVTV2aCUGHZokQ0LvGLYcmEWcVmxqmUFGKg7p4CzXOnq6eRsRVuLgwLWGxbleuSC/0C0Zl6Xg9
a9bvZJbOrTCVG+gHcC7n1QX9A8aej95SEpDSACxSfmsgZEfjCeF1ENx28ixf6wKEOQRGhJ5JHQOv
jiocQtXt9UNs9F4OpYpa3jWYkiu/Uf67/6U4u8iafxTP1iSFwEScnbt1Gh+1Hsw5iVUIHkZ7+387
FrheImMYmRjmo1Gg0VpUHqPwoUJPDS8C5n0qxuYjK45mg1B8KvOnqdoK6qIG4fjL9YMFoXRw3Uky
SEOXH3FxsDT0p6uDhnVo1lGQQE93LFS7xe2vbMJ0q9EXQyAOQdKB+JV2VlMXXRNyy6vtLwZx41Yu
fsXycS9+BVS2yskY8CvGeisqtgw5Arn2jORHNJ5BfWsPqC5FUHHnhVurRnOBa1zjRmjAksoGuFP8
LOuOnGzmkro65XiR1QMBGJCJyYtEI5sia+Yu1vIQOIIKMVMV65D0ehOGhQvR9tGOpsypRMkVGmUX
1Zx08mIm7N6CyQ5kc9AwVyBncr3GSokpAucCZkQmlHcqL0l5GcBlm24glvl5iCxDfYrV16ooiHok
GctLKnOnGuCBFVE5GZUvSOtuCe+Ovx28gHuBxOb/wkFk73pFIwaZi0lG838KxQzjdzlKLkFtvHkq
IUBX57UbFX6WD1sEjP++j7kEZrYS3cXNJBMA5zG0vBR9S2jtG3L41BOupOdyXd/sKUYClvZAMOqw
4WHaNSPkjIBlNhmxUWKBAPxs51rqTjpebuXoLf+/bpRTIqUbGJ87mxySkfWNvvgNTJxYdUObpwN+
g2DE4UttCMM+03PBjecC70yxlNxBIHNARnPalVSuz9lYB61pDrxOnPXN0KCpJCk6KJMYLyVFaQY9
E/wQUY+dsHX7Ds0Y30LrJxoaEJAag7AWNgntJiPPQ665CNTQQAFoYtIPbLnXxiZPlpUNeoU9oF9m
gv6MXxb0cTXnvmWt+Xrk+0AcY0I+DvmCa5RYGBWhKOslztB2nV5sog5J9OnnfZTbTAFOji6CyGth
MTFE1hcYaUklM0YYJfdwsWNovuUG5CK1tkQBv0vl11BR/LjNQic0h59jWXw0jfFYqaHlSJnyGraq
wvFOq64RQ34YoATrEFqcGBfcpwIuphqUqAkGsUMlfKIGst5z5QhDC11k+qh2maeNmUd4KtqrsfpC
aKaCjEgCPvtpUePvFSEFdPlQ62NAa/VnOiV21j7NUutKJPptJngWWq89Zt778rONcQsNtbxttASB
mmzr1uf9L7ScKPbU47ug4wySBwgFGQ8zGU1VtROcNR3jXdI/ZsoUpJpihyjNF3nvhwmPmXbNvi8R
mWdD2VvpNIGS0SnjubIVhGuNmH5SrXU0oeD4zzUrv8RirFwS2nmUB2AliKatgdpG+VYOnJBm7TK6
BFnuw4tYotZAeyJZAJngH+O4sikJBGsX4iHPo7Jfew1dQjEGVKRtFxVRCa7dVkbHp2eltkG/woS4
Mt55UP4GkzbHJ69DqugbALs72EmWf79YXTyUNOl1rE4MKyDFTp3I28lCYUi3TqHe2Fp2ToSZ09f6
d+jkxi4hxghZ7iV2Z9NSadjpqEvBP6kBfVedycYz9lAcFTt19oI3OeHWOowuBlXc7Fi6sx2+QHpW
3Y47+hJ+VL9Uzjdei2kMTHBqsi6jcV5jDAkk0doUSXDKyBeBINU8UcKN2VaNFbyHlgwSB8RPjGMq
8mzWoFwFl/yoPkl+sSNeb6HSIvtaQPzELQcbIrv3j/+a7S4fFQT+IAcFGcz11y1K5A6KpkWAoRtT
+ZBN/ZC5Cbym5tK0HJyYtNpT0xQGj/RzbbHQENeACr55cCBfA9dlhrserctONp0TxW9zqPnwosQ1
T2MiFWuCmh0trey8rNiOQ061IXG67ocwn0j0Sq1X3fTvb+HqSiB8gE8mISfMetDZGKcU1ykOiEmf
u65/i+vINofZuw+zmr4zcY8uirUyOBwZT91aYUjEESNNqXXUIk9P9kOO7tGg7h5EzSskT8FDST9I
/ct94NX1XeAy/joapS4aonnxocjPJvFWqZ6KjKdVsXYPXa6OMcSY0JlkA3YxMtTSqRXj9wK6saia
O3KZGz4tO8mt8pxDTrGOq+GlBPpB3MmMe9OGvFKaFqubaYZ+AnPfG7o7zSC3g/RYLgm+rv+5v59r
rgQe5P8QVeYxEbYZ7ZVchCspCBhuTlbHq6+vhjiXEIyp4IWnVjoBhInSX9nhZHkReSDDe6ljmHkj
Q14NCpP3l7V2T6AZQ4IM8cIzzm5kqJVaM8cazKQvPFP7HPIChJyDq/TtiYIYs1WzgzhM2/8Kld1M
Ffd70vdANcfzXJ7j7kGO3mrhoVE36NCoVI61rJ2Fi0WyBRlLsbpEUAA3xM9Fuo8UFUzKHH+yZpGX
GMx5K0CHrBMZGGqCshrEnNXIloUUqgHu1Hrzf5Kfu4RjDt6UmclUiYAzoh9pDo6u0as7zle6bWlR
ZTCX4B6H2S+0OgyIkpC2ahBION2UphR99D35hJyu/k3nxPKtQsqfx8JMTuDGrkE1WhPhnOWijnJI
QoZDVKXpvsW0HE9gbeVz4jpH/R/M2JqIwsj1JWTmFi1bvK8XkYQQalHQajJ7np7n2mkEe4Aq4kmN
8AGT4tcoNYiMC6VHonAYKu0gmJX8QDJtn46g4keBL5h6eXARwx1RGprsKC5m5/4hWVsmqAAxJoTq
qI72N+YHGKikZykes6H5bKoPhbmRuE1LK1arX2IwLkfpyzm3kDN3WrC9JcnsqW1hD7PoGmHttVQ4
yK1hRz0moCQo6iqWk2S9LeaSDWWHzZSn7qjI6KP/MpATvL/6lSjg6pcx58k0IMXeLInTmniW8jZ0
OEM7wqtwrXh1GLepq5g5h4QOm3DT+7RBGgGvSrn+k9QvUf16fxVrf18BbeZCEYgYgPU8eoE3vG7g
70MLFHSruYML/z7Cqp2CzwATY/j52k1IRuYqbDWCx0Wh7612MzaeWTip8aliTAa82+OAlAunkL6W
H0C+6R/MxawuXhd1pOlSb0E8RHm2JBvTHLZkq5/oljyBRDZ+aw6Wq3Jyv2unAfQDkPgD+QV2c/n3
C8hUxxSgWizPNeGQ6oGARxtXX3flMtQvMRabvMCoJTEEkdeyrMqVROSI3Dk7hvRVhBa7bHe8EPS2
HxP+FfUPdAtKCAxvuKEgVmVIzYjnSef0rvg6Uru3UQZxTMiM0YN5FlHBF/YtOIh5TS2ru7mI7YIY
eHkhMnF800xkEY5A/kDaqdGuHL9M7ozj4oaZtyAa1//BYIwESoVqlxM8jMTAsOmGePJneOh8K4hs
/QlUaZwM0fqSdHhs5K2WrpLrj5dVKo2iGUsyJdwK30N2nFoOBLpx1taE9zSUh/BywJm+BmmhZzMl
VIidVKDVq4j76SeE/fo31czKTVeG8lfa5NY2pLFwMvK43cWZlHkxlGQ2YSFGWxLX7ac6huKPKi7C
jSiR2Y8FDXM5eNApQdGT0B+J3O1Efe4hf2jk82cyYYxNJ2MK8xhVsbSFygTl1hR3x5amsJFGLx3a
dPKxmQzhXFdoSLRFc5qDSqrIDzmW0qOedeVjWDbjQY1p+5AKdYesVFRa6GTIrNGnHQi6iCj/NOek
iz3MEoayLeOafek6SnEr9PSkGTU4falG49kpFXSBgJXBaEx7LqbmrdUTNcDGDU+4UshW0irJw4RZ
NNtdZ6r/w9mX7ciNM80+kQBRpCTyVkttXb2v9o3Qdk9r33c9/QkZ5/9cpRKKmBmMgQGMqRS3ZDIz
I2IXFOCTQ2mqrI4hpfOXAX7XcaE7WtlmGViEggj4trzflIZebdSsF0Ccox17h1JBvze8NPRtdQro
q59M/NAbEN0EdDCjoQtE91gA8aayo1YAfef3YoisolZryFZjEjd9CiimXk3Kj4Ggf3XXtdDvaAHa
EZvI6MJtOgnjI20C9ByoqvIS4Yr7OXncu6+LnrkKCWgLqSlGEytszJE5NPFZ56KPmrzTCbLogz8Y
N0nakk9Aa7V/WB6qD72ZRACVkRBvSk9LE0fJ8uQ9jQ3A9n2RJ1+Zpw+HiCrpW0S6bp9nBHRK/Zje
4n9vgdXjmd0kJr31lJGgAEuDPR+06FYL9dKp8gnSoiXKQu+i1IzHPvNFZIm2opAmZjzpN17q+8m2
LQJtn4Ot+BFYgXIDnIkAuobS8aD0Wf/T7ALVNZUKRSWu5P62J0xFK02oJw+gJ6/vEq+MgJoVc5gj
Bv/Zj9PsKc8mI3eiIij2bV6WP3xmBCiyk6r/ZF2kVFZCxkk/aEHSfESxqWwiQEsOXqvSl6wtqLdn
fRzu2libHklPMwAhR91WPMV81M3S2wNFq6N0z1DDd8u29IhlZCie2CyKx26b1PXwmBTdCAHGRHjH
XlfSneEp7c4LCwVE4kOZ/8rQqPNCMS+BVQaV8uwTvc6czOySlzxiw7PmN+SnKERk+4kAVXZURNlL
RrvyU0+QebS0DC3kVhAH5XveJ+LRE6A9srKC0m2rsPSG9wMaNNpu2CR53b9o5ahVlq9U+ffQ9YNL
0PHwohkhtLcTjqKylWr5ULiACAfPNPaiYxrqAWSB8X590UZN2eReSwNLzdUE7Lfe0L/RygeXd5JW
wsp6w7jpwR9259MGBzhX9QGnCJxbQVp0N30fqz9ASA2dyLhk+HSde6kzdrl5l1ZIfFkEu2xfeqEC
12FU8bgNofN0YJUSP4zR1EJegQXlvgTwapPpDfLq+gRBt7rRh6OC2OsLfbj9awFuln3KE4GGNhQL
gDsN3Mwfy8Apqrz69LkX3MEbto5SpeMvM9XAzsqogidkNgSAKxVoT5vG0b8JuxCvOzEa3hZN1enz
AHe9UaNam1EPzN/noig3nPL4lhV59KR4Y7AzAqrjOMQFDpIRNK5PswGA2qnb5JMR/wBiVLHYGLRu
OsbmrlfNDhSLvt45VTVCAk8hWl1uTFAwbthoglaSlb0bRhlz8y7W+21hGJWwecp0KHhQUgurz8Oy
cTT0lAbIW1RoX9ELKHNYHaOZ25phQ23TN2PXIHEC9hGKVGpWD8oEF6ZXoz3VbCrANlbH34GRQa10
yMvmrcyF5460Kn6YzGt2XZDEm5El9Q/qK82uBJW1XSlt41ZmVYBiB5MeZMr0zkirfvcs5pZpxvkj
2sTMo98AJGtyPu0JNuJrmyroSLseUq6G3nNiTMX9jXfWMjjQ1doba9ykqXDLEpDrxBpLh4PV7bqd
tRtbh5I7nllotoYTO79Mey3C2zJG5Eq9g6b8A6UPnkjS4DITc3x+EtGp+gjk1wATLX8WXWi1laOO
kqqjzMb89yc28rjqwNmCyJTn32Xsxvn9UDxdn6n1Ffk7UxeBKW9xGWEYBVxFqb/z/KeH3tVKlt5d
e66crshi5UOiBb6hw07WHnT6GnX/PhFjnP7+IiSEIl8vPIapKlO3DBK71t8If7s+V7LlWMSBUazR
LikwhqY+RO17JZ5j7/G6Cck0/XmSnay48DLTIBVMaOwjSErsqn/L5oaHAeRWdRP5DfzXsqYwqm08
qqDFsVNyCAcIG4SW6skecWvx+amRxWJ0NOlNtYER4zH9LO/8u2mn2IbTbvoOyLriU91dn7XVV+Op
wcXKxAlaVmeyHyCzCO62h2n30N2g9eqBbl+Fox5lj5y1YB3snTNyFjo1IIg9P5gqV7RSNPBjY4p+
j/6BK4+tfuvze3QnXx/aJWJ4fsmdvAsW2QrKkqHqY7wLdAstrJvqo9nf967PbWMbPRiOCVUFq/9o
DoYltsV3ZuOKeGXE2vVIrLjXv2WtG+PsWxbDDkJljCn3IrujT1O4UdEOQswfmnifMXcYugIx4nHD
us11u2uHAi3KAp3vqA5dPGbBNR/kZO4YVOptOaRWUlWSWV59np9YWDhzvy00X8ztgqIdfxbkCzxg
llA9y6CoeIW/QSj6wBqZbvtqfgX6W5D7QEeETpYlrzqqaU2iP0urgXvT0pF42EEuB2Io9+Gv63Mo
NbY4k2VtRu2gwFjMkVsL93q3aXH4ub4Jg90QvnvsKyq/JUbnzbl8qJ+OcHEu8ypC8j+FUUgC0V31
lR6QVrbZb9UBgnmbvUrMzWO4NIfHhg6+ZtT5FpcMU8vS95S5ueSxOlIn2f8Kbf+2sczUCm3twdvU
exQh+J1/L6tWrW0g9GX9z/JidkU1Bb43b9Eq2RT75Ns/qr+rt0jKCPRH8PPaEBczmok49KoAhsDq
C8qvt820DS3Q+VvMMr7SW/0p+IXn3h0gzMZd9col52Q1S4EOHrCcgXYYzXyLLEWNR53GCizobf7U
3PMHVoDUqkSYZQOzbUc/84fxBo9q4aTv/2VtTywv/KAuglwE81ZqPrhu3SMsJlvDoaaV/+aBNW4q
K3Tqm/BXtO0y8LFIrK9u5BPrC88XKlTJEDhHdgkkvOXv7olpJW+9AyDqNtzIcChr1wsaLKBTixh2
7rM4v17COkgA9cQi595dGFq9sWmKbV/ferLS0lpEc2po4fe6sRpFNzf4KtVLW31Qf9+qki2z5rxP
TcyfcBLRRCW2azi71sncDykaFwj9DyENyuyoJ1EqICe/OBK5QNZOm/sURX/TjwApuUKXpIjnKHh5
6k6KGcsGeVKntUo6lAyUiR97nhyaMHZIHto0kglAr639aWixWJISz9AgC+bQQt0yQH8rbjHjcYq3
uXAkm3ou81yMSgfBF9ouoNCx1FmPklQ3uhSmvMfo3iQu7p/uAHUSzaVf3tN1Y2s7beYp/v+2loGt
RgqvzECGbnfE4exuYpuu/y+xs0mRxUcBYeYnOt9p1WBoCfHQTAc9BF2AplOmlLG6C/4aWHItJlmT
GzyYSzrda9ZvjOAm97YGlQSzqzOFFmZACRnBn8WBMdUwK+t2LhWY297fKGVsAYR9fTXWRgJCFqBb
0eUAIveFg8mLiQNJi9aRIMisFL1Exmgl0PCL3Ot21npUjFNDi92sKlHF0mY2VDfFEQnh+JAhIema
TV0/mBVQZ1UHwZbOANhQJbVjTPomMUJqtyyUxVtrJwvFOLx60IEKsbnF3ZU0dMonDY8EM96oGoBY
wZOv3jRA3g1E0q225vROTS0uq6zQSgQLMDWDdkL62AeyVqZ1Cwaa6RHoGGQZ6tAkSc1oLrM09bbI
72gnOUyrOwQF6v/7/WVAk0Eyphrw+2X2FbWR42fIdArTpWEhcUNrgLk/rBYgOFTRpLJEdGEjomUD
XM027wwHwB1Eo8pG91OrQL4ZtMzotTYtzQ9dP86PACXdjcjbT3WLrDYYIoCfp5Nqhb3YteSu9QSS
1pK5mB3H0k/OtBv/94GLTdx0eTu181y0yjs3HgLjkAZuACqu5lCCJlDWYLk69SfmFg4A9QIEOyGq
WzH6PeqwAcPkaGv5zkdy9/rxXHM1pwObv+Tkbs5EpCvJiIFFQCzQ10a5U1WJB1jdpxwaUAjHUV5d
7tNeyWZ5KPQTRtoxiAlq7tLmpvX5+mtisVVHI2coYGC+wHFd2kFqt3fZxndB5+0Y9+1ecbLv8KV9
ltKByoa2uG+6yQzAYQi7QLCFd82DplgovFhf6lFzFACFC5B8XV+vVQ/2dzKXfBhhlogc3Zno+AtV
O6lfanOTJR9JfVRSGbrs0hTVNQCFDNAb6li4xSb0pg56WsxEGEJAhu7FqqNMw4GH+XFQmq8slIW8
K+/T2SAHao8BQQ8ZzPO9OJqBOfic43JVQOLFanDN0PYoIGpkTqNTlQLhXYrbsN9WLJYlrOYfPz/h
MI5OTSiL07mlYmF8mGKIKU0K0F9osK16daeoYmOquY2+iA1kll4nkJCERWWhAtMVvqT4e7mRYF0w
Mn+BSS+wJRk0iKbUE0DA+b96qAhqqApd3ziXRwSQ/hlgAIok5KuWxeWk8wcQInhwsZ7Lgn1JbgaU
HLKP61ZW1/DUzOLaE0arqApKQLb6BlpE/5X+QhHJ0YxbBgLM7XVjl77rfEiLEGbIAoLmFNjqQL05
4JYt7wWXOK+VNrXZyPwMMw1EyHRxCupqCqeq9hM704dNnLSF5fuC2GZDxm0jYrSgo5vYSXL02w9R
M9xBmRjBDOn1Q522j10zjbIvmqdwsVMBxSKgn0L3OWBZiy+aoh71cTTN2SMKAuj/QCGfWF7b3Zil
YXsaWGBFcWdyuh117zYw/ceglGTa1zwD9it401DA0dHnfH5QaeiBXquI0H+ofSemaaX8zlOVh1b0
2zwfnOurvJJyxApAD1c1wfkCzdWlta5O6kiHWyiIB1hmigYglArdoMzLH11oRKBlUe8bfzLv0FV+
G3HFBDYslhzQP+u8mHUUF9AXSAn8E1lC4TydB0PnoawwFAZk3niXQmDWN1L2ogi8AJsYRLaWGOIs
uKnKEocsjGK0ZBGEunvTjKqXgcZIljaKyT5551MHTaNgASpZGh/UcswCN57wS1bdGPVLLkLiFF4x
10uzZnT9yUhfNaMBYUGTkxe1Ycp3mdXlVkSK9qZ7oMxNmjF1ooCB2ydk6ZvSel5g+aisPrR+Nfxr
fRBoTxM8GjATYJFEf8L5DlBDU+1GgqxBp02O0nvWMPz0plDis+adfD7n51Zmr3kSnHgiS/UigZUQ
1KfRcwuwTizr97z0i7CBawcJWCgII99ybqOo0tybwAMIkjwrmyD3AOaLllhBoNnX9/HloTk3tIhR
YpE1HjFhaACpNFN+++UtKJmnyiplyfLLYBXPAcBSAJSZWX+W0bQCEJ0AaDuxw97Vs/sudBrzucvv
cFRisOCkkhLl/OHnqwQ/QMAQbqqAIBhL8Fw8zNiVLktsrvmPqWY+ZPrvpiucmFRoa6ObIf+6PpOr
HmHOPc78lOCJWWbNo85gfWvm4GgZXcEfoViXte+Z+RJ0n614DDWH4b6RMhxe7kaMEzsF4k4QSL6g
GOwTbdQBXkzAAYNOSDKDfeN7o2KS6VwfHdCAM8cVqgJLfGTUNG3VM4wuB4l2nP6qR0t4NyA09Qeb
M1czD11aW4Ws6fty12B4IE2CUqsAkdEywcVZY3pGWoL0p3md2uehOPgR3lpWrLyq1Y6Ekst7JS9A
daRoUIKc+1eN5bOgBfNMqvlVYrPmFbHrAEqo2IHCYxNbZvRBE9uHVeOOy9hR1kKtU7uLcxhpSOL2
HOOEqvA2NIddP8o4fi+POoamMfQ3EAPnbwn/qZq+0RL0ZNl+tCvqfdnvxjK1dQNdtNO/dpHnphbx
Vpz7hslzmOI+0O6+seN6Yqlpsrl+5GQjWvh7PxrLqQpgxiPMKoaHIf4Aab3tjV8BGn2u21rzJ+DG
Aw5ZwKGwZXyjtwGpoaSKm5YilHkSkbCE/lh5z61a2UYmCS8uRbUZuJfgSUBOQNGqvXQmpFS6sqJz
gBdYEwSFRPEMmWk/cpXysfbeBN8q7Lb1P8ccjI07Gn/XxV1gQoU32vLuRoUAsALi8+I5mXaZ4YSZ
LOW4NvWn37fYr0ZZ01j3EXigmzZSrQ51DvOR1r+aUBLirBSWMBPAtiMdCNgVWtbPr0Ja8ZoEOmai
mmUPwm0yPiR/+tysJn4sjdEJCLXiJnOTHJ49+VlQZD/tpPyt00M8vGUc3VFQgTQeBym73Ly/lnfM
6acttnmrFVQf5kko0xs0L2DyXeAEq8ih4iVKN0bkdPEuB+eDnzqZjFt6zfEbKC6gJRfxNqDx5/NS
llHg8S5O7Ald7zmg/pCo62UsIGvu99TIHKecxDoxlLMysDrgdiE/msbSm62Zbmjw0utQQ7jXZMxf
l2EP1vpkTPOuOzFXlqPuhyPMGXpkc8Ni9G6gaNmTPTvXdi+avEDnYyC6AqDm3E47KthyObwtjTsI
hO6r6SnAs4WRzySRnOQVv4HrEiD6uRIEfOdimUwPbX8hgymoohg+RJdNlOnyex94EmqjLei6l1pZ
rzNri/XqI81PlAHWgH6cSuBaQOUeBijBalbKfqIlsG98iWNc2YdnJhdrFulMy/QOJrWKumrTOn1+
q8o2xsqCnRlZuJupj8AWWsGI36cWlHERB2NaQanudKUk0tFWV2ymmkBSAkDjJWdimkUsYeM8h8lz
OOx7pNDADAmmRt13WfYSRlAe6b7q7AvCfR5oy2gFYWDDouoGEnBhuG/8TeUlDmndqtfsIWmBJtog
oojBxhHc9+LfX4LAwfz93MXUwD+2mRbi9yvUl0XlQ+Nza5a/eoW7pizElU3NvP1OzmfF+1ZMc5Ti
lb9y3amV95BuqGisONiro1uFm4IeBXG1/KFBMnoEn5v2JPSPJIWyqewKWkuCnIwccgHnXwMyBq9X
VXyNwDSj8cAHr5Wtx6pVd9C58S2v/2irYavrDxm0m6EKc/2srTgrmAfI2cBjE0HjYjLQZ0vrYQ5N
vfJhEC8aRMe0/DDI9L5Xz9dfM3+qFCdzrkyeIuoQZrL6I6x6xy92GZRmro9lzW+cZm8WfqMYQDLd
cWRvKN934z9G9wJq1NE8lP6vnG9CKeXwSl4T7BB4DIIUaUb1LyK3TkzB0BMdbyUwC0MbPglfzdxN
vMPAJmsQ7xQplQYhjmSYKzyeONMcCEMkTDSwmyy9caqMlZcbCbRL6rf2M3XpL+oEXxCmh8TaHiQ5
/ldg5e/NLb+R8VavrCNMm3iOzu8niCif79a4akoPhUVcBNOOcydttt3g/utVNAnatf5AOAVf1s2L
1CwgAwYErlGGdsM3hroNqMVVw9JDB74oyv91+wE9NbgsnhsausWLwcO2AbF9AujEFO6n9hhRSR58
be5OBvbncXpyBjrV9zlL0Y3PQbnGTSSTBquWnQGZEe18gcyi1bMMntsOesT2nk3BCSzrcl25x0zk
dSBdgZQEdsLisowNZUppjP0HYsVjnbeA3UU3TR+6eQouuS6SzNuKvz4zt7gbQgVPCEXFnku0r7hE
NQhSC4nigoqMYy5lpV+ZtYVDrPQW1EoZrGmGU0WfEfjfWbUboHqnPcbt9/W9vnJNI3OFtAe4jfGa
xVNpsVx6IsoGpN72TXFEb9UGWJfteKj2AIPuwVj/Gtrs3j9mVnSn/Kys3C220dGBw7FqVyZ2eblz
zj9lMc2q6hlZa6IJy6xLPDbAINBZWS655y+vGxgBzA8JQVB9oQx7Pl59SlEJGuYewjqxWOuUQLik
5pOp7K9P7OVVADsU9W4UvQzQTi3mNZr8XC1C2CHkO0ZdHYjQ8l0D3r5D07TZ24EueeHR+WCdP6PO
LS6mD+9qUMN6sEjvf6Jz6aN2n8E3vG3dl9/Cmj7Cp99p7YZ2bQPNUDSAi4bHwkoO+bO/mVzqIrW3
lRVYLs/p+ScttnKi9jkBSRIm23OrbNeJQ938AHRPir9dKU2dWkLn9vmygve06LN5G0/MoEjyel64
MRsPmss0ijahQGdaAT3aLxYY/lNAeLA1WhG/XF/zFa7L869YbC51JH7fz9y8UCrCq8ENbOE2vxLV
ehgd4O6cEMfmRtmZksfR6jSD0GeG++MxtsSie5WA0qmK7HNT3tZo5Ei0R27+GHSnrCSecHVXn1ha
BDipHqlVNue54x7CWrWtlAbAlCDnBVCzf+/YI5Mxd66e1xOLi3PEmcdGQmER7VJ5706aiXLEvVf8
h0oU1u5v1WPJZ8KGIAOxDwypph0atk5qq4NGInIBVfvtsSc1fBnEHZGJ7q6v3d9iy2LjguIn8g3Q
MNqUOBGER8FlYghIH7qqjONw1b3+HeCyCE78yqjTHJYU5urJbT89kPFDcgDmr73wQSc2Fpc/UZTC
bOf25Rrk/yR3UySzmwmSBF5o6d1rF1nKuO9k9PwrIzMItj1Iduic31rskSigfsfjELF9dDTJQ6J/
pP8+4kD28MTEwrmC4NSI+hE5qjh7aLSHqnstc3sa77VW4sZXUpbnlhY+cyg5UVEixEP0I/5kdpVB
nqd786EV5x/pnQU5CWYFnwfEPPf1gUbW97f6U8YS9odtbbGOSJaiAIh7khnasjA+crzXBqiP4fay
aGsBoH0A8Dyx4rd8m9xkgQ0d3u+h3sh0WlZOw5ndhX8pWyQpzQ52If2RqM/QoOaQtIJDj8bdv9+q
Z6YWm4Z1KAUVkIS3efLdKB8G+KfsvIAYUXtLyjcS3ULrQfJuWvFlZyYXmyhRGMsgO4+XNsjPyMek
bitxzGS1nvlXrq3dYgNBQrmeRo6BCfI1dp/A03riqQyeknDnaZIsz+qIQJOrgb90zqEuHqBq29cB
sMSo8yBR0KEqF9YARx+pjJF39YSf2GHn13vcdxqNG9jxp3tNd7zipZPFKvNPLKcNG36mf8VI9GXA
ljU8yDUP3aKellu5+i1VMVw3AIQTn1XMLtqxKUd2wJwSjIFQsLlpz5MuI/ReNQHlobkyhcauZZNV
HBC9x6BnL/WVF08G+CGvn5q19QZM4n8GFv49aIg2TFma2Hr6qKKYrsX3ZvIUyGQd1pb71MxiW1VR
2eGmwjiCej9lb2ZpRZ7k/K95mlMTix0V+LUfDDFGwvM3JfwhwGEGCH8MctZERoC6uiozWRDYLdGW
vCTD4jHrSa2ivqaHR9YUdp2WkmWRWVgMJkawkudzVRnIVYo8UCEDSKwuyMkQ5r8/yRxUTYEcnkAb
gAJORfZCx8GOZLSqqzY4CCIZsjoajuG5Dd+bsjIeUILPh3tFcXh+pOn39e27Er4aqPP8z8S8vU+G
kVQglWEFTBTjHagaWpANoZ+ruC0VULCUoHoQkoVZ88Ua6BtBLQPROXN5j6K7ATgGiqxjMG5Ko3Y0
cJkk0HI3jvDPZR9JzK1u6hNzi/E1aCw2+zmVy6tjT3ah+WZSZ6x2hayjcn2t/o5rcXn2HS+7cIKh
dvhpQLYv/KnLaJtWx4IiFkQD2FwpXlxjvBSpUE0k5Gnx0hevYbBnPlrxnqNIEnFJDC3Z0sBB3qZp
CcevjrsufUHUmhR2h74s419TCiCU+juiJaGnr3E0FqLhzTaCdyXJraoKQVAm2QKrHloISN3NMgBo
Jj7f4mqhJVHYzVucWgwsEhV31PbNkyFqVz3OiZnFTiNNFJHAhxlNfVSUj1Jxrp/UtQf9zAGFJeYz
8vtP1eLkqOaREWXe3ChQTkD8K8ENj2KHhtqOBP2N2t8NWYZeEi0rrUzUEnjHSkkEWQId4mLg55jl
mxbbOwI7kMmbCa7ojtykW6R8HVWxULjd0sHyXHSSDRKTKyiJc5OL2BCeoi2jGia1bbYPn16yvV9b
5F1AFKv4RvZgG9yRR/KT2opTKZbydX2613YNRdgDyka0neIBd75rGpoKqH/gsA38Po8TS492vYKe
r/11M2tuA30Yc/yAzCwoyM/NBA1UBmqOE5CTreb90433oynLP6+0WGEm/xpZwrhAJdOWqQkjLTr0
czBl81sPpHbmVug2QT03e4rEtpbxhawdiFOri9SPP1IUbWerdXYTggqxYO/X5251iUwcBJxtVaB/
5nzuKq2biqnAgWgGxWhtZkb1lo6eBtZTMzZApt6qIpWcwvk3lzExReckyu5oUr+g8RzoBFkXAzbB
y5+NFuN91Fl1oZQ26Gz4Vu81zSnA83mrNB5yeyPkea8PenXD/B30ku4VBeQ65vOgy/wzNcE39KNt
N9dNrHuaExuLlSv7ziuLCTaIsQexu9VXOppPHpLmYUKKuPYc6Puomnvd6tqlQ+HZ0OYNEhuUyM9X
M0kUTtsERhlCqYS6JQ6dB3Z3JXnTMkmou7pz5gohMvzI8i9VCNSUtp0QLUpmVehMUeaCOqi0gEFG
nKibkvtndcVOjM0fc+K3pzxLvKHscJsWD6A8a/rXWMZ+uDp3YkaBop8RpYvFSVD8wEygGoIFK7Nt
GSuWyT/xsLZ1I0cFXZcMaPUM/LW2BOWURtmgBwYDGkP2HPAfU/Xhi+kRdLU3asYRKwAlAEKO69vj
8gbC9a2CWRn8sehdAzvn+TTmkdYmiEpyOxs3A7vvdasTaCifOruLLbW9hS9r+TcHjw+U/xyQ5kk+
4GIZZ/scAcRc3iWQvDy3DzJsCnmMDm1x2qEPf7PyMfAld85lk+iZjYuc/Wjqnm5UsFEL9qhprZW2
zB7U3yCVPqLtfkfD7CckdX9ErWJpLdkXcWNfn+aL8HzxBYujT8DiZiQcXzA3WQq0NtT1XRE0N0Yz
ODqi8zGUImbnm/TMpcIkFD6hgwW/egl4KJMZKUBYDjIVNP5vFb2vPtrJ92pLHfvmKdC74rFUFT3d
aHrR1panm75/JD6Ld2aRd3TTJkw9RIJDvOT6ZFzcYPiyOeJCMmdubF0CP4yhy4ecgn5dj/QtgPCb
AvR5/8GEARAWwBor3Z+dAdI+E1e+3YPpsdQ4kNYyCdULZzePwiSmgWzRHP8uIhm1HUsxoQRtF2m6
g/KdpQzHKtQsEXgSF75miRFAHtGWhsfvxXzlURJryN2jJQ0sMr3v5OKg54++7KpYtTNr18AERBuW
iSmecFajFwPrkqo3RP0NFpRdPaiQEdcVyZBWjySibQRQM38b4t/zY68ptGABGOPQDXvn9a8DyO3U
YEcAuk/zeyV/NdqbVj+k3WtgSHog1o7iqeVF/NtlWhUGVZLjFXZrlrck22tEsXV6ZwavZJLciJcx
InaJjh58PC8owI/G4uBHLPDTUc1zu0ADAcu1p7F7EV3h+n6+KaLGamh/q6rQ1FT4oSbej+vHYG2s
oOYCK9tccAd/xfksh22jt+UAqhrUjd9GCMFrOd2IiNtBpX5gs940PpMc7vURc2Q3NSCCkQRZnAtl
GGng+RjxEOsvg6YeQA/qDATI3djwjwbprTEWB7Wgtu59pcyQ7aw172JgrtGtgTIlpCjPx0y9gJhd
g9OS10deWE29531tlxysz/2OC5eLrfA24FtNI3vQgWWRLflFaQpLjhbwuQscr2IIyZ1/QCVCr25V
OIY+2pMULEw6YKjKdwDfYCi7ZNwz73aQETGsrbTAZAOAhJZrRHvnRqew8stgvmAA+IuOcVOl1gAt
rFvkNp6nNryD6tlnF4tGQpmy5jIEQAoMj2dk5pdNUoRWWRJqTW6zElmAFrKOxngfDr0F2mBJBeAi
GEN0AN8EXCueyQJ0Aucj9ApWqWYOKG2n/xZ1uwV8EXLctQX6tL2JIvj1k3MZrM/mUJASMGWaqHef
m2uhE9TGMzoBoc/zwJjFtdTO1dglvASFzkMnVLtrvY1PZLm1lTk9s7xYSiU3orJXYLn2HnpwpDVZ
hWjd3wAiIjur8/lfxAgwhcuLQTYM23Uxpwp4cIlI4R+aiR5YGFm4+Y+B4ju0qNw4ZUAkBJucP02g
KJl6Y1urMiT66mDn1u4ZqDHDtc+nOZvCElAaDHZSfjb6ba0Ak9Q81VEmCQhWzgc6xw1k+NCMQyD9
dG6n5alX40wizCXtoeKdC1eNtjvyW8manZIOezwmtpIttLpj0bqINy1ggRd0cwykrBkHq7IdgyUt
34X6gfjbalY4dDO+CyYnNd915ZiJjRa9Knj2Nv1ON+9bWYprdexc4GGN2xvvwIVHbKkYAmXEd0SB
k8ZbRl9M/ZZXnh0HNyLRN9eHvbqif60tsyLdMJZhVML/Z1BWbNT3sg6cYQDeR+by1qZXg44xJhYg
KWTRzpfUA5Kub9spB5VtYxdKaEeifcpIAfGU+GkQ1eP1ca2FLHgKgnwf+Tqg35d+vVYHNWSM5OgF
HC2fgMi63sStarHiNkvtqHC98MnL3kIeQgH95brxlUvtzPbiIo+7nqgVaJqBBPbtCRTNJGgk23U+
AUtfgCe7gGIXdixaXs+ns6uLIuDeLMyATnQetbaujogCw/31kVxSbM4iFricVUCEOBfLple9ZXrH
IAxo15XIt6EfgEOepcB8cl84nT4kW4DBbiPTgHE0s9UjWlUDf0Rg6OuvCi6bPZgAR4knXNlLWFgV
f9CWDm+/cEPopmbpaOKxlMd1a9h4BHlHHsRT5ggtQWxvVjS+0RUvkpHWzGdvMeuoOCBEg6StCjah
OZg4yWIYYWy0OdILs4aIVt1BntPRQIAJXRVwc3+mtdN0sgVYcfpnJhcLHbaZ6LsBJk0+OGXxKirV
VqFKyUC5DXAEQA8NmKyBlLISTd0mQti9p0nauy5RYvMumP+F8ogK0vqFP05HBGlRi8NUURB/J0iG
xb5V6l8dbW6YmtpQrdlQ9ilCA7mjasvaCh0i2S5MHyB0vIv1xvJC6Fka4Y3HjW0wU6YU0gTv2qkD
hZo5087NjGOLXdHVbeSPAqcu6ziiuUMbf0SehUqXV/uvESv2LPwgNVrfjf4FDPqbKKqsSpVBvtcO
Jo7jDKZFpgaElOdbBAcAEPkJgU9IFZCqMTLsKj3NbFpXkqfRuiW8Mzn6nfEGXOwMgnbYpJ1TBhHT
dpwEu7pLXCMxJZ5m7YYwAX2eG98FXiaL+2hQqRLpVVrYPEBmsN6F8VeY5xuWymK4lZ2OIixemWDW
xetnOXPZGOpRE5WFnUOJQHODUE03ulo1CNwU9Ijx0XwnLSG7FEjMY23W5AjJCHLDsqKzSyJ8yQ2y
Mm48dQnwBKhn4p/ZCZ2cdbzFuiqaqgysO+NHmKAmp1S3jaLueS0DzK2GrwCxzTxYaFcDxce5rVwp
0GvloTBRV1YXHr38q1W+tcY12YeubZHORHH4umO/LCzhSJ+anId/MrwwavPOjGFytIlTvSMh8vQr
Li28ba32BlBQ6+EQ/AN+D9t0Uok7WZnZM9OLmR2DoqpF1BV2lP0owWikJVY13vdUJkW3ck2c2Zkj
rZMheqmn5nULO1AQBYWQYsdisJXh/5H2XT2S88iyv0iAJMq+ypTpqq72ZvpFGNeU95T79SfUuHdG
xdIpYr6z2AUWGKCzkiKTyczIiAZCE5AOkULBkq4lbssV5Q5KTzA3EfVY0bR9n+rBmcqnPnqUJa8I
gBwSDaZhrgE/n7uMUKNAooFh+plHmIt3U5zFZk6QuqGyZjI3qweIYDcVGmk+IoNxU7dqRXxqm/Zm
zNr6VS5r9V7S7ZHctGYGtHdfKsPGSEAn5zDU36BoAFWFB3UsAHUlEyFgP1ZJtQWCWjN3UZAM3xNl
KICBHSnxw4ki2lOLJocGpNi9p9ahBmILoysgeKtL9U0qo0MSzaeT5GoguRmTlV92Kzc7temT0ZMz
W4q8Loxz020gCX3SpSqG8JNilfeEavJzpSrpuy5nlgzZBWvC47GRqexqkQItmbBo4z3LeoLn0GiD
ltMMa/wGi506MyC6k8oS/a7U4K1DMb1+IhUBNBktwN5nMfTF0OtESNNm2VOvzWhobPSwUm9oX4Bp
ui3nDnPW9Hq4bTIp25cIL5OjKanmAUUn7+xKBQC4TZkKlYdyQIMmHvIKEVgeu5s+CW3mVjS2foG/
Gg0CZtqfCS2VfUbsaIvi0+jZaQA+OeihgpujHTusW4FFdmgTj7FXmYyBGKE1ApfJWva7Kkd2a0x2
0bhKEgdsEwUsZMAJxPpnZgftdyVqR8tNaFP/BFIyfyqiYgocvRotr7Uk+zPVsbyPZmHSU60MGB+l
Y1oQpwdxDJQTKx/65fEedxquzh6z710egCcxLNt91rL4Zur7fI/6qbqHkqr1vRpKcLKoeZgVm7rB
DpPqgeQ3uj6S7DbXC8tXpS6iXp2y/ECKLriV1VKqIe6mmBSasrJ0mzHsXWcs1OJdrccARGNQpAam
dZyqyuuhfFo8lEMcHox6JJqLLlwFAfqhAiWm2RWN7g9JSDdx2DcnSZ+UJ60eosmpqm7KHJUUqnJf
6l1e+qxXGEUPsibHoVcbn+Bt9aOzR1DoGEYOYnXsjEzwcl19d6BWbkMoGdH8gqekrlvsnqzErSzP
zEzbsLpV+29JdCJoCMU7UnzWkzeSo2GJaCHWTOOxjNIhZI5mJlQurhZda1dNggSojfRj03Unnf5K
VKisJ+VWhbmxh8iJ2h8qzPY2AJpA/mxz/VZZCYEg1sG0AaCfYAji21O5JE9ZiBQZlImQkHG3+pH1
Gk6lDCbwXGBrJbrP5LUQM9BV+ZKQSpFSvVFaCZVL5hjGqcwMaFbtxuA5IJHgo665hZqZjM7M3Jzl
i1nl2CNsVrR0g0ZDlbTSihtFHhj0m6ZKzxxEEeZNVElyZ2JGL6JrXLkuzxIR7hpLJYBcJQOJSDVU
O6vSPQkL3GIklxIB5GnFT21GnqHCj8Fsm0/zyTDatTWLCsZd7gfgYfJUqXiSht6Pzcy3MNs2DKIh
x5Ws/czm7P3ikjYppO27GDZT1jt5TZCwP13flCt5MijLkJHjWYC2Oo8YC6BJpjVjg9aPDv6eHGh1
SH0FloAfbXXt/lrhn4Z5GLNu6lnuTszGpSq9Rol9inKoI5jpxqTatqPS9p8dg0gjcIs4bNplA78l
YxNNPbalBj6HRmZINIJ9Gin/nq6BT8oGrRQqAZhd45LTFh0IC/JcSNcUCArpOxCOIaN6xrDadXfW
XpmYjMOzCUcMiRsfPUZjKElJoxIi5H3/Xg0JVJKMccp1t+1SiExghAq/IoRy1+QYvRYYzogk5CPo
WFc5KaXJMaeKeQibzt5Bdib0g6CkhzDqJV/R0g61ysZIAi9p++J+SA2rctR61mO97sZajWCx3fjC
U9GWijElYAsAnM+A8lnwqQ77qPGn9D7Mnozu93Vzq9Fhse/mLHFxfuI2UjHiBXNhcGsNOwCWp/pV
Ew2frp7ShRVybgXq6VJG5t1dmyin9TGqPEkomkNeewZhn6G2MtNiIgDNv2LhC/SUcl1mdemWIKZu
IfUXpiCemT5CkjtK+NFnrpp6maYIEveVAHFmltvgSZNnah3DLNN7v8wAYx63KRMYWVtBGZzNkBiG
lgnuxnPf2pQ0YyfjdduhsUdJeJdQ0YyQyAQXSpWixl1JYSKDLqAzBuGD2kb/XnRA2VFBFx1kTXPL
7tyNupKBeQGpt2vJ5WPeSN9pkG6yoBQ8vtcO0dIMt6tZlNYQzYOZGbGa3hVthgziFqxQqe2T7i0z
BKF0JZmAW3AJJKkzRQ73dbIK7ZZMRxmvHUOvKNq7eDL9dtBu1DYAe964uX5oV81Z+JvgF53hCJy5
eDIqgyl4mQZoTylT6uuV4alljQZzeFuKZo7XriaAdv5Y4/ZF1Q2DFI+wVkt3U984qvqrSW5bfROi
pZ2Lwvjap1MMYIQASYCoKb9DtCRSp7CHZl1t/NZM3zahGPyZxs92H3gV+wVJeuffFxPCVgaK4bPw
Mj/AqJEBjUYKDugIylZ6EYAnIdUGhyWxO4bm6DKD/bhucf483Msb5T28ziCYPmf63OfLwqGwC7NE
07qgjjIYd5TqWxXvvv/gGR4+M0cfUheozJwfNmsczQhnLQc5id9NhyaowTbqhzWePSJk2dqOXFS2
+SSJBCj9TimSTLN+L2TZKaKXEYKXZbAbRQ2uy9KTBiDJAjrHx5DcqrR0AlBvupNDlz7mqN8hKzvZ
/nSK3GhPn+2ttel6r/dwh5+KvWhc6SJQcj+Aiy4prSSVKvgBGfjf5tmLTjS+u0KFcu4jd2GakpxJ
Qwx44LBRNvpT+ByGXudpNyinHKrYmULXvHHpN+A6HFBP/2t4+fIPwR7Pork9xC1wlpWQkQxhXIs/
ySQ5U++gImLnL7qIE/Zi23CWuJUE/8UQNjOsk8ngPm4cw3ZJ9NB1IEj5dv3MrVvCkZsBBfOo3PlZ
ADs+Ja0xAI8HCiKzPUH4s7OewVLZ4VRcN3VxvOHUF0elCaUjsIpxx85IrDEi2bw/9c5Pyh7CsRhp
U1+vW7l8rnNmuLAchVJcqDXMSLvgtviOXvrwqKGRf+w9/R68ekC8XLc4/8GzsPVlELyCeDd/UcWe
LyG0XnNDU0YMnJnfY/I5oKtXQZTYEKBM1r7UnMB/sUUDCMftPtawntYhvhSVjozuZfWU9ge1eGCG
4Mn11eG4cGhhidt9cqYXLGznPaGU26m2D3ELtiySE/QBS+YpnQZ5k2qrojw4NM2vUn//DwsKD2VQ
RAMUx/PNsNqaptaeF7TuHVvSPFr5LQDH9PO6ndUNubAzX/CLvNiSpBQUQDJW1DrE+kGLN5IIH/lF
eXm5ln994c5XBpXlvkEq4soPxoOyDyGh+9D8xkhiuzOeWtOTXgLqTG4EjQPRiO1FxjDvy7/uEa6r
mgwGVEgjLOPQvaEC4VTDLh7QtCefI+g61PEki8R2Vk8CQAjABtgGnjXcFjWtUe2VAAuagfpDG11D
+QxHj6qiwtHqUQD3gAWqO3RNedBDNkZMjdEkd5NpB86eMnqWer8p73TRcPeqQ/Mk4VwQQ+WNcyhl
tClorOIkpNLeqD8tu4N8IaANdSU43SJL3Jmr0yAagxqWevXBttAGfCON6YLG0r++51dvUAhU/XGJ
u0ExrggMW6DApcq6nbrCIUbtdnn8gu7/Y52wYySX7hA+q+VrHoX3qCk4UjT5vfVNQ21zBCRqMiLX
rOK91oX76z9OtAhzgrE4kCxFvq5V+G1K5TW2X2q3coj5q8frVi7y9vlcGMBNYG4C3WR+bJtWdq8q
HWjcrOEjZZ9d504o01c3Y+n2v66bWmV2WNriPmuY4R7EABjmlPz8HbNmd2BVbFzLo62HdMxDzwDY
tuKHSP9jLRPTZqwrSOMAfTe5j6yNsdJbyXxAhrtCuWta0ZjG6pdaGOC+VEKkckwqGKiM1IvJcWy9
tCKbToSSXw3RCztczmCqRZcZDHb06CPKJkfHVF7y4/pHWo0mCxuzr4tdJ2kS+jazjZFlTpy8DyV1
EyV0Y/ZoiRh9VtcNnOfaFwoNxFjntnraYVhuhK26hHT9+4A5BBlDGILS4uoOX1jhLrawbnowIiDy
hziyRuy3wGsUPpNRNdto1vP15Vu9ZhbGuBtOpmlPlFlDI5JvA9B3NmAQ3djKc0jRdt9V0bfr5gQr
yCPrcjwBVH38Sg7eWbEdMKpJnqnsXbeyfm8jLZ5FQYAk5h9uWjmSKSTzvZ0dzE33LvvUkWOnQH/t
Pneae31rPDHv++iIREFXd/xfw3zBWymLhOUFDDeStZ2UxKuM9jZoTUGoXY0QCzPczaZHoMcIYpgJ
IRgXQbdOfROs4AUCfA6zCwtc6KsIyRKNwcKkfmpACFb1rrdfNe1Rrd5CUPpJyo1ViG631bO8MMoF
viHsIDKdwKhe4jbDuDKycS+JQgePH4+Yv1iE8kz+yAy8QOxvQxS6Ensr5Py5g65HFQNMpfUv1xdi
dcMufhIXKiUmUx3DR6mLdgxm557KEry6j7Woa7H2QcG6DoJGQJZm2afzyJKVbdYVmK9yW9WLxs7N
pknwzll9WS1MXBw9PaJWgWlAl54Sf3DAExRsopdpyzbJL1TKURi6vnJCg9wmNQoKYMLMzRgf2We+
D246zGo4aDNNnzI07ByR7vDap1o6yG1ZmyZGnUUW1rB7G2RvMB8U813/58YjDsbSCrdHgxjbgVTw
akx/D9CnoonTDh+t/Xl99dYCCUhpZpSpDgkMPoIZfdHEoLdCMo75YTw4dG0zxSL+g3lX8c+bhRE+
WllqKYdAhyAPQPM7o0925dnxg1U7TXxoitgru0awKdbutqVFbk/IkBaHfAgsGtVGoy5TccZVZ8yP
/a8kF3HJCNbQ5DaEZbMO+GoYk4rnhHlD90IE19kaiSFKrOjt4yNhTIaHG7WtpNUjAy5Gr5tnExIF
u2FUN2Y1vduFkjhJb/XboalHL6KdemMZ6XtfVJhCj307+gmpp6Oe9RsyTK0gh1iLpODPQJ3LkBHG
+X6brTItlAuUoKxOwsgtpL+NABMY32PDaU1B2F5b5qUtbplrWshSBpilW1a9A6I0d6p/aiJCvrXD
vTTCHTukRNQaGYzkI/jAqOIVaXfKpMSZ/hP3FEgRVDDQQNrrouGPtM8KGzrg6lM8fUicMP9+/Wyv
fpyFgdnXRcoqx4CJmxkMUAXEl2C9Jixygu610HwlFyFI124W6IWZlmUCowEgyrkxZmmjHA3azBT0
UfY/q35z3Zm1r7/8+5wzVcg0kwYEL1KUbylpvNB8bgcRgmhtyZZW5n9fLFmO4YkgA0m+W8T7Tt8G
sq8pHeDleOE+/Qd/oKgEtBNuY7BHnFtK+6ywrJmuG6B9t2o2BANSqimIG6sf5a+Rr57v0h096NRG
hhEIQTuWuQXYQxBo186LCXpTSPwSvFJNzo28Bp3sEOOaItVualw7B1bsMRYJgqz78ceKxRWpcnRW
lV6FHyrdZMrnAKW161/jctQC1y2wbdCxwJsfxNKcH4zpiC8jLBjgl8i1PWoLBsN43hYqnFawL+s3
nNCk3QIiAZpAT8cr8/ovWF/IPz/A4FyMJcg2A9M2l1NDFwLkgfFSNO+DaKRh9Rj99ZMfsqVypBRK
Az8VBZMLuBvSJ1uUuqweInTOMGMJPCWmHc+3djCSRu1iFGhy9VWvn/RoL+f7ovFjUe1y7ZYHUOGP
IT4mqMVI4xDlMFQR1f62719Gaae173W200SEHep8vfBJzNIYFxq0wmY1oKdI+5gzbcwn24mcMXbQ
p7s/Om9vk+v4R983nB0R9XlWd//CTe6h3hdxno4mLMfAuk4YACwjwTW+SnC6dI7b/nHWxzYdYILc
scxrHiVXOklutaW3s6RvtS9d3xl8+tR7+Yt2pJ7oPbv6kl78AH7751ZthJOEPWN9KE/0VLxCjrF1
4qff0kdzrzzcMA/zIreiCWjBBuJPQ6EOAKdZsKpmodMkIC45WuxYtZ6WfKTG/fUTvmbMmoXXMFqI
KQN+fnOitpayORgPSbGJVNVlpr5nU71rFBtaU4PT1qWAwWo1rFkElBYaqECBGOHSGdIGURSkSE2L
yA2I7IAYhWCKqJXugmqvW04U/Eau7MTVKVGPZuK1wsnOtQf+8hfMm3txBUlW3SlRh19Ai5M6AKkJ
Eo9Nmd6G9LbG/oofAzx4ry/0JZQJwRyIQ3Bt2sDKAAdxbhOMe20bMRuPGlCc9xo6zfdReS/Vh9Bo
XGjuAfCdOJCTEZid/ywfIUBegNsD6hsAsnARIrWsPMsNmLVB1PKrTKYGrRS7P7ABKPa8mYlzwTW6
rSBl4ZpxTPAgUXs8Uq1Jxi8Dd1PH+v9CCjg3AzGvB1kGAJPPl4LFU5HUKsWUWP3YkLcUGM8IExHX
PV+7u5ZG5tC5+MZqPo1tFkAFXJN8K7wxrDukSyDguG5lLQwurXBfNR0ns5NkuIJ3hmNWAKuK+EdF
fnB7NZCVTM4VWNCThz5D1RA2NNsJRQCFtQvShrYuwNPzweSTjcSSi6qs48yVaP0am/Z9rUgnYgwH
y2DbRm131xdu7c6HzjYq/PPw78UQWYWya25Ps3aKXDh5+15ZnyVgENeNrH6dv0b4VHNAC1HrbUiM
WA1zaw2TIqJUU1kLoEAZAQcOaWKsHreXC9oHNA/gRxg5VeZkn9JddBgO5SY/4HETHU2/x1Ux+cYp
vNH3191bbXdjFg3ofiCCAL3jbkgFhRKrarA3itDtbAcX1DG5rfqnZJ948RYYhev2VrfI33PLF+r0
BFKXtI0ylH+g2kN/MmgeJvavvLwX6gesbo+/pviCnaKNVh9F8GygqRfF0zEaQk8dekHvcnWD/N30
/A2fZFGsTwE86nS2HZThYcL1d33RVj2Z9aqULwQ9T7FhKIHe0QwmmvIngcJSEvo9/XbdxhqACvBL
QKTRu4bOrslF+cxIa0BJIS/au9PGPmouvaG/6134Rh/KHyg8kkdQqai/ICA49+wBU8v3ydv137Di
59lPmA/KIt4yo6F6JZWZKzdjoAFsKsv3EFqOTU/LQTLiX7e2VmC1FB1gJrxO1BkdfG5OJmlAOg0e
axgciiVcXvoxAHiLmQDouOWUOBabCYnuSd1uMN8lOAorx/7MPHe7yJ0aJ0ZS46tqGwmtKYjydpjh
qlwi38mSIBNeyx3OrHG3TAM5hiSJYI2Qxxblhgmwe3Com+ErI7jYUYA7Bu1/uNrOjHIXjz7amoaB
QeBsy7uS9kjyRc/LtefLmYl5Ty32DCVWkUkp/JKkh0DfNJZPQupp8q0evCfzqKDk1L9IJmG0C9O/
b5iomPl2UdVxTVCPRofe+CnTb2P1bHUi0q71NTd0FVF13mM8tSuURLIqGvDbWPmaQe+1+65Pm760
tln9rE0eNh+Yp4XiIiunyMJkMTohc3P9gpWMRHqRhhYWfbyRf2vfKrBO7ypPd5Nn8PgdlH3l9zKI
ZQWHaSWw4xkvo9oAeC7CIfcdwlhqc0nF2R02o69+Dz5Uf4IWEOb56O/8ZGyyOxs7ex8/iK7PVXd1
kPeCiQ3Ffv72lEctqBSojbjB4MTk1QBxRLu57tyqb3jagFcbJU2Tl75LJZkMmIbFSVXJ1hx+YvJ3
pI075Nsh3l43tZKqzfwsf0xxJ6YCU6ZlFDAVKl4qgU55Z+fb0RQ4tHJnnVnhPhYk5+apPlixku2g
3jWWiDdh9aMs3JjdXJzKPtYLtYxgIFZdg75E3SYUDQ2sZS4zexzaITPu90JEIQxrqY46EPebkexD
icKxFD9LfmAYJ1KOBAIbyQbEVBDVEbV91s71mWXunpJIChVhMksGVA8MbfEMUJYfKA5O6FOUXo0m
nai8tWoSEwQq2NRmkDj/BlPsOEhJh0YJqjRp81xAbApMlQnY40bmxKAYk0a8H7zrm3HlK85jC3+M
8n7KVjwmMyNuPt0Xxr2sfBrDz+smVi7BMxNc+lkHdCLVABPUcuXRqU3H2FPQBYyW4Lb9wk1yr9il
Jb5Z13StDgYdWCJl/6yz6iYOZj64GBzDIxaSeC35rNN3Q3nCa6IyjtkQgugLuBvLkZPYsfRwH3UG
pt5rjxovaiCDrvRnBIkogCidTs/vh16/i6Hwdn2BVgLC2c/mk5SoCxW9wc/uUM9Qi02vvNrAS+b+
dTOr3wGKtMAU2iCh4WubVAuDEvOMKNsbk/Ya2Xb2QbENIX6skRDPEB2Rvc0NkKzJmET/90eWDi0x
nGFlHmVC8OPCRVplEFSLgNhKnwr5kKcC7y43Mv6+icsJJnRwjs7/vghHWQd60SDG32/QqMXQLeao
k40tv19fwxV0IcwAuItKCfp0sHVuZgZ86IUO5Zg0egTFSJ9sZLIdqGdQCm7nO33yqs4x7WPrVs+6
5rSuqzp6uZlEoXHNXQNz5kg7ZhUAHonahqUSjyrcrYrfRWIc21HajkwVIaUvr0XwFeE/mOw10Bjj
q4xtmitV2lYowo2O/ixvO09+zW6Co3mr127rmLfZr9zNDumNSIPui3Xn/CzDMnhUZLBQYLyKx0hP
ssykUkYA7g1jCh0JQMdPBXDDA8b/Z87itAWWv50ZjKOCNA/FkEIyaMqUmnhKFBX3IH5Ajk3TJoIM
k90YHgG/kd83dQeEvMGy3AG7B8Uwe5WEz4HJmud+KvDtiJxYOzWIRffxvDEu/AHWG5RiqGdiLOd8
41QsSw0trtFp1yhqM6XJ/NROFdeULMup1Ow41ilS9BTKNMizRHDGyxlZJG4YCcJbCK2oyzEIJUiB
M69x+OO9+hF8J055lFCjtl1tD0by9w4l6h0m0HPnJrvTTmBwEaQjlzHuzP7X5bc4npICqjbZhv0i
/aTGIYi2XfCmZ4LUavVU/PXyK59YWAFhQRfrsySG1Twm4PaoocmpvFwPAWtHAnO6QNiC3GdmXD//
kKwBU35JunkIqLxXmX4b2mRrBBOu6MKxpEBwQV/mccAyY4AazNkgGr3gLANRhkQVBpdqUJLbteqo
4ffrDq1aQL0ZWZYxXwt85AwKVVXDOQUwjY2tYdquFiiVrC7ZwgKXKo4VECZg20b7oHjoAnBMPsnx
wU5AzCKa2b+847Ba9qzDimoXGF+48MyCroYUVo9tPp0wDiBXuyD0897RQYYrRJrP72n+SC+MXVC5
I7Op83kcrK68TL3tx21W+Ra4Q+nO0DYD8YrmLoswXb+zQOJx/aOtCO2eeWpzSUMgZfNMI4xXp+ZB
HhzpxXZHv9/+Sm917xbcbqFnbt+UnUP3paNgoAWMTU7uguHMz4DMFfyctYO3XAr1/FBgbBmIr3nd
5epYo6Np72goiCBrAXRpgqtulKEdBMo8/cdSjw17FZDHyetbdBY3kuU2QoLf1WMBRhaCehU2E186
GvIk0XKgSF1abpr2Xp7e1XhnNXcjRvDa3xbZp9pHKYHnOE/cQv7e6P9cdMShR4FdN4Fwx4OAO5ZB
ZdCYEfibQRgVSiBOpwqi5ZqHQOcDAAzmaEwicRbkqSwT1ZghsgTaMNktiC8F22Kl/gYn0MYCHxrE
FQh/HutKkqsgwcAMFAcC45CNj4q9k5Jb2vqF4VE7caoGQDf8V9A+XAsEC8P82UzMjrZdB8MYVrOl
rUJ+xO1JGV+a8kb5dwz/mZP8UYxHhKJydrIE3Xczfi8n9UYKI+/6iRd5xB+xKk+NcR7mCglxjOku
zQ94iQTGD7ndAegssLZ2oJfrx502Bthek8izT8BemR9NexP33647tHYrQHhGnnXsMMzOvwjKUq/r
qoWOiBVogKzU0e+oA8NjX0yjHw508iEwK2JZXFvEuUyHBitQ7yBAPI9TgxSSyJ6BeFny1LagpXcl
+aVQnNEG/dbzdf9WlhBE/mCFn5nCIdjG3UUa65RCMmCrtVH4VTXjuWyNaZOa0Sg4ZiuhcSY/QYcR
D7uZiOfcKyoHePhCD9KN8shRxuhEi3sMM50kpbwpySmUycbSkR5f9+/i+6GsjsachXwSYzhgNz23
WpBABag8x/kF/qtg36ovNplonzN6g7r3/rq1iy/HWZv/fZHaIT2KDVbBWlftJeUlrm/0PnyY6h60
C7FDrEgQHEXecWuaZ1MXRzXspc2wyUxyXxoNFItSP2rj01CAe/C6fxcJ8rl/PE7MatXUNCNQtXVK
izrnc918VuavQTQbdllS4+xweUNrBVFc5rDT2upHk8ShU8e5dIDS+FHNMqgsD4MB4uoBygmQvPBb
tfuU2jIRhBeRt1wwayJrVJTZ21raqJZXAhLLMMozCMnPVz8jJBGwP1EOBbHz+baBZkKm2iM+Y1je
ZtVmSB4Qqh2jfgtFHfjVDbqwpJ1b6iXTzqcBlmz1FY0kUCTmQFuB1Z0llkN70ZlfXUEQnqIcDh4Q
lCPOzWlSn7YRWO3ctoKlSPEyHPB2Um8NTE3/h625MDX/lMXRi+uklEsCU6WpPFlgpYt1VCJ7Y1/r
IoHLi5g5786FKS6mNLGU52qLRdSo/QBaWWDf2Q/NagQerZ+ChR0umsQauvF9WDYYQPXJ5OXgEVPD
0suxN6r0GbPYGeS6MJEtShVEX42LKokZDqyosZQVQXFItQsnrRkw8IXX57oopFwOZ36tJphpFMiS
zAt7/uGqrChnqsgGEjzD77RUXACm7qyB7tsseg/yDNXGhn3GIAVJ7PwYWjLwIo0XV4GHVvGbhrnZ
6xtptnf2YDr/PXwfvZPMvOzZ16qDmEmuXUvrnDQ0wL6ykQwPHD1l0/+HSIPbF70D1F1w7XM7SipS
nQx5jS8tFxCsyE1fK0ZvKmsPV4rgnXtZwoeDS2Pctko7qbBAut1gJOVAugOYHLXo2GdeYb6A9DS1
30I0D66v6WVFkrPJfeSsmlqMDMKmptzk0V3WYiFLr42fEqSJzNOKWyrvkthvQF7X3o7WTulvwvbR
jJBfHSIqQnyuneDFEvASe5IEYRiS4uc0Ov3ok+aXoSbbcgj+9XX05TWQiIBuzxLYXPhTkGqTqICZ
2AQkw8i/od73cH1l164O1EP+mODCnk2JEWD6BgsbN06jHRpc/pN0rySvgSwowYhMcZvUsNtZyxUH
o4ZgYJg9NFK1KU1Q0ed42ApWbv0D/XWL26NtEwZZCjyQi0AERniPSgDzaQIZl3UjM5k5yo0o+XMO
JYNtRY2EU5c0wLLEIWj9g0NJcsEnWrtzwWT4xwznSx2lRVBNTeNO+e1QPxtS897kpyJtNwZKIiEI
wwVZ2urFsbTInbYJgmZy3MIiy0F1W+zs33COnMbSuYkkdwJrVPfvhKUIKrOI2hdpMyhLz6N4izy0
ZQPWUqbtMQZcSzJ7P21PGEFuiYCm7RJ1O5+rhTEuiylTmlM9gn9RSfwBhL1hBjB1WbtBuemo4igd
xkpeC/sB064QAmaKk4o4KdbXePEbuLNN8ylFtRgOG4ZjBx+D9giyxayFdAFuMAhw9LVjaXeN+e36
eRfa5Q48hFxCEw0CnELggtB5kLuHAqwi6qYEg7CUZk5pgPJJ8xRkBtdNrx6XhcfcccmzTorzEZZL
dAXk7mYyhm0netHMn46/fdEqQrBE4oQaKZf5Sz3UBSTKGledZA+MCXg1tez9uiNf+fQ1I1xi39t1
a9pDC8Zp+w6Maq36ZtvbWjpm2gksjW71Zqvbpj1Zxc/WFiziajBY+MedE6lKNKmzYZqkLSgZZWcC
bUqIkQbQCBv2rpRMUVdlLZ+BCJkOSXE0VcF1en4y9TKPZTrBolQ+j91taztmtAnK3klJ5bB2Jx7/
voCkz8fzr0X+du0sNW3GHBY7c9uqvlHcj8mEwbjCy8OZwQhzqSV6Y6JpldX9SaDdBOgmgEf8qC3G
e5JcH9DyK6RjMzwkwW1O99d3zuru/GuC791TllfFPMrkVpBIglKD16ciwj+BFzyMKFOCXkpnL3S0
8+uk8Oh4CMPf1/1YzwE1SBbNUlfQYeO2oUyVNJIsWEmT8Bv+/1aprV1tln4cTOA5J9veeMjRX0Li
K+JEXj0BC9Nc8J7qLJsAYIBp5bUcQsdOO6eP2J4F30j/0VQi3cPV/b+wNy/44mFYAbYQ9928oPa0
JdOwBbu9Xxaqk9ndHa2MrTxzL6Qi3lWRm1yczoZuIPJsVrWlVyn40aVVCAbMcVOQD6XL/F4tRe/F
1a2DRjuyGcMARJf7qCzUMrudsLKROm5UdYCGZHkbgT3MsqZTrLxEyrgboM3nmGNUIs8GmNaW3uTE
dqwm2BaGaKR09bTMhNsKkFFgbecijwbMOot1q3anatimKnscQiI4kKs56R8ThsxN9XUlHqRTCBOE
Ob1+wuMlTraWhlFsQUK69iZGcvP/fMHb4XwXSUw3M3swkWJAuCACxI+he4URlF0ubNmtf8a/prjb
CVP1RSTPn7Frd53xYPVvrSK6FP6XAPDXCLdXcqOd5LGFP2ZGUc2DXgJAuEl6EwVoVuU+hstViudv
IxplERrmjj/mC1gJWUx4J7fgsAYcgoBiatdhegeyIqOxI9WpMgUpuGhJuRgAMcrEiiUYzVXPBHA9
oFuz6QRp96oRTGaDTxz/A0TzfIuQPM0Ga/5uOcAZQ1RutdHwQdnjXo/dq1t+YYYLLJVqjFZswAzK
7A4rf9SYtaIFUGvxJggGgbHVbb8wxuV8it2aRT3CWDXmzpieyk5zR/q9KUStHJGhOZwuorRBlRpv
JBiK8vu43ypwyrQgPy7ouIm+EReS9BIXQBJjI8gm6h80ewrlcZNVzdP1b7RuBkBrjM5iLIwnN6vK
IsyaCWFJwTBgT0bUsZ8GsO3836xwgSJPypqi9VG7Q6vvFDt8htzhNs5twTN59SbDCPr/d4YLFSwy
U8osGzEW7/4p3GpB7uvRrsVzsqLeJHq9itaOCxAQg+w1VsAcBhpD1S3VzokjERRA5BN3VlGsCW1j
wNJlQK15tWqHMfQusu9Rak1+C5xlgwmonvgkndjz9a+2en4NAlgOkHngJ+D8q6smbQ07gGn9gOx4
UGqPtB4JXVn5L6VMsB/8McV52aQYOslLmFIIOxI6QkztccjQfpMZ/dHV6Z6ggdmXEBy67uLqJ1zY
5UKUJidDFycSch/sDgaWIkCv6dALCpmr33BhhYtNJAHpNpm9szSvTR9LsKMoaKSD+rusbV8I7ViN
UAtzXISaWMdsJYNTKfU7FIK7ckuaD81ggsUT2eFClJL2nVXJcEutWmeYs8YqQvE5eWJFLMoY56zl
4iH8xyeFT58gCZsFkQVbdvgS9fsQPJQJxBaYO/WBkyZPk/05yM+FJpqYvBxHn5+IC8NcOjVIRmpM
GQxHjQXQ+mcT2HRjDZCdQiirEmmblU9dNzp2Z3k9ktWyA3sHVL1UAk7rznwE0fr9mMmizs71LYXG
+PktlLemhr47vnEb/w9pX7YbuY4t+0UCJErU8KohlaPTs131IpTtKs3zrK8/Id97ujKZgojq043d
+6EBR1JcXFxcQ8RL0x2o/tDkwT5KXlX1Z1zxlPHmnbz9+phXh64R5kfZgXVZGouiSuCEqkQ0oQzS
5YMZyrWZSbsh+zUmaBEO/pv7/HskByoHoLBnPMIQe4SEFZwrHuiYuXLq5kct/y55LMnLGZYLHMYD
CO0YRbWHpWngNsh2aQgivc+k2qbdwyi5EtkNxVfVvpTJA8Zm7HXvs5wiw1tAROEUSQ+2Z0NphaDp
exhX1Ti0OkytA4JtU87vinxvNHakmW1ZmT4IR9aBZ899u5//wf2ebLyIYTJ/KscuxqIniZgJOvq9
gXdgF1Mrf5fGTmCOndAkiQQIPUPzPVZRaFsVkSymIWOIJo3tRh03if/PffHfx/XvyphzoWUZupw7
mA0VNGxd+zpVibv+8ZbvjL8QTJRB1bCtRYgAWEZ+qiApGubPGq7/dZDlE/cXhLl7QcerCyNYmC3U
+ExF2NUzTwGRzRobpg6PTbyfhO06JM8omBOX9GKatQSQmYceZi3Ze3n2cx1i+cb4uyrmsKmyh6YM
HUFtiVbirDplXu626ikEG9V/A/Q3nmD2CGJWvafIcI+KhknwNPItkulON2Rmritv61iLrvjCgzC3
u6KXpFFnkwPxUaKihyx+rVGBbvVN62McjTchuvgNL+CY210tagkKUIDzIUkY3imFVernjHJc06Ix
XKAwdzuEQVWMbAGli6cdpe2X1BJOtL6+EJQdr6+wRIyMIgsBEZaVHSA6EWSzEu6TcrO+P4vnVZ/L
MJKoKAYrEwIObtJEKaYPyZCfBEU+qan4qlba4zrMsjO/wGGMGzMkcevJ8Aty/4ZSliQ7UbiRJbOh
viNWkIvbghEvALMpB3e25RtnfoHL2B8Zhbpup/kSQUtV1ZV7b5JNPB5tLxvMLK6cwPhVZ8FnAZmZ
otTMrK2PmgZSu/XfsbidFz+DsUvZmzK5b+aIJGn3hVIcajR1pcNgEoE3wjyvaG3FjHGmBi16vL4q
q02/KAynivC4Q1tx/wbaVo5X5CzrhhW/jr0Mjbg4btXGD0ILWMZoiQrHMy46kfnuAucYSHJ0ZhMV
ZVAjrYeRlqOr1L/RqVNgSDIUbdq8VGLNOd2Lt8sFGrNXRqvFjTZgr8T+J6le1O5AjNfeCzCzcMiK
zdi0nDPIA2R2LK49QYFKD5aXRaavWplwkjB8UeV3qexQ1ZF56aBF//V3hWzDMg0CyBSRAIdeBy0C
Mg1T1DyvG/xyq8gFBvM08Gq0+2QDFiUm4oMR9sYs59lhuJV0tpQMd2UfncWm/qzkfrI0ZXqpvWkn
6B7yh+E5rGZ2tyqJnDyRPYilg16mH3MwihsQ6eX8UrJwYGY1yblxj85C5Yyr9YRGTCFiZCUyyvq1
72LeC8NRebElEaYyy3gfdI2rFDEYNeGpon43NAYvCXRLPIBvNUvyUZCno7/2OxS/iDr9AkrD7bwn
owWKWYyBWto7/oVGMe2O1mbj/BA/Gkt8FI6Z27yANSZ5EI6ju/4tlm6Dyx8xG87Fj2hkMHkUAj5F
CSrMoZc2uWKpssZxhksoIJ763+NszBtygeJhzBBCxjCNSJz2AupGSaHc+SWUvf99NZc4TJwDsdSo
iDQcZGRxt7KXO6WG2QOFl4Rf9k5gONJEVGfVG4pKVcnR1oblaOpLp05mndptg8HM0QF7i6jyZuGX
r1IMbUMhB3yo6Gq//nx+rw1erMBSkthKtNHM22OKGjBkJobg1GeQV4xMoQGFEeWclEW3cQHMWIcf
GkKSo2HDGrXSheKq2/NktxbvkwsE9igGKUUohU856AiBp02hQgpT2+aQnV43jcVLElyBmLaBnB4S
eNffELRixpD3MI0seKSlE6LhQkRUqjiYj+ZALVr7BRTz1byBdGKWzVDlgyL1plqLIHeOOHcID4X5
clAHh3rNnKsTwqOBxoAQ3Z5c8trFiwrNzeAw1mQ0/zMgELMWSrnG9kggU/bD4wi5DRFUPvXZSJwo
TsxS5tz8t4zOs1ucJ3qQYdUodJSuN6pIujiNNUA2mRmf6ON4rz7Xd+Te24j2LEyGGf9u5/9BULdu
IEuH+gKXjWxIFWeR9P1Gmna65lA0zkb3xD+0kj1GnLLW7cDs9SLZOgMUeOMOgTDuStcwfUfzTR/+
HwKy9+k+hRibMZlvopm8lBuIkzcmlFMFznNj6TxcLpdcf2YUkeVQVWA+07Bpo8M4Irf8rFe2Kv1a
/66LhcNLJObk0dTISO8DiUQHuOR2bG1ZPFCKzhJ5W6mbEhrZJW+e75YTjfnCzCHU9c4nnYAvXJv5
aUKYj6lQc/AhwWMGb82L93hoZBMzLfYvz/F51W2ZZ0zMuSFTHIpdBI8NkryN96zeR2+1rTmhgyqc
62NDHyJbtyEuv6OPpS38bMBa4dbvBay7sOotwiYDVKLRbiv/qDbig3AIee+kJdc+ExpAwJFAUIUd
NMa01xRD7x532HDnhQNoG3jX1pKDuoyymH2vsrRJxBGXR+aZFOwqQup63EGFxYTlJQqzz1VCQ2Wa
r6gUDh36dFpyAtOEEnzJLXopEgFaKk4pvkyi2xsbOorOunXzFjnfbxeRjYKqLhoXAS/lD72AUUO0
D6YZr8i6GAFcrpJ9DzWpAD0Q2BPSD5W+qevj1L+qAsTlk/c6ehHzLS135fS4vrily/kSlXkXCcWA
fu8Ui1NKYR9P2qFP/oCK9q0eha91JN5nZJx+1Yl5loH13dLGeyq9jN1T4/35P0GwT6CoTdpM87EY
Ek8WCQloX6fNlGT2Ogxvq9h5zUk3Atr280cDKxuyDwg0Wn1XkXNHnV76iqRDLtmimu7WcTlfkA2x
/WDoJDEArE/fK6SwO+mBkrd1jGWv9p93ExuHUh3cBGmBXQp7NJN2oOPqhXdd7w8VJR+R/lTr4XYd
cdlL/UVkTvdoxFWieECsypMnIsRNITHCufgXMSAki4FNDELfdF9ltV5L/exBSBvc5UaPVJCh5O3n
+koWv52kGLoCcjOdst9ORLcThDdmFIgqj4I5Qu4pGW0iyJAoOvtInP/f8Jgvl/rTGIOcCB6jfKyU
sxdv4vEY6T9S72EAK8862KLxXSxu/v8vvKAmhlEsqgAbO8ijK7sqrsECwOkeX/RGFyCMq439rkd5
HyBeXzoguLLE0ECuQT+jqYVjdrzNYtyt6mcRiUVAgdNUNtCe4zTTxzg8yeQgNJxq+OK3+5sGYIuJ
WlOPReIhUNHAAD32e0m3w5LHN7AccF6gMOaQKXjlo2UU4nmn4Fxtpy3q7bv0VEC5KjJRQ8nN0JZ3
mSWc0o2YmslJdwhn/25Jd+aQ7OI3MFbStApIYmIcge7zDPUj/xX9i1/vz4RC0a+0O4u6mjVZ45vu
tJa8n6jVbBTOb/h+sLC50svfwBgR8sBDWvv4Di34Kuy0t+jjcKjdbht9lJ/BgwziTgeFe8lZPyDL
4ejF2hmLSjIyqnUJXIhk6YKJXMuh2ZIv76uVTVTDxQ0xyw/0dZwLNM5rTsqrPy4engv82eIvTqin
KHFshMCnTycDFB1v3rGPHOy9uIEI22N78B7JHWhm/I/1hfNwmYs9UuuCqhn2HGTmIfIjymkSHK64
Lwfl+wlysTotxjzCIGN1YfUReQeIRcRRZ04l5206/9gV4/m++i9gCK09OTLmjwhS4CTQfst4Q0CW
whTlP1Mg4lkjIkfNaw9edEZ/t+6bBeMCVcmmKuhGoLbFl+ApdhKDdiYBwd2zihxpWG/Wd+zGH4HK
eU6MgvwLHeYGO+4/FYYaiwLI2qO8tiGn2mpuQUrOefiuMl19ypkwmsytJKj24wnCPA4gSukH6SwQ
CMra0VFOIFbeyXZ2QBEcD6MJHiGwB8vMMwu1w8y1f+0t3dmvr/Q2Y838CMYphhpIIpRZ6HF0weoK
TfQP4+DZ9Snc5TvjBOKsr/j3kZjxubB1Tmh9E3Qw0IwvxJBPUMXVrLSnjuYAhkm559xht+6WgZgP
zYXdyGWld/osrA1qJGRqlJ8/o43645Pu9fO0hSj6Q3MMf6YP+XNzN32gUOsrluR4nNf/7NfW9pnx
e9qEwFSU8SNAYltG95G4keRtmh5zKIRwdpP3SRkX5ydiBs0nQGlm8gMzVepgFh/py7F7Ff7oWwVN
Ao52v465CAlVcYg7gdYVMeT1J46zIRv1cWZNkcCE3BpWEXDCxgXWyW96oP9AsLsYhmImTIDIE1s6
Y+AhdRtbMLXzM9phPjFT/Ud9fqtMwbAqJ3VLuy9MHQzUm/BDvWsPkcD5yjeeFkalgrVIAWuXAl0S
psgT95FWyIUMZRlpT/p9pjij/ienvJh8YdkIxUEKiP+FeNpNKxBN0nYMRQPGG4X5xmj9bpuhqWAy
tYyqvq0ZgX4KxTS4842gze0qT8u7vk+Sp3CSw32SkjR3PagHRGZZIslLVC95IoJeHkk0QMWbKEMJ
Gi0KXdy672vPjHIwbzpqGI4E/J4hfQKjXYSWwZqou6iu0bAjJJLAeyzeXCiQAcL0PF4FYC9SddYL
emPse1WFVcoxFZ2xzzxLqWth1zczYNmACJn0ikvHtndRyv7nwcAZXtdAnoTRKxFtZdfmm2p9H8YF
7rKQkHLTaLH/ro9ygYRNxRszvb1VADXzx6DWBcorlfH3gxFJURZBCSNp0R2oSVm4CwpVRy536Dkm
ugSFnZtl4gyZINt/vaqokIW8T8DnHIxFfch1tXggUaN/6IUcDhys2yIeph1VjDuDh4qAJYclkhww
PNvXRYlrysqejXO+HWwq2W0CDaQ6MuMjRiU28dF3dZs6iQNH9Ja5vMz1woKvfgPj+KS4bXq/x2/o
oiOlr4H2IwYp3bqn42EwH3WMRb/NdWBM2dlrz1WwicKndYhbZ3r1KdkEfDVMdSNMgFCmcSNJyRYx
j/3vEOAxwmQ2/gHD3bzKiytR65WsBNs3njlg4AxV7b7PYs4qbhOS3/OvfzEYh901YNpsBGCUThI4
0X36oh/FHfEdaW+4gSkV5sTbnKUvd7ks5hzXoRaA6Q2QyVSZBhhqO07ge9v2yyyKMTEfieRcmBGq
o/YUWKRCtYI+KrZqppvervF408/aPrNE3ntt/sPX8cM8Tfz3azJ2J4DPyhiCCtSCD8n93Edg6T/o
gdyHlr7THHTUbIxX6bU7eRav5WsRWSGYyEPtSwIR1bWtqLSDVlIJZDUPTSV7jt5zLTbpYKPgKw4f
64a5cBGAzABMu7OECwJvBgzuxUjaqoEohnQeu5knCb1yvjWo0NhzRw+zjrwRg6UDjU+LcW1010Di
nnHIbRTkRpFDdzhD6CcO+zT6heHt9VXdBgtAuMCY7fbiuFVyJYB6FxhCZoZ/uvpN9O0o4B24m9ba
uQ6P5B2YaKBRiGLGNUpNG51QZcgs70XcF0/qbBZkU+qo7oycZ/TCNl1BMQsKeuINlQA6H4yACGpk
psGTCkLKwDAlFUlQq5w4VbqFL4ijBdZUqoNQTmKnFxPaGegSBg1+UZxLuTdjBZldtEQVvJ6YRSBw
PaG3Q8YIONvS4BO11LK4Q+UEc/VjKJkGSKVBWODUSvm4bhUL3kpEZfd/odjHulcouTg1gBpnAqY6
O49t8WMdYsG4YRGzgCz4nY2bN2yppIjpCkD0nW+nnnwfI98UxLzmmSVfj8o4VErlmdoWq7o2vRb9
Eb2fjCnGLjbt9BgmByF69cmOQpcjRE9GeZgGq4/uiuQexE/ra7xN6c0akjL2ioKASEYwfg2uNlSL
A09JLfKAshoySkd958Ru7CL3OprjxngQ8I6FZkprvgiuxznbS7uIfJ6I+iHe8IR9+oiCoHVhTFNL
whxq2uJIhJv1BS5tIgbc5xYAdG2Ahux6fbSluafiaQGykFea7yfywA0VbwlJ5m+ogLoaOQ8wWLMq
cErYjWoqqXib0kPc24aZbTpzeAhP00OD5gZh84tsy+36usjSWQNJNlROdCie3AwZTgXNG1piYalZ
m+3+vXaayMTQCAjdWjM1z51NXOMODUx33raC1MwutWJIC5m+5W94P+Y2MTl/gYsfQ66/cjylVZHU
+DFoeJAME2kzz0LPgdncRxs8J8V37RHi1XgghdbdF+dDzH+budyvsBnP3WIWQgL1A5Sv3uM/496W
fKc0lfv2x6f+NbnDFj0g2/6oamb0oLl5bkoWl99q0cgulj+b+cUV1ZZKVFTzXuSO8SS/dyaKWifq
wuiswRFOD+Sh4OT7b/shoAcOl4R3NExbBqE0A4nLvverHEqzjQu639GpT8h7nevaie8HDtjC8uZX
ug55zVmFnJW5HP04r6YKBfE+3oqpYE7TNoSY6fo+LrgC6PWhXQdeEKE1ewHrNC/DQpdgQqNkYWoQ
jMMchNu0PcL1eTgblyBCFuiCX38zD6padZZrENC5q93gTelN70haU3y6j98Dx4+2SEjU5vqylo7G
Feh8ji9sgwhBmukpQHurdv2tZOqIf7f1j+JNO5EtOYPjptoEp/QgzSoFHPCFUAPa0aBART+jShD/
XYNrxjQUXqpDNMP23PIU7fS9r5jDB7lHWPiQvYY23YU/4rfwKXKbH+vgCw4KJLaQf9LQLQdoZhQh
LaFzEHgBYsPs5AV3YXnSjD894fjBBbOZGeFVUDeD9ALP5+sV6nGYNXGGscW+fJWUdzX5d9tHnkFG
LltHk+9NyiGr22YEyXYG2qPS7GObZGdM065/qYVdwvtAhuWDoEfGXXi9BpJ4itp382MPw3Hpc6+7
uQZqw51IHz0wLgrcSuuS9wDVIPwHNDIxe8iOb4RpN4L2d8yspnF7B3Rdv4zOzswI7Ou8F9DSqbvC
Yg6AgA4hElTAwuRxepee9K9go9rthmzI2QIH/En8EHkvzQWruMJkQiopL6H9KgEzdwJIguS4IgM7
hjuWT8FdY+51n3fMF3zkFeL8ELw45oIoYei5hSChhgv4U3yNfasxx91o1rbheE+SlezbHU+BZF4G
c/VdgTKG09ckB1PkvEzjaRIOGFvqVUtuUjNDi+W6jS5FqZdYbGIlTzuqNgOw8AyrHYgkodZsKU/Z
IbLvtYf6ybfXARc/KNgTYKVwIBKbIwbtZgavJsJZtqM14bqJlOcSrXf/iDIr8sxMYxgPAQkgSxAt
ip444ZGCFr4mBi21XUgYjOWxmt0shQFhbKMsQKThDQChHpSyoA8sZ27Nc1Q3Jj+L/kA8RcYzHBNZ
7CNPlPpBHQao/kQExi7bvV9wTODGoX8jAAN6N7O4CONqm7YowH4O0rmhNOystHXjUUrQPPHxz1uC
CABiIuiK10SisLd0XhV4RxZQScIEfFIOmOB48//5WQCpFwUkSZKIXccDhFmLUOcBrTQQn2eB/CC3
nU0zySU+xw8tbPwVCrl2CmPSe23kzShyvMNcryuF7VnWavffv5gyM66hpqIgDc+4gW5AUl6dwK3e
JfTYDPJJ0zATnLb/BQxFjpig1xNMvWxNd5wEolYUZfEaMtcIaGaRaIHHuj2fhSuXho2BuhxuQcgp
Qx2FuS1IXmbI6KtQU6Z00xuhA6p9t/dVu06ix0Ho7SDgZb5vrl8GkrksIh0DfEOjgXA/VNCY7oTF
L99r7HhAxi7ZKJULfc71Dbvx28gao4CBMBSCVRCqZExcm3K1oA0qqrpeI6jG06QvwPFQuOqkP3Ze
yomRbrsJZzxEvEhsgXUB2a1rOww8ufXaFDodvVe6beIU6j413Bxt+NpLHL9K0kMQvBs+pzK+tErM
RSkKUhoInlhhLkRVfZhWSLbK1d4PrHxozDo81APknTtOhnfBNaG6hzibzHpjeBRdL5BkcTKVOaAQ
BO9S2Tu2SYzZ1/JPazQP63u3BEUQEGLyC7cGLqdrKAW89D3tYC1U7USMjhftSQ/G5ljUpWA2/vhf
eCoIvGDaBKw06lz6usbrCRoLPYIDURHVwcSDqWsoR/ISMUt7BQUnRLlIxmCgU75GMYx4hPWghphL
sYbZGV8z0dX6EEqJgvaJfDNm2fv6d1xGlOe1zbc7W8srtapLqlKfezfo72QEMZ9SmpNf1Wakx5ua
20jOw5vvz4sArR7qJtcC4BVp+EcMGqvOhv0ARXUMpzyoFS9eWnD94L3/uzzmiI94Z5ZJjA+qZ/2m
EJ4llW5ynnb0IgheP2DXm0lF2XbQLB8NKPdiDUNMdqX80KA7WJXif7/3NXKBwnw5P22rOJp7eYaA
bMTKe2+b8iRPn35YcTohltaDYiucIu4XcJszti5P4A2ZohGeuHtMesPyBcEMeM534Yb5nkKS8B9U
zNmrX4mUsfIgrIcxQskOxDcxfPNQZc28+qEMf6Uax18swoF3VZdFkGhBHvja7sYhEEWlmG/Nqdhr
8TGRvyq0nqq/i97fdfLT+qlaiAI1SNUgCEBgg6/IePpK7Fux7hBxxIbxKYBkVc5Czot4yQEiPJNR
8kGYdjPNhUMkKqSGr0UaZye2md3240/UNNCBSDn35JI9IErTUFqaS/5sQSuUSrzhNLStRNoWc41m
Im7nAfj1T3abvsXteInCXB6qEqaZUWJBTaKkX8JE1b03yNU9RBzHF0mYtC2qK4WLrpUEyXmtPkQF
auWg2oiMMzH67klNHdJ3u/WftbST+MQGcjdg7r1hWGiTYsqSQEGCz/Du5bC4H8qXdYTFjZQhzQ0H
gjcWO8xIfJoZYzUjhGUc7jsxlSJ3kCVwTkUF9X41QcfLlC5BIvEGlRMoZoowoevD4DWy7NUUThiT
k++9+DbF8kOBejrmANLN+upucxzMtjIHzwhH6gUqjEeAwl7Su2rrqBMGGwJTjey8lDHe49a8e3Tp
tKOrCVc1BEEVwjZ3SoJfaRNFZ1NRNbtQlXdT2B69ZNiOcGVe1e5jpbLXF8qDZL5pl6ujl/mAhFSV
2SiqOeifjWcnvueg6zIL/wt/hvclhWgUHpk3k5XdOHaKL8CfNVnotpr4nonFPi9Qk9XIqRnBS5Rq
zvoKl6wGornyLC4JqW3WqQXlNNDIQMiloQCnTGg2TrODkqPOolNOKm4xVMZ5m/0nAPHPtYUSLYpp
3sJCPZRu5LjH1CRw/U0Ufw4a2FTuSu9JIxvuZPGiq4PFwGYUdBuxrFUB2mWnWJlb4mrNlLL0vmri
jcfl8FmKgpBd/18YlqSq1kcfeqCAESvf8ZtXAUWLMt8E42R2PH65pW2jEJNFdxj0024IgH0qSBGB
gCwif6+D8rD+ZZS9ZgnNEEDMLHbXjWTxvF/6Fubq80EWh4Yt7Jbayndh9ZjrWm7Gee8m1N+QKfkx
TBhqSs/gMeLciEt7hw4IVCQQOCNJxtiMVnaZ50ewmbiksVlQ5Y/RpHtUlktOJLZ0J6AnDa76/3EG
MC4tbOQsnwYB8VE7/shLIzDlkScCvLhrFPoRGH4Bo4Q8L/YiTo7aIe3RejRLrY4mho3MPIpw1YMw
m0sTd9NzAQ+Ntz5SPHAjM3H1NZSeC+PUT2jnU5tGl/aNIfvJCcFmMZiQDTVUN+iiWjfVnsR3SkOD
RxKQ9qC3VcDJ09yuGc85eBb8EqRQdLYMTeWe9gWiAAuVDKdXzdED8XpDzSx7XDfS2+MHIB3VJwUd
65hLZ1Ysdz1tZQOZfq8+ZurPAfJGSbbFUxUdZZyw5tYor6HmNV/sI7QMCxk8iRlYMcG4bzhGjjCK
F0LwQBiD7CitS2luhUsx/1x/GEJnxpQTCC1hoJcJXhH5EszWMacr1LtKHHy0y4Dw1laTbptqyUYW
eEmSBRi0XuNG05FFkFHNv/5eo4RwoZCQb85q7ReoRlzNg//wC/+fY1q8O/7isCICsoB0WC+jUKCm
EBEohE0tDI5HJY47XFyOgZnsb6IKtDVdL0cwUOGpSxVfbfQ6S9Rz3TTUPDOblidztOB4IR6JQBV5
O2R60NZ9DeWXFc5wYoC0D9ojqe7oGgZnTnoe2nr1Uy2CjS6V1sTrIb8Ne+ZyH15ySOJi9IMld1LD
Ooi8EKh6kjwXVfVKCtzSInpUxKw2qQA5Ft9w1o/vgp+Q0CCmzpK7KrKQjI10sh8l7RTmlqeJm07+
SMbenRBrjZRHnj//pes0KAzxLxJrJeDh8OthAFKjv1DdwBXqCB51puEnxcxx45S88sGtvcAXo00G
KXdNu+13pmEBkmfUqq24al6QUoBCAInsTC54YmcL5gKEWeodjh9OkG2fBedNAG0nRHPIBOxlPQLx
vF86Xh389Lr+a4I0IWZ6LJJn9xIyQusbyPuszKlImtxDrzw+a1CXptYjjLuL+o1K3kJNd2rhXVM5
N/aixYDpWTUgSnIbA7Wa0tKhjnNLUtFNFTwMZLRFz+w0Tty6dBrQ9vn/cVBKuD6DFVT0Ck/FwsA+
gsz1m2JMlhdZAn1PjTdd4PH43wYiEqCogYM/32Us84iGMeTAr+AsS/VAQIYh+/9emJNm4VbEjqgC
zGHV9YKGMkGioYX/KnQiYs4Zc4ZxkxpmqRUZ51QvLQa5YzAwfXsTthiOiloiJERD47NfmJTec0Oq
76iaOc3UQFFrbi7FiAYb6LSVGMeVB1810DozC48etJQ2G2GMzoEonNNaoXuP9EdJEPa6Xu0Ekr+U
5XQqiO/bQgZfUwf3qCEpiGW7fU6gpiwgIvNFudusH5DvOcCbnwpV5bnsimiIbeHsqw5NdHGQQ/VU
3RRSuhUDdMCqol10hhUOAeavPEscPv2J2pHkW0b3zz3Fc6lAhiwNcmVImLFlg7rwUIEcISuXS3u/
00y/eiQST1f81t3NIIaEBhUk8zW2ZJYmaZkWow9HACfk1aKrEjwts+361/wuijNfExzEhKJ1CnfG
jcZcnShTRAwcy2FDN8Ldx2Cnv8AnCVaWsjbd8bN6e5yb3rPDMT5XZvL6JDwH++KnZnObTG9jbSwY
b2e8/DSMmLBhfRuVmSTHWHA+xE7WvmjjPAbVDNsJ5HRV1dqjVz1KRaWblKtvufix8eqc0RHDsSLu
CLtLOaTAViLj1zg01lBIhyTgtTkvnGMs8S8MG/FmFWS1W8CEOSpNiXrXBOGP9Q1duD/m4iSSERhc
o9C1vfZKellMcSpgP9XqUfHuuuxdRpPj8KjX74qybT1OrLiQjZCu8Ga3fxHENyO0kMcwyqGhY+fV
XTxCqsgaJLuf9orw05DNpn8ROo7VLiREgTonQOjcUGWwE11xVxglqMmhSr8VGld/EJ3cIj/wHlJt
xU53nRt/fq1/1yULuURk1ikjpkoLtBmiOCOeRznfDz49h8L7v6OgcIcGXfQ6I0nH3P5qacxUdGkO
lsbRqZpxV1a1jSEyzl285ENhIBKOPXqOwSo9r/Zy14w+HqBOjV07B8dh0+3An2FJP/Oj8olReU7p
k4vGmL0oiR6y5EBrNpjp3Kou5LwO4D2/S0w8pHn6BEuHTDbQSS0i8kYbAPMN+0gPSsTzOGSgkJfr
33i7rm/Sbb8Y/P8lArn+eppW0FZMgQCa32TXvBMwmokorZqqZMdHCA9av5A//vd6HTpacOMQNNPi
tXST94swTN2pNXyU+CzRvUycPuHZxWzF7G2ApgaM+Il40CL0vV6ZRyviVUOfW9kuOuunZ/WL7Iy7
aS8+xbalo1MMc3Eg4rPXP+jS2UJzoQr3i+5CuC4GNR6DHA0A8FlpZWeVavoyMhy8tNEt4x627RJm
NpwLox8zXwuqooPTOOej2dmICHNLf0Z/bexqp/xYvarb8mDsJo7r+Kbyu/2qf9fHnDZaYJSmSLE+
4v4cADyds2MPr7WRn5D/+10cS/T+dRAeR7MtKudvwt5pWyv5NdqjSXfcVvilK+LyOzDHURUi1RdV
/JymduhWewJRyUG1C4c8FbldbwbHsJVteQzP8ZsFUr71vV4ERxMYCpuwMrwgrzfBV/XcQMoTp1M9
tImb1hj37h/iwM6831Vvpzyh3gWLRrcZBqbwcIQwIhtVJF1VKUbcFJYciuh8BC91D82M+1APzSQK
MfrAuRAXbFnDSA5aPMBjirGcef0XRiaMHS2RDcqtOANHUKN/dj5CVZn88ywkbj4kc9GDNj8LkI6/
xslkqfCCUJyf35Wwn3rSoCRNeXzKt9QRgEFPB+oM+ICIuJmjGQWar6YgKLbUF/2ndmxsDV2V3r0R
muiQHazWnvaQjRJO+gZqbOuWsuRmr7CZ81pG1Vi2JbCJVf9JX6tjci8f0tLUYaRGAQodGXTZL+Lb
Ouz8V5nDeoXKHFY9LmEwCVDr9DB0r/k/SzzMXxR5E1g/BKtEtkeRgIQ7RztObgmVU4goEMVoJ3mW
6iN0+ojvjrzhxKVY6QqQua0KEOI0RTEDHlS3OUpH7TAdDEf4XdujjQk48VBv1z/hwhlHpmbOQCHx
NfMnXNsmegpp34iwTS0f9q0xuKj+marxR9Y+8M40PUlzQaDEUU5b3DdQL2uoSIt4kzH71ndZ2cd4
liKEb7aa39+lgmKvr2vRIrEsCfwa2D+FffgprRzkFP+FCAM60pXXJNyF4qlBFqO1qu6FgGJouid4
EIa/ktbtEFzxIt+lVV7+AmYzYwrZzjJTcCa8SdjLWkvOSkk/19d56zMJev/goCGbgIqRPP+ICx+W
CtTzh7ouMOTyJGYoRu8b0DgpZ0HcK8rvdazZFq6P2zUWs21oWRDydPbPY/tLU1xwaEbDUQpPRsTZ
vPkPXQOhS+Ni7xhPVsmxBOvA3oHCzRHw77prdlrIu9/my5OFmXtBMCaJ7kmEUdffbjRABToYs1/G
K7IpdEuCJIMUnss836x/uaUFXSB9ZzEvdolWUxgGqZSD3X3apgr4F4zImXr1cR1maUEgSELLAOrp
KLgx3y2JpTJqUW6CEkJ61gz/Y6jCk4jUC0b+OHfnUoQ2UzBTVA81zJuwHw9N9mki+8AiUXFoW/9+
GlVXAxMi0hebOG62onwvYTo9KYlpDHdEeoLO5NGvKfiZP6o45ix96XF7+XvYT9yUyHLXLX7PRL23
vJMcpZL2EKzeR3FwX6OQkKAhX0O6Ar0IgTlk/3wOEUVgcAiveIKonPWjfUfGuG/QJZ/VhplCdEuy
wN8EdkUrFfCo/7G+0Qv2BB0PpLTR2CxhbI+JKCbVr8a0gMxXNg1QL3HH5NfUcZw0D4NxX9TL48Tw
ggJSCJk5eW42+nbJpUhaMNmrlTAm65fFIEo1VqJAa7f5IWDCO7GDyFn/XjwUxksGhdE2Sou1qKOV
+eia2yH/SPTndZTlL4Y3ugyaHtQjGH+iS1OkwQwLqFGDVEPZGhigHQ2OK1leyn9AKJObD4a2F6dq
3nrhlCnnVNtGozW0nCaE22sF5owENkbIwcODntpr11hmmhcNGj6YUIP2sG92hVweW6VIzC4hVi95
Lul5VYelzzdXADAdhzAZk2TXmEmkxZWRZgX62KFANhpHqF25RiO9rO/SvNeM19cR1mGGUZ97oNn2
dSg8RBDLK2ELKjmNE6Z4vY91hNt7ck5zIaICaR04f/6HtOvqrVtntr9IgBpVXlV2c7djO/GLEDuJ
ehfVfv1dzP3uiTbNu4mTD8jBeTCwR0MOh8Mpa/HFRCDUU70z8K6wnbQMpjEBanwylaHWV2/TklH4
xbiU+L/PG3Z+NzOz2dwwrGhKzRp38wB0Aec2i57dCGP+j3V1PeuSVnxB0Q09aUAWQoHWRVrdZB+z
EeaqGPHPMVrhJ6lzrJNX1SB+Vi6+ZQMzr4I7mj/UuHiKXFlU93llddBNINeGhgd0/PHV+xXhzuCa
iI+HNBjdb6YRRvQ0mW9U9f/tFkIQ0uxsiBJunb/d0kgzaF8jQm3o19n6FnXHmL50+mmVgVB9tsYz
Qfy1BdI4mxQTIgOt+wrsBG+e95c1+Rzg60iuoWUKCTYLr1126jZ71ZvjWg+DhVhqvlqHe6vaK8lr
Fx/a6arRr+JekkAU7dBWHGeHNWBqaUchrmgWf1GP69Lto/RNmQ9DJuu1FcoC1AOa/tE5jAaYc9XG
FTw28Ce48tWXwckOJlkfaqMLlY56aFeRRDyf3RPDhmR98Q64IAGudS6NKEMW1+w+nKbSs+3d5DxH
TXh5sz47dyYD01cu6nqg2uVukDobnaWeckTz9U+yPLbZdbKgFVKSOhTZHAai8OxDKzQ6Lbh107S2
rAybSdEerChF2v/hshpCZ4SrAy+73/6PWyqqtk3VtFnj11VgNc969BGbd0Z2LAG5n8tyrSIrwBn9
RxjnjJDbTSgtcCE6IAhO8yOxHwhpPFs99rL3ucgEMLyAxwna4ZFy5bZnmJypIgkWrm2BjtHtXWBK
E7A9X149oRTw6gDFBZEk7qpzQ0u6mqBKWzS+qzwsbuPp7qNiy7gWRJaGQOUfIdyqOe2kwNNCyIrD
WR/79GPVTioYVS7rItwclPQRFSNl/AlTtWqa3s5TiHFyclUCoeWArELvmfH8ZoNWUo+jUnKEhBIJ
qpJwdyrGFrg9SkhSETXC3RSVP1gg0dt+qxyVqQmGen9ZOeEa/iMK7SfnGzWa1dBndQ1zWA59fmyB
c+kSBK8SMUJ72IjhjqsVkZbSCWKiIrTGbzR5bNKXy5oIFw11EhsFLdv+1IbtZonZoYm+8XX9Ycx2
AzmpboReTd+SNXwLlYHzUTFhBO/Az+MmwHKajBLKTH26axbDz9C7P5uL5P4Wbs1GDPv75tYrysmx
MiYmp0AOz0C+FS6a5Q31X7hSNlz6f+qwhd3IAV5foWs55HQkORrUeanW+G+2fyOCO6lIHscVCi6g
dI4fCVjp3Lt1lgR04u3/owV3ZnrTpS1hhtxr+S4Bv1C+b2OAVZq1N0oTB8xcz+NvRKp/9OEfMIAW
nfrWhDBaJQCvm9iI3rpXyJtFnWCwy3BcTfAP0Axoz+MhX93/bj35qMGyMUPdxpAP90r1L6O5j3pZ
xl9i5UQ/Nwu9AA6V00BG0bmBnYBj0PVsWU+uxMb5iZvWqiewjkOIFgfuEI7OjugnW5a6EtoG5n3R
Y4dcj2Oxv28s3FCXJNFmSJmaj6jy2iUciweQA/g2AJwveyFBzhamsZHFmXqiTelsj5Cl77UdPaW3
9W39jCrXwV49AM0geLinB/tfv9qZUAxHYbFwQfGAt4lp93jkNHCv6hcDAJnlT1vmwdl3fzL5jQgW
kG3WMIuLwXAi6GVVL071Pmvfc9cfnSdn0j30BktWUXjANtKYcW6kRclQaEULhRrAU4Hm/lt11Xn2
jbJPA3dv/LgsTWwef1aPc7T2CDa+ycRrugM3sJHSIJlngGx4E3mvyctlWZ/h5fD0224VZ4v5MPek
TyBMXQ5lqPrpi+mDqex2PHWH/Og+K54bjuFwUvbGvntMAxAXXP4C2UZyBtrH8ai2NZY26cgBTQXj
/Ap+jL1mfNObm1H/ixfHVl3OLaP9L+9iE9L0ynwHyWLqoflpt3Ta8bJWgtzp2br+bjzbWAwGoRo0
FGJdhzjsoi+kCmx0Iq3ZYaZBbR3qFHdocohUW7KcTIEL54Jv/Fy1OSEN0Dn8qMtfRjc7uvMXEjGZ
GLd3M6CRZX7b/c3j5M/xMDjfXEdrn8Q5hNKp25UAU2snH/gFev9tKkHmM0kSw8KrYCOOS3BiDqvN
VeZeKopBJQBddEPzWCi2RCvZUnIuRlcGso4lxKj1B8n8ZjjZNEL28ZBM/gLaW9n7QaYW52TiokmU
2YC8aLmxh9u6/qK3T5fNkn3yJevgXMvYFk3rMhHr9DQv78YiiXqEaazN+frUFexEsZWNEODMw8u6
KI+am3mNljwAPzNcLHKVVndNgVnE0pKduM8NlOcnjnMknaO3apZCNHhbX4ySXmdFfAXK71NhpqfO
Vf0VNDi1ZoVkViX3g9iHIcq38TxiMGfn10MF7A5qDLiMMsX0C/VDzZJ9Uq47bY2CsstuACciyQkJ
bQUBBEaV8GgGZMi5RAOjiHORsRNHptBqp7DSTKCfydrxhVfRRgx3sE3qdG62YE2HdNyVjuN3U3o3
pnpQGj8TVwaTIyiAYQs3lVdOKwsvv9QskXGN3pTEY7QV1rG96Q4x0HKOuIFO2exp37KjrGIv3L+N
XE5NqxuMEYgTCPsGMNeXue/S/QC6AXX19Po1HyU+WryqfwrMnP8ySbb2uoICc1S/KOjndV77Olj7
nSG7W0XhLMvIAwXAsgFBwV3uxOoJXdF85YNe4jgr7hUO/0PWWTdjkshMReQtt7K44wfWhKpWK5yB
Wc/3SRxM9QNdD8jqhK7igcUWGMDOX6zjViT7pM0da5Zx0xYp1OuLX6VzpdBf8/AMsFw/Ad3aZccp
shD2uAYJCDpTUSE8F9XRcZgL4Gv5a76zI2BevOnOdbTUO10PnFgKySfyZVtxnEGWtW00tIe4FhGR
bR6LRPcU58FBl9HqXjt12JQ/qWVJlBSay0ZJ3i6TYrAbg20hOprm/VjjdYCGFUsGCSlyXlvtuIvV
qDHDPSCP5dfTW676anKfyyC8RRcdy8+Dgw9lw0/c7ygS0dhq4R9rp74dm+gR8YLkwpGJ4O7SqlYa
px46hAdNdI3KTtj2soeicKHYJCrAnxmGDGfgSCq1aeXAURgYW9aSb706e5kMdVV4cP8R8mkyCYmw
1OlnOD97Wd7W4UvqJscUCd/5vVeeslR7cADeefk0CZcODaEo6touRlm4SKdCS4UT9didfHnr3Hvz
36NYoJi2+X1ua2a1WkaFBYipZR0cN71LcnQMxLUSRsvf5D6AuuugRwG9iIbB7ZGVjOkEHBTsEaAs
vNhWSi+lw6lNZPUzsTH8I8jkUqPUngs9JxCkNnhSNK//Oy8scalCF/BHGz6uUBE32SleuujAByJA
4TnA3aHPaSJ5hgkaK7FDAMXGNqGxBnAO5/4UFW/dGdGO7C8PwPuIHoL5oz4Baj/alcfqNd7Pp2q/
BPkx8oqTrANY6Ms3sjnnWin9sDgGdFzYNE1cJH5Sphgsm1N/dcEmlReHCa+lyyYvuPOBZojpaED8
oy3/Ux9RRbIE823ouC7ARR+YI6C7vK4OFPflsiDRyxMd7AAAQvstw8jgDlcOJDCrtFx0AhIamku5
V4p1F+UYZO/Ww2D+RFPALUECLVus64zIuhxEeqJdCr3GDFYC/z/fWGtVp2rK0DNk0hYM4IVehdqU
ux7N68HHIaoCNQFk5GWdBf4EA2mYDkAHAqYR+eZHvaLVEmkojhUROHnc9X1aAL1wWYagkRSkEwbL
Sv8mN+LT7ONKequkqFRZi3lfjmjLgrThytGc6qQsC57Xs3KPvJR9pSH+8PU1+w50DTRwWWPupTHI
s7J/D+DHPgnN7EAHAjgCX4huFl0tZwN6j+SDtE95nAcgesKqL15kuRKnLfA/Z8I4p0pRBlYbC8Lm
eEbrkkIWX7c64inJ8n55qQU3EiShkoqXDR4f/FmpWiQr3B5xXbeMORgYEf4XaaoE2qIc2yUlu65w
NQ+AcT+Huf5yWbZIS2A5gXAB1TXEDpxjqpLIGdCyDgdoJ8cqBjZQhQQclc3nysTo3DHRqmWtbaiI
bt1OLz2Txt4kG9QUOPOzdWTHZhMfD9VCgemISqGyWj5mgW09aAYjNOvw8pqJzvx2v5iyGzlLhkRl
D8poP176WxtRYwv2q6bzFeCaTzKOW5FxEEACM7g2TDfx7i0Z1k4vZihF+370W0MHCKhqzS91hfk3
1ax+pAUYQOpuzJ7VjpaSd7doSdHN6GD8DkPVQOc+V3WYAWdOZwXtoGvTednaDfdk6NsgJVXvr+tM
JfJESwsABcIgwEAiwAMaALtgjM0c2rYAoxjpi9ufaHTQ4pt0kBxvUeoGE6j/iOIRDda6NElqwr+Z
M4k8jYz+UidfyWD5uR695rQ7ou31Y2n046LKHqq/C/BcYkrbHjvu6bHm7hrH7OlB7srb4m7YuV4a
3lc7QJKu4FxkZYr+fbwBgBaRocsKwoEz0dwpqUartVJWPCPLvab7+vgw9I96fl0iIS4jCJbJ4syn
GFttnXvIiufpuqKW14F92hz7cMyS+2x0wcE6SvZVJHK7rbxD6wkS7Mgtopssux81IKYQ7U6pOz8f
MX+42rY3EuX+skMQnRJGcwU0MA05Kv617GSt00ys3YLin6X6SvSspXmwyGiHhbpt5HBeFFX8fswM
yHGiKbipgrrCvHt7r+Q7R5f4OKEo3AroAgdiLhrpzw++rdCcGgQOuwbwdQx6TgCwtkMwdNqBmFeO
bBRRKI7FxVhD3IR8s1xEmpL8LhFSNU4P7WppQMlDt9dS1sutW7paUKTRTVNM/x7WAVPwGHoADjHe
rJ86ZYwWE5DpguC4Ke8YoiMI+tR2f9k8hMptZLC/b+6LLK+MSJ0gY87s92HMr6I09fEifEIAfcSQ
omcoMiB+kUgbvGvA3wUO9yeMorGcWmdl3cqT9kVRfDf+Zq/HfvpSolwoTRaJrqitMM6j1FSPEhup
aNRzMz8Zf5gZOMR+80d/L5DXjKarlPzrznJQRyNLgG4T5BUxsHa+pE2SjmrGRCraupu14bQO6Y5O
1u7yzglmmSFHZ4N9KhYSUPPnclYMpPUtCwL1iXqW8RSnKLoCnQ7jEIEef6DEhcyUAhrMUjaLJ1pU
kACwxlEcB8LP5mZqhqGTBmddRTVUcdKwTJ9V+4Vap9h+rIwUrTWSUFDkxX7D4mHwj9HrsC/amCmQ
CuKsV7CmWqI/UYBd0FIPEwwZdpUMK0l4+W5k8R0czpyg9SnHupr5jwQcDiW4cHw06D13cRqmVX3U
h7n11Ma9c9T45fKmimIMBpSNFknAuX+q1qOINvZUxcXvFsC6iB5dhFRolvNcJfarRtLdIxPGnY11
xZRmpkHYaHy48V4fiqDIXts2nDHOeFkv9lN8TLHVi7tsu7UHqAvryRy1F734Dgyjv/h9lOnRCYxB
McwGndtHrA6x07j4/d4tn7RkfNdLJfgbES7aiEDCBhBuTkSjdoZbo2gHDPqgAOK22iSS8EAAfYMT
DZ6Z/4jgASerRi3VIkfwbt/Vqd9cz8d8v9y3X82d9WR535tfYAsP67APnb0yecbxsoJsDz7tEVqK
Gbm2DfQd3p9EwzhlyAX7tjr4pPKWHswVsqlBkfNnfcv/J4QLE4BjbjgdK4MY7nNrH8si0FcHQ8mG
X8535cdljYRWtxHGRbKA0lxaUkGYPiueBkw/UxZECtcMINJomQbG06fZZxRaUlvvkN1cYvTfAe4H
zG3Fs5b1EvsWywHgApwC4KT5vQG5Ig4r65JznGTaq3jhhDkGLwJN62XZMeEOuSBcgKNF0Mg/cxQ1
y8FOB/fnql04WKcMvFfDT9Lknlp9MaLHf79FDO4L4w5o+PiELeSuoKiobJh8s7wOSHIqsiSYaOX+
CMAY5LlnWNrVKQsHAqzpuw0lWvuUyK4MmQzu5CSocvdVBhmLtXOzB4PcItC+vE6iC3CrBnduGpWq
qEJBxDReJxmAb48NDaQEbDJFuANDwCKkUwNSOqPflW2+W9DZVw5deFkZ0cWzeWHyL3db0d1hYk6A
caA7XuI+52guzq2Pyv11WZJQoT8pJJst6yZuyFy6ILSGpAZsQhaYIEprX/SSgE+Yjtzqw/TdSGkx
HLk0E5ZtTNcH4ije1OLaTrTAMvPnURuCxB2wcQtqv0AFWofRq+p0VxTZbdfOso+RLS4X0Rdq0Vcm
e77Tk3LnPi0P4HAGi62n2Z67V4/RYQmqMHt2XmXc9sLAabsM3A25mKTXlwyLPTvuy4QZ3XStdwUA
T+06Oc2m6cF57YEPESTlX7QgniUOuFOe4I1LTdYsGqc38/zeAjBxCgHAtgDiRHu6bFP/j54O8l7A
vwWFFKdn1w710rJ+R0xwRcdiMcodcoZf7TI+Zu2MYK2gxM9J9lS77kltl2Z3+QMEHhqPJ7yecEdj
Ro1/kI5OlBg1+qz8uE5wOj+m2oF1+WTam+Mpkzk3kboQZ1poW0BKH7WMc+su2ilzrQzpAydRbk0N
cTEZkPNK/QHsZjlgKJfEChe199SlOFzWVHB8z0Rzx7cwu6HvCmhaajdZExbtSxVJRAiOC0SgO9Zg
GWYMJZ1rV1lNlM6sASRrHzIaKGaYubtovBoMST+WUBew9mK2BtlK0AifCxqXXCOpjWUcrYO+nJL6
JZu+XF4uoS4bESwe2vihQrHiPEohokrDjN60gAQFXu46H1wZ4QJbeC5WxGDfH2W4VVu7yZ3zBhsD
4PUyPS3N2xxjtOL9sj7sIH2SghErNgoO6lb+JV2Uytjr+YpLr/C00XP96rsR0msdhLmXBYne0sAg
w6sdmLwYzv2Nm7RZuRzF6aJOmG3fLKf4cblNATioHONjCWlUVnEVxKVbaZ8aUsEDryaKihrZdbLP
rpvrZJfeONfqLt6ve7LvpPSiQoEY23cZjyW6jziPZedVl6w21HPBoDqi/jhMkmMksm5s0H8kfOpc
yPXUnTUKCapyP4IXuz+WUfA3m7SRwYVZDthFpmiEjOVhDZbbAnggP7pw2UWvyZuy+4v3ng7cOwAo
wfkxxKHzwwS0P31cWWk6LtUZTZLA5kcYXnqXlRIdpI0UPtNvN9RQmwkPCGp+HUy/1K+q7HVY95el
iG6MrRRu5cyopEqSQpfMBYY6WKrmqyLbKdmra9xW68NlYSJTYCgdyHQzKgP+LDkUMBmALkIX+dLp
yLlZvTetTRLaGGiVrJ5IlANz1hhNMZDwOIfXGNoK4jG4oTo/oLy7ZG9U1nks2iDHZVNjmKY3MHB7
bgbNPI1mX43oX0l+dEbgVLu0x4yxDKxF1CoAuKB/5PCGEGN+WJ/Q1gaswFDbxSFYlpBUuydRWITK
dSNr+xGu3EYcZxFNnpakA3ilr/ZohW8AusraxCUnViaEe7S4gzvqacfuo+mpnQ5F/5jFx39vbNtl
425VpS5iJ0WXs68RKADuNT3BnL7EzETuE6EeWr9g0Ogr5hZLoXjYI+pj5fYp6NfhalFlrUuiE4oi
O9JXNlDo4UfPzYw4yVjqQBL3E5DtNNHs10u915G5zWr3wUzeHaOUrJwoWABkNJt7AhoFiBzOJQ54
6E0xSym0M5Dux9bTlUdSxB5ZFC8lEsANmTDOEloDrW2Fxl58VVgDUXCZT/2a7RYNtDu7yxbBVooP
GrZ6cRbBWgGdnE3IjvOtCrht8P56URaWZdBHAyZb7hU8OS+LFNr5Zik5N9RN+biMA95/6Ls95ZX7
dQD2hmEmsr4XkZHARlCEAlsZWts5IxlXPMVjBZfFjN5oPX9p7RcXreb2UUsPUSJ5SIrX8R9hfDKy
HsqltnUIa+LkMBUVZvXpAdy8x9SsPMVef+rWTD1HUWXThUKP+0dLHsEkUbPJytgES00cj7bPc6x7
a3oD2hjJtn2mmwew7WY9dc4qaQSnOzIVJ735nmhm56k9wV2yXNvNHJaqEWRqcjc731QrCmrnGSHb
Put1b7CmO735Es8mSqqpp4IS9y8MipEaAFUYebhPTZmGUhiNjbM5W/Gh7xEXpMOvdu0kYYHwVKLO
8JvOhRH8nrsArUejvaHgprbUL330NBh3XbVff8TL61+ooyPk1Ris/ydEhsltR6Vd4T/zzPQXpD9c
G5PrslYloTabYIDTpi36MmlNSFGt/AHf4udgwY2AeVYW9WnQZLGH+MbeyOOsZ63XFa4MtxuSOLrX
qT/W5K2eS1+l5g5Vz5tVW75E6rPdd75VyNiNhIdkI5zzcvmsjEUe497T1eLKIU+lGj3lybqzsbL/
fvNA4YK3P46KCnSQcyOJy5xGRg1JdXsNtrKuvU5knGXCFAMaMmGJDHIagMbnMtIGZQ97VnH7OR90
+RIntgcWM0xo31IYzJx5evbkAG/zsmaia30rlRnU5tGHB+7igqARHg60W4PqW5iOuCxBsEtQCCki
tIeDO51vkGrRvoBNwgEzZ/05N/D4So34nc4E7UqDrI9NYP9ouDQ1FCM0vFv4C31arNUaeti/ov0A
DkJgLflRqZbAIb1nZB+XNRNceWfCOOO351jTkwnCyuJE5w6XkDdNkvqkcPU2CnE2DlLH1dBGpGZW
NHmt+rNePOaYZU+UH5d1Edx0Z7pw1/fUK2rf4J+f6vMzoAJ29oB+I7cNOse9WajxDEKl0Mpk5idb
Qvb3jflZq+6OE5uwUlDktdBQUtaAcz9e1k1g42e6cSfLcWisNR10iwGDUjqtNw2yvjiZHtwxomjY
mosYemSzcYXZHEwXuVCkkPghQfBzpgn7+2a5EvBv1qAehzXYe2u4dobd3OnsPHlkKP1aYhPidQNa
LeChER/zz76h1Eri9nDugKsNjP6qTWU5p9+T91ygCoX+EcG/+IpGAauyAhFkZxwwxhqa/uxVV8rz
rXo3fYuv0bf8Bf03N80+CvPOy9/LX7nsI0SX2NlHcJcm6TuHjYAgM5R4dPJc7XomPjCnbFCvAJGA
aj5Ks5ZMrNhV/VGd8x6JOyqDVkNq0RKvNx7K8lszX4/J7MWzxIlINtLmnIgxp3nfsrSrBcKtadk7
iuzpLnYff5RhX7AxzFoBpEPvMgl4aTiTN8fhlO3LnBGigfZlP8mYUmSrxzmOFGXMeS0hEEQXmGpd
1/t0yn2aBpPxdtl7iI/2H9U47zFVbtmVKiSB9GWhyOppXqXJsqGsNnPpHHD+ozWrfqApAgx1QXd0
YKWvXfU2YIZ2VN+qLFh0b5ShxsmMgvMlGNPEBIMJvQzthUZv0lSlbN24mElrR/Aazfj9wU2+K8t0
ANbj69CQ3eXtEcVN29PrcGWvAYRx48qMu4lNDCXugBLXx0DhBZh3cmNVQaWfiAzST1TtPBPKuYy0
s+aSWnDEMHTnmIZq42mH6io9wn+Yut/eKV/gQ6ohuKysMBoAVDnQ8wmavT/nsBH5RDrEOlMcpKV6
NJCosJUPG0NDlyUJreMfSZ9y2Z2WqiWlkLR0mLjsaq/p/+ZcbSRwS1jbNqUqu8s6YK7b4wdIV2MZ
mpvwvtzI4H2s0/ZZZ8A2SPHNcp/W+BatCXMB3HwDHeSSJRO6JEZYZGPKgbh8jVBTJrvF6DvOsP5g
aKjWOMHcX9P0rlH2lzdHeLQ2kjiXpLoZpbnJvEX/qJKAqKHbyDyS2AD+aMN5JCPW03qdoM2kIGAa
Q8UYwkoPtWbwWs2vuwnMjWAGQbvlS15+q0d/opKTLfsCzkEBwBWx9QAt+/qHZXxg7uXyKgrvrM0q
cg5qLdw1KmemYfUST4+uBkK/+4ji4AZlD/a4RjbSIDEQl/NUZK0iswJHuh8DyNJW/Wj1pxi4iYk/
ykpRMlHc4bKmTl+pxmwRiSOF7dfXdPk65iciw6mWSeKOmIE5usnumaRJQaP0VaokvtZ71vwxy5or
hN4PcP/olwaCMBKA50FGuy6AAGflAdV5VQbQ2VnvA7nvZe3gwtO1EcOfLj0t+phlalb7O6bWxuna
iiR5RaFpb0Rwh2twRo3a7OU4OU/J8Gsxj5dNW6YCd3RI1loAbsdK6RUIpPI4UOneiH79d0K487OY
rTONbJ300QLxZwlQjr0Rf/2vhPC3e9l12YA8Ad6luIcyPVwV4tmpDMNSsl582qAbjczsWRpLs58T
8y2N94UMgO93IvVTiPdnzx3uoICzsi1ypomtee4BALPk7k2/B6/TvXbbBtkrwEyDYvDMoL9+jgcQ
PHvtlSJxqcLDuvkG7iHQOuhAdljMB/ANn4wv6dj6XX2dp9caJo0v75zQvW5ksTOweRIoqZ7kdgtZ
cfM9Aovp2hYvamYEdFLDwXWDti13xCq/XZYqXWbOSSRRXWm4HhF27rRrDYPG3roDN9ev0s+mwDqu
+/o6uurC6kXdPcTv/enlsnxhxLHRmnMew6BZxcrezPH0ZjbPCsggxs7aFZqGApPleFWep5KFZj95
ybA4Z1InYzQ5LMgZGhAoJZ4bhcAm9BTZ5JbskHBOxbaqTpuZavpydEBMOb1KKV1kIjiXMnSrqeLO
h326O3t+rIp36WjDb5CZC8vF38ILgABrd4Ua2XXv13vtMfXQJnePILRbg/iG7CvNb171XfSYvVqv
qjcd9Fvqu8GzsS+DUpYFkGjMlx/aylEWGv/evC8FvXf7RzOVXDZiEZgYYWVOvB04+xgKY2pVdiKW
lXpJdsijZ0z4XjZ7sWP5I4OzDWrp0aw5kJEWy3NaDl46m7t8jrymqb9VpqwvRXjK0JACOEfA/CM/
de5b2g7MeKWBoMPGGBNQMj2X7sYuDdrmlGRHVVbDF2eIUPg20Z6NoS9+zKi0qr6cywWZ3sf+BR3a
MJH0GoN9xCvvzdteVpQTnuiNOO6q6CLMny421EvVb+ZyctpjUvulc7y8ZyJ4K/CI/dGKuw2Ah1E5
Uw2tlIPzsITqTXoy6qB4bd46Tztm++yU3xM/Ci+LFZrjRip3L5C8QJdJBamDcY1+RnV+TRSJZsxN
fDrimBrUUAAAeDz/Epu6QrfKGEWNAuPJ6kHLwx4Ywfoc9PHetGdvzV//QqeNQM7rd1RXckOBToWz
6NcWQmI/ogTNOOoiA+sSLt9GFHeaV6fJs3lFPyB184e1Svw0tq+KWTLnLbTAjRTuPOs4un1MIcUq
9o4B/oX7Ur0lskEYERosGnj/bBTv7y0w0Mwua25c4wAT64XaeVZy2zbhXL+AGtJJrzBWl0ZXY/+4
ZIAd2rl/9Za22QwmMMkYNva5K5lMAGNPFiuAoTJlzNdkebNk3lFojxsZ3GoaaFUwCWoQ7L2eGEFZ
vtvD92ENtehHa4atDJJAuHkbcdyq9ko8qF0ElUzzK1k+NP2L5V5JE2/CNwy4+YA+ZqLkxqMGO0tB
6ortXb/M/ti+J5HEBoWWvhHArdpkJmba2BDQDfu8PAHiT0pqKLpHkB4C5jG7ulCZP998oA8oiRPD
0RpLXT02yXByCfpxVpqR04AxuttYBWmRbvbl4bLDEG0RsFIc9AgC24N8QoiZq5m41QyHYT3a9gO6
EGf9KpdlUEQraIAbxAAcC/p5+V4ZsFAqTZsY7HjpQQTMvZisoIc39peVEVgC+hwxnI1CDtJefHmh
BzOAkjqk8FVMvwM+LVI94Hr+BTHMmRTu3hjd1p6pBSlAerlvGmCXt8UO9DtPPUo1Fmo1l5USrB1I
BQ3AQTHUNtBBnJsGEJYL05ntwrdpEtZd/2EMs28pqqQ0IxRjINFuMHSXTyxMNkgOgJnjFP6YNV+r
EWMzWnfvSvGtRFsE5kcMNcLYYHPsMzaPMTu1SmImSuFHTkVCp82zR9VKvq55nIWpQa/LqLnNM+u1
RrOvN67WTRSXhqcOa+vNUese857IcN6YY+UuaTbca+CbbGJhdvj8k0rSaOnaJiUmbxNvAsVGvt6S
wdfyU+l+ubyXgtMGJDQ0IDCkRBWkF+eiKgyiJ32elT4mZDBEQePIjyrc0dqSR7ipe2WQ1cNE641u
3P+lxQBVHOeCtahUOkPrS5+O8+ipmdXvh6buJeMUIpgSi2BQGkcPSALY2HPF1LWPunpB6bdJ9rp6
GrswcW8qxS/bfVwESDjsO/VkNZ3Xmx+REybmt6Q7RvQ+lWEFiwDUzr6EW+I8i9M4m2np5y89e0h1
723QghT2J93nyEAek2tyn4ROSA/WrQxcUWRJOkGHGHo4QZTH4zONow7cDWZJrLN/cuvVqwZL82y8
V31wnyYeW/7LFiUUybAcgfqDk/v7wbA5T8lsx22llaU/zzuXnsDUjf/eFqL7jWysS1Tgsn7jRv5H
FvcaMFNrzCwTshZA8pfJoRozr099db0d1sAwHhYgHHVKeFlBXXRmtlI5/2dFcVb3cwHEpDJn2Huz
nd3oWt2/RZGz3DhDatxpkUV+RtPsNLt4oH3lFZYaHWNVGx+mpahQlNU1cGkrs3p0tbEb/b7r0X3R
GFSr/EJxtY+kj61wSmNcUQMmrGav0I3mEOVp/JxU5lIErTJgLiQaiaT4JNIOFsMQkm2C+THuAUla
dNUQB+aqZKxt+gCq7TR+cVeJGGb1vI8D9zRw5AiQIoDPdH4+3aloFw3Y6qBS1/bdrO2cPgmXyJBs
ltBEQFyFSTgdnDh4EJ/LiYk19lOHO3FaAJoQllNCfiljR3NvifQs2rkpjUIgXA6PBVyg7Y8V5li8
OC8TWYXydzsXr7Kh4tZEPzWAP/imkXXJRmJQUIsYO4BPR0ctAPaeN4cfWhCjqZ8+xKFxshdPKTzd
8bJTdgTHelgegKl2nK+WsNpTj4ZP+nX7VPl/MdeN2fF/Po5vNzG0elIUxnuyEpCNG0/UPeIjE3M/
2TfVKOn3Fm3+VhhnY1MMh6WwlQCAiK57k9KpPzXgvjxSJS2+XT6un+4b9CUiCIcPBGUVBsU4Q9NA
WJCWcQ0DUI1Xe+kfekQu/16ETjS0QaqAHUIi5NzG1Hmis5sviLsaavkA5hl8Je4lUZeosH62Q5yz
a8rVtkq2Q9ZDl4TalR46wYi+Dg9jDbvqNgrV4NdlvWTbxDm6JVXyus2ZwcaPg3lstH2US5ZOBGpx
phV3T5uktpp+ggz76WsarscxyN8wFnR3rfn36+E+8srEM6/TnRHGu8vaSReUcw1kdbu+1SGa/rK/
rF/Hu3dglu+B8n26L/eznzeSHRQvJ5t7wqAdHCtn9XpjYDya4jIuyK+5utfplZTUWSgCaQMVw8fA
NfodFW0uX+rWWTp1CGZVsuzzSfXQLYFyray9WDQQCeQi1wWmCpuOdTjL0Aua6/S3ZaS1tyzme1x9
lLS41nu4qKX40Wm2r5mZT8r8sII3Nc7Te8nuMRGfvOkmSOZ2Ly/UQesMZpxgpgvBnvqqusq0Iy5m
ndsiU/YRMZ/Uzik8VU2vZpIq3+yseCw1aoWAp1Qkhiy6NoHviSXBrWbhZcT5AKeacoMF0pnxc9DC
CY2H7XqwZJ0U/0PalzW5yTtffyKqWAW6FRjbM/bsW54bKpOFXewI+PT/w1S9v9gyZSp5K3eZZJqW
Wq1WL+esiZGcQNAlldBKiEmLuyDxyuDYJdiBNZCq5Q0GMzgakQjCOPl67kSWxk2V5m6Y2onfg0wn
ockhGccX2r1HPDvWWedWavzeEcXn2bS39I+VDV7IQBDj5BPmn5/YsqYlUZib+AQ79KIXp2RJxLLf
46ba3OsKexde+KyNrNnTfS9YsnJDLUWxM2noDCJnOxjtOxfeh03emxYiy9YEkd4bjI0NxbaOf+Zr
bcyLap5IkhygoYMLrpxj2Lq1PJp+RFHH0kFlEZJfcSf2ZSBWqh4XNyJg8fHkAx0qmNswsCbppoRj
Xxtz/IrMyMDydBi9ujP/oXyD1Ap8Hfr1gQx7cSDG2GxVlWMFUcJNXwfUBtTJW7GRheZAMIWq84i+
A7QDeRIGUyO2WSmI7tQQ+KU3w/jWOX49HRzAr4PAT7M9ew2SZmks6EzmfERP7DKMA1BUUsjUwVhb
pJ4GV1N+7407I/Ar3ZvIfVS5IzyR8lHpbgb0tUL12nxPij0t1nIxi/cnoHhm/F2844HRfv41lDdz
9naOb4vbkDLL/BUMj6B+UgIm9GcSAJRzo4GItL630lvUMAIAqlQ3Xbcpxbcs3hTJyq265KBMDIMQ
CnpDCkxg6XuGAnmUDM8HS/01NR8lsQHe7QBaaXXqclESZntNjEMa5AL/16ZBGNUEkppN5hU7c4vw
wQfa4qFHS+jO8j8E03z7Pmb0TmHNtgOsCivcb9EGYFKuw4ZbbZPu+Z0D/gu2az9GBBn927QN2GPp
Bcdo83bdVpeuZguWalITVbmLILFLm2awTIHwDW8+WM4UPzhrMEDLMoBxphl4F+PFc774TewUHea4
c5eP1s62qqNdaDtFa1ac40LSnsCHzIkV5FDhTM7FiDQrwowityIaTmM2CU2974ElflOrVe4Zdas+
9p3e3eRjqxJ3zCP+fn0tl191tg0dMXQEI5OsDBetUiNNhkfqDgQ0HRs+B+JZtY85f86MlVBjaVVB
GAzCIKAZg6NCunO1pO3sIO3xNBI+Nf7jOVOVtemcpVvgVIa0pCm6qKtomo9N6E02S/WdngGGvPCB
j0PWpj6WOkFQmvijkXTnoHDMoySERnGNFybEVQzgst8+im3OQsAmFFsbxLGZi4zyYXJvrJ/jbo12
bekSsgFbCihIQCwhy3luQx2A55EjxCfUEw5Dpycs6ZIVM1ncuBMZswc59dS5MuASh4zAwXAkKM+1
vd5En3berCW9LiQ5MywIDFJF1QfnTlrQSFVM0sc9d6fA3sZa6Op27qXN5F+3+wsxOHVAiIHBo8nP
wJ9zhUBcHU+kw8FTqn3Yf1ODbb7mVpcM8VSEFHVVpTEiSQ4RFR5eSnCYyCZG80evYn7HAQ3C5h80
OknTSh7LqFKjcepZXK+7Zk6P0WBtxnh6ui5mUasTMdIR7iq0H7cVjheg/sHgZNc148o7aV6osi9X
5xXn3yY/TU5zz9Jh1sNYn0wBacg0tNnHFNosyl8RO0fle+tsikJlzi+12oPfgV3XczYAWfLpqZIM
BDVjWwk5LpnspSnuSHs/TEc1uY+fr4tZWs5TMZKR5I6oMBIHBYP0OWxMlhVuY3rgt57MLaLmFaWW
rhuAHxgzzo8FcFfpGJv9wPWwx+hs/ZGj8B2B1DO5CZ7GkP1DAwbAQVUkP3XEFcCvPT9ftdUS0IdC
kmrdOsk20x/JPyD9n4r4utlOfJI+GnUlqnmHxPskfuqNp9Vuvja6vehd/yhykWqI9dToBBRp1cLV
u4YB6ey6CSy5IszBAP+GzOQlF4RlaYnagqUh1DAOFiAicozmrFVPlzb+q3iqIhmNnKl0jugAR9ug
XwV1dBQQthMgFHK8jvQyZEO5bXnqJWLFHy1GFqcyJU9OeKoRJI3hYkPQ7vJDG9aAv7hVc1+MbhPe
gfoBDf7X13Lh1M73B2aADRW87XLKXWnDpMYAI14UGBHrZzzf/Fcyohmn/jTWAM2+KnqSi4AwvOlx
hVgANJNsHJwLYRfXAWomrun2z8Jkec5GDDK8xbft3vDzm8nlTzRjgKqrHuiebjvOqEdYsjEbd+2d
vZSEO/0cInX+kyIA+pQC3fnB2RKXv4Sb9BjsmHKMbo2b+Fl9ur7WqwKlGycUgEwvEugfE4b5JOZ4
4WO7syFqeAvcbF9uf65InM30yooT/dyrTCIPjD6FRIE+cKaw1B1uEv9hQrafg+w5XTmZS0/CsyWV
jk3UCYFpeMgD6P3BOEy9S1nKCsbvTVf9XtyF7J3U3h22GIP0DdzpSpSyusTSGeJRXZCm+PqA5tjo
PmyM+D/Cm3eUNQIbtXMGCp6VqZwFuwY6G3JVQOKncEnyk8AKs47bPXBBOgvdgUDkIE7PxnTT28Rv
rZ8OkN2F9VEiZUTDCO9RHwl7ltLfRjIdc2Qxu2ZnDgdqP7fqnjhPYcc3Sp15NpBO12avLs/7/KnU
AUiLjeBX9p1qTMdyyvGpWbOJxZOWf0P6olfxSh9+Xbe9eaXPTA/EPATsbYiwVSA0ykmYhoJPpolI
5nZFgbfEZLYszaZyxWle3AWzFGrNxSPcnBf+CxhfJeExOjUA7TXdNEXzOlAdrPacvP69OrZOdNDs
GWimkdPOvdEGoB9B0VCNwu85MrqTHrrXRVyENtBlRlBG4RoNO5rcEsxbxciQ90Npqvw2Gs/tBCos
lAXCkPH4zSL/sHJI+iNdgkFy3ZbB0Axejulk1agcxfWbpYUHJ6rfaLgG5T5HSOdmgHf6XGpFSxVE
yYiCaTMoU2rnrTtkfqJ4PHhIG0/QlSO4JkXyrI41mNGQ8RY54501/m7pQ8K9kE4rt+WaGMmdOqXN
R03LWhcMLO1ebeIfSs+rd2Dy/9LQMLOyQ2vSJGeaZ61D4btbhLq/ybih8QtpbrK1WtTlOcUGIV5D
CIBWFTyKz68Iy24cGo1J62ZhBNqnkoSeOcZr1raoy4mU+ecnsWc8UIzYZWkLEDnHyztnq8/0Bcpc
pfH/9hTN+iDEIDBtUEFI75Aiy2Ngc0ASUpNIM7tK5wb59xamQe8BNbhy412e2XNp0nNkMrsIgOWw
iKFub42gb1hVNjEre6310aYyMiKAw5RTupa1WV7QP2pKsRQmTW2DhlCzHp/LXAOdJGV8wrvBWPFK
F5Ew+DTQnkXx9AdvJYD5znfOtPuu5TGOFncCRlobb8iYjbqySXGfodfJyx3qCmMNYHdpYdE5MdPW
fXlFyfir2AxTrYbxtwOobICO9hxq+zD/jMoRfEj2ipKXsfeXln/ESXEDeMH0Xu0hDrA7m9S6szGi
V6i7wHiwxGsc+3nnIub/e0s9VVE6eX2J6kWWQWbYfvH38hqRLxDaw41qPzpr77LLcYkvFdHYh85a
jcAjn2/kMADN1rFAsEjjV0tF7XLbKPuUhywxDpqOWwcNIY5n47q5ruZlF5okWD77ogqIUkJwH/CD
Wv+XON+L8rVSGhekk+iHw/kwlP3YAtSDlFuKALGwum2fG9smwhAJpkiCMvFUbvgEfSHXP25WWr6e
0F7+v0WRrLutmpAbCqwbwMFMD544+UiGFRkXMdesv6bNjWIWUo5ynaSuaxLUI2QAnLNmI8X0VBOJ
nvUk6zZjx+/w/Fwr7V2WiiShkmPqc3tShxDT0qNdvCaD2NpR55VcsDgGHzX6RnuU3ZLqW4kKdWL9
NtLpaGqvmYpxYbv3uDV6pjEd6oBvry/4shmerIbkuFQSdgMCztY1AM7UKO96t+v7bTb+ALEc42IT
lkc7v+m7/XW5ixuNnk+wcqEHCmWrc+vnwD+PEszJA7SL7yy73ekOAOx4uabeRVnwa93R/gDvDpol
S/JbmGHLUf7Eoe7r0Q36DE1N/aZFTtsCYYFm6i9mVHi9nT6OU7Qie+kmn6H5/p9oyYeZAt30dPZh
Helv4qraG9baZbC8in9ESD6ECz3tyhSbR9sBKEcmXAjInEztn1zGiSqSyxCEq3oyQpUKKRAv3aGG
9jveoYX2UO/4jjvug/7sMCoYnhe78elfTOWPkpKplLwNRYZWZDdOMZxEk01Gmo0Y85WYdfFiPdFR
OqF20HR2M1+sTry3Jt8pniiunvQArPda3XXp4/+fVvK5a6mBrmQsaaZ5jTgSciDDz+siVgxQTqgk
SSBoOYfHSvEyGPerQeTi78dzErVMNGfAl56fYaMxEawCatTN+H1bP1d0d/37F2MOE10nSL8CGk8O
dUjeF3bWwEe0anoQKWGGljxb5Qsxy11Nstt+aD6vS5xN6eL6OZEo2UCVE7WiOiSSEUV6d1QeKmVn
FT+DdsXYFg/uiSBp9wVVwxRDhYCZde47QImaHYZB1/oEF7XBex+AxCg0X3TupGJSEtOo4IAErrc8
G/YgXihYpH6oY+W2k7qyX0sxMBrA5rYnFL+AkX9uD2ZXBEGR17NSu8Z8d0BrQv12jVFg0SoAAInQ
FyxAmgwzqSCbFDoESxeSzKtbNPxkFe7uxtXCHfJNTCn8fzCKPwLlWeioLdA2KiCwKraOfleD7Kj4
pTovGlm5Exf360SQ9GoOFacKh2rWDGgypPVGYLmln7rm0mml7+eLQ0I2dOR90X2AKiXyJ5L95fYY
hmPUIuTjLHIx/nBD3MEnI4t3MetZureOwr9Lbr49BB51u4/n5rbzsltrW/mcYcld5N9XjsRlKRpX
9ck3mVL+t1RFXRukASXv/YeyCW+MXXtbPGbvALa7ne6S93g/bR5TlVkP1W0IXlIE5yuR4WW6cv6E
ecwGJIng1pN5JNK6BEQH7Rp3RF7wxtgOXuSBcKh32w1Gbx4Mpm+jlQ6KyxytJFM/PzVjFgD7wIHM
z3Bygar3rj6MD+pH5X0DH443umCc96Ib8xarvrNWLO5yulkSLoVHghoJpbyHwjdz30yxCUY33Squ
8MWDtcUz9pDdAS1sbZ1n87owv5N1lkKjEM/boEwhFnVCr9pYDGjYKWg7mh+H6sW8d5jikaPtqZ6+
rVac1Ne4zzXZkpdqx0qoo4H1xmyGP7E3+37wP58I63ziaTfqg3pPXWNreiNL3587HxH6GlDu4mPg
1MykcKrnbS1IgE8A+LcGE2s3TxMbfMX9Onrczz/KrX1jbFZH9BfX3QacE0qoGPKSo2H0QIxN2GPd
bQa8PLRLod+C9R+GD7AvH0SCt8mI1qikcnM/QIlrJYxciheME+nyrjcZxhMdSA90k5n9RqfjP0gw
AXhgoHQG6m15yKlUshjmPGBGOktcdBu7yWpFY2kJTTRVocED9DwXiNsaz0QSqxDRYP7fq3Zw0u0n
LOf2B38r2a9wH76MLNp3bvbmrC3g0gV7KluyG7PRjEkLIJumPbBT3JB7EVIHoHi8fuMtpgjQh6fh
Egei6QUFEenrOq1Aeu0aHZt+UNbMFN/fQ9SrrMeMWbULBlm3+IYEiWDjdtUrLUVHp+IlQwEpWpyT
YV7jkVk/ho/0mADfFHAxmBJkjpt+N/DQyO9/rmi99Fa0MYcL6hsDXfPyfEjS9klQCQPLq73ZGXPS
X8Q+9OlLqr8llhelN725stCLd96pSCngtGNDRJgHbtw6Zuljv8NA3j3QGG/LfboTFiPgcr6zUlxA
AIRGVTLZYLo7ekXt5rrqC0Zt4W2M8RjkaPFelSKPoG7yaKhQVB/Ia1G4NL8vzS1yiuBhA7D+vbMW
mS5sMDLb8zw5mr7AiybJ0/XR4USrahddgv12oGhwM4Okx0MIbDPXVVtwOiBgm8fHkWizLLlRKovL
uDdVQKuj6O475fgd6Dkr0dSiNicipE3kcY9QGwC5gHSrWFtMXivu+3F7XY+Fsw9OkbmkNpNFY4Lz
PEwgVZcYcQkhk4FUaJhuOqgDTq3g23U5S6nXmY0HM1J4M2hIPZ0LCrXcaJSurcG6fTMgPATeb28C
GI2FCiBd9k52LKPn6zKX9sgBYLxpoBMBDQmSbqGRlEnad7XbOLnPg3Kf2fWKGSzluaDWHxn6uVqT
FRGepZCRluiyARikUbsFL1lr+HXrTSMLJy9q/ShcGT9eMo6Zex5Gjt4VenElUV7G1EGviDHeBcGv
eHguut/Xl2/RNIC7D4oWHCo0R52rpg7FyMe+r4Ft9VJRjCwawDpNcMO+XZezrMofOZJbjniMcmgL
OeCbSI07s7vT1tAfL6dNsEcOehuRAcZEDzjDz3VR7DgbAnW2vrx4nJJgHnQt3urJ6NBGboa7MZwm
zGuX/FBo0b6mxjeKMVqPT2H+dF3br/50KVDEpwDYQEeZBTe9tKyaCcZ7LR1qt8+GMGMNtZs3UUTh
g50N5Y/R5IMOuLTSzhk46VKvb7hzF6URxv46Ja1cODS+wy8vthyUBeigQVxyGJxG2KymJCxYDDzm
kGI6MFbKYRsXbXUoo7B9tYhKapaJEkNbamjFD3wwrZ+hk9L3dtRR5xxG+y2mGP7xAP7RPcZBqsGA
azboA6gQWj25L7o5ZRWUo8P0qo99MJUUv0Wk4NHkOLq6CdFH/6DxCi/nSuv0G73rnDXEta8Wc2n9
KOaDTcxjgEsO4OjnWymUdhqdeqxdThQghb9iiTegvfAnOu0aR2PGCMycJP4Mrd9q1T4DFIhFevKO
C8PLLXSkoOuU1/+lesjMRmD4WEM1rf9bZAlwjc/lNB3p4XmCTDK3DA0kamVhj/U2vhXoTimK4Waw
36+b0sL1eiZlPsCn1dbJ4Z2lQgptSnEHyJY6YpGDflemknjaq7xJn1IwRYU2OmVAJPZwXfziuQWd
CqAz0Dx3Ec1hEKEIVQfnFo0hh0xD/7PCD0EY/sM1iK3GoNhMrY5xonMtrSHMSZlMtRt19n2p9h7G
rCOMoazidCzEaRTzWMhbqGhlwDP9XNBUaaK389nf0ZFsaJehOjUSQCmg6ee5DhE0TmGhu3qmCUac
hm/0jocv19d0wefObHLzjYI7C5Q1599Q9WMCnq/ZTyFe6rvfNfAFTGszrOGHrsmRrq264HlpoEnZ
1fTMp6Q6qFbwlmTOjQAjtntdp4X8E5TBne+AemeOv891ioKhzJLZTOsC6ULjOQELNjhOewFmpdG/
LmtJr1NZkl5mEOEtOkKWQm9ovbWi9qiGh8xeQzlblIP6EgJ6pAvRlHSuU9LDw09gVgErnw78Nh2h
s6U02m9KOgzeEIu/XtdrIZQBKRuKi/CjcNQyyAAf0njCHB2Oeo45NEM85WItUbZwnM9EzCqfeJO+
NSs6UvhVURWYMdV8qo1e2zf/4BoxLI+xR0QtGGeVVi6MHa0Y5+Ns1p91zt0heE6UX9dXS5uP6sUd
cSJEMoM8jKwG/a21W9lfdRc1ZUP6wdW9pr0a2dZyBvRuuKK96+gWDfrXpS9kkrGQePOoQC7SMT12
vpAToH44euAQUpOG2eYOpJ3Amr5LkQyNvKZfI2VbugU0xNXojps7YmS4m7wHTsdYzyZfin2QmFtt
GP5DT8VtEfYH0+QAKzH3liHermu5ZJEzRhNGMNH1B3d5rmUZhEpKGmiZDMDX0Ys7TNr+veefB83+
J0IKDLM+yQ0ym4qlxo+9mj8l0dzgujbjuWT42C0AjiF5ZVoyuyJyVyk4DDh8YU09sGr5ejntaT56
1xfMXrILvIAQDczseRjlPl+xykZGVjeL2u0irSpYRrFhrAZIjqfmaW35fWQR3+mr4Rlgnv1dmWWp
l+lVgH+k4CNZrMbtyGw1anSWDG1ls3aoC0+1amV06ygBYCRo244KEqCbbNLL7Qx7ULJAVYdD0NvT
jYmm5Pdh0hNMjtOgem8Dmm+cSANkKMYS4oNo6umRmqJ8aRI63fTodfP6tpwchryJjVHUqcV/Ncoy
ARwgMXKLhUhu/DDA2thvCr0odgrXqBcOUfDgCL3CXanbws/MgbtWafZboxoouLQwj4OSSvQA6OfY
V7UqAE1UsE8LRd/bigWY+8nweWmP/iRKijY1Ot5TXZ0w+KGYB6vCa4tFWVfkG4On6qMxEA6EzsE0
duPUTG9jTbScCTspH4wJ9XGWDVEbMBDDZxvHivqXIRu0bVfl6TcljDV37GKCniMlQOPT9R1fevOi
nwpBBRwdRlXlB6hOwbCT2XgYqrZpH+KgKu86Ubd7kECbb2htCxJW827wSmVw7gDhmnA2JGO/coyW
7iogLCIPg9ACQFWSMwSAYKJyBV/RJiorxt41xbPhbMZmJR5cuudP5Uj2jQU0xiFH9sWpQ5Dt+gVN
AUPkVeK5752VpV3TSXIN4MPN+jZF/KLmMesAXhSh1znfVM1K9WhRDijhwLtL8BCUfXkX0tbQG+hk
tJFXcK+2jqXpMFvbXTeVJW96ainSHmWoqZXCwh4h/joMqf2U8m57XcTSPTHP0yCjBIxswEudux+B
Z1xjIgOLDj/NnTqAvhUYc4kAIKVkxWeBMZ4gcfYlWSvfLpkF8EiQKYPpYXZx/vlJXEGpUHpjXkKu
HfTYLZSQ6Ug3JtkOpbl/MItTWVLKLO+SIbd7LGMJ9HMGytfcV4j60mZV/YRWdeNfTtZJtC5ZfJhX
Y5PZSJ5ZNPgkeP2yEK1fTZ05TBT20/X9WzbFP08DyeRHoKVUAJqaQ1tQSoasJumm1F+CaG0RLzcM
A89z3wVKuHM9R4pf6hjEn+DszV0tQ1pcvBhoXgmtJ8U0kCRcwRm9VAodHtBJR1IQGXLZOOIg7+mY
mQiQHEAJ/FY0L58euuHtb5cOOCPaDIEBrFkTgwTnJjhaAhAYhTWDOAyPifEJwrhjyR2vImut4wuR
50zeNKNSzDnVi0dkZYYk5zZEAfnHG7qb3kCmaUdxNZq3muUO04YAMiER3xL7Fvfu3+uJpCDejhbw
v3DhnOtJO9Sfyx5BtYobMbK3trPHhD0SQWucDZfuCg8RdGOg4980cbYlE3GMOCvpCEGANXfHpLsb
QvPxui7LIhArAVQQT3IZA1Qv1DoyLc7dagz3iGRQqejLH9dlLFnfzGcCGDpkpi+ansOoix0zALf5
ZH06ALWwv9UVODvEipjLAFOdt0SF5cHSgXt3vi1hl6QC/a5YLfO2qOgxN20P3Lcrm78mRfJ9QCUS
hhZDCroNtlNcHxLL/JnzfOWWX1wzTNVj3QBbA4Smc2Xa2Epo0UNMSD5i/jlkAasab5VMdyGxjkX7
nxwM5JzLKUlbWImAnIw3nlJtp+E/o7iZImTzSMoseldgwrpys7/vAzqXK5m2XlFEs8Es12w3IOtz
eU9xWTmbfkB12XhCKOX+tRVSFQ6QYCR4JimWTi0fgrgd2hQxMjXdcEAGF91HgfEWDCtP74WtOxMk
3SAE9ECaMUJQY2T5M4qE+h5IgsXtWJf/pXa0Noh8+d5RUZwAZz1FRg1joJJenQLmXs2Ak2jK9E2t
kEwIu46BiY4hHj0aABYITP0f1hKPYaA9oAnJucCWTG1NceKk42g7Jq7o0X0deZSPLKj+uv6CeVok
eL/wX3FzScrFvagrx4brAFLPjZPziBENiEAGnkl/bx2nwA+SIDqqZS9SaDQCxSLWX3r6aGSbuF7r
+V26uc4QJqRLcggiNODlEBRM3EvTyTWE39gbMroludGQQCkjt1K8BryS3XQbGyvGueC+qA5eP2wd
pvwsOY3BaTHjggLggoJpSFPSjT6aG00vVqKoheDmVIzMaRSYnZYpGcSEEXqxgv+EUT2bauG1urYr
yjUrWZQ235AzzCkwviRnGQ/VoAhnglLYL7UsblXzM45/hX3jRRjNvG4pCzcmEuTIwwM8CnPXXxt8
EmhrSqMCixeqGTF/UHLjYFffr0tY3KMTCZIDqdSxDnMKCXbSuxxtE5PWPplp5l8Xs6iIZWGg0KCw
CFNatTbmY96rAo7DCR9Ve3g24pVn3bKxY9gJEPcYHqVyrr+I8dd5YcHYh+ApmFGLixcbCANmyZxn
jtR+/2ibR/uXinclz9vtdQWXHDGqkEiAzrEHUuPndxs3myqwxpG7iXOfELyMxI+42wTqtOINlzyw
ATyhWU1Hx5jCuZzayoWmxwD8TQz7CPYKbygIC0a0xNFs26NWFudrd8xC6x/6ozAdjboQCGKQcziX
mU2CczGnHTEp+m6Gw57EefefnRm3ZWsdedcQdzKjF1LbT7EYBLPSSNvXplBvgrzaW2Zt+GVbASVI
M16vr/os+TwpjCoV3Ms8GAVAJzn/VpeWJuIRpbBaoErYuMjOhpVf5r8CjKSM9KWLVux4aZvn5zY6
cfAkwC6cLwXmxa2Y1CF3gS7Cgu7TtpHWmjBvsLLNi4qdyJEiP6eyI8UpFICl9K/t8NDzvWoNKHbu
SnrUSr8U/3D3oekB2aT59CDzfK5XDONVAhEhNHcSJJOAZIFWsabWVtRa8janYublPfFnZtsmjeZg
+Qh9EHbBWvCUOPTlulEsHRFkDLBNs72in+JciBM3OTpzY+5qw10QHfPaZI69Q09PyzfR+C8LdyJM
2qhIrYsmzxJ4HVNlVXWrx9smK1eW7RKYHtgM6LbCs2xGcTLlfDaw04CeY8C3VVXDrMhgggAeAZkf
JoZkrxeBbwkTDe3IkFhJ6moAVrX4MQXtVw8Wnb4SrLJ+W9UateOSlSKcxAg6+n8wsStZDdx8IJII
Dzre2h4A+XHCf6dlsy20Vz5hluRY5t71vV0yIKQ9TcBJodSEc3++t6WttMBvzLC3VZ7sKjUz0V8S
DcfCyMi/iMK6I3qnKspbktczYUcBp1CuqKcjHQGNOKgvxBbP1zVa6CTHYCGkgFgEYOOXszGAB8vR
0I4XK7e2dhq99m18bPpfY/DTEGLvRC1K453qAgfwWYuHjaXXpafoKuutbm18aym4OT06ks5pEzZg
b8DRGQGLZ2NyFjR7UXFo41e9/xdP+ufgyD38PZrrRBZCVKh9K53dkD7W+ktV7q+v7qK/PpEiXcuE
inRoLEihzp6W72N5D06QXqxc/kvnYJ4ymXvhVMCWSlZphqhrxTleYaERerT7pSIpCml2A55nJfZR
A3adcS0QXToKFOkHitYnpMHkoxAnhZ7XNjwPovgNRX9Oghy9Yz9eX8CvmRX5ij0VM0d2Jy671aqk
UyjEKKhWvnap1aPRqonbZNNb9vhsgqgu8DGBzi2G9ocu90qN9t/hqwS6OrQQnHJOnykuQgKteHJ0
pX0bOi2esUbRJgVCArT9+GMEIFJaF/ZnPk70qSd1ViIToDnPSZDQx4FgNr7Pg+Zbhd8C0D/0z31k
lTNs2wj9jX6omH0LhCdQbLOoBcjUYy2Q6fJwaJvBTZKqcFzdUFNfRIPBNwLdO41vNxlhYpoMr6nt
8qEMqilHA3+GTuWubG3XHqzSrwAyl4ctWCAbs+AY8o66kgL4SFR3tG61iREy8J9KZ8cfo5oCqCe2
gW/MQJ2OV9VgAkWHN1XYuWZS6uQm7W3D0+1QfRZVPyTHzhzJgxbldNiAl1mgwjLo2X2qx50H3O+Q
sMgEX5iZARgUTJRq8BaVdLCPUQ6gQPSTGfY9asL1Pgpr2x+SHtHBaJaJujU5bYlLx8R+FUkF8tOu
67OtVreFn5tOyf2Etg0gvmJT3AK0ePgeqFHSuWJQyk1k6WW24kmXDuGpCUnXRD2Jqe4THI8cUFVN
cNcFTzaSPk76ct1WF4pzqIcBXJzOFBFAGJMENYlqRtqcYByHe17sInuTqP5YvTpgoyyT28DeG8ru
uszFU3giUopoBgwp2FxBRqQGRnupV2iBjcrHsJy+XZezuIZA+gDOHCAycObPjyFtqqnnGeSgQLwT
oFgoquQ1MchT2YmV7Vpexj+yvn5+cuSHkYtYm1PBE9lpzqc6PrZm7I7Od7PcTNOmSR+Teo1KYuGR
MTfXAfkDUDOIJBzJUwPMNKyBHo4kHT2G1UMhjvXwI4y+j+hcsfwRBzZ+wTlnYB/E2CUrdC9OP9rs
8/oyX3ry86/Qz5cZbFFO0Eb4ij7FBEHwXI+px9XBDebprvcoduO1cuSlAUHi3HM+v/CRfpf05hb4
B+Oo5W6K0f6yUnwzdvYiWBOzkHyFHERqgLoigFySUYMC0ZMymwrchII8m7R/jPuo3rURvSFGXLBc
T4UbGXjktXG9j4uq2jjoqVsxrcv4QgPsH0aK0EYJDhcZxGpCZ2oZz5nYuGmOiGWjbZA7ndeOSsvo
NCIba0X633uFWXOCxdUQOeMDzvc00ABbrqUQmldohv2VRiMzauyk8k3Jv/fjHSgmx2mtbrO4rSdC
zXOhah5kYW3CkAZr2iUa+Wijzi8wd3/dXhfOKpSbSxCANAYfmZz1UEEcEhRmg3wAoNny/K6mLzmi
jRyTGGjH2uTNMQ/W8MMvfdEsc+6swZLi7pVMNke7Bu1qmGyT/6qb1E1AKxBgHGyt52txDU/kSIcx
APbOiFosfGtzU2Sfbb7RxEp4M2/DeXRzropkG3VCO+BRQpW2fpzUgg3jGoHH2mJJhuDojW1FHEqk
AFjHTbFPY+fRzm4dcGGw68aw6LxO1mtezxO/nZdOghILlOHOvWL/VBrCpmFv4OkSaAehBaxp9RWR
S9rhRM2A/WhkBBbVuUhqVN0gHGSY9db0ovx+jO84usiNNbr3JVM4kSMzDYmoMUY1gpxI47dE45sW
I91TFnrXV3BNjGzZQ9abnQoxHei+KShCorz2ynyVaG62XNns4IlsINADZArhw/myiUqUMfqsuVvG
AkNAoQhMX2+7eERPY2vkRxClIGfmVModOsT6jQEQmv8ckfe3egM4ZyZqAH3+vebAFcSQvAG/jLvo
/IvKnpY0VoHJGxJMINR51rhhJYJNV2q//l7Sqe7z2pxYqW3UJp4J0N0J+uci0H42tunZxcqzeuks
nEqRDrbGm6kcA+ykLd5pWzKtAHld9Yhuh0idEHp+oGz/D3o5SDghEzIHT5LEsIzTMtKR4o5jJ/CT
SrVuCkB4oraZWSubteS15vk7jOPjIkWwe76EbZO1aFuHqK4zgPRTPMScuNe1WbxYUA3DUwrhNKbt
JXWiIE2A+4A6RzV0LJyHkna6umt732g3Gn3QScTa7q+bbzCRqxmAKke6CyGgJFNRqDqWA5LbmBD4
P9KubEduXdd+kQHLk+xXDzVXz2NejHQn8SzP49ff5eCc2y61UcLe5yF5aaBoShRFkYuLAGSBLmQa
95mmeQZrBLv1PUkIUUjTA0KHMj7g3pdLSBOrrKZIYagoZvYkuVMX2MR4r5Qz6w+ser6+mmtucimN
yxLSrG+mLIO0EGljk21VuUFepbbzSLCCK11Rc1Mz/oHyGihevpVGmqq0ZrNeoy67pt5sVCtzI5A5
N7XkxJS4/fiKOXrOWA5nP6UbPx4FlrOmKz4AaWQwYs7Wc7myWQYM2oAhD5gDV2/87LM1QzcDcbls
RYI9XDvjM3coGq+sucVCv5QkAfVmWBLova1Y7cBUMvWV7feEolmm1kBVZoz1rR4FPWhtUJ7EcxAx
4r/4BHTTIRJCdXq23ctPALO+ycApOkNabjuz38w8zM2dbp7UeN8PkU1pJTj7a4aL8g/GzKN9fa7K
XEo0jWAgdRrlzmD+nAii2LsMZOo1CW06uEH9zzs94EVlvEtmm0L5jttNpcwLTORA+4DSmuWxHDXz
gDEaAKgNWhx5KrIg26YxayHOdr4B+RsSzbgYNwH8KUbVcDekHnVQNKHIvjLfVtUeAxIeS8se2A99
vI0SdB3fGsZ2KpvN9ZM6L993ucimGRh2D+I3bnmJSVstAIuV00g/JU05MmRHWCCqVa45cATsyFEA
oK6iA+pyEw1QaSs6CIQdqoR2NW7z/G6I740MObVtaOzk+qQomynSnB6xFHnPZEGcs1JQ+FvJw4Tp
+cWNbq7LD8gnIieWJANsu60fTKf3uiM5Gntmazv/hAGBINSQj3SvPPzT1Z3FAjqChCBAbfzLoQ/8
LutVDT02pfkKpOCO5MbZDHWRevP6Xe7ipRwuxiB6bpZVCjkh5t3X5TM4NvcGmj9rZcRFBsC8tFW6
9rGOwFrX13bRREjQps/Xlf3uni4/gttkjWYk6mU0D+ujetv6oRNptRen2kkyAgxGNz3UbNwc4q+L
/W7Bl2Jn21vEV12igFO3hNikUhHxq3ZBqJeJGIhEynHnBCmDJugsSKlSx4QawzOA/6r6Nvo/0+To
D6K3zfdb5VIrzmDl3EjKELGjU2leCJ7u0GHWqywikFuVomOE2cwBiD5ebstYGsrwdmi8wYACedhi
rk7fgnjl7foO/W3t+maeCzHcFo2TSfHohBjtPL3R1lY/AONHrH9oXo19c188GAhGfkuiU/Hdp2IN
51c7IAozMJeLeaKA1hQjYnD60CetAUR6qP5Qw6XKbZfbNHWHDtm23XVd59/8pupCJhf5BE2t0rGA
TDJskvjPoLf2HIHEN00oSrl8vxmB0Z0hXOgLB9iZBx7nYUOzqsah181zxc5teK6026Z4Uaf7ThOs
5ZqhLGVxarWKNI1tDlkaGldDwyt8V8sLW+r315dPpBN3/UZEi3IDXcDolE3REo06QP4rMpRNzBrb
YKpjtKZ3XaJAM50DaU590JZVMK9icZsHv2n3HE2xbYluoDW7QHiGHhYkr9DFz9lixVK5lyj4YXSa
2GZ6Y/QH8G3aoM9Dl9N1jdYc4lIUt1eDlg55a0BUEu/9/KdM93rw+38TwW0Tywt0WuoQ0ZMBdZU7
qfgs8YS5LmR1Z76WjM+BWDXmWvpktrmo1VDZYBUgxzoQP75p3BLLFw2GW7U9FW0y4BwGtobP7RhN
YVaY5AJ5g/IyxXGAesDgVv14lFNmj7X6alj/HOyJM4wsLZ4uiIq+BQgW6jdB1fvg3cgrIBZxkYD3
NXRT7fFfrCU6uBBhAu/5DfIc5KRCIzBF8y3r9ylSmCgzWFLgFCIylrV7Et4czwMgJNBDyt2TUa/F
dT1hEcvuZ10cgfCw1Xw7YMRE5aIWSQaBsa+eq4W82YgWt39WsKBXBshTpl3e26riBs07JWdW/Li+
givMT3NLBIoJ6MAw8FznT7AS9fDsWML+bN0gF0Fek12xi87VIX0mTi3ZILi6w5j031a7Sz6kjUD8
2mW2FM+darUOa9maxXeb/KYFaQayqx/pUdpGbr0Lc+e6uO9nD5kWdDuh4x2AIkz0u1xWJZPAjhrF
tQNuCSBo++bsT+6oCLz9qhRwD6OjC8tK+VoQBtfqyjgh9VbGu0E/GcFzNbiS9XJdl7/o88s7WQXN
J4ZKImcL+A7/Qh97Mg0ZGrhA5SfZkafg/3pLjuqNcgALZ2Dn21q1ZaSw7PBA95GLET7HyC0Fj6Dv
loqvwJRcvO+Am0RjErekmhVjrjJ+OwVr4eRKxM6KTZjfFZXAUucf+qbuQtC86osj0ZtBiIIj1B3U
TzATZR3ms3wIllQkgzsMRiebjZRAGfm+OZWOsTc36rbDskZOs2s3wTZ0Ci/ZMhsxght7+l7emp52
Fr2vViJLFYkXQPPnzpT54XypqzZOfi+DOsYJXqpPzKwGKdutsQ1s6Tf12A6UKWdyGAUw7xXk7aVQ
7ihGujVEyiy0+QSy3KX2tKtOka3t6430o7oZd9cXe22tlzpyly0xEzmUOoiLxxP4GYzuMxchFkTr
yEdBbaEoZT1BxkuxN8/Uzu4lm8i2f3q1MPSpOZPz/f+klM7lOwarTRplFqiM+1jfq/JWEkV236+i
i23SuUfxmOXU91OIoI/qK8JHt7CjJ7alAnNYoyld2uA36kgZPeXtOO/PvsptAl48h2zSjfaEs+Dl
+3HT7p5Nj9nBNrX9SEgZqnyPWy715F5XgRH4Wj2bY+/5TnjSbppN/J55eF0dh4du1+AMUpxFeR/t
b/4Md8ot5i970YcPQxVNXheuBefkcpnFqo/8GM5j66lueIo3DGT5G8sDXfgHRh2/SNv45jE89068
Fb29VrI8lyvBeT5LH3U9mXdiPBievzWRnDyOHgF34O8T8DefaJe/N3eW4G00ry/vb1FKmm8XNECh
z+/SBxVSOcoNMSuHRvI2bbJjFeQCKtw1F7AUwXkc0MDJw0wZ5aAReVcUwS7CaSlbJgD3rl1RuJzQ
JG7SuY+FSwdQNW1QT0U0mvf6zyTMkE/JKMCmof7Q9425YboiuEjWziiINyhqOmAWxuV8uXba6Jug
h5jfe0jopsHNZBnbrvPCaR8C9YtO5CwROJ61mGMhkR/z5Je6PLbd/DrKX4K89IYy+tGxeYZrJ8ol
rx1MjA+cW+9NEKXxlxMyyEnkzw8KdAwdk6B5MLIEs+1K42no/YcWPFBI2T9f96urZ2AplDMVNNCU
VSYjTqTBdAeUnWtk5qcZT45Ff4yY7pAE0WascDTyUbo38voGbZJbmT7LKfiste7AdLopkuDh+met
WBay92iGVOaetm/P31wPKnOKIxCISgDinGOwd9LCNfCgN0VVkhXkD3L3qHMh5UMw7Z1/gmCunmzl
BWLXMMbgEJC0FpJLusIuonET4WFP1ZygQ3ZEWmh6YHrsXVd19awudp0z6ZIBR+1n2ADSTBu/rW6G
vnDysBRs9KpxQRMDdVE8HvnnCODaYKYb4BKy4YfRAEk0Bo4cO4Z8Nw27mkr2da1WNhBcQPM7dW5n
Bn3T5UFt5GqSYxNapdl7o7KNScr7bPrDOjTF6CIW7FXdFsK4m7sECSAtOwjza7C7sGSX1CinOUZ4
rJs9QX3tum6rO7YQx7m9CkA8vaqwlJMP1HvXezGog4dIEjwARFpx93QLGgep8+EOBgxYkdSfGPEl
yT9J/NqZRyr9uq7Tqptb6DTrvHgEdINVWVGNJcxTxUa46pbNr2Bg+xR9Sf+bJO7SrSVWRfL84jfY
nxzkq5JiJ/UTAz/VdTnru4QmRFA6oP7JF+hBGaDRmFjILKiaDdjfTQPgRlgnu+tiVm9z+Or/iuF2
qcRp02mBO7BoEtn184jsxj5QvetS1m3hSwq3PSwC8a7ZQhmjPoGEa6PSt67fF80WhJCl+X5d2Lot
oGPMBJwWmX7u7GLy8GT5Euy7MSVMmcN7EH1jKsiXQqYIApVVvVAgRrUW6Cg86i/NrjQGovoYIoWk
IIiBjAe1fKWDZE852GCIQ0RgszWvhLQ0cJ7gJEDxlF9GFfVoPYSrZ5VuJ9VNBeq6vLgfu7dK+8c0
HzMJNHJ0gFujD44HJDMNIT74l5ARCYi+66oAcbQSR1tW6HcpSKSeru/ZmhmCVgRF/hlb820oacfy
XMuaADzjVexlSnAzBsPmuggk/rAbXOQKYiCMJcXkOrDu81SNcW5mo54ktWMiuXXQ4zh8pwHGwZKm
B2goVZLkiflS78lqkO+lSM0+m9w0nE7188euMMMnH0jW+2BktZcwCXME40hHIseUTr1adTdtQ3pm
oziJZSrUpPwczKx+S9JBdfSaFG/gkTdDZyCF5PhmPnzIkqQ/1OhJv6lSywd8NQt3pAuG31FrZOrN
4GvhPqBznJZOsvHHGJq8dtU0VPbFNEheH0zpfpJDmrmNlej+UUvC+KQXqCfY2ZDpmI/RNcrojsNo
YIKCpGHGWGLkloJJbgq6Zv0p00IPo7dUZtcyrfGM6MPeS2Wj8/CS7P507WDVmAccAxdtxa2lOn4/
sf1I1OEYEyk71WnWP5nJVLzUUvkMVtU7iOp2Q87QUz/K09TZDbXA9BUqGUBnvqJu0IWf/mhpYzoT
KdKHFvXRXVBbBPhzBTx7bEDFGBSxUVV4mpH0nTNmsgEasVT1jFiO9yRlipeSuctdHegBliR5rKvq
vVR15UEHbdV+RM98h5rDEKLtAvzVn4nfkuCgpVPq4KsL81A1RpR7pVZR8M6Gg+JkE5bcRsjmw18w
GVMP0iqZGaHH4lGrohjBa4LbC/32L1lRjXYjWdZm6HxQfZbUaG1Tq+UfAxoywGCU5qPhalYwYA4N
2ls2wAfEhVMWXfDYTnVjPqbp0I5OpzPllfVNtiu0oSCOAbLITU/I+EumAdiCKlIUXgZmuOfRwp65
hPlGDkCEBplKpYevGqiFzYMWlNYTIu9sNzZtrfg2hjyr5wmNaJYNfl/D3DHSNqdBwYTUQ43yAsZZ
zLy/rJQxwi+3TF+3wRY0dnbOLDrZbVQgw6P2ebdpGdNeoixIMAAiZewgZbK8K/yk2g0leHHMagLi
FZ08Gp5NiUKZnQT+k95hjkU3yM25VTGJLIQnO9QhK3e+1FgntU8jBbKDJHap3AS7BjMUHoDJn/Zq
j4Iq8KwR8XK/ibbaMIEwqbA68HHreh+4RUq7fVclAOMM0YCBC+Ae+KNGXRDbdRchvOiUAXMwg8E/
qZKUPso0739j6lvkjdaEqW593uxMgNJ+h9IAFr8hNqdjwmIfxEy6el/WRHKiDHlwW4XOG73sMGBm
koLqB/rnI8WmWRG8K3GMWlYRFWZ/5zOWHSo/BVOPKTfpvdbX1mOjlMFdprLxvR/rkW7kRLW2U6/4
bDdRqT6FJKW4AIFa8rImMe5Biia3bm9KKTk1clo86FLDjopkxH9yHcETOpgslAE18B576KvFKFEj
Mbv+sekZRlqAePZgTHR0wcYdYzgmoaPg3l5p28DDGA39YC1HwhGdDJcXXG/RTDdrTLvGOETZlSbg
kgaMiaeWaxnUw633rJe/tbRCHyG8Z2snh48xyF2Wn0Fz/HHdga+A3y4/hotValku6iCZ76QUVNDd
E6hy3Jj+GAbVndrgT15+loF+Cn2EY01jR0Kw1OpTa7ka3P2bEik12TAn8Pv4ELPWbUvMaKgVp8o0
dLyRnQYGGiMFIA7lXLRjvwoWYI5c+AsMm4FshTXDa76h/6QyBm0+LjCj+khCILLrcKOy+kebvuYy
OvOrLgdyOg/ctAhtqxgEl/RKYIUW1hlkgPZ4NF9z6mN+uTqktIT4przV0R6Po3Lo2IGhYi3QdC5D
f9N0IWr+lEU8n0vtRJu2wlygonQjy5Pj0kN+065kZ+xejGg7hIdWEcTCK9HcPKocr0tgGzUE3ZdC
E7Qb+yjnIbzCPahP/QtaInfTJGOgIaNOUSUP0vjzuqIrER0avsH9AR5YvGw1LlYNA0ma0hYiozpy
eq20AyVEc/7eT8H9uL0uayXGAjWridw6QVSPOXqX6nUsrLVCHZEoUD+BSbdp414XsGYfSwHz+i42
DW4QeEITAtqmjDC7TMtuWO+/pXEy4rWUlgJxs7nxNoLOKpDAIu+Bmh23XZoe4wrXJ2xX91j1L2H8
GhiCDOHqkn2J4AcnhqM0FlIPEYM6uMYA1izR9F+BEgZnAMyftN5QIKGtPsxu19Lnf1GjBnskKmCA
rsN5oJf4clvUSdLHJCGIraMws80Wdz1oBiRC3phSnLqwuZ/C0C7KXoRoWDtPwHmj3gnKQPT+cRuU
qCmokGSldrqa2H72IWceYjYpRI9h+jTIgnzD6vWAewoU33PizeCPr5QNo4Q+FbinH8xFK0x6W72S
G0RR+/xX2dijQN6ataNDCnw3FG0VOFGXy8rasq3V+WpMyFOZg7/3Q6LHQeQJ16Sg2QCoefDpw+1z
UtoQDz5ZhX3E7LaunNEf7FJFCPHPAXgqEM5fcrizqxdW00eJDG0wbUHO6a6e0lOOQDVlsqBgu3ao
wOmCkRpgo0MyjzOLQap6PQ5hFgg3Tqk5ncZE5MnXThVYqeAV5ucyHpSXezN2soZQAaaA3u3A7gyG
VvQh8kHrgtL7dae3Nt0COHScLaShQR1ucSuH50Yp6ZmFqMQb3vDwAcz32GxLT3OmY4FZasajv6Ee
fUb93R5zuzowQRJiVdnFB3Dr2VtVkqZ0/oAUlNPDgbHfiYhxey3PvtASnSOXK2qBn2RIJgiRdgj7
S++cec0HBrht042xzz/9p/quf8UIcQEwY634DLmgzUDfEnJUfN5Xp1pbMQk1rrqyf0w7zFiJfoTE
CfaPpWwruyxxhNCT2Tj4e2UpkttQFYNl+sSHqrLT7ckuaF3jrkMDq0cc6d3YaQ/xQbmR7uSdqIK7
Gm3PlA/I7VnoWuELUopejKHa+Gjt3A4n5RkppNiNtv4OuIItGMRLjP6qtv3x5boFr57HhdT574tr
eyRpW1rxPPV9uEtk3fYVQdfKbIDfF/RLrdmAFwIms8PbOICA6gTWve4Y/2Ev0cZC19av65qsXgHL
BZy96UISY0adRBoWMMPE1JvmjZ0iTwKwcqNvrUOzTV6vy1s/eV+KcW4mCIOoa8BCgfl7lWsQ3dZA
xZP2T9elrFDIqDgDX2I4g8T7uKCkg5jGzW50W3ZK7w1tTfLef5Q3P+tdJFBrpTnsUiDnUTRjiLoO
c7Ad9ROA3uw8yY7S2+1b/YTZWKpIvbVYHwlGvCu0v1NouTempuckpiXMAwj+5q3eKu+As5zNW/2g
i+xj7TYFrR9Wcw7w8Yi5tI86rktrAuOHg8zag/rYuUA6Nqf4zdyHD+hDa4/mpvkZb0Xzq1cP9lIu
Z5fo31OTACVRh3wmXvjC3GgAM6Q9PACfrTvKjfYjlmwZI2VFI0JWbYeCP1wDUxYg7/xNaERRGeYY
++C0sVzuapYgWa034+hKYSztw7yH+lOJQlCh6hn8qqnFj1Mp1895j24yPyPDLlcndi6qQs6964at
rfiF5bdxdt1MZsXAmwC/wDpHAfFcLvWb6yJWTRnJXkydwstuRjRe7ngpx5isaFLENZOGHKD6SMr3
Xgl3SdY5BQO6IPtdFPJ9p4eCbMW6cv8vmB8WDXM362jEwvsx2fQ03DCSbgXKrZrzl3L8ZJbQQOZv
bqF3+kNxQqct0i+4JuVnDGsMfp+k8/Qz/SPbqqg4uubPF2tqzXn2hZdtpjwkhaFjPjOTX5pC2QV+
vZ0oMHBUw2jQMnDM0rirC+39ur5r7nYpl3MUqVoB+SNjSTOMY08/SulAi+frIlZXVEMrHMF4EQIi
wEvVWDkOJvWxohkQBchf6rcG8OTy23Upq7axkMIZfhtJGoa+z/sW/TKLfSuCxK9GTXNbHR4n6CX8
1rfPYow2jgJETSpmGoMEtrTpjXxXusZnubH27W4QVaZWNcITE3H93HP2N3O2MInJYAjDc9wYnfIi
9adEFpzj1a0HJSaay+auXr4aWqGXAOxJUKitcoCPB5A03XfTPyfkxmMOyFz0QeJNh1Ta5e73fQhP
CHIWZ6wf8t4rx7sqEbwaVxUBSAPvEmQuZN7AAmI2XdPjsivHv2/xGx+9QXFf/xs7XojhLMycMvzu
fIOXMRg6Ezvzd5rxImeCp8fqcVmI4RbMSmWk5uf7dBx3WXFK6L6V3ET0CJg/lo8fZ2DLf9ZM494e
vRUxcEFAikKdKT7J1Y+UuhYmkA4eEQ2OXr8w8WwE6xZIZlW+AVdK9U7ry7Bx2p9m65WdNxxMZqvb
9BC5oBSPbbNzwW6gCnzb+pFdyJ2XenGCCKtAI1PNcg/9lt5KD3jPnfPWac6N1zjNe7u77oNWt26e
yYhuKvRx80THmtwagwqiNycmp2jSHRBL7uPqVyIVgkryalA+02D8RxK/fTrKOybuYWzf6LTFxjSO
evFKxteQ7ROWI9mwb+L7rLDrQIR0WY+7FqK57JpakZ7KLZS0MKbTtl7DR/IA+o3AZrsB1ABOIjnh
WT5iJBO1ry/vqs0uJHN3JEY64FiwpAEzHuCFD1lzUltQ491k8WkoRd1Wa3hmjJSF75IBLQQGYPY6
C+OR4xBzRkroWVO3PoOYF0Wyw+SNd3Rb7FByPKuFnd0qD9d1XK2HUNATotYDJCiINC/FqjkrE32C
zTZu9wrfb/uPwf49PFu76U4ganU9v0TxRhT3phX4EzQs3lrP2JY3+kfyOz+Pt0Nljxtto98lG/lH
8B7awnzAHFZ8cz8L0bwRjb2at7OWnUtsy8626ZHesN37s++AHlxkOOs2uxDHWQ7pQIBa/V3UjWWT
3V3nROfOpo76kNqBQ0/pOfsQAZnnsOaainxkNRNsMXRYouv2tpKOiXxX9bZkAA/kXd/H1etvzmSi
ERUEJ/xcF7yP4yzG9AQnstCurRG7tz66cH9dyGowshDCudLEqJrWiuFwJN23yfCAKuV1AWvLNaN+
MPBLnlvnOIsABWWWmQEO94RqTTOGzhSk53ywnADsuIxWgirEmqteiuMsImhUtOoVENfGvp1qwaat
zlKxyUTt0atJvqUgzgyUaoiDSMHCDRt1H+d2udPtwR2OYN+ujgDX6T/ao7TrbXY/iM63aEnnPV14
sAKj35FRh2htq38CI5Dbk5t4lqfdVoVj3WubdBvsJ8/3mOg1I5LM+06zatQ2w+pa5s8sPKT0aUwB
fti1ogH0a7a/XF3OLK221/umgSAd8MSS2Xm4VTAk57pprl4FFjHROzfjO753gddZazZzDFsyL5By
AGGOQfpaaXuMfWnjoxxiLBQmQ4Ct4BQrT2Dt9ENBum9tQZdfMLvyxVbKIBqn/ZzFbLLbdHwEgsAG
lgVFV9uKRbOl19YUeB64k7nwY/IZUyon2WQOCA2j8VaRfpXZRhWVTUUiOMuUqrpTpFnEmJN7FiMB
ZvgbELo6go2bnQbvg5eqcHaYdBjwi/HEuEwx4TT92UpepXhB/kfVz0Agu+HoZNbt0AnCwJV7FWYC
0kZwRiKE4BuTpqFPEXdDKqlKm5CPDlxCWWZr5HHwARlvN9e1XHFlF+I4V9blUZoCO4aHaVDdlYy5
WhNvOjTL4nEnWNCVW+BCFOfMJrwWzd6YX1pd5lVNcghqw/vftOFMo+okqo4NRHTZ7UReR/JoTo/s
XzwZoYhhqJipjY5mvmmk7MEFlc8BwdA/AoSjR3smosVZS5MtZfBtIkRqfNYUuJdHM3XRKe1aQWaj
t/S9AY2/EpTePMR1ioZdGY331xdx7cV1IZu7TUdFGSy9h2xZe4sLr08OabHLo5ep9OrwOdB3jfo4
lvu+cDX5XjUEDnPFW11I5ywS9PKaVmLeKIigNSeUf1VWaCchpj/k8ktedAKLEUnjjRKD0NNkfnW1
1h1Rf2td7JgMVLTZEYhOwbrOX845FOQ8EbppaPLXkNa49MMqSKk704dm+ohwuZROMkq7fRPclXGI
Mq//njMAThvygGrXralFM23e9U+YXda1L+BugjwzJYsk0DYegEwyzZ4A4FYRh5JSxAm0urALZbmn
iKGCHVxmULaN9GMoBZtC0w+q1dmJkoIm6Ne/UQzgE9ywGAvDp6PkYApTRqCYXu61ASOIAVrcXhex
rtCXCM63pFFX+tIAEQS40IHaBeY7TeyUdNs4ebkuav0Egt7+v+rM+7i4sYkSglSAIPgaDyic+Wey
qc/mL1Ri7kCKrh+0XXovulWVVfc8Y7ENzKIGwJA79RYZEtJFkNk8tV7sYljIDjBYKbAjB2VeT91m
7uBlm8IOD8YN/nCC7R7Vu1oEUlkhOsDtt/gQzgGUCcyyT/Eh+m3qvCRHML5khqM0rnlCE5Uz7n4m
blHa0hN7VvehILRfvX4Xwjl/IAPxG1U6dnlMd1XvyOqx8R1N8SL2UBilwNWtxYYXqnI2lQ9VYvX5
vOabwgXBwfYNBPrdLnatB/LQeOCYG7e+4BpeNy4TrD0KsP3zKIxL48Lqlr0ip7i+DMOu0W6UGzMe
erIxN/mc6hh4gq48xQg8IwqclCjg/k7cVv9EZ53gXbh6pBZfwu10GJKhnrr5HYUesv6sWSAp1dAp
Xbm9aJDQulUtZHEbG5lFUpARWmsHdjqjKtPdxXfNznjCQyqxDVt1ok37S3LvY/TuXj/OIjW5XZaV
HvMBQoiWKFALBvpQmsStQOked7/DXhMZ1Ur5FsSBX/vLOY8iZpGpFxA3Sq9DqNttua/oLvPBcaU9
WcYdaDXsqBTouBpHmhgLBYY9lBv4pkdpUow2ryDUB83yiHS9aRT3YJcguYgNe/78b3fYQtL8JQvf
qOslOKc0SApQeIpAYYEJIzIVuIF1IWBawYgtE50p3O0VmXWT6HLWOH2DUBgDnuPa3IRy7V63jO9i
QAqCHkqAr9AWpf5tkFno4hd+HPgpALwUE6gA0JxMr8JILzvsdEFhYCU1CFFoM5gHISKrbXD2n5Fe
iqhaoZDWGOco+GWl7UGR260cJl6c/KF67EiYvkyVdp/Loomg3++Wv+QnYC8C/SL6uucTstDTJDEo
JUsIL8Z4E8X6Q9JN/7iOcymCC22UeIjlfAJwtzWSDQX0W05TNw8LgZ2vBOaXcjjLUBl26S9AOE5P
avjcA6k5GPe14iblwQhjJ5XfpEBEtfb9dM1C51qbAZ4RjEe6XD9WWsCz1Q2QlC3wa5m/YXG7pbli
S6YoWSASxfnkVjfGMdAgKjQNbxhG3Aozjt26BQpdkGP6ftfOWqFxzjTgsL6NU0cjltUFOrZMSp0s
fmnYhnW17dPnKvvQTVFcsa7YlzTOb1RBUmuIKlD/J2fDrDCgZG+FkZ3oAtfx3dtfasXZOjIKMk1H
aDUGGVDxvR0Vfyy5PgzhayeJBryJlOKsPg/zUklzKCU1XoRJHgn9aPz+thaZ/WzVl073UinO6hUW
NfOcHDysx8hyy8BPgB9u7hvavwVKf9OOPfDlozYdUyMG5OC6l1wVDsZfVBzn6JTHlXdIN8kkg3Ad
k3okjGAcPqV6b2WRndePafEnECUGV+IyqPslkXeWk05QL2p7gFR+ggz7oHga2EMfCm/csIcSETA8
9FY+ip5MK5WGS7FcoBCgpqKbxSz2Bfjl0JV2PkiL+hftd7ZluxEs0q1T/cH1rQtO4uo9BNcyUxYQ
1I04/wIwdZSj0D43Yp4t0mDWrzvSSnDZrdQdod5CCudagAWPVFJDSlxtdVBFB8igUQdoflcG63+Q
e8G4LWPLhhe1uqfrNrR6UBayueuPZbSL0DkAZGCjHccUQuTyhGFh2yoydtdFrTqAhShuFzMAtOMi
gCgm9Vspm7bKCIBuZjq5kdqw8efr4kR7N/99cbcOhV+0KYM4Yr0X5D7HbFJh44Bo9TjfqafWWIXj
vHoVZm4V91mzC+jBnAQHfVUVDFUBHTQ6Ib8lSECe24Rgm4LrZMdUcqviMxS1Ua/f33P3gzIHd994
K0okijNTQSiiN6/ERG2/L/DcmN4nqT7rluJ1U/HGCPLwogkJq7fdQjDnqiNA/Vg+33aRuqmt0skn
OJIGhA8IzA2k2WJDFzBDrRriQiLntNEoCLybOd+vcoG6kUI3sfk++N09KSUn02QBrmC26293xJe4
b705TA7Dbr5g40ZyijbArJ9JNLZKJINzVKxCZ3aGljBHw64hnPVteZRFkJNVa18owvkpPBJ1rZ3b
ztq2cKNO1h1fMb2JEsQMGGtx/fiu4EzgFQESoOZMgwxc5OX5LeuSjMqIZUMnRD5to/wu9t/9+qQF
T42qYdbwq6Lv2/iuCPd1+C4QPq/X9z37Es4dbLAq5SxqIVxL0a961JRzYLzq8Q7zTtL0MSxPRAe+
RnDbrN7nc3+EhioHwiFO46ksMKkxglCM58ELlWzRt+/2iuIVOpj1MUWnoLEjZ0LcwKqyC7mcskMd
moMxB0tTdJrGCK9+8D775ugN+QutM4eMLyxsndx80UG98W9WeiGcCwvbOlXpNIfwDSadSdo5ZzdU
/xxjNBTQQ0u3pe8G1c6n99flrtryQizndaRgCqywg1hJ8erYvC/RV6/75YbQl+uCVn33QhDnbNDz
01fgmMa7gYb7ES8gU2IbLbEEV4RAn7/ufXHbxY0eD4U+ixks3y774TVUJ7T6olbWikAY62/mL53+
/n0hLEy0oEhKCIuVP6TwBhAuBHsfDe6lZIGcYSO3m6G2O5yR62u5HgjOTTbyDCHCsN9Ln5BnwCrR
ABFvA9hH0PlOMgSuFktbU80wTC3fKSna8Ltqr8mxp2GhpYk+piCBT62XUf1dZO1e8EXrZ+frizif
WFQZGLirDg8ApHVAyNrddqnDyvCgY4IXVbdSjQHJjWcFgmDqb6Hrm4daLAUXuGG4s6YzE0sxle9V
oG4bAzD9wbg1Rs3JM+oVyFCT+L7JxkNnDqCgkvd6mIHQ8RHMHKD9959K46M33+eucLlVYCbhoaNJ
bAN0vm1y8rtOKy8IQByRE8z4rVlsY4iU05f04foSrt7GC0W4sBD9kQn4AaFI2qF7aR/En6VCbE12
g2EU7Na6g/3aLM7BVj7GS/nzg6lUjo3yWPvDVi7uSXOr4U0hUVuhT9d1Wz/8XwI5zxpUcmpo/0fa
ly1HjmNZ/kpbvrOaK0i2dfUDfZUU2hUhRbzAYuUCkgAXgAC+fg6kqCrJw0c+1WNplpmSuwgCuLi4
6zkLpEPEtMCh308+EDS03rw/zP/lQP5rnEMl2segeEJG3FUyZOlmyFYlB8+9v1rGM8ZWnZRrZQuk
D3YnBnZS9lYKwTQMOBhX8po6lMW3B1LkoIAKfRjAov4wUbSAxecEEg/3RTbfGGIxulmp/oPu1iPa
eelyQrkecUgxvuuTAfLZEZxZjwA+OHKeYTkghDwhKLNl/kUMXC06ZOCpN6uU36AXfwRVt52Q1IvW
bXXtm377/kL8KcRv3+PgOgGdMCCOBrxHNVuxRURgKRpd+eu4H68pcHaKPkzNiTH/FC6MCeotBJgA
643M1Nu1X2yIVh2HJyzzqzbel8MDO4Xc6V77j+11xaEJ+vwcs+PbIZSdggxQOYgNIRViVLlD7fxG
ZgDlCapwndMPU4Xq8PeX8ti0gHCNxn/ATwM/+ECkPNR/+EuMaWlzRYDX0ZktoIbeH+NPcxk3yKsx
Ds6lJnkZlq7tFiVxmQexadr/z1kcrFxthpZqtzldtVIILJuroX16fxLuJQ835/UkDmROIjKQex6G
SHvQLMqipRtSfpinE1VSp4Y5MGAWV4/jjtlKD5eR/sGXR9rdZtGJOPzxHckBMQGON1zuB6N0hiyl
abEjMlyKudyy+cSWH5/GPwc4ZC2gtclAjY0BhLkfx12XfqrofahOEUb9ecVAskKCJmv05QDX7eBQ
lmkNQgG3WlSVES/AMQfFawVNfpBG9o9l4rEfNhbzg6UNclBTy+gJL+JIwhqvAIh/H7GCOP2jp9w2
JMyMRaXUCET6YUfPyi9JWUzJqjvbtJ+SVb8iVxf2R3SfrpenrEAkG/2uAIN7XzqPpFPda8QZmBvc
/XAIIh8NAIEDGSESi+06PNfr+gv5LLcgbS+6D4wX/SZ/8P797p63Y4Zv9VXmqbgachRX4Doi6iE8
RQtxVDe9mtPB7o6z1wArC8+vog+j2JP8Y96s31+3U0O4g/LKtu7qfPHiDEOQ7MpLzsqMFfEpEuaj
ZwFsimDfiVzA5+CwqawGTluDMbphREvwV7iXmgOeKtu+P5dj4wDEBW1KoPZyh+LtXHwmNaTc5bEV
COQzy9R9S7NqWclMht80qzg/IXXH7mGEasGaBMZI4D4frB7CCSyaRxS65S0gv+WvkqBpiUPqU1Uk
sX58f37HlFYcvmDcJwTtBW/nhyTOsESOOiDWfNdlBF7Pqazu0QmFuIKBbQjBO2wLTYHuGnUEN3AQ
6nVPNsAFLEZQFETf4/n+/dk8b/vhhULQiAeQXqCh/Lldk2jadppd03G+n5/Cy2itQUX8tFwxFN8W
4XcQgm/tFSk+9pfk2tyY688A+tjn+7QAJjRgJd5/n2Or+/p1Dg7zsID2sxJ4HbeJmqIBx3x6f4Qj
kBhA3nw144PzXPMuCumMIaJtckUv+c6/mdfpPr3qzuVnb63OxSUp2h3Q/fbdB5D90v37L3DsgLwe
/0Bc53AakMPB+A4tr20/ZPUV5d6aw9H69wcCECeEFccCgJwHkto38eJz18EcltUKhQ+dX0wo7+ji
s/fHOaq9EgwQ565IID048TodOjPZFFHk6kumgG5I28KQ2/cHOXYmkCz/5yAHgkGq1BtmN0gMpVLf
2OW+VZ/giRQSNcHvD3VMBl8PdSAgvKRBa2MMldEPJG83vexO7Ixb+cND93qEAxGgIMkRnsIIS/zU
1XtdX8NWDMTHCQAezRNfTpQDHLPooZBdmxvMrPCQ8XHW08ibBJghLX/oI1Z4YVSM1Y9KfI/TL3V/
QhyOLt+r0Q4nR/N2QUwI+XmzRyO0J05E8o8uHmh6oRyRHEFr7VsFzABWsJQK6j5Rj3P5IfKvmEC8
Jf+cokLXrIbl+/vicFS8X5lW7vNXl3OvfNNlzrRqVLwZEPiGytwARvHEvXlqGKc2Xg0zpl3eLQLD
tMkZEDrBOwpL8ZSfdWxvXl/OB6fIDlHplR1q7PrlUYlzP//4/lod022vn39wdCwLRKdcj04w7YX6
tYAvPDc71Z1KfRzTBmhvwrWFOIDDpnu7WCYIGh8I3kDB0etgqYok3Cv/LFsmOEQn1PWxfXk91IE4
e1UP4L0B+yIihDctW0fV45DV6/cX7tQo7vNXu+8pMgO3GKNk/nkXgP+dPRL0x/xvBgHaGpCtgNt9
yDttZZiTOXdTCX/QYZXG4WquTvX4HBUBdM/9Y5ADD3UsUVkF7Bk0vcxtYaN6TUIUlrCgqOTD+9M5
OlLqODJcipTkB4ogFIh2NwEszRR1kjG9bvSe+hu0P78/zJEsqcMeQ/sO/DuSwtB8uzeamTqska9Y
qTReDUn6qYnTIo7siPrFqbCIMpku2SF1uSWT9/T+4McO7OuxD6QvM3PEF4oscNjblUzGG5sHJ7zw
Y/oU+FXoyYoRY08Prc2yslUPeXE1OiVUjuzVOp7KcA1QZZTB8SQ9m0fK1mE2PvbxIk8kSo8JPrxF
CEwEmxq+ydvFVWlIU1vjtkgbWA4lXy0i+0Cz+YSDfExWHJpbjGYsAIcfgifI1gNoqYZJTegmbNGr
qvh6BuVePmzf37Cj8/nXQJn/dj6D4UslnO0e+VOwFMFI53v0Ti0+ghwdTsT7ox2XzVfDHdheCNFz
x62EeQG0h9V+0TaA/tK45IGFWjQ1uKTzap3qaynsKTvpmFmBQKTjoAgQKkwPti7qAxpoVIeuKOKw
cX4nBABf5fChYuE6Dn7MQAN8f7bHtP5rR+9gwDSXOp57p/WTBUgyc1WuyqTu9+EQ3jQK2dPhxOk7
UqXjfAWA/qcO0RZX7tvdbFrUH06LQvdPhFJGnHRmekBtxuc1AbhcB3NNzk0R1v5maH+iJmTtc3mq
3vHoHgN0Hu+AKBniKgd6rqWBHeJnMAQmzyk6rDqSFc0otzI0hQbasDI3TdWtg+rH++t9TJZfD3yg
ypGMHxDiQTRHlz3At/e9NxSzPmEuHjuZwEJMApBhokXmD3QAAYRAQmAyeOnO0p3f7DLyLbGndtLJ
xqHJjaoC0POC84agl/DtTjK5xLF0OA9BeUPQrcKNv6pZu1fBdIaq+32dmHsiPrMAzCMlCCWH4Dzs
TzVUHJ0ritrR05H5qF91qvj1Le+FoYPUdZXUYK4mm4aXRTdugFn4/sYdO5nAxP7HOIdxT937E5ha
episfXMX1c1mCMQXS/21Cktgqf4w9alyvWOXCMrsQVeFXk1U5R7MLLZdqwItUPJeR80al2O3Hzn8
wEbTmyjil3oBU0DIPboCkCL/t6tMUTOOZidEP324VYeKyOhuakbD4dEn35rlRnU/7bLS0xag0//+
umYREFzR0OsKLQ9mWQfaK1kI151kj2I6a5rPU/2dic/S/07v3h/qSHoPk4rjEOSmwCHFf9/KSrP0
0kDNYUURUpZqa5DTWrZBdR0kIPzZZmjuF+FjeMo1PRrCfT3ugcWhGYs8X02u4XH7Q69uvf00brMv
d96nbNzU02b8dELLHNPqWZKi+cbxcSKh93aixLbIxoQSpm9rV1nyIQYoWPDVbz5W+oScHDt+r0c6
0GdtsvCsdiPBzivysBD+14WtYnrCoDpSxYStezWjAzEpdRrpzI3Tz6iUDfaqaIv+PLqdEZFfDzcD
XSUP70vLiZk9XyGvFAtdmt9rWCMiMtPrkT9yUATk3SmpPLpZcLmCJMlCIBkf2Bt2SrmKuXZICGQF
Mr+HLV/FUZFdB1/Ke7tqdsONgHNZ2M/vT/DYVYTo5D/HDd8KydyCooFnC6Ry+laCaqG8LPPt+0OE
7hmHV8TrMQ5OnPLbiDMPY6gteJrCT8M5Xeuz7Gxa03v+ECxrACutQFyyLr+2qwsUza/+N27t6zc4
OHttk3qR12J1bRjeMOtvRWdXBAUdNrtRw3j2POH//K7/q/zJb16mNv3Pf+Pn71yYsS5RcvT2x/+5
Fj/7/7hpv37/Of23+8N/fvHge7uf/Opr9+eX3vwNHv578PXX+eubHzb9XM/mVv4czd3PSbbz8/Px
mu6b/68f/sfP56c8GPHz73995/ihx2/++v3rsx9//wtcc64+6D9fP/33x+71//7XBhBs4ueRP/n5
dZr//hchf3MsdQi6u9AC/D0c3eWn+8QL478hOu7nyCYCfxTY2hCfnqOM6+9/pcHfgK+coXTxtwuF
V5hg6OGjKP4bbgugozow7szlXf76x7u92aB/bdh/IJx4w+t+njCdZ67nf8kooPhDnAFwh+OeBYky
anbfnoO2pDzkbZCu54CnY3ClR1+U4hoguSM36yCR0g+2yLE0nrNZ0ftkUCpFrQ9dFAUKFbYyDVke
naXlmKs7cKkP6DeZFiR773yTdfbTHC+N/cQNmk5/oZO4tp8SzkYRFb//njc8VXfBNPbkyoAvZ2Fw
O9AQ8bWuVQAov46M+LxuqhZPaSffXICIx8cHo/LxYHC7hebCeHZgX1Matgu/mKco0Bdwozkg03Sv
R3IFqjmFIV9+SDvSlGAOZda9RhNTPFOCP3Cqd1JEFo/G37ppSE5Y84sOOjAXKAIX+PbCPAwEqmdr
9hHK/dQvY5eOouDdSMPPwAqYTNsypDWmETbG4GFgJeq0LGofWMdsNRMSqrv+eVLQ+S2GsZJgVVD+
lWu1w+RIvA+417Kvpu5480tOGWZgJ4/hpdGcnag7KkF8dNWi2hh1V+1Qc+zR4EnR/Gq60i1amIFQ
5W4KKyw67o0px+Ylklb9Ji4B7B+CTSWpNEd9i5tbLpOu+eUJiX8npMQMrJzJBM7saMQOxy1Q4u5y
qrADDVJi7GtSoZLrFzivgeu4RicOvtv3aYsHCk9WFtoaHGtutbxuwAPCuhOhj0I2m9a2AImse20E
5jU+G0KxZD9sNEc02/i0wYK/SImM09LJwsskG1oC5WhTZg36/M/60vfa6xLErNh6wvz8gc+yFXCg
arwd8BrjadvGpMf/V0Hj5DgneGEkF92GJEx5CttDJ4EXmPxcy7VPk7z3VinDWYa2nEmJxqzKC328
6cvzgqFTKGOVeVlXfN1FKSdXv7/QL5GbOy7wtsm2zPP8KQKDz7OUxhVZcKyCcub4ysuONtoXTBcC
aT+bF6PusXHVs4DPXVNh0hGiwc2vVAnWeUUrBss+DS2QRi+7lhqqtkJId/ReNmYspWyi8yYaWo+v
K5Td4gygjrLBPvDQuO3on09fHLZ1hLw9LfMm+FTGgy9/dNLDPNC9C0FZBt+t+MvUXp7t+9TDQkTK
DgRdy8/L5wWyF8D0aWOE/Pvn05tmJT4XqTeCZmnyyjpRZZEoYSCXdqoq6A7MvMSbiABwg2I7iwqk
tydCMgeWJtoNQLUKRyiBI0RCx632Vpc1C/jCmyoPVpVYaPKElVroNpvYHF5rm+gULj5eRn+EJCsT
oMyLZeQ8CheBT4BRCpUVjPkYXsuBjvj85Vd5M6vmlD/11up5edPYnVUXAowT4syvV+YV7wWj3YCG
tZd3HMTgjZugjlCxXAxVR0e4/wA43nMp3aq9uqB+XwKvlf5b2+65L8NFHXNgi2aIdkcHKr/XVljb
A/64BysMObeoU8dsJxV7dRH0QCb+aBIasxNG7FuD63lUFJIgIog6MwATBwe2sqorSpOI+0AIbiwq
sn7vSDYMaIYq9GQMfvn+RA8qfTFmQjI0M/uIB8IbQCjy7TIzRrK2pxzxnbqKyH1LlnoId0EZ4MDl
iBPSC3ies5w2SsVp/xipOptNwZuhNd0HOGdde1OKOYMmDeo8PhunBjKSloN71XHxCGojwy4GV96p
F8fV/8pydC+OZjQAhCO64IOZJzl4cVsTxBd8M6JVi3nJE+MdoReyKvHGmRin8DqVwCdE2UXXCLbN
OAV99bpM4EueZXwR/UNCessRjrRNljy9v6oHZi1ejiB6DRQeh2MRgi/xQHiVypOFND2Y7uzQQjo7
QH3XQFNAMC2o1yVDMfB1jHSKuoN/VLdxsbRs9u7rpMvis8Ark3jfkRRiZnHXqbsybXDj5ZXwpytP
EkxUCG2mqyG1Tk7yCKyE5yOgvNFEMfUAFdvVttL4JDXg2zlhszvZf20OYW4pwnIAZ/djlErkB2ej
VlVQVg1C/nWjDXucyqCpb33o91MlXgfuuFtF4JCCORrhI8Sp/tji1pu7jrVwt6XKsAptGzRDsEIf
qOfJVYDI0/CtzGaskk51vnw0AuhOEggO08Iec8aq+nbQzai/vL+5f+gGkgdADgcpG8LXPtpm3p6Y
enIxraRtV9Ec9MFHhLO9+VeVw9Q4E2CfE5epLSNyojjwAD4Ca+HUUQDKuwhUVI5R++2oCbdLmY4e
0IFGnNir0Mt9u1+4gSWil6hh98InNtmxuMPvo6opp5vS77mPfmYzkmjTpiajm6bOYvPL1hmaOweA
wJNkrXTorkGEkGrvnlaAD79iSZ0tTxz25qnmbueFv5EdBFVQUIBOI5jmCKu6Q/1KqTPWYnyrAcBj
RGsfRl3xEd1vnSfsPlexGsD1qMrJv1qacEk+qxSclrIY5iA9RUD7h3CRDKG6CDx2EQqL8FIHYux6
pGlXgwJy7NowIUUdj5CxRRPp3RMkuXAo85pCNSAqhJvHyKgiTyH3IU9e2KXxmRHg11z/e7LlXgqk
PhB4hGb/VGolN5nk6dCudFaTyhZUhRYXT0CrZsmLYTSQ7DGMRuiS9weG03awNUA3dqRjYFQB5yP5
Yz0kQ0lJCjTOlT/wuATMee4PPgPWP2HcWzHJUcVfCKX0POy9pVvyfB2OoEs8HyNwjfebug4EiwuV
jDBCu3QCkyEWsJkbuepYIj0DbN1Q2pugbWBNrIhQUfAQxP0g24JleeXfLnW6RA+1V4XgCY0Cw81O
5BVLPrPQ5qJbd3ATs13iG0H2Sy+68GOa0AxcmjOIKPMzkoYaQKhtbFAzNYQlsERF3ZueFlHC0npe
e0MXlGGB0L6jDAz8qmn4WaXjGEqjZET7H+hAp8CiWNlPho30gfGXAfHU89CUldVelnfnnNvIG3fZ
3IBussiXaBkvM5T4gdGHDD260v2G0PphtLNX/QwFz5N83fmVjPNNM3OWXoz4gk/WBHF9dQErjQ2/
cBlIUOqWEtb42mo9ht8Jq0j+LdUts5csGwdgcemyFPb7GBvXa4TrLGv2ER3BEpE1ac9swXgg5y9R
rOrySdC5j669fFG5XNXQRgvK5DtFabgKJ6boj551Zs4KuK5zskOac67adUAnbFqB9tTJ34k573i9
a6KpIg+ZHLu6Axfn5Gc/OID50GLQzu6uLYAi46WPkycq76wz3ZhcUNn6Vq+sh8X/li9pH3+Wig1N
soOvRdHLmFSen4xod5ng9BTEauvztWcs0Q9ga0wggV5P4qjd4bIUqHo34RLWCcJDc0KRqJjirOtW
KIaMxhMXG3C6Ds4AzAmYFMDUA319CLvzQCdggarS6AFeMJWwKQQI62ihq4awy6nOwTvbIAQMZTmg
k5tuGxRJ4DZvkc4aUM2Wigz3sg01e2Ss7MSdRxsB4OOlzZAaNDOoP2/RjjiiMMOfvREEEIGgstRA
4ukjuw+XPuMfGYd//h3Fqd3sippFOW2SudG9I8WNjDmjAbBtrnLYMfojQzfhlK2VgHt9oRo01O7S
1LZ4sCe9SqcFBYUnAM+kjeC1LiEaSFF+YjT6x0jXLr3eNdyH5ZaEs9J3oLat+3ELEsuun3Zdi2qp
dsV9wNPZIslbS650bBYY36E7jnzV6zkIbqAVeCoKXkuBfihThX18IQk18pe1vEFcT8YNV5dIasGM
nsDhHJ3puS5NuQNsRGro+TBVMHxk08F/rgyoBM46ENQ6P2RoCLBzE+bFuuh6XQIMaogDmiMWGLRC
nSca24XD79egX10pHHH6SUQNeliKoeF1FK8nMUFPi1Iu9QeVKwqCIZBzB7CLuiR1NoQCDBhWkMsx
gaVItTfrL50KsMKtjbi+mCT8MrmCqddj15tZxupuzkasGa0rEDOvx7atkidJGrjru7oaYQELkw36
S/7sUnm6q7AsYm5M2615ks9oVotLqrN2LyJgFZzzKtIwQsewbKHgaQC22q220wQF3wZVz7Y5LRVW
Ox0mhieRbkakJ0Tga/iGkkYkQbdRqRnuqhq6cY6gBWwFONeeiEW0D9CLY/qxnmOcvCJXIfpa961u
DK67Nivz5Kk11dD8sl7vbkAo5El/aUym8YOchNJf0mEAivhPBGHa+jYUPWfbshJ4BdScw/2Z0PkP
cath36vx+sU+LS3HJTU3bPIA0hhOKKnSdU2BmlHZON4rD7UVW6IqGI0dMTBoQZlEaiAuNIimgnUw
T2f2OFSkRG1mwDkk13o0JUjC5hARLx7tdEVVDoeVIvSXDIVoJyrO0PiNbVOswo4DEycavoEODq9g
8wF8yashJbBV2ZTp6SppIdXrvrLB8O3FmQu1revbF8t6GNEFvA9r6Ii97nqv/VH5XHv3pQ96418l
Qjg4891iYHGrUPrYV5SK4BM2TwHZZfnSg9wy1SmFu5GI2seJSXuBtU6Ay4L4Sd9p+K7wx5wtOz9L
qAU8dfVAghlU1KaGbthYalkTrUjSiug8qiQ0C3CyMf+uLRV7zKKJQ40Qf3JGQhDNUE1eG0L6Svgi
6g5AWKx/qKq6my90isRkWeBmG0yPUN4MDwMFBs6NfnGN5t7g9fupxIxwR8F/mgCVpL+MPceEJG4y
VPgJE0IYu2SBdcQEbrAdjEj3Dp2JUS20hocY4VUiG2NRRcghKB62O94bRH2Hb3TiCNNFfj169y1v
AEmMgkik2Od1H0d4ZGTx2196iLG5HGQyZFf3YKm4LFWI6dYOk+HK8NYGa2lahCcAT5hA/FqDtx1l
E9SgII742FzaEXGs81GiOwT+ErXDN5DUKqiTPgYlOd+kQw/sx24K++42AFJMO6xUGDTm7EXIYhN5
ItzZhoVkFy5+zK8AWjIHDE2TXSjWHZFTv09h6LBL/nw7MNxE8kvkIxh8Cx8TR4NGAhpt0bZVn+tw
iNh9myRz1BS9AD7sXW8YqFEKttRhCAYEmZQ4+PAofHRlh707mhNBjOsDgow8uBsi1QWf6mwwA7hu
x3qsAAjgDdkNXM+pZojGmia4j301sF1kFp3uUJiJCBlaUoOObSeeMBxcisXcw4J0Rm1Y1lhkO6KI
eS97wGpsxpKa5SqVYTU8xgMbki03AlJSVw0AU4o+nYF2v+LgJMU6hiNDa0ZR9r4en8qxzaFGf8dF
ZtPVt80UQLwVKoe9+zzKtY7XQ6eXAfzWcSYi4BlMhpBzMS04opGnveXjaKqcIhhNSvKEYsmuWofl
NMqvDJVF3U1FBlKORYxcc3gdQr0RmDe18+zhO0j2aAjHgEkVuaWTrlnvMuoV1Aa1iBMiZdwKmV02
acNkg8Z+Lul2kNQEfeF5A9zuYm7AVe6t5qSEeQwFKqt8W8HoEGwTVB5Lb5IR5y1bzdDa1brB/2MZ
Oi+tsJhiQXFMsaDQP31JFL3JE72OQB2a4zBD0AcIixb/oPXwMIKQpLAgspktRZ57CNj+jiBXEQK2
LxH09+3/Q6cWwR8Ym5ljikDdGUo23jpmiE+LlpcxoDY9jdOn9USxJvz5cvYD60IUYA7DKXx/2MMg
H4pPfKRoMKrL7iD+dDDs2FgPFiQup6Uq4WbM2eJ2NpkCbJPSCc5yXIJMKlvXgZG4KN8f3tlzr91R
MCIhSgD9hAJ6xAsOQY5Zo3MvBy198ZKNeckZIJJEEft+f6TD9U3RWIJUFQq2EK+K80NvE/z00P4w
yAuP0wDz6CrPnXtETdx8hy5U/PNMhAhPBnyfO+FeTZKkcHIR6UK0DMhVAL872Fq+KECKavErjFoY
FivEF20Cf3+YBAy3SkfSeOAP6CdrUVDm2ai69Oxs0NqcZIwk87oFku48XU59YPnnqIm87HGkZEoq
9EMqFbYXE/jU5LwG3t2MwuMspiJS5+mSIGMTaxOqfKUG8NgOqLwvW31L/Az/ZvD7YFN5M8ylaWP1
2MTBuq75FKs1TSPvsrUJGAe3eU9deJdlyYDWOdS/8Tjfot41sBkQ4kCEW35MtU1D1AmzekjqVdTn
I9JUvowTyeE2AXwCUY6SdnBpLl138JisxzjSmHxLG4RbAd7AJDy8nAKfYtnWAsovBYevHSe5TvOI
AfYcrlstk41PWtiI1xWpsJjAjqo68zVVZg7uM3w+LZuXozkixVKBtdsipJV+8RjiaY9W6qqON36X
QfNeZIqgrOUcEd+G5qj6ANz0WCDhJdWvBuXBaFgsExrE/ML6uuczmAFMMgMFN8gncj+H9YIpmRK6
7VpwFopwY8sAwaG1mbo871Yiy4clLSwiWQSNRbgCbbDxkrrLvVVsl2QOgMYTa1avstxUGA3dA8li
thBGmt9Kv0z5ABxDkJ8lFxYLCRGd46zGF8kQZEOzFWXSzmzfyNHG4ypkCe743PgjASZD00S9twlR
vzY95GG0lMG67IcR1cgpR4AsK+qOMkCmUVXFfbPWddgOzXoRYSsQU5x8H85sGcvYoKPFBLiJVyMc
4/lmsE1VPeg+yvmT1w8xxVwU8RYYNSrpK39TkZF2fdHKdO6rLW4PhQ44XBEJEYUnBGvnrQGOhBk2
GTVO+CopU4QAEOM30PyeB0gWssoNLrAYvwTLCxJhS+umHcWehjBFJRvmu0DBm0VSj9YEJzkg7ZRO
58nQ+LgsuwwbOq446/LgG1TWop8Q6GgGJNvKbJLxBg5ab68V7MrE3CJapmfwKZqlsnQ90in0YasG
fcJ9sgdIVJl/QTRAAYA4kx0usj0kc2qDnVaLAakWr3rwke8MYhLRsK/k1DTjRcijWdbbqJOVbxFz
QfCgucMFN+Pv2DLMIdsgymOWdd0MqSlXFCYdOZfI8c0JOvu9jpQrzaK0vxqAuBWwbzDPNcTtZZMN
FOp8NpZNBMGqavghX7DK1fxjQaa45qhnxjWpVjqPITcrabl0aa5R11juaYJ+qooJeCE4oKn1/OWM
N7nXfqMSNAqfSCU4PognSRdctEhHed0mdrBf4UqVBtmAsxFOJZ5E6h7WA7AsvEV8XuIxENFdUlcp
ns5KcDrCOcy0EICuhlZbIK+4CLi2O7TRDsq/qnqaoex6SAXBX6Rth2Ja4Nsr9/cWxi3ORcrTDC+h
cLx0tYbHAwFHTbhTRSO41DBCPc/uxSYYYNBpzLlDASB28CRNqh5fCALrHvjyrhr3n8voSrJI+M4J
wP2e5oFiFq1GvwXITbBF+DbVKsN/koSVWAoLImmYuZHk6qPPvRIQ8R1Me7ZPkNK1n9RoUD1Q95U7
oAAFZfqWJ1bRy9kvURi4ga8rp/lGp6AQQrAqzF2isiIe8guIqVY+hh3hFunbl/XnukK7/j5vc9iD
RS3zziLcbIkdFdL97ul+Rt2+2xi/5QgidN58Bv0Tux+et6Tx0ECEWdgl8x+90Sv3c9/XWMGF04hd
psioJ8uqXfyuHHc1Er94cbRdxsO3sc+cIjKe4p1dayBfRXkhYNhC9LymDzFEant88cVyfLGHuhe1
xUDaNm095WOT0ozU47wup9Kd8D6b3Y6MAtG5ed1QFDR8gkfB8NHL2tYqwrxUG7p8O2LWbisYdFeM
PXhO8yPEL6AFZabcR0OUur81cWIhJL+/P8e61rfTaHGtIRiHEoDhZTJpRSDWSOd4ECWYjQPmwqgy
7k87hJN83HttBCEfX5TrlGd0Bijo4B70opiHpnWHYRaj+6uoom49XibPJHp0quL3wgWZQUY/YYkT
Dw2Dkl2+zNAQNOQDxEfDffrUerVb65dTlKLgDM9GhbwbDyTsePT8cjhRlZW46T7PiXe+xuVQw5hi
l5nnjbjlcfW5W4oADQ3LN9ZJ0122Ax3irGj9cPF+Vr1E/ekHCcRFTNCBRWOol+uxAli+y+BPmT9D
1ZeySdSeRCWZq0sS9+XwMWi6QIANMaaqM2uIcdXeIX6mLQNOeIxU2TYx04C4EIypSfKC5+Ekw0uv
l7j7wc45ze1jxLIJVsGLVHQKRbHbPIUFfN5oMsCCp60PZ02mNJ/VduqFywXOBCS4QNbsBpg6C6LB
y0cEAvLKQ7MTqgA+g/Ylg1ksWgNv1eQqG390NujLH4oKHNQAleusOZv4nNNlNc0Q4i++X3njY5mX
HeTmJQwmWABXBtoZbve8DPnMAChiXPwss6gf0kVJlN93BUeEDKNBV2TCv2Ne2bZipTRiZPuQNxLu
TjgMLvGexMqdbNXOTmkw3sAh0q11CfrfwcnJ4F1RPDsJhDWVhuOOolKrapjc/RDhd78T+TrBn4YS
Yas1L8Wox6/xmPQe3wUSWrJALtwN1A2Bywn4PUB39mLOnuMyM8ojhB1hsbe5cm81xU0knhKDsv17
RkKJX+H6R55uYaN0sg+bHHMQTFWImKBiBAjpm/9D3Jktt40s3fqJsAPzcEuQ1GRZlt0ebxBttxuF
eSgUUMDTn69I7bMtukOKPjfn4v+925YIsFDIyly51krHyyy+sx6YD5HT6lvhFhxqsq3ucA6XS6J4
yy0fks4XP6pGt7zdOM3MV12cPPmqExV51yGSy/Yxi0FmqkMsWhgLwzavIH9n2IeKxNCKsiACv0jr
bSr4w+nQ7uI4z54FXaPU5McBP8zdDVHtFn/TZ7bthzzepq54QzM+InpNcWVOpN6pbPoetrUZeHEe
2tl9cEThcnnfDXncq2hq1syTbtiXf9a+9i1nNycN7QnHLQzXIjktvooceBl6zT3xY2qHOgfTaCzG
gaA5Nh+dg5SzklslDT6ViS2fYS7iztynnXaW2Nt7OfQhiSJYr1mcbkG91kVaygHYTa2eiYNxXBIF
YmtK/L8qO2978mO1biSOY1DaMOPlSF71cV3pUTH1Fj6PFx+SNSqLd+dCqSvsOTsWU1LnIfYxXT+I
XZJvY0zmw4vLRjiV8VoubJAzOtAFFteUwJLVN7J1ZW+7IZQ5oZpEl/VuFU8+unWb1mzUsfHXYrlr
hq7Gw52MJujW1A3F1IIYIXSNbotyy0bxPgtccyZvm6WS4mpqVJgc62rxekD2tmH0x80g3XkdurS3
nDyvry3h2d58nAsaE9EBJlYd1pAA1hUeyZ+d5Xjmj5kqP6+hAflZ7NWHglgMZSD1hiTp24KJa6Eo
Fnkc+O8l+UGzqPIwxZ3muO/iHzXyrS0CkQ23Ys3+9udoMi9NGWtbVxl7I2pptByVdOqwGe9VlfS1
+L55saW874ZVFULAstaxMQWir8dNE38W7RATmGFfh8LpMdayHV9L8F4FtxJwglSmJEfcdWGRuHm0
7xdHLEx3YZ81odPvS3eet/ztNik7Wv7yu2Qqo5scJ9Jkdui1xX3v/NnKyWfQ+y4q2py0fhdz4IqI
N7Toq9JNWzlGzk+HNDlLbiAyOc784IAfcZdBpSL+mLegHNkwoyaZurGxxlrJ9lG6lcRMYeSWoPpT
I/rrgqZ/eOdUKz22PeXblE0Hp2mUbpu0qsbJ8VI9V74/3xRb7BX1TWyKZz9tSDMj68GOQ6wMb+kz
VVLQeRSCP5bR8L+PnQj4uCtrnWlEp5NLqeIGKYQMzy4f8gEmat7vhqLfsvCnvblR1x0WiHNUv8UA
1unfDJreHDV57ifrtSysYQ3TItB59rmfgyp0PuEYaSWfc39yS6bA1kE+cStzSDF4Tx8vmuHShHyh
e2WrNf5Wdy7F59cqFNpe0iSqETBeBVVpWbzGFpu04Vzv5gSEJVJD6Nf3SzJ3TvlACtryG2JSnU8K
08RV7N1uQOIsastcsAovOmhYcKQZm2Xr77kfiTHf5XHdGcFUFoLCHmLJwQKgFmiPRzKEjp6S90PV
sBGuphJ8c70uPTsSCZNlhySPb5WdqHI7drDrmKxbWuWsi7sy7kBfjoniaImPvarIYtGZxrOl3kCV
UoHAx9KdtMgOyWZt/IZY8F5NHtQma3tN17GcC+TC0WxuvnJZftIF6G1jdaB5Mxt0cAvMixysFgAy
eHoWDsfGmvNoOPpS2OSlWbCZPLdbQrk2ex8glo1UQn5MPvtb0EV56m2Vl0XpEAcrvUvdD4oMZLCK
xfpA76XiOerGdqtiN7dLayU7OTOyx35oSGIAdnfdNk/cSVuVgrAke8du0BDY+CBGVyvPL2DW7zDH
SnmEYTkXSfxjQVy1wbHwMyQVw22TAQ0zJ0vjdzQlzE9ibrU7HlRR0my8LrFfH8ddvbqZfq9BUSt3
V80hNNVsbNz4W6DiCnPoZQBuaz6Nwkn0+75QdK6443B05LwTbZGp5WHxYEYUXiqDcdrkp8bw577i
H9jr8s9hpi9Hiho3iwgeB5W4k09zJap4QeFCmFAUUeEDcXS27vhLmXSD5e1yHHND90Pves1cHEI9
IRHZT1bfWM1Nw1aJ1B2A/tQjyLNzuoP2rbRGnQMa1cJxxG7GnUYwFzkekjm5btbZcZtD7BYbAjas
mpyyvQqbKqmHg4gDPHRvfZUVY7vPByJTe2QOTGMDUoSdbbv7pabymkGOnXaKjoHEDXdFALTFawD/
rvfVeOxnVdXObqMtvjoHarPGS/ZoiTvb2qs+atcVJvIw8esZaI8v3uejlCo/Snejv/h2IQ56NppU
ITP3JszbhnuZMtvUnHMR9PzbVIVVgy62ghO6iwK5YAld9Vuswt0qFHnfHrbc5EU7OCxkfimTrYLw
W+9WA788FIvZwr0qTZZQ1FHPB/cMRgksCmGqpANUmIkfLKNF83co6jOyeZtCo0xbMZq/k51rftzF
4ok/GHc7tx/9pumWIR07dCKEJ5E19l3F0TbZaV0GCl3+tnGY18c8GzZ+a4ANy+dKRWz/Znpb3M0s
CKo8saDquAG3dul57PxR5m28E3nvlEHqqcksgZOT5Lg3Tdy3LI8/hebfNqujsTbQiuMnoETbjXVN
qh6G37DkT/jSibeYS+vzMrbxXOnu2vYXvvT5qyOqDlkOeCGT9A+ECCq3XRnkzoJ/obCSVuxDyLpW
kXZjQ8qSUkIWdB1oZ+PjlSphqqP/1p9Bx/stYk6edk+O7JilUvQwrZ0QsfmCyene/u+3HQQ/+LTc
U5eZ506IMMhEMeiNG8H6tOYvB+2XRJ+hXwL+raSu4r9aV9GuSoAq+GCY3NRrIwHA+kC/PqrfagAv
PqF2mDrxs/Po0G6pH2ZVOe3WDOpHkFpzP5r1jSGmTFeMHwo9Gj+eUyU8OfgT/PbTO9BWNY2rI+6G
Vc06h1uM99zqD679R716eb5dkyqY4mpyRzUmKQzkzmkYCTaZh1uft9XQkcUVuzySmgZSNNfm9p6e
iOWgjRywjRFsjbIfzBJA9zWAdKNd/MhTEH9heWkX6MKawe0KvQ2QepYhY4a12qzg8wwPRwDiBS7P
ZLd6QVE198UZwiyrvsvsmzwiKy1BGgLIrW8cHY7euAM3XMFz8Ubowq9a5Z5NhhQOOVCBA6rMt6qW
yLXs1J4y5CWP5cQho48xg9iX7ohIlhxk9epmfvBHLfDaqVvs4MR+XKHS6Z3fty4FvZVTB9zrE/ag
Yl7J+U23uAuHyROeEXXV0qa57Lv8XaaLEe+nUdhyvrcXVdHZ6bZktTZ88pZxatMZFGu+XaBgbGI3
0WokIi/tsugjnczZ++Y6RPp2B+IdRtTGsMi2D7KpfTPPr4QcA/+924LpU+HaubqZT2i4iOVAPd0I
x9Tilp7G5sfaizp6k1mNXEDUbDWu+W61izwI97aEy36zFp6BIYZFGswoHlTPl3U7x7zpbC9ADmCF
hRrrDNHU82LgCoJPzd+xKFi9M9Oz1v4P8EORq4dyI04soIyZEzC9zgrX6GFjyPD0efA6EUKBGPp2
0A9bSX68Ha1mccb3fqnChkGQMlzWwtBCVhS24oxGTYIWv/NFdsGIDKR3Z2pU5gK49kZK4+ImPLf7
rfQNttptcOK6HQl9Mt0Mc2JwsjaOjARDnBZq9CkX4xShB6SBI+ljLfBdHQcd/Jxz37M+qt5y8XXC
bmHO8sO2tuCI93OQDCFKTn+c9XLIuiavxkMk7VB+WQpab2QlFjn4574QuSeBJnCRtI6VDyXqMZoT
UqRd6DoArjdlg8XK12ylj/moaIBMsJvwysHS8unL0igYhNqvbj3iTTYKRcfs0KNQsucDiiIDlNgN
E5h4VHMTqfjoufQuaYtMwdKLx7bt9CqOWcvkm2+dVIv7jcIjmJLHsYJP+pgwJoKnnTeMZ2Ry7ino
CPhtvKeyYgogmB5tCT7dxEpWchSTwa9UlzjAi3lj2iHz7Bji0oLkvfb24CVdP9ExgesDxOe6Xa6v
BpmZoGwV9Izv7XI5IW+t5xm0anENZvgEqjWWQ4KTLnT2rY/RVIQqhz3Oq3+/iGSpyjcjXyxp2fO4
i1Lw0C0JXUYhNR5cwDPaN/WaTZphuMamz9cW8BQUuXGyVLax3X+q6acsFNeVytz5ut+GlVrGPZEL
zggbLV520QF62bApHGc7V0Pp064MxyecUFU9eRFmX/nmPQJKo+y9y3Q3ZcVulVXc6H1dKhPrEJeY
pSlB6YDOHPIY3sdgVRCwD5vfDHlNd7lXq31wVsc3+C7h3LIorWw9NIySlObXIzmYPhPZvoEfIe0Y
HLRlXBKPTJ8X0/PHfooepO9M0nobK8tgjkM+4D+wLy2bSJW0oXkVIBwatE91njl5RjfK+RAFOXaT
VyW/0IQHoaHrioOM2rAtDlZkZ9ujVbouCnrkG83bJAt6zPyrci2pCWDRTIwSkHJZ1m/+pJz1XYWY
TVQ0sOtl+7b00PXg0OhiENFNOOtKh2kEcYRRmecQklcViXOaSR8v3J2Y+nAwVixaVEySG6CAiN35
ZR3yEvuoG9UOCz/P2dLqxydongFZJr4HK3DOh8mjD/2HsgDjvoszENwUGH52u0yIjYWhXorx1nDG
hsqZOawLtqIMdd7qJfzQOiLrq7sz6r6qNgae3Hxvzba/UPPV5hBp9NpvH6ASF3H7JVhIOSPe50Gt
PyOrQk57iAPEJ6ToU4W+4iEsGkPxgrYPtw5MtTPPxmPYkIv8SYexZyGoZBJvtNNOlwXBoQ+GbkD2
4zMGqNxn7uqQt5XWmkuCJPn+jTXR5nggieiK/OPkQTgYDh7Ul8zdwUTDWG3vBTJi+3flGHFNexpI
Kt7Xemx0/9URpTK747w3qxMk9YQqM0rGIE4t47dMZ+OEMT+B2adw6XY+WUk/zLz954dXePLUfzm9
dPV5lTsHyldHwyebuE6GKaz54xxpktplSGvq0nHbAFeVx1G188YK7Q2WeSdEPZRep67Wximi5GF7
Cg9FY1oK/bQy5QC53xxyfzbUT4NIMwxy848cx1J0KZoxXn9/sXvsbpgXBUHszdTW8yiOgjSJ4dYM
tm+87BYVTjj3e7vfmspO4S3X47qzcq2meu9BEGy+uuMKXHvMh14P7X3nRRCQ/5z8obO6A5mBQqwi
fZ+ged/4hWpD0t4mLKZvEmYfXcIFU/Q5wDxhNMcvejR/wiFOV1EzHdWUo1zHU2HS/FdeQ90EXqib
uPlay2EAu1xoeSkwts4PskcqncAD4dg0vizLJhxPp0ENafhrxsAX9/tYD9hxPsRTKAZztK3b9Kny
vCV6p6Eij2FKVmV6DGd0v0sGc2CAK9FCgIEGBZU81kSa/txwGfLFbKKMQ0HdnFFuS20m3Mw5VRcB
LYrMafDUBAZJJ/m4NvNt5s9A/v5Ge7Wx28zf94m/ynEvN2kywLBcAE3A3nMv+os8FuO3/UYF5EX7
qkB1l910SePl2W4bkYHkjzTdrbB6S1XVW/FxcVCt6KPtSjHoAx1nl6EFtI2KqgKmVkHZ3lm5qCX5
guh9sMvRLcr6a+0T3vQhzNTkrqnKgsUSu+7EEbJ9i8ZFYvmC/18HZoVo6VfMPIgDy6WB6YTszD90
1Y3FN92MoMNFPg+j2CFD9QpjHQOkUB7brDZpZd5r6TPrFLcsPoKOknT1d5y1WoIwaApIpG4DE32b
IjiB6nmrsk86lk43pqUGaSc1PXe5UCiY2m4BitGPvj+a4FWPNvep6wzyg3bWqP9jHkNfrm9yH2v0
8V6r1akerTBiyF2qa6yEaJ0x/rxNIGaNmf128O1W2m/U3JYO2rch2QL3qrKI09gKhXUNTmVPrgvU
B/SN3PIwcJqphu3ZZ219jbSoGq1juTKyj6ISWg+zwsoeouyGCEkvzmfLkgxf/pB0vtzyHVqWxvnC
AT3H78FSaN3ski7RHbTjdQTbSLEl76GmrSVUi7+KvqbHsbOwpJTVYSui2vniePnEB+GJRAZggrv5
WJhg3tQc25DmdXQ1L9wq+tdCbX2/s1EwM0VwU7BTpzQZeyW+Tkycd/C7opcg6muUXyiW026dbe0f
slNfr5kJBViTlpXpulZdHwEZcuF4Wjj+Rqf92SX0z3AH4qje7IPe2lwst/PSngJ63ZijZ5wb80wd
o68jgrrUvLAL+oKHFcba/F3TBqN5FtuEHTvsvFnXH4MhsfP13bl59fQ65YsyzTdrpLdtX5Emcgrs
uoq6frpdJ1hN7JLMMmC71m0BASFPavCAQ9czhHM6RArZe3zFAOy2WY5Rr3iXd3QQ8i26dSSY2wqC
FnDvpMxLsUXXcIvJ/P+QjV8W44faFmu8XG9NaU9Ws6NPYO5Wd7PXtwdybszKb+dC82QzRy12ltoo
DLLvYZ+tuTgGdukE086q+zX7rmGW9H84Ivf7P2Jy6s7h4dXmu1UCyRxFcebS4O7B71j+c69Qj7VK
LNCZfAzkrrM7r2FuzrnnOYvRNHXhRStagk9t9HM7QI6DOdifli5oZ1NyPJ328bKZfOEpAeIFNG3b
pzOqBXvj0aCONPcTlLHp2Nq0tql5YPrpxxG9FNeEbBFOxb4f+1BiBm86yCAvZ/bCUwc4yGE6491O
S0Nl7Cx8vNyjVTY9fQzDJvBvyqmNXMXRQU4/HOwi04m8Slrbsl5hZp1mqPyPlxUmAaPYTcfRiVDb
ePjFPue+RTKBmLzhCpSQckZ0piyCfQ1XJjaNp6X14QFPG2Ng/WPU0Zy1D4DGM3zjxY/oxYGMGA4v
8PFK0yojgiLk/S+vhdYu3UHkTeaPk141EJTyNQeSY7pgcRHQILYqbQJYHswLDdGz7PDcDlwbi6Ye
pR4yA79oTr27DjcnOk5GMAxvQg0HH+GB/zMDJgtvkcdCjoQ0b57pFC0k9KPGz8CmFO8KlzbACoX9
ui89z7H39YjUoNg1TOwoCkBwl2EOrxDunlP7WF14k1Q7WLCHEAsxib9Y3cqPpgFI8jDIxe2O9laA
diCsnyWF18vcvn+6lI+3lNGOQO8LL8x0Gtg9sNyY0OUNUUfdVelp17hV/enlyzzXzp2/0a+XufhG
/7sMjaM8jGAo+Sam0duskhhMrE9se0+TZgqb2xF3AQvmnp/pfFfgLOS8Ym/rGGOWZ7uXmg2XbAic
ntGCXir5HEUrhH7FQlrMe/NxbQazh8j8KGMW3ZoGcBZHA31XJ2Or0VqhFXjeK93cjfzsVgIujv9t
aC6qN6ygl5fsOesSTivAsmtkmmZ2LYTaC7mhH42z8CIUCkHWGFsDAVQkD7GHj0GNt2iFqwXKbqwj
Xr7s6dX9dXGMG5cbMz8DCxLHO9mW/CpzhC++hYzaYUAJTFsCmUxQav3dV5LkpF6A7iBD5YK2+8Yg
abHn2DWvvE90hSlzanC/fENmazy7H0ZHuDgGYkYcuA6E0Ocvg98HyrB7s0MP6R6pGZgWFh1zHzTV
nzVo9Xq3eXZr3ChOViBVRIv0/cu38NuGiVFURbwjAf/HsJHLF3JAWBDCszG0Xt90sFUT6eAbOvit
HfbDtNDPj4lQQ3M8h4+o3wKEA+eKBNbF8k5KbbxLJCUE3fpzW/3lm3xOuuahGXGtWSkuy6YOLkIy
7h9Q7qwpTm0PHVoJUHCS3Dfs1A6t21Cyf16JU5dblEv6DgYzbBSeD//j+aNBbDaKQcZJasUMyN7+
wIOhba7rwZFdf5fb4WKi9VDSbn/5q17sUd5b0CsvwbsHKS4e1ZeuNnAj1kLryd6PScenA39B3WiK
vNAfz14L5zMg71tl3lJts11BTkv0OMLzeveVV/XCiMDcD8kRsHgcGUcf/1JWDS5TCR9TgT19Q8Ow
P3NlDEYInqKsypxyZwJPDMaM9Ye9GNbEmquKGVYk66jYjvyqlRTw62S56CsNiFbdKyQJvHzBuvAJ
pZBIcV5eStdsi/+9Xtx6BIM8DHCqQDtr45j1/Blm/WhNQAYspQwURhqrMvWXrVb4UgW9vObzsm1w
0NM6yY0eqA+Q1PjIVvWJLFK68IyiPqjR3bU6MrSdyGf69S1iHsOCiTrfhNPiRN5xOhhynPcukvjb
fCOFgct7OpRf/lK/PQ+HB+L7DHwio4/s4FJwvrZbNIq6UCm6pTNBB7rNvRoH9EUVgRxWjDBCimWn
kMiiZJOiGelMW3Vc0Gn0S/gpC22q6v5sleHmJ/YkCjfTgopdWmZj6jMp5rVIczII/fVx0OTjVWIm
iusT78CMnj8OdwP7gfyg08auTINDVhaspsGnFPoYa9pJ3xG8xFhG4JpOTRAqvv1u7HJKbBVBE/op
S6wHvtO3CXzoxNWwdndFswTzW5s2pH5TYwlUoShaVQ7ACMrqImEeSAEytDv0KezHpyfWuBkHIHbJ
hjvsdq4v9CFOJHRsCCft5nytejjufweW0wSM2BvqwWr3a1uY8Cggslb34Jmx+CEdT3jFwaPNF35Z
IzRhn1952MZC7vmSQTdkCjqBz6XZZny2fj2w4DU36ML6JUVba4ORPKWEFdAjL9c54YTjUXYBJICq
Lr/TliUbTDzwruIqH+eSH6uacStfyZIvjg0ODHI0cAqyQpezPLz09nW81vMJgltqn1SAoqO4ohZw
KsSybYzAjjQy89aCcYRjhFoUAaHvlO+GhU7JRxgGWsl9nVd5e+tkuTOoVEAfIKa+vIAmxXu2fkSA
iMPewxQiQOpxsX6UWBmwB6N/Yh8d4BeghgkrQCSY0kNl2s1O/2dCp1ig2WsXf3jNNuDCzMCsEkAj
z89F4hHFTF95/vxoPro8gSJn+lw3ETzdKDO+AZts66n4sBLBMMo5CQ9Dw8OiKs28jHhZMkyNHx+t
Hopa4zYmLL28Mr/dGlM/cGZkY+Gli9/QZXAc8YvxRFX4+60tOWHAeqHGoSWrCSAJ1r3ugwcrg3tZ
Azuzv6wBtKbmKJbaMPPQP8sKAnlWl3+9cl+XQRvnEjwWCHEeeaIT/BYlpq5DXqX0LfqSjS60HVpo
WqGxGMLMmFY+dgTbXdBpv34LshLL/B7HCNNhi8/tbQfMkU7By7f1PB0gY8RRBfNjUnUYUAn/6/mD
5G2PixrvHbqycC++1omPtw6GwycyZ+GwB267EDn4a5nyyYf+lx3sIsMyESCIQo9U5LcUcYlhAdd0
PUGjbEjlm6NN2wqhQQ29ZQAwkbQMp2VySpSzTTbBgWjpsspdhVy6ZBjnTAN2B53SwavAozZnOmrj
SdMTQdsDIF0rqdXPdpnhMm4tO/mqarAagBg1EoX50rL74qJgDH60nWFtTtCg5zfTas+rt/NHDBHo
IyR03w8gL4TGf7fuTGuhPchZR/ph8y5dHOGYlSRcdf7rrJWf5pVN+pR9Pb0jMMiJvi9f9TK6uYA8
LpHXGLGiCvtt1WlZL1sHuoShUqGJ+kOuyL8ku8CckflgIhWnk8nAJJ0p6NeFY5IjK6cXtz2MFaJe
ZxePrc0PCqvhhEPQLsAKXr7RC2cEygcCcOCHCSW1yRcv3Y2rcNKOTGYEY+dWY8kkavkV3Rq2x/Bs
VsMncl2ZJEw5y2pk9Gsip/ZvBrCV0iikI/ZUXMQ6a8D7Q3o4aTEMYfGjdzLDb9/sseeDQs6AGGfT
iTIkvrNWdB2GSRO4jA1c6ygYtr2tYRU8gFUbTj1OBCbT6jrHaAfo6brNHTpOBIwYBFhRlI5MjVc/
e4wm4mofcP622Svx7SLyc2KyJHYYuBFlw+86zYEBcALYHgopnCX/s1hKq9jPA+qlZo9yyzxUhWxM
/ZBrAQT/yrnzvGDhsQQeDr4u2xPyPXvp4txBzzLRJlhyJkoj0ovRf50KFlXIyRRSJ/zm5Z1wGaDQ
DxIecPMOTOVAevg8QAHi4F+wVvS+69zga51fmeS0KwazSc8cZtfVFLovX9czX+XXAMWobpPL4dDh
BwnK34vaDM8WlXH80v/IPae5ayHyQs87t7/8ihzrEeIn8cTaNqKNcuyFvWPVjC21gWSYt1VcjbSs
CUGwZwy5cMzDOtiL3vGYW+xYooMWMrZaRG3aNRPkpYNeSMoP53IUP4ktexfBctcgZmsDCyhedW6/
h7zdimW/wMsBIIXLOw0f8AHGYQz7dp68/dbVQz76SD6s2JHvFnsmlBy7aS3d+hWzZROlnq/RySvL
ptTHLTv2Lx7OENQeqVjMhNa1TDDMsshWvpxJMC8/jctdT+CidkzomgbwgTz7Yt9lw+yvdkY6c1ba
by6UovdQ73ns52RRWJ6JXdQyBPeXr32ZUTCxnX1PzHRojEc+s/Web0G1eOsQ4UxHH7UyL7w3m5YA
TSCe/vlkoRZBgu+0CS9/dtoP56ZaFtj8jNeOpov08l39tvTgjViChSRgRrB9CbE0qp3wJIBUihFL
nsHMcAWNpkOIwAo+48vXuqzdccONyXrJEgKTG8Mifb4C09SXfWCGBDBFgcCK1+jQPfRSouNpZ1LQ
+/DUFXY9CZUjj0ITpNtk48ydwFua17DAy5hANHABsGMUCGZ23mUU6uIcWprj4coT0bV4G/MWL38M
ZWxShyq2DUPcQzLsklwUTW33bzyIMxwYGN6wYVbAJqD/CCcVZACE2dna9z2NufIK9p6hPixuHsAx
rE5f7d8uJeBwDFZHIhgFHj6/z5eyL8ZicpaVqcUu++2KXvRSaKztDBkpEclQHeytMt8gyymWr6QV
D8HftJ/6xtsn2jju/usbIi/lkDVYAhMjLzFLSKrosDTWEKOVEOcaB/7xzTBqQ7HYwnDjBMVfbrAA
0ysS7pH+Z95yf5QXDATYNViZsOwv39Rz/DBCwEeCAjIG1ot3G52L54vEjBMGrNiML1oBWnl1hCHC
fFc+dTA9GxxWTCReNfsrFw1vHjpTw4F9+SZ+22UGxKQS5KU3B89lCoJsI25xfWzSM30uCkeu1Ghg
2OG/zE1lJKEfXr7sKZz8GlSBomLAGQQCXJ9NcJGSyy7S0eL4mPRorIFGRAO5RrdmQw7OP3sCK7hb
GN106b0T8UIJenXt3itLtktbBPBfBA7SsI9ww+QrHuLQshF9+4vRO/WzvamfSS7gQ6AkNnwQhbdi
9/AklStC9uF5N6oSYk+9szGg4Y+xRKoXIfNCN6/vz2/6y1/8eb+Bh25sF4nuNrMQWNzL/hQ+SkFR
Jk6f1sKYrVDrm/P+iYVm1WhLfyYLAbHYhV09SfTwOSAfMs2TBPJ0L//KNv2++DF2svt7ujRN///p
h05YN+7qedG1vxqcm835giG6nLq2+PPyF8526G78H05XGxiGtqAdQcj7rx266/wHdQqVCP9Mf8vx
2YlPbuhB8h+OAbodMQAqJsMRB7LslHFDD6L/BDaGE0QSHCjMTv5XbugX5xxIAS0Lc30qZo+34iIU
bG7vTmNROvtW2e4dE7q+0DuVV5azBW+mbU1uC6dp7xLMra5ih96/h0a52kVRPVA7bFECBTZTt22b
lx9/WcJ35xfyV8OUi/BgbowYTnBiNFJI9+XixqIMrcpSA0MNCD/u2kk1+c5FrraHEMHwByt+bQ7U
7yvhcVHHuKHS1cC293lQ9O1lLOhIuPsIG7fURvx2O3rW9Mp5cBF6DaLkgjAHMUe9y+nKg/0VmaOr
2+RxP2KA4in7jc6wAd9hZ27TNvXcj9TR+cdcDe67Hg+BV0qby+qUa+MRHeK0S4/CfNOLb4j2bZiJ
fvkBt6/qG29+fWuEsjs88hk5OtZee9VM4XJMwrLZWYy/mXabUO4VTnRYr0cyfJi8Nv768nN2Lmqe
010RjEHbqURQPXrPVySCNpR4WZ7tMw1hN+DRXA9OJyeg53bd9ckm3pd6eaAgkXc9ELw5rcR1iKb2
M+QYNqCTPFqqyYB+vQiLgFduzzyQX46L8+0B3NA/wkKQI+P57cVbxODKsWWMRZ7Exwnj/z1E2PFP
3Sl9Ha2V89lvLPDgEEv6K2YqGgpMIK4yOHN3vcynV5Kzy9eCZ0hmRswwJxj9pYvVCrFVXIXE5Qne
BC8iM6vUoR9FfIh62/oigmR9zanWfOLFAgQRJ7Xp5JDpXb4XLvalZSGG4pCg3jxumukHuCqN9ocR
+1Io04VgFPay/D3wCHailNPbFfH0oYNsfWtlwvpo4531ylO5qFfMQ2ErAx+7DN0D6rnYyVrKYHDr
sDjgJBc94tivD6PtMnQPL77rlgY5osUmeWXpLwMER6bHS2sGSPD+EDCf7wQXAopKMiZB0frMr/CN
mq9Q43avrPc/XAUfNdOzJE2hZ2k2wC+Wum2IHr+osuqAFpIFDacyRMLsvTaF5rcVBMYlwkYRRswJ
1r3m33+9TEGYqMoy3FfhWt93rsAiJcxqhQIVteWG4dpViXfIu5ffptN0rmebicty3pkMjCyEouf5
ZSe/TYLBBj3GFcLKUO8G1t8kPKLFo2wQR3QIMsf6DZn7frHGdTxkbdfIdNzgTaUxpgZYi3I2zjsn
GacPTKYQgqpiidIYCX+QygBbgt3or/17ugdM74v8Tb9n8kP+hq3kPZRL6TwOAXXUAeq2HdPmyeQb
GOWOTlHgY1HTN3Z2L+Ks01eKcHAl7dLt3rKMAUTMmYYPTqw9kyfcWTPGAN0+TDAJew8Z7/RJ9Dp8
a6OmaI+zYEQX+6TMd5ByFgkALbwhrYqqW3auiuoPEmTY3sXOwJzIFrrEfINrRdg+6rnNr3tysPgK
01wckKptrr9NQbChxvTW+hOipCJLY4YuzHunFNgXZvZEteZZS/TdckscmK3GRl2lhhvZJ9mHpciG
TzXqp7RAHSX3Lz/Tf9pJhCPPIUgCvF/m0zWEVpdiMNhHbsMI7qLOrmgghIdwUM0eI8D5rajj9vDy
RX87NMw+oo6hdOazYu8iDC70Z5SXI3RvvDE8GMH8YWj7fu/iNftvYw2xDxifKwGaUjNcbFkpsZgn
reZSvBV3VAz2EZJblfZe79+yz9djGEI/efn7/cOiMinHAwsk1tMluyhS6jyfM+wxwr2DtPu+WvVD
JqKakZDZuLcj8pNwGl8Dhf9hTel1+ySCZIJOcjmosfM9YVH580WLwkf059DWhG1/9IY8un756/12
ijlEb8gBphFIoX45RVeWfoO9cRfsZaibPafWeGO3RXEo7WS7RziuX7meSbKfH2IO+km8YjjC0c76
wcV+MVhzpzATxfFxIsFBJ/93jJPv90JsxR+qatwvfoyHz5Xdjc62b2A2vrezSPdXdoUXYLr1cXcV
LhUTT3m/7HdD7vRi77dyvZGtFU+vvFL/8CQMIAQehzyPs9ecEb8E50wm/cKsrghvhDZ5oxR2mEOf
2WnYS/3/cCnyUaZTOCFR2bvY3fPMDJ6hxWHAEXhtLbFV3CBlj9OaqPzKQ/inZxDB46MKoitFW+r5
t8JMWMblXEYw04PsjdoyBv9y0sNNlwXce6DYu//D3nk0122tXfqv3Oo5VMhh2AgnMEmUmMQJSqQo
5LSxgQ3g138PHMqSfK/d7upBf109sF1lUTwJB/sNaz0L9N38N4/6b95LBhz2noqHpoN//fioXRBg
NtU2L568qk3QpBRo1Mc1hNT8d5qXP1/VdBAI01j9sDtATffjQ+WAD+p1nN24tXw7JmVJJriZxNEu
az0mZLn+myXX/tR/PEwt9q+IFF2G6OjSfrqo09wCS+Y2bty5QD5HbZVXASfs31wh/+5VMQVilLbf
3Vmx/viqBgC27OBHJy7cFVmTUUxHq8mnG/awXQTv3P+bx+NX/vl1cWcgpmX/vEyq3R8fsa6CgD6s
hULrzpoVs0ojhrM17Dk4YOvDidZ2kJPicc37C3yw6NMnJV3o+qOxEoDs9wDSUjZuyYiYtI4X123u
umIuEWNoFoFUqnYGWJgLZQS70fQEvW5+oGofWsIV+vq1YLxzzAtLfRtJV3qf4U4xD4M3cXLXVq6m
A8yCCR2K72RZ4lVDcbNg9X3GD0XZonk22WS9CNDQO2P9GZHZ4oY2DtEsLHUxveVdVwiw7FldwIs0
1UvaUX5FAeBtSUtdDpc0afor5rJlifjom/txmob7ik/7W4W7/SY1F1gEuOzB0/tC6vu4TNtBG4OH
qw5ngw1CCBbAiwNoIr0AUeHsb2K6fnA0MCkRrps6PYxVsYIxb3JxgzJ5IWZUmzwDkzwRJWAcC+/S
mipcmMGSLW8m2lv6/cxtvrg9q6hkmXrzjmZhfmTvj/Wh2mk9V1NtoU8N1nV5SfFJ1OEIdxbslLvt
SQKqlY/5DDz5IDe4W+HSmU19gPI4bpGRr1t1LBbPoXRaLMjXPCluSEjTm9dtHbWPfRWU2JUGkAyh
goIrQny0rn1I64z/Q0novDYizb9hUVC8rqrIpoMoVPYRXk7aY35S/Xtc6v0DpZtELZ8WDogQUAV+
ODaDCb6m0cZsTzvD9FOgv1giJsQz7wtoEi2c5QImwrXgR1zVGzz58+T68r4mpobdGWxFIg4AMl9I
s8UcXW1+8DGwMG0ch8VVl7pRt1DKDeh35GUDE8d1DRQck2ybXvIJLkZE9akwC2GMahHBaR7uXSH5
Qa83CkIhU2u6mXwyv6IA1vxdqbca7F0cCv618pvurIFM/IomKaiOZYepZ5PKXVGYD+2ZBKwWLDKz
99vZ3cw7HkgnkWIU3QPK3u0j13Wx2/T6+W3AxjpBnFp4tia5an3o+CluOoE1JPnrEuCncSQDSAoI
9CPgU3dl2s83y2JxjBoJJalaue4ch9btYo5g83oCVZRQdjQhHnIVe6lCz1Lb579+9D/PQnj4XVqD
Don1GoXrj/eY1iQzzsQtEPdsHlucNdsA/d3cYp8tddRIpz9Mdp9RoKDh6hGZvw/sznsP5b6JfbgM
V72hrX9Taf75qOLrzMx4r1KoxP60BtIaNKON4caDT3eBmK/6wHqCnBDSaG7/5vX/m7ODsmt/8QG7
RabDP77+AFTEZHvSihk/qjNWEwCYZddesSq2L1cC876wfm3juZxtPJuFltCAYF73WdMNLrgAb1q5
Ufl2e/jrJ/bnIoF1sPNL+4tuAwXUj8+rAMGBvLP1Yh2f3pU+qQBTJtkFB3BiMkwrt33Q5Kz+5mL8
KaQc/bNhc97Qc3PPQjjy8yG3lb1eOLlyY1jB2U1fcMNnDNif20ky2knd6bBZnC3uzo8me8Q719s0
NmGqF+MzYTfN01+/C2zbeJ0/nO0MjImWRLMMSsbwf+7PDbFgAZ+tjApini5sFlPOoXJpC8PBSnss
3Ate1qPwpukmy2CaRSZAEh9So25dZFzDX+eVmWkUbK13XipD55qu84ov1UZWRjII6ktwaZXoz7TM
3OvaIF0ust4PplgYA2A61vLOQzXp+olQE4WF38DLHzajIU5mCVUEIxFAuxBYO8doigCMRG6Q3Y85
nhw30kG9jrFTmVbKl2kqbmrTzGH6msCSgarCf48Ym7mvfbtwk5G4DZazhRvUBcwi1L3vi84CjiFZ
5PW2ys5koRRPVm+R+22prBsxKTf+yg8XY/M6ZJ1dJ8066f5FvS415xrpLsa4RN5i1J19sArPfO9Y
/XjvbmqTB2OzhvcT910rQvlkZAe7XPUtLmBZ3I0eo4RkInvGOCnf1LZYOvp10wGt/TBzT5Hhwu7O
ANaq1w8DpIuIyBmfTewCWfIi78cR1IjmE+jbFeCHwKmtzc5fGQB3dtL5WnaI34+ci3Xz1syrLu/w
g+nW/RbkjnlCm5o3YQZgSU+stvemCw7u8bwBL7xZxt6Ff+SVgR0BRtqqeCWDEYuTkoM4rrmsioPn
zMK4NSt/Omi5bQ3xJHydzJPCF0WEg2EAK1eP+ftiHgJIYLJUd5i4HZ/5BQsHPs3MHeJ1QgDN0++N
ITYR8ZkHYenjK2l26paDOnv1uIgKmHWF80LR68IiDdrVDDtb658cxGg7lk9nMZ9rE8OrUqQlcPdi
SM+QKwsZuqOamdU1FZOCQGK0KwiXsBNYIPJuHN391r+s9VGunT8mOOq8O6zZHn53US8HFKIdqFwP
cEWoj2mFskxbJv2wtVymiKorbA85kLb35Vr4OAudsllDkcp8NwjK8YGqYURIUgLHwnNVwKPc+PYZ
B1EXDb7uDqdfqhQ5FCNolzeFpys/9ZgQVUSQiUn8jov4BCixqMVxYMd9RbRfwBqvyHzzKmj3x/FW
trktjKIphHNnrtzKR/dIiA95GHJT8xRzES79FVB2/T6HSJod2INoL67C48tivxm9WGzs+k+ocfKn
zFnUSWsCP0uKNFj02ANM+7S1q/t5ktC+Qzmlrg2Fg2UCiiFBWYjcpdD3rlVjx7vqKxCctV2eFUg6
ZjJLvTyB9TKHKAu40kJySbvjvpKmssn8J63ToMZNYxW0sR7Yw0SxOur30wiOMiq4qC6WzS7fHG/U
brMRPR+RHcX8Yri50CPl1frnCrPqHfQBr9irSu22kZaywoIxzSe+6qmMFdaRz1Xpu0+zGUx3Duys
bwAq5muR9aXJ7qFfCYnB0XpvBn32UkvP09BdTVMTlTC1MGILiBkh37OpScjE6+oEiwVCGSZwAzpU
34G/7bvL0kVpunpIDsheCsJ90ZSYNvCD2ExrA1DbVBvva4rqOhqKoWuOLWX/89zkFeJ+hOIX/gzI
OiTUoTTP5AvMbTLJFgWrifjtdVwIe0hUJavl0qs9ez5sdJaAZwb1RNQI6lPTbf37asqci3FAURGb
9bygCoTyeG3MaWmFRuUZ4Chr5dcw/kYTamVFbBd7Gey3gDIakUcKxk17BrWuF+ceRbuWVHNT3DSt
GOBhQ2hi9OfXvpEIN9tQqRluetv3XfeAik4nCC2wiy0xzXn8amka9zM/KzUEnmuVMdJvpzmSvLFT
NIiyZAu1VPqDklrgh3j7icYKNgac7Ojt/EFPd0x6gLcpAE7Zr0e4kd0QK71ifZX5XVW998hPcGM/
wG573IIg+4a2p3IJtpu0Rz5pgWMWIBnAvlxRZjuAx+Yon42iCmffCJ4meoSwhzlRJaUPujKsm9LN
k6Ca3PuZBAMZZVNXfy2MTSdIXPOqR9DIw+2AmBxGxNS2V8NabFbUp5vthPC5lzSStp0XMSAA/JfK
ahs2XX4HXg+e3hya1M2YaoftReRaOp/yruUUlVCE4dmYIzg80APsmDxCZkLZaauXYNWI8cb9wprY
q7Opm4ynRshenOBEu1msm0RzAScuABxqtZYyAW5YHvw6Ifw/s0InluKPFPI9n/yTFG9v8vpL/99g
2U67/5937f+zfvny066dn/9t1W6800lkMHQD1Aci+j9W7Ubwbpca7rJfluZU15S7v63abfMdgk8W
6Sx1+K+1x4X/tmq32MLbLNrpUiw8KD5/9A+Cx3+q7vc5BsU21e0eAUJh+1NlO0zcYVqZ4vUp8/m2
amXNemIutaSr++XvDAzotX4sIE3CbtkQkumJgZXn/3OBP5BvbWe7sFOKzn5C/lS86N6QAzODsAz2
2YatqfyWPrprGEIg0vezsM7M+WYtV9c6NW2d0iCDeHi/YDOvkywfpyAOiNy+hebvGnEuXQ6Z1Aqa
y9GWDeGoba/O86S3cP8Dh4CABc4TtpysI7h5TeF4za4p1igjMoMUJbNskLoJ7gaGKK1bhOPdh0A1
M89l4E6UVYU3RzZoiznWbL94EmmfnbNi0trQcaYgiCASK6Y+Rd8jFhatGQAYSs3ngBvDfux5+QPm
MNeI6L45oWGRLkTkOWRVg7xjYRLTi2lsjqp+viH5pnsckTNfAoYtP2atJ0pImqs9RzWAwikE7Dzh
u59tUwu1aRg+zLNnZomBUXp+g8Y4uIk0NvmcERH4PgfsYR3WRThP/jjRJ860lm4IhwWhtIZB8kFX
xlKcNDLaYbGTcn7rgSfj3r2SMRj5vTZ8RjqdPhYMwroYNUHthQ6qP6hR+sYBt7fGzxhERgPuhuE/
mitDE9y6snlpGki7h85eaVymge1FNLKOA+GfBcat0rLGOtnSYZznwU28LZXlAhVUU0NhPRU+xQTn
mH7Ees+R0Cpk21y1PXsqsQZ3PnF5hMM1PqMTMMPMPFzNc5/zhbU+bgLT/gLjTCOfHa5YlrgVxotD
K9bhw6rk/FIKNdnhFMAqpbicFifihJ8HZmO+ec/CFVNQtS3+YR6GLT/CaAMQ1EE4upe9Yh7htHbZ
h67tzu/nlH4oHGfm9FGas0ZAqOlBp+iM5WhJW7wVvd4R/G5KhaackuTK37m2kSl89yunX4nPsF71
uzYzR46GXIgtWft51E+GLsYkN+p5erKZMuG2Z2xdhpYspJnUlaees3xZBrj+rjViMhMgL4DQFjt5
YzWdMLVVAF9zHe36DPsVphiXifbil64HtRVWh9yvupSziWKQTzZPSxlX/gr6l1alp5/KteGTJRxu
Dha8m/aAnJnmxqyIlohSr82wGtMsvfgqsKGnDxQf+A9JcUrIBBjoDrViNEO9XwG0TEZFjwpMQX0D
AguAnSqDbzNP486xyHA6uUU+egmah71b0cDURUpfyRTxmloa1KRquhulANzPrUt0CWb5nfkP8yKs
IKffNJB18yTH1/t1s2YypQzwFC721qBbE0Gb/KXHJFrwS7POAxOq6me1SoIQOQ3ZY6VF4WWJjfrx
TVlOI69L5B3E3/Zi7I7wdgrnItC27C6vVa8ScwFZeXCKQb7W+QYJbpob3bqW4FIY5hKzwHAWVBtg
IzIiyJdya/d5Y5kOl6kEFy5db33wiCO567G2fMwIIoXrK+r5A2GIjpFsg28ONKxISH6dZ///g/p/
sBH4q6P6alrempduEtn3yrhf/tKv57X7DvUGhy5OAM9ng76fYeptlIjc3uGdcVij4LvnJHd1/uR3
aZz+DmUy+UI7dNHkOOc5/HZe28E7kFH8LtStmAsZLf6T89r6RWrx/QxmX4ayKnSxEqEFQKX34ywK
GQsowSmjjB+ZGFvTsiayycjn7mrxOvR9EC29ak456Qa3a8CQ2QG8yw6zZKVpNCUZlluTjClkjAKW
9XF3Kz0EZv3ijJs8bgbTTYspCyBY+aVo3C8gcB46YX/eFih0g+UdfKf4ZpnunU6HQ4NeM6bMGYKZ
wiIms72S7E0vvDX76Gk+nLRigozVD2eYnl7Y5+w6YeDAvDFr7RLlPAmtefoyLIH6LA0O4WXLi0+I
oxlIZyX050z3riXEydB1wU23md6ERORN8CC6itc59hjExu3gZ/A+8q6x3zMYCE6pq5arQKBvoDwo
YzxCR89a7/02RV82ywsoc7eAcGs4WjzLKHDm4ViCg7mYNBYknPBu1EzGM+v3WzMvl+PcDq9evtQX
AetApk1dshgEwBN+jmDb8g+oQV6cQllHYPVj1IpsOJS7NU2N7gYUxEJ91XHrHLiZg/HKJqwfjs5L
8r+wIYLUxvghpqOQF8vSZJej9J+Z7TKk8YT50ukly+hUeM7JNhtxmTP5J/2iM8NMefetXs9I0oCC
16uEf27q8OEss4oMDQg0+UNQdbUrxZF8qAcx3KhuNWLplxmQO9J5ArP9mNsLN/4tGBk6u01oFuZ1
jbOdJyqMkLBMgk6XsYmcXjxYq0ne6wBdmyybiR5uuLcIHSVsdF0jfXIe3Km7A9rvR76zbHGdzw99
L+UB9961wwQ1Uv0y3ZhpMYSCSC50JyxJapRzTMbWU5FmHFgoEcPcmB+l6vzYNodPIxhWGAnztaQ4
DDs4lokuGq7efj30rXVw9meADeBL2qehTI0rZ5B2SDBhwUGU35BUU8fw8F70NXOTaSh59/ru0Nv6
Zyx+JBpTOhlNzgDCsS6Jm9qzQlZkfiQrCVKOwz1ICXPL/QZ0s+pwLZuEc4Wj84iPGqBB6i54Sn0A
pbM5Rl2Pb0eYrZk01iTuVK+f4KsBdUjtr5lyiLpt1aMLKi4iFFc75+OykJFajkkgps/Cyu5wj6ef
HFr6U0H6UWIhJEID6MarbV6wqD6x4CVSMO3dczd45sIzL4xD0ck2Ae2OfQ/uGJoFI4C9Iz6PHrh3
xbYhXIWXnsqJlZiQMxh5RIKztM566funYLWOvdOWR6rI5lGX4kUSTgQgt5vibv8QstxSBxdC/aGY
/WfwUa+w1O9nqzEppbM1xoHRRqSjumETbMERBYUb5R7Ps57rmx77QgQ1cQO05l1WkxGcZ7PfrmBc
sCZtWW20tEdx6XTYN4hRCzujeOaewPqKkHhYKiZLard6FL6oCYepjNgb1SfLKT8XhYJc1DM5MGfr
qFmijtkW0bIba33m3mgebVT1Uef4WxQ0Qz7HrDn8A4EUNxR1yeoz1pAb7YUPk+TkFMRZDT1bxoy5
J+9aZX/k3HfuvLb14ypTdTxttUFdzN0/Noz1srHkeSxNrBEakr+S4x86LRHl01zcQim5NFvFXUUr
jKj9YisEXzA+z8R2AgyuPeqMhg1xsOleqExJ1vL6IlJVHTW5uYTipenXPAMIPlDVDIV3HwRQTbMB
GRmcf0kDtN1Prfcyp81VPVMQDoAFsHcO1iFNh0dSfivUW/kJJSrQ+0F/2TI+5doDcj3WZXrASAAe
iUjCTpvWy9LTnFgpBumgyb2QbXZ2SgvvrRKTjhOgIgncmq8Xc/narRqgt6IOLTV2Z4uEvIRVmP/r
xukf1SZ3Hdvv5ue5wA8ThP8o1f/hp45v3c2X5m38+Vf9X6jn3wWj/3nGwBeEEcO/vrRf/3V6E9tb
1s1F+4O8f//7v9YwTBY4t7kZeDv3a58T/F7DGBQxFA7ohlF7EHDu/FHD2M47E8OliXIV6+2+ffqj
hjHfYcEzPaZdfC3+cQ3zi578uxpmpwPtIiKmHvh9wQn8pN5YJtJgmtkuI3sWI/38Qs5emDa1f23o
GzetoO3HzxJidxVuTsak1BcbQ3swuUvHGFmq8oAoy95iYtzUl0wq437MGVvE6bq1DserECVwPkUl
L2fHyJLFZxMSOoQA+uceZ/AUI5UMlpiTbd64jaWjuHFIQUzjYFz1b/TmCk/m7CLhnWYwc6FbafWD
5owk6TguaTDQX0riV1JSOC88U+pOQiRKsBMki0eQldUVK+vACI3adz4pRRxauO+1wE1SR51T0mKh
RTsYcUIMocbJKGazJGEj0C98mHviWiIG246NOQpSHJXFpt+v3STzJnFZ2HXwiWQv45rglzpGscKv
RQE/36gpLW8KdKrEKpYznRX9T4MIdNqGI6QIM+HZV0+csuKybjrgwoNLnxIVlXJSiKIr+/ZuYK6A
6L8cPgpNyW9j3jbpZQ0DrIuHSgv0GBJtUMSWgkKdDMi0rNNmj3p6VYmqmKMVvEJiDHodRKkr4Bh5
fVA8K4T/QMwlFFcoDWR6DlI5AYTNOrvWytF9RlVBpzQR9fmKq9V71aC+rdHcVsOldJg2UP8U3ilL
S/Dvlt/kCAfqNL/3NMsRTNHh2cSzXlU3UFPlzWiOOnkGbKvryMtTrrLcl2qmJDDMK7fq02dTgJQJ
i7YwH0yh6eeq3Ic1nBviBI/ZgUzvb5OMtqqlcTRAut7PdUkBR23f35dek720uavqnUnjodZtmu2R
xE2DHSJhN1rirfYvD60jgiEiu0IXjPfiwzYXjRHDlIRT3eLCWg7gOs300nUnsw63Dl4ZmZGucVmu
iFdArBcFIO4SLS0pP7n8NDM9JjHGm8zQIrHqDKW2K8/9OkwvddmQrYyg5aVYdHmDtqjDpDdnxhVy
QnNfFRCPJQPMyKSSjMxnCCVtwaIOIFdjoyiaJzU7a5tokCuryHfbI2ay7QPB166ILSD5z2MG1Cra
0GeQNdACYIBOPuafNDqlDQvy6r8WJI88+twFGPlos/aFp7Tetp7J/BrKJ8YYzZ0dLZoKVV32adUb
15aagS5bWqojoamBYuFmIPnGGTxXklkyyjt0080cadYmOBNBEo0XwnQnPRpYTzcxk49yuAnUAv11
xaX+Va9L2gKyjLcPFXuixwLB1mtA+AJECGswEqYNvG1rdTtiDXhqHEM9kSNXfbQUwc5HJi3tEo1L
3qtjN2MpDU0j9T+mM478MPWMEc0BCT0Erxir2xys2gfyV7a6ZGDv1+o2KPTADFfZWJEnYf1YU//I
aGV7ZZxReSyKClHxPPXeY1vOBAEb+1CEUrftCzn2WHz8obW/El1lfzYkc5N4LAQDJdNXnhOJWbBo
G7rOiggxzuuky6rgdhwtk+i6niiqSKQt0Uckt1nDMWDrENaFnX7UuYXxqaTspRZ2O1MCrzb1wnpd
JeFsixzWK76tKMQCr1/eNk3Vt6x1qbwcXZNujArFvSLOmk5HmQP40HKr1CunBPoTpxv6NXJ0s7/U
ArqFiK8AcxXTpRZK2HQvjwDT6REDh3z6UJLts0ECX4ruqtyTZqNgsZi2aUvJuLPcdNncgPpsX/3A
Z9m2KjXdpgFGjkg4nfMRw4f+NhIZCqB52+CDIL/mLNgkC8N9erehBBwDUV14fpWzYu9xakV50eVE
i+ubYYbo70j3CvrA4Y6eudpp9BahyFwSBNbnWWY+gKjCSpajhLFPrZX5n7S6EogLCK12Dhp2tRsu
rCaIXCHL/nYoUrekGOVDisj8Mr6twOJZ2GWNU36iLK3rC7FumnbvBho/nnNcBRGB5dJIkMBI/zIL
nKyPVW8EwEY4sp8D5TG9MyDC4HfwPDJl2FKaN1hAt48dYShGHGj5BAHDc5cXtkr1ozvZ3XTqutS7
TG2jpmspxulVEhv2fubTGy6d1mMyMAfkAE7tnAiNr9O+jc6qOJ3y/Pm7euTDr+f39+a4/dT+8VRH
ZOozmcC4h4PD/ElparfK4T5OPiu5X+OHBgTzmVPbQ3wos8QsW8D1c9BeruXs/W9UjP9r5eB/t7XT
Pn36i5pwqrMv4keT5/43fts8+e9c5EqgE9g+OTZK6t+rQNN8ZyEfAE4EFxBPza7k/33zZOMMhdHl
4YXBHo5F4o8q0HjHRgf/526VYYFjBP9kkuX8Il/6/nqh+oTqudt+EdTCp9nVRt8JymEfEQsMVS4C
Vgncx6pMRuaODQ5a4FpjLbTMUc/dyo+xP7tvVc19DI3JxCmK+7x8dP3BNZIZX9eNsBGkRKs9Iact
tj3ioQT3+mTYGgFWDo7fgqX23qH7/G9ytxfH7IhtWwQhc5DWPm4EerNGKshbi1O/Z7gOb8W/nTSH
FT+JDy7RY4J4srA164xNR5AZXwcIqZxyzvJQ5mt6JdONh52zPX5P9L2nn1nPemtYpW876B48SNZT
D1UYioRqH6nMDgit3rN4fp878knbEMQo/1pz8isi40P0FrGaKwKsgeOxXTezhSVvk6AlOKUtOSSj
ceLnirgqrTmpF0c/Dz51qQaAAFEP/KEXx3wAu+igJ87N69IXtNoFS2iRwHs4jXr/ZZDeTaqpuPXL
S5J57gk/vV191FwaeZggPGdKMtLTs57KseZtAFnJbI7EqAHefTckWDCYMuU+kERKEv4KFTneugid
cehN1hMJ34e1bc5isNvl0AyMK8EuSH87LYW9Mvlxnk1mf5/ropgJeiQvkiZoWZy46+whcjU/e9QQ
Vj0ZQ4f2I7dq7U2Zq02YJUma17NoqF5tzo9wQbAtQssSm2QaWSD3BZ3AORtQFd4XQoib0t/tkEVm
2VcruTdHiYzpsq6smqa9nC4wUQiOcRIXP0oSYu+LPmeyUXEKoUcah3In1s/9QRgK6UPb0Jtz3FgF
E3uC3BnuG8UlEbrTkXyqMak82dzq7rQe9NXSDwrhDZvA5ZOah9qPSdFQ3/QioFBxZ2TeJLui3IE7
l+BSaL/tUMFLrvzlJDMdm5WTBkg72/ksvW48DWM9k14y5q+rbG0j1DiE0a811fuMrWOSpf1rZtNb
EEQ7fWPJZYbBYHuHMW3wNQQGUYkX3tIhQPGXjkqPkKWiDT2qY+r1Lu2+ysWVT7mS/aMpvKk9KQG4
jDPJCm6tulQosaGeaDxzQ3wVgSUeli2oH/Ve1n2Yzo7zYZkHGwcFnekzmrHxEWO287IyTWvCfhVr
Ebfl2F45VqnnIWsiypJGH5z3aVpSEfTAVF4t6kausdwM7tegmY2oaUg7Jkk3H1/AUZGEgNhLMXFJ
hdkl+ZAFxaF22V5HRR+oK9B4pUqWRa/eYCAyAjaZyV2NysapwpKZlz4jA2wYAppzftXVdvOG10W9
ehZQ/RvmaZ14qcoKuW2uxvY46Krc+ERJIDvmyOOGgye61D95mG1sNqPofmL+ScXlMq7WExcPr5G7
kxkSdoRea10gglC/V+0Se2puuqsa0HVxrvTWHc9g9Cp63hYtXkvYs3FbT2LiDlQVI/kVfAHsMGfe
tVBVVqt2siByUdKXPj5IxVqVaoF4UhCZMtDTG8SOHVJRoaNaW1Bf4l3OCmRNZmmCCbKzzQQbbcxG
ELWgsXgbR0sAqyaBe4ybHDJH2C4qy28yg691zFvFxF5RYbJx5rK7sI1e/0ymiV4nqBYKPentgCoT
lgdmkqLyfCwllraow6TcjLSxdLLcQzMi105yW+/7RJFfsTzm+YhtGviTkcBhXRdULESRJYEtdOvk
b8XUxYaSy3C5tH7wyvJazDwX8r/2Zb1lRoskQZToPmPDHLlrxCKby2u4GoKRzPierDQjCuq2zA/d
EnhPAVab7ZSDdytiofx0z1OtZ+Ns6u1GgZ/mQxUSBefsmnJHay6sdbOCC9gZrbpqsqmtadMn2qFp
9KcPRClYN2uHVC9ae0FRg0c+606uUrqiK/AM7SAGWcLfNNIeTddspcbR4ntLB1fotZkQCAErgOWO
g85OyuJtG1xBfHSFtOy95yLbvyIE3siTjXL1rM9cxpExNx578QxxZmLNmGYP0D4CJtyiUvKsFqf9
ErAxvEoHxSjDDOrpokHBxAZHt0riPrN+Ng7rPLKo2RY5XyLCoiVOOTqbcNQlHBrSwAbnTHM/1ZFW
bYw1GvzcWSi1yn4WLYqNpMxmPCu6voogrlsWElY5u5fT0mtdqLTKvVKjU5cxtKZ0CjnUbS4AY0LR
ts0LCdqZScY3uyrK38jh3jpiLKHVCEn6aHtYCp5cDpavTI/mRvh9bDO56EKGC+PzOnkzg9Ie+ePB
KEoPHFGZVpjQ7NIgtsFeNxKOWRnTPFpsgHZZNLYRj/G4SEhn77424zC/TLQa7AMmLBHcrVPnCshf
/zYOGarQGWQz0dAkBUxYtYd4NMxPA97ShLXALpwqc/0TfrtpBUtXN6ephhsQC6ter7ZMqUfbhp0Q
mpJEM0IVuhgosPlCLhKrqixVhUJBZxQXc5WNl/UMPSlxW0iPx6bD0HgEmazdApTbisOcddlnx3vI
nJ171tjT12YRa33jz/Zyz/FkIdTL6pwwITcLXu3UK+zQ3eT6fl01yW5uUuZDyX05DWvCkXDL1BP5
KbzB7idoBtar1REoHZnKkVNM5Gv/6rf+iJWZHbp1bFIi3UMIo4ya0BzpZ4JVMMA0SyOfVl3rMemu
yg3CQBouGi/f+uakyvpqe5knY21YrGeTbXmZSDg3rA1WF4E+KlHFrU83bFp1Egq+ZWzM7dDqZ3M9
QNio4NlunbtAU5CYjHycToysqs772I32QlQ18dOvy7jPYDw18fFJqMAyZHPCh2S5JqeRvgd30wLj
9vcNJoNeXX+0xEBglsBNhIiIpf/AMmJLuZpIIUDluJbVFJkN4sx4bJcBucRm2Bdzb7HVclrG6NHg
V+qw9p5fRBzQ2hIrqxvYFxbsfYiRz5/5zgZft3FTfuxsbspEcPVpJcssnylCXDWXhx4w18dat9tb
STb9FzRRHV/IreXcQgcgESERV7MmG8flBaMPag8ymAyNySX+qjAlrYlrGCE2Kx2UA3ayIWlkLDpu
5gsaz+pF8m80HukuFaobtnSInZ3iN6zqPxrE/7/ZVvn0Gv+5rTp8Ed3bv85jzbB9/F4msP+1X3sr
zX1nOnRUzMN1dHogC37vrTQP6R54VVR1O3DT8f9Q9bm0XaDYgej4jNmJ5qDt+k0l4Br8EZ4j9AMG
DbTv/KPeik7s+1YcfQBdHfj4PR/AgsexN3Hft1Z4ZnLDnlo7Qu083o5lYJxtkl1SXxb/xd557UiS
XFv2X+bdCdfi1VV4qAyVqvLFkaLStdb+9XdF8xLTXey5NXwcYECQaLAqO0OYm9k5Z++1vXFcwq0F
VsaTCaRGqCNoG9lMkweYmjKR5xnynnZyzVqPbxHo7IC8pweaUBhfhD67cM79hr+g/N2r5XNhWIEh
Vgc0+ddXC6MqTCuhJI47lLpndkfJcOqqNR9rpdIhb6o19VdqbWW5xo02qUNz5VErZh74VNr2Ca41
j2lI4aexYgYKgEJqixxJj4XCiDCXZB0sO12En9mc9g9iQ5M4Be7HjZQ9ypbVdL3EukyiL8GZt9oM
I5jhFl1HKKMFpkxBDr+6CMO/bc7Wzz4kWDlutCGlXhCysyRzs0yI3sWN0ob5G6GOVBp/Wn5/01n5
A1fwv0vl+/fJf3H840szQH3ov5TK/ZTT/MUQ6KBZspksdIc4q8bDKEVJF8STyIlRJwZ6KXNStkkk
F6INjmW6UodWBSQUmlQrf8EjJzuWvFKv5QsKOotTQtMKpstK85tXzHr9dQXC7qRZjlQFqg/f7V+/
U7oLndkxm3IYawu3nmCsrVhp8ieJzyTMt/iadnQOw6dEizQ2f1g7AQfWtxpWveI0aAIIwsrbo5EO
EaUgajbi6RVxeRYbpSfTscZtNITZ1DGz7OIrXoAZRsUwzE57Z1LPy7igfDFIKOTH5vRtTVFy0vbO
8YzR/GCv7ydKRhZMDI5Xz0YHT5kGB3cqiTlZ+oXjYZ5rmqF974Xc/huad0vGYWDEzISn8BUQB2Ia
Atmv2FLr90HkbaTamsruatUDTgs0eUSBm8KPWB7aYJHM7qvLa7SMM6c4uYtFu0DS1q0jrRrhPNGA
PZFlj/+WQza5/M8L6L5R/ak398cCItAKdAP/uT9o997dn3otQsNILBQFJBhKA6PUCO91X8pHQhs7
TNBhtnrmTdyHbVgVpof7w/KNYVCv6QT3xBEEHYOM6IxqO54T4GsqASei9NjQ71iRMOBcwmmC+EVX
EADZ5hSlR2upZeJjV0oUb5Lq5ci4JKjjsp3ojyR8SaIaogAlLtuZpPEA84SLj5YPKj+E1ddpKNQ9
mBbs0qUwPOdjhUkqyyocMuSaHEua4zDk9Sy99RAdTAIKlhYNKrdDRJjRXR+ELAVH1yQsB4NrvlSr
IK85dtEMxgpOJvIBnawD7on+tDvipNZ0n5zq+mEV8LPg54t3KD2xRiTklHOVzdXmEBf8BWfQE+Wc
yPoJHtUMpKwc4qDJLvLQcOuDDeUjdYz8sg6NF50CuPP1SotvrYlx2DUSYS8iAiocSatP6WykP/Qm
nw9qoeRXebUYifzmu/+br96C6sWYFaSC/mtbFvtopotSLztDzuJKQIUcMjQlDw1G2M2K1Jb+Qt59
VGss/gYF8AfX8pdti5ATcLHkjSGaEzkk/7zqimg1w2JKZUCldeVpQj3/SE3F2LeavO/MMd8SE9ps
NG1EEApZLLewD8vJEB8F2haeVbNUJqYyv0EmyX/zMDAeBxbPdBwV+q+WVom4zNnMmWFZ5NtTnRrj
JkVxhWib1vtKI8XH1Kc7Uk13CzGNaRtEfj8hGO8x2CGK1RXEyEMb3m/kirjDv47iBUX5AQvzTGuh
5LYNsNJpOm3+zb5qyP/+bQIg4GLBXYEK7ld2+zKoBZhyS3JCQU0Pepku9AUleSmDMJNuZRgTLZmm
rfUq5gXOlDRrT1ldf8dFSiYos1fo2tymjRQNmUWbk9wQ8YSshuxCfa4p9IiWfVjEptkRAS8TFDRx
wthUw43XStLgYWTpHqgpGpfSq/Y0PseXXDMWR7ImyZtIh+ZxqcV6X7XL8iWLI61A3HjTvmuFUxpO
p1VnsOzQDU4e5V5nmiZmVnsqeK5/TJK0plBR6/mI1oaDvhjmPTVseNXyfMZalLByRYxrbFa45CJp
T4T0ivJ9ssy9paqUtdwQEh+gxxq0GTuVqnTLq9yb8Y2BJ36YREIzlcjxyFBRX5WrmtFnMVptxjm7
6Aeq4adGL/p3Y8ktF+S87oZ/nBvjQlzsbx7LvzvTiXBiOxahXXH7+UXIOaRqmeE1l/COJuGjPEhq
gB8fpysZpV7XG52jrejwSIXU9w3Z2b4kxqKdRUzzk2GofHJE3xdQ+X7cxKrdMqbGK66RzV0vv0O/
/MG9/uVBxo/NcQ1vTsPOcl+Vfzo+uogGyhCLHB9jkb00jQI4nUxAJVIln6Bv3Wc1KRvAnJI3UDQz
WW5+NGM27SxzSjcA1C3Wm6o4vZDSPyUdadsPY7NfJbJcuij1JTNWn8Ccw94xCP3rVqm91jE2FKu1
tR8QbtKHHqbBpjCGImiFRvjdl3F3lv/lDQLg4WBk9AGTBwmv8tc3KCRJaOL35Q1KmQwpQzKdqlqn
F3nurUNbZIYnVc3MkeXSMh6tOfF0feTFE8RCUah/iRxrv3vWf2FQc2jzoqBpcpACv8YL9MstnrzH
sBT1QnIkuh1nFXmEJyzt4EjGuM0AXwYJpje7N18BiuAPUHczzvTfWN/vv+OXD4ZREJhvgARsN/ov
F4ckSWnGAbJx6nr6pMTUg9GioVSggfnNtnzXF/3br4JqTRUgU1JRuPz1O6CBmgq5mEtOF835mbaX
9cwb4/5tGKyhIRTeErTzGSpjrT53ctm9YbiNnqG2ROjpiOW26UALe1lRsfMaVi59ZIxHcXZEid1g
2NHtFWezDcB4veMoaAWRZZmlm4I98yjr3IhaBbGyjamEhik0wfcyh8WOeiNpdkZkzaanKulvyHq/
6Ln/+JKZmZIghydKQfP7y8qjiBvFpGwwqXLrcct5Ke6pY+Vhik1EfouKBTkypmsLem1Lml2K+HRS
T9WoooDoCG9Ampu2xwJZosYgp1xuTS6gW9UXSfigT97dJKHei0NbPd4xa3f161hpIFbM9r1RV7Tf
uqb5oxBVjE7yjMu2NtLCQ/mAXmLCLWo1CX0xCV15eh8sK8Vaf02tIHyJSIF+RJVuvuZTZu4VQTY+
pl7lVs2QXTtkzT3LU6gGfW8M9zFFF2db+rnoaIrSwHMjmz8Kecxf61mizWpVT1Rpo7ShO1htSNfh
N6ElgjouJ/9c0v+/rfG/7qDc/3NbY5N8tO95/97+uaVx/5H/bmlo/yAajSrBQI6l8RjeH8B/Oh8E
/uhORWMtgP7iHnenOv33wFjR/wGZlk0KGqlyx0PwWP/LqsgfUbLipbgzLGiZSv/JwPg+fv7rDqHj
v2CUfX+F+l03+G+JAMRgpLRWvyXJRluwrR+Lq/R6r/PpCtNHdHXvK9sVOxTHBykYGrvaTJssMPbW
fvmpHcYvBgTn7qF8zLfCKf9Kv+jFB/njGnvG5/TcAxF57zzRKbeYnz0rkJ16GwXcQ/frdvy6W+hl
G3f6Lncx9+709/isfidBddQO8rsFUjsP0Aczc33sD91O8OlJnHo390uXm+02e5Yv9QHV3yXdKn51
JVbWy8+L11zuqsDBNR8LLwkAgFt+eaou09NEKRvb3WU9mJv5MDz32+YqnJRPeac6RIpv+gPhNg+a
32xCtw8gyO8MP3b07/Rc7XiVD8reCMLn4kpagPVpftOoj0yXKVkU0FBV6b3qmC5dc9eQTYRiw25P
lq8F4lM0n5pdbZ0/hmOyK/jXRg/xedlZp+WZj/DAe/iWvdIH5mMnO5ganrYvT4aNu8PPb9xjtjy9
Tux0zmPhGF7h1Qdxpxxid3REnz7SY7grfUCsjuoSYLqZfpah3w5e/KoF1U7yLZ8CPRiO4aVN2T32
4ZsRZBv1tkLMusS53eNm8zGEd07dQz1wMxEvSEDF0OQ2lnxpr5TOtNe2sAid0uf6yOuaDyBhC8f8
0d8wkSiqw1CXVMxDESSXet8QEWSn2ybQXN1JeV+gj/lY0m28NfwiqDbRXt6VjxBVHoqjeeY3vED8
QjDpxVsuowxUfRhRG901rkpAPzn9igCSvWT78TRtzO/l2Pb2+GJdEWC9KPv+1p5MRIXxZh3xGAYW
L1SzhUB8SHzJE916w/HuD+/mbtn1peNaulfspZNwY30y4YzLU1IEhi/Z1ZGfd2no25Gvo+e0Rd/g
G9ng2P/BXNBuLhTqhJEyc3/gQytKR3fn4B6mgaD+cQ59XHwCEgQUAYfRn5yhsDGxuLPbbGK3T53o
eC4cW3Wqa+pT4ftGkH/5/SMWDf1ZLl3qe9rf5u6Nsg68lxc6g0ND0ROwFvIqmrfiuO5Lvz9BVuGS
j62C541lJDrzdjZsVTqRdGRn5eFeptvt4Ev663DPdum/OUfsxfrOwz1TDF1zZiWYsdTZ58/ON5x5
9vI9Yy0HsJrbi47yNF6Wm/ZUUNqXdk1Sh+gQ0JaT7J073efgxvb8lDORcwLMggwNF5m2viPmh6Jx
S466GdkUBhj0qdbubqdfAvFzVoELsHZFL9xgq1jem936Uor0IHewb1yJCmsXflaPjAQhP5eePvI2
ds0WlJ/xnu+Sk/bYfNMfCBbjFj7gefJ6f9mVB3XT+4r4U3tqPLlzu9Nwq93ScCTF707jEUcueuej
9qz6kpM4aHtn4rpZxhWXbCYkKQ0sridwagUVyLJhKzEABmdipkYYx/qo1shgN8pju+MRtvUnUXYk
MBnVBa6JgUoRQohp2OmxOqtfpmzr3ux3zMd3TeLH89bIj/l7chO2+saSfVwmzWb+FlyMPY33UiHq
sintsgvyVq/YxnRVO69X3vl8xdeudWX1RXctsDo/6/YFFgRT8Q12T3tK7TVQdU82j0rulR+TwDA8
MCwnT5DJ7KmWux+0yezCm66Ng9lEcvV4r0hc28jFtlkRPR/fSADYy51Yk1VvMZ2c0skmNw8/wyT3
FV+5DWtQxGdmRrhbZC971vk7P9S9IR/Lpwbn68vwQko1oT62GZA/KKJm3IhHfLfOm6FvAIJ0z1ns
6/pzn/mW+AJxrQrQZmOjFROPuGwR7sIrPnNt3WBuybaLhS/OXW4KrLtguk0345k15ZSs7of+KiLR
QESNBHTXXzL3ZmwlzaGxQOSP6S/TV2weIusSCe700r2IFxGGr486exB8ZJKbQXAChRHdk3A2r13w
ZaELRyTh3rl1R0F9N46iMDjDK6ygjKkWqcPTUYquEFFPdNLwcpVvxvA0FGBnGmODGtOpRsGZP1Nn
2ZSEq9vGNnFzp3eT6+Qtnh4ujnFEfM5CfuTf85o78SVGs1AxyWeojQR013pDfZSto/6BW9dO3NQb
Lbw5W/YNOwKCqL8oJCQqG+ZziL+9CmkPY8rjVKg481Ht2wZm+eccg9APBteIe+XimLyK5at0avs3
Kdoy1R2iQ/etYElp6k+tfbJOWrZnkm0dVHHjNh5us5M2uOPsPI2eN30WnaeT+82TaGN8Vl+i9Ws8
3iWQdS27uNtirz6OpsPmTko8sGM2VuRl0WXw+7u69O6ZYSR/5sSCn/fZmfZqls8qhFkCN14EN56O
VOLZDUaQUCMj8sqNMNnpbtgyz3WaD/NqPtBDSdz+2GQIcmz5g//pj/luOYQnPOQuGUW2tuVX8aXW
ju7h9qYvSahaUG91Thf1Ld4OH3VjT/vhQzlPgbrXcGsxCNTt7FwdTPKKXyftLAW6i1vB571OjiL5
xrzhHyj4RVocdz4eV2y/jAPWKi1x7JbGFGiA17NNU2/TZBeujDWCXnuBlhV9DVsszvNKL9sri10o
u9nsV8ZmF+9YZKzm8agWtkaaWJC472YQ4zCrfFxTk74L+7NY7fIJBYb7JbaOqG7+uIz+R9fy/wvb
z/9Dhh4CH/+n+/gRKEw1vv/5Nv7HT/zzOq5gKeayzUBMZVRIuPi/LuOyjrmH/9OiL2DgK75j4/4l
3jT/gTqTjitNTeOfPp1/3cVx9zCOkbg7o92UTMrK/+guzkDxL3dxwnpJoqde4IUw3UHse//zP7WE
ZosYMBpPkAr0cT+CCJw8tVv6S5o1AofpKDXCBifxWSADxhZTQ/KSbBgdY9L7E2HKRRpUiS52XP4S
s3IyM+5ljALM1kp92UFdS9Fcj19AB8Bc9Gnji9SPtmVwiY1AHD2LElbLqq33cr0Ir1ExWRvczul1
JSLSNUr1qOmCtaGg7XYi2h36Y8I348P5KOnLTe/qr1BWR8VPRNzSdmn102RL3TBKWFubVd3F+C8h
dsnD01oV0QPSpQ4NjjKJZw2+ZelK0Zhkbgp8CEthA7fuE7uWGD9mK1lk/jSUegCpKXNAGhSPazG9
yagmGFjKOJdt9OhS4VoNEChfGi0ADwPkIrJ+2dhJoUKykBBy4rR6tRxHuXnulwLmkSwv4bVm9rF6
46xB246huiL5npOtJAyoIvUU8aGWNdEp7fonuYjlFzMa1MOsd6SkTZbEH0boehC9sH1LXVM6A109
m+ySlC/sHWiqloCPEEd8sqVxyscib21jDnUvy+bwRPZy/WFmNOUL9W7+rBHK95oQnqJSiccdBg7t
SSuIRwhAneCDiY1wfrQESbsAnqCPAqxR+hSxmrr6wpcDTLXp2FZoC5ZtJqcMJy0uj8MwDe8amr9D
3AnablQjVbC1BqMPOaWp15j1+BlrbbZNBzyjiDvLtyzETWRGGRIQraUXX+iCticcV8MtTdu5z2qd
jdsKx70xFVrrUmY+AScL+kHXHfhhLSb1JaPDLcv6dbHOFVIc+GHlaKHt01L8Qh0l3JQiIMzkYzbO
i4axqUkODNaTYB7xddAmnpxlhX6hwSkDwl3o1FsR3TIeR1vGYmE3XTZwaU0sv2/nDjRHtfhdMezn
ynyJ9L5y8yUa7EWkEaOVky9MyeBrrerS4zlCLQFVRqorMQ8ppoFJ21hCGLpZWBo0AEk5M0hr0lNf
XaB7mB25BI2gX8JQvuhzZBxYXi5qP+bieGa8bE0oIExIKYK4hq5Wrj8Y48mQW1kN8bosGwRDmtvc
2WG6NTn3yER/DMF44bNQ3Rks5RZ//mG6g3yzy5SX2nYJG2qQfh3QV2l0osK+35kN0jEd2RcAWvC3
SWbdtHhBJ2jijOoHLC+5NfeBNufPOF6g6gC8pQ2JuaW+t70E6t8ERxKY2w7o6azjsKpztIXYaVK+
5GUvmKR0LslpmcMD+lUmgyMgdVEVnWhsHa2ieyXkTxYU9ycEP8l2UlM3G6UnElL0w9jQASQdjgei
lbkdG1rvkID9vaYr+iFz+lixavn52D7JLQaStjEu0HteI2skmqLpWSG0wlq3NWEFDTPVab3G57JZ
lm1UZC7zJdFPdF3/6Md03URKYUW20JYJeos+aPCTPBuIsxyMHNpTa0oYMyJkVnLaJE7H44bAqiSy
tdAlyuRhnOWA5Ktqcpl3UuFq+ejXHdTXKUwe1pVH3eHhZfIJrkCNPXMZ86dlrWV04kOHt80cs/5U
morbS9khr8bwoC9TONpdoXmRmm9mpchA7ciXdRTWi7BCRYBS/HOYao78WIP0J6E5zYkvFu1F1uug
jozlQUry6R2NI/OJqgnyOo8xp9SmN8gVNKdkWhWR9n5iPWu1TgFPdze79UbChU0oZ0QaZaZEflqQ
iKE06EEJAEsvLBS5xtcj/1DFxUQhaxpEZDbqpcBqw7fe1+auz9v6uRYQ7nPRQwbja+yiplfUNEdN
PJ4A1Ey4nrORS6I3te28mfDjIPdYUIVWsbTN4VJg/mYQT27P3befVxrysU5/j6I49Nc6Vz05LrXA
qKzYDs0VOa9RcVVUhUKOvU6TMKHhoeTKF1rFRhzr1gOiR28HrB5VnCE/oKevD0Ixd6hzMfBEo6Ae
BiKFPItoTrsep+hQZXLrEtoJhQ1IpXJN0PpWmAAS0g760UjemG4Zp2YeLF/UCjIWtSwkwZDVxmN4
7LL2dVq2Y84r1/Q2UKTSiys9Oda6fq6GpiJ85q7Kzsd1nwlyfjKnUmUFhi1T8mrOsM+todPoqPPM
AUuiHKV6zzBn3fQqbrKmF17KMBJ2MDOrcx5Jmi+lS3heO/Yz4M0enWxXHkAtkNV3SBqNtVqUp2Kc
c69Vi/o01I2fIfdXxskV85zjThBc7MeRt8Sj4kHgmw+hzNyxHHA0imlHo1/qd3qXR1dsh7ZhaDeU
/B+JuShOMo53x5bVbkjuxqK+3kfGLfmjuVfH8tlSWHqA1x8g+5yxJ9U7JVfJZ50F9YZx87vLpO9R
kqpDjYnwc1mHElwlKsEhfTDMOd40FThAjZV3hVkOGk8T1ls5KtRscx8fIvQHvtHJcnDPoDoYSiWe
QWWkOygXwzYHxeWBpW5OaVnUZyYYvPaukD4k7CnwKkKKuwoEkpWqx8SwHoGSVj9kqYkDQBCsx4GO
IXGytsrQqYK9jWa/UzUeiTgMhqzDXUnU2KUBaHODYBU9L3P3PUBCcOSJyn+upvAhqbPGj4G44EUd
Jhs5xHWc7xFa7OcBg0e6U7gSPRNV4ceoQAypZ6HdYcLFSal23bHEc4LsHkk4ugUH6MR7LLT1TRTH
9JZlU73XJeSLi1yuW7HmolRK6YRqZSiowQrNnywdCwfPAV9SiJB2kdiyZ9k8hGpd27U47yrRSA+i
yEGeQHvYUmON22pZ889uklW7yhbRDqXpqa6M5zQq/bxVpt0otRJPmlWeDVJHvAT/A3HdpfE0QV8+
lVyMT8BnniQCa2zcaG6sAkYRONavwhImnhiNVVCJVoXYAImIaUbzfq1BbSQVZmZHNhuNTOnVSH40
ioq3rufp0DbJktzdjCHowl4QPJgwWukUiE33AM+Lyu0RXe95kHJ6zXhs3zNNBOMIn/x9xWrzKk1i
cjTl1Zy2PfQTT1Dy9X1iyGQiP+uGN+Tw2lUnQsUlvbp6LgpNPS8DAgM91rqdphlPUFy0QOE030P+
A5Myx+LFaqSFwraL48dhiaMfkx6P39kclV7dd/dckEJqmLkI2cM6FE2wmvP0jZVivI5SCXMDbN0m
FKwFJtZQfDFBbXaiIsXfa6T/TAv4ceWkD0E7FLoPmg+VXzTp117Res9g53dUo64QKk10EPHeiJGT
V4IcwKAbFMz5pnDsY70SXGKOAcDn9y88ndgERYUJ/qJi+sMkTk+7w1rm9Rolgx0KaboNNXPez72G
fb6LH+YEiZRusjMKlgBEs+pXvx4z5WFtG/kTxLTGKwIZUfZr980zApBTXcXYp8WBwA+PuLrT2/ll
BviRtmn2s9fYm6tcoaPTjO2e9VefSZ//SBGTb8kOCA8psnyUfQDeGwGYDpfF4akG0+MD9fthACmC
QGYNvknvLIrNJwbg4OtEuNTiTmPy65jkbW0ID6k3NTSBcs0OBcHEfIJi91gO0a3pyaGo4iPnnd2n
6VnsBnp2wuoMCCgAo1b0gHtjEyHcsdcw1jdz2Z1LUxyCxljfK1N4SHLaBZQLFlifiT2pLUL06SZq
KZGubUPIp6B23K9lw4N06JZFu+EKkmzLDmJtqtSbtBuxmMRqtmMdFyc80FPQjELiYGXu90LPUwdh
UPKJQC/dgckOGaJ56S2hJfjFmsZHHDygdxKr88EqWEGiQ1hIWiTo2syUDyLSs3Zn4HHVobmdjQfi
D2U3XqXPbM5S/EDyZUm10iuaZcCRo6ACzz0Qb14janijuG2UYjZ45PlmO2LFvqW03jVxZG1DighH
WJTiFuOi2S4TMoHZYshbZGO+6zMCCPoptHZDPUV+liYEPMXActe1rJ1ZDkMvN6Yk0CRhB4Q5dJQs
rINRW8tDVAkghtAbOZnYfkCNxtKN1w7AGmZoTFauvE7ZoRkU8LMtcYNkEqB+qfHEOUs/vQP3TI+F
ICgnduKXsm/aW5lq4UbuZW5aS5YDvkIuu1azy1/iQM/7hicnLw81pZ7dWn2xixhGmyLoqdaYz7hK
rKCa1EfSTyVWtBW0luECwXcmc94SkBVDPkhnv8ms5579BIikfpCwUVGBMc7W7pyANooI29NiZdsq
c+dPq8AGWg2pqxEwE9RW+SE0es+nTGS8ganmgCc0PJnm8sNEvBiIbM8wXNy4VTyOfCGOj9j1uwB7
GyjOQsOSMSvVJlRx/+tKjIhLWv1WFZtg5srvtrLVBvlSP4H4ubf6hCmwut43rTh+yoUMOWx0RKp+
HwrrE7OScBz3Jb46t9eJ0wY62qP6Cq+c8aO/oK+TAACCFB85bcLAivhKJJwgI/2qhjaWJpVPWpNy
xAHH4Y7SBBWMI08k/QQrJ10q/h6l9SZXssVvM+U5JyCXx2/KtsBzhr0w9BMVJzpPPQN91nPDMECQ
Z1K3Q4fny5nBKHBNSz+KV67dVg6MUfAEkWs+DrqgHTuYoWEPUqwse08CYZRMaecKd1CyCO7QbRY5
9wVhYLyTDoBF1LuNJaIPSJaKUvblDoop7V6w/sFado09p3DYZKk8L3ndBtk6GEFc9FWwpF0YoAPr
2bkhBMtLxX3T4K68el1ULtt0znSUUoRzJ0L6NcfKuVMxW+npOdLENJiaIg6yrn9ta0wFuGzeGt6b
m0tkd01sDQerOA3jz4laFdgHcfeLLG2tlFhTKeT0rV8znU6rXrxBxqiCVaYbnk90csbawbf2VfXF
m2DIIz9CJSwXw1NWoU2uqCGyTnUX7TgN1kNi0heezY8Qh5634Hxxc03f95jriC+fjxO9HseKpRmp
Ah4sOaU/X7brVkGVbQt12tLkXC0XWvS8T6W598e8UWxRNmsCoukpC8OAliPCaaTCM3eWsa2ddZDB
KJQjDkpRXNxB6y+9ng9O2o8PSA9+GFhFHKuZbnNYqh6H10hVySzFAvdeis2E6CNBdjWaF76dzudT
iBhF3TVNYKlzc92uusZsw1IDQ+p7+gegPjuaYFwnYglMc4VNzVj+yG0eX3kiHhK8ndU8BL1szBAU
rJUbZQ0Jmnsq7Zq+8cIRDkda4A3qn00LwxTRV9NZpm/Fjre2CC8qnKUarpTYwl+FRGq7VAXoFmJC
9lIxW/TnBa4zZIHcPaod3KfIUi8LOzVk1p3UNKaH5YWmr9Ccx7g7FfV0ivKBqo9z0wRAUZnFBI/c
mHbsNxEmxfmPdt0e5AlPwKB7ScT2q1vKY6LIx5h+DUO5eHAFen4IauC+9lilPWmp1MAsNEJtxuJa
FrBx+rRyumk8qPWUBZIWniyr7uy4M+sPHNZIj8c6eZjrNA4EIf1ODIrYQanrbUMWumtpKz0KgfeG
tRns98KWWWoiM4S5fBvjiVLjjjBJCKjeSYKo7wq0O/RYhE9JJCNuVaFNGBVAsbJm2E10TrGpJGZ/
BOyA4telzkuVjgog6UmxW0XM3wAu7kVHduQaf69IlRsr92ISWrBkYX801lWg9RGNyMEbPpo5renH
y4+gJo4TcJ6w0j7DpttoqXAtqMiDpk+uUO/uE9f82sY9SLB82S5FdDErZokEyu2WvvUjLXpG6vAl
FgyfCIbAW3aHaahFOdiFjN+ukdkO5cHMtiDUWyMvuKXO3KKK4iKXGLgEdgnNamS+YnETx6ZtKX1K
QWUe1SH3wEkwVKzLayoXjwgnFbs2eSkoNZkCUSNkg7qxxvlltBrRrhE2u3PJgKCNJmSvTeMS8Hey
YibtI8RdZo+IB+pZheOT7sA6POFp3axCBXO3jM55DBNNXXURN5b1XUazO8YgYLOYxAdx/EG3NgBy
dlrF8SpGAmCI6mdWTO+dMSx0pxKe7kgkKmtMr2YS39LV/FA7Q8Qqtxgu6hMQgcDwfPAd77mS+1PM
pyCrza5tIdilQA9HdZTp32UUMjET8YJsoS5hwtEgwgeg9Kbr1pnmtOryKSbuSBZTITHhNCMmUnHh
4Hq/EOPyTFuC2U1dt5iykgJoa8RTrYcolqCmgBEmISJbyhNkKRCNL0tVfbch3vbVQBoYxsXZ0qGW
cLHLz7KlC74i5czU0brDjotcusRERCzdpqqTwte7yPKRalFjcMOL28WOhHYvJv1xIN8WZkHzc5b7
56iFQJvK76Rcd5hWQdOEqkybEChSSzfGVWiEOZzmmBfzYnXGxTzlyfzGEOAjrpixKrDw6UOkn6NR
GyzdFfBIhJdOsLhiQqPL8IMuo0MUhR/puWkvqYmzFND1qg+XPIJ6GItN5FUgsHEX9recVotjlfiv
l0UfCOZKWaFiMzizRGM4VFJsHyGKEz1vnoRJfMtULlPhnCiPuVI/U7ZZLkuNAXaWPjSVcKtW9a3v
y09ITkyAUU6jsGb0tCQMfmnIOLUhE06mGF9wy4ig6mFbSXEKR6E46UuPNCRi3dKyZgAmlReBH4RE
NZHW2srbUCx3pTbSItWxhIz8OqdENY2NiMxprOCSp7SZxl2dUbuyCpG7/hd7Z7JcN7Jl2X/JOdLc
0WOQk9uzEymKjagJTKQo9L3D0Xx9LjDivSIv9UiLGpbVJCZSCBeAw5tz9l578mkIGyHjpjF+YUjx
gGI6xbr0x37tWfRQ3SrtoFNRTolNdZ+ZWEUji4M5QhqzptrgcjVjCTLLc/8AbsvFjOnRfgOIlLfg
A5tS7Ckx0Xts000NGn4Xp2jLu3RKV9MUNJuhNn57qT4B1vPs18hOXUmAQ3aCJ/9nRFzJ2pytO+Jj
UNFY8eWUolw04kM/qjMJT2KFM3Fe54rnSHG7v8wgxNATFCOLdyp2hSYClVC2aRcjtdoGVLDWHtS3
FYZaaqtjdk3NYiWqeJsb8pBOrQvgIj+bavHI6XrYo8LWo97HQXsFL+N2zCb7TGvyYpMqPB3ZYHf5
8ySTJ1mnp7Gjv/foP2TzMzGDe7/of2g7dO8K+O8bz5u9UylYiyob2U0Tw4ND7b+Opz7bI/QmkMGx
wSB55UFCQxuVewci4VEpeZelXXygx7ThafmHGTARc4nPPqtGIxRZuDXMdvqh2o71IjW/c5Sk7z2i
kDSaGdUuFKONisoW7XdG7Id12rn1E8QIKlVe1p/mBMHtM1x1J3YzmCuOGs7BlcPlQKHvZ7oUfbHT
fJ1o2DttfoPl6itw9O+Oha2ozoxqawpFo6JmO0Q+7q9YqOYi1Abvof/hV5Ve+3oBKxLnu/DJsm2M
GYoXOLm7cfaBLRp2e0Z5/YxwkDPoLueljXol8eaHaqYJbVZxsKo8VsfCW2LZCqN59uZhnCCUgBZx
nUsbiP2KEJqvY6/ozYCJkH10U4X2VdHbV2PKRC2zcQvvau34w3wAP3CpKuxuJSBrPOG1vc61CyBt
UMXBZ8sBDwSASpCwV3MG+VX3yczFoc4NcbrpEyKVQrZNAp7vKq1BT8YdVrQRQtpa+F1wHVOvoM49
VJd50z3+86bx/5sW1eDD3vG+f0at+zy9bh4v/8ffUk4TTWaAWn9B9fDJex72vL+lnCb2VAsnEKJM
UNK0kV+1jwMI17SWPZrInII58f9byrlQrAUSdP4v7O2LofQfhE7IY6W3Z3seCbucNLE0kuF+pPTG
oKaIJY2Y4ts4OHONMLszmqUYWxnxWc95ZaMSTp5hVKuLQHTdaYtKelWx3n2ibj+K4HW4VY8OOv/h
keCWtXgYr7vYKizK1DdLqKaEz7EnSH6ErpWcW5PQvzmTMdmTLvDDn5wYl0zMRqFHQrtvnSF6ULQn
mWwm5Xyl9Eg3UROAg6xSJtdGPc2f6MQXq9RrHT4/1HfAdhJagNsYPsbbH6rdzsJxzyNrdE9rPDWs
fYsqnSVnWHiIhR/Wn+jxj9W2y7Px3QWETpsfA8KLyfhVhx/PoK/pkmPAxa5YzPHBY1H4ZkhhsCBN
FVuFydrA+fieZHASKrxQRBKM1ooM8Wxl+8zf/ZAl+yGj5fr/v3o1nfz6n/8K+BQ+UHCTl/P0/Oab
5+//9c2bSy4MnzxxFyYvCxTbvz55aLC8QJtXSHXS468gq/6XYET+t2fTgcacR1vEedF1/0u8bf+3
v+i2A0TfmNz55v/RJ7+4mf7P+MVYgz8ambjvmS66EXwtb8fvkEOzNVwHDmo1VackVcyXgaAJYoyB
2ppz23+xOUt8rSPL2CvCpQ8JNoXDq4d19dfVXgPq3srH//oNnvsyM0o+02OTz+jCaCedI1rjopOH
ahbNFw9Q+hkVB/+vEQpaOHqu/nCp5XM8vl2eK3fLTOqiunl7uyOxrY4WgYE5iC4t+J+BWi4KgHT1
8S3Z755rwLRsM2nzslx8lkdTaaZCf6CdHq2rMQRtSO3xAKQPj2+utPtl8AjcWTlhk8KRLhdmhJhQ
R5xAEZ2eHGdKL9ppcG7CiL41TI22RoNJy/8mm+RI0qAuMXA3g2JvEFWSlqoKNVsq19Mk3AljSeub
hkX711CifxgT06F175XJdswlJdWIFtMvr3QpUI/DAiJMF79dTPoG6J1pdABg+ADgVjJy67O2VDaV
RQOj4rofYipxrZgJs8cvi/rik6d2/HbgDLA4Op7kvwLP0dHbscwcdAa9jDgan9xmjMCsGdnpxxc5
mj89k++Qr9Ff+MsouHx7GSOv5s+mAcmSGFm09iJgbUZkD2fUvGwUyNK/DbTVbqXh0NkBTZZS65Ty
ktBctIstZ6hMgmkpLNyByq8l6hwG0ydDh0SqN0PUNMHOuksyOC1Az35x8L/6ea1J9nde8/PmzvQ3
dedmFAAMoTn2tIjb89S4+fiBmMdjlSvai3RteSDsL5zlz19dcSyA8Fgh2YAmYqlbWWQ+bF4xF4eI
eISnKIP6uyptXdx7JPpUkH51/0gOFnh1mSYU7b0BaoCpILru2NAjDc9b2yDwIK+nn34I32qP4oFj
FzsG9siirpu/0eT/8bP+wzPDeiLYLlisw7QV395BP5cp3fySgSOK27nN1T6xYcHRBr+ozeDXx8/r
eLricZEo4rMjw17D+exo/Bi4+/LZ8gxIOlZ4EdqzvSf/arosjdA6//hSOHHeDQbIGyBLAtsyMScf
7YNiyNCG2xvhqqRAUW2LvAartsRxohkjU/jQ+C5kpzAAcbSaHDt6np02uMJhj/aoKGtJ1lUeiWY3
uga1AzL+stsuGL0rN6WJiD69sejxK505G2ETV74RAWijqBA+OgwnCRD/eAUoqoFG/1Xl1C3J3MQB
5FttmuRawAYQExsd3RgAs0vzStluGFzyh+7XYZ6cx5EwqmpFml59WpX4QyExd0xUyq1wFEeIRL6A
Xpjig8YrO/ylW/2PY+LITr5859hikUACfRHLPvLoPWU+xbfZbXlPcYUkRZp1Qc6jOSKS90ft3JYQ
flAoOoFczZ1ycX7IOt42dP4u22CifJ93dCSS3mof2yoIv3ekNF65TepeeXCUwJbTvyDtNFbBXVsl
mVpR1M2Qlf57H/GH9epoI/zXTTACFnVosHhhl8H46ttEUkNvzclZR8oqLXbQoDWWvrDaELRIsG9J
HRCZienvldOoTWdzFswdWhOt24RrRJcp4oNIu0A9/P6WbGRrMxgsOxuqmjL+ZOZaHujrxXV54Fjg
A6rkzF/4kd/+1hDQsI0RNEJ1Zw0bCbdm7XTo2j5+JMvK+fYqJkckttxstllXj5krNcG7UUiwAhyA
kOqR8MZz2SQAhQvYNAisB5CGVmTxR77bXn18bfl+quTiqGEE8wyfpHM00XTtpHWc19FaUah5bDiT
0M+rJ4SocXQLPSJHOcbywPKbjwhnAO8lpOI6/Se/4/18xy/wnWXG5uRBLt3bJ+3BMERayjbGQDyw
I0ynOUeeSrL9VFJ6IGnE/WRl/tMF3cXdR4t9OZEdr8xzqbUlyIcj4oye9lS5B+U2kLzGDqqL8oqb
jx/0+6EEeZZZDwsuSAhMsm9vUDFsYnAvnKLyRm9qqYkyYTv3jwcsV2Eb6Dguem42HG+vko8BiL6B
u4pbekfdINoN8Y7eJ9vbP94LGm8Xri7cAGuZ4199wuQmev4UcC+wJwBzG1mzMQSX+udPDAiAw3eH
YRmQ59urFCFTtLaTaI3OmwAG+C5bR5HE+H9xFR8NOxto8iIXjfvre3GignLEwHTk1T2CJUdZ+WFQ
/Xj98WXef+OI6DmPmAuVy3JepvZXj0yYY+K4qHLWQwZfsLJGa1fzV/c0Kd0TPuvpDtkWjrystD65
wZc7eDu9WBxCrBcqC/85Pl3XIyQeUpE5jDT84yhnqxvVGP2OPKRyW80gCatMzWtyCctdbz91eXDD
JiikVQdh++OnsMyXRz/FAtLC9M2xkarM8uevnoKDdT6J7T5ZHnb9M2qoeE+WXR8Cexo/KSq8DPW3
1+KwwkmUZ42CiY3g22u5SdSOwkZXUiVzcMfXHnTUY3sq5pwcCEaidzJ4uwSNyyki78RDXZKG54VV
hRbnhD6+q9XghZcF/8r1aPdAwITDsXJX0KMlo6ftKYxOcwIREXokhXFb0xkGRpkBwO36EWuXbIXG
b2RXPMc8Ddx9J1riJ8nZiD757N8/V3DoGJXxUy+HtOOazdjWMV1uM1hBz9S7MiKg3YhUf5gt9+88
v/+4CXk/b7J9AL1uUrCBn2AdzZucFvLRlliYjaIWz8R8qXNDgXlXZvC7IuH1kz3P+ztDUoXBxOTs
EDB2jkZM4BSFBRoLddBEPT0F7IMUVqUAiTsp/qa7/8d7OyoXLnsTborzOmswGAwy796OmUJ7IaSW
FLIlHFEEhV55qvyuPkWnS5bRXMJYpmR/R36Med2TAnAiaHhtMulkJx9/KO+nC5eQEI6Okh2BiR39
7Q+xtJ9ou2HweuDF7s1o6PbJSHDzqmkb1KK9Fc7oQQmDQSzofLJFf//Il3mdCGHm9j+cWemy0DHu
eeSqzsgPmznXdwn6g9gYP3vgxwsJJnvflhw78NiDSXp3ygmJGu8MEqeKtH+CPWJsQs+MPhlCL0v5
65mAgwb0CyZ3DqGYiV6Oz69mnTRzaMpXol7Xc6HhjgFr24P4pUSkp3EkW9CCunogEhy3geGWw+JW
KY1pAxtbOhiQfWjmNuLDDodwJnqo4yUYYJUF9SoeRu19ZTLAMlg6xFvADDGSe50HZbSa23morqK+
yXCsA9z8DNZ3/KK4L464FE/BIUBce/cpem4tG+g269Sbsy/RnKJsGmPjXFtO9ckzfP+iwCFQzufw
LgXfx9GKn9p2HRWzUa+NrlCH0TCCTaVl/sk09u6Aw2C3FzSjzVK8nBGOvvYppobTkxe2RiLXPKCa
T1H3+YORctxzyJpInQI0fKD7b6orK+ZzvYTZxhC7vxedQpFcWWqhLbuJKYilqYx2bcSJIi3DRmG2
McqixFbZhy3BaxYyqRWJsipGKZmGn+0v322suRcKDxQNBBOJw6t6+wlD/FJzAyBrTZTjjQyK9mc3
LECEKfFO7c5m6SUb4Hqsi+QmjHVz7pq19Ukp//1b4wNjmfVBbGDgO4Yp9UXuEV9EZAsODELtwrBm
vpijf7hPsxkV1nKHvLblQkf7NNr7aTpUpVojNUf0YdLN1KEW249nxJci1tuv2GYr6FM6Fmyh6Q29
fZ4xUOEETLZaFxjFWjxPQzfh2c7abzbg4gcI7PoS8F13XWP8+FKm2Xhbj6417Ns6IK2PjRnddp8O
UAQQRgyHTvt1vdd5LX43em4vwjnMSV7MZxHt2lQXP8JWg8aIczOZcPeAEV5LDue31K+12kx1WH9B
RQIWSbdNeJHEUt1XeYnockm1IRAUquPFnLU2BpdxglSFQCl/oL05qhNnFISchiW86KK25qec1AFk
ur2N/qElueQ2j16cf4VXffKFvVvheFkuVJOATcLSfDPNt08xmzUHn8XRyFZsuG+8IkDj7wF4akL/
pk+sDKFlV43bIAnix7CggFJyymhAgc59/dmPWV7Z21e67CE8lvbl/PmOshJLchxJayGaybwmzAKj
zEoj+2an+tmVjk+5rGYsZywCfAccM48RaPXk6SIyiDTwyKnoz2fbmUE+IPPivbSxl4ED11G5bj27
nLa12ZO44/aFZ16RQmnefDyS5bvbZh41Ie+yKeWm3eNdxtjFISpdE5n7AO9uHTp0LBgvQxCsXALe
f3ee0417FijE/4lIzDPaF5KKl01VhCVIJHf0P8isVrXRf7L2vx8f/DaLqseyDzIx2x7NWgj8B/y0
WbWORnsEljEl4XZM/f63U2dVfpI0pLjjoxBVsMO+VyyGL1/1W1uGxlmNP+OzNe6vHd7bQUKcMfPK
MmxRXSwN5tdnhp6AXBVFBaprM+3o4IQzIXL4Sme5G/PBQfFp2f5XqwwR+tksFg+pKkkFz4hSeCiS
SdyqvjLv7dJNvxXZ1G7HoMxv897EJxYY/XAvRTfeUKcKb0LHxk9ntZO8MFGYVSt21NzQSNrAjR12
RnRVdRmJVUNBkABLipX6pw5c/AuTwv+PLJHG74J0UDLjTAdBXOCHIY5aHFArchG8k06q4Inds1+z
NNkjPEh/xrEcFZVlrdEx47GN2S/R9QiK9HHBeJ2GNEcmNLPQDlceVbDnxGyGb3Oq7HCLQwK32NAQ
SL6ymFW+41aJZvgdcfkDywkGf1FLWEI95ixw/W7r6Z1sJuepgVjGBOb74LZSyonurnQmQSegCnJY
OZVPFkBHIPlwPmqBl9EvJueHEw9g9B03Bl5AB4N5KnKFPg2iJbVT4xBKVqlWYb0n7MJPD2mDF5Ig
sIzkssKkXrAhhDC4Rc08GfskTevr3qra2xDmLqJB+nOow0DxomEN++xLNibqzmIRqTfa77JnbAnq
hx9P6XkFg3dYR6L3441bzOWTGN3FFEXAwwm0xgSAP6mw3aZNm/YswH48rokyM54xmTVgjpJyvqOj
zRC2dGSYJ51j0v3I4CCGK7PL/WSngL8ierUH77FyZlJq0OR8dbx+GPA6MvNTIe77n0oyfkiQTedo
bak2/1k4ZY0mJZ3nizIrunmP8EZ9oaBUEnLipvdNXUGDj6YW2nDd07PboZgwOe+7RoUv2qKsfFbF
TbpWnhUWF1VbLJmRxAH1FLDDRRzcF8UX1Midv51Li92DQHrffunRMEwY7HJI0riRCCVyPDB6q9Rv
SEBow45bFe6Mstismlig+A9YWYqu955BUBtUwytzKCjFZi00eHexKYc2xfdLYqw9WnRWWXh77Zeu
C+nYIFzIadpMrSe6A4A8UkmjTjuJXHlC2fYqI+dGQ7aFuohgGOES89u8rZRUguBdMXvoEUnlw7Tc
dWdGFdgNZKCMfMKxCNVNnZDmh8g7jb8j4FT4AeZZ/yhCAiDXrjcSZ4SSDwlsyInpPMQ2cqtNFbd3
PTkrBv73eki3QWb33bopMvBBVuyXPQ4NbEIIjjh/g06VVDv06AbtGbXu+pbgQ4CDUpsW3+Rs1l9z
dFI4pqdkeh61j6ep7sx8D4ZZ32RF2WLkqdnq83OK8kFpSe6kGr3uPCKvke2BLowTmTjeQx7F/feR
9AJ4M+zBsLI6KUl9rlSQhrw5yG56Mbn2WTa5ylzVyi/P9VAHMRgB9qLo7Zl78TTZE02LTkDwkWM/
PlR4mif84Hq6IshU1Cvhtb19WhPpJ05NMKzqTER4ALAq9ZC/Rt+Co6Oz8joxkYCdoPUbXaA3ZWCd
BWXgkc0jkMCi5uL8vWk6FewJ4iDaoxjzeth17oignSR23W5oI1QXUz7SIRmHFPWV0fVLOFYaCiIA
IwkQLK2HaY3ZI/41Rs0cbcslAsVwG+/ULQPj3LQoGK4nEqUfOVtBNAnRFeD21DWpQy5z9zrzC/Mp
ilHzrK3aMPxNCbABBybdmUX2jLocP7y1ZppIg60F3nmk01mSMdz7XlyfiJhIboTmuqixmhTJrVKm
HWM5L2jxeKGVWWumcMzhVqBAeEHWnOkpFwny3QlIs7mxVVY2OzsAhsDE31j0luu++5UEIkL2bg4W
EQmFq8RhbDJIRY3llNfe3EzPOXJQsFVKWd9tNSGR6SOLxWPAj5yS8mgGxTZzs26TV+2sN0WBxYKZ
0UN1reZEZ5u+y+wZR1YbP/Ze7g/nTsCid1C+6PTaUQM9niTg6LpKOSWHm7QXFTQylt1VjD7uN8kW
2AxMg4MsSIcoQA9Hh0pO8yYy/L1O++bbLFIHeKu8oBIFkXHBE7QYgJtCfCkAjBpe9EjyxmPhGPsy
omOUhuOm4HMHLTSSvmOsiqy/KRPvikycG4xqYFtmQl5AhDX1Q25nJ5wat0OWPYsEb4uwTxy9KLPl
JaDrL6EraFsGoM5AURA0CwS66lfuGOy92P2WNsV9x+Ju193ZBNP3W0U+wDDpM8fNMdFJ3GjVxSwf
qv4mi4qtbz3hh1gV0jux+Rew5O9yFW+Twtqxsno7j8yKTWK3kqfqgqK3WgcyGbexisrQ+kFeLrNt
TeW6DsVlj4W2IAM+7q+hG7D3pkQxHug1nKFq4+9ayPShkxDN3oniigyMEV8ETFyvu+k1RDN8YrIv
qouQzG4HlWJC8+4riawnyrBn7rD4ptr2nv3GTWeQy+mrePghSq89iMnb40r9gRlz23TBRWSCtvPb
a8ssbh0D91GiiXNT5rVfR19T1ztxsls/wghbtJteko5CEEd0xihT23r4DYcDeRa8uwLpWhGpW1lH
F3aMuT0dh3lvzfFJN1o+3cnhW9HJ/aANuapt76QV1m3YpT9lW64bhWY11/W+HMwdWSTYNfJy50nr
+2iYVxKxfxrTnRGV+GYmahPgXF3XvkP92gD51S7K49ncK2RbVtwDB8CzbWjIJkU8bxsjj/gZV27h
fNdyuDea7xYA3MhIn1KV/+pCGlzEr1yY6Xgepdk2gNDtYxwKc3TQSINP0khaP/yEFz9OeDaNYTyV
MWi4cDoj73wdz5AqTEFouAy3TT7/SqwfAz36wZkuh8i5z/meVovhAMPAIeqd5npAKagpaLkwGUJz
2Aq/+mXL7DCN+gslgb3TNA7M4ZRigWofTKOrNvRDr/KkPVQ4pr00Emsx9498+JcV8fF4jMtq23tM
cSTIXfft0CBOV09ZnwF+wzlFL1UWLZuk0WvXuiovBlWL81aE3o6F2b+PGTr2iRicC2QUB3/qDiIE
R+fX7XmmaTJ7/jkSZcgBlUpWuWV8cVNIdygIaaMm5PSxj9nHXfaLYy9MSnJoFxPG4MsHryUcoOt+
au3Cl+rqmrjA4SU60FG2wJKLZPs8W7IF3dIyfpioQ34VL9GDhBcQQyheIgmLjuj2VQ6r/2vgL6GF
DkdF9pAvYYaqm5rrMYib4KRTMVJxHFGTR+qXKcH0t0skYtyR/7vOlqREmBekF07xlJQbHdZBB3xS
Z7jj0TPi1ad4llvL2tKZYNChjZDHGAyh6xMEVQ16HUCN2as0IrxxrnFT2yTiXSKbJpKmeImniV+i
avqX2JpgSbAZ6Wk/ipdYG/USceO/xN0ghSH6Biv8QOjZSyTOYFoNLh42WafTS2iOmJcAHcq+hOkY
foYznbuWP4slbacxyd2x3YEIHowDFP5VmRLNA9iWmB7RLZE9Tev7v+Ilx0fZOmTsLuk+WMwJ+mny
jNCfdsn/yfF/O+vhJRZIUxcCxjgCdwytuYSw+BIilMV4RFfosgkXqkIccOvuJXTIbpcAopHF5dqH
YTmzDsZrgdViO2fJIBfqBZj7Hlga0p9hCTaSNtr2F1PtU/0SfVQWvnsdvAQioXRwgXP+FZQ0VYQm
ebqWaPeBwNjgQchVmkLbggRittpZRaSb2ch4Aq/fWINFJJPhEXSxHsysIMCKopc+w2CMHGyS2rq2
ctQeXxom2AygV98trA0rOguwJcqNJYauWGmjd36nZUPSUNX00b2t0amuHC+PH4muJd3NzVR7Zygi
HEhGQyGL7mmi/Rj2Dbc9EzG2IpE7vfD8gqUd05vRYurw5nhdpdFcwTIZgA7XEIMYOxjErmaamM02
GeV8m6cIojboLsI7r+nKR8dITJPMklL+JKqCtGWjF/WlTVn8AkCOhPSnZ9LspJUjDkqapbEXE3BH
HlM66Oi0aopggnYRBRCNuwZdwgLZOqcWojARpOy215EbJNfZIAmFaPLq3stqTQKvx82TssVTpg9p
LNXkAXtUVwlirX3TWERyM60pTOfszvssNH8weZtkKsqZld3vNds32+mDYG0Tt1GumrCOTtJCJ9+j
sbSA46UJZhu/cJHSjabVPwo7qq4ELm4+bBuKh2umxd2Q5VW6SvOlu4vWhmyBPORrXOVR6X9PA4Q6
+PF8fPp5WQ8nHb6jZYckirNEuQnmFgpZAG/TMPlqYAsJYMdM9G0Tt08vQ3dYvIm4U62DM7f6S2sV
frQa2nJ45JyRoGexZqV2GCmqC0k0Kwa5wogfa/6H725mwaIWjW/CrKPVTim+qHz2EB0WII+nra5k
mJc/iYqk2acJNf5ZuWF1gQypJ4NBG9TTDDbeTwYb56+JLGZOBl4h/X3R2WnOeYngjDXbzrqHx2++
5ItwFNsBG5K4qm2RWzuD+HRF9IbG2FfP2nEOUY188cqy67beeMPcP1GcEWrjF1bwzY2G8op/Vj/k
ElcglM1g+hYHbHM3ioMkVMeuUb9lU4bXDV6fB9XCHsLDusxNKUUDDkG1HbsrKkWBvkgHFR/gUMX5
LhITaaltZbOjdcOMtkYQJJQ9CCKZ8FwlNobb1Jyxh8BwS+4lSd73YYD8dWV7I3821VlLH8stLlsj
z/E5M16wadURjsSSUgHkmGLGJWapYjhPMP1gr5t801lrxZF9jT6c70WzDTjB1IZnyReLhJ0mvfg1
wAGBD+qI9h68UqWoueWeWJM+H59iaSMrajQG5W88Qmyo4xoj7MfMLFyY+85Z2hXUT1oNvX9Ax3sm
OKXS33D8i1z0sHQ4yvZPyYgnCjiIgyyeIdiddcKAJZj3BjyIJsS8vG6tCjgctqeR+LmJSDOfKB12
ttnY37GjNbqtxCiHC252RlaV2AE9PJXRTSTc7rbq6pgFDNabvaViwZhoUsXCHcAGyDfKmDy1i8nm
IiJdjsEJYy7DXFyM8I/aIZs6DAROLPdO5YtTqZAYbWDJAFNM3dgnbHcOoqvYm8BCmGRF0YUiczNY
ddrhLNIFFbT/2TYUPA3Dsrd5wWFkU8caHKedGtFWysZ7aErC/VYooUlmYD4zd4CBxEPvtvOzOeka
K3RodyczyZoXCooHBrghCr9OcRKY+3xq1TeDnUQDZixhiIWtWwNNsr2ogTGRLhUuS6TPMu/BfZRx
k0yboaP6tLLQ/TzmTFzE2+UV+aP22AQJcPi+EygnerWH+dICmO/mvtv6bj+D/eyLmsATwyXxB7BR
+pVygC1OJ5aulk85mrt942XzBj93dKkk1bCtL0I2N3GkLWNbUfJ3GFesX5uqj6Irp60ZDG5HTXSV
BYmVrFMwO+aqB21TreJW5t8L1Tu/pGCRYX3qQR9h9mUFNyhjjyREzHuco9WPNAtA1XijLtZTbszN
oS+m7In6o3thjZn6UnUuYypjT4xdKm+Hn/6QNRcajzkAIuG/6AGgNP1DaQ1LDC0jghAQCy096KNG
m5nOsgrThMzersSYVcAR5HD8iTbiXV+Ii1ie6dsmzQrCNpY/f9UQhWFFF7nkdMrRM9m2OQ+KLLH4
kx72O1myzRdgkwZAowFPwAs+8vVlTMOKW0o9MJ7SqL6YJAntQ9jZ9yWsmY0Zw9Cu08C6tErK2tTa
y62RFzcm5kIYGLU4bZCJbbDzc9Sz2VR9XIR/1zt9+W2ukOizAcYfV5XHEipdwXYY+yblK+zN8c6p
wmsCqsdPGldH8SuLWhNZHWpE3/TxTRA58fZpo5BITdKNa6aPATjh1LXe76Cy2bkUFeZWAkg3zrLB
qxYslutZwVoR4f1AZAnYFBTTYBw8Jc67yJq2/ZiVp74S1LtSig5Va4a3Hz+YFznQm3o7P5djLUpy
C1k5Tdi3P3ekF55LMrDWhg21I0kxHOP6whbcduZJn8TtLib3YZMy4ZzinkXC6yb9aSLC+6CI4Biy
fbmmRBVxsLHEhd9FJvieAlYcXEp/lY+yWX/8i/8wmlGVM3pcNIz0CZZX/Wo0syssMeKiw7EJc3om
QBwvci3VP7+KiZ3NoqsbmAiYjxpnwmqxIicdPGMVJucUdklP1p3efXwv7zvgtPEpty3GFbpimNbe
3gwHj6Dykqpc+5kJZdw3gx164vaXU5gmHZA4uChHQN5zGzOp1pV70YxL7b0wC+gSaGUN0pV0BG1X
VnsySDx/PYfGfEbRLz7Nc6/bd6PvfLOB8m1xr7qbj3/++6+KX+9gvEGqg/vneKgDP+h88BZwAxP2
DrwvQl5Bhm06B/Dxx5c61iEtXxWHP0K8BKInYS9NtldvvR5yOagBl0c9V96uSqJoHQUV37PpPlU9
NO2PL/eHxhgWRjRWOItQi5Ir8vZ6vTA4zEuAXq4T6i8Le3Zb2XazXTifJ0hzyEfoZ3E9eKS2USqr
Npan2z096uLq41/yhxtHHoGjxCNmD73+0fcp5FSMHrVqYJm9esYwG2JuGcqdS42NsnvpfiL9eP9O
8U4ugX4Ue2ieHquTx1AsuADOT0Hflpeu3ZXfC3zn54OdpZ+sS3+6FKvFMjUvr/ZYZeIbMXWFgcI0
ZWyQmog41DoLqYMDnwXt9fFzfD9tcKDlMQrXh1fMzb19oZySRstiYcIGg1nKJ9ZqExcsAx9f5U/T
Kc42RihLQIBs7mjeqLIh9VMrQTkzqpD09cAJ731kZuHW1OWMkSqzJDBe2x27Kzn3CVZVB2HIKqcL
S4ZfBllwS5JO88WcqZWvWuwol+bkuze6SzuDvX8BCZXuQ3Q3awEa9uOf/4c3gu3LRC7Au0dKefSQ
jDqBe6LjGukDkVnmOEILK2V5Hsrevfv4Uu/HNf88DlmLHQPeAPNoU9LosJWTDxEViIs+xG02nxiy
ANJi0Y/MrDr9ZK760/VedltM66xz7tGLScG41j1nQNI9J2cPSQ4IPd3QLWlD/mUyYxr6ZMZaGtVv
F1aHZYPuOpsuhEH20QyilRw82bFO5WizOQWY4bcUOuCF10pvD2qMslofkRwCgoC6aZnln/X23wvh
XIQ66PqcZT+Cw/doc2lzAleIYYu1q8riV5zK4IwA34DScGOA2wXKNxjIYMcWMmSZiV9tENndeVGD
NFxZfIakZkbROG0Lo/bvXZniZvbCtqPoWXi0RHxRhQbnxklSVU9tWgRhm8dPXhKjE+iS0q63lW93
7gntTkg7DmTOB4vNBCkdSTaNF1kSUqamW29TYk3qdlx7oYJl7QGM8jZ9VkOUy5pRXcCzI7VRZ4P3
TfYzAi5UcC7wkak0xRl73+WAimLJgYItqBEidoju+j4wf89DSEE9je37LmlgfoR92v3uyrl7JAMs
7Q/IQkZiNjN8jWtoh+4zzk2Zwrnxx2ZjcwgO7nWrKlSRpsI2HgiCZsHY9GFDa3xIHqBuNw9UP9RV
xKFQbFjl1V3cK4qyU5XWSIUp+Zm7qkMcdj5bE7s+Ez6SQ92QZuImLB1FYEVu59/bJEOGWrUOAGIx
c+Q+DFSXDex6MbkNyazVSVf7wS/ba6vraEICtoXEOD+MKXp/OClzKXdiGsjrNr2uCfFF6oSCOafJ
FRgag7gALJj3RKYPt6ZdkdtgVyk9x0a7siE5VC5kdZQyUN9Gg7iT3OhyXkeZyC92XqIJmcp5jDZI
xnOyafu4/JZRD6PuR5HynLuDslRr6oAAxbWx7Xo7+W2AjDxBWE/UpYrG+CaNrFmussGPzhKdd6us
bmmntqFNwwWiCGkoPXTKR9l5M/AlR998PN28n/5d02YBlQLNL77jo6+xGU1Aokn8v5ydx47b2LaG
n4gAc5gySKXK2V01IWyXzZwzn/5+9JlYlCDCtw/gM+iGt7jjCn+A0IPQq0drX/b0Ae7Y5VH+XO/H
h55YkTAOkBQD6eZyC/0VpqDhnIHmoKebTVXtNoKefJ+Yn9rOaCweSMcjr53T0huRgXHyKqrR5VJR
phPKwqFMaNzEZjPetYRaTkkjFaWeJhBvocABjait0m2zur0mUS8XdcnKzXrKJZc/4cw9SRbHlUXg
Y2Jxt5qo0kfXilOWOVmUa/fKEAduLlf1daBgVhIobJ3L453wFSDlwLdiRHYqw/7xA/hryoagEEMT
kVoHS5Dn+Ur7L91le/9q/p1eDy0t240lOvNCMx4bAHaOyb1jrh6CAnWvTu5QdHQ/D8+/ng+Hve05
V4PtPg32RoBzuumOh1o9p3TPMrHuF/HIBglR+iLWFhNAOrNcR1+z/IS/Zm8KuEXF5Wtudq87PmW/
3/9+uXna+JAz+3r5ErCtkPlNXrUVKqsYxADALcNUXvM23lbO9NhfaTfpbsQACzU2d9yDNjnQ6Efn
6FHYWR+Xd8lpYMLY8MvJxfgJJ5w5SjM15G6MSFQKkTgy9+aBs1Tu6nY2N771dNH+N4TCBiE7WxPf
S79ThBqNNfgzcvCtAYxN0I8U2r9/EAEp6by+0A3XVEO5yujRTmhE0ntNX6sg154nNaafmSA0dHmo
U2gy3A189NjvEDioKKySzFkfRnXS0H8HmNpdj6BlnLqnnVEBQUFZTBGDTzx9BzeGCbKLcxkRvkgu
9Q3T5nNLCDVe5eQRf6t/6iZ/7VTad/QMWEgK7hISwFM3HNQ4f7fqUNyY23MrSDuAXUJRDb3m1WaF
NBajV85LGgvRcACmjKPfOCtbF9eSea3ueok9SR0CORwYJKuLBKCPKffG4vU9I321N9CMXMAlVguW
RxE6rxAs6bVok0Aiu8/Ej6gUzZcsK8OXMFDlW/o9M+UFzWhAKqULMEWjr4Yesz9Yu6Co2n8vaaAZ
AX8PvRfEdqy1bEAT0z4Dh7SUARvqygu/0yjKamPyz80KyFRDgk7Daq+pLJ1oNdJEW4k2fZ/d+npu
PIVKj/2hpMdvNftTAeowNhub68ySQ09kOcheyFzWFEWzMgR8YyhxoiCpHazKKN3J8LONbzt3kpZi
DdY56FLCJF0teSSlNOiUAFsOjHMRXkOOeHQCtYrJyTK9sShHIBvv+UqQwSorZjDGZpz2N1Y5ic3G
sT5znmRIxGCVEHJbOHbHN78QJQ0qR2CZSZZj15QpIgNRnfamXIfu5RvkzFAUB6ESEldS1PxTLPnr
6CIbHo5SKGEK2BjGLq9BHIKMwt6eEPDySOdmGDwyO5QaHwzKP+/d30MBgtKI97mrlJlkfe4BZkGT
Lh8Eaj5PMa4tB3kO66eknvUDOHP6jEJu3V/+FX+Sz9XRXgp/JMHcVdRDVmFcqY8gbkzyj7FN9MZG
sAn7vGJSgY/7TeniAvEbBXXFC4JE3AvyED1xtNSv0cT+ANSJxB+V5TZFBvW3SNVDPcP9lICeYKrZ
K7xgYEJGXFIMWstxmkZeLy74vqyK30dEszcm9cyRVEwYFPhPL0+4sfoaX6rgBEuYBqmFMr3T5zBf
6Fn2tkL525PEwXpDACHcmMMzewZWsmSCxuaBO2HApkUL5Hjg0UF4A9xGJ8W3TVcBpDNDcSPTJak+
vYppotB6MNEe4VVdfsxfu4bWcxJm2Hrj2Qa+xsa2A0G7MCSf6eMUuJnYF3TUG1UE3AboO3mNktlC
yl+pnvKwsQAIKCj+dcJt3eURwXuERbCb4xr/ilAlqEStTUF1dguq10MmOm320H4l1RH9QtGuUZY0
vstJIX3HjkT5UcDSyTxk0OX7HpQ74q65htOg5tNxhEzWZOh6SIUIUm0cs7cpyjLCmhLfaBs+sfCI
6i2OQFJnpffwWfX/hASx/SIpMZ+cfXG8T5CxLZzerKR74OFB6yJOKoSO0Vblr07vsIQYM7kAYD0Z
TQ28VyhxKOli/bVrNelbH4zlfwpw8WrhxZbTs2CYOKXKXGeda6Czfd0OJS1JOgbxtWWFyIurNHyf
UzHQVRvGvuKD4Bnq3qb+KWgPRYKICKK/LULlvRbUP0uYO9d054BhVsFU3YXUlCoXJE7pu9NkNpwm
cxgsiP8iv3opvJhQYRQBT1Q/A9tnZSCnHJ5doHu6ldOywdojRtYQ1Dc2kIAvH8xA01CDnBqc4q1m
mO47lJ6V3ST0gNPTREd82EqD+L32s2ByaUrX33UUlAGxc3XHnpFCEkNCFM1K20KTVnahpde3AKZM
wU3nWgxt/NHb0umEFo9oIVXJbNldJURftUS/2hzbud3PdQCwEHD7XLgS3YLrwcr8yS1Ls39DfwWw
lUCfDM3NMS4PqeYb2W029khUZfSF7YTK6hc1gnl2qkaMUgyh9PCu7yId41OYY3dpZU3yHtOSBQI3
ioCigaSav0IqLawtn3ZrlKJcemraWezVMWk0gItIxXkUL0SsCQehAMqgIqrrTWJiflEpGpPrWp5q
2dFSYDhaV06CC5Z81DxTGOaPcgy60WnFfojciLYQ4AFsw3WMSCMgtPIIXhOQgUkVY9Cs4EFsJ4VN
rPpKDjGyngDbyHQxvULU05/cKFTY8D/JEXMelqkudKlv91iIt5knJfJY7mbolBUWkA166z6UMhMk
dtPEDl3mat5l+qCi9JYXvX41w8qiXNNIaFz3Zgh4nY2Y0VwLC+UGayFsCioxmT7rWvL7a00u284R
Ej01UNheekO5vxhIzIoVQmSucpUiU51aGuLXQTLvp36sMdQCslHem10OZtICVx1fJZmPkwnoZAM/
wzoy8sNc9sB7A47v5MW1ObwERhGgzN9T4cYyLBpusSXXv/U8WFid4PTuJTySALEyVJBdAKEl5gqB
3ikPVpegpRWNcgB5Igq+olbMX4ciIQw3GkkrbtVm4KKsxY7NEuuUeTyzx9rLMWvf/4EbV/veGIls
gvQajF/Iw0M3NfsmGTwcTMLbQYoKEW1iWq/YzNPag1HgWx8AGX0QPX38qAGweROUUX4Os4GMW0RN
b0GT5rmD28IM0EJrpeu4y5DvT0Q9+Jog07+BiyjeL7+1ZyI3QnXoUfB1qZvrq+REg2mr4XcVOaD0
TSclfLrPBDH5ujyKcjoMfzeMIsqBZEPQz45fCN0MYJS3DIPcjze7rVs66Z1yQArEVdx8V91Z99Je
eE6uxqtwhzDQztoXu9STvGKneRBM7PxuujI9MAwb7+SZtvnxL1t++V9vV10aWPBI/LLENnCI/oUk
mvcLLIv9kuwiF0LPRjRwprV1PODqsSxoOAzRMmBm/3i2Dx+O9/R0ebZP3/7jEVYBRzQFYAZHRhAM
FLArjI4CIDW7y4OcW1FaOXjk0NbhPVh9htQqLb0iXuuSFqRnVD0XimJtMeTOfAq5EnE2FSqLbufq
U+IGmFyIJpCTCGl90FpN3OnxmD02ZVG4lz/otGGAkqC4dLRFDRWEddqKIxC4evRcAM4WQIuCmrp2
2evFj8GfkaHHm5Ga9zw0r5WAivqVFgfC1taQT+IoOIBwNElvNLS6/pyiv/YiOEP6ZA36un1fx+Iz
bMSsdJoOhyvwZhpK5Vxn4eMA0ORDCBX9Wuih4O8tNai8Eq4WqWUwR1sH5MxC0x38I6fK7MCjPD4g
RWh29YikHHiqRn2bwJgAs2IOb/Qix+u7yVT159ClJSaEXU+YpgdSaiGtPQDk6kQl+66F4vSfqkfK
5ODUln+/vGxn2ixoXy4FRTLQpeqwusHgJ0+G1AOqlxItzm/peYDNbBoJ9lg+gZMGQYs5AMR236jt
amraL230TUyrSwFnwKZpku9VZkaPODTMC/Zbxkx+JP6AJy7N8z6VEyWDMqtBWjNQDq/2ghWi2W/6
JjbsZQWlpOqqstnYjSfCXXRJwa/QCdSok+pQsI+nPZ/noIMrCW01SWjnJ22i3OV+03/VUz08ElaX
vtNnstWRdk7lz7zhdkVZsFRfhHDUWxBeyugpg2UKB01KOtSaqSjbZoUeoJNDkFC9y+twJnU0+JU0
FFH1MdnEqwuBylnVjRYdvnRBzSDnN7+YStY5lZEnL03fTUBqRennjEvlZ0iqjP1CL2cbt9K5XwFd
hPKAjGgmD86q6YZ1kFIF6MdQIhgs4YbgHbjT0M/Re6oQezmJlU6fY4sxnB2VM6ZFGTWY782cJz82
5mPZd8dJLOkQmRf5q8TDt9ZS6VP0/BIafo5Wt+hxlm2BxP+o3wSyOl5j1oJ9uFmJXpJH02Mbh+Mb
GwJmjpQID0aOB+hABcSjfTtdkUnhXy75mEm1vnrX0qnf2G3LNbr+regRgs3iokVDYXXGRcTAqJlx
hkAEBLuu8jMkdwRsdDueDh/foI3JOXOnWEiuUCiyaAyy7Mebu++G2Mj8MXV02kL3AHZLbDWm8Wpj
CU546DoY76XkhgoJ4Mx1k3uugsyKgyh1oiil4eOPDdIEUqAhZl+NwoxnFMchxwSihUeWin0+4b0Q
tR/BLOob1+jpDJviUm4GY4hEBN2W4y+ejXScLJO6XNtZKCtLhek1aTu9azNWaYA0o7fL334G2kQG
DKhMovYACWwtyml1Oa1EhVZYXpuNvyO1pTvZJoL4O0YcPvSy2tJ/6kqZyySObf2oQVn4jYMfyvk0
rukS44eo3iH4MCCn7yvIf8wgRblZi4V8BXCn+h6kdYBG9mT8qAddHD0cPITN6vlpBMB3IIOyCKyh
W7M+0JVfFwqS6Ylj9JbwK23QUeCZlp4qTJrdKkwXR2ilguWg9m4bazjQmcbgKin8VluYhOwR5+bp
CpEmSkOzb2wUPs/cNzw9VMxYVjYyalvH6zrFGD8E2JJg7loAT1X8UOjvJrwIW14cQ/kdTULz3HRD
8F5TjgQAXwvynTXVxbgRPJyZJ5ni64LKQ8GIIOb4hzSy2MQjNlVOO2Jr0MK2goTVqjdU3rfQnGfe
JpB5oGbRQQacdYLOkpUI77YaecZmjvWdOJrtdT7r6YtmJNGLhKhMZ3P8gz2vQWcnptQ8pIoW3DSS
Xl4Zed0fwOPm94nVWnYSVcUBn6D5SiLvSjaaBKd3MAUwatK0X0SChHU/uA1BJ7TIXzoTFt8f+Ki1
8AjF9qaIEdIyGiGEVNuXBxCr6pZK8GnVj6EX1IdJbED3ZxWWdKKv1LNSALAx6n7iIkcZZ4eBHqUT
Lr6CDrIZjQ+tGEQ3fjy39N+NyvrRx/3wZol9I3o9aGosWYW8uc2jMM/duckM3U77CfCFHtSSsvEI
nF7KwNsMyq40gjTUuVZXlNH08xxyU2KsZ6a3VDECV5fq6f+xJKYOapHqMKIK686bVZGi43ucOGZQ
9C8JvpUoQUo6Zmej/tg21Ugy7DetjX+ytSHQc0YKxOQl1ulzsRe4JNZZKID3FFM3bHHoEl1pCAHd
4K22mALOxW+ghbE3WsViEMMGf0gtwHB27CvVGxQGfR9ljf9UJTOe65ev6nM/i767orJdLE7wOvMI
8NqjO1ekDrWSWHUz6D9Y51BfMRILM95Qjn+otQbpJ5O5xOpceu0SEacP5JmMg19lGHugi7uFjT9z
oVD/Rw4SXT+Ayeu4XxjBViYhPJ3F8u4lo/7iUSfUDolJn+3yDJwZiiSS7gZKOYirr5tW+iQpSLP4
GDZbiFDUSDa4chQld8Wgb+EdjOVCPg51FoidjljUciEAMT6+J0O/a/BfVLHYxapneoAmmHkWrcT4
EGL8dw8bvEMDMywhbglFC+aj1n0IpI2lfEvimvpMgWXCawWAULLxfAofFazGgVcZ/EtXNYSF/RfP
WDgY8fRtlhUEry1iHQ1eTiYa92bfKvquBZryCZ5V+obKSvMthZ75LgnST9kqxXcod+JnrePyJlrp
bu6rpPdmq48QL8lnxEL8pBpsYWjqYF/ERiPu/KhVnhqrETXgXCJYorbi0+1WiaAewT9CZkVIQWs7
QtnTmeuFLOztsbT8X9IAQXKfYNcu7UIwOp2N/QhaN0WOSaIdDEhuUFdLAzprRqL9soC/vkd+jaMa
9JXxBxY7BUT5YWxHMKP9/E2bRlQQpAyKll2IkUC4gCoHUL9BGX+nMtfJXgXSMkEs1dNXJcBsd+MS
O7126ZKhO7TImC73y6pgANsdepZKMZTp9A/kzqqr1tawKxMNd9tsCqA0Yt59ef+egYHwDoo0eBbV
tqU1ebypkmHE/rUmDLEm2HQa8K9bDZb84xyLOnXZ0dBdLJFrQHhCfzXQ23LpZXb4WWbyUy1a8w7Q
mHoI4GiRzokV3kDIp25EoH+gyqudvzg10BheMACEhqsfWQ6iHIUL1k6LCwmXuLDPXZOtvvjBl+TG
lYo5cDiKyvMEFeZ1MotIBqBpCUiTiKNW26jv4M1GnoAOV2FVUI1Va16iwUYccrvDpYBADKrenSL1
sQFivsYbXNKQskBP2iSmhJkfjZ5adZF1BTkteDbiJP+CA4qzlxlZylc0k6vZc5LED/Wk+z+bFhvx
XWDp0wMKLtU1L2GIYZuvCL/aFj7L1qu9nP7VHC0lykXpbwkb1uGcovmZ0NFqcAzkCjxDxPWIcm3s
5QA7PqPA6O9BC2NJDymNYpCmPBTEmLdpr4/7GQt5LEcL2ieXd9eZLU13Dfj5ohEFMngVYgJoDExf
rxpHnYXOrRDd+6IMJLl1Fvh2TLONrhaGTZcHPbmSDaAbgCuo/IDaVte3v99EcFHQIXHqVMgOvhE3
1/D0iGZKYytyPQ0nGcuU0ewTQS1Q6lhtTF5Y2ip4wDpmjo6U5+Np+UXjQnqN/DD+FNSOeFILEIan
xzq8gJrFZ4JytXYXyrP0VcvSb73GeSublPlVq4zpF+KR7VNcm/O3y5PyBwx3tD3AVQCEwrAH7Wxi
u2Wp/irQkQS0RlNWpaMI2Ajs56CtBlwt8NrYqVI1RXdSDKHELaUyR9Ggnv0BwYNxoM1pdtiglUg5
zk5BhX+yuzjqioesL5WNlOSP1OH6R9K9p3+P6TqUq1XkmXMwWD0F0vOkJt9HylW/Jy0Dn2tlsv/N
0GZEeY1Rn34GZRy/97OI4BFUboKdHPS86gQStD1sadMKSKw0ZMEBfzQYEEOHcOIBHUoieetPCtnC
BtnzfWiXBGoJahiFmaR30UEyS09WUxpIpgB6cW8pWAFu7NDTQrqBKw612kViDo7vmlSmGm1uDAkw
mqbP1EMfS/RdlErdmaGBU3aZmi6CgL3XUShywo7apQWNFv4dzeaNbXESUyy/ZFHTxHqE2HJN4mp5
RJUU3ivDZB8mzVBb1hpcxIXrAJfVvdyPO7AqB2NCD7OaM9pq6dbN9ef2Xq06v0EHXaSpKv+/yv98
rs+iMZbfIDfD/RCAGEQYWdY/9EA1fdyKM8kBPkIQYYg0nAIkYgZRwiEF1MPjAi9xmzCfD0PuG1dN
EIp3lkof0u/E8LYetG4X5X6FqM447vHrxezEp7RHQ02Exp+knl6o9Y7THeAKXkOqb9pqZ+boIRRi
i1x5Yco3Zl2375cn/vSSkoFEIl1E0gvEX1xlLHGMQGVjaQQ2jeW/zuLYe23RGTu0Zavnfx+KiV14
hYASQcgcn3yUbJK6jWDTdepAwznVx13ZwgMHwl5slK3+oKWOl5IEDPgjRxgjBFbzeKzWEKagqmLe
0nxGF7caJmI2KCwpdQhXSkLUYAsrp96O3JLdk+e4ELhHzHko6wzSIhgmYBsoGpUY83Drn2KZdoe5
SKGQD0X1TVbA+kcmy2kGEuaBYSY8UPyWHgPLwHsljsorteqD3ZhkXYoUQy4eFH2qDjluIrfVVJRb
+JGTMh2NF5RTFaYWNDKNj+PvlaZyMlDyz5zEmPRfYpinuYv6kvCY+OBJdrzVvbBPx6aDcUwRLboi
QUa2MqA/jITUGARfBCaV6jCn0tXYdkFoS7mmle44qOJVKZmwDKrBCDMESFLtXW5L5efl3XHyRPMF
+AHxhnH8qIisnmhCwnoO5wRhn7iP7qXOHx/KzhgO1iwnYC0tiiRztHXtnB2U2ikHYOGXrAWJ8eFo
IxVjJXClQ/tIGpcjJ4iIGNp/+n9zMs6vamtuuscti7HanJS6RCBvcKyQEV29LlGB7iF1PkiHSlJc
YX8gXZU1Mb0NYsW69hO1cGb+IMEQ0CGcZB25CTFE4KKTasgLsbBV8l9Ow/oHsTsoKAH6J0haXQKK
igDlkKLvqUWMVdHq3y+g0Y1DeSZIkRF8Xz6bl+bUW0oLojK3cG9mtqv8BUnRDDNmPzZ1N6bfdT2F
A5CFbGymfhcWc4gObR8OoHe6anwjoGhyD72bLvSErgQgM2P36tuUEwEQko2CqAjDkoLL5W15Cu6n
jEPIr1uQIXR+/2pfUmtIEjqXYMSn2rxtoix4m+QqdSBzhofWajTXTzL1vkBY7XFSAU2iIzPe6nWP
SXosTB+Xf86Z65qyD2V/ipR/7I+Oz3k3R8OAkFvmSFEXf+hxhjB4oPufYmARUl0e67Qwy6fzGrJS
9M/oAiyR/l+h2oSUAGeDSyWw/BEvVv0abt2OavWAZkWTUxuOPtiWSDuZKEhk6X5j/DPnRNaByqtc
a4sP32rq8aoFHor4jFNNcfYSa1XoqajQAP3mVSznePg20dx+wAGm86SmVPdzhHFtKGTyazNo00ZQ
eOaQkDuAwOAPjsm6wiLUfSXlSpiToIDKCXRBu9JQV986JMukrs4ice+i/UvLGD+t1U1uqHMoh71F
r5iUF8Mjs3mWJ7n+T7ICmo+S0GbGTmwF5F0oHRioG4pNaDdKkvKfqTxmSS4GMQXlLK28y+txZgJ4
tzHdMekRE8OvliPsTBEcLcsRaBQXW8RXb/Sk0g6XRzmzwxmD+UWAAHTwmi0MP2cy1AgTn8lE+Wnu
I6zw0hgwNqIIG2f73AcB2iEzU/ENAB18vL/NwqJDbHHt4ZNg3ZCBA2s1Ide9XP6ic8OYMDEsShuQ
Kdfzhv8Eqm0tfKRiBidrNqp1gzLNltfWmXmj+EmhnE2zQGVXeVURFrKJNWzhxFKQowAnNp4iqBn2
zxgibxyFU8QPeEIyfN4KBgLosYqUaw3BH3zkQSCVA+mBgNpqVkv5Q54hY5oWEsqAszK7Zl4Yd7KC
l2JS5AKmtar1QEdRcDuxJxyurfZpBPi1VYE4MxUg3PmBdLFp3a2fM6kEswBPC7tsbGQ6m56V+Eue
A/3HgtAw7yafmPEQQ12+L2NFLbw2zftn/ib6mwYbzkfAScwa2zRGlFMUmRfLrgEgb2FVzuwLiMoL
Ih3sxSIqfrz9iiCiZgjs0KFmUR86GS7+rGw97aeVcRpM1Gi5v1VK9vxVx6Pg5WIBEe1qbLpqpP37
EWHccu5cGYdAULVR5BpIed3HRRPeF2jlpi4a5+EHUrnfZklQXJ0a9tYdtxys1R2HuaSyCBNgqayv
DX7yvqhBs6roJhXG8FSq7SJBVyW/0XCed+owdVeAiDwhzn5hjtB76miV+4Gy0MaFdkqkg3tA9rvs
ErCjJ2m+2PoCmFCR8uIAs5Nm0m9rqIo9clWpR3srfqypDj/nwdyiyos2adxPE5j44Ssx5Sd5QKPH
rHv1dy1WaIyAjfH0qpgPYxsilVIaxsZ7uKzU8axB+0ZqiDI//+OIH68kUreWVuYsoiAAg22bwrxD
T9W6SZURHyS4ZXshHcyNhs+ZQRHe56RDm8BjRV1t0rnM+0brUF5q/JlLHxmsO9R42n01FpNT+ULu
FnQIncs35mkxGFNeNgj2NhxfKK+rCLkP9URWu6ZyxjprPkI20UsBSO4/sxzUe9QekUVDAc76rush
ArNUW2TJyTWEr2An++m7HrbhjwaFl3tQBPKCOTOmj07O9W8bv/PM7CzoFFA34HUIkpZ//1eEVAGD
qGKtrBy1B/vMRY+tXyqp83+mXAcZb5ac/SjVeHqUhGD8NiFEt1DP1cx0/bLVvAiovnxVFFkWezXR
63Xtx8kvFBkz9I3iEWHny793mbbVDmK3g+ghdMRBbP1zjWKqyiHn50apUruxCCE6hc61E8JMeRvy
Rvk02gg16RAk2uWRT69k9Dh0SQLJQ5QgGquJSqGQLaTIpacgDoSQQXgftFQ5OlC1G6/6uaGQclka
YSTCkPWO1wR1b+qCClWcHpq7h5CiZZdm3NsT+rYbX3Vm+XlkkFghSl2QIqueRYjRYSCI9CyMAnlQ
wOuF+WNW5OBasMQJJWCUsMGCK7W45Ypx5hs5FgsDjsCFGupqOpH0ShE8FBFukerKC5recnM1T2xL
7YONeOwUHGgAAgOMAowOYCeh0vF8mnkMwgfxbiDoSW46JYjsX3kNUW/xPEXhNhkVEmgZfqK1Gw1f
GzyDu2m+KlMdRX1BQAjTJqLDdhZGkYC+bUaXUs/MMHBQxavlQzDOOXLbQVd5ViBXviugn/pZ6nFe
2z3QeguXBKLvjTvmzNrRKl5424vXGvvl+LPKygJFkfmlk4xa+E5E2t0sBNRbDTPCZ9AlopvNcfx0
+RicPvmES2B9SfrJacDKHg9qBlT28GtBwqUqfK+kGmkr8SD+e3jGMHQEgBRDAkNy6HiYUcJdvpEs
WNvRJENhmPQnfZxhp0NWoRtJk/aAuCYsQ7WsrktRq9iwMVbCSxEYRUkkigit7Clq/L00yJSgL8/C
ciyOryEVSBWFKmAvi57B6oSaqUr6UopQe/A3+NTTEEIC0kTupKPrarepHu4vD3gmXoVGKy4KcuRE
rPiqwCHgwDHhclA7cmiKPcrQuuXi6aBZSPZIs+XE4QDBIMRdVrTVQDF2ndRVM1p6VZqiMOobgZ03
qfEZilnyEPlNh2Bll26UYs+EamyzBQiOzMOiI7CaF679oG8FbFWzolI8VOb0nSyCrYhRHPkkWg5j
qLW1ieWzWl1r6Tjs6gYLRkTmg2eArvoNrektENypGBz9MlaKVSLSI/1dXTWZkEvoD8sI92DuU8Kf
NI2fSRnGH6FWzr+KhIbwzqJE43tJCQnF64uue6FwlRU73zdxUEhppaAegW7lN6FulS8g743qms0s
ic44gyWWaED83Fjw0wiTuJK6AfsMvzagCscnYKgAuYm1KCCY0uM20jcpTaZJGw9yNSUecF8VWmM4
7qRaH+4ry2g1txdL5QtJZH13+bec3tXLvQme7E+EQIPu+KeUSPISgyNG2QTld0i+0o3VKT+HsWr/
lfbPaWcQUDkgQmGnL5fPX8GIEBpRhm0oA9WD70hSEtP1pW9x+XNOrzBSPgDV8KJxVSQmPB6lkf04
rFqSoaQJ2RR9bnpjgf7z5VFOJw2XIZoF8A7Ze7zkx6PIfYEmhC4lThQWtbMAJncoYQbXjax9XR7p
9HvoD+gKl8NiW05UdDxSRd68SM9jDZvk+Y2latT0cULwLo9y5gYCUK1SR1yiIMLa1c3fYkelSJUP
H3dIrLuoHIdfAUARt26QbRrYmt+CtI1tOLm4Jndz76RS17uor1ZOkNd0PFHXuUmDCF34pDM23vjT
2QbUJRHJomGC4su6CURfQfL9NIV8qlZffpLKCGA2ynNsJu3nxjycHkw0MBb1Oxp9YJfXB1NB/Ycr
JBFspAlbjt8sJXYsyc014M/YG+IRd3qBN80BDSu7vh42rx0wnXdCZ/mfVRbo9EE+B3QioZMHbux4
6eOcxHCgUcRzF+FzJ87jQZeDZCvbPe3NEB1apOFA+xc/5dVeDoRuAm+EEGMu18mbRRBgRyb9GaSX
AbGoYkyFAsn8pO27L4Xs0kUGo/9xed5PVxhkNOQbOmH0tVH4Of5UaMzwHXmy4Dvo0S6cSBYpbnRo
9Fdbs3rmGeMbyYh4yaBdMOjxWDj4cedmeBiaYYEdkFakS7U+Slvppi+0HLHeUNN+p8VsRPYSxNxN
E8+z44sq4CkVZ1r8usSedsjcmLGxEfad+3VMwxI1/0Hqrxc9nxR/kJoso+rSEX71KDLuZbi/ry1o
y1dk3evrWOzFyAkU2EtmGgV7dLqfzdyEQjKRSBwCBdGCjZ91eguBAQZjT4OBkIiTcTxnGE+kodAm
GfYrXQq2Tc0OOnLc//oUgbEG1gySnT+XDXE8ijTGrUh7K3foSwk/yjQqbmilz7T7NXGjCHfyQQy1
cCKXS5yS+fqD0L9Sy9wEkGINWPL1sRLsydr/uYJLcwIcrL7ISKD4uJZ6yn0Bq8IBMXcYCuUViCu0
u2vTcC8fnuVwHMWrxOuLsgubhhN8UviOUmMefbRvndTMx7cqiZQ3BU2yd0NpxAM4aN0OdLG+GpFn
R+NyLv591VRFB4fH3fEn2zxetcjvrSLXybEAqyzFVivfl2aHQUyBkdPlLz1JigCDkMmybIs1JpHT
8VBUDLJQaNDhkOUC4arMzmUJi6rrkEhZabcUUQEmnc4syRfERP4hRFqDgcyBS96s8AQhN8dubOgQ
3XOopolAUHJ5sBwtGfGQGDMleNC7DBO7CXT397SmQmabhaJ+RQGgwH2oBcP3uVWmG3rI3b5CDlV2
MkmXwc5nOU9MUGoT5H/63zMQHWuGUC2ngDrnQOqegT7oLQySStResJToVBvyAUAt6qK4b4XSVL+G
vtxqjhoMiE747YDSnVEPU3atGjI4zZwLz4GNjRqbGAgYMbdDL8FjbtUkckO9kO8bwfJjtED65qZD
LwkJ/Dw0f2Xh1F/p5ZgKmB3FM2L44EohS/d6fb/oOsWoGg4YLlp1p4QOnXzhe2xEw40V4ogDET5S
2A9BgGV2NxjCZ4FK4rfA8GWa2PX0X2c0ylcQF8JnKUZajqSPFhZ2JyeGxb3bCfc45Ar4q6tDiWIg
EUl12y9qN27Ztyh8Es8gyZeIMzI+YF1i4TCLYbQfVQR49lmgh7NdySUakGZRQvbHQ050hUa2PjP8
BvhAyGL/lZjeqrbYiZhZCRMsroc2VLkUJHQSAeNlI7ZIXTrputdpFV5TaTyj44xyLcs04pQe7+im
lh99VmQyoufNjExXG4+vbVrJqmsgKvCGD0OWu53VYlgC+rY27AIseuVCeqHloEkT4kUNtO3SHqay
e5+xN3xFDZ3uclxWbb5L2SUBQMByLDwLD8Xiei6RLkKlN8/oB3Toy+JRQHHd7VHe7m12ma656CrT
ncJFCJerMS8RliN5lEdXX+hqbmLM6Vc8NyOHCF172Q5GU/pQJCAndmBpuAwBoereOyubRbQFe6I6
Sr+JiZHZUHwBj+jGF0vsqvdE1VQwfcCg2CFkfbcU6EXJaaUGVHVEwBKCiFL6R7FFctHJQ6NeyPIm
QhzZFJaL5XmCiATnKbQDfzDeUPiIC0cJLfO+nOv+VmE2+euMYDGVU3p19mY4jnjiVvMAlDxdTArY
iMaCtUswNCsKrDWoy3LlXb54Tq9YHiZJWqLwpXS3fplUQABzlxLsShWEGIc+brizgAneVlGkPs2j
Nr0NaYlQCW6DdkZlZSMCPoUlLrpLC72MapC0pDfHN1+D1JNV9pTrMhQtoLNZucu5zQ6VPpjgMGbd
lZO43yP2qziKiWsY5GWKNybQLAmIik0cH3lcUf3z5Yk5845SAlXgP/5PL3wVGABkmunSq8iui6X5
UOTp+NI0orUx/adREZ9PDkDZaCGWAMw8/nwKMXImhnHmCAOtj2He+aqFKbL4qgXazsi1d7BEt7E5
owqJ6eukAsuoAvGhzvqN2tVJoAq2Guo4UHCQ5xJB8/EPkeTSbAcZFpOvTP4PC1MINy/m5qbS/cn7
16nlKNBfwFWAAJ260PFQg1oNKfHn4lxQGvtSSf3fZWP8s3UB7b2luUQNFYIKu+t4FNWaNKOho4Rz
Zvt/lJ3XktzKtaZfRaHrgQ68OXGkC6BcG7Yl2eS+QdDCeyQSiaefD5RmhlXV0TWULqS9yW4AiUTm
yn/9pthJO7HfZ9mQXDj7vzJsUGtWDzcPiItu4slV3Jkzbgs+08dTQVZHv+yIN1tdT70LJ7jzCQlJ
a+3cweR5hQ/TW3TIPYK5I8fnoygyT+3iFkru2+/mnHbDGyEWk+Yg7oIr3f74gYQzpEOekd8e4EFC
WlINbhMterH4WxHXcRs23Sw6jFnIJQi1XMmXznJlE82OzFej+U5cCUuU04UP5ZWn5yuBDwiiwzp1
2kEZ0q60+0liMdLX7hZRor8tDJx/Ljz9eV3ErkNVBDoKSHo2aUyah5nZrOFPMiPSYE6LZ3xlkNqP
bbejkevcARYGj8ZsEcNdO0jkTG1MyZ5onQfPKPMPjA3paeD1wXurDNwQoF3++VC4nGcNmDn4kVDu
H7+heJnzPi9oJgUJUSe6PlKFB6hl3h6KVwac3/4LuqUu5ZB0fJXC7AbCOUFuvdIgUi4Q8k4vS+PC
dHvl84FiRKoS/1nB15OP1BGFO8ncaNfAmx53HLh2TpV1hzK260vv9gwBWTX668uFOAHR8SwHIG4a
9vOO04Q36Q8pyTEf8yVQH0TmpAeTTPcHIYziMYmTjAgL032xp8J5302clt8e2l9H3eNzDXcC6gUv
YE1vOX2DaYvrd5zBx3PxFsuuVbzon9JCjF85i2SwvtDMD6HsZO3f4ApmfTRkl6fXk5upMqr80X6O
6dR8MIqGAMC6EHpYmo24UqM3p9sSt85vGLLCKTUBeW/KQLXDblmk/r0YJbGo1K2g6nlbVT/9WPbm
pkkaAMXMXtwPbz/n+cul0QK5kU6Dscq4T6bQmLtza0A2jLCazTds7Ta+xbn5yUAxcuFS5+cndOl4
oXJ4gr2EA8nxbHWAkJG0jFzKsjLzutfNxQ/bvLHvfIvG2cHjf+CGS6e7lCnyypVRmtBYBeUBPzgl
ALt9p7AHIlxoNuX4sc4xvyZcY9hZXmf9ZabFvLPjrvj49sieL1PAZyQ68B5Zr/RfrcPfEGfssAdm
EIao/jJAHI2l47zg6OW8G+JsoZQoLomRz23yVqtZ/D8BMOh68lqPB7jgzKOXNkqKojC658pfCEk2
0Hlauy7xhXWlEivpyWmztKfUDJAM+kVbPntBLYgkG8v0IZMxp52m1XD1MuCRPhfYem8swkQHyAY4
yV7R+em+NUPdP6XsLrQBnTT7TGJTgO0naVwPA/Jnch5rGknEYWkitISWl9s2aYrido4LVwuJg+zQ
bom2RxLma5WxcW3INBuOYfZPzVNDfcjJg7ZDql08ZLueoNJsKdSnXuu9dKU2xuIwJ5QJYc1hXfzp
agengs9+BU7WdKjTYq93CCUlwJBssmUYbgH6BXIFApRtlAqbt2fIGeMAyMJf2aq8NPwHgnV5/22G
JEitfD2bBJi2V74rTIRhq0dXfyCbpDtw4k6QUHjmXdwUuAO+fe2zrYNrs5pTPYD30bc+mSvovbQE
RSX2KSjCrmEgoMEzA+vfJ4f/+jb/d/Kjefj3ejn863/4528NwTVZko4n//ivd9k3UkGbn+P/rD/2
f//a8Q/96779UT+P/Y8f47sv7enfPPpBfv9/rr/5Mn45+gdAg2xUj+JHr55+DKIcf12EO13/5v/v
H/7tx6/f8l61P/75d8Jl6nH9bQkpPX//zx9dff/n36mOfxvw9ff/5w/vvlT8XNQ3X8bsy9lP/Pgy
jPxw8A+AP+i7uNkAtDLV/v43+ePXn1j/YCNfqwYIBbyZFWSqgQTSf/7ddv/hwKZxYRzgoML/Zf0c
GvHrj8x/rNRxoCIWAGzW4cX+nyc/ekf/7539rRbVQ5PV48AvZtr9tvOxUgFO8otcWsKrJ+xJuaxj
TUiLMkujtK0hIwwq3yTmMF2Y/L/4H6eXoeFnMQS4sHKyOp79pTSJm4rxXCWfQDy55qB/7Fxd09nl
uv4pnhvxwQTPuhFO0+phPdbTHE56QAxo7pNej7ekp7+kA/sWia+Tz9lerWHfrllqN07tVu/TQpXV
TeEgpSbzQXfuAjnRJQZk18hDFnPebC1z8mWIoaf2uYoN41mWGYq1gljBvZIefKW0GoPnrEEORevb
0TfkUeY3XYGJTmQPhX/PsopD0m8z5T/v4/fxP9k41vHnoAmjm6KDc9Gpqwz9kNqBJgoiFpN8iPut
t/jPdv0hcZhv/3Xy4n+/0LrhnryBowudvIElZZ+QAxfCy/FFtQS6ln7oWrhuSmtLlRYibLkecSx7
+7KnuzHTeq3c4eH6NPLPqJ1JlonJqnU0Y4ryakLwsQXhJ3A59uKdTeI76rbRu7Denan51qvSP1g9
RVZQ9dTivqPGiwM5x9hEimA1Asi2RekhM1GV+dDBf6jDwXM5hBbmsqGJ2+xnZbebko/lwnHUPu15
4UsEMRZrJY4HaD1OCRdDVZNdW81aOLoNKiJUG8474FFzDjNr7qwQb0dwUwUX+s5PEjlv7KGs3nVZ
7mSHZCoDwspHod+iGBqh48a9eskaGT/ZXSEeNdEE6rrtDQIqp2KNebVREKu9jT14u+t6F7Zivijr
3cC/f+fgK3njpbH7MGvWJMPKIrWOjddzvq6rjb7TK8PASbi3XUU8aa6e2mQCokQ9XqFhRo6/A/Ua
gEynEoOewBnyvziL6t2FxWKdib/NVMRP1koTIFEIj+M1fPB4rQAdJ/JXCaLrAfcRfbrdRxVr6ms7
m5f8Q35t8KfXwmuHqo3zjoPA9fhaFepWN+F0jb2NgWVGMPpu5A9ivLXIT3rIR1KsEB9o0eCZ+p1W
aO0WNUH/iOZ9OfQYP5fUdpq4day0IXm6xzDVyvPNXNh0sN/+kE4Wil+jAkYDNsU0MoEDju/UJ06q
IHc0iVStyX2VB8WEYw5pfiyY7RPqWNls377ia4MD/ogScsUDaYKclA0iJWdmVBN+j3xjT07p+T9i
s6qnv1TbJ3UIEIZ5eKen5QG1dKBjH0t+UGRhuvppXD16okmL1VW3ZEUVStTYDl6z1fQho98IIz2b
BnP/9h2fbGbrGK1BIJg7EfbAsnNCLVjUNOaxzdvk43jqLNzpQsup+djfvszZmrZytaAH0J7ERgqw
9vhVqAnDt3KBT7LYmH6QizNu8fd97rRlfChNStW2nccLy/eZBIln45ugkUzewupGcfL+HfBezRSV
FuoQKpGDxGrJ907QrTqHRrSf7VYtSygHL7EgGc7ltB8IEWRPca38/dvP/8owI01eRdIrVE0L9fj5
bTWtAZeNFlq47kQzKbG7NFuy3dtXOQOi1ydeiVaoRUwLw9eTI2TllHAxnRZ+zTLpV6VbNNuiQDce
pVbsFWGW2PZfk5zLq9iEWYw1FNK0qajSb6B/2V1T+mTDCaQMiJQxon375l4dAio3eBNg9XR3j4dA
NWS/pRahTl2ZjhuHiMErSpzkz6+yIn7g0Eha183s+Cpt0hMMFPRamOTG+OA1sgrpM1kvbz/L6cmE
cV6ZOHw1uNjQXT35zD3URcYyM86GlVY7zR2KPbSm6hB31nI3u0VysGxBgmXlxf8+MRwdGN6oSdbv
lbqTEywg6qriO/leTcKgHVyI8XHHmxV7qiYtspD5pj3mtgo2mKs07zBJ0T55ak3KlG1yiYZ6xkZa
bwEpEt35FfvhPo6HeEg6Xdj+utnIzIowyCo3fQ4DMivc/EkTskSQOib7QVgYjXltf4McRBwKw503
S+mN10Yp2VkT7MxHiHyXQNb1SzrZnvjCuEfaHjSFT3Pn8KbGNDHzE8x3e+O+cF3xmEABW1usy3Tr
l0bbX/jqXpsM7IPrwkYRdbbNzPWcWbVlQALzsajt6GXe2LiPf63R+MOks4ZNRkrdO+SG6tPb0/CV
VRW/GyoNMKoVnTqZDAEOpZXT0AG3cEDdlD0BpAaaqg1Bdn0Gx86FJoyzzYW17JWrMgEBbQCMWFVP
mxJ4dvdTOePS1OlVFuqySz7LqeqMbW9JmAUO6lKQpGm5FD9yht/wUmEVABaR4UyqgnWygvToOaRw
O1zn1WL7m5wG43hw3bq7TuomdpBV6q22pSVqXOP4b03XViW0n2pcU8dlhW7g0E26/jODhZgciAHy
jSgpyJKNBF1VWqKBWr7iGrSYh0B0Q4znCVQksGO7K2GmxovcGaXvv/cTu5rCYaboORi2cNTVYFYQ
BOZqGeposNy+uRnIRXd2qgGAZ8UP1KYjm+KD6c8W6ZeaiQ9VWoqATIyGHrioc1eEoyfwv5yDMoXy
PhdBH6pZOLg6VvJSXMyZRGYdSW8Vj/MdrwKEk+3ICrRSOPrCJxyY402cSLlFRT1ZVLJNCmWpFlFe
FfqGqDp5S1hicxOoWb8Lgtw+qALHQF+J9ipHvHPXjbp5P1mSA+bbk/uV/WJVnEHxoH0Jt/lkJVem
kwz1BNHf1Gv3O00aia9CN13oSJ2c8db1FNomO8WqpYdme1KY2EE/K94+hVfactRAWYD3mXSh2ZE7
nW38uFG3KPAsd+MTzhhlhadfOO69+pywc+DdYhRKotLxcjrKQmRKAfy5uWZ8Mkw1RDmelhfIOa9V
phyl0ARDVWWtOpUscICrdM7NwAmt4+7sUjY0+wWmNLFd7ZQj8NJQVRtcNbZu7h2zz3Z+N2cP5rAE
V21WkG9Rqb7+iLYeCryOD1pgpHYSqvxiP+V8PeUjJxwMbBH1PFXT8YCoQC+ysWBzJe2CPQLZNF7R
ev7SNjK5W1RgANTmL/Oouxf21rO+IXxBytS1cOfKQI8n2zq9sSBoUnJmka04h9JMnPsa/tSVrhLn
ECzY1nrZ5P50Ncw/EKsOkP1yedc3gkzzOu0uKYTOZwa3Q5eMXWwtz3/d7m/4pzJUbBKKQ9GoOf2m
amBVVApW0tvf2RlJf31qfAbXxRVMl+X1eLzTwWylJ8lCnVNz3FqFJBqtVxiNGd1k7ityNh8kB34i
2nU6t30uSbkj9nSDRq6xdyW67i1uXuSsDrlTyWjO06+mt3h78h1t0Gzbv/DJnh92ud9fR0+6bpCh
T3Y9WWRVM47AA1I2X220p21Y6toYZc5cjBcG53yvA96lOcGcMOF5n3ZGkspuSFtnbBasJu7F0pcZ
igrrQ6d090PWrCJmoiS+Xngj64gf1zA0+9fFABYDnrJnFVYF7NbPCBDIMf/g0XvZ0ShhdTYLvY5K
VeAzA9fLiDSOVGv+ml2H1uBP2J/NGaoUx20vEDJfG3JO0ICdwAt8HSc7b201MyQxyou5we8w6WZA
KK2VfRPKbI4v1FOvTUhC4WFWYPWDh4R78hlaqQsuEDDoZq1ZT0LOyOOsfO6oNgI9DYpDY2rYCa+G
RPKQZDFi7aqia0WOnD/2EV2nuSQRzM72nruk8yfScHCUQxk05vdBR6zoDkE9qUPKcVPj8Pa7e2Xx
wv8XCAZwhAbCqe1EpSVYigju3ZsM+Yh1XX5ofIVdH3YY+6a3y3dmLHJcEEz7kuzhfCtjrQDm+AWZ
M3AnW1luLD2oBN0g4cMtjUxKsI9jXo1E6mpTpj2SmD7c9nniOD90Sy7v58nI+83bj//KCZSbgKBP
C5PzEXvN8WKinCKe2wmFh7Dr7D09Xwe0JfHQJjgf/KEfDtPic1TQrXFLgNL0qYXfTRquofIPnRzm
KHdwDD/ELQZYb9/ZK6PjkDsERIZ7DCytk0mVqVYv3SQhwiwxls9C0tndDY1pvMsmbVj2sg36ZDtn
3XQVB8rKrloOF+2Ht+/hlQV91UmAXNMEPxemKC3GJdTLEpBruwuZICQdqOTSeeSVj9U11x4y/CNv
nYbHr6D2Scfx8SENpRckbejQd48oM70q1Bp3vlC9vHoxqigQB8SJBAOeXKxyg5EuIy3IZmrwKs39
L6Rtf5JI4z/+8eABcDJqyO7Zo4OTF1jgbe0Yyfpl4YR2lUKbJZmnzC6Az2eyfnZDzHYR0AEb0vY7
Pd14ZTYpG6NdKnE3C/t2kURaT4N1lWXN8JeLyaR5RfJQsFGlUa4U4LwNEy35bkohkJyO5RdfGOBp
6L1/VllCcpTuZiLil1lr7p2Z4QWEA9zznw8OeAcsdu4YjtU6+38rFUAVHV+RThyWkEW32RioEJmG
fWFxW1/myb4ESgheCEcSophzUpmVVQfskXAVjZZ4NKxay8wcjA9Wk3q31LHDhZ3AXLfy0wsCmvEa
1iBC6PPHj9WlhTZQDGsh54A6bOdOezFNIkWsZRD7pJ+TMCPG4JZ+YBElJdaHI7ZbeZgRbb1pi2y5
EhLuslP41cEd/GTX+b0ZBhyPrxrNurWDEXPvfBz6C8X2K9+5C1UEKiRzFXrwyVQ1l2Y2Wi/WwobD
EsfSPjtoSv9TCuI6U+mSssesahR08ceDk469JpySsy0UR+e6X5wUZnY/bt+eWa994A5iPWxVwW7P
NrSFhGVbYglK8EAcbPrZRd7fBtZqVVARifnnF8OyabVcoMNHZPnxI82Lo1d9qbSwJc/wNiM5/KoZ
wJLsJgkuFPuvvSM+cVzvWFDYGE7eEaZHcJMgxYeL4+N2bvTDVTlW9uPbD/RK/Qi/BS4qyo9fzZnj
ByoIEOyR2DKBM2+MKPX7XbOMaVQPT/OAy96U/anREqo4OH/4xkKc+GUkf3xFB71sC3cRez4OtGFh
z+29M2rzhRl+PiugCWEMA9X216H1ZL0xDHQRamAnmwRulrrmxaQGLoa3Nbw02b89hudvas2Doqmy
MrzZYU4WAZFj5KVBrYhWqvMGSkwXJhC9L6xtr1SdIHgE1YGvMtnRBxwPXKFwYWjiNW9lGrRvPQ6T
IaKc5JosU3kQuZ2FQ172T3qR5HeySrsbJ8drBrgZaUhCEFORu9C5e/GtkHXwPMOXeGebS/5x0Ov4
EuX6leGH4klTHvnp2uA4KfXKqbGyKmBaDQRNhB3+nmhKRhnQjo3Nz28P//kUBi3Ayw1LMSpyyH7H
42I7MZiIAUIy6B5q6JpOn9LcKqqtfl63vj55znw5OuHbl32lkjy+7skzoskQc4NpZkRiYLx1eutL
3rY4p+KJvvH8ynlf0hPd55gyI2MY3ftgKr5URbAgm0ACsptGtLGqkM2Xt++LfY4HPt6UuLG1tcQJ
BerDqRq3chUt5QCLXldPu/ZxUIumfdDbpSyv8W1x8uelnsgBMZPE+EngZ9ZHfRa7kAfJIWofnXaq
caHrNf2udtvS2eWpwKUCFNd/ps3n2gdefOntsyQxP+ZOrzA18OaebvWEbRyVceBsA1iBKmr0xTBD
ypLUCv02zrXIx02cEnoI+uJ6wp/M2dDOwiwe5iBqEmdZjHwzzoXF4UC6+o/BaZwnEXCuihYpxSMg
VW6GddLX36bGyIabUThrrqLT2gWhGdbsRNylIjdSMr1vSw/Ek712bdyOjUm4CowQ9WK5yBG3QW+Q
YpzECwpsAgnbG7DDTkWQ6XH9KZZCfptNwrzQ/4i55wcD5xZyy+iSHDMqaiakBI+wVOSPXi/hlQzz
2Ck83XUxbJO+iL1QTXEutroQlFV6M6gXh2LhKTZEHcrZs7q9ldpjwqLU2G00DpapIItNwaM0kPtt
065prGiYqPkNX2K76rccpkN9nHAnbmrT+uyRk/l9GNrS3MzOZF8n8dRgT+ZM075ua1JtDb31QjDC
ntKDLEooe8O4fOss0b64yHuyvLeI425jE83LzFHQpGINe2kRk21UllftnDrHEtXM+9GGWNDbQWgY
sf+EwBUsFS13K/eZn9rkIGC6bu3TPiufKkTOnwaIGp9mVT1anciv+sztja0fV/2PbjCNb8XUNS9x
oC0PWN81BaK30fnuyxnaLO7eeXfX0lGoNrWJUDWytakZrmOLo2NUmW5FgzxJxvfGJLwxLL3B+FgT
MsS+X3vMHS9vgznC4b81SMGSxU3sTg5MH8wty7A3kNMRGirVo2vE2he9dxVcDcPXXsZM+d/ytrfR
z/lJ+mzVa9dbzQPadD2WthvZhfT+UrXv9Ri4NMuD59Z7rOCh7cvRXeqtnmXVp64rMXEt4ryeIs9P
RiNkpifw0x03fkbJaZqksyTGrSTWoAzzWR/vJpWVX4u8knel7Y1fi141+ZUnjfyqQwcYLvXsMj8N
Y3hu8jw1wq7PMicEj1Us6NZs3KBa6r2t4wqTGGGradOda8y6u00DHVt6FyZIg7dNDHWdAOW0Ji04
gwcpuzb+Ys+LhkExUScqShZC0SPmX4VRSJvuZ1y43DDwFufZmbRkxEXQ60FTPYlLsD37fbnPRT59
r4ccxkg3GKgNWx0jtsaogUEAutqPZZXXzabsBvTfGo3Kr8Ijn5A8yKwXUYvr9BINFfYFe8Jxiaxp
JaY12xkCdnWT6R25GF0A+/WgTU6xfoeKgI1+aLKwMpR1o2I66ytZbPpZGF793hCcN9H/OVJEWPTI
a/jwnrdZzFSiOZRV9qMJDElkiq7Fn9w6aW5r9M4SqlQc/KU39fTJhifOErEAeIegW4iAwNZQSWcc
95xID0R1r5VVY0caMOR7HS70J7HCFAK7oAGiRN2QgjGaZbpJyR/+qHeS4N0pdYb7xXAUysrFMT97
Uxo/ZKzamGMPmXgCEFgeA5WU6Cyhiagw6xZL7aEosGOjErKn6863s5ZX3hvkCRp1cF8PTfltHIx0
2sh8kVunzRHwJZkmH5c+c752Uznc6xJlSdjak/5VdqL0Vt+hQgcZX02fB3Yqkmqz4qfoHf1F5bpJ
5LE9JI+wuYjs1DJncAnBkQ5D3Pr6EjbN4tobk77Mk8SJuY2MeZrzCJ8D7xrHvbHf2J2NUFKMsbtx
7KmTN7Emqnmj51n5PrFk5+9Buez3hjmy6rldkT/pfpd+5cgGiB7Htv8FLlPxkikxPtvmNC8HXEpN
hI0e0OaqmR9fcH6Ofy0/Fas6C0Xvkf4d4kVOLqNvafHPBindC4I/q3h2raX8xOId+Lc6FnvkIrVt
82104yI9kN3QwUWUCpv90S0/+CWm67uYz3R+cJOM1EcFw828N6a6Hnbkx+Ni0OkWBpoovbG/y2e6
ICFskuqWkNP+lkBB/1Yms4Z7XdJBiu8NG6nvUq/W2FqV4/cJRQudYdYI8wt4cE2OZC6Tm7gvhupa
5CZe/DE+k5s8yIy7sUT2GY6ONRgHk5ALlgorLu4HAVVsA5MIThgpSfYYpmCTOeQhls4NAgvvnSA+
ww0hHs90VzWFzBlLfxxUZzpIz1XXxU/0QWOLh8bfZJf6o9Fsvd5KP0h/6c19DHunzzFmK3nM60Ty
rSmtp5/JkoZlpPCzlshrgenVpmH2qUPiL9rd4AZpGiWidr92qVeN/JnZ3Rstt781RJoenDEFUvOZ
MQTqzUY3hkvaL3Kv47XyVODAk+1YBjIqCK/GIqnqrKkMp9KLvyUssB8XDu7fbc3DjbZBxE7b0ZXm
w+iaTR7ZRC6bW7alzg1rukvE2QclpLphdDRoLIuz+PtK2v4n01ufRnPZOEL6Ft7DbBj0Ymc9LvnX
dZdiyxB7BDqjlNU2ra4194mygyzKZmfU9yRDyuQgjCn4NJm+yK7yrp/f+UwBkofTsgnuytqoNpU5
VgH5TCthaHBq+x7FqyK3GfGlDBP4b2Q0tfrihkWxCGzyDMev0MyOXbzrbC3LQy8F9MTyzC/FbZx5
wXen9+RnUEybMO089p4Df8kn8sXzEn1m1xGeajmlCdMhGJjRk43/k+FI64uaS/bKlDpPwwd91glU
92bHCHPNZ6mNRWC2GzfIzTt3EMG9lo/jUxun6Z2Lg+l9mhqeuq4xHX5vKgtPi8oy5qe+7oMknKfc
xjligscY5WpQf1Hw+W3Y4mCSb2JdsknoRlZMqGxnhQeSMw2PiSrNzwUJ4KxSiyrsTSFc764kTyAK
bCHpZqf6BrlC8DMfXO2LMOlp6otKHbiPRG1FBpsmHpp1Uu/MjCJpZ1nKIGC3l8TRmBrkFpQT5s6j
N909uYM+5xtnNKfkie8jxSdsTOImahxWorBINP+zVEVaXhNuUZc3JbmAE+6YQuU3+AP08FRKvewJ
Oyjz4qrAb+KdwO7JiFqvE06kUUR0oQm7oH/n4AtF5EFXFdW2c0qiuDrR1ePe1JTw955ZZ+317OeF
CQ6Y98lOi3Un3wdTb0N6EmokJF3MH8pey58J0gnIwKGfQLL3oNlO6GGM80Fv8GAm1sWZyJIyChzF
uzFIiu3s5IXaiCkoXmBEIcGOg0b/6FRe8t5p5sq8NlEpXTezZywbp2jJmS8CWOAjU+Wh94q0h3Xq
5wcC0GR+7ZO2+a4GJqNNhUVOGcLYEPVGYhY7htPslWI7uIO3UtC6AMZMtsyHuvAp0axgZl4rR/Nu
i1k3qq1XEkF3Wzbk8IYUU4J6JdWCJJLEYz0ZlSf9XUNd/H2axsTbLXOZlOTHOGZ9MIUDj7lu/PTn
5OUx90Z18o7MDP3Oic1lvThEhk0qffMb2+X8kY/JmUmiU+VjY0kHbKStHlojTeOr1oz7z3ob1Pdw
s4t4W+my2zdyKuAtEJEmwqE1pjlKqOa3vUjootMPQCpii3GKnFZX1W2/CC3ZLnps9Nt2nEkldJt8
2NiSKiDUlWMuu3JQ3rDr3apA3QUnzeELEwVLEloMQTyBovpv43qOelA41wkLUbLs2zJdPsKV7+4c
mOvWIV0UUkac1ovqsZBp0W59vYwnXD+nrgtjo8OmAhqDrbDjVvz8/0qWvsBNEDZP41BNhVSFmCiN
ExlMdFwG8wLC+UrLGUgD56hVUQCt5VRHXJRo2yZTsgcop4WFPH4Xqc3ZTqUQpXwjZhx8B8BZ6l+H
XvTXqT4N12U7xz9cd07/HNXBpFH3bJqOKyV0bW79hiKTeqHXfdUnNDXNdN9qxfDDK+oYRb1NpsOF
c/Rrp+hVr00jBJH6Kb3DsWLKaWvkwTmKhZiWDxs55MPPWjOdkLa3eeHc/gptjdStlRMGUWql6J7A
pRjymEVrAyPZLm1iTno1G6W2BOTFlfP3OCVxy3VqlkCj6j4Umt/edyqwt8IxJxzrF+TtaRy0XVhq
ZLAU+A/ZF0bkNaAFS7QVzoWOgh/L8ehD0dQbd8BMTJFaA4Eq5UAazHmL84evPZD1o0eibtSFGXje
sIQxigktri3/tok5vqqXsDvyRXFVqxE32mxgWVCMORaHOJzvBg9pXuZbYom6Zr7kbnV+bSb/ylP1
dCKdaF8cX9skGqDwa67dL7m6bgrpH8gSGj4PZv2FMjh+mCvAgUHT/lhi4WBLDL+DDhlNbfqCxxee
M41EJOlQyGhSXHPeqa4tPe62C6BnGtaq/EQzPL8w0uv7O8aNoL7CwKE1CzEVGfjxRbXeCMpl+cUB
zq1rRCycDBaKn8bJ0lv+4GIEwjlKyMJCRBPtaJgSoCwnF9QzMXctVMhBa5pdMyI0TGxSY5eZGpM9
zY2NjTfb7JQ+52+bA0nHmQYqZ/oU6F29WyDpXhuzgJtkZ0EaSdOmKv7TZQBKNKgrUDxwNZr143uU
+eS3qTknFCGtG8oCgFxvbtPc2umd8f3ta61v9eQFMMnWib7yCM/iqKWml9Vce1Cgpqa5JSis1w65
rQXEfKf4d0VjYCcvYpm1BPAIS5UQBwgcCt++iXOhDfAN+g8amKQYcZw46XHArXPcZKWUmLEaq+vG
XFw/6tPMfq6MXj5pXWf8NcfTUm5qth2MTS2Twgpthf9d0/TgkhvwKzirj0iSVgHps5CZf8WZ/bbo
Z5avtb8kC1Pem9uuXGwkQBQY7VL4j1XaAGpXabtPms4P845ApFJY3a4T8XTo83z6PIH/bUU7xJu3
B+r8c1nvi5YTJCgULacc696cA0uNzIy8rMrNvEBp8Mg93iaJrx3KpbvENzxfjKC00mdYXT1WttXJ
exm1Se+YiPTKa+m/KNpTYTaOQ0H1sB4JEkV1nRfAixZhen/qh8BJBKYPygBmxNo6XAfjt5fgijy3
2lhBbZWq3/c4beO2T1LIHw8pM48PDlEMUskzZp3r5ouxUg1Te7HfF1CoH3oi/HbEVgxXfumqSwqc
8xVobeNh+EELDBTntHdQgEtomsOWJro+uXewTtrUee1F9gjJ7O1ne+VSiIQtFJ6rhg3J/vEITpXZ
GyMO1pCAxLJZxmENEwYRXLp4vtCQeoUjwBWYLNS3vyzd1nv57W0lHlqzKdXZpOe0unFF3b4g5Clb
eok1vvpTMsswJiH2tgo0/SAX86c5Zc0GUqUetSOAsfCwirJ7SJWd0JYtEE28c4WNuByIVl4TKXHJ
xfjV4TEt/GrYaBFHnJR2UzDD/Uz4mgCr8h90jKYbo5HGDh+o5ertN3G+otCM5l2TVsZS51FJHg/P
hD6uwO0ujWhO69V9jxOEj6tYN3/PU6LkkadN5WcSVnPcEmcbtzS8t9LpS4fTwLjtl76rIr+CBbax
aFmYj20aJMHh7Xv8RYg42gugSWAwia0aBShyrZN7tEZ9iEt9SaOFdqB6SbIZqy+JfCOISuDqeZNo
kyr3rlGncj/OJh4bEIgGKMKFF29mErpmZOluT6uCJX7XtV2Dyg/nGEk52UAep/Oj3WHLava7qehG
Uo/sODNDE0FSG87Y0MjryrH6d6LKhoIUkWTeDomezleaiHV6Dloxq7thNoV54UP51UQ/eXTEQWvP
mxHAXfFkrYnjiuNqE1N1UdbtpdZp86bU/eIvsAer2Sy+IFEAwNArNoWyy3bHnrpm7iFnfIewZ1b4
ajWkHJMO7T0Pwsutv0r6C89WlqtvxC6DFuaBvTSRO/LqQ6ov8VdeNSYQA8nAOETNWTrQTczS57df
6rpCnz4Y6+hqs8h/sZ4+nncd6Q0F9WYaaToHPQJKvajtlbzAhTw/SKxJeZhSYoHgU0WuOvPfv35G
ys8Mst+iXMTtbV6JYN4PtRpS8hDsfp8tvrZ8UH1cg21ndXXo/Ry7hEy0zWZq6WhGKdHq2iaZR5TY
IB2xuZ38OV8uMJnORwPRGwRZ+pSYiZBKeXybLti2MdPGi+jczPtEDLS3OOBt/3TM+dBZBn1UXeuX
dDKZwEScnI8VECn1EkBwCAPRtJBheGHWroN6/G5hhaz+bqvF+XpgOX4a7X+zdx67kWPdln6Vxp0z
QW+mNMGwipA3E0JSSvTe8+n7Y2aWyax7q7qAHnQDP5CFqpJSCkees8/ea32Lr8st+FlnrKrIJWpO
ssGETN6cd0XpJ+EEwLyRiBtrJ7XdN1qcapu/f6V/qQ+wCfB+YslG/ETC1C9X1ygWg1IvPANVLoVN
q5LLYOA0OzKdDQdaeB3ByoJk+TJzwcvfP/T6Jv764q2VgsGj4nP+1SIAbr/pSfNmnjrWizPiPDmt
GQA3LDrSNdSQ3Pn7x/tvLp31FAojBcgQx/Nf3uyAuxw5Lc2WrkrF3ZSpX2c89v/wiX5T0v38qlbT
Nieh1Zu5VuQ/f6QBJ+EumweAfXquPaZmg7s8stbOfkPVEHlJm4ap25IvMiAY7QtS2LGOzhVKsJHe
EgKMUhnOZdz274IqZZ2tMkA8GL1a9lsmC9kjapLpLRCinnWgbOmqt/K43KBfk68yw+iMjTzGBuHo
S6m0Nn1n4wXWjyV4fUqEubtwT+ncPAI89Fpsc7ptmlH253KuYCwA7BSZ8ReCcEvEbBJ8mJlSD1tc
M3q4ycdJsTzmsAEuXlTCmZsKiALcTiWjyKPxnKuulYahumGjn0BPslM9ygG+arepKvmaM8lY3pW0
f+bDJKcLKvNp6GoP2fXEMaWdMskuqo5oqXQI26cFOZbkRmBKJzeJIgymsU7f3u/SxaKiWJTyLAiB
0QGhJIfAbblZrkOEVgoBtV31bmF/CbaRjBXmuWLUvNOMqiNaPIqW5vtq8R/eyX9JK7/od7jEX3gn
+4+m/Zh/wp2sP/AddyLIX3CsrrpWag3gXjS9f+Od8K1v9wbSC26HlYvwB+/E+kLH8ZsJH0U+kTyU
fL/xTqwv6DNVzhI49AiNI+H2F+zFdwjNf887+UZi+uNGpURA8clDoJHDZ7jGj/x8o8ITShmPAq9t
1uWJplnZMmkXysqD5chEJCuL9LlcuO1YukjMmTsJSV2NZgh34Dh9bdOxfp4aij87EtK7YOzzxsah
Vzw2ItthUmbWs5paxsXsA/mplUb9k3PDqxoxovr2pv/n+vsvXCJ/d/2dyqL7KD7CpvzzNfjth75f
g7L4hYIGRRl96G8GArqTP5A75heitfGSr32LVTHJd35D7ihfKPGZ9K9WFYWzM5f0b5eg9GUFQUPb
giupc91Y/+oS/KuXn+sYto/BkYvbgEbuz9egoNEW7gn1dDIFvrrdlg2ciX7ocFFE0QRUYeqq6QX1
RSd7/TDjqgyTISOujojqcJtJcqJ7FYoTD36KLHpFaOrHtu3axUviuYtxJs/iHWKBVLJzvTG+pkTd
W+gncis7anI3umOm5blbyxl5XZ3afBjqJE8+K7WxyWcSQEwjaEinDtaubR2Ow1ktVKThE0HdqEKk
ZL7PJk2kaKmXwIYStkS+iY16Uw5LuzhglJX7PBeQchR07dBDLAQI4QBtXmbqrpOK8CqyCRhv7xXG
RBQhvAOCYwRqINlqVQqJk+ULhxFNyntbkDS0n1XI4TNRBIUJjqp+6HVWCo6kNpw8a4ah6Cywp1Lu
x+ZzN3VlAQSoKzs7SAyjcouR/EfgE1p1JI0v3ZtiVfVXGQIMRm91GW2VhmaabSG6ELfqLId35LqH
e/bpZbLbLCNX10iV/CrVFxQ2EW/3s5B12mPbKnJnz/1cHoxlGmbWgbKcaL0BVPYqq/SkUa4Ih0vm
CoyyuFK71VEGUmxWtWaXaj3c14LOSDYKV41OqAWTgYexZa3pDZMXUalz+pn2mnqa8IOdw0FV3rSi
V3o/z02NVieaBZ2JUm41p5lQ9r0cQ+7l4+2lrZUj6TdMa7ou1cHsvWKZ8p28BsmiZojom8RC016K
ctrAkrSYvoVRejQFNX6spcpi7tSJGpgeUdkbfa+rdhZbAq8l64TZzjXrBn1O9sAFnkV2P+jE4ppC
OpBVGBRMfttAqyyX7kDTXKVT0VxQfSwHuVrMybVwV/SuysVn7gSjkh6IsZO4/DFEeNmIXdULNRLL
vTCAxcbkLXwVdWxGILVH6V7VheE1hsm6rDK6ESx2HSIHpMbpdDxQoaHZ1WwJiR1VBoM9cWH2vYDo
OIWo71EeUH2SZlSm3U0adsFpTGYyqMJvhVqBNHR05DLOdsQfZY0TG4lu2VG/LLhNzD69tFZhoIUx
pvXcL1bIe8wlMhAMyo06OWNYUktBjecRNIGlBDyzrl+RXG8knlSr3VlNhlLw4IsPjVszZ/+I5CUq
oYlXw8kS2nDPwUDaGjIUPVsvsZ64pAo1tFVVpdq1pZHXGw3JKJPwIlRgh5MNodlLjx0/GEW3sxT5
OqHYV22w7A3ahVjNNSePWvE6R5hU7CoF7TTYn5GLuBARQMioptQ7gnQ7ZIuyMfyAWf9ni6JEokL5
mxLptfhfp9f542eM3PozP6ok48vqP8RUtgb7ciiROZZ836IE6wt9prV7S5sYf8q3EJofe5QhUQsx
/0BCTl+XAxTHjB97lCF+4SBPzfW9evoXJdIvZxmaXSjHGSit1shVpv7rcDFWcRhyaFncHLUi1phy
DnfJIKmbVjfSbZQFhmmDai8HD0pjf1WHWh8fcFG7uU18R5htBSGOZzjrjKwQGGmIWqNuRF4rqFGD
ttuw4keklnrmlLExvmRSFBubqAsmUPeJyHwAOWrGtFoGCUGDeuhswgpEu5Ir5aKLZJNKByLJ5knK
WhvUs231+ND8hZMuGw5hG6/J0i0GYsykv+0QAnTGzHEzjVvxflS1MPeH2MoPTFCWxlUiYd60S42w
WChSUGh500b7UdeSd85XO84ybe4ktNL31aROgzPrVf+A2RsBTxTWtd/G47Rh25Ayv7C6O6uI82xj
QhWrpzraqgHHwEIA4wGSAODZEgnSK71dtHt5byLprlv5daqS7qUwh2pbjjjptC7Pt/+pFLv5G5lx
RaL8z7fhMf54j6gV2+4j/vlWXH/u+61ofUEVv8LZAMtgzqIu++1OBNzIkWNtwa3NGoyWnGR+KxaN
L7KBn50cRDpSq7n/9xtRNb6IFJIgMKCYrOxG498Ui9+cGn+cV9bOPHc8IIV1jWB8tFalf27Q9eLI
CtEgWavkvHF7fW4PS6eeScFK3THo+k2oZcpVpLHed2o9ecq0GK5SzCkg6l6/o27pXNTf/WkpW5VR
P6jWLnxjm38y85AYQC1XnVzXzpaejsiRKzvp0uOwRLYQp81jqo8WEQ2mvEsrAxZbUjFgRVE2ehWp
nCQqxgGJZ2FefkZaVrlqOZBLkWeoLIR+uRfyskBcKBu7irkXmhcN5V1oFhuT5MMzFz+RGYzIyV+N
LgJdfDZV/PhwCqHQKUnsd0VB+AFdaz+oiR9W6/5HROq/2qDuypw/v2JIf8KX/p9hTf2PcgWCtr/+
qvXZ/I5C/X+EaLpOr/7mvnnthl+ApusP/DhdmV9IGdKx6XGQF9kpft+6OHetYZvcMWTWgyFR/7hh
NPMLc0/kMTJDWQYVq3box86laV/wQyIj4EDNFOpfnq6+a1/+fMesM1Z82zw6WyuP9EsrLp0MWP/k
ZTFx0YrP3Oqs5yJHiQZXu/czRQg/0mJAO9qHk/kcLFnaexBgppNYt7W6QdegPujNggBMkIAQc4SA
EOjNSrX4yVLNkdPAYJkcmrKG6EmYrlsq+YwUMxQH5XMAMq33EvYNfW9NvSE5TT/ItZdjqmAPIt6r
t/tZLDeMNgP5oHTcYc4q5rrjXSMshjiU6X1SOQ/5uaZ2qHoqsxVJOJLEEdYgMmTHVKa4sCMtpkYu
65hkmkgVR1ubArK6gjxLnpTMhGai6oMF2meum8pToJVpNp5a5TWLJwTNeAXU0sZP0ohbeUyFfSAp
Mzm943IZrKD4bNmq9ilQCDcY6umGrNbmOtBS2uLiIrcTIlw5w6FUmsBEsakA2utF69TBDrrS5Hkm
yQ+E18M8EynrTX0V7SwL1AVJ96b0PBfagFEBvbm1qYtgeWpo90VuahXVK/L+BlVyKsirZ0E0O5eS
JwvQVCE58cykM742o4CkCOOhip62irWT0etLaGOoUEOXvJSetSiMH0KVh/EyFvwUh6IhGA4q6gjJ
pDgKJynCrrBP5ia8nyuV5qGVj8vjEGdlRYZRpJHtAs4rd2mH9h1DtDZ86MSEiWOTl1btNyBoa5vj
AVjrSi/Hbh+3SoAncmHL8IosSnPsWphqnAAvxG6ci653wiGRvvbQs/dKJeSmPUpNmOKESvurNkM3
4tcyL4ePV9FKtH/BpG2qZej3MEv7Nc6iD3hLAixKjiTnQ+B2raGFbtF0VbMla1R6gl6J+WpCpI1M
WR7cvhRmTIxVnxNhqzLTc0W57Y/I1dPCxdLHcxgMjvdbFLbzG1yW4kltEpbh1iynN5URIQJhtRMa
r1fVKHbJg5pg2PQBl1Izx4viAHIsjoSLBvgY4ram12ukj7AbIHuUmZZ+HYMClgnlnU4/gEQBLzUT
seKjQnzgER7R2SP771M3pARBqWGmU2AZ60dfIknGn2f1hDpPZS88qnOd6lsC9cJPZlbj7Bc03nQX
B1KcnicxpY1SWnJRu8VUzX5UjznOpEBWMkeXm+ghWEILFJHKuQirNSpktjlleagQfcTYJeQ6droZ
VStpFs0IYTCXjWgjpCo5gTmSTCrQZOyOeCbHxEnDESSfXlvdC+ESymNgNk3gKtKiRk5VNUF7Usx0
SMDppUbOjotjZ1/mRqHuwrDsmx0DuTzZtFmirjYlJON+lnRxckZG0zNgR4dLTlO78JlLuEcIh2qC
GlENyDfNmWMjHN2mBsngCyaVuFNZ1lQ4NWijaT9JUXBnzCV3sriUY+TGVTxcm41ZSvtYUDNtOzWT
Ot5OlZhKL3GhqMhwhYyWBU34qXLrZmmfGi4E1Y7QwE42bfWBRI05oRvEiWFOSL3Wk7QhfhdKbXWO
00gLrsNRJpIhCgS40XIH7OTYz7Ei+flQqNFVqljxZ4e+c7Cj1Boslh7MHbYSp0rrD/oiPqD2skzC
1arkPW0no9vgeTJl10BSGb5h6lJfmnIJvw49mblNlIs43opeHY+ghZlwD5RPD0VHChaGprDyGl0S
NB9iSvoolQqEWy0aEooYUw8fDRwO9bGXxNgAw6R1j0UeZIij1YbslHiaQEyGUyHhsmcQmDpqKXep
hwtVD6/lOfdMXakKLyeH481CBjytDjim7pMOLsGtTG2RsZTGyh32l7B1elGCpZSJBs7AMhma1Jcz
Mdh3uJ4Um4dtH2s1a9+UMe0CeLt1iwMvKFH4BpJawl4jAHm2G603Ef9PQS95BgFq8aYnfMxt+gzb
l4BXmaSeetKdOAkUFPsDq/iOrFBL8bRRYr2Kg6g0uJzSQbRNtTY80xoYcJpVleMyiCYL4GKkj922
ga//hJVnlHyBevmtEUlYZvFIdNFtZAGhbrQE3bKNKAsJRCqr7r1tauZImBmXO4HY1LsWYVy7zU3z
WTBWFnGuJoufRaG+X4JmfNP6Mjz0sLAVmxlyMNiIUZ2+nMq7RjW709i2+WePTNX08e7M206IOtZP
HuK9SrTqE5eZiNtEEg02kzEbZHKEFnayMUvo3dVoDl5Yvg0d4YKePGmdKo13QiKZN4upd49mLbWl
M8RTfzFUtRm9dAnGxzQWMIYE4P5ZiJtU842cz8WOyPXYLXNQC84sRnO5of7WsfsZydTbQTrLskvR
rhe21A2+iij9tuyzKXTzISXMnEqYcWpdcMC16TVbz4D3IsNTrSB6Tdsey09ZJWJmLwgX2o0ZEEPo
DNWkqDbL0fLJ6xkaDFFAefwZRaF6DAoxqd0Z8UbnmkUznaMmmkNPS6UJOXdoVbRKG4Zv+OkCsXbi
tkglRxOiKHaiMZh15z+nyR+nSY1S9n+uipk7vL7/NHNA6fZbVWwwWFgrYmSx+gpzV34/RvId8KYw
vrj8New3qwLrt2Ok8gWZ4sqRpTBm3V+97z+qYpVvyRj4GZVTTX9r9fyLns63LIGfxu7f5tJoxWV4
KmjG5V9mDkYkanMwYC2s5es1StntD9eaOzvLJnISd9ieZsPtRVL5bk1H3BPZ6OY+zKnzMm+WpHXG
2T48hNx0hH/6it95A96qJwTN+34DZTDZjE/YDvaD1+0xP2n6XuzdybTbq4fWa+18m29ZejZLc5yb
2q5os+hbOX8Q523uKFVns3tjgbPz06Dd4NIeeGKzM20GFwDMtAlYql40t3eue57Fde8EHnQAP9ph
XfVjN7XLQ3StjI4+H/tDTD/afujt6CheydfZTuTlaPawkffVUfdlv3K154PgZvwSckge1W2zzzz5
Ld4EXr99oMi+hRxpr4/AEmac8UIrx2CjxF5s2OLN8Cyfeqe3rwOn9aQzhGnNfthfPzxY9umw/s/s
NMds13ovqoOmwm6OzRET/z7NeFaH3M7tp83dXWi/TW517Nzey29Kvpg+1OjlINSzCRywkOHgMlyS
Y4iY6x+iTRG7Br/bsF9i+473yk52ndvxtck13i2basShJ/fWPOMovsFUZxdHvGJXs4Ue4V6Si5uY
HcLHuMWhZ3SNIrKV6/p98cVdte0OauKmJH0qG4kH4eeO2nV8wXvrt9vels4dkMSw9aLck8/Af/p2
zx/dPI/GpXnC2+KS3XwMd1wHD0hYbM3VX7I95ysFsVXmtq5Bjvd4wfyUXWIK09ZJr6s3dXRgTfQf
1Zloc/VD29TXvc/xzO3e9cptUvtQxHxsirZ7mdiOmfWwAvJZU5QsH8NJs4XUX/cRP7WtxwInw2CL
9wqvhjfuNDjIkJqXELWHm0a7yS6j3aWIds/NtIs++8lOepuJBqnwXncQd6TeHJvn+WVs7Ulm3mOD
grPqbQRUegjdLnSl0a9F1zi2ojcMj+RLatmVdZ3YmP9887E6RUf5pNw2x9Hv73XjIrxZbzQsXdGM
HeodcY1J5CJMryJXOJf8fyKcgJSKTpMeS4TZ2ga6g2iSbG5j42Yz0yt/PBq7AsawhhaJrYPV3wPv
pbS7HiWvbvefNFbkxpYsxlqb6q5/XcMujt0ZiW9TcuDYU5Gsgy032EeXZJccNc6dn8E1v9J9W3i3
LpfjnudfO+Jt7QosAeVkd5EdPQmlXd0VawfGiWun/dRf9FN+iHxrF5hMWxzBQ++/EbjAwPLGgqe9
U1hzDUi+G1GiOLkTlJvwmtzSbrD10SUXaHriqmPiFT9Kl7R1tGeXGVJwK74nGxtcjT34/VY9DYoz
uMjHtXdeGGXiJtr0m8u8JZsCtO2BHZN3hzMfhqcr5RzcC5vUXe9gUbmfHyPENaLdvvG8AqcqnOpJ
Y90wnOEpuE4u4WH6qpte/SG8IeLD4Ee7tyUpadpqfhE+4lqV5ztZcaXtfCo2qrOZvdkbYrvbLe65
2miHN+gkJ26b+JB8Ta/0PaEi+mvhSnb6ERCB53E4N5+zt1ywm638fAlP1itVFufT5CLfKJfYuleS
3SA/L/Ouc6Rr5SQ/m0fI0hzs7bG33wlbWk7m2VscwzefiCs95cfBoSJ4ky875cY3HOkq+lSuzMvg
KN58q+yv6h00vo1UI4RjFrejbFQfVBKf/OaqooTZpi7Lsvf6Gm2TxrF2on0bbcvLPvEU59Gr7Mi+
ml1Pu5Yj7112ZRdjxVf5yH/Zoqs+Fa/PCot5CUHDnjfg7dxxE732bmGbfEVyJm/ysq3mLN54vJI3
knNV2M0DqkH1vOx5CXY8OPmuPPZu5xHWuRP5K7QP7coeHN0l7szi71g+M+3sStuPLk+IP49HyeGA
Xm7jmvntjsDX9KQ/pzuVqvlT02z+M/t8Bsa5Pour7gHuQnvIfLyID4aHu5uj6wozPtbHcdPLXOQc
94fPRN4TnZnZUmMvzrzR7brnX51HsLhdHy0fAzEqeGzAe0Gzg3OWu5ndSX4/b3oQOLZuaz5kEwE+
mulMXJ7iSX0PRQ7+2kbxwovmP9NP4DVYqgt2llmHz1XpGr7kEVWkvN4ndrK/dbafwq7oXfmgH8zN
/VXBjJBujWlrr5qT7hr2TeMkXaVwgS/AWNx+U7ugwfz1n84Trpk7Ci/ssTx9w8/J0b0rXteQdMtv
jzwp86ngnRyPZOeQDTDa0cmqX4CSC18RfyGWWo1P6jnwri1XG9m+Mn+Oz0O4VZGWsh9mPGUOHgox
y+amErbKsLVcqcNOWu51S/huk/m/3XT9/6mdumI9/6ZwfM3WvIfvWVPfxhbr3//eTZXULxrCWwQn
vzVNfxs/8B0mgAifKAvBLELc+r1uVHS6qeieiZOimsMf8EfdqGhfkLaQfYf9ghGFqpj/ZvzwrQL9
qW4EsknHabV1oq4mkJYn8ef5g0h4jcDsnGM0XaXYNDx5VN1eI/cNGH1RIc+bXztFuUjZ6xIherrv
S79DsaLP0bXYJ76C529Kjsi0vba9HQOKtXbbcOhX5S2GZZh3eNjJgMSl7gbL1pSuF7lzdO1pqU46
wo71ocfqDnlKR6UwHITqvYxchI0SSIF7fboWM99oaPBz+jKcaCp2HaZrhVhUmbNaGbhluV1qxO+V
ryMTz6JmX/IlIxNdPd6ZyGAa+k1iDWiv+YBC4jbEr4ntpSJqqlM/1PKi56z7dXM7FNRJ1ecyskpY
T3OV25gr35A1njtx3glKZqupYlP9NppySkWancgBpvzJTN9WQ1ZcrulXui2wMumx7kqBU46W18yK
I6bvclUdS+1WDGQf98CklA+aCcIzGDfavDDmHMttHjxYQ7GRKjSZZXQIa7ZbJdxIk7RjdsKbSONE
GjZlqHgduTCpUW0hCrjS9DmNzDwBfBjXc/yi1jt0mvBKnvvwENWc/w1CRdLGmZsrkj4dxQq9gF7m
GLyzzuQzEHx5m4kf0vJuctC3XiW9d7qG0KgcLsn8tnY9ujC+cLy9601afMZWg0TUpKkvthTxxpMI
uxDaudNXoyeo0FS17gSXzMkkPygjL4IxMkmuRZhOuKT+EPbnad1qVVzKdJpTBXEIyKB5IARW772m
Gjxjqq4UDistB3G59MRs9KKIhE6BpoBZA0R6LVbWVsKlE6uOeBiHaI9OnwY+Wn2kJJB0DpVIpkV5
q6C2Sr7S/ECmQ3C4Mbpqt5tM1W6aF9AYroyor9BmO2MXFVhcx1DxJwZXupZ5q/1OXz2W/ColbHd6
6wvkJE5W4aujcYRAdIAvYheBSknChNo8Vx3YKcML49Eu5Gwf6g/D8FwtRAFmp6wNeKE8B+6E9RFD
7UXqexxcRHEXz+m62cGIFJVdEr8bExO4ZnYHZULGxRitUhxoIu7AvkTUlw1s29FUlN21smH0sS2i
DrLEyLOncy5NbtxNbqG852m8LfIRUkOBFQ5cXBfNVEUSdRtBVIZMMuuFHjcehOMg3VbpdM7/yRn3
zRv9p3ENJ1EWGCJeACQjTRFX5eefFxhcPrIVdXFvy9lnzOGkze+hdttjkG+oHhf5Eiq05xE8L415
VOtkNxu5Jw2RVy0TmITRL7NgA8lxMyjSBqyYHaqXPABthKbJoutfSW/FdIOcDNF3h+KGIxE/QwSi
RAY9Fg6XYcyI4KZJLVseDmV0s9Sb0hDozUbObKJIg/FjKC9wm2VlYkT5YAmlRyaxo9NyGUzucYgy
y1FXv0Y0k5NCOOikdOe0/lpSBV4VixkMmqvUF0Z0ZZjGzNahiWDr+rmNbvJudrR/NHWtU+G/e1N/
Ubn2xsxsRuVNXbJ7sUsvakm8XZXaywT6viDASXIK8Uk3eFN8aW68uc7/QRG/SlH+8hQQ2WJho+fB
+PyXhkMxCII5tmnPPNfw4KjZjM5SrEjtBepRor/BaSBWDP0UODyP048m36j6rhCeamM3BV5anlkq
RPlBjI/c9cK8m7RDCBjIclNYtqK+rUTEgf35Txvz5ftb9OdIml/dCVyNTPqZ9a+2DLyP9Hf+fDWi
mCeh0Mp6u7He+i6jJaI7i3EEU/4P78/6i375hFZJAQmPQE/Vvxjk+7DPmO2jb+QukzlDA04JHXOC
krYN/ylRDSfPr4+GjgfeDXUE0XcautOfXxaBFpMgB1Fv18LRLPQbI5B2cQtwPC+3gz64BXo6+Oy2
lChPY8XQRFN8SdvRD9cYHqXjCY+B3RW0aFLg1utEUkqzTZhwOsjyRzHEAcQ+Hwn0Q8R8mxXlbRLm
TGceIm7eMe6+khKOr3Z0oK7sYlht4rqa96uu82ps30Eg+Sh1Lgu2BnM8wTHbT2dVvK7RLSqcBsP5
uokkiLCaa+mfs6Zg97IwkKQ2AydUCRwK54qZh+VYQfUy5MquFKfjtNooGM8i24ZclG3l8CHjfNlH
9Y4AM1eIhG2Ig2v5zIVLmGK0QcXaGg5XhZ0Ek9sNV8ThyeWqb5DdWAKrwoZo1o3TBXditotB2Wjd
1iiQpM6s6tVmhP4tGa2N+cM2ngdg2GP1KGgP6zZs0P8HOBWpuq3ADgzyZWtFjTOot5Ux462CuSae
xonD8vxVEo+pWbv6WsgLd3MSI7v8Opv5Xsw9PdH2EKfs1Po0pa8Gb4EiegLzq7F4RdruRMbZkG6S
/Dx0217cIXQc2Dn0ASGv8BhCFRbrbztAXj52veXWJvJcKXZ7AuZb+ThKrpKkjkATPMfcn5m9PUaz
D2bMXek4OnerStHWmaTITm5bwuxiSCEww1Y5dqmg/nTL7lDNQibbAaa/M7PORzDL/hlrrjqMbmao
20mN3RaUe1JuZ168wqzdYmtbetQs6K4IiRAz6bBwgJIUx4q3EUO7THaSQPKN+R2ICTyHwVO4T0qZ
9Z69D5icFh4z4H6lSr+E2oyHKyId45yKdi2wreYhZeI76nu59QvFbwEGFTRcAv1BCkJv6OutoV+Y
cLKUG9t1SwV3Qy8mAb3Myl00W1EgriDTgV9fafFXprHXU+oFmcY90/lcehsx3eTykyktRFryYz25
WZPqh5rpDNphMCke52ivJdYOnxlzT8BOGjLVBS53ANCtvVlk7ZY0hkEbTora03vU91LlB+G9CYqv
NjG4hFAesRKZdLVk0HYBQCzFB6cRBZIj9dd1/45Xh+oLOhYUMlXcDzMlQUBylrEZzXbfWpwIqWJl
Bi2jTj2ie2Yp3xRq42XVuJNoncjVZylu9e6maohGUYDGNaDlJHtU6XWknNnDp3jl+IgwkzkYlqW8
i6wL5d9ofiyAVE3ckJnlGAtbpPRQEzOhSa62bBUqLshQ7pJbbNTCnRY/9hNgPJhn4F6tMbpN0UEv
WJ6lonMa+RyIgkfe1rZv34WSz0t9GnvViazIJTxnHwXh7VpSjknr9dY6kxvw+AybqHov2scqrRA1
sGekZwi8m65/xp95r05wBzHe63XoUd8p7VYITq3lhebDgHNqaSInDj8RGfqzNjuMCAE4QSEtbYpu
hi84QUS71Dhb5Dq2NYNL9ZKl3C8T18p8w8zbRgxhyCfS4u12eEQJAmmC65LxTqcuHsgIp0D+PMtP
pbhv0QFr3PMooVEAF/TbAqHbKPJF2qYR6mjVk6OHWoCsRnzhXKYP5Nl6I7wLM9a89SjRS9nZMEKo
jfNGKRZ/hf9oBZEnMFYHdFJ5lLkCvLIJbp0YtOdaMp1Qn7YJ1MZM3ykNdQt0L50gs5ZWaTNvrLze
8WnZ0/jQJ/dS8VlQKwlo0TU9c5kp7IKZ2gkGMLqXpZTc5BbUjMaxp8Ysg5uLh74RBN3v5mUf5bRN
CFgRo+ZaaG/qdCGlj5rXiGy9UR093sbLyBCNRkaPZYysqEVBQV7csjUAK7SzLrsTx0PUcJVmu8E8
YKEhYeDbU0HX70rCJR2Rt3NeCcPZ0xueKXBWU2ttVXsfRxioEretiMCTq5VGxjxVHtIku9aEDRfS
JqKqDQk37dmHUk62QCqRnQPrMR61+TZXC9dsgYuk5T4xv0odzUxz3wfSgQO5HzJiiGiU147xZi77
wdoiK0XbAyJZPgTdPfA5guNsMjLSYTuIzyOchbTDaEzPyCh2mnpmQI33LR2vG4FYqm0o+lWwV7uj
Mt0inamDbUZVYEpHo6mYqOcO46VtSwu6FT7a6Sng7EXtY2l01wFKpfKhIlsz0f2xflmKh2p9nDy7
ypvkRQjojGv1Cz4ZJyB1M3moy9Y104XlRd60011jhEcIoe7ARWuJky0mtPxC4DzTOUU6C0nXMVaK
T2VcCZy/u7FGxLrYZJ++mPE2HWQXXP8BIb6XLRuVM2zqheJ0J5W7Ur8a0ufBeJHk7F5qwKJKn2jP
7XnZQPx1Z0C/IMTcnAFURJQmAIIlkt0F4/b/Zu9MdmPH0u38Lp4zQW72A08iGH2EQlKoO2dCSDo6
7Ju92fPp70fdulWVBbjghD2wDRcSharMVKakYLP/9a/1LUULzBZZNWQgipMDwe6VFm7YLa86FdDw
FEw6exac/hh2V1NN1uOB1pggXSjGhhuMFm9tLtWxa1bUn+W1w148AGK/wiDCB91uJQqwi7QfG0dg
rwGsqqI1973xPPvWg6jszegRFXCyXab67ej5MOK1V8mjfqj67cR4Fde3sTl3HR4gLFY5yWkjJz3e
r1qNyPwAMdh9Y7i/Mz10Evkcjl+aRgDeLA4aiw8hLAp/s986dFbZAlqID6W/QZXgg/mhmRg5fX9T
Jtx4OWESvbz4RQiymAdx1gV2yDj/NJgtNTE28gLANQgmFZd17RBqI22z/PzexHwUR9h3ypVDuKiS
0Y5mtqekkjxNlpdcdqT/J/DJ8uMlIsaubRwdC7QI6PJZ4ygp+P3oM8YELvZ0obTy2zX5CW0W93Iu
L0LUGyeONzmvmLxnH0P2NWUTXfngePV9XKTHliRCVk+sYJLNBBnOrE59ycu3WueZxeEErTMhn6CP
dwCSwbXZ+B9+U8dDtDXfg+8MbNCL/rF2FMROCj8zfhYTP868iywtcJF8MmHvCmWQgyEHUcxnk4lf
C9OvXrcxVsF+KuqdYitEp/IWXsddvJxSzOaaJiPLIirhrL0x0RiGcaWmDInKvYsVVQFN5QztFejB
lzGkUQ/8hhNypbIP0szASce7POPYmRWXur0WGcePAhjtMrWO5bsANtqp6CAgO68K2kEXL1DR/Wp4
ZPZOfux64xCRq/WsgXFVrUd5P0/JpsETlDrzwecgGtPGXUcb1yl+mfiQeh77sjQQXX4247gVIx0z
fI44rILQ5e1QGOtMcPrkd0RpI627Wx7GrX4y9Rn0Av2nWrK1nB+Fd+tarAYRr7/yjavZCtfGpO8s
cJ1pi/9Oc4IsIvgf/mwMTiZaQRaKUbmag6F6ga2yXdrL8up5Lp8ZCkTdbPXZpn1t5hm2VfV7BOm7
7C/FrL2BtT52Fj799C3y3oqMI+XQ76jKhN1N8VGTX7VB3eHeOsytpHdj2CHC2VZ+pBA0KMrk8Xuq
+9+tOP8/Z/MVi832f6xL3/Kq/yr/bPT9/pK/SdPOH/jYsfPSW+5YWAqYGv8WozT/wFpLbyWeeIAJ
gGr+Lk1bzh+Mnw5yMf+FOd5Fz/kvS4P9B+4Hm3Id/ljGXvFXpGl8wYs09E8zNOMzWRgdvy/jM4EY
51+ko7HJe2fs2KNUmpa9AC4OPzu94tWbzjYL6PwbFNtIm5IsY+HHchoBJWt/Y2X9b8RsrA0cSayF
PBsTqFtwqrG6qm80bbxQapuoBFirubBrAUaCsYW4GAkApI0UO2Ke3DuTkUAZtFrWocXCwm0WKm4n
zJ1V+0ByS0ptn6NvfG5tVW28Hb6xunafeI+u06Q3UadM3r0y84osJZojYwcCMTpN6l2AegPsTb7h
veE3yLfJTUI02UiTZpAtrN8uaiCBNt8I4NiBxcJsCBm4qjXXCQRYF9ZMOnAugS32NFhwc3Hie+Ld
wFyEyojcyAazBAp6kN8o4vAbS9x/I4onK/bP1sItpn+zgNxpADOGKQnYOBFlCXZaLMBjgFZYmcZv
EDLeW6DIuZZrHu4tN2u3oyrbt5QGAQ0p2WHrJP3a7QM5g38XsyUfzZKPkrUcPJYV3mF2tt1iTWw8
X70VkW39cI3IfnEhEf3MpC+voZP0nAHx3RVruhRi3n1VBSBWjumdWfvrpOfVL9gGhv68r8Hhtjg+
q3VbeS9+1CDxcWLXzGJVGskWqNFK1trVDd+K8Z5Os1NYizX0qgB8w57vopTOWlrJoUlVsmHHN0GP
TfLxnansQTfOFSnX3ptfUV2xtNCHcgcwhNJawK+4FjBEuxvdLD5mTTx7MHPWNqp5bcirPRVrOXUX
A/+nU8zXseue9NA/khB6yZuvtMYysegVyZcl23Ua6W9UAZ8LltIlOnLXLr9ixLwkPBi9pq8Hy9yF
cfMmM0y7ZXonscgqSz6QY0PM5ehkIkrLYsI7XG0GF94rnPQIK8ToiG2hQHp7YQxkoT7PXqF2gko6
o/XlJg39BEtIK5582zFv9J5Xn6neHMyRa24B8QexmxO3rEzjKexdlGvLwNmru7fMTtgO1S33HOlJ
29r0xqS9sWiCxiC73yJTF8dL723Pq0+l3aTrfmiGp2bC6upm2y7sjnHUqzu3Z7Kjcy3q5aH1z8B7
g2ZQj/SCbhITNpblv/rGuz7dTUj4GVtLq14P+it0lw2rmVdOGkS6+CA5LorwfsJZM+ekyjx/3iSi
vTlokLDHOfuSfMG2184/Hat/COf2ZrrDVksd6POKK8QMNAjlQ3qXO/bW8/FNuNG18Ykt21Zg+ewp
WrlNPLa7sb4dB7jlWnqKFgW21LY0x529Jg18Iqi5XsJnJXRAApa0s9pXbXXrtOc4/xRdeDJdCvWm
NwHdDBPKp0vfmZ6ckjDf9mwi/HGfGNFn7KBrR+x/plYrV0nT/wDZtXKicO3Gt8E3nuQISCa2/A+N
hQ2X2qkvgJBXeHBtKYpAyx4GaMrrRMknV+b9Wh8W50thYiOqHwqG29Bh4pXOYDJUvjlte+6pzfAA
yaHhptuircWhxajTM3la9HQHY8IhsrGvXaKxZxu+7G6KcbF3Qjwkyh4CYU5yXUUZPHtvEw75Oe/j
y6yb4Y5UQY75JCu2RmJnpzHvxkfk/GCQ/Q9Xqzjcpf1lSp07c85ehWPvqp7eYUKyO8TlA9DuWzFP
674ZttAxV/N81ZPkCJxyW4GzRgMnlNjkd5SrffgxW35j7la0adm0MMq8JEfRT/5WorVkvXK2c8jt
2ryZvfFTFiPaXpHeSojASx25VZgPtZtc9WLp7jhHmber+/xprNw7t1RgmLPJ7et1zarQTftHoQ0H
fK0bo7lHTpvRFh4Hpz8rmR3L9r1fiK1+06lb7s6XiIe+FkUvk6kexXD0Bzhbyn2GWBPU+IHQZUrR
7saB/WJSD+Mpms9ula6UBmbeSJPrnMrznOpn+jv3FrYl2lW3k3yIa6xPjna2i3nj53e52FPNcR5i
z11nFUUpTVmsoMy5dGFg+0hbd1O5+sz2aPD9ZgV8WmxTmJuBWeMbLPOCZgdYlp0IfzejfcAhvU8G
NzyVpa/eC9shctZ7e7eWV5LE7Bq0mT7Pvn+2MOOvYhQsDuk2ROoqQyhqht2Yqt3cYoPLrZ0N0Jz3
6txek9Y+N+GnyvWzMTDSl9W27Qso2DzrU7jXXbFOCEvMWfchE/usT869USl2M8yfSxaTGUTYH7M4
+HN5dcerB/h4bu6B8AaDfrI8TEm0mBt1vPergnW0Qyr13ZxbTs+cSas1gLcrvY+rjgS4O+nDe1LD
e3att7lRKzjVb0VinLopQ8dFNJ/wkYFc2MqWPY4xqq1bHOji2nSR8zRYuXj1BvDLwj3TLE/hcn0t
uuVhW5nFM3UKPxaUPrfZp3Q1UnDtx6y67dDQt44hPWjclx7myI6008oTFISEnrdpJmtr5kTsQ1W9
USU1LNW199McOcE039MnDMJr1ehAz8CcaVXMANlsAHDvTRRnHr7vNKy8i9DiA6dswhMX0Y57ycPc
MDjotw5bVySBCKYXVkF/HyH2aL2/tvXkTWkun1d2jgZpPBAbwMX1outto7Hk9e27WaEV6tJONyhZ
tvIR6yzo357NncpOHQjofjLpe4m8k5rHgzPYF7Iqv21ea5kxZ8EoWSRbydqehn21vEsz9jne1VCv
FtoW78cXzLfHqCpYWk3+Qxvee5H7OkJel76/xci/GscPj6ofdtvjSer1JrU7ShbiHVz4Y+pHT2mH
yVKQ4mWU23bwNdgFxAzE5bBRqf5KR9WnquhOT+u9Us1d1yL5a9xJVXvIJo8r2sTy43e/IvIJa9tO
Lo3XHYc6u2cJ7CywizYYJuPJdnATqHCYDmZrMdQ39jkyw4Pp8j4o1s6s9hy34js6eA3M9fDrdp3R
6/eR4j3P9J8Ymzn9VYVozfT4BtFCjUgLnrnje+FgmOr5AadbnkZbmVFflP00U49/S/mjjvA8+dOj
57DFn36acI+giq2cuX9IGGFTi3aX7IeN1jjOrDjG5E56JV3h55x0UuKUa93bOzYZJSfaCx7wWW/A
Z+dAW5CrSlPedMhqwlu7WOfspFxYBAQEUFe08d7v7E2rhWj5MVKZw3u5enEgWKTJjxmgZEoMDb9g
cU3QVN1YrAbH2gK9oMWnWuWL5x4QD01knYtabrVkoUzn6MWAuplOo30icLsJPZh6ftDphA3lTUn7
Ngg9fLXxYXlxuudUgvMCkprAROZoG2jpICQ+O6uZmCj7bU2ChJDIPLHb4/QI/3C9vFxHc9oOfCOA
szYl2obuOFyeoDUmfX4mIr+BBGJtPfUwcO5+gAroBH2ySCA1clBtRwTczUudiZced6EV7abq2uun
om43xOgCWmqXJNw2rz+8cUQwObu4O6oNKYcgbHBEasRkQPaWX3QiH7Li2tTsCNrq1JCAf+tJvjY9
QMNJbjKLUroJIUhpYtNa1i33F6hudHDaZmfkQ/dl2R7PnZYYT95uaDAw+ZiZ8qMqYlXChAHulfgt
3X1YXN9MaXAGLu+TFFVWivYlGaQ8wK5d+wBEFN/CKp50KyjJsNDGZt5KFN0F45tJIkqIT6O2jiXf
X5Xa726zszWflqh1OU5rf3B/NY4KJk1/slF3/XnpMJFxy1s8r3kWEuugJoGP3G0+WLauR2H+art+
eCjxwYI2x71gbacIRdT9srzpp1RHc+JMzuIJR0XqxRcwMnvKX+yHcuygy5wSTXwVLicY+jhGhT4Z
chQqfUYInY7SjjsoxFskLOyVutxIlW6W845w4lXjzNsuFlvKfZ+SkQ/KLg7x+DHk4z5PzQuYp51b
Y7LL7V2vviK93NjUNjnhZxgP19YcttTVAPW14CdiX6nKU+TmW0f5gPix6vSPjbsvike+Vx/IFEaO
2H6hVoaXi/sgUMpEZ1BnW15SNoud5+6tKNvO/W8TA2SPJVU1zqWP9LPHw/LOKrodELqgG9S9kVbr
tEgxHpgoryxZg8bQHiYnfjc6OvT0wQxsZWTkkShmYFlq0OiEG2kOcbfPIFJc+0zFx89x6ot9lLr7
kY6nA7S3ljZS7eq7HUcfnX1r+pa7j7nXB3msr43MDlyNNJNu5+rdLAnyud59GSXrIjsCQL0PQ93d
9DNE1VVeROWRuq3Ai8qLWSss2KDRDWdiEle/aZpdaRN9YWZQ2IB640y/Czn+lHDzMdqb0GcbmV6i
WVubI4UZ0iIqFjNoJsIl5dQNP2OP57lgLTdzVCwsjLT6e5ZRUJ2aub5Rwlm8ARx/zPJJcKeTpd1Q
iuQHA1Aw8j39MRdMgUw3Z6G4B9uEjYTdNXvfZpOk7PxGJwMMdUfjBgbnYK0tLEozfZ5bEpG4uf3p
l5thtq5ISR2NYW5Pwu3MdQ4D5kvzPbVJDO2cZfJTNuHOFDhLGdd2/oCC5njxFBCBPNHUQ92ipXnT
us540HhyPGvYl9hVl7u+2xoOQfhuNE/2rB8slrWgZy9k1V7LidwEaujkIabNEs+QFmnU0TXvRdRD
NBJaMBkSb9mc05i2tiu6sloil/fSTB2orZzWKa9ykcbRalmxTN65DVGNqUhaC86pVqk7h6R+qJtd
F9fOpg8xxFcHZ+p+z8lh+ey67ezV/ENokuQAI1Q6zUQLnPEl9uEXrdvca34kUrJ7Sbqw/R0KKxR7
FndgoLCKqJBU/1Jnk35X24iw1vHFAXLn9DX7y3qRjTnnaWOyrl1VMEvl32U59P9g8/uu0NG71qeZ
RBrjhTIvSnZotfHfwpDM2z5aotA7p3LghbZS1te+GGstqObcIEslefu03K1sRY3vWp+l4YekO3OB
qCN+oUIW/tvwXQekvquBVOVRE0Q5I7zMuNbJJ7OfrQRNJ0utkIw9cV9+lw2ZuBF0fkw6iP66fvk/
J05e66/y1qqvr/byXv9fACIAE/BvFcpvjo5Kyj/Frr6/6G8apfiDABURKqoXcNOAGPi7RinIXQHI
5z8uIEJzUQ//EbvyIehAQCUNhSS5EAz+S6M0//AAxwkonr5w8c9af0WjtP7V5QMEgeAXCA8LDgig
n39xz7apXQqH7SB3G3dI6YzJzvcWS2UJRbqasG+L2NyESHFXqut2hkwO1KbUW11kT3kK/a0cbhy1
GNvHWJ5VZb+YBVsjs5iwRHkNSVhfwtnsTXUgJT+scioRgkb21TbOCOu6WviVY9hdid5McU+yAxt1
97dLxCqhvm/v+eWrGwHu6EePg2Jn3EjT7jWXfK7U8N30oGjYqXKy7A6l/EmAcyDz6CAgWOFT0Yv/
NF/9f5n+aaq//vt/+6y6slXT41dEuP6f7eBQMf/dTfDy3iaf3AjrpP0TdfP7y/5+G3C8s3zMax5G
cuH86TawaEWhGcRGJRb/MJFbxh9LuBDyDXq9Qc/6P90Fy1/iJuDvp+55CSb+pbtgsfr9k06P5k81
oQtcEZCn63A7/tl91tZE+nGm4MfU45XqHhLrIWzfQ3bTRBOacs8Syh1vvANSf39lefXoJ1dhYkNm
IYxUttKKemtGvCJ8DjzqqZQvZv1iT8/x8KzPd7G871osQTsfzR86tBNi23xwqk/PvYvGsxs+2sbt
rz+P/1ewMf8HEmE4OP27a/D2pT7+ZVG0fMF/Xn3C/EMncwBM0IdbRlaBhOvfFkXeH8SXIdLr/DUH
59w/nsHOHwYGSNfFcOnoC6nlH89gOLGmAb4FSDbLp+Vi/gvRV0oTFnfjn64/2HWm6aEtL3si/V+J
MEnSJL4bLQwDlfYYwTNt0+eVfeRBV72bldG9CsXWCJGR4XUaf5o+cMkYlMHVa8JwqW63PkJZE8dM
E++Qx1PMRDvPW7ubrXMLQoIiVMt13ziVN7s6D8v4RHFFee+LNj8PVZP8HiLcjNhxbFSpVqOmLFOP
8AzlnZEygGXJ0N3rHCxxPnb1SzPTfFoOMVOK3dmBGF1tk7VJs1G+0J7TVlpB3erRoWV3Tedlohil
9FE+ePZk3SwFqMbUsvSjcnHvuXEyHKgfLfdjXbQPwzTMp7F1IEG0sTjPsTFvKkAnW9uB/lg1w4Vu
pftIsAgbOfgbIW3KwrhBgSRjRBUNWhcTl8/J9d33Ymy4FflcvHA4nbD3zrX4FbKTKYeIU3zOoiN3
j6pw5c5mDQQXhKSVEx+hclyd6HmYqkeNSWIfR/Zw38EW3WJRjwhMRsPwWqp+Opc07PLdd+2XN9TW
LsnzYm/MAucI4FO61Ybpg8WefrM6vEvaZD1Vczn8yEIfm0BkaTu0t2CIzbtUWPZuNlT5EMLuB4Xl
1c9DqU+s2Dtn71IA8BQlDYlGhzcdof0ch5kcnHWbNd1La46sGIc4H2kckv6VBsLPTuJBpwdgVfD8
xACCcq4ximFwapEcYhovCmm2DybbKITTSMPf0+ExqK2rrYV0o1btvdu0b1qPXySWJvFqgQ9ztA4l
WstoyWCwY8h63fgS1Tgqp1EnAtl9uGbyaGNXwmyQXciK1EePPtZ1W8zx1rTSirF/PrU96pfG0hL4
Y16rj1goYt0dwmtZ9M+gwWNqqKIuPmuyIfTVsv0a0MUV4bTSqQI38w6edLsXyhCykxF7tLN6/HZW
0TAzLhcABqaCRiOoBph+VZAm5WaQv4TkPN/5WFZNEY0HVx5Dqg1okzabjaQnc6dw83vtcsqOw/BY
dXCByj67gAtBfKKsO3Aab+elCwYh0rxPA2brtqJngqk+dr2gN4zufuIoYznRzvGoHcc6ukv0iaXi
xAYjtU0SfiQxrX6bowCYrVgZ5UzGmK4vDJ2JPIre/1KKtMzosUBI25OBoLxCADJYcLkjXSeYxJQd
bXuAHyyx0lMvOjyDHRue2ozx31nZyawT49jnkqJUTUfmNJh2zNJkXDLNu6aq75resx7YjrWrzJWf
jaae3X6oroaHWiEgNFE+iMLRY95pDGyBrqtBACQJ3JB2elR62q3SySQ/iFonrDEBzeIQk3QdFmM6
XChEJ0u9z62FTBV7EN0m3cXipa2hiETXtuUnqtP4h8gLnWSjgZcPuPa2q2R3o/D40np0naaxFtD7
fXSbYZ2X5m/8PQcF4efiRKP1kpWzwA5zbRtforYhzCvPigNzGD7LCTNpJHXzxR4LGXTKS06+1EjH
c6ZtLe3Nl4m+LRVueV3FT+GsAqdNql05kf83uJsCJlb3nCRJ/WLRFooDWH3mcUo7ut3dJw3cGd+6
aCbm9Kl9qWhgXCURZjEko1sYJ7/KyX13u6UPMa/vXPDuKyfPcc5XIN/zJD3adWtxqTvqoOVZj3+y
KC60idER5LInE7NksTXm2afZ03WQRLhYhjGffwM9yojDkCKqcic6ZQmCVpc5PO4aXZ+IdKRkig1L
O7a1kW+bdCRBHufcT0u1kSXYgamJmvN4SO3tGPs8DQlDsRqIiWpOE3wv1PmNXpgfM/Xgq3wgnFNb
JT0WlvBO7Hzmk99r8eNEV8TPpLLsLHDj1rjrnUJdmzA5ogo9hELCnqFhMdlGFm2XGR5y34MkUxpO
/MvR2D7TOIvdxk6mO1c16svPCvtr5GM7gs5/MOhixc06jB82va7vU83+V9nhiR8EYGDO7iWS0cHj
VbTppW0clBchgrjJr7bFU2dVkgVoa5QvFTiAR1iE+UszgfQUWJZipWerKBLlAzk0Zu4p9QWWotl5
00abxRE63MKzntzyOSwQxId01mBHxeFdL7PPYdF1mgSXo9TYH+txTm3VhIjxXsOUQirURPNCdzwR
1tIIYxKDZmRuxyxnkQzwST6Ws+No7JMwHOyaSbMOnjZqP8y+Ls8cPzKP0F7pPlk6S+hVUtYdW0VN
7KEplfet1vULmaw6iwrpsLFSlkUCmz/0ApbP+MmaaIAjpcRzXfKS6hPBYyApuv6j073BW4VlH+6N
TNYvQvfsJ8uoEDezOoZH1uSl4+/bivZ42SXdYy+EummmVz6KOm5uHEW8lRjgq+YObgU0djx+Bmm0
VOehVfn2eKXecr70smETnuX1zg7n7LmyjBegb1xiXVGdfLAxx2RWI9y0HJ/K7Mjqa5phosop7n5H
/E3kumCTPbvTUuyRRoInZB+RUzKUeZ+VBKF8Us1Nyb4SBV96tiIASMtpFPo3CtFWTarfSRU+aqDf
DmZFQg2v57bz82dnysPfiRqc7WRq+6aZSEn/omMu0HR3R3lVkCXzhy5wr9G9E1MJB9nRJywJpCc8
exlYtT5lQ2r0716vjZAxeFCgPmn1x3JcPJmgre+LqGnJ581ISl6MRzvsqnfZh8hbEdkRLt+LLbud
73KPDgnvLx8ejzZH9rNldEPAMcK86LDwHvRsjLaL+RhBYMY86zYPwNicZ6Ba3+6GUd5SHEvw5Sz/
Po7K5p3aeZuaG14zYQ6+r5vZ9xVp6h1i26m4BDn9RW2ttq0/OF8OQvbEHvc5lx3Jcx8DBeEk65c9
Qb/j7NXwBlX4CBWHtEYadH3M+c2mHWsLPlMFasS6W83dzo2NDzclYGa2XaAohb6ryC8g0Eqe6lU4
/sjDZK9Pcgdv65etlefIq3YidHlK+iVgDGHpLwmfMdwBIOYnXkLlV59OnFLmAfEXeWunA5CDm8H2
6JdssndX89RVsMdJ69E+m4DhHu2aSA1I1PjeQCf5IVXfn0qtr54jJzevQ9c2eyefyqBxRjL9AxEH
9g3pZ1/64aZvBMTCzDSfhyivOAqU0vttFjkGa2FL6Cs1x9mqigLbooHUoGLZ6a9TdNQzSFllsbMH
F3us5ZB1dUDmanF+H1FNf5wrofZj05I/AI5+1akhLjbJjM3RFZ0WGFHYbZCJ7EMpkoduntxX24z9
u2GGEyxt+meRO4zq2fUcIFBV0XQ61KvJx/IRJ6a2IR3HbYcBkXlTS38OU7Y3tXbjGuENYn7izdJc
0TPCXdHOctelHo5OB2/vIc1743dmNc0exNPJTcz2qKLEPOU1/h+pkgkz/1QclKq7w9y54lV6BgZN
DsLs+0Xl52AknWWtIRsPT26SbDrE32nNbESJS26HZ6qOspTjfRr5G5GEGJatsW021myZkJR7N+Mu
tTQOZ2KKGmK8XOcJpS4/1Qiao8ZbFKGtvQ2s2Lk+pmQoAi58nL06y0FOUQbwHy02AtGU4angRgOL
mSkYhpw/zY0CdD4Q+B58zO6urz35SptmoO1oRpy+Syh6vm3u60ZiI84bus+seu5eByXxYnkmy07L
UQi5btLpT2WUoTyLZomPzGlOFiQf9JBfnO69GFQTkuCt5IYiXfdpcvCQg9GPsscxNYsdERHiFuVc
BTocQxa2jmbyyRdi3deeua6nRLIwgJX+lA9uQySX+BPP/2ibYrTdNK0isJAXyTUkJ4WQYLMAT0du
aC3Nqt90gs/vWbVs8iJn2I6VfOqbSkWrwSdIM5ccNKyW05xIDZJ6oTTvtHhvz5NzxvIQrcxMFXeW
os04Lev8STAG8GBiqOMFAlnX5BsY8sjCucs1IDGJBXHPZpcKn2FbL3uYsOl+1KZuB7nXatna7xJ7
bxv9fOiKkEceUnx5nbpE7MeYZZpZRz5G4JSjiqn1R4OX81G2Dpw1rdADT1XaadA8FgLDsthqPP0U
8ubbFKEyDyUeyH1KLJjINXiyde12xVsz1Vg5am8OIF76vEGMKajdYtrzp3ih6oqhZdcMmfHKNoIt
PQProy59UCeiwmaP+b4fplXbFhFrf7ngFpmTi0gyFsUjhqqitaZr7BFdAikIqCjTtFPvBHVzm2Pz
cVDWEWMUu2PHuGdg+Nn5v8wR8zRkn74b/ENSJJxxDfRKfXismPhWvTn4Rz82gR+F2PK4PogltEP7
xjf6I+xLe5221as2JP4qk2n77mTW15DGWM+BIM05AiaRAyLJFzCoGhsgsmKNG/82be4ITa/JKXSC
gcHv7Y2bFq+jV7vn0cJ80LB4zboadkkRXlTusitp8/xOmWQPjCj39vM0emHAXGxfdBxaq5r/V2b2
+NxO2LUpUYdrqWtcxCOtexOny7Fkh6Zx6m3w1ZytrtwlwAdPUuRrU2XbcS7tm5oLjZhzRcLHsH/0
Yey98SDM9kOS/bSc0qTbWwM9uE5ZOL3o5TRvahIMOz76KghFY+/bMHsaeiZEHm2sFVO/ZVZgoEcT
rsvHKgxxiBvA8IBXCTffRb6ephupA1OIdPAJRuikO76QPmF/vCXp/Dl5rAljrWUhXaa0l/d1eC9d
m3lHui9mgpN05dpherD8tPtIe0MnAkWb/IpbZ2PW4zaiHmPVi1G7c93efxR+z1SkQu8iGYy8rr0k
WZFfbVSbkykTZ4tL0tk6rbWxbQU11ZV1ACyvWpvNdAknNycIwwFTtne+9D/TjmCdnFDMi7zZEHo9
sUslIwOuM5g8+dzZ2k0tUSEhbckrqPnRts6wZ6jkerWXlabvY0UlE7uXVgRmJuWFNER3oWFYmNOn
+WqM+c/Z0vu1a/buvu0ZQBleSMwU9LHI5E5omP9H5mW35p8hvGRHUS3J2kmx+yYHvyEZu0scI6jt
iQOPbgDTb/m3943xnrSq48Eqfqa29DblQC3fbKqg7ruQ5GxYbvj0SBtolFp4fQFax2NbXuXzAwje
mzTkQdY8kjQbt5rJ6gHfqgGEK7LOvG8JmIW3THxoAie+pdtg70eVfIwRKhEy1zEnquM2/anluC4N
I98NipdxlRk33hXNlbhyfSzcCpmiXFJbg3UKQzEf3LDci4WsYVshprX2XpJlmVq1YiE37buFOxkO
zkoZBg+cqCwPMXrfWrZ2v4Pybz8oh+xvHobkzwayIk7avA6+3QGyYgFdJt6bb/FUKat0l4UUd6dZ
eMk4j+/rEH8WtidW3EXzPJCeMFV6rgr1q/aglOgUUa8ifq7dNCbzsWzkm2mU6qFo3Kc2JLxl5xXn
2MFvd7Af+rscvWA929q+s2RzYEQHQeYS2w2tpUHeipxtlcISxSQ3bbpCPPgqcXmWasYH49sHfuqM
w3whDnVO/Row1iCTYUhw2Ma7k/abIqu5nyI8ymaPyTmRWGmAb0LT4vUMZQz+k8P/qGK8nqKIrlmN
PcOPoAmpAvEvSaIgJcp4qXMADLaZPo+h+R/Mncly3UiWbX/l2RsX0uDugAMY1Bvw9vey70RpAqNI
Bfq+x7y+rH7sLURmVUkUk7TIUQ0y0sIiFLjoHMfP2XvtS5OMzb1b41lNKlo86PXY0mviPuc+C18i
M8mRusSt/RyoCN1mmN+VcgTWglSJKKD6LMnx9QQwNxAVwjDA+32I6rY+VBqvUZn76MiEcSt1dQwq
j+2mtpJVoZivpnT0TCyo67ikep3Gaq8LbMCBbX4lYU5fWZl7YVJYe/20jltQC4mZnIY8/9LVIt4b
2oy22q6jc+Gi6bO6zcCKcil9beMfFiLHN8tTHmY+AMzWvaHwMDe6IzNhEX5mwiFCpvKOI0jus75g
g9nxgpI2AfeZouwH1qcXFRUa4sJE6E/g1ti/ypml152uqkrtK5eXk3oq2lVdbiDzbm/thUc9d81q
8u0WJMN45kVoZLDyHGaZZcg2CCyqxblplDc617taGfoPFx2HFfm7pJy/1gPlRARjxZ0zS0EMwNbF
nqfeGdp6am0ZfPM8vK3OjEJKpudlH744fBTPOsV1cyjJnkTGhe8bqBIpWC3R9zfFGJ9k2+CqS2vo
FGjZ2lHRM4hWZQjYLnDy/N5KsnBHMMWpCRpMknIatvOknmElHzO/PRf+N6fnuYIYDtumiIhJ4gm0
epqVbbkRdUmNDiS9PdmddtY1LqvTHOqbsed2IULd+E1I6ZRlO8iv8yZ0Sj61SUwy0gyOzt9GOruP
tHeABSBZhtj3pWlcMmNs8QefETOrHnSo/mA+Ks7DSViIgGy1NUJd450rIBE038yqfzKsFsE8ZmO7
rl6datFqNW26QkqMZ3OOSdoYSvRL1pB/5zsbU9Enq0Gpep/k41fiDsp12I45VOQftSU3Qo+XNKHP
iO196XBLyhjWRqtRTALyUcDQgvgiGsL5XFTSvp8DFncDgWWfWF+MLn4uGJXuvZ4o27nbV2XwglJ2
ho8BT2CYmnHdxWO6pf9N2YJE1unPRQRfpuNjMkK7mRLwlnOpL7NMX4TdtPHCZObqlSGyKBxU0tbm
14hZgztK0pVKv8EZna1GfJ3FpuH5r8ZrRmmbQaDBT/6Y5sfO/NoX4AcWeEcCZT5TyY/JJkKhTCkg
WwBzem7gVCRmc6bbDGZbGn4BVG0cAgNmLWASh9X83jQs5s/KSF/DDlFhlivz6Mh6vqGdqdaxsei9
zBrHa2nkR8pR/3zgzYqMHC2zf9ni8N+BsY/gQARInJvxAT75qrXDUxiAlLE7w1i7IwojRgZP0sr2
HdDQTTEb4clK4vSCyw+spbP3fmfxQzFr3Nce5gEuVffUGU+2B6BzQt2bOhrETQYlLvPj9WSJ+s6C
5rIeXHkMxHxIeBN3lCQv2og2fhKczFquuq5/xa93Seqqv2V79ApYdyeLCmtmap6MIoAaguGunONN
JksaHHpjpORVx6JYW2Y4H/WMS9+PUrWdHXPXjRh9wxGOfyFK68tEoYT/Hi0OQuYBBz46YPCOqLb9
wt2PfsO43mzxjVhlcyP72DhETAyqMyvN6d7qlk+3a/1obLQ4dFfEOL4gFAi2TmmNXxNedjYg8Woe
7qbA3uuIhxAXQrrrouSAtHvT8sW10UFGztcygWdR8yc73R0DuAwXM5OibdnjuEA51+JYNyc6KrTF
EZ+zv8u6685RWzCgd3UXz+s6D7JvTQvE0DfofQ23XWsDmPMHvsp187C40KOJurmuKzSytuMcx56x
Re7WtPsj54XwVL3SlBKT2Ri72KnsU635UtEEq08Elm6CoZtIrqKBUDm8CF5lnSoas4qvXlRAvnRm
BK9JlZOcVds5hk89S/SYXe8UYmn/lRfjXNenxOxn+iYDi0pPdw41X3NBg/SPosxhEfkVCy/eDhRT
jWiu2t7USOAMA8Y9n0lYZsF+ctt6TbF273SG2rdGVu0NQ+CoLQV1jyXcYT2GQ3um68K7QC7RwYyN
Pd7r3MY2H8SL4VLEzgMaOXs1dJ63QuaYH3qI/9lqrvC9rjOnyy98UbAw8Q0KNmbVurt4YussqmRa
czjvOqb3/t0wq4LqzkUmbRYMsp1qoMc/F+azVXTnBhB7382jg9eo8Iu0W7km3lzt+rHqtv2CO5Ij
1AZ/5BCT6O9avss/uLnVps9dCBWO2wdnWYJ6GaWa+UqKkg0J0k/DH0UF/9nr6Ii5HSz5mQv5YpP0
ex6mjvlcR7Pe6bwdngpnHB+xLjirtFBo7ZMyPaJmXncwRWzaoZH6Ki1LXNASsndxTaHZsRBe4Qt6
yObWPx/JbbgJG6m/92ZTQe5kn7C2PaNcT50KH9u4QPydxP18mVdZcpG2bbIVIwjiWKCgnoaufOqc
2TsORuZv6U6hVgcaslaNLy/ysa7x3ebPQVVfWxHzg9Ckl9TYlXEIm9i55IFAJ+cxT+CGmcUdZV95
6qLM/iqLCRYklrfhcfTi+NjB8afP5JM7Q0ofSQreYB69YrZOcLTnO7wIcIag4FN35Ej521EGV05K
PZwWAUyD1HVhzdTul8Ea69febrp15rvFtvD1tBlqc94SFG2dCdXxWRyIziKN79ZK3OIgMco+5dKe
zknZLU5FNPuvtaR1Qg8oD4SmjwgRwSBZ8XVwaGRbkaPW5dw8tIbAIt0YwfzaEcRBII/wd7RK1akY
H8kTNp6dsfXZGel2LzOzu2kCAjDceWQml0fpbkQOudKNV58av4HMW1FcJM1C4BPVRPZkNq4asDAF
NV6FNSry+2FvIr06iYCQYZI7cioEJ30puQDHGfvHnhZDO+KcB8Aw0L68rdnhb/7N4kWuM5fu7Rz3
DhJdLz/5c2PT15wX6XHgrlNU+CwxVn3913UYHyrefk7e+X//VEH3v1COgZLCAsrwkSTjVDRF/4su
7r//0D9kGeJviyRDER1lErVGKOJ/yTKk+TfkBHhncc4uZEn9kypILclWSpnk+oCYsTWSjf/Sxi0x
qETMeQphBq+89ZeSeNHKv/HvSuEQs2raC5KKTZ9nc7o/w7bS2I+zWSc5u+CqvrXjcj4aXRMcEGgz
DJmbZF3ABcgZjwRTYTKWbQC92uVrUKTf+kkdZdc+xyb7TRxu9D1I2WTP1isWZG0wNXAUlSwbG9Zv
BMyyeQ6icdhODp9vAfLCHakJjWq4CuJ2hqHiPw64UgMNyCVvshtDKMhD7mSshkoCwKDvZgbiSnbj
dWZOkJ37pcFtiAu3juRdPRyJuD6yjATH2ggfxqj9IWO41Abajstcov4z+EyufbLqzrRgSTQYMZzp
0P8uvGHPgnuZ04EfneQJUczR6rPghNpArdusO4iS7lrvJee+ZBfQ6fIWglm2w7nbrZ1uTPfDnF7O
OJIPvpGeHKc4Z2x7cpBHXkSRfdMhC8lnWLN4pYrV5BUFzpH4KjamdMOWagmfaK4zQxlHyx2ZUkz7
uIdQQu5JvvNiYi+SZucURBnJCnF0GdC4kvqxbUyYOR7i8oaRNXza2BsHpunqLgjGywrvp2cVtwil
N1VXQvSluJvrAyEbq7xUB9cMzntTbdyoOx9KKuCKYRpWj1UWLz6v8j7FgwU7w3nwmiwnxkI9To5X
rIQBB1pqsWPI8iBHCR7TN/btjIZ+sixoXjQ7SeCkNlT8mIHyvWZJd+YdwWXOOslDeEWLpS1u5kMe
+ncLPSLPbHgoRIuviEBd5w0eHBskUowAx8mcbDV1Kc3Z5GCAdGLiuK/IsI1Sdxsl8S4nP3YdWAmz
gaQ5lai6h9JHDBKD/TNqyKHcjSd0xjju8hY4BbiZmjVfNs6PyMUnbpX+ZiYC6IwBK/qJyNmRWvjS
W+I8JlT9TDSo4xOJ2zNLdhY4NB7ddGcSS3LmzJCdK6gbppqeU3P6hnYGJXeFXwlHFf3uR6NJrjPd
gf4B7ND09wxfgUQDjxpZ2SVMG9m2myYWu6jEbIrrCX+r5X6v0mw3uom11bmkZhE5Y/oBcnvcFcfB
Mfe+aG/HXh5Mpc9VgZHLAMMCZMzAYUJbsbRUvOX5efRz55L8VTQEnb4Vbs6JDMW5EYFfyutqn4yK
eA8MFdOckFMCA4hthLfOIGTOscw2pRXclXmyDcoCn6v/ZaDZw6Vocf0RtDuHL5Y0cAzk1RGDDs4g
62V2nOe6aU+BZHdtYrVl/Hwvl09Yp6M7u/YPoyPOFV9iRLS4Nau9/PNLNy1yG/D4WlzVeblzkvHG
M+hn4jI7L9LxIazim6CSYJfUXSWDm5IvJuE5xMZiO1w+pZ7GZRCjb/QTsXXTaafNOV5ZqfdFFRRS
CJCsxn+elw/wrKob8njWpd9etGW5n2NoLGaMwY58Y2TAy7icXVJZvDptisXyVaYBO6KmuBuEcWwW
D0y7fObruuu3bs4isUxS7aUGSIc6Z9tkoXus+4NjOdm2HB+VGZx8mCZNhvnbrnmmZC7v+Ru8mZ2z
mZpuNczyK4+oD5ZFXmYOnve4quCaseAQA3qE97r16VpcVbHID7q2t7ro7isqFDpeV71gQ1iPgPgX
pmZrtiSGCdPeDR6xn3MZPrjGAGkXhF3ifYnY5LuyuOiJXVy7fbQnhjMB6ffo5Q+h+5C5I4RuilBQ
C5TQg7rpo5bFf+4RO9HRHeVjUte71vPXjTu9FBMoPpJ2zryJ4Lao8eJ9Q922EcxX2gBdEA43Qrvg
5lh5t1KRPoFjvCCT8KxgyAKxryJIgVoNMfiD7eTXzmJFYePKW8KIHhdSi1miUQe7675Gjn0L6QQf
Lgo0pa+l1X3pliqQMCwACwGOH8KS4Albl+G0aK3nHuKLKncqyMiTKOKbbuy/ZUstOTTecv/ch3rI
b7ySyezks8nTdvY8MI7E8VbfFJW5haNSMjZlyXWm/ssAoe+sgU5zZuZFxJ7G+z7YUM3xhxwHM79m
KRjPuNZf9FLO9mP42Fj5dx3ocy+vXiZLXgdZ+sRyfqh985D23nyWdssWuHs0a8LuO8hoPulUTgFA
oqcYRIYk8a2xPePbQZtI04+tVF+wxxyPuoq+G9pAfxP2AiPXgGAIf5d0X9KeVkw/IO/yavWY68xZ
hxpDmh+XV+Ng8WWibysC749BuEgHJDiEvBJgDwEebWIHhzSsom/jYD65cXqcrWxXF2xJ+bihMfGc
F3K2T0VH9JSCLoS3vmT/y+DRY2U4c4L8Sy7iaqsB0kVqesxM40cvMHx4Q3uwJnHbTrBDa+3sfc+5
GZzkAiLHdZZWz8XMR3VmaOXSDCa1HVEXgoK2GU9oZsCDJc6+GCC68TlvNtmIsMMhfKQj13uIUNXH
Sr5ior7mdj6wcNVYf8p9olDh9b5Lw6Tsbp2hhMtE6CyvO0vGBDOx6MYfYyDuWh87V2ssvffykk9H
cpaWzLonHycTNXzWNsw0ZAFQerohfJPMo8attlaRXAvXOmalexMVic2j2yGx7hFEAdWIwNwG35sR
sGjvGVfKSl4a6YIWIkVuyuf4goomYbEBtkbSI9saO161MxpIyBGbIgRmUkbFbVRmT0ItAAov3eNZ
B7NGTtdm1vXGFT1dLsqutjuXafqQFs0fhqf2BbTtsxBVWVaMG6N2QR+G8yErM96tAdqQ1fdrFQhY
J5jfLqLyq2aT2RGjFbHpnJL+0NrmZdJ6OzKDKwBV83hGJBrLQ7MdsmmbLjtVerYHO1AJlrT5W6Td
75PAnO4EnQtc2ryaHMTgdGULn/ukBdQ6TbpFOcTckuS5kVZ4UtN4wpUa4prqbxUzSzxB2U6VLsbY
qeFxztU5ilB8X0YJfnjZQY9F1u+wD7GrzuxnNLWElUSQUfOZWBBNt2wJNMuQGKzgXJJHOMcPeJwO
U5W/ME8iCNKLLggrB9WYDXjy2mivVT5sBUGG69hO7g2gApLB2Y6FrNv4vcVgaGSjHxQ0bmnOoR+l
+7mtLQZUbsoGurWtc7B/BH03rBqxOE59DTHND74MS/dgniq1Y6wp1xVdKQaxZrAlm4p1MVg6KyFt
edA6nLcLCKC4zB2QMCUTMFrw5baZ2kvWuVOv+nNWcuI6ZHThuPmzw16OviCoT6giBlpQ6q02hpOL
fsloW4MsE9Ipk3hETQTmSU/K2qS2+9DK6VZ30ddhni5kFp03TfzsdE57VjsoNekR9BAPmWbZbaPW
kwfYT1clpYCPHMIkeWsjAudHqTq9YV1k8pBMVwNfXDoky8iG2aFP/Ec/XBlSxbAj1E07Lt223Lwc
6kWbqNqTO0I4oFN5lw0jY6H2lEmFnxx9DLyZ19KBVwVX+24u3YcGSkVtuH8M8EVWeukCpeUWLdc2
1DAZZjsjecMDfdgbzobGOjRJt0DFmyfjqi9QsTVmwaIzDV+nFlSj5RBgSSzeVJuQ7nxW/LbsgfpM
i4LEvx2mPqVIpmHq1fFzMnbnQjSM+pc21SyHS9JTvVWDzmOlwmbe4qzcJyazmKTqbnj6UKL68rWt
igffzw/xxEg2U5uyBxFn0QJzXQCbcVrd5w3peMmkTo2cngyH6YOh0JbUI9EnAH5QWtwju7kCDnjb
5N2JZzjjtg73wpV/Nmu+N7TFScEcVoExHlWMnd8eTlaowJmBE+hb3NSGY2+mmIKK3tZ1n6K4Yn71
g1bsRZZTDM8lNErS+K4Cu83ocvZMhYpkJZdW30QX2+xmG2ol/KAk8fe24V3L0juQvvmHr0Lcr47a
pHxVYoOIPr9BwV9lw5fEDeJdSmezM5IN3AEYe7l7brpttiN1oDsmob5kFp1uuHpnrEXbIIkvysre
U3YxkA6XDhirjok+w4Rxsbdcp99qw1za/x7jVDO0F9UX7OIi6vZT11KNs6wep7A1N62PVlwxeJuZ
8/uVhZyTeX4Vec99R+HapC0FrreEINnHsjNgDqWNsY0Y4VKmoC21I3g9rcej2rTMtBQQWddCf2cO
01OTQiKSpn0dgoPtJiz8pifZhSbNF9VmSBajR7fKYcO4WMgKsPKlTp5Vydtoof1fOUOwHWtv4E/V
lIEw+mqV19vYwDFrxDRxqzq97ueogacBbVEMVQRlOf4uZDifrM4+ZiS3r/qKJXFUxs4qgnqHPJlm
pGY76gTmpQqz6zC0n1sgTDSoY+YEwJaqutga9L+L5YiDfeM41Vkyu5c0/qm3Wv4jKAdqo9qYbvGE
dyhi4xdAwA/Rz8c2mCLNZkaTBpRl0QOv6ws+pasQecMZUhsAzFP96pU0/Iw5vNP5y6TSL1rV2bZW
2daitmYH+2c8fDJAJEizbZLM4lsoiFR0wxL7rQBhxZhDMawp03MJPUiEJTWc4E9lkTbpu4R37YwK
tW4Rks+pu9bJEhcxGWwgPIbjsYBCGK1LfT65xlMcMlWmVgBZbOcCWXeU38/IWdmG0IOvHZRAzpmQ
BOxE/atbbGYsuaCS9r46+FZ7XfYg2RkXgiG29mGf3Gp15eVxtUI7AGXPoQE6NYeynI6IcI/aHIsF
p4RykCFzE+qTZyLfF7J+ygM4mnQIWBQ7mpLawPreztZNaz6NQ+UfZGltcza5M3hsnaMlstzqy9gv
MTTV/AgChyoGRQWrN+iKy6JRNQFKCnWgvSo8Z+fl2WEsMOknPjOLNrqci+IUNeaFSdxFSwkW6vwB
4dR9Vtp3SGofxSD2TRiSHCIIEpstBF7TPW0EBP5ec40HUVCZSKogOaSbVH71C3gbXTPXbHa7pzi+
JGjzoc5scx2ETYLIYHqtZ+uIbNHaWlRg/rBs40PC08oO1YQdCtJ2geza5bhKa7QTpsqBsyLFmhsP
BwTv8ZlCTd0CojX8FyW/DCyI/VzdRP0U7vogfTpl2rsoSmLoeprFY8rmuveJW+zTg+36x5zj1BmB
HbhlfjROdV7CS9AmArWS3bRpV+coqlaWwyhCR09zhvD32i6fQdetxpbMXcfot21JTWJi2uga5hG0
dA9Ze9nUnQNZs7iFcsKYLsqyNYbPu0k5xslEcrkGjp5sq76n1nfMy8mx7ovEfVANQuWMf+FsqmvA
wfNSUhJ5XLwSyhEQJzdfIlPAwdORTFaXe1MLsqGWYNx+r+vmPgqLeptPz/bCcKgc55CMf8TpeCAo
eZfl5lVVdvOlPTtnDGtfBb/oi8Vc1zRJG6rmYt+1CZgSzsIlV/BympDQWQyIwCoQ41ARqdRGWFjT
xfRXer7YOgmOEcCkbLNopmttrYaiM3aCPp8ac357wYvi5ZH8ow6HgEtGoWPJ1t9JBJokA7rG0W6c
+KRbhetI0AYYZJKsLd+YV01n/wsev3/aMf6lr/xhB/p/YW/ZsSgdFJZ2Or8IjhQW0I/6zP/5H+lz
/vp/Ds3yf83PvtV3/0P/3XsWoBSwVuO9Frap/scS6P1NCWXyqdJo4i1PYyP8hy9bm3+zbUIyNTY9
8asj1fbASkohMLgqW1uWrf6KJ3AxnP5kCDRNG1ficnyHVCVPyDfgSKtOKhH1RMLLYoRX33UDnQN9
rOIaZqClx+1P1+v67//hD0Il/jwcfW6uNApjzLC01H/uc7e6slzbC+d1zHZrUxZ8UftFUlqbmU8D
TjpnHx9v6Zu/PT3ceB6xZVwt23pzvKRRtleRQsuCw1+GQbQXeKSwGKbjtJ4aoptJRprag4fXYuux
7d1/fPw3fss/z9ezbU6XX+A43uKKf3mmJxY0//5/xb8lWRcJt0SPSmaAPlQmObp5bKe7j4/yZnqw
HEWajPQtTW4MttO3R6mDUki01GtZDtCfZVNsIdyUAIWjafPxod65oNRZLo8MJSYF8/LPfzqhumxi
Fwgaqi6IbvvWM+ZNZpO17k5FuhcRXx4bDMCmHYx5GacXn5zp4p99e0MlcxpwBmgTeEWWC/7T8S0X
X2Nl06qqULTj32JQeav5SYqWKy8bY04sBxUzflZngkQvMouw5uUed1CpjCq8G/WAdipJrORhHuBf
EkaP6nKddUZwjW1geo38znkxyww60MeXTrx3mxZQq2TGw/TIfpMDE3tzCB4ZFHGcld5Gh1m9qro2
2HgxyQXZCI5lNI0LP/cFLpGYvL0+xiWrvXzfFAY6UC+M9hA+oNkjVT18/OOWR+TNiyIJT3PgbClt
or359bqOkdvmJWigtSHYGwyVU+6CrsGZ4pNr1lB6VRFS3bqS4/HjA7+zAHFgW9iShRAQBf7/n28o
WMIcAQP8Sh8R9tYBmY/4a5jWeT++mn3z908ZH6HgR/HO+vPbLeDccOjiy8aIb2n15jSbDBa5kQBb
nyPSQnNZ46yhiD/zJO28j0/st1d/OZQleEhtMtr125cStXBTiWZewtix/fnufNX1VfbJ+TCd/PW2
cRASehgcwhIALbBED/30Osx+ia8gxEc7toBZJtHCKbXYFaApXJEZMa/m2ek+WQJ+u2PLMQlyBiwK
vdhRyz//6ZiG6Jq4r2N73Rf+cD3kaXXRWwiTvIQoGYwUzf3HF/JPU/ovz+ZyQJvljXRoKTGv/3rA
LOnwAZP2so6yhPgURiGrOgsiAKdutG6n5GsDovfU6aq9y3ip9hmDq41h58kni/n7P4SHx1GcNYCV
5en66czZ+RIC5xoWMR7GvKdNUV2gAFXYGjCDZswmGdpC/Asa+MXsgqtDnSwAROT7n/yS3287M3Eg
AjQcXFvwzv76Q3RZliESEpvU2qwkQ8/0d4WFCNpCDu1FAFyTVgafLb2/LRGag8IggFWgIBy8ZVeg
sGfCwxx7LQ0GLQlA/zFFs4kIekKqGePvGqx8FyySbI/EPjMbWZRty9uqkLA57cf5vh+Ibggddamq
qj7RUlBreIntJw/MO1fHY5IPdxuJExLnN0tKV1k5KEvLXHddeqsB9d4AHcxuiT/4WrQR/dwqdcNP
jvnbd0kLz+JD/OfFkYxdf70jlo4C2NLCXBdJVZ36xiS5x8YnVbCq3pvh+FIYPCieW/mYVovsk7VG
vHNvEBCw0vBMKNAibz7L4JdCkGEuF9eEs9YP6PvtrLRIRbCsNZzsDlCzITaRCxfYl+QFtLFV7CYT
cxW7D3tjj43cdiUSrHrgQ54UZbfRQBvOaON/lof27qVyNKwiNBVa2cvt++ktmqaipNVDKjSjAmZF
g1GzgaY3i9K3XCdFdKgCd5U1KcQ7KLgfryXvXiePx4Lvje2yNv96bCeCBz403Ka2bbpL5PNQiMep
PpaIi84CAXMOPnl+P9pQjj8+8u9fHh6Qn478ZtVsGB/JtkL0B7Qu2biK8qzLewih7Do/PtJ7jz8f
OWQk8G+Afbw5x6qARlnNHemLZtGC+CspJ0bH3QRChDtbyuiIW8H65Al876b+fNA3p4f302tzh4NG
LjY1YZXOPvfzl9m0rjX9ZMZGtEIx3jrIqsu/WkLw7tnKNdleocqRiHF+eaC6zmkwQ/C+F5AH4MlV
9TkwrPyQ5BAQcrJFPnmI3ruVNqIfCKA2B34r1mEootNKOqRDZ7mzchI/2fmJ/u5Qsn5WMi4//ddP
H6e27A4FECJe7zf7FwOtclHz+ccSmrXrKAnQoOY906GGcaA3zd2qQmSKSKHPCbjAYxt7jLJzM5Sf
XGOxfGR/+yUOW1XTdYTD7u3Xi2xbJuPiEPJo7aL6xVNIrkhEbzXPk3TjFKV7ZXQwnxHpWJs5p7vP
KBq1ytSEVypBskT7YjwW7JQPHz/tS47Dbz9Ma8F9J34B1/Kbux9OnRXFCLXWvc0APETWUkPuRmYk
Ic/OqDmmbMBqQwoaXiyASHVVM11gCcyFGjYf/5j3Xj0N5pzigGLa/fO3/rS0ybTTcGR6sR4c8mcp
tgM60WW0jyfDuQkzL7jyF9znxwd979VjLdaWS79JgUD+9c7org+xjwmxzmISDioL8rTOpgujxX5m
Q/ve4NdnOl53JAVXbbL7+OhiufFvHww4lgzIHApCmEK/Ht6NZrYkLm8DzE99kOwOz4VpaBDUYFAM
9Lcbm0n4Kl/2aIEz1MdW+eMl/9qM8NJjvqjKctuXJHHpBmI9JIn4k7XpvffVsZFa8CqxuXl7gbJE
12MYdOR05WTHAHMhBAY6yLaxW++vhWbCfoISgGTDWw7GGvFm7ZXwxZo0AVqSgwj90XupuUqdtF3B
oUNvVxMz9/HV//17hr4N14jl8FLa8Pp+vfgDqz/8bUcg4g5RrTC6WZl1Ph78GiKPrMQFgpxV2ojg
8ePj/r4acNylMuCKErn1dnMDi0bT92Sjak8yusUpWax6V7mfPFu/P9kcBdWmpSxJ9Ir9Zs2RlVHi
pSM2r2Pdv3ZLWP+e6pJVmJJM7CcTWoAizPal7b+6o+t+ssz//mAvR6fWp7Cjpnp7L7s+zobC5Np6
RuhRtdpyHTJhe0hR7YEIif8RBv9P96a/Lx4SFapDe4RGjuYvb+6lSG0PHoZcZwXFdFWRfWRjuqbK
Jos7spk0zQ0xTX/9RtJ5XDYTNOT0252E8mWdxctBzdwaLgKqNpLU4FV9fJTf30CWBmGyaeTd4Kv5
5jHtGJ+5TFLl2mOLsBF2gdwKMyszX9zW/8qhnIXWt9QDb7+YCoEegBhOKCzjaS2yst+Ns9muu+Kv
NzP5MNOCsoXiRZcQVH69YU2AW8JKJ3wKJhCMIU2+h70PIFy3NMAmTG7/wplBFjNp09Jvlm/ehlkT
xdFD0VxXMTaZpmILKj2SuiU+tE8O9c5OV6JF5nZpNnpKvX0W4QMltbLJtBvzLtkOPiGjIYqd9SgI
ypkG8j9maIpgU4DEBx48FV3CpW5Dw8w++bp9+lPeLqlGWXlZi/GrGcxu3bsl6Y18vreqNaeVa+TE
0wYIA/k8Rk8uhcKSE4E6tq7tTy7Ke++nI2giSjou9I/ePMRkj0HfyhOxdkYZ7134waO8mkNGkwuk
AOsq0rqP7/h7KxAfdqH5n83y/ubUjUC0ZUvTbF0iHt8ksYa0q+CDmWV45yfYvj4+3HsnyNjc9oh7
XkiEb55ndyLUKAIcvO6mKDook+zpLPUxmnb5jZ0YJAcSHvrJ7X3vA0YNTTPUMqmn37b/cH+jRPat
5UMywU3AwX+UkIV2hbLqG4YT/RmDAhDGFa6Tj8/23YurneXrYlKqqeWX/VSrVaHqLLuM5ToukRIU
iL032SByRKpFuOFmfvZOvbcGLv4Dgd/Aok5707MZ2jG2BoOrq3z0CyrrmFzbebgVDs/2x6em3rmT
bBioCBC2061ZqL4/n5vyTYkkMuKdaYzxomwJDDINcl7qCFlxFdZnBsIm0DUHLxUe+jdziRNyH0y3
NKiKYFWwxwEcGgxgyPgEnoUCO85swx6dx3g/yNTfmWkB/19FD6YfqP0yc36Q6BBOUYmryW5xo+dw
oXZ+AeuhST1mBQ3NIgMI2CGKQ+eQybk+2YOLzNVB4Rco0W0/vgrvXHCyvqVms2ICgn27TUOjJ5N5
5NEKhyxZ61I2N3Q5ik1YBfMnb45494L/z7HefkaTKDNJIZJsQhplnGfe1OFchv0WZbo6jChv197c
tNtSgfLzEcpu8TdjsosTlM0NHJe4Ut0OHh4x2HUP9wJmFb+z159ckneeeS4JJmPFRbEBjv76XABw
qpOyZK9EDLo4uul8X2Pvf2wZnrG+zyQwf3wL3j2ea/LRZ2uGT+bN8aDjoIhfCjiv6/0b5vPtvvE9
e0t0jdpa1ZB8ch/eveV0Jm3aHpylufzzn95pI8hdr9UG2em1CC7iiZAFg6YyNCZYAB+f2p+L76/7
HuZQ2vaWlijbL/tNuWZY8WDES5slq7P2cQ59/NjhrIxbSG/M7AuyPq+T0XGuvda8HZKxX2MUi/bK
N7zLKK3Kp1KMZ2Elf8RdIy7qkSjIs6yx0AKEsA14TNqwUceyHD0scQWhlMWSpJGYNTmzhJWu2GKO
uCczGChkOpQE/Y7a7yG6G4TTr4C9O4941OQMlt23jwB/RgfPSOZidpibgTjRqCYcKodch8Kou6sc
uiVndExBBVOTLwKZNLxKU5kSYRBI/WynS77zZCvRYxIo0mon8N3b2xDwFCQYTyA5tacA+639/7k7
lyW3kSVNvwqtN91tNswibgRpNn3MxKvyKpVS0qmqDQ2ZyQJAggCIC0lwbMxmMw/R616dxexmObt6
k3mS+QJMqhggRKYS6CpNpdk5dlLSiQh4eHh4uP/+O63ufu5OvPmvyipIyU2kdjimcVz3701H69AH
KFlT4qSmNItqZz8t1IVobNZSo1FopAHdfpuJ+vcFrx4PIgwDMk5tEsZa323Okl/W4PHvW5mhjChF
4v8WK55O6aMZ/tzNXEDNKb5eb02zVuJBgFF9ZZP5/aStUay3ADvzZBup6/WI109aUEvpHNOYx8eY
Sh5gnKcVpMwk8DZq8RbsaOZxagYfAoLGmFAjGRkK9Ns/Lb3UHWrpEsA/pV7U2QNWPT1nmf5TFM9x
g9+3dUSybqsAERYGc9LiaH0JjhWC/tjJhvGGgtFXTKUR6QBzSaxRKXhDxnI56airhKBbiinxw1Y8
pj4t+Gm7ZXNOT1USYgD8hs2izo6kE98nH2vVaYE3Cld0fe7OzYHWTYzr1sKB+cTu3sSBmb5LFlRG
AUFajrqZrQwjLev2wQ4aV6DS/L7twme59LTtJb0MkvFETbvj0yss22s4gSAep7xQbXWFHTywO9tO
vFEpBmgNJvaChs5z6AOIfsNtlSRwbkzm65vVzDzjHJZE5FQBG4FNEVwBDTbFog4mXac6fMhw5cDX
SX0r/d7gb/P0LKJOcBU+LrwZ9HyhNpt/Mjpw3FJMsbE/rWadzeeM5jn3a7o4J3QSToP3ygY6yzOr
U8X+F8yjqhAqxLPDtyKzLK9uQUXVMlQmFLlvXfqdxCtwX5RsRRtKkbVN5zpdK8pPc17zUIOpGriI
JiCzO0ejFx0QYtX9yQeKCGGGv7ix3TZFKHast+4o6YVexjRj2vwZ3R8pfnIp8sZReVg2Y/PTJnT1
p1TL6LF9eoNLLjJ6URPcws5j/bSCsQfyFtIijsYnCyjfRqab/RKHqd7fdCBw6caG+u36pKqkkqgk
V3lHGYWYGnKmqn+xZWvjFqBxcyNakdEXvD1x2u9hSxR8nxzr099YYjyInpLQhWmJiEDeY/ZAn6Jt
Z7WEtZnXxtK1idcGMRxoXUDHoMrPTFUStOURRZgDNBQuOIk6WTsAwgbgbflAIDHQDGTADycdrg5z
DfJRa6oTmlrHk2F3veWluehcUwXjj5rLbAYxU7A5s7klYab8RcejDkQzhcDyYmYx/HYTw8NR9LtL
bAzFPNAGba9C14dOs7X2KdwAhQqYD6SrMUvOTH+MC2mjWy2zhSRAQhiaKs+/NmeGmjgEcDXqcZ4W
Sureb/WtQbH6ek51p6H9OE/oW+rMKfTswBd6H25DUlZQ8PbotrbuwX1CHw3oZ+DSa2VnjG+Z5nN8
c7gNcIaiKm43sG1BXAAd5GKpQOY5u9WjzRhyP+fKs2fZmQus7LUPIg6ifFIeoiS7YDaoZdVgJyKm
sokn9O9qt1RArVBNui3ak84dgTUmjtSjD1feop2CKXqOTlT7zO0mznPBegHUEYAx4i2gDwpbohrU
GVMyABWwOOHQ1Kg9d71S354+cSWKp/FC4VaDQcQEBiNvfNuENDP21rR28NrKj0GmQjhoU2bmrRLa
N3ZUfwD/R3Tpw+ZxmS7pDP/t0yskDGg50KWyr5g0JlPkeCsqZmDJIio32W629KsPzMFsspiPdEg3
B114NenptfwYOmbz/enZy9ReRJZ4mmlk74CUyV8PbbTZclMidS5g5Z639NrXaWslyOmUxSihI/Nb
kRUgHLnpDDseXEOGOYMLiabT1Cq2nWEQesBlXeNDJ1yHZ0Qj1Ky4/9wyXKtEt3GkCgbY7a62oPw1
dZCZ1Kc4MP+/j3BPLrWYtNJco1Ih227PRQjKJiWLAgAS9ScEXDCKm1QFCtWGedWGWS2K5nda6m9H
kGC4b710a15nybmknhix+Jm4udg83mcKYW55C2Z6VzC9MyPtuCi8BWw/UoHVD9aLaHnjmI4m0ovw
1FPeMN5mzZWoWNl8nNPk1BNo8qYB69lprSgxNxosgASjAReaRL3kFXkLvw1De6iCg3YhiTbb6bi5
Cj/FIc25oNqOztibkjuP5zB9N9q8iwkZF4Iyc5uAlwbx+8BVoE6chQZvpBRfst1NO+fMvBirKGzw
uoRlusBtwWvJn2Zw3jy762kD0sfJtWuE5EycZNZfbxT4nVYUWNCsFvrKqEm0GkKZy5A6gjPWvEzF
8MjAbSJgoBdCHgd3vGsbcey3WMOWWljOfQB77db85FMYQ7XbDGLCWfBwekdLpwSpJHApHKhi3Gum
uMEGXjaM3NZJ7nxlDTPqJAJZAmXzAFBLRqeRNXVBp2cttS5YFgEUpScWYFX5S4OIfmxzZYIi0Rr+
culRq0k9Wft6Ocm2486Skov5KugMtbbuOb0JpX+jLUA6CCh9mPozmDRa0AwO15RGU8rFBp1eXpma
c9tj+Lj5AaHr8uoSb9vRY+p8BpTiggbpQiljhrTazYjwD/XZpnvupIsBi8oHaA0WFHhrCFgUDBqq
EOtbQTvMLnSgqSMu0J4p8xHMPeF4ooVT2Jc3V3MbxsVwHsSX9PHo9sNVx4d5yFj3RK0s3uH68rQY
yo4fKQZTIc8G/LzochrhOvV5FAPHBLS4najAx2IvGySm5p8ReJkW4t8BMjXBxYAHlwVud2NaLYDV
Gyybtnlj6vQsWNlbQc++WQyWFNpeQw15DvNTNilIHnI1ApulF+/3GRBl19YTfUAd3noI7/x4m8Bm
21UUFRhF8BGI0sdvFyi4NwhNiPCh+wW92igrb+ZHM7p02KbXX8N6SnXNEraI2N2eMZ0lmDM8FtJ6
BvWdPFOKr3JXc2xDiUR/zXlL+6VtQ2JgtLrX6cymL06YYtgWXXfo8OQcwzyh9jcEj+ljk7VGHSNN
rvWZR6UQKd7LEMd26G8VeqquiE1ntGo+LZUyPwuHEgQ+zQfhtC/4WTM7tufzOIFxoZmZpMVty0+V
6MqJaIQ0Wc3nV6mxXfWUwFGGgOPUM7OL6ETx6AGW7eom1l83i3FoKN78lNazOr5kRkeWBJsLxcCK
Cqc4HBNdpG5sMfvY7myyV5yuLm8rVJDECklDWeedNcEuY+IxsWMQFGl1bKp64aDg4ZC8ZqqOztUG
XxJyLuidDhmqM1mi6fEEYrpOa7XoeY6aDTtLuHlPb2aeezySZ5fgLl9E3UPRsjsdj2qHDXHFgKYU
dwolb4DTY/q6Q0HrdPzlLY1HZlfLzfKRjJqKB2NA9wEV29jbquAKUxhxm61xN44pt/U1agiwu4oX
tXptnvPgg7z1tc11MbbbdEUJnMm6T6dX/cxXlJkGOi/y3qQaoKXn4ZODiziLmt7Wnq10kXffjBz4
cWh9rC+vluYy6qd2vMItgJDntOiUEhcEkKoASREhFIg5WSO0ZpbOIbJHdDTiuJ5juXqLCZiRjRm4
g4iE6kDz9M/pgsZCQQCR4yqAjfD0GkpMPsbJMLmUWQBN9+QlOGS7JnMTTaHXUgwgaRG+Czvmz+6G
SvjTM5V/rdHFEJIIE2k+eSoiu93NjIarcJKvwN5C3EqEefPr3F93Ru15kIxhjKJp8iLj5d1u0rud
hm5nzkVZoIOnPcGUVpt33pGywum7SmFs0QcUc8wvAeJofROyzN7KWK/fon0dKJmg4odQuHkTJITv
aWrZBe3XnVwtXLq7nBGJ2ODC2SFgiM51DB3YUPHCDRaZ03TnvJmdYA39Z2JS3aEETcoHE2Pg4wf0
jNUKCjA8tuGamOulp2lUocKt1s+4W8/sUIkXBMagxYXMHcJ6CpeyC9l6M2nRW5sOnen1VsFAbbOg
eWs0V5BOBcoZcFaZ6gFCEakoSgNyErhD5zdwPMOw7QXXMZlTGqA055czh84TKTGAM4IunYo0m8i2
qRzywpfFtpn5azXSB/AcYEQMB9NrQJ66oZnoGRUTprW4paJEcD+VEPKBJfHXXkZ+iAM1EwyctLJs
DdUYvpAzmiP85aNpREQmB73QSlaexqTxRAz/C/xSfkYrAQJBfRA/cxgou63LeDXHSkJYfdmyoUrr
wCnS6zYJNbspaEsojB2oN2FYOLMm4bQerQm9MUmqEwkvggecTRQvN+KCa5MtAvgLctDRQkIGarQc
qfSMenQnmd5Ltv72dk0ZjuB2dcazdaIOT6+kTJGJ51OMgZnheAnhHeyBkVHvFQXiWM1CiqwXdOzm
Re312j4okcCZG+fc+bJzTBkK72MRm9O1woShZkyM5YbiorD1XqddF210N7/YzTXtDigpJu+woMPg
0ph3hnQNW96uI6c7cjfx/LMTrZ0zx6r046nMATCSpyMKFh1yHMPbBjEKuE1hhJnQgiP2lsvBMjaD
keGYqXdm30vuTtJA2DFRQCBe0rK0Q4jcvWQJIyAvNpjx1xAZxeF23m8Gwc9EB2eDxFktz8xZdqBz
ALZCRBB1KhzoZrYKQkgotUELGs+rheevoV6Hq8J0l+du6fxeKqo1ZU5YaE4rodDCXKYOFXeTrlSw
6W2NYYuqI1LC8JZiv2hETGnpoB0Qo+7Oky6dk/FXvXShiH4AzVEExy5UAGt7qM7ph2IkYXgJMdzi
pqNTANkhPTSCdLg5ICkPZQsN296uHSPr0ZQWEgjdC8ZLY+H0/Y3WGTlNc/nOo5Ry5Li+ClbFPBdk
K3GMYd4U1dciS3r0JtvqMOGl+lYD8LhwByqh5oHqOO0x/Gh0evASwsw0DbqM0m1yxpqVqSy+OKWo
HZIQ2GdZgyhbojG9DttQ2hEN7kJYH+12UxAxzSa8TlqtVxwRnWB2SyNFSDK4MN981TZdVadbqROb
WV91N9CpBfT3NMKJ0gtcrf32tD0qk+zhfIUjqYWtreEAp6b8KIXyZxXRwajp3ADGSS5jfT2/SyMN
tmY6cdydnrhbYpFFLI3/QI8KuEoWrGPMSJO1AGCAD57/2jH8zhUcOLwIthl0YHZ3frtAm/ru0rRH
61n3HKarLFNMATRhewPW2ON662YUNRdzXg6D7SylfeokcH+e4IZfBV53c+nAE91PYjV5u9jQomOt
J+pbOPaXFtRN4ZXpRzfd1FYI9Mdmf72OvLuVO/fP7EzpCkWVLW8lgv6ISZbQjK5BqZ7RiGWrgyJs
r/wnbbPkoWQa8XgpAPCh2Vn3Jhnkn5CiqaNOQu6B4urWTay26XkJo9ftehlqdy27TZsVHO3701tY
loLR6TaM+LhggAEW7hYlbtKyiFkH/pKeHLDHevowWKhP7lbLRuso3MJFu+z83bPn7ZHWJAxMs23v
XWviRGdu1TJlouCzS+a/hTEs2kE65SrJRrB26QrPdujL5v1Fc05Xw+3Evmqn7fY4Xek/b/EgR3Td
JHt4WhBlJv9w+oJjtXCMKKM3BqmoTax/mhCloLCF8BlsMa1Pp6fKwYZFk099UG4bWi0AibJWuKtZ
q2s4AcCsOf0n12q2GKb0BBtEuhFcplSvfLA7anwDO5uPnzPLxnbLdy5pTDXvb/yJ8YHXzNNCnd13
eU5egdU0BoayMX/CLwSu6zeNO1JAmdX02kDmZ7QFpzUHzVnW8+TGSbfKzy3fU4aKD+/ULDBFI4x5
MN50V6B2VNu/mZAdHUGW0Bkt/YV2Y5CKvjJSdTlKPTUdqgqEUKfFkafXiuLoEKWm0B/cxxHwFVno
vpKCleSySn90HIp9KdwzgQDbkz6kANrNKkzNK3WRLW/hUw9H8Bmtr7du0u67mr59F5h0miG9RL+P
pWkOUthbPtPFWH1Hs0R/rLVnPsd8lk3pZagOjZV5LrFSpjoUgSjCJ+ImL8IBiUWtFZWGyAM60bqD
bOHQw6LVno9JeURnrhZhL45ERe6YGmlgjhRJy5pj6O6qk67IomWLOXTyoF56zVm6uAuJ5PfMTeoP
Mup1b09vUOn3YSEUIoB0FC8WZkBVsFD0lCyNYXrpSFsZi8/rtWkpwMXOPBHLZgJ2IfaUVn9Hb3hl
YfKAajJTFEFcCWb9atJdqe/npnbOJyidiTw3mVDAZgC3ZEFS7LKkThfDTIvA8FJd+PBTrZTJUDXX
zTP6XTpVWxPkM0RqsW3yVNsl4TqAdOyZHgC/ay+9kRnjArlOZ3nmpVCiHtTokGOlGoLSMEFvfvgy
WdB3M4poTzWIYju5TGzNHhsKTb+AqFJ7TUOSftY8m+oq+T6D3BJhHg4/ZTsFUXb12O74YVcdtNed
7jC0dQ80lrGhD0j3XGi3LBpIcocMHpgVnsGdguWMIRmhlyqZFBoZ++OsDajSBTsybDmt9m3T1aLh
hnrwUbMZrX+ZOf6y53QEV0EHfmtKVeJx0wsIAndt4IxQhQy4tY3Rdtns3Jj0ovoQqDMVaLQWTEM1
ITpB57ExeSN7TD/eX06fqTLPADwMqTnSn3r3KDajhHS1zJEWVB0Fb11qLnphM7ZvIg8m9dUkxDtO
Z37PjKG+pLEG3Mqb1vxGh3SxPwnpDdRaz5JBtFhrt/HKh5+12w4+n16i0MuCrWkTx+IYAuri5Vnw
7ohkKaLQFlh5BoRaNze0enRokHN6lhLtOZjl6CBChjxbtwJORxo4zSvHgXtMh1+ABqKQBp6eqsTD
QG9IOAsmCzS24Op4a6JtCe95IA9QdtnmfDWO4WgHAwS7ndtWJz/iz84+dH0tvASPuzhzOMu+lJov
kqOkBwiEFXS3lWbodQYJAs09XD6Xvt1bPXlsrqN4fPpDS2fCLYczinwbnFKyGVASDQyJQPE4gR3c
w5C4HkepQ+Bc09Y7mQr2rt85VuK//Vd+fwzCLHJtJyn8+rf/LB6w50UMrMQa+ombZD+m0yj7MI1T
73kNLFH87fvA9ZOPwev+Uf5tXx2oMc1n/piF03/7p8cg9ROxAtsN/ENCsC5n54ejgfLlnhrAs/iq
9ImRDeWCQi+KSfHA8x8stxf49vNfK60LwufCR1J3f41qM9+BgL4mgqNFlYjp9L859QE74Vw+/ds/
UY9dVQTahQinaTgZux+esQciaKpwpEGiwdVBOFL87Cb8jmQg8vqVtEA3L8imEeMSIYODb1f0C1w5
Aft9/nYO9He2/YKLqNK3Q3Qn+HxFgqxs+xEBmTOR1CWMk/98byIQ5GSVJKC3L0T2AIJAeffVizyM
1BaQie/z00XCo9qndy+oKwAGRxVP/sPVfKj/xgUlPlxoBCjyn+9O/0U1cCUJtGk/hL9OMRO8DuIH
63YgAdW4AEZG8P9ZAMJ5YL7vyPgJjFElCRjiE9twaQjYzrEEOheCLw4EOqrxfX15ddPXusBHI6FF
sXf+I998+gV1ZznhyU4u39/eg+6vuPnYPmoQBcKo1AB0LsD2QY6KIHY/u+P2Pak/e1ZN/dULkkA8
a/nSEvVvmhe8QgiL4iHufr47C8BzvKIMdI1LHuycSCzmP3zjgRFU1AsomPgR1Znflw0g/1Hx2w2V
C0DEbngc5j+yETDwDUBO/P4A+O5eANQSVRVB94LoP1aQl07Z9rcuQDHBgLpTs+/o8BP7rfrp7D66
DXPws4cvX/9K9wLaEcrDnm3D93cFEFepKAKNB4CgaiUyI516Yfn4C7zf/cPwuzP+cIRW/HidB764
+4hPlZ3+JoYR3EdbBAq//P1LLeALDsouokMQpO+43lMeR3GncVm45Wv/YB9DOP775/hBHiQgufN7
78z8n4rAym723wMtf5PiLLmTe/CXIhR18Kv0b+Ojf/z88YdzHf6R9Kml37D/w7fuNLKiR+os84DQ
81fdWQuiN33Lt56sw4CQSIX/vsijyNEXT+HUqONoOvUF9/x+KCFCccyqDnw73biPwX4cMSpopv2v
pZGuF6333iIK13iPnKJpQzDn37rLdMr9vR86V4FWDTN98uki+tS4T6xkGkujC7a3quLpMwAlTY03
i2nkPkrbCqajg2X+6gws5kWi6tNn+uFhakmiwfPNW9aeHb9Mgb+8BY8P4C5gutfjb//7588Vu4dz
8qX9wOGROnEkj07kiX/7Jx3fN57NTksbXYMavfFpxysNWoNN6AVJvMba7HUkP7x1jDv1XUkZVZys
r6r5C7VcsEz6T+5+ILFWAYWoOmzfsSSTKNIbVcf8MA3TB899bAS/NhJn2ugTe5cspF6D3R1MF8Fj
RMz/sXF+vho0sM/lFAWy/dVrUJZ+sAhojbyXuthXUedXdQ++2N1fhdn1v8hoP3I+Dy+/yvNY4bTx
eRo9Tfdj5SPjwlUdeTBzH4I0kTReUBJWHXdo08J7P4xYrEjsVx50mVpJgN3zGuPU9aeSTWnXoCbD
yE0ieVizhqM6TBwXznBpuaIqqKo8PnLsx9biQR5ZMB9XHXlsPciHUCBQKw/qFK4B0Zyl8qBHioBT
Un3Y/m//O5k2nv75chW4kXTqaGxUffjrac6avvt4cTwoMK0+6o37UPQKqKWtYdxpHCSOdLlALl7D
uO6D4I4/kIKotqqqEbc8bGwrfrSi/Vi5gOu4Rm6tDEYkWR0EJqP6kj1r7e7HyZcrIGs1DFsYtIZT
fMtF+lh4i4mS0eqLTbG+8Gnsh8rFIKBZ9Yxs+bKZhLS0hqGDrbC/PBr3Y+1WXYMa37m4+NKodVwZ
+agFQYhcaFUZ7+7jZs+NYyvdD5fLQnCNVR39w2//SP0CgAXoSQ0D8zKRwyDU7VQf9n6aPTpTzys8
9Vs1rPgeb81pvMkdzv1ChZxJte5/rRAPmfpT2/L2A+XjiqrVqvt3LyIsVuNmGvjSQYGgsobBg4Xl
ySoNqrOGcdMnOdpBpLf6qB/Br+1HyeUr2LQqy/e3/wgaH4PFb//Io1jvo9/+l//ohrKsRQ1e1Yk+
cgzjgqwF11zlcS1/WzTQpFarD/wJqoTCAddrUGjiBPRGtxojK5Z3U6/BlhKhdQs+fc7eWlXIQ+Iw
ieu7e6nm6lfHBfvL0RuEGsT9LK+3Rr+4iwfrYS1rsWiuVlUQOxt6f3S+RUa06tg9N2p8xJmTjCj8
4dVHfvOQTaW9E73mKEAhxQqZqiKoU88emD8vDgu5CIVcUkj3FYmUw/U//98P/2goEh37NJA01/5v
9n94KovRs5yIxMB+x8QxEdmyqprRz8JI9m7rcJvH1tYirRC54X6F+XoFGKvqgi8j+f5T6rhVL+PI
mkqHQ6lDuKx1uf/iXAAC4lRVAFdBVHABKK6uPizUsZYrBcegHqs+7M30wfLlqA1NnqqP+25RUIM6
TPCPYODl143o5lB1w+6t9MltvIms4vUpiNYrD04pgRStUEVZYNVRnxODYs2N4cIl1l54NIiCoqqT
/H0aJ42e5c/3Q+VXv+AIqDryz9PFVLKUdAKpPupd0EDp/jluFHPJEA5UH31Mkstv3KcPT26M4XyU
jiLEDXWYZRzlh7I+7AIvAQlVDTJ685A2btNY0sjn0WuQ0X/7MLwffvg8HPz3hlCeaYTAivoP8F2w
F+J65O2D4Ss4a23KLus/Jg8MVgXyzP31fyoTjA/hcyzOZIGDR3LhZ/7N9wD0OI4UiIx44dw/f/IL
k6RvfGz3IzlBWfcAOlcct/iyLAmKf9tKYaEN5FcwhXTHyddvG/QuiEQEpgRqkWOFqok2xSIdRTOA
cFQU7XPU6HjNdIs6DtB9mzzeiZMg34xQ+sF2pHbgdxR0wVr7+HL/tjne4y7QnrEwi2jvBzOdIMEW
PT9bAob31QstfqF2ozNWQRFhoqUAEmZSyteBDMO2dermfOlEPcsTefVjSBAsLFQlU2YLGQtd9mAd
rWO6W5I4YZAQW5COLUYc4ooO/FNUzJoareBP3U0v/bZby3ai6cN+O4S7AZusaEsu+nIDC6cyXyBC
K+/WF1hS424KCiISDgOL3I0rpqUuv0uFHoyqQB5bhPBO5mt23/fn3VI7tNZLbqn097LOo1vocP3/
ea/kqedup4eirsNTpQNAYjU+FO4WQUDwVVV56bn2GveWt7Kegmg/WK6WR5fhgWRfOPQYWMKUILR0
sI5vw28f+G3gPwlzdLhgfLz9r68Prd0h4MiyU2nFykmg4Atl8Z4c/0IetntWxIcKO+RmEDGcP8Yt
3PkDVQ/c9wgQJBggW/oa1OaNz+mJpN2tIaX1Rjg98lpFXXLVA9+berabLvYD5U9eZf/b649OL4gR
bJ5neTuNtlM7WJEJ2I+bz3Lqun7hMWLxViFaWAdCpJd6NkBeabmCaryqrAdTf2FFUnihjjjAZYQY
ZDR5uwaFG8ZJ0ZcUjRWqCqG/nT46smzrSK2P3CNIvahbqrrakRUF07IQxUkH8IXqOyJ0/Cg5B6LW
vOqSx+4Dj6NC4LBbw86NYenw42m2X6I4xedvLaw+9SenMgnjaUQcSx62DjlQZiFLtw4sRD8KSA9K
poGU0l4krzeYb1MfmyMJQakDrHD5eGQcqMWvvt7LxPLk1Yoq0aq6ezWNCgpG7XANwxLJBJUmx2Bp
Ald95BsrWRW0oY7M+Y2bOGnRNaFvYvUF33vBypoXl1yDjG9c7Hoy9QmDFrKCdWT7b9LNdAEGO7L3
IhDWB3LQ/a+vP3m3gfeETPYD5eMaZ53x82btNvCtIgKwhiNyK2y7tNg6UARfiQvk5c9VDzWhwLUl
24o6rub3IkHxJEmijozBewKXaQHelRfBVhXDBxBYhccGhBj79b9ef8WJpspH0glVdDCouuD73GpG
ri+Dd+p4ddyHBehAXmlbecEry3uwIkknaK5agyTW0yf58lDryJzfr91ku4vG7deYv4zquPI+zQU6
Q3IuCczup3m9tj1nYq9d334K5GfjccYk/T389kKX+LOookLv+rDC7Reby+RkQPKFg2ORuaCmdiQr
dB2vmvtpVMym11ETcxl7U1G6dlsAF9A0p4ZAxS5Hc2s9Tp+KLz1Bw1nDZXUdwKYvSRuyH7pNd/d7
+3pF/O1/CvNf9jSDcQrmVUFIr0Hyrmr6+en+xNCaSAj+BSNrpdlP2uec2/g/bye4M/+SO/GrTUUZ
GA7ZhNTg8b/h7nqw3Jk8cA2PqjcRcBnZoanBzwfZY3vW0zR29jqYXyw1COI2s0RgTxq2jgU7aXHT
agiL9KjdlhGyWg1rpST5IXiS96yOh/B95DZugGRJ3m0djgbYFjkeXccrlUyU3bgW/3X/5sOhOtCv
av/r62+8S/IK/rSQdYcsu5aR5a2jEVX1Ua+sUDYNSh1QwOsssrNt0ZyB8K6+4J0/dB0UiptpylV9
7B22pGTsGhTjGnTz3DkWSQ3n+saS+QBwqarLAo/TCo6OiOhJX/UFiIcPOUdBl+vIixN1eXJXMuiU
vlU1rJiEeFY803XQANxNQ7lGDar36st9T0KciHKZ2610ahl/fuSqKHUkL95DgOWGIU/ieC+F/Po/
ia954bvynsewFWI2pJFFL+uq+vzRsdxilEsVNMKVB7Zm7rGkKZWpY2iXetH9ODsfq44VU0wm3MKi
mVPrsEiftg/TEnHUEV7+7E4TwB6SPOowde+AAwSrxmUCGU/Y+KExhPMjSNLnk3k4nSDerWEDnie8
Tn0rdqjf+qGx/59u2aQmLYv3q3i9z3MfgvX3sjJ7A/yvDt/n1n16IsgytOJkv1yhs7tKrK+fM6zI
ixjBnqV277g0byKw9UPjy/8kuFMIYBMLAF1YQ3CE68rKLDYocr3/+z/+PZ6L38ZRBukDK3gLb8nC
2u+aZA8B0dLR5uwr/Xz246MLl1DzRqDiD8VK/5qu1qpDMaY8CuZ7dY9/GLhWkPFechs/wk1lyTEn
qCdVs4ZJB8H8KUCAH605z0hXRnDB4AsS9ezm/XkBji88dFXDTYefII72KRSaNNfwC2rtvAK9idIH
6dVXg3sIJt8FzpfDknpW9EBt66Fy1pAzgRwudT0Z41iHIyBWCyhTOqt1BGgFORKVnIARpaHreKj1
rYyEV5nlruNa7Re0ow4mmAENSv0CqLaOS2w/bjn1WR2vCChFi0yldeRCgew+QfSZytUhx6UQ6Tfn
ed5S2+kenj36Xu9/fb23cIUeF/Yvb6VX1Vu+tSJBCVAksKmDHE/kpGLB+yF5H8rJYoYXuh7vwWsl
gYCJS7ehWkd14I4T9tpNkji3pnfTlStbkDpczt0sN+mj/KJXa7F8JLbdJ+spX/7H4IHKmb0C5m+W
OtBBH3mz7OTTRy+DuMwY0hl1P+/rFX8nqM8ucEKoekVeTJBd7qzC0ZO3DvqwnmChip3GZzey3VIj
T9lj9e/6dH9yhhou7B4onQJ3HU0Wq6+8T0UCUa79QLlK1eGC3luyV6SaNQQQCWAkjSEAc7LvqXyM
68Dm7rQTFyZxfvuHN11kh1Kha9/+1wr6Lz7g1mIGGaYhmovU8PTdfcDuFmj8yw62+6/7VYut1aia
OvtoOnSbf/eEy/70gKC91H9+0d8/v113midqI6Whnv12/PDfL8f/7/jZ85qIYiFoHdAnMgG/Bt68
JK5BKxeVhm3ddhsgg2jcdp7zs2yH/5i6nV3d6l9w3yNbaK2cwKsjGNQjeVDA89YBtOlF1lbmOqqD
z6xPSFsKrtQRt+kHXlDkyq0jXDl85C0hFxXW0ZtgxMPn0RFExwXW3DpYqkaWN/8qyKgGr22cAhyQ
IhBKLekIon5EnCXVyDsq/27pX9e4QiR/CJ9I17ciejZVHngapftRxH1FQ+39r6/3CT5FaXGxdOKr
Pu5nIIRb+l9IG0fp9LmR/7xroIxo4C94Kex4G6BgsRaBtDl1eJg9ipSK4cI6HFdhboPSB1QdiIZ+
IF6d/3I9pQzdt/+17P1Zx2swB04I9htcZGGIy+apo6SiHwR7n0x6pRg1pC1H7szdH2Fhg+rIlo+A
jQuuqn1LmxzK6z5GxzCeTg269HwXUheRHcGE6ihafx4/R7KIzRZhhi8sNwKlVeCUqOFiIAApZU6P
GVLSbw89TikReNbQ/BtuHwcEAbz9n0maReX7XilefxNdu3QF4mm9Hym/4uogmu07EflwYvclDxWl
jorlu+m60be8Enx4HaD5O7fACF4HZP6z5UM0IbsTdcRI7iwS7dIO1nFmhYB/mZKtLVQydbT9VK9X
u/du8khsq/RygZ+nhgmskGSa+ITjRiNKt4a41HsEI8u8W8Nx5JKKHcsrBzHVQUiyCxe9nXokZf5L
401MUDaGl30XaRYnlrQYifh+6juSnwJtUvVN+RjM8U0lqdFdso5xATnth8mDSnXAIj+m1GwVFluD
Zv6d7XV3kfdRmoBYkRZeR67wyMlUz6f+zye9+wKjJrI2+0N7uG6DIKNpwtNEr1z4bXSjjirK53qu
+7zlHp39/CBqvEuB3OAvlrpxtDLX6WVK63qiYKJ35ff88CnhPqv68Dl8xj0HUQ//aPgMcchDtH9M
lK+MeO2P/cqdYot41Jceo/sFnCZ+CMgeSWezDgzphzQuAGrVOpLLH3/7P9DZZ9PDIwmt3v7Xr93T
Zcrxx+hFGUPeflvyvXpW32/JARx+zfeh/WXUfH/BryzhBfzrfWUZDeF39pWHB0Cy9bturM9QuEeP
R+bf/h8AAAD//w==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extLst>
        <cx:ext uri="ext:featex">
          <cx:featureExtension feature="mp" drop="onModelChange">
            <cx:offset top="1.625" left="0.19166667759418488"/>
          </cx:featureExtension>
        </cx:ext>
      </cx:extLst>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350520</xdr:colOff>
      <xdr:row>1</xdr:row>
      <xdr:rowOff>99060</xdr:rowOff>
    </xdr:from>
    <xdr:to>
      <xdr:col>22</xdr:col>
      <xdr:colOff>464820</xdr:colOff>
      <xdr:row>5</xdr:row>
      <xdr:rowOff>99060</xdr:rowOff>
    </xdr:to>
    <xdr:sp macro="" textlink="">
      <xdr:nvSpPr>
        <xdr:cNvPr id="2" name="Rectangle: Rounded Corners 1">
          <a:extLst>
            <a:ext uri="{FF2B5EF4-FFF2-40B4-BE49-F238E27FC236}">
              <a16:creationId xmlns:a16="http://schemas.microsoft.com/office/drawing/2014/main" id="{9A3821A6-0059-967F-9321-1B9E37566B2F}"/>
            </a:ext>
          </a:extLst>
        </xdr:cNvPr>
        <xdr:cNvSpPr/>
      </xdr:nvSpPr>
      <xdr:spPr>
        <a:xfrm>
          <a:off x="350520" y="281940"/>
          <a:ext cx="13525500" cy="731520"/>
        </a:xfrm>
        <a:prstGeom prst="roundRect">
          <a:avLst>
            <a:gd name="adj" fmla="val 1921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342900</xdr:colOff>
      <xdr:row>2</xdr:row>
      <xdr:rowOff>76200</xdr:rowOff>
    </xdr:from>
    <xdr:to>
      <xdr:col>10</xdr:col>
      <xdr:colOff>441960</xdr:colOff>
      <xdr:row>4</xdr:row>
      <xdr:rowOff>106680</xdr:rowOff>
    </xdr:to>
    <xdr:sp macro="" textlink="">
      <xdr:nvSpPr>
        <xdr:cNvPr id="3" name="TextBox 2">
          <a:extLst>
            <a:ext uri="{FF2B5EF4-FFF2-40B4-BE49-F238E27FC236}">
              <a16:creationId xmlns:a16="http://schemas.microsoft.com/office/drawing/2014/main" id="{3957D3C6-C860-18DE-F46E-3BDD64DAD020}"/>
            </a:ext>
          </a:extLst>
        </xdr:cNvPr>
        <xdr:cNvSpPr txBox="1"/>
      </xdr:nvSpPr>
      <xdr:spPr>
        <a:xfrm>
          <a:off x="952500" y="441960"/>
          <a:ext cx="5585460" cy="396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a:t>ABC Executive</a:t>
          </a:r>
          <a:r>
            <a:rPr lang="en-IN" sz="2000" b="1" i="1" baseline="0"/>
            <a:t> Summary &amp; Profitability Dashboard</a:t>
          </a:r>
          <a:endParaRPr lang="en-IN" sz="2000" b="1" i="1"/>
        </a:p>
      </xdr:txBody>
    </xdr:sp>
    <xdr:clientData/>
  </xdr:twoCellAnchor>
  <xdr:twoCellAnchor>
    <xdr:from>
      <xdr:col>0</xdr:col>
      <xdr:colOff>388620</xdr:colOff>
      <xdr:row>6</xdr:row>
      <xdr:rowOff>0</xdr:rowOff>
    </xdr:from>
    <xdr:to>
      <xdr:col>3</xdr:col>
      <xdr:colOff>487680</xdr:colOff>
      <xdr:row>10</xdr:row>
      <xdr:rowOff>91440</xdr:rowOff>
    </xdr:to>
    <xdr:grpSp>
      <xdr:nvGrpSpPr>
        <xdr:cNvPr id="117" name="Group 116">
          <a:extLst>
            <a:ext uri="{FF2B5EF4-FFF2-40B4-BE49-F238E27FC236}">
              <a16:creationId xmlns:a16="http://schemas.microsoft.com/office/drawing/2014/main" id="{E60E8ED1-D165-4225-C310-22BEAE91CFAF}"/>
            </a:ext>
          </a:extLst>
        </xdr:cNvPr>
        <xdr:cNvGrpSpPr/>
      </xdr:nvGrpSpPr>
      <xdr:grpSpPr>
        <a:xfrm>
          <a:off x="388620" y="1075765"/>
          <a:ext cx="1927860" cy="808616"/>
          <a:chOff x="388620" y="1097280"/>
          <a:chExt cx="1927860" cy="822960"/>
        </a:xfrm>
      </xdr:grpSpPr>
      <xdr:sp macro="" textlink="">
        <xdr:nvSpPr>
          <xdr:cNvPr id="4" name="Rectangle: Rounded Corners 3">
            <a:extLst>
              <a:ext uri="{FF2B5EF4-FFF2-40B4-BE49-F238E27FC236}">
                <a16:creationId xmlns:a16="http://schemas.microsoft.com/office/drawing/2014/main" id="{6D7E9FE2-8FB2-4368-8A4A-796BD059E318}"/>
              </a:ext>
            </a:extLst>
          </xdr:cNvPr>
          <xdr:cNvSpPr/>
        </xdr:nvSpPr>
        <xdr:spPr>
          <a:xfrm>
            <a:off x="388620" y="1097280"/>
            <a:ext cx="1905000" cy="822960"/>
          </a:xfrm>
          <a:prstGeom prst="roundRect">
            <a:avLst>
              <a:gd name="adj" fmla="val 1289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FF6A0888-0CAF-4D89-9C5B-07CF2A8BC773}"/>
              </a:ext>
            </a:extLst>
          </xdr:cNvPr>
          <xdr:cNvSpPr txBox="1"/>
        </xdr:nvSpPr>
        <xdr:spPr>
          <a:xfrm>
            <a:off x="396240" y="1196340"/>
            <a:ext cx="19202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1"/>
              <a:t>Total Revenue</a:t>
            </a:r>
          </a:p>
        </xdr:txBody>
      </xdr:sp>
      <xdr:sp macro="" textlink="'Pivot Table'!A4">
        <xdr:nvSpPr>
          <xdr:cNvPr id="8" name="TextBox 7">
            <a:extLst>
              <a:ext uri="{FF2B5EF4-FFF2-40B4-BE49-F238E27FC236}">
                <a16:creationId xmlns:a16="http://schemas.microsoft.com/office/drawing/2014/main" id="{02158EF3-473B-483E-B2B9-5672A1C4E64C}"/>
              </a:ext>
            </a:extLst>
          </xdr:cNvPr>
          <xdr:cNvSpPr txBox="1"/>
        </xdr:nvSpPr>
        <xdr:spPr>
          <a:xfrm rot="10800000" flipV="1">
            <a:off x="388620" y="1417320"/>
            <a:ext cx="19050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A8320E-CFBB-4989-A248-6E1DA1726FE9}" type="TxLink">
              <a:rPr lang="en-US" sz="2400" b="1" i="0" u="none" strike="noStrike">
                <a:solidFill>
                  <a:schemeClr val="accent6">
                    <a:lumMod val="75000"/>
                  </a:schemeClr>
                </a:solidFill>
                <a:latin typeface="Aptos Narrow"/>
              </a:rPr>
              <a:pPr algn="ctr"/>
              <a:t>$1,23,724</a:t>
            </a:fld>
            <a:endParaRPr lang="en-IN" sz="2400" b="1" i="1">
              <a:solidFill>
                <a:schemeClr val="accent6">
                  <a:lumMod val="75000"/>
                </a:schemeClr>
              </a:solidFill>
            </a:endParaRPr>
          </a:p>
        </xdr:txBody>
      </xdr:sp>
    </xdr:grpSp>
    <xdr:clientData/>
  </xdr:twoCellAnchor>
  <xdr:twoCellAnchor>
    <xdr:from>
      <xdr:col>4</xdr:col>
      <xdr:colOff>320040</xdr:colOff>
      <xdr:row>6</xdr:row>
      <xdr:rowOff>7620</xdr:rowOff>
    </xdr:from>
    <xdr:to>
      <xdr:col>7</xdr:col>
      <xdr:colOff>419100</xdr:colOff>
      <xdr:row>10</xdr:row>
      <xdr:rowOff>99060</xdr:rowOff>
    </xdr:to>
    <xdr:grpSp>
      <xdr:nvGrpSpPr>
        <xdr:cNvPr id="118" name="Group 117">
          <a:extLst>
            <a:ext uri="{FF2B5EF4-FFF2-40B4-BE49-F238E27FC236}">
              <a16:creationId xmlns:a16="http://schemas.microsoft.com/office/drawing/2014/main" id="{C348896D-8FD1-5333-4E85-2E8F33A12CAD}"/>
            </a:ext>
          </a:extLst>
        </xdr:cNvPr>
        <xdr:cNvGrpSpPr/>
      </xdr:nvGrpSpPr>
      <xdr:grpSpPr>
        <a:xfrm>
          <a:off x="2758440" y="1083385"/>
          <a:ext cx="1927860" cy="808616"/>
          <a:chOff x="388620" y="1097280"/>
          <a:chExt cx="1927860" cy="822960"/>
        </a:xfrm>
      </xdr:grpSpPr>
      <xdr:sp macro="" textlink="">
        <xdr:nvSpPr>
          <xdr:cNvPr id="119" name="Rectangle: Rounded Corners 118">
            <a:extLst>
              <a:ext uri="{FF2B5EF4-FFF2-40B4-BE49-F238E27FC236}">
                <a16:creationId xmlns:a16="http://schemas.microsoft.com/office/drawing/2014/main" id="{2F4203E1-B0F3-59D7-11B0-EFA37C6EC751}"/>
              </a:ext>
            </a:extLst>
          </xdr:cNvPr>
          <xdr:cNvSpPr/>
        </xdr:nvSpPr>
        <xdr:spPr>
          <a:xfrm>
            <a:off x="388620" y="1097280"/>
            <a:ext cx="1905000" cy="822960"/>
          </a:xfrm>
          <a:prstGeom prst="roundRect">
            <a:avLst>
              <a:gd name="adj" fmla="val 1289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0" name="TextBox 119">
            <a:extLst>
              <a:ext uri="{FF2B5EF4-FFF2-40B4-BE49-F238E27FC236}">
                <a16:creationId xmlns:a16="http://schemas.microsoft.com/office/drawing/2014/main" id="{8744AC93-30D7-736D-B957-2A3A614507DD}"/>
              </a:ext>
            </a:extLst>
          </xdr:cNvPr>
          <xdr:cNvSpPr txBox="1"/>
        </xdr:nvSpPr>
        <xdr:spPr>
          <a:xfrm>
            <a:off x="396240" y="1196340"/>
            <a:ext cx="19202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1"/>
              <a:t>Total</a:t>
            </a:r>
            <a:r>
              <a:rPr lang="en-IN" sz="1400" b="1" i="1" baseline="0"/>
              <a:t> Profit</a:t>
            </a:r>
          </a:p>
        </xdr:txBody>
      </xdr:sp>
      <xdr:sp macro="" textlink="'Pivot Table'!D4">
        <xdr:nvSpPr>
          <xdr:cNvPr id="121" name="TextBox 120">
            <a:extLst>
              <a:ext uri="{FF2B5EF4-FFF2-40B4-BE49-F238E27FC236}">
                <a16:creationId xmlns:a16="http://schemas.microsoft.com/office/drawing/2014/main" id="{6580E8C4-BFB3-940F-0397-0BDF55EFB15E}"/>
              </a:ext>
            </a:extLst>
          </xdr:cNvPr>
          <xdr:cNvSpPr txBox="1"/>
        </xdr:nvSpPr>
        <xdr:spPr>
          <a:xfrm rot="10800000" flipV="1">
            <a:off x="388620" y="1417320"/>
            <a:ext cx="19050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EB6763-8AD0-4E04-8D0A-E5D3935CBE04}" type="TxLink">
              <a:rPr lang="en-US" sz="2400" b="1" i="0" u="none" strike="noStrike">
                <a:solidFill>
                  <a:schemeClr val="accent6">
                    <a:lumMod val="75000"/>
                  </a:schemeClr>
                </a:solidFill>
                <a:latin typeface="Aptos Narrow"/>
                <a:ea typeface="+mn-ea"/>
                <a:cs typeface="+mn-cs"/>
              </a:rPr>
              <a:pPr marL="0" indent="0" algn="ctr"/>
              <a:t>$59,077</a:t>
            </a:fld>
            <a:endParaRPr lang="en-IN" sz="2400" b="1" i="0" u="none" strike="noStrike">
              <a:solidFill>
                <a:schemeClr val="accent6">
                  <a:lumMod val="75000"/>
                </a:schemeClr>
              </a:solidFill>
              <a:latin typeface="Aptos Narrow"/>
              <a:ea typeface="+mn-ea"/>
              <a:cs typeface="+mn-cs"/>
            </a:endParaRPr>
          </a:p>
        </xdr:txBody>
      </xdr:sp>
    </xdr:grpSp>
    <xdr:clientData/>
  </xdr:twoCellAnchor>
  <xdr:twoCellAnchor>
    <xdr:from>
      <xdr:col>8</xdr:col>
      <xdr:colOff>160020</xdr:colOff>
      <xdr:row>6</xdr:row>
      <xdr:rowOff>0</xdr:rowOff>
    </xdr:from>
    <xdr:to>
      <xdr:col>11</xdr:col>
      <xdr:colOff>259080</xdr:colOff>
      <xdr:row>10</xdr:row>
      <xdr:rowOff>91440</xdr:rowOff>
    </xdr:to>
    <xdr:grpSp>
      <xdr:nvGrpSpPr>
        <xdr:cNvPr id="142" name="Group 141">
          <a:extLst>
            <a:ext uri="{FF2B5EF4-FFF2-40B4-BE49-F238E27FC236}">
              <a16:creationId xmlns:a16="http://schemas.microsoft.com/office/drawing/2014/main" id="{162909E3-0F93-AD51-80F6-F7034012FB36}"/>
            </a:ext>
          </a:extLst>
        </xdr:cNvPr>
        <xdr:cNvGrpSpPr/>
      </xdr:nvGrpSpPr>
      <xdr:grpSpPr>
        <a:xfrm>
          <a:off x="5036820" y="1075765"/>
          <a:ext cx="1927860" cy="808616"/>
          <a:chOff x="388620" y="1097280"/>
          <a:chExt cx="1927860" cy="822960"/>
        </a:xfrm>
      </xdr:grpSpPr>
      <xdr:sp macro="" textlink="">
        <xdr:nvSpPr>
          <xdr:cNvPr id="143" name="Rectangle: Rounded Corners 142">
            <a:extLst>
              <a:ext uri="{FF2B5EF4-FFF2-40B4-BE49-F238E27FC236}">
                <a16:creationId xmlns:a16="http://schemas.microsoft.com/office/drawing/2014/main" id="{70384911-B4B8-4372-9E9E-BCC6AA2F6708}"/>
              </a:ext>
            </a:extLst>
          </xdr:cNvPr>
          <xdr:cNvSpPr/>
        </xdr:nvSpPr>
        <xdr:spPr>
          <a:xfrm>
            <a:off x="388620" y="1097280"/>
            <a:ext cx="1905000" cy="822960"/>
          </a:xfrm>
          <a:prstGeom prst="roundRect">
            <a:avLst>
              <a:gd name="adj" fmla="val 1289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4" name="TextBox 143">
            <a:extLst>
              <a:ext uri="{FF2B5EF4-FFF2-40B4-BE49-F238E27FC236}">
                <a16:creationId xmlns:a16="http://schemas.microsoft.com/office/drawing/2014/main" id="{63434CEB-8AF7-DB45-DA71-AB63443FA9A8}"/>
              </a:ext>
            </a:extLst>
          </xdr:cNvPr>
          <xdr:cNvSpPr txBox="1"/>
        </xdr:nvSpPr>
        <xdr:spPr>
          <a:xfrm>
            <a:off x="396240" y="1196340"/>
            <a:ext cx="19202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1"/>
              <a:t>Gross</a:t>
            </a:r>
            <a:r>
              <a:rPr lang="en-IN" sz="1400" b="1" i="1" baseline="0"/>
              <a:t> Profit Margin</a:t>
            </a:r>
            <a:endParaRPr lang="en-IN" sz="1400" b="1" i="1"/>
          </a:p>
        </xdr:txBody>
      </xdr:sp>
      <xdr:sp macro="" textlink="'Pivot Table'!F4">
        <xdr:nvSpPr>
          <xdr:cNvPr id="145" name="TextBox 144">
            <a:extLst>
              <a:ext uri="{FF2B5EF4-FFF2-40B4-BE49-F238E27FC236}">
                <a16:creationId xmlns:a16="http://schemas.microsoft.com/office/drawing/2014/main" id="{3380A754-B516-504F-048A-C5768687898E}"/>
              </a:ext>
            </a:extLst>
          </xdr:cNvPr>
          <xdr:cNvSpPr txBox="1"/>
        </xdr:nvSpPr>
        <xdr:spPr>
          <a:xfrm rot="10800000" flipV="1">
            <a:off x="388620" y="1417320"/>
            <a:ext cx="19050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95A7BE1-3A70-4B5F-8AAA-589F386BCD31}" type="TxLink">
              <a:rPr lang="en-US" sz="2400" b="1" i="0" u="none" strike="noStrike">
                <a:solidFill>
                  <a:schemeClr val="accent6">
                    <a:lumMod val="75000"/>
                  </a:schemeClr>
                </a:solidFill>
                <a:latin typeface="Aptos Narrow"/>
                <a:ea typeface="+mn-ea"/>
                <a:cs typeface="+mn-cs"/>
              </a:rPr>
              <a:pPr marL="0" indent="0" algn="ctr"/>
              <a:t>47.75%</a:t>
            </a:fld>
            <a:endParaRPr lang="en-IN" sz="2400" b="1" i="0" u="none" strike="noStrike">
              <a:solidFill>
                <a:schemeClr val="accent6">
                  <a:lumMod val="75000"/>
                </a:schemeClr>
              </a:solidFill>
              <a:latin typeface="Aptos Narrow"/>
              <a:ea typeface="+mn-ea"/>
              <a:cs typeface="+mn-cs"/>
            </a:endParaRPr>
          </a:p>
        </xdr:txBody>
      </xdr:sp>
    </xdr:grpSp>
    <xdr:clientData/>
  </xdr:twoCellAnchor>
  <xdr:twoCellAnchor>
    <xdr:from>
      <xdr:col>12</xdr:col>
      <xdr:colOff>45720</xdr:colOff>
      <xdr:row>6</xdr:row>
      <xdr:rowOff>7620</xdr:rowOff>
    </xdr:from>
    <xdr:to>
      <xdr:col>15</xdr:col>
      <xdr:colOff>144780</xdr:colOff>
      <xdr:row>10</xdr:row>
      <xdr:rowOff>99060</xdr:rowOff>
    </xdr:to>
    <xdr:grpSp>
      <xdr:nvGrpSpPr>
        <xdr:cNvPr id="146" name="Group 145">
          <a:extLst>
            <a:ext uri="{FF2B5EF4-FFF2-40B4-BE49-F238E27FC236}">
              <a16:creationId xmlns:a16="http://schemas.microsoft.com/office/drawing/2014/main" id="{51358193-5AE3-90FB-4437-5ECD4265D3D8}"/>
            </a:ext>
          </a:extLst>
        </xdr:cNvPr>
        <xdr:cNvGrpSpPr/>
      </xdr:nvGrpSpPr>
      <xdr:grpSpPr>
        <a:xfrm>
          <a:off x="7360920" y="1083385"/>
          <a:ext cx="1927860" cy="808616"/>
          <a:chOff x="388620" y="1097280"/>
          <a:chExt cx="1927860" cy="822960"/>
        </a:xfrm>
      </xdr:grpSpPr>
      <xdr:sp macro="" textlink="">
        <xdr:nvSpPr>
          <xdr:cNvPr id="147" name="Rectangle: Rounded Corners 146">
            <a:extLst>
              <a:ext uri="{FF2B5EF4-FFF2-40B4-BE49-F238E27FC236}">
                <a16:creationId xmlns:a16="http://schemas.microsoft.com/office/drawing/2014/main" id="{8F285C4D-18D0-C5F9-5970-544FDA730D77}"/>
              </a:ext>
            </a:extLst>
          </xdr:cNvPr>
          <xdr:cNvSpPr/>
        </xdr:nvSpPr>
        <xdr:spPr>
          <a:xfrm>
            <a:off x="388620" y="1097280"/>
            <a:ext cx="1905000" cy="822960"/>
          </a:xfrm>
          <a:prstGeom prst="roundRect">
            <a:avLst>
              <a:gd name="adj" fmla="val 1289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8" name="TextBox 147">
            <a:extLst>
              <a:ext uri="{FF2B5EF4-FFF2-40B4-BE49-F238E27FC236}">
                <a16:creationId xmlns:a16="http://schemas.microsoft.com/office/drawing/2014/main" id="{97165357-63E7-009D-FAD7-526D954C2190}"/>
              </a:ext>
            </a:extLst>
          </xdr:cNvPr>
          <xdr:cNvSpPr txBox="1"/>
        </xdr:nvSpPr>
        <xdr:spPr>
          <a:xfrm>
            <a:off x="396240" y="1196340"/>
            <a:ext cx="19202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1"/>
              <a:t>Total</a:t>
            </a:r>
            <a:r>
              <a:rPr lang="en-IN" sz="1400" b="1" i="1" baseline="0"/>
              <a:t> Unit Sold</a:t>
            </a:r>
            <a:endParaRPr lang="en-IN" sz="1400" b="1" i="1"/>
          </a:p>
        </xdr:txBody>
      </xdr:sp>
      <xdr:sp macro="" textlink="'Pivot Table'!H4">
        <xdr:nvSpPr>
          <xdr:cNvPr id="149" name="TextBox 148">
            <a:extLst>
              <a:ext uri="{FF2B5EF4-FFF2-40B4-BE49-F238E27FC236}">
                <a16:creationId xmlns:a16="http://schemas.microsoft.com/office/drawing/2014/main" id="{87D07DDD-8576-6855-051D-24025D351989}"/>
              </a:ext>
            </a:extLst>
          </xdr:cNvPr>
          <xdr:cNvSpPr txBox="1"/>
        </xdr:nvSpPr>
        <xdr:spPr>
          <a:xfrm rot="10800000" flipV="1">
            <a:off x="388620" y="1417320"/>
            <a:ext cx="19050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455143C-E797-4F98-9BE2-FC3D0DDD4960}" type="TxLink">
              <a:rPr lang="en-US" sz="2400" b="1" i="0" u="none" strike="noStrike">
                <a:solidFill>
                  <a:schemeClr val="accent6">
                    <a:lumMod val="75000"/>
                  </a:schemeClr>
                </a:solidFill>
                <a:latin typeface="Aptos Narrow"/>
                <a:ea typeface="+mn-ea"/>
                <a:cs typeface="+mn-cs"/>
              </a:rPr>
              <a:pPr marL="0" indent="0" algn="ctr"/>
              <a:t>1405</a:t>
            </a:fld>
            <a:endParaRPr lang="en-IN" sz="2400" b="1" i="0" u="none" strike="noStrike">
              <a:solidFill>
                <a:schemeClr val="accent6">
                  <a:lumMod val="75000"/>
                </a:schemeClr>
              </a:solidFill>
              <a:latin typeface="Aptos Narrow"/>
              <a:ea typeface="+mn-ea"/>
              <a:cs typeface="+mn-cs"/>
            </a:endParaRPr>
          </a:p>
        </xdr:txBody>
      </xdr:sp>
    </xdr:grpSp>
    <xdr:clientData/>
  </xdr:twoCellAnchor>
  <xdr:twoCellAnchor>
    <xdr:from>
      <xdr:col>15</xdr:col>
      <xdr:colOff>518160</xdr:colOff>
      <xdr:row>6</xdr:row>
      <xdr:rowOff>0</xdr:rowOff>
    </xdr:from>
    <xdr:to>
      <xdr:col>19</xdr:col>
      <xdr:colOff>7620</xdr:colOff>
      <xdr:row>10</xdr:row>
      <xdr:rowOff>91440</xdr:rowOff>
    </xdr:to>
    <xdr:grpSp>
      <xdr:nvGrpSpPr>
        <xdr:cNvPr id="150" name="Group 149">
          <a:extLst>
            <a:ext uri="{FF2B5EF4-FFF2-40B4-BE49-F238E27FC236}">
              <a16:creationId xmlns:a16="http://schemas.microsoft.com/office/drawing/2014/main" id="{584F3D12-DE1D-B67C-3C1A-2055C20CC5B6}"/>
            </a:ext>
          </a:extLst>
        </xdr:cNvPr>
        <xdr:cNvGrpSpPr/>
      </xdr:nvGrpSpPr>
      <xdr:grpSpPr>
        <a:xfrm>
          <a:off x="9662160" y="1075765"/>
          <a:ext cx="1927860" cy="808616"/>
          <a:chOff x="388620" y="1097280"/>
          <a:chExt cx="1927860" cy="822960"/>
        </a:xfrm>
      </xdr:grpSpPr>
      <xdr:sp macro="" textlink="">
        <xdr:nvSpPr>
          <xdr:cNvPr id="151" name="Rectangle: Rounded Corners 150">
            <a:extLst>
              <a:ext uri="{FF2B5EF4-FFF2-40B4-BE49-F238E27FC236}">
                <a16:creationId xmlns:a16="http://schemas.microsoft.com/office/drawing/2014/main" id="{94085904-151A-C1BA-4516-3A15AD9CAD19}"/>
              </a:ext>
            </a:extLst>
          </xdr:cNvPr>
          <xdr:cNvSpPr/>
        </xdr:nvSpPr>
        <xdr:spPr>
          <a:xfrm>
            <a:off x="388620" y="1097280"/>
            <a:ext cx="1905000" cy="822960"/>
          </a:xfrm>
          <a:prstGeom prst="roundRect">
            <a:avLst>
              <a:gd name="adj" fmla="val 1289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2" name="TextBox 151">
            <a:extLst>
              <a:ext uri="{FF2B5EF4-FFF2-40B4-BE49-F238E27FC236}">
                <a16:creationId xmlns:a16="http://schemas.microsoft.com/office/drawing/2014/main" id="{9DA2DA4E-B398-25C2-4610-3E8C96E2A7E3}"/>
              </a:ext>
            </a:extLst>
          </xdr:cNvPr>
          <xdr:cNvSpPr txBox="1"/>
        </xdr:nvSpPr>
        <xdr:spPr>
          <a:xfrm>
            <a:off x="396240" y="1196340"/>
            <a:ext cx="19202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1"/>
              <a:t>Total Orders</a:t>
            </a:r>
          </a:p>
        </xdr:txBody>
      </xdr:sp>
      <xdr:sp macro="" textlink="'Pivot Table'!J4">
        <xdr:nvSpPr>
          <xdr:cNvPr id="153" name="TextBox 152">
            <a:extLst>
              <a:ext uri="{FF2B5EF4-FFF2-40B4-BE49-F238E27FC236}">
                <a16:creationId xmlns:a16="http://schemas.microsoft.com/office/drawing/2014/main" id="{31AF5694-CBB9-19B2-052D-D1FA27940BA2}"/>
              </a:ext>
            </a:extLst>
          </xdr:cNvPr>
          <xdr:cNvSpPr txBox="1"/>
        </xdr:nvSpPr>
        <xdr:spPr>
          <a:xfrm rot="10800000" flipV="1">
            <a:off x="388620" y="1417320"/>
            <a:ext cx="19050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C923AD-85CD-454B-A89E-BD3DEB333E51}" type="TxLink">
              <a:rPr lang="en-US" sz="2400" b="1" i="0" u="none" strike="noStrike">
                <a:solidFill>
                  <a:schemeClr val="accent6">
                    <a:lumMod val="75000"/>
                  </a:schemeClr>
                </a:solidFill>
                <a:latin typeface="Aptos Narrow"/>
                <a:ea typeface="+mn-ea"/>
                <a:cs typeface="+mn-cs"/>
              </a:rPr>
              <a:pPr marL="0" indent="0" algn="ctr"/>
              <a:t>579</a:t>
            </a:fld>
            <a:endParaRPr lang="en-IN" sz="2400" b="1" i="0" u="none" strike="noStrike">
              <a:solidFill>
                <a:schemeClr val="accent6">
                  <a:lumMod val="75000"/>
                </a:schemeClr>
              </a:solidFill>
              <a:latin typeface="Aptos Narrow"/>
              <a:ea typeface="+mn-ea"/>
              <a:cs typeface="+mn-cs"/>
            </a:endParaRPr>
          </a:p>
        </xdr:txBody>
      </xdr:sp>
    </xdr:grpSp>
    <xdr:clientData/>
  </xdr:twoCellAnchor>
  <xdr:twoCellAnchor>
    <xdr:from>
      <xdr:col>19</xdr:col>
      <xdr:colOff>381000</xdr:colOff>
      <xdr:row>5</xdr:row>
      <xdr:rowOff>175260</xdr:rowOff>
    </xdr:from>
    <xdr:to>
      <xdr:col>22</xdr:col>
      <xdr:colOff>480060</xdr:colOff>
      <xdr:row>10</xdr:row>
      <xdr:rowOff>83820</xdr:rowOff>
    </xdr:to>
    <xdr:grpSp>
      <xdr:nvGrpSpPr>
        <xdr:cNvPr id="154" name="Group 153">
          <a:extLst>
            <a:ext uri="{FF2B5EF4-FFF2-40B4-BE49-F238E27FC236}">
              <a16:creationId xmlns:a16="http://schemas.microsoft.com/office/drawing/2014/main" id="{751B5AE3-552A-D3A4-E223-D5CEC540F282}"/>
            </a:ext>
          </a:extLst>
        </xdr:cNvPr>
        <xdr:cNvGrpSpPr/>
      </xdr:nvGrpSpPr>
      <xdr:grpSpPr>
        <a:xfrm>
          <a:off x="11963400" y="1071731"/>
          <a:ext cx="1927860" cy="805030"/>
          <a:chOff x="388620" y="1097280"/>
          <a:chExt cx="1927860" cy="822960"/>
        </a:xfrm>
      </xdr:grpSpPr>
      <xdr:sp macro="" textlink="">
        <xdr:nvSpPr>
          <xdr:cNvPr id="155" name="Rectangle: Rounded Corners 154">
            <a:extLst>
              <a:ext uri="{FF2B5EF4-FFF2-40B4-BE49-F238E27FC236}">
                <a16:creationId xmlns:a16="http://schemas.microsoft.com/office/drawing/2014/main" id="{0EA9A8A3-6D88-171F-3901-FB858296FA65}"/>
              </a:ext>
            </a:extLst>
          </xdr:cNvPr>
          <xdr:cNvSpPr/>
        </xdr:nvSpPr>
        <xdr:spPr>
          <a:xfrm>
            <a:off x="388620" y="1097280"/>
            <a:ext cx="1905000" cy="822960"/>
          </a:xfrm>
          <a:prstGeom prst="roundRect">
            <a:avLst>
              <a:gd name="adj" fmla="val 1289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6" name="TextBox 155">
            <a:extLst>
              <a:ext uri="{FF2B5EF4-FFF2-40B4-BE49-F238E27FC236}">
                <a16:creationId xmlns:a16="http://schemas.microsoft.com/office/drawing/2014/main" id="{C54E3538-C9F7-E23A-437E-D04CF2E83B57}"/>
              </a:ext>
            </a:extLst>
          </xdr:cNvPr>
          <xdr:cNvSpPr txBox="1"/>
        </xdr:nvSpPr>
        <xdr:spPr>
          <a:xfrm>
            <a:off x="396240" y="1196340"/>
            <a:ext cx="19202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1"/>
              <a:t>COGS</a:t>
            </a:r>
          </a:p>
        </xdr:txBody>
      </xdr:sp>
      <xdr:sp macro="" textlink="'Pivot Table'!L4">
        <xdr:nvSpPr>
          <xdr:cNvPr id="157" name="TextBox 156">
            <a:extLst>
              <a:ext uri="{FF2B5EF4-FFF2-40B4-BE49-F238E27FC236}">
                <a16:creationId xmlns:a16="http://schemas.microsoft.com/office/drawing/2014/main" id="{AFC9D2C1-2C0B-698D-5E75-0209528785F5}"/>
              </a:ext>
            </a:extLst>
          </xdr:cNvPr>
          <xdr:cNvSpPr txBox="1"/>
        </xdr:nvSpPr>
        <xdr:spPr>
          <a:xfrm rot="10800000" flipV="1">
            <a:off x="388620" y="1417320"/>
            <a:ext cx="19050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674787A-589F-4CEB-91D0-FE3BE22DD64D}" type="TxLink">
              <a:rPr lang="en-US" sz="2400" b="1" i="0" u="none" strike="noStrike">
                <a:solidFill>
                  <a:schemeClr val="accent6">
                    <a:lumMod val="75000"/>
                  </a:schemeClr>
                </a:solidFill>
                <a:latin typeface="Aptos Narrow"/>
                <a:ea typeface="+mn-ea"/>
                <a:cs typeface="+mn-cs"/>
              </a:rPr>
              <a:pPr marL="0" indent="0" algn="ctr"/>
              <a:t>$64,648</a:t>
            </a:fld>
            <a:endParaRPr lang="en-IN" sz="2400" b="1" i="0" u="none" strike="noStrike">
              <a:solidFill>
                <a:schemeClr val="accent6">
                  <a:lumMod val="75000"/>
                </a:schemeClr>
              </a:solidFill>
              <a:latin typeface="Aptos Narrow"/>
              <a:ea typeface="+mn-ea"/>
              <a:cs typeface="+mn-cs"/>
            </a:endParaRPr>
          </a:p>
        </xdr:txBody>
      </xdr:sp>
    </xdr:grpSp>
    <xdr:clientData/>
  </xdr:twoCellAnchor>
  <xdr:twoCellAnchor>
    <xdr:from>
      <xdr:col>21</xdr:col>
      <xdr:colOff>68580</xdr:colOff>
      <xdr:row>2</xdr:row>
      <xdr:rowOff>137160</xdr:rowOff>
    </xdr:from>
    <xdr:to>
      <xdr:col>22</xdr:col>
      <xdr:colOff>320040</xdr:colOff>
      <xdr:row>4</xdr:row>
      <xdr:rowOff>83820</xdr:rowOff>
    </xdr:to>
    <xdr:sp macro="" textlink="">
      <xdr:nvSpPr>
        <xdr:cNvPr id="158" name="Rectangle: Rounded Corners 157">
          <a:hlinkClick xmlns:r="http://schemas.openxmlformats.org/officeDocument/2006/relationships" r:id="rId1"/>
          <a:extLst>
            <a:ext uri="{FF2B5EF4-FFF2-40B4-BE49-F238E27FC236}">
              <a16:creationId xmlns:a16="http://schemas.microsoft.com/office/drawing/2014/main" id="{F35BEC0A-6ECB-320F-CEE5-726140C86D2B}"/>
            </a:ext>
          </a:extLst>
        </xdr:cNvPr>
        <xdr:cNvSpPr/>
      </xdr:nvSpPr>
      <xdr:spPr>
        <a:xfrm>
          <a:off x="12870180" y="502920"/>
          <a:ext cx="861060" cy="312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 Data</a:t>
          </a:r>
        </a:p>
      </xdr:txBody>
    </xdr:sp>
    <xdr:clientData/>
  </xdr:twoCellAnchor>
  <xdr:twoCellAnchor>
    <xdr:from>
      <xdr:col>19</xdr:col>
      <xdr:colOff>167640</xdr:colOff>
      <xdr:row>2</xdr:row>
      <xdr:rowOff>144780</xdr:rowOff>
    </xdr:from>
    <xdr:to>
      <xdr:col>20</xdr:col>
      <xdr:colOff>449580</xdr:colOff>
      <xdr:row>4</xdr:row>
      <xdr:rowOff>91440</xdr:rowOff>
    </xdr:to>
    <xdr:sp macro="" textlink="">
      <xdr:nvSpPr>
        <xdr:cNvPr id="159" name="Rectangle: Rounded Corners 158">
          <a:hlinkClick xmlns:r="http://schemas.openxmlformats.org/officeDocument/2006/relationships" r:id="rId2"/>
          <a:extLst>
            <a:ext uri="{FF2B5EF4-FFF2-40B4-BE49-F238E27FC236}">
              <a16:creationId xmlns:a16="http://schemas.microsoft.com/office/drawing/2014/main" id="{97EBDD08-6435-4A8E-A9B3-9D582615D842}"/>
            </a:ext>
          </a:extLst>
        </xdr:cNvPr>
        <xdr:cNvSpPr/>
      </xdr:nvSpPr>
      <xdr:spPr>
        <a:xfrm>
          <a:off x="11750040" y="510540"/>
          <a:ext cx="891540" cy="312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Pivot</a:t>
          </a:r>
          <a:r>
            <a:rPr lang="en-IN" sz="1100" baseline="0"/>
            <a:t> Tables</a:t>
          </a:r>
          <a:endParaRPr lang="en-IN" sz="1100"/>
        </a:p>
      </xdr:txBody>
    </xdr:sp>
    <xdr:clientData/>
  </xdr:twoCellAnchor>
  <xdr:twoCellAnchor>
    <xdr:from>
      <xdr:col>0</xdr:col>
      <xdr:colOff>349624</xdr:colOff>
      <xdr:row>11</xdr:row>
      <xdr:rowOff>92336</xdr:rowOff>
    </xdr:from>
    <xdr:to>
      <xdr:col>12</xdr:col>
      <xdr:colOff>448235</xdr:colOff>
      <xdr:row>30</xdr:row>
      <xdr:rowOff>53788</xdr:rowOff>
    </xdr:to>
    <xdr:grpSp>
      <xdr:nvGrpSpPr>
        <xdr:cNvPr id="21" name="Group 20">
          <a:extLst>
            <a:ext uri="{FF2B5EF4-FFF2-40B4-BE49-F238E27FC236}">
              <a16:creationId xmlns:a16="http://schemas.microsoft.com/office/drawing/2014/main" id="{1649A354-7ADB-63EE-7FB9-2274A1AFD6E0}"/>
            </a:ext>
          </a:extLst>
        </xdr:cNvPr>
        <xdr:cNvGrpSpPr/>
      </xdr:nvGrpSpPr>
      <xdr:grpSpPr>
        <a:xfrm>
          <a:off x="349624" y="2064571"/>
          <a:ext cx="7413811" cy="3368041"/>
          <a:chOff x="259080" y="2109395"/>
          <a:chExt cx="8260080" cy="3608743"/>
        </a:xfrm>
      </xdr:grpSpPr>
      <xdr:grpSp>
        <xdr:nvGrpSpPr>
          <xdr:cNvPr id="162" name="Group 161">
            <a:extLst>
              <a:ext uri="{FF2B5EF4-FFF2-40B4-BE49-F238E27FC236}">
                <a16:creationId xmlns:a16="http://schemas.microsoft.com/office/drawing/2014/main" id="{FC78278B-141D-5DAF-A91F-66D4800B9F65}"/>
              </a:ext>
            </a:extLst>
          </xdr:cNvPr>
          <xdr:cNvGrpSpPr/>
        </xdr:nvGrpSpPr>
        <xdr:grpSpPr>
          <a:xfrm>
            <a:off x="274320" y="2109395"/>
            <a:ext cx="8237220" cy="3608743"/>
            <a:chOff x="297180" y="2156460"/>
            <a:chExt cx="6713220" cy="3680460"/>
          </a:xfrm>
        </xdr:grpSpPr>
        <xdr:sp macro="" textlink="">
          <xdr:nvSpPr>
            <xdr:cNvPr id="161" name="Rectangle: Rounded Corners 160">
              <a:extLst>
                <a:ext uri="{FF2B5EF4-FFF2-40B4-BE49-F238E27FC236}">
                  <a16:creationId xmlns:a16="http://schemas.microsoft.com/office/drawing/2014/main" id="{853261B5-B9DC-452B-BF8B-50E3E53E1A07}"/>
                </a:ext>
              </a:extLst>
            </xdr:cNvPr>
            <xdr:cNvSpPr/>
          </xdr:nvSpPr>
          <xdr:spPr>
            <a:xfrm>
              <a:off x="297180" y="2156460"/>
              <a:ext cx="6713220" cy="3680460"/>
            </a:xfrm>
            <a:prstGeom prst="roundRect">
              <a:avLst>
                <a:gd name="adj" fmla="val 626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60" name="Chart 159">
              <a:extLst>
                <a:ext uri="{FF2B5EF4-FFF2-40B4-BE49-F238E27FC236}">
                  <a16:creationId xmlns:a16="http://schemas.microsoft.com/office/drawing/2014/main" id="{2ABDDCBF-0158-4B9B-B0BB-CCBC208FFC90}"/>
                </a:ext>
              </a:extLst>
            </xdr:cNvPr>
            <xdr:cNvGraphicFramePr>
              <a:graphicFrameLocks/>
            </xdr:cNvGraphicFramePr>
          </xdr:nvGraphicFramePr>
          <xdr:xfrm>
            <a:off x="388620" y="2857500"/>
            <a:ext cx="6537960" cy="2872740"/>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
        <xdr:nvSpPr>
          <xdr:cNvPr id="6" name="Rectangle: Rounded Corners 5">
            <a:extLst>
              <a:ext uri="{FF2B5EF4-FFF2-40B4-BE49-F238E27FC236}">
                <a16:creationId xmlns:a16="http://schemas.microsoft.com/office/drawing/2014/main" id="{92061E56-6F1F-C992-F72F-BA80FF7CAE2A}"/>
              </a:ext>
            </a:extLst>
          </xdr:cNvPr>
          <xdr:cNvSpPr/>
        </xdr:nvSpPr>
        <xdr:spPr>
          <a:xfrm>
            <a:off x="259080" y="2281069"/>
            <a:ext cx="8260080" cy="553123"/>
          </a:xfrm>
          <a:prstGeom prst="roundRect">
            <a:avLst/>
          </a:prstGeom>
          <a:solidFill>
            <a:schemeClr val="bg1">
              <a:lumMod val="8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a:t>Month Profit</a:t>
            </a:r>
            <a:r>
              <a:rPr lang="en-IN" sz="1800" baseline="0"/>
              <a:t> and Revenue</a:t>
            </a:r>
            <a:endParaRPr lang="en-IN" sz="1800"/>
          </a:p>
        </xdr:txBody>
      </xdr:sp>
    </xdr:grpSp>
    <xdr:clientData/>
  </xdr:twoCellAnchor>
  <xdr:twoCellAnchor>
    <xdr:from>
      <xdr:col>13</xdr:col>
      <xdr:colOff>474682</xdr:colOff>
      <xdr:row>11</xdr:row>
      <xdr:rowOff>107577</xdr:rowOff>
    </xdr:from>
    <xdr:to>
      <xdr:col>22</xdr:col>
      <xdr:colOff>304800</xdr:colOff>
      <xdr:row>30</xdr:row>
      <xdr:rowOff>89647</xdr:rowOff>
    </xdr:to>
    <xdr:grpSp>
      <xdr:nvGrpSpPr>
        <xdr:cNvPr id="20" name="Group 19">
          <a:extLst>
            <a:ext uri="{FF2B5EF4-FFF2-40B4-BE49-F238E27FC236}">
              <a16:creationId xmlns:a16="http://schemas.microsoft.com/office/drawing/2014/main" id="{DF93E16C-FB9D-1A02-407C-E4F9048E4063}"/>
            </a:ext>
          </a:extLst>
        </xdr:cNvPr>
        <xdr:cNvGrpSpPr/>
      </xdr:nvGrpSpPr>
      <xdr:grpSpPr>
        <a:xfrm>
          <a:off x="8399482" y="2079812"/>
          <a:ext cx="5316518" cy="3388659"/>
          <a:chOff x="9044940" y="2109395"/>
          <a:chExt cx="4876800" cy="3765177"/>
        </a:xfrm>
      </xdr:grpSpPr>
      <xdr:grpSp>
        <xdr:nvGrpSpPr>
          <xdr:cNvPr id="171" name="Group 170">
            <a:extLst>
              <a:ext uri="{FF2B5EF4-FFF2-40B4-BE49-F238E27FC236}">
                <a16:creationId xmlns:a16="http://schemas.microsoft.com/office/drawing/2014/main" id="{9E9B2504-10F3-4819-BAF2-44121196520D}"/>
              </a:ext>
            </a:extLst>
          </xdr:cNvPr>
          <xdr:cNvGrpSpPr/>
        </xdr:nvGrpSpPr>
        <xdr:grpSpPr>
          <a:xfrm>
            <a:off x="9044940" y="2109395"/>
            <a:ext cx="4876800" cy="3765177"/>
            <a:chOff x="5715000" y="2202180"/>
            <a:chExt cx="4831080" cy="3642360"/>
          </a:xfrm>
        </xdr:grpSpPr>
        <xdr:sp macro="" textlink="">
          <xdr:nvSpPr>
            <xdr:cNvPr id="167" name="Rectangle: Rounded Corners 166">
              <a:extLst>
                <a:ext uri="{FF2B5EF4-FFF2-40B4-BE49-F238E27FC236}">
                  <a16:creationId xmlns:a16="http://schemas.microsoft.com/office/drawing/2014/main" id="{EB54DE06-0DDF-4CBD-9C63-B2F341D034FE}"/>
                </a:ext>
              </a:extLst>
            </xdr:cNvPr>
            <xdr:cNvSpPr/>
          </xdr:nvSpPr>
          <xdr:spPr>
            <a:xfrm>
              <a:off x="5715000" y="2202180"/>
              <a:ext cx="4831080" cy="3642360"/>
            </a:xfrm>
            <a:prstGeom prst="roundRect">
              <a:avLst>
                <a:gd name="adj" fmla="val 60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66" name="Chart 165">
              <a:extLst>
                <a:ext uri="{FF2B5EF4-FFF2-40B4-BE49-F238E27FC236}">
                  <a16:creationId xmlns:a16="http://schemas.microsoft.com/office/drawing/2014/main" id="{AA113231-4DFC-4A71-ACA9-0624B8C174E5}"/>
                </a:ext>
              </a:extLst>
            </xdr:cNvPr>
            <xdr:cNvGraphicFramePr>
              <a:graphicFrameLocks/>
            </xdr:cNvGraphicFramePr>
          </xdr:nvGraphicFramePr>
          <xdr:xfrm>
            <a:off x="5768339" y="2948940"/>
            <a:ext cx="4724399" cy="2773681"/>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9" name="Rectangle: Rounded Corners 8">
            <a:extLst>
              <a:ext uri="{FF2B5EF4-FFF2-40B4-BE49-F238E27FC236}">
                <a16:creationId xmlns:a16="http://schemas.microsoft.com/office/drawing/2014/main" id="{4ADF115F-5566-EC07-FC10-4407BE7437E2}"/>
              </a:ext>
            </a:extLst>
          </xdr:cNvPr>
          <xdr:cNvSpPr/>
        </xdr:nvSpPr>
        <xdr:spPr>
          <a:xfrm>
            <a:off x="9052560" y="2265829"/>
            <a:ext cx="4831080" cy="492163"/>
          </a:xfrm>
          <a:prstGeom prst="roundRect">
            <a:avLst/>
          </a:prstGeom>
          <a:solidFill>
            <a:schemeClr val="bg1">
              <a:lumMod val="8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a:t>Top - 5</a:t>
            </a:r>
            <a:r>
              <a:rPr lang="en-IN" sz="1800" baseline="0"/>
              <a:t> Countries By Revenue</a:t>
            </a:r>
            <a:endParaRPr lang="en-IN" sz="1800"/>
          </a:p>
        </xdr:txBody>
      </xdr:sp>
    </xdr:grpSp>
    <xdr:clientData/>
  </xdr:twoCellAnchor>
  <xdr:twoCellAnchor>
    <xdr:from>
      <xdr:col>0</xdr:col>
      <xdr:colOff>466165</xdr:colOff>
      <xdr:row>30</xdr:row>
      <xdr:rowOff>171494</xdr:rowOff>
    </xdr:from>
    <xdr:to>
      <xdr:col>8</xdr:col>
      <xdr:colOff>168985</xdr:colOff>
      <xdr:row>46</xdr:row>
      <xdr:rowOff>107577</xdr:rowOff>
    </xdr:to>
    <xdr:grpSp>
      <xdr:nvGrpSpPr>
        <xdr:cNvPr id="23" name="Group 22">
          <a:extLst>
            <a:ext uri="{FF2B5EF4-FFF2-40B4-BE49-F238E27FC236}">
              <a16:creationId xmlns:a16="http://schemas.microsoft.com/office/drawing/2014/main" id="{99E20409-47AE-4CC4-767E-E3C2267862AF}"/>
            </a:ext>
          </a:extLst>
        </xdr:cNvPr>
        <xdr:cNvGrpSpPr/>
      </xdr:nvGrpSpPr>
      <xdr:grpSpPr>
        <a:xfrm>
          <a:off x="466165" y="5550318"/>
          <a:ext cx="4579620" cy="2804788"/>
          <a:chOff x="297180" y="5926836"/>
          <a:chExt cx="4282440" cy="3323844"/>
        </a:xfrm>
      </xdr:grpSpPr>
      <xdr:grpSp>
        <xdr:nvGrpSpPr>
          <xdr:cNvPr id="177" name="Group 176">
            <a:extLst>
              <a:ext uri="{FF2B5EF4-FFF2-40B4-BE49-F238E27FC236}">
                <a16:creationId xmlns:a16="http://schemas.microsoft.com/office/drawing/2014/main" id="{0C0A93E4-386B-4834-AE86-058676C965D7}"/>
              </a:ext>
            </a:extLst>
          </xdr:cNvPr>
          <xdr:cNvGrpSpPr/>
        </xdr:nvGrpSpPr>
        <xdr:grpSpPr>
          <a:xfrm>
            <a:off x="297180" y="5926836"/>
            <a:ext cx="4282440" cy="3323844"/>
            <a:chOff x="297180" y="6045170"/>
            <a:chExt cx="4732020" cy="3388390"/>
          </a:xfrm>
        </xdr:grpSpPr>
        <xdr:sp macro="" textlink="">
          <xdr:nvSpPr>
            <xdr:cNvPr id="169" name="Rectangle: Rounded Corners 168">
              <a:extLst>
                <a:ext uri="{FF2B5EF4-FFF2-40B4-BE49-F238E27FC236}">
                  <a16:creationId xmlns:a16="http://schemas.microsoft.com/office/drawing/2014/main" id="{CF732873-2EB7-469F-A30C-F32B5562B55B}"/>
                </a:ext>
              </a:extLst>
            </xdr:cNvPr>
            <xdr:cNvSpPr/>
          </xdr:nvSpPr>
          <xdr:spPr>
            <a:xfrm>
              <a:off x="297180" y="6045170"/>
              <a:ext cx="4732020" cy="3388390"/>
            </a:xfrm>
            <a:prstGeom prst="roundRect">
              <a:avLst>
                <a:gd name="adj" fmla="val 715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68" name="Chart 167">
              <a:extLst>
                <a:ext uri="{FF2B5EF4-FFF2-40B4-BE49-F238E27FC236}">
                  <a16:creationId xmlns:a16="http://schemas.microsoft.com/office/drawing/2014/main" id="{E90D703E-7D5C-4108-A5D4-272181524118}"/>
                </a:ext>
              </a:extLst>
            </xdr:cNvPr>
            <xdr:cNvGraphicFramePr>
              <a:graphicFrameLocks/>
            </xdr:cNvGraphicFramePr>
          </xdr:nvGraphicFramePr>
          <xdr:xfrm>
            <a:off x="350520" y="6682740"/>
            <a:ext cx="4625339" cy="2689859"/>
          </xdr:xfrm>
          <a:graphic>
            <a:graphicData uri="http://schemas.openxmlformats.org/drawingml/2006/chart">
              <c:chart xmlns:c="http://schemas.openxmlformats.org/drawingml/2006/chart" xmlns:r="http://schemas.openxmlformats.org/officeDocument/2006/relationships" r:id="rId5"/>
            </a:graphicData>
          </a:graphic>
        </xdr:graphicFrame>
      </xdr:grpSp>
      <xdr:sp macro="" textlink="">
        <xdr:nvSpPr>
          <xdr:cNvPr id="10" name="Rectangle: Rounded Corners 9">
            <a:extLst>
              <a:ext uri="{FF2B5EF4-FFF2-40B4-BE49-F238E27FC236}">
                <a16:creationId xmlns:a16="http://schemas.microsoft.com/office/drawing/2014/main" id="{9555A88F-ED27-38AD-1FE1-F7BFBF37A167}"/>
              </a:ext>
            </a:extLst>
          </xdr:cNvPr>
          <xdr:cNvSpPr/>
        </xdr:nvSpPr>
        <xdr:spPr>
          <a:xfrm>
            <a:off x="297180" y="6076726"/>
            <a:ext cx="4267200" cy="423582"/>
          </a:xfrm>
          <a:prstGeom prst="roundRect">
            <a:avLst/>
          </a:prstGeom>
          <a:solidFill>
            <a:schemeClr val="bg1">
              <a:lumMod val="8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a:t>Revenue</a:t>
            </a:r>
            <a:r>
              <a:rPr lang="en-IN" sz="1800" baseline="0"/>
              <a:t> Shared by Channel</a:t>
            </a:r>
            <a:endParaRPr lang="en-IN" sz="1800"/>
          </a:p>
        </xdr:txBody>
      </xdr:sp>
    </xdr:grpSp>
    <xdr:clientData/>
  </xdr:twoCellAnchor>
  <xdr:twoCellAnchor>
    <xdr:from>
      <xdr:col>8</xdr:col>
      <xdr:colOff>327661</xdr:colOff>
      <xdr:row>31</xdr:row>
      <xdr:rowOff>9861</xdr:rowOff>
    </xdr:from>
    <xdr:to>
      <xdr:col>15</xdr:col>
      <xdr:colOff>188260</xdr:colOff>
      <xdr:row>46</xdr:row>
      <xdr:rowOff>62753</xdr:rowOff>
    </xdr:to>
    <xdr:grpSp>
      <xdr:nvGrpSpPr>
        <xdr:cNvPr id="22" name="Group 21">
          <a:extLst>
            <a:ext uri="{FF2B5EF4-FFF2-40B4-BE49-F238E27FC236}">
              <a16:creationId xmlns:a16="http://schemas.microsoft.com/office/drawing/2014/main" id="{D2CE9CCC-4642-E7A1-37C0-35EC91B1DB57}"/>
            </a:ext>
          </a:extLst>
        </xdr:cNvPr>
        <xdr:cNvGrpSpPr/>
      </xdr:nvGrpSpPr>
      <xdr:grpSpPr>
        <a:xfrm>
          <a:off x="5204461" y="5567979"/>
          <a:ext cx="4127799" cy="2742303"/>
          <a:chOff x="4899660" y="5962426"/>
          <a:chExt cx="4274820" cy="3323844"/>
        </a:xfrm>
      </xdr:grpSpPr>
      <xdr:grpSp>
        <xdr:nvGrpSpPr>
          <xdr:cNvPr id="176" name="Group 175">
            <a:extLst>
              <a:ext uri="{FF2B5EF4-FFF2-40B4-BE49-F238E27FC236}">
                <a16:creationId xmlns:a16="http://schemas.microsoft.com/office/drawing/2014/main" id="{CC319EF4-45B7-E4FA-F81D-64E161DF0C63}"/>
              </a:ext>
            </a:extLst>
          </xdr:cNvPr>
          <xdr:cNvGrpSpPr/>
        </xdr:nvGrpSpPr>
        <xdr:grpSpPr>
          <a:xfrm>
            <a:off x="4899660" y="5962426"/>
            <a:ext cx="4274820" cy="3323844"/>
            <a:chOff x="5440680" y="6080760"/>
            <a:chExt cx="4732020" cy="3388390"/>
          </a:xfrm>
        </xdr:grpSpPr>
        <xdr:sp macro="" textlink="">
          <xdr:nvSpPr>
            <xdr:cNvPr id="174" name="Rectangle: Rounded Corners 173">
              <a:extLst>
                <a:ext uri="{FF2B5EF4-FFF2-40B4-BE49-F238E27FC236}">
                  <a16:creationId xmlns:a16="http://schemas.microsoft.com/office/drawing/2014/main" id="{C671827A-0953-41F4-8D08-A5AFBE366C32}"/>
                </a:ext>
              </a:extLst>
            </xdr:cNvPr>
            <xdr:cNvSpPr/>
          </xdr:nvSpPr>
          <xdr:spPr>
            <a:xfrm>
              <a:off x="5440680" y="6080760"/>
              <a:ext cx="4732020" cy="3388390"/>
            </a:xfrm>
            <a:prstGeom prst="roundRect">
              <a:avLst>
                <a:gd name="adj" fmla="val 715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72" name="Chart 171">
              <a:extLst>
                <a:ext uri="{FF2B5EF4-FFF2-40B4-BE49-F238E27FC236}">
                  <a16:creationId xmlns:a16="http://schemas.microsoft.com/office/drawing/2014/main" id="{74D343B1-9D6E-4F80-AA5C-3A8DD96819CF}"/>
                </a:ext>
              </a:extLst>
            </xdr:cNvPr>
            <xdr:cNvGraphicFramePr>
              <a:graphicFrameLocks/>
            </xdr:cNvGraphicFramePr>
          </xdr:nvGraphicFramePr>
          <xdr:xfrm>
            <a:off x="5478779" y="6728460"/>
            <a:ext cx="4572000" cy="2606040"/>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11" name="Rectangle: Rounded Corners 10">
            <a:extLst>
              <a:ext uri="{FF2B5EF4-FFF2-40B4-BE49-F238E27FC236}">
                <a16:creationId xmlns:a16="http://schemas.microsoft.com/office/drawing/2014/main" id="{4C0CFFB7-BF5B-E1E6-0BC8-5C516C6BE189}"/>
              </a:ext>
            </a:extLst>
          </xdr:cNvPr>
          <xdr:cNvSpPr/>
        </xdr:nvSpPr>
        <xdr:spPr>
          <a:xfrm>
            <a:off x="4899660" y="6103620"/>
            <a:ext cx="4267200" cy="396688"/>
          </a:xfrm>
          <a:prstGeom prst="roundRect">
            <a:avLst/>
          </a:prstGeom>
          <a:solidFill>
            <a:schemeClr val="bg1">
              <a:lumMod val="8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a:t>Region</a:t>
            </a:r>
            <a:r>
              <a:rPr lang="en-IN" sz="1800" baseline="0"/>
              <a:t> wise Comparision</a:t>
            </a:r>
            <a:endParaRPr lang="en-IN" sz="1800"/>
          </a:p>
        </xdr:txBody>
      </xdr:sp>
    </xdr:grpSp>
    <xdr:clientData/>
  </xdr:twoCellAnchor>
  <xdr:twoCellAnchor>
    <xdr:from>
      <xdr:col>15</xdr:col>
      <xdr:colOff>406996</xdr:colOff>
      <xdr:row>31</xdr:row>
      <xdr:rowOff>19723</xdr:rowOff>
    </xdr:from>
    <xdr:to>
      <xdr:col>22</xdr:col>
      <xdr:colOff>349622</xdr:colOff>
      <xdr:row>46</xdr:row>
      <xdr:rowOff>26895</xdr:rowOff>
    </xdr:to>
    <xdr:grpSp>
      <xdr:nvGrpSpPr>
        <xdr:cNvPr id="19" name="Group 18">
          <a:extLst>
            <a:ext uri="{FF2B5EF4-FFF2-40B4-BE49-F238E27FC236}">
              <a16:creationId xmlns:a16="http://schemas.microsoft.com/office/drawing/2014/main" id="{F718A349-0032-7619-48B1-9A4F1FC2DCD6}"/>
            </a:ext>
          </a:extLst>
        </xdr:cNvPr>
        <xdr:cNvGrpSpPr/>
      </xdr:nvGrpSpPr>
      <xdr:grpSpPr>
        <a:xfrm>
          <a:off x="9550996" y="5577841"/>
          <a:ext cx="4209826" cy="2696583"/>
          <a:chOff x="9479280" y="6008146"/>
          <a:chExt cx="4450080" cy="3265394"/>
        </a:xfrm>
      </xdr:grpSpPr>
      <xdr:grpSp>
        <xdr:nvGrpSpPr>
          <xdr:cNvPr id="5" name="Group 4">
            <a:extLst>
              <a:ext uri="{FF2B5EF4-FFF2-40B4-BE49-F238E27FC236}">
                <a16:creationId xmlns:a16="http://schemas.microsoft.com/office/drawing/2014/main" id="{DCD2D3EB-6C8D-B2EF-41C3-E63949E30140}"/>
              </a:ext>
            </a:extLst>
          </xdr:cNvPr>
          <xdr:cNvGrpSpPr/>
        </xdr:nvGrpSpPr>
        <xdr:grpSpPr>
          <a:xfrm>
            <a:off x="9494520" y="6008146"/>
            <a:ext cx="4411980" cy="3265394"/>
            <a:chOff x="9494520" y="6126480"/>
            <a:chExt cx="4411980" cy="3329940"/>
          </a:xfrm>
        </xdr:grpSpPr>
        <xdr:sp macro="" textlink="">
          <xdr:nvSpPr>
            <xdr:cNvPr id="175" name="Rectangle: Rounded Corners 174">
              <a:extLst>
                <a:ext uri="{FF2B5EF4-FFF2-40B4-BE49-F238E27FC236}">
                  <a16:creationId xmlns:a16="http://schemas.microsoft.com/office/drawing/2014/main" id="{F67C2091-24F9-49F7-9C22-5F21B6C8320E}"/>
                </a:ext>
              </a:extLst>
            </xdr:cNvPr>
            <xdr:cNvSpPr/>
          </xdr:nvSpPr>
          <xdr:spPr>
            <a:xfrm>
              <a:off x="9494520" y="6126480"/>
              <a:ext cx="4411980" cy="3329940"/>
            </a:xfrm>
            <a:prstGeom prst="roundRect">
              <a:avLst>
                <a:gd name="adj" fmla="val 715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178" name="Chart 177">
                  <a:extLst>
                    <a:ext uri="{FF2B5EF4-FFF2-40B4-BE49-F238E27FC236}">
                      <a16:creationId xmlns:a16="http://schemas.microsoft.com/office/drawing/2014/main" id="{D96D42FD-9823-4D21-AC31-B66C3E1BF2FB}"/>
                    </a:ext>
                  </a:extLst>
                </xdr:cNvPr>
                <xdr:cNvGraphicFramePr/>
              </xdr:nvGraphicFramePr>
              <xdr:xfrm>
                <a:off x="9555480" y="6210298"/>
                <a:ext cx="4259580" cy="3177539"/>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555480" y="6210298"/>
                  <a:ext cx="4259580" cy="31775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sp macro="" textlink="">
        <xdr:nvSpPr>
          <xdr:cNvPr id="13" name="Rectangle: Rounded Corners 12">
            <a:extLst>
              <a:ext uri="{FF2B5EF4-FFF2-40B4-BE49-F238E27FC236}">
                <a16:creationId xmlns:a16="http://schemas.microsoft.com/office/drawing/2014/main" id="{AA3C36D1-1471-839A-F45A-2B0CB672A0CC}"/>
              </a:ext>
            </a:extLst>
          </xdr:cNvPr>
          <xdr:cNvSpPr/>
        </xdr:nvSpPr>
        <xdr:spPr>
          <a:xfrm>
            <a:off x="9479280" y="6156960"/>
            <a:ext cx="4450080" cy="350968"/>
          </a:xfrm>
          <a:prstGeom prst="roundRect">
            <a:avLst/>
          </a:prstGeom>
          <a:solidFill>
            <a:schemeClr val="bg1">
              <a:lumMod val="8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a:t> Country</a:t>
            </a:r>
            <a:r>
              <a:rPr lang="en-IN" sz="1800" baseline="0"/>
              <a:t> Wise Map Chart</a:t>
            </a:r>
            <a:endParaRPr lang="en-IN" sz="1800"/>
          </a:p>
        </xdr:txBody>
      </xdr:sp>
    </xdr:grpSp>
    <xdr:clientData/>
  </xdr:twoCellAnchor>
  <xdr:twoCellAnchor>
    <xdr:from>
      <xdr:col>22</xdr:col>
      <xdr:colOff>594360</xdr:colOff>
      <xdr:row>1</xdr:row>
      <xdr:rowOff>129540</xdr:rowOff>
    </xdr:from>
    <xdr:to>
      <xdr:col>26</xdr:col>
      <xdr:colOff>167640</xdr:colOff>
      <xdr:row>27</xdr:row>
      <xdr:rowOff>99060</xdr:rowOff>
    </xdr:to>
    <xdr:grpSp>
      <xdr:nvGrpSpPr>
        <xdr:cNvPr id="25" name="Group 24">
          <a:extLst>
            <a:ext uri="{FF2B5EF4-FFF2-40B4-BE49-F238E27FC236}">
              <a16:creationId xmlns:a16="http://schemas.microsoft.com/office/drawing/2014/main" id="{5296BBFA-DA36-F5E0-4C50-53B04D47457C}"/>
            </a:ext>
          </a:extLst>
        </xdr:cNvPr>
        <xdr:cNvGrpSpPr/>
      </xdr:nvGrpSpPr>
      <xdr:grpSpPr>
        <a:xfrm>
          <a:off x="14005560" y="308834"/>
          <a:ext cx="2011680" cy="4631167"/>
          <a:chOff x="14005560" y="308834"/>
          <a:chExt cx="2011680" cy="4631167"/>
        </a:xfrm>
      </xdr:grpSpPr>
      <xdr:grpSp>
        <xdr:nvGrpSpPr>
          <xdr:cNvPr id="24" name="Group 23">
            <a:extLst>
              <a:ext uri="{FF2B5EF4-FFF2-40B4-BE49-F238E27FC236}">
                <a16:creationId xmlns:a16="http://schemas.microsoft.com/office/drawing/2014/main" id="{A0E4D3E8-D00A-D1ED-50D5-5094A8E15675}"/>
              </a:ext>
            </a:extLst>
          </xdr:cNvPr>
          <xdr:cNvGrpSpPr/>
        </xdr:nvGrpSpPr>
        <xdr:grpSpPr>
          <a:xfrm>
            <a:off x="14005560" y="308834"/>
            <a:ext cx="2011680" cy="4631167"/>
            <a:chOff x="14005560" y="308834"/>
            <a:chExt cx="2011680" cy="4631167"/>
          </a:xfrm>
        </xdr:grpSpPr>
        <xdr:sp macro="" textlink="">
          <xdr:nvSpPr>
            <xdr:cNvPr id="15" name="Rectangle: Rounded Corners 14">
              <a:extLst>
                <a:ext uri="{FF2B5EF4-FFF2-40B4-BE49-F238E27FC236}">
                  <a16:creationId xmlns:a16="http://schemas.microsoft.com/office/drawing/2014/main" id="{EFF5A68C-E31F-20C1-0145-285DB2CA6B7F}"/>
                </a:ext>
              </a:extLst>
            </xdr:cNvPr>
            <xdr:cNvSpPr/>
          </xdr:nvSpPr>
          <xdr:spPr>
            <a:xfrm>
              <a:off x="14005560" y="308834"/>
              <a:ext cx="2011680" cy="4631167"/>
            </a:xfrm>
            <a:prstGeom prst="roundRect">
              <a:avLst>
                <a:gd name="adj" fmla="val 8334"/>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14" name="Product Category">
                  <a:extLst>
                    <a:ext uri="{FF2B5EF4-FFF2-40B4-BE49-F238E27FC236}">
                      <a16:creationId xmlns:a16="http://schemas.microsoft.com/office/drawing/2014/main" id="{A4DEAA3C-A83B-F017-4FF1-4306A220B617}"/>
                    </a:ext>
                  </a:extLst>
                </xdr:cNvPr>
                <xdr:cNvGraphicFramePr/>
              </xdr:nvGraphicFramePr>
              <xdr:xfrm>
                <a:off x="14089380" y="450029"/>
                <a:ext cx="1828800" cy="1785321"/>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4089380" y="450029"/>
                  <a:ext cx="1828800" cy="1785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a14="http://schemas.microsoft.com/office/drawing/2010/main" Requires="a14">
          <xdr:graphicFrame macro="">
            <xdr:nvGraphicFramePr>
              <xdr:cNvPr id="16" name="Country">
                <a:extLst>
                  <a:ext uri="{FF2B5EF4-FFF2-40B4-BE49-F238E27FC236}">
                    <a16:creationId xmlns:a16="http://schemas.microsoft.com/office/drawing/2014/main" id="{90C9AA52-C391-4271-9995-D1D456E4CBE7}"/>
                  </a:ext>
                </a:extLst>
              </xdr:cNvPr>
              <xdr:cNvGraphicFramePr/>
            </xdr:nvGraphicFramePr>
            <xdr:xfrm>
              <a:off x="14104620" y="2338444"/>
              <a:ext cx="1828800" cy="2531072"/>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104620" y="2338444"/>
                <a:ext cx="1828800" cy="2531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23</xdr:col>
      <xdr:colOff>3137</xdr:colOff>
      <xdr:row>28</xdr:row>
      <xdr:rowOff>25549</xdr:rowOff>
    </xdr:from>
    <xdr:to>
      <xdr:col>26</xdr:col>
      <xdr:colOff>215153</xdr:colOff>
      <xdr:row>46</xdr:row>
      <xdr:rowOff>17930</xdr:rowOff>
    </xdr:to>
    <xdr:grpSp>
      <xdr:nvGrpSpPr>
        <xdr:cNvPr id="26" name="Group 25">
          <a:extLst>
            <a:ext uri="{FF2B5EF4-FFF2-40B4-BE49-F238E27FC236}">
              <a16:creationId xmlns:a16="http://schemas.microsoft.com/office/drawing/2014/main" id="{4C218029-D38A-687C-B910-A6DDC7DD3442}"/>
            </a:ext>
          </a:extLst>
        </xdr:cNvPr>
        <xdr:cNvGrpSpPr/>
      </xdr:nvGrpSpPr>
      <xdr:grpSpPr>
        <a:xfrm>
          <a:off x="14023937" y="5045784"/>
          <a:ext cx="2040816" cy="3219675"/>
          <a:chOff x="13952220" y="5000961"/>
          <a:chExt cx="2065020" cy="2403438"/>
        </a:xfrm>
      </xdr:grpSpPr>
      <xdr:sp macro="" textlink="">
        <xdr:nvSpPr>
          <xdr:cNvPr id="17" name="Rectangle: Rounded Corners 16">
            <a:extLst>
              <a:ext uri="{FF2B5EF4-FFF2-40B4-BE49-F238E27FC236}">
                <a16:creationId xmlns:a16="http://schemas.microsoft.com/office/drawing/2014/main" id="{0A432604-E72F-42ED-BAF2-43ABB4B81714}"/>
              </a:ext>
            </a:extLst>
          </xdr:cNvPr>
          <xdr:cNvSpPr/>
        </xdr:nvSpPr>
        <xdr:spPr>
          <a:xfrm>
            <a:off x="13952220" y="5000961"/>
            <a:ext cx="2065020" cy="2403438"/>
          </a:xfrm>
          <a:prstGeom prst="roundRect">
            <a:avLst>
              <a:gd name="adj" fmla="val 484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18" name="Quarter">
                <a:extLst>
                  <a:ext uri="{FF2B5EF4-FFF2-40B4-BE49-F238E27FC236}">
                    <a16:creationId xmlns:a16="http://schemas.microsoft.com/office/drawing/2014/main" id="{E9CC4FFF-9732-DB4C-53CB-26A7D3D50B6A}"/>
                  </a:ext>
                </a:extLst>
              </xdr:cNvPr>
              <xdr:cNvGraphicFramePr/>
            </xdr:nvGraphicFramePr>
            <xdr:xfrm>
              <a:off x="14029765" y="5050716"/>
              <a:ext cx="1903655" cy="228107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4100573" y="5112436"/>
                <a:ext cx="1881342" cy="3055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ESH" refreshedDate="46299.595420833335" createdVersion="8" refreshedVersion="8" minRefreshableVersion="3" recordCount="2707" xr:uid="{6424DA67-1BC8-4551-AF58-0D97B19F7D4E}">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umFmtId="0">
      <sharedItems containsSemiMixedTypes="0" containsString="0" containsNumber="1" containsInteger="1" minValue="1" maxValue="12" count="12">
        <n v="1"/>
        <n v="2"/>
        <n v="3"/>
        <n v="4"/>
        <n v="5"/>
        <n v="6"/>
        <n v="7"/>
        <n v="8"/>
        <n v="9"/>
        <n v="10"/>
        <n v="11"/>
        <n v="12"/>
      </sharedItems>
    </cacheField>
    <cacheField name="Month Name"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189579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x v="0"/>
    <x v="0"/>
    <x v="0"/>
    <x v="0"/>
    <x v="0"/>
    <x v="0"/>
    <x v="0"/>
    <x v="0"/>
    <n v="2"/>
    <n v="82.06"/>
    <n v="0"/>
    <n v="42.94"/>
    <n v="164.12"/>
    <n v="85.88"/>
    <n v="78.240000000000009"/>
    <n v="0.476724348038021"/>
    <n v="2026"/>
    <s v="Q1"/>
    <n v="1"/>
    <s v="Jan"/>
  </r>
  <r>
    <n v="4836"/>
    <d v="2026-01-02T00:00:00"/>
    <n v="2026"/>
    <x v="0"/>
    <x v="0"/>
    <x v="0"/>
    <x v="1"/>
    <x v="1"/>
    <x v="1"/>
    <x v="0"/>
    <x v="1"/>
    <x v="1"/>
    <n v="4"/>
    <n v="94.18"/>
    <n v="0.15"/>
    <n v="45.03"/>
    <n v="320.21199999999999"/>
    <n v="180.12"/>
    <n v="140.09199999999998"/>
    <n v="0.43749765780170635"/>
    <n v="2026"/>
    <s v="Q1"/>
    <n v="1"/>
    <s v="Jan"/>
  </r>
  <r>
    <n v="163"/>
    <d v="2026-01-03T00:00:00"/>
    <n v="2026"/>
    <x v="0"/>
    <x v="0"/>
    <x v="0"/>
    <x v="2"/>
    <x v="2"/>
    <x v="0"/>
    <x v="1"/>
    <x v="2"/>
    <x v="2"/>
    <n v="2"/>
    <n v="36.72"/>
    <n v="0.05"/>
    <n v="13.76"/>
    <n v="69.768000000000001"/>
    <n v="27.52"/>
    <n v="42.248000000000005"/>
    <n v="0.60554982226808862"/>
    <n v="2026"/>
    <s v="Q1"/>
    <n v="1"/>
    <s v="Jan"/>
  </r>
  <r>
    <n v="542"/>
    <d v="2026-01-03T00:00:00"/>
    <n v="2026"/>
    <x v="0"/>
    <x v="0"/>
    <x v="0"/>
    <x v="0"/>
    <x v="0"/>
    <x v="1"/>
    <x v="2"/>
    <x v="1"/>
    <x v="3"/>
    <n v="4"/>
    <n v="143.66999999999999"/>
    <n v="0.1"/>
    <n v="81.22"/>
    <n v="517.21199999999999"/>
    <n v="324.88"/>
    <n v="192.33199999999999"/>
    <n v="0.37186298848441257"/>
    <n v="2026"/>
    <s v="Q1"/>
    <n v="1"/>
    <s v="Jan"/>
  </r>
  <r>
    <n v="2002"/>
    <d v="2026-01-03T00:00:00"/>
    <n v="2026"/>
    <x v="0"/>
    <x v="0"/>
    <x v="0"/>
    <x v="0"/>
    <x v="0"/>
    <x v="1"/>
    <x v="2"/>
    <x v="2"/>
    <x v="2"/>
    <n v="3"/>
    <n v="36.53"/>
    <n v="0.15"/>
    <n v="13.67"/>
    <n v="93.151499999999999"/>
    <n v="41.01"/>
    <n v="52.141500000000001"/>
    <n v="0.55974944042769037"/>
    <n v="2026"/>
    <s v="Q1"/>
    <n v="1"/>
    <s v="Jan"/>
  </r>
  <r>
    <n v="2005"/>
    <d v="2026-01-03T00:00:00"/>
    <n v="2026"/>
    <x v="0"/>
    <x v="0"/>
    <x v="0"/>
    <x v="2"/>
    <x v="3"/>
    <x v="2"/>
    <x v="1"/>
    <x v="2"/>
    <x v="2"/>
    <n v="1"/>
    <n v="35.340000000000003"/>
    <n v="0"/>
    <n v="13.37"/>
    <n v="35.340000000000003"/>
    <n v="13.37"/>
    <n v="21.970000000000006"/>
    <n v="0.62167515563101317"/>
    <n v="2026"/>
    <s v="Q1"/>
    <n v="1"/>
    <s v="Jan"/>
  </r>
  <r>
    <n v="2937"/>
    <d v="2026-01-03T00:00:00"/>
    <n v="2026"/>
    <x v="0"/>
    <x v="0"/>
    <x v="0"/>
    <x v="3"/>
    <x v="4"/>
    <x v="1"/>
    <x v="0"/>
    <x v="0"/>
    <x v="4"/>
    <n v="8"/>
    <n v="49.6"/>
    <n v="0.1"/>
    <n v="23.05"/>
    <n v="357.12"/>
    <n v="184.4"/>
    <n v="172.72"/>
    <n v="0.4836469534050179"/>
    <n v="2026"/>
    <s v="Q1"/>
    <n v="1"/>
    <s v="Jan"/>
  </r>
  <r>
    <n v="3326"/>
    <d v="2026-01-03T00:00:00"/>
    <n v="2026"/>
    <x v="0"/>
    <x v="0"/>
    <x v="0"/>
    <x v="0"/>
    <x v="0"/>
    <x v="2"/>
    <x v="1"/>
    <x v="3"/>
    <x v="5"/>
    <n v="2"/>
    <n v="347.51"/>
    <n v="0"/>
    <n v="190.16"/>
    <n v="695.02"/>
    <n v="380.32"/>
    <n v="314.7"/>
    <n v="0.4527927253891974"/>
    <n v="2026"/>
    <s v="Q1"/>
    <n v="1"/>
    <s v="Jan"/>
  </r>
  <r>
    <n v="3863"/>
    <d v="2026-01-03T00:00:00"/>
    <n v="2026"/>
    <x v="0"/>
    <x v="0"/>
    <x v="0"/>
    <x v="2"/>
    <x v="5"/>
    <x v="1"/>
    <x v="0"/>
    <x v="0"/>
    <x v="6"/>
    <n v="12"/>
    <n v="41.22"/>
    <n v="0.1"/>
    <n v="16.64"/>
    <n v="445.17599999999999"/>
    <n v="199.68"/>
    <n v="245.49599999999998"/>
    <n v="0.55145829963879456"/>
    <n v="2026"/>
    <s v="Q1"/>
    <n v="1"/>
    <s v="Jan"/>
  </r>
  <r>
    <n v="4910"/>
    <d v="2026-01-03T00:00:00"/>
    <n v="2026"/>
    <x v="0"/>
    <x v="0"/>
    <x v="0"/>
    <x v="2"/>
    <x v="3"/>
    <x v="2"/>
    <x v="2"/>
    <x v="3"/>
    <x v="5"/>
    <n v="1"/>
    <n v="332.18"/>
    <n v="0"/>
    <n v="195.33"/>
    <n v="332.18"/>
    <n v="195.33"/>
    <n v="136.85"/>
    <n v="0.41197543500511768"/>
    <n v="2026"/>
    <s v="Q1"/>
    <n v="1"/>
    <s v="Jan"/>
  </r>
  <r>
    <n v="5188"/>
    <d v="2026-01-03T00:00:00"/>
    <n v="2026"/>
    <x v="0"/>
    <x v="0"/>
    <x v="0"/>
    <x v="1"/>
    <x v="6"/>
    <x v="3"/>
    <x v="0"/>
    <x v="0"/>
    <x v="4"/>
    <n v="1"/>
    <n v="49.71"/>
    <n v="0"/>
    <n v="23.15"/>
    <n v="49.71"/>
    <n v="23.15"/>
    <n v="26.560000000000002"/>
    <n v="0.53429893381613358"/>
    <n v="2026"/>
    <s v="Q1"/>
    <n v="1"/>
    <s v="Jan"/>
  </r>
  <r>
    <n v="845"/>
    <d v="2026-01-04T00:00:00"/>
    <n v="2026"/>
    <x v="0"/>
    <x v="0"/>
    <x v="0"/>
    <x v="2"/>
    <x v="3"/>
    <x v="0"/>
    <x v="1"/>
    <x v="3"/>
    <x v="7"/>
    <n v="2"/>
    <n v="194.35"/>
    <n v="0"/>
    <n v="104.22"/>
    <n v="388.7"/>
    <n v="208.44"/>
    <n v="180.26"/>
    <n v="0.46375096475430921"/>
    <n v="2026"/>
    <s v="Q1"/>
    <n v="1"/>
    <s v="Jan"/>
  </r>
  <r>
    <n v="1077"/>
    <d v="2026-01-04T00:00:00"/>
    <n v="2026"/>
    <x v="0"/>
    <x v="0"/>
    <x v="0"/>
    <x v="1"/>
    <x v="6"/>
    <x v="0"/>
    <x v="1"/>
    <x v="0"/>
    <x v="8"/>
    <n v="3"/>
    <n v="102.12"/>
    <n v="0.1"/>
    <n v="51.28"/>
    <n v="275.72400000000005"/>
    <n v="153.84"/>
    <n v="121.88400000000004"/>
    <n v="0.44205074639857256"/>
    <n v="2026"/>
    <s v="Q1"/>
    <n v="1"/>
    <s v="Jan"/>
  </r>
  <r>
    <n v="1237"/>
    <d v="2026-01-04T00:00:00"/>
    <n v="2026"/>
    <x v="0"/>
    <x v="0"/>
    <x v="0"/>
    <x v="3"/>
    <x v="7"/>
    <x v="2"/>
    <x v="2"/>
    <x v="2"/>
    <x v="9"/>
    <n v="1"/>
    <n v="46.99"/>
    <n v="0.05"/>
    <n v="18.11"/>
    <n v="44.640500000000003"/>
    <n v="18.11"/>
    <n v="26.530500000000004"/>
    <n v="0.59431457980981395"/>
    <n v="2026"/>
    <s v="Q1"/>
    <n v="1"/>
    <s v="Jan"/>
  </r>
  <r>
    <n v="1908"/>
    <d v="2026-01-04T00:00:00"/>
    <n v="2026"/>
    <x v="0"/>
    <x v="0"/>
    <x v="0"/>
    <x v="3"/>
    <x v="8"/>
    <x v="0"/>
    <x v="1"/>
    <x v="4"/>
    <x v="10"/>
    <n v="1"/>
    <n v="40"/>
    <n v="0"/>
    <n v="15.04"/>
    <n v="40"/>
    <n v="15.04"/>
    <n v="24.96"/>
    <n v="0.624"/>
    <n v="2026"/>
    <s v="Q1"/>
    <n v="1"/>
    <s v="Jan"/>
  </r>
  <r>
    <n v="2245"/>
    <d v="2026-01-04T00:00:00"/>
    <n v="2026"/>
    <x v="0"/>
    <x v="0"/>
    <x v="0"/>
    <x v="0"/>
    <x v="9"/>
    <x v="0"/>
    <x v="1"/>
    <x v="1"/>
    <x v="11"/>
    <n v="1"/>
    <n v="153.38999999999999"/>
    <n v="0"/>
    <n v="78.59"/>
    <n v="153.38999999999999"/>
    <n v="78.59"/>
    <n v="74.799999999999983"/>
    <n v="0.48764587000456344"/>
    <n v="2026"/>
    <s v="Q1"/>
    <n v="1"/>
    <s v="Jan"/>
  </r>
  <r>
    <n v="2928"/>
    <d v="2026-01-04T00:00:00"/>
    <n v="2026"/>
    <x v="0"/>
    <x v="0"/>
    <x v="0"/>
    <x v="1"/>
    <x v="6"/>
    <x v="0"/>
    <x v="0"/>
    <x v="4"/>
    <x v="12"/>
    <n v="2"/>
    <n v="124.97"/>
    <n v="0.1"/>
    <n v="67.36"/>
    <n v="224.946"/>
    <n v="134.72"/>
    <n v="90.225999999999999"/>
    <n v="0.40110070861451191"/>
    <n v="2026"/>
    <s v="Q1"/>
    <n v="1"/>
    <s v="Jan"/>
  </r>
  <r>
    <n v="4249"/>
    <d v="2026-01-04T00:00:00"/>
    <n v="2026"/>
    <x v="0"/>
    <x v="0"/>
    <x v="0"/>
    <x v="3"/>
    <x v="4"/>
    <x v="3"/>
    <x v="1"/>
    <x v="0"/>
    <x v="8"/>
    <n v="2"/>
    <n v="100.12"/>
    <n v="0.1"/>
    <n v="49.67"/>
    <n v="180.21600000000001"/>
    <n v="99.34"/>
    <n v="80.876000000000005"/>
    <n v="0.44877258401029874"/>
    <n v="2026"/>
    <s v="Q1"/>
    <n v="1"/>
    <s v="Jan"/>
  </r>
  <r>
    <n v="1734"/>
    <d v="2026-01-05T00:00:00"/>
    <n v="2026"/>
    <x v="0"/>
    <x v="0"/>
    <x v="0"/>
    <x v="3"/>
    <x v="8"/>
    <x v="3"/>
    <x v="0"/>
    <x v="4"/>
    <x v="10"/>
    <n v="1"/>
    <n v="40.6"/>
    <n v="0.15"/>
    <n v="14.61"/>
    <n v="34.51"/>
    <n v="14.61"/>
    <n v="19.899999999999999"/>
    <n v="0.57664445088380178"/>
    <n v="2026"/>
    <s v="Q1"/>
    <n v="1"/>
    <s v="Jan"/>
  </r>
  <r>
    <n v="2331"/>
    <d v="2026-01-05T00:00:00"/>
    <n v="2026"/>
    <x v="0"/>
    <x v="0"/>
    <x v="0"/>
    <x v="3"/>
    <x v="8"/>
    <x v="0"/>
    <x v="1"/>
    <x v="0"/>
    <x v="8"/>
    <n v="1"/>
    <n v="104.23"/>
    <n v="0.1"/>
    <n v="51.6"/>
    <n v="93.807000000000002"/>
    <n v="51.6"/>
    <n v="42.207000000000001"/>
    <n v="0.44993443986056475"/>
    <n v="2026"/>
    <s v="Q1"/>
    <n v="1"/>
    <s v="Jan"/>
  </r>
  <r>
    <n v="2475"/>
    <d v="2026-01-05T00:00:00"/>
    <n v="2026"/>
    <x v="0"/>
    <x v="0"/>
    <x v="0"/>
    <x v="1"/>
    <x v="1"/>
    <x v="2"/>
    <x v="0"/>
    <x v="4"/>
    <x v="12"/>
    <n v="5"/>
    <n v="122.87"/>
    <n v="0.05"/>
    <n v="69.67"/>
    <n v="583.63250000000005"/>
    <n v="348.35"/>
    <n v="235.28250000000003"/>
    <n v="0.40313467807224584"/>
    <n v="2026"/>
    <s v="Q1"/>
    <n v="1"/>
    <s v="Jan"/>
  </r>
  <r>
    <n v="1433"/>
    <d v="2026-01-06T00:00:00"/>
    <n v="2026"/>
    <x v="0"/>
    <x v="0"/>
    <x v="0"/>
    <x v="2"/>
    <x v="10"/>
    <x v="0"/>
    <x v="1"/>
    <x v="2"/>
    <x v="2"/>
    <n v="2"/>
    <n v="36.619999999999997"/>
    <n v="0.05"/>
    <n v="13.87"/>
    <n v="69.577999999999989"/>
    <n v="27.74"/>
    <n v="41.837999999999994"/>
    <n v="0.60131075914800658"/>
    <n v="2026"/>
    <s v="Q1"/>
    <n v="1"/>
    <s v="Jan"/>
  </r>
  <r>
    <n v="3624"/>
    <d v="2026-01-06T00:00:00"/>
    <n v="2026"/>
    <x v="0"/>
    <x v="0"/>
    <x v="0"/>
    <x v="3"/>
    <x v="7"/>
    <x v="0"/>
    <x v="1"/>
    <x v="1"/>
    <x v="1"/>
    <n v="1"/>
    <n v="93.4"/>
    <n v="0"/>
    <n v="46.11"/>
    <n v="93.4"/>
    <n v="46.11"/>
    <n v="47.290000000000006"/>
    <n v="0.50631691648822275"/>
    <n v="2026"/>
    <s v="Q1"/>
    <n v="1"/>
    <s v="Jan"/>
  </r>
  <r>
    <n v="4680"/>
    <d v="2026-01-06T00:00:00"/>
    <n v="2026"/>
    <x v="0"/>
    <x v="0"/>
    <x v="0"/>
    <x v="1"/>
    <x v="1"/>
    <x v="3"/>
    <x v="1"/>
    <x v="3"/>
    <x v="13"/>
    <n v="2"/>
    <n v="81.260000000000005"/>
    <n v="0"/>
    <n v="39.119999999999997"/>
    <n v="162.52000000000001"/>
    <n v="78.239999999999995"/>
    <n v="84.280000000000015"/>
    <n v="0.51858232832882112"/>
    <n v="2026"/>
    <s v="Q1"/>
    <n v="1"/>
    <s v="Jan"/>
  </r>
  <r>
    <n v="4803"/>
    <d v="2026-01-06T00:00:00"/>
    <n v="2026"/>
    <x v="0"/>
    <x v="0"/>
    <x v="0"/>
    <x v="1"/>
    <x v="11"/>
    <x v="3"/>
    <x v="1"/>
    <x v="4"/>
    <x v="14"/>
    <n v="2"/>
    <n v="35.78"/>
    <n v="0"/>
    <n v="13.84"/>
    <n v="71.56"/>
    <n v="27.68"/>
    <n v="43.88"/>
    <n v="0.61319172722191173"/>
    <n v="2026"/>
    <s v="Q1"/>
    <n v="1"/>
    <s v="Jan"/>
  </r>
  <r>
    <n v="248"/>
    <d v="2026-01-07T00:00:00"/>
    <n v="2026"/>
    <x v="0"/>
    <x v="0"/>
    <x v="0"/>
    <x v="1"/>
    <x v="12"/>
    <x v="3"/>
    <x v="1"/>
    <x v="0"/>
    <x v="0"/>
    <n v="3"/>
    <n v="81.64"/>
    <n v="0"/>
    <n v="43.84"/>
    <n v="244.92000000000002"/>
    <n v="131.52000000000001"/>
    <n v="113.4"/>
    <n v="0.46300832925036745"/>
    <n v="2026"/>
    <s v="Q1"/>
    <n v="1"/>
    <s v="Jan"/>
  </r>
  <r>
    <n v="1118"/>
    <d v="2026-01-07T00:00:00"/>
    <n v="2026"/>
    <x v="0"/>
    <x v="0"/>
    <x v="0"/>
    <x v="1"/>
    <x v="12"/>
    <x v="0"/>
    <x v="0"/>
    <x v="2"/>
    <x v="15"/>
    <n v="2"/>
    <n v="131.63999999999999"/>
    <n v="0.05"/>
    <n v="69.02"/>
    <n v="250.11599999999996"/>
    <n v="138.04"/>
    <n v="112.07599999999996"/>
    <n v="0.44809608341729429"/>
    <n v="2026"/>
    <s v="Q1"/>
    <n v="1"/>
    <s v="Jan"/>
  </r>
  <r>
    <n v="3023"/>
    <d v="2026-01-07T00:00:00"/>
    <n v="2026"/>
    <x v="0"/>
    <x v="0"/>
    <x v="0"/>
    <x v="2"/>
    <x v="3"/>
    <x v="3"/>
    <x v="1"/>
    <x v="1"/>
    <x v="11"/>
    <n v="2"/>
    <n v="155.35"/>
    <n v="0"/>
    <n v="80.790000000000006"/>
    <n v="310.7"/>
    <n v="161.58000000000001"/>
    <n v="149.11999999999998"/>
    <n v="0.47994850337946565"/>
    <n v="2026"/>
    <s v="Q1"/>
    <n v="1"/>
    <s v="Jan"/>
  </r>
  <r>
    <n v="3903"/>
    <d v="2026-01-07T00:00:00"/>
    <n v="2026"/>
    <x v="0"/>
    <x v="0"/>
    <x v="0"/>
    <x v="3"/>
    <x v="8"/>
    <x v="0"/>
    <x v="0"/>
    <x v="4"/>
    <x v="16"/>
    <n v="2"/>
    <n v="51.56"/>
    <n v="0.05"/>
    <n v="22.26"/>
    <n v="97.963999999999999"/>
    <n v="44.52"/>
    <n v="53.443999999999996"/>
    <n v="0.54554734392225712"/>
    <n v="2026"/>
    <s v="Q1"/>
    <n v="1"/>
    <s v="Jan"/>
  </r>
  <r>
    <n v="62"/>
    <d v="2026-01-08T00:00:00"/>
    <n v="2026"/>
    <x v="0"/>
    <x v="0"/>
    <x v="0"/>
    <x v="1"/>
    <x v="12"/>
    <x v="0"/>
    <x v="1"/>
    <x v="0"/>
    <x v="4"/>
    <n v="2"/>
    <n v="51.63"/>
    <n v="0"/>
    <n v="22.54"/>
    <n v="103.26"/>
    <n v="45.08"/>
    <n v="58.180000000000007"/>
    <n v="0.5634321131125315"/>
    <n v="2026"/>
    <s v="Q1"/>
    <n v="1"/>
    <s v="Jan"/>
  </r>
  <r>
    <n v="142"/>
    <d v="2026-01-08T00:00:00"/>
    <n v="2026"/>
    <x v="0"/>
    <x v="0"/>
    <x v="0"/>
    <x v="0"/>
    <x v="9"/>
    <x v="1"/>
    <x v="2"/>
    <x v="3"/>
    <x v="5"/>
    <n v="5"/>
    <n v="344.88"/>
    <n v="0.15"/>
    <n v="190.66"/>
    <n v="1465.74"/>
    <n v="953.3"/>
    <n v="512.44000000000005"/>
    <n v="0.34961180018284282"/>
    <n v="2026"/>
    <s v="Q1"/>
    <n v="1"/>
    <s v="Jan"/>
  </r>
  <r>
    <n v="450"/>
    <d v="2026-01-08T00:00:00"/>
    <n v="2026"/>
    <x v="0"/>
    <x v="0"/>
    <x v="0"/>
    <x v="2"/>
    <x v="3"/>
    <x v="2"/>
    <x v="1"/>
    <x v="1"/>
    <x v="1"/>
    <n v="2"/>
    <n v="94.06"/>
    <n v="0.15"/>
    <n v="46.33"/>
    <n v="159.90199999999999"/>
    <n v="92.66"/>
    <n v="67.24199999999999"/>
    <n v="0.42052006854198193"/>
    <n v="2026"/>
    <s v="Q1"/>
    <n v="1"/>
    <s v="Jan"/>
  </r>
  <r>
    <n v="4397"/>
    <d v="2026-01-08T00:00:00"/>
    <n v="2026"/>
    <x v="0"/>
    <x v="0"/>
    <x v="0"/>
    <x v="0"/>
    <x v="0"/>
    <x v="0"/>
    <x v="2"/>
    <x v="1"/>
    <x v="17"/>
    <n v="1"/>
    <n v="72.38"/>
    <n v="0"/>
    <n v="31.65"/>
    <n v="72.38"/>
    <n v="31.65"/>
    <n v="40.729999999999997"/>
    <n v="0.56272450953302011"/>
    <n v="2026"/>
    <s v="Q1"/>
    <n v="1"/>
    <s v="Jan"/>
  </r>
  <r>
    <n v="4798"/>
    <d v="2026-01-08T00:00:00"/>
    <n v="2026"/>
    <x v="0"/>
    <x v="0"/>
    <x v="0"/>
    <x v="1"/>
    <x v="6"/>
    <x v="0"/>
    <x v="1"/>
    <x v="1"/>
    <x v="11"/>
    <n v="1"/>
    <n v="153.69"/>
    <n v="0"/>
    <n v="77.47"/>
    <n v="153.69"/>
    <n v="77.47"/>
    <n v="76.22"/>
    <n v="0.49593337237295854"/>
    <n v="2026"/>
    <s v="Q1"/>
    <n v="1"/>
    <s v="Jan"/>
  </r>
  <r>
    <n v="136"/>
    <d v="2026-01-09T00:00:00"/>
    <n v="2026"/>
    <x v="0"/>
    <x v="0"/>
    <x v="0"/>
    <x v="3"/>
    <x v="13"/>
    <x v="1"/>
    <x v="2"/>
    <x v="2"/>
    <x v="18"/>
    <n v="15"/>
    <n v="168.62"/>
    <n v="0.05"/>
    <n v="86.09"/>
    <n v="2402.835"/>
    <n v="1291.3500000000001"/>
    <n v="1111.4849999999999"/>
    <n v="0.46257233642759488"/>
    <n v="2026"/>
    <s v="Q1"/>
    <n v="1"/>
    <s v="Jan"/>
  </r>
  <r>
    <n v="2782"/>
    <d v="2026-01-09T00:00:00"/>
    <n v="2026"/>
    <x v="0"/>
    <x v="0"/>
    <x v="0"/>
    <x v="3"/>
    <x v="4"/>
    <x v="0"/>
    <x v="1"/>
    <x v="1"/>
    <x v="11"/>
    <n v="1"/>
    <n v="152.75"/>
    <n v="0.05"/>
    <n v="79.88"/>
    <n v="145.11249999999998"/>
    <n v="79.88"/>
    <n v="65.232499999999987"/>
    <n v="0.44953053665259707"/>
    <n v="2026"/>
    <s v="Q1"/>
    <n v="1"/>
    <s v="Jan"/>
  </r>
  <r>
    <n v="4704"/>
    <d v="2026-01-09T00:00:00"/>
    <n v="2026"/>
    <x v="0"/>
    <x v="0"/>
    <x v="0"/>
    <x v="1"/>
    <x v="14"/>
    <x v="3"/>
    <x v="1"/>
    <x v="4"/>
    <x v="14"/>
    <n v="2"/>
    <n v="36.72"/>
    <n v="0.05"/>
    <n v="14.15"/>
    <n v="69.768000000000001"/>
    <n v="28.3"/>
    <n v="41.468000000000004"/>
    <n v="0.59436991170737308"/>
    <n v="2026"/>
    <s v="Q1"/>
    <n v="1"/>
    <s v="Jan"/>
  </r>
  <r>
    <n v="69"/>
    <d v="2026-01-10T00:00:00"/>
    <n v="2026"/>
    <x v="0"/>
    <x v="0"/>
    <x v="0"/>
    <x v="0"/>
    <x v="15"/>
    <x v="0"/>
    <x v="0"/>
    <x v="1"/>
    <x v="3"/>
    <n v="6"/>
    <n v="141.31"/>
    <n v="0.05"/>
    <n v="79.349999999999994"/>
    <n v="805.46699999999998"/>
    <n v="476.09999999999997"/>
    <n v="329.36700000000002"/>
    <n v="0.4089143316858419"/>
    <n v="2026"/>
    <s v="Q1"/>
    <n v="1"/>
    <s v="Jan"/>
  </r>
  <r>
    <n v="490"/>
    <d v="2026-01-10T00:00:00"/>
    <n v="2026"/>
    <x v="0"/>
    <x v="0"/>
    <x v="0"/>
    <x v="2"/>
    <x v="10"/>
    <x v="0"/>
    <x v="2"/>
    <x v="3"/>
    <x v="19"/>
    <n v="2"/>
    <n v="121.23"/>
    <n v="0"/>
    <n v="59.66"/>
    <n v="242.46"/>
    <n v="119.32"/>
    <n v="123.14000000000001"/>
    <n v="0.50787758805576178"/>
    <n v="2026"/>
    <s v="Q1"/>
    <n v="1"/>
    <s v="Jan"/>
  </r>
  <r>
    <n v="3685"/>
    <d v="2026-01-10T00:00:00"/>
    <n v="2026"/>
    <x v="0"/>
    <x v="0"/>
    <x v="0"/>
    <x v="3"/>
    <x v="8"/>
    <x v="0"/>
    <x v="1"/>
    <x v="2"/>
    <x v="18"/>
    <n v="3"/>
    <n v="161.58000000000001"/>
    <n v="0"/>
    <n v="85.58"/>
    <n v="484.74"/>
    <n v="256.74"/>
    <n v="228"/>
    <n v="0.47035524198539425"/>
    <n v="2026"/>
    <s v="Q1"/>
    <n v="1"/>
    <s v="Jan"/>
  </r>
  <r>
    <n v="3796"/>
    <d v="2026-01-10T00:00:00"/>
    <n v="2026"/>
    <x v="0"/>
    <x v="0"/>
    <x v="0"/>
    <x v="3"/>
    <x v="8"/>
    <x v="2"/>
    <x v="0"/>
    <x v="2"/>
    <x v="18"/>
    <n v="2"/>
    <n v="166.84"/>
    <n v="0"/>
    <n v="88.67"/>
    <n v="333.68"/>
    <n v="177.34"/>
    <n v="156.34"/>
    <n v="0.4685327259649964"/>
    <n v="2026"/>
    <s v="Q1"/>
    <n v="1"/>
    <s v="Jan"/>
  </r>
  <r>
    <n v="387"/>
    <d v="2026-01-11T00:00:00"/>
    <n v="2026"/>
    <x v="0"/>
    <x v="0"/>
    <x v="0"/>
    <x v="2"/>
    <x v="5"/>
    <x v="0"/>
    <x v="0"/>
    <x v="1"/>
    <x v="11"/>
    <n v="1"/>
    <n v="150.96"/>
    <n v="0"/>
    <n v="77.5"/>
    <n v="150.96"/>
    <n v="77.5"/>
    <n v="73.460000000000008"/>
    <n v="0.48661897191308956"/>
    <n v="2026"/>
    <s v="Q1"/>
    <n v="1"/>
    <s v="Jan"/>
  </r>
  <r>
    <n v="2796"/>
    <d v="2026-01-11T00:00:00"/>
    <n v="2026"/>
    <x v="0"/>
    <x v="0"/>
    <x v="0"/>
    <x v="3"/>
    <x v="7"/>
    <x v="2"/>
    <x v="0"/>
    <x v="2"/>
    <x v="2"/>
    <n v="3"/>
    <n v="36.33"/>
    <n v="0.05"/>
    <n v="13.27"/>
    <n v="103.54049999999999"/>
    <n v="39.81"/>
    <n v="63.730499999999992"/>
    <n v="0.61551277036521934"/>
    <n v="2026"/>
    <s v="Q1"/>
    <n v="1"/>
    <s v="Jan"/>
  </r>
  <r>
    <n v="3703"/>
    <d v="2026-01-11T00:00:00"/>
    <n v="2026"/>
    <x v="0"/>
    <x v="0"/>
    <x v="0"/>
    <x v="3"/>
    <x v="8"/>
    <x v="0"/>
    <x v="0"/>
    <x v="2"/>
    <x v="2"/>
    <n v="1"/>
    <n v="35.340000000000003"/>
    <n v="0.1"/>
    <n v="13.36"/>
    <n v="31.806000000000004"/>
    <n v="13.36"/>
    <n v="18.446000000000005"/>
    <n v="0.5799534678991386"/>
    <n v="2026"/>
    <s v="Q1"/>
    <n v="1"/>
    <s v="Jan"/>
  </r>
  <r>
    <n v="4674"/>
    <d v="2026-01-11T00:00:00"/>
    <n v="2026"/>
    <x v="0"/>
    <x v="0"/>
    <x v="0"/>
    <x v="3"/>
    <x v="8"/>
    <x v="0"/>
    <x v="0"/>
    <x v="2"/>
    <x v="9"/>
    <n v="2"/>
    <n v="46.27"/>
    <n v="0"/>
    <n v="18.23"/>
    <n v="92.54"/>
    <n v="36.46"/>
    <n v="56.080000000000005"/>
    <n v="0.60600821266479366"/>
    <n v="2026"/>
    <s v="Q1"/>
    <n v="1"/>
    <s v="Jan"/>
  </r>
  <r>
    <n v="4789"/>
    <d v="2026-01-11T00:00:00"/>
    <n v="2026"/>
    <x v="0"/>
    <x v="0"/>
    <x v="0"/>
    <x v="3"/>
    <x v="7"/>
    <x v="0"/>
    <x v="0"/>
    <x v="0"/>
    <x v="0"/>
    <n v="1"/>
    <n v="79.930000000000007"/>
    <n v="0.05"/>
    <n v="43.73"/>
    <n v="75.933500000000009"/>
    <n v="43.73"/>
    <n v="32.203500000000012"/>
    <n v="0.42410135184075554"/>
    <n v="2026"/>
    <s v="Q1"/>
    <n v="1"/>
    <s v="Jan"/>
  </r>
  <r>
    <n v="804"/>
    <d v="2026-01-12T00:00:00"/>
    <n v="2026"/>
    <x v="0"/>
    <x v="0"/>
    <x v="0"/>
    <x v="1"/>
    <x v="12"/>
    <x v="2"/>
    <x v="1"/>
    <x v="1"/>
    <x v="3"/>
    <n v="1"/>
    <n v="141.25"/>
    <n v="0"/>
    <n v="78.72"/>
    <n v="141.25"/>
    <n v="78.72"/>
    <n v="62.53"/>
    <n v="0.44269026548672569"/>
    <n v="2026"/>
    <s v="Q1"/>
    <n v="1"/>
    <s v="Jan"/>
  </r>
  <r>
    <n v="1780"/>
    <d v="2026-01-12T00:00:00"/>
    <n v="2026"/>
    <x v="0"/>
    <x v="0"/>
    <x v="0"/>
    <x v="3"/>
    <x v="8"/>
    <x v="0"/>
    <x v="0"/>
    <x v="0"/>
    <x v="8"/>
    <n v="2"/>
    <n v="103.64"/>
    <n v="0.1"/>
    <n v="50.96"/>
    <n v="186.55199999999999"/>
    <n v="101.92"/>
    <n v="84.631999999999991"/>
    <n v="0.45366439384193147"/>
    <n v="2026"/>
    <s v="Q1"/>
    <n v="1"/>
    <s v="Jan"/>
  </r>
  <r>
    <n v="2844"/>
    <d v="2026-01-12T00:00:00"/>
    <n v="2026"/>
    <x v="0"/>
    <x v="0"/>
    <x v="0"/>
    <x v="0"/>
    <x v="0"/>
    <x v="0"/>
    <x v="1"/>
    <x v="2"/>
    <x v="15"/>
    <n v="1"/>
    <n v="136.18"/>
    <n v="0"/>
    <n v="68.34"/>
    <n v="136.18"/>
    <n v="68.34"/>
    <n v="67.84"/>
    <n v="0.498164194448524"/>
    <n v="2026"/>
    <s v="Q1"/>
    <n v="1"/>
    <s v="Jan"/>
  </r>
  <r>
    <n v="3068"/>
    <d v="2026-01-12T00:00:00"/>
    <n v="2026"/>
    <x v="0"/>
    <x v="0"/>
    <x v="0"/>
    <x v="2"/>
    <x v="2"/>
    <x v="3"/>
    <x v="1"/>
    <x v="4"/>
    <x v="14"/>
    <n v="1"/>
    <n v="36.43"/>
    <n v="0"/>
    <n v="14.33"/>
    <n v="36.43"/>
    <n v="14.33"/>
    <n v="22.1"/>
    <n v="0.60664287674993145"/>
    <n v="2026"/>
    <s v="Q1"/>
    <n v="1"/>
    <s v="Jan"/>
  </r>
  <r>
    <n v="3096"/>
    <d v="2026-01-12T00:00:00"/>
    <n v="2026"/>
    <x v="0"/>
    <x v="0"/>
    <x v="0"/>
    <x v="3"/>
    <x v="7"/>
    <x v="0"/>
    <x v="1"/>
    <x v="4"/>
    <x v="16"/>
    <n v="2"/>
    <n v="50.51"/>
    <n v="0.1"/>
    <n v="21.84"/>
    <n v="90.917999999999992"/>
    <n v="43.68"/>
    <n v="47.237999999999992"/>
    <n v="0.5195670824259222"/>
    <n v="2026"/>
    <s v="Q1"/>
    <n v="1"/>
    <s v="Jan"/>
  </r>
  <r>
    <n v="3129"/>
    <d v="2026-01-12T00:00:00"/>
    <n v="2026"/>
    <x v="0"/>
    <x v="0"/>
    <x v="0"/>
    <x v="3"/>
    <x v="13"/>
    <x v="2"/>
    <x v="0"/>
    <x v="4"/>
    <x v="12"/>
    <n v="1"/>
    <n v="123"/>
    <n v="0"/>
    <n v="67.3"/>
    <n v="123"/>
    <n v="67.3"/>
    <n v="55.7"/>
    <n v="0.45284552845528458"/>
    <n v="2026"/>
    <s v="Q1"/>
    <n v="1"/>
    <s v="Jan"/>
  </r>
  <r>
    <n v="3948"/>
    <d v="2026-01-12T00:00:00"/>
    <n v="2026"/>
    <x v="0"/>
    <x v="0"/>
    <x v="0"/>
    <x v="1"/>
    <x v="14"/>
    <x v="0"/>
    <x v="1"/>
    <x v="1"/>
    <x v="17"/>
    <n v="2"/>
    <n v="72.239999999999995"/>
    <n v="0"/>
    <n v="32.94"/>
    <n v="144.47999999999999"/>
    <n v="65.88"/>
    <n v="78.599999999999994"/>
    <n v="0.54401993355481726"/>
    <n v="2026"/>
    <s v="Q1"/>
    <n v="1"/>
    <s v="Jan"/>
  </r>
  <r>
    <n v="5036"/>
    <d v="2026-01-12T00:00:00"/>
    <n v="2026"/>
    <x v="0"/>
    <x v="0"/>
    <x v="0"/>
    <x v="2"/>
    <x v="3"/>
    <x v="2"/>
    <x v="0"/>
    <x v="1"/>
    <x v="11"/>
    <n v="1"/>
    <n v="151.11000000000001"/>
    <n v="0.15"/>
    <n v="79.650000000000006"/>
    <n v="128.4435"/>
    <n v="79.650000000000006"/>
    <n v="48.793499999999995"/>
    <n v="0.37988298356865075"/>
    <n v="2026"/>
    <s v="Q1"/>
    <n v="1"/>
    <s v="Jan"/>
  </r>
  <r>
    <n v="2681"/>
    <d v="2026-01-13T00:00:00"/>
    <n v="2026"/>
    <x v="0"/>
    <x v="0"/>
    <x v="0"/>
    <x v="3"/>
    <x v="4"/>
    <x v="0"/>
    <x v="1"/>
    <x v="1"/>
    <x v="1"/>
    <n v="1"/>
    <n v="94.32"/>
    <n v="0"/>
    <n v="45.93"/>
    <n v="94.32"/>
    <n v="45.93"/>
    <n v="48.389999999999993"/>
    <n v="0.51304071246819338"/>
    <n v="2026"/>
    <s v="Q1"/>
    <n v="1"/>
    <s v="Jan"/>
  </r>
  <r>
    <n v="5101"/>
    <d v="2026-01-13T00:00:00"/>
    <n v="2026"/>
    <x v="0"/>
    <x v="0"/>
    <x v="0"/>
    <x v="1"/>
    <x v="12"/>
    <x v="0"/>
    <x v="0"/>
    <x v="0"/>
    <x v="4"/>
    <n v="3"/>
    <n v="51.52"/>
    <n v="0"/>
    <n v="21.92"/>
    <n v="154.56"/>
    <n v="65.760000000000005"/>
    <n v="88.8"/>
    <n v="0.57453416149068315"/>
    <n v="2026"/>
    <s v="Q1"/>
    <n v="1"/>
    <s v="Jan"/>
  </r>
  <r>
    <n v="3871"/>
    <d v="2026-01-14T00:00:00"/>
    <n v="2026"/>
    <x v="0"/>
    <x v="0"/>
    <x v="0"/>
    <x v="0"/>
    <x v="15"/>
    <x v="0"/>
    <x v="1"/>
    <x v="1"/>
    <x v="3"/>
    <n v="2"/>
    <n v="146.4"/>
    <n v="0.05"/>
    <n v="81.72"/>
    <n v="278.16000000000003"/>
    <n v="163.44"/>
    <n v="114.72000000000003"/>
    <n v="0.4124245038826575"/>
    <n v="2026"/>
    <s v="Q1"/>
    <n v="1"/>
    <s v="Jan"/>
  </r>
  <r>
    <n v="4643"/>
    <d v="2026-01-14T00:00:00"/>
    <n v="2026"/>
    <x v="0"/>
    <x v="0"/>
    <x v="0"/>
    <x v="0"/>
    <x v="0"/>
    <x v="1"/>
    <x v="2"/>
    <x v="2"/>
    <x v="9"/>
    <n v="3"/>
    <n v="47.32"/>
    <n v="0.1"/>
    <n v="18.420000000000002"/>
    <n v="127.76400000000001"/>
    <n v="55.260000000000005"/>
    <n v="72.504000000000005"/>
    <n v="0.56748379825302897"/>
    <n v="2026"/>
    <s v="Q1"/>
    <n v="1"/>
    <s v="Jan"/>
  </r>
  <r>
    <n v="4703"/>
    <d v="2026-01-14T00:00:00"/>
    <n v="2026"/>
    <x v="0"/>
    <x v="0"/>
    <x v="0"/>
    <x v="3"/>
    <x v="13"/>
    <x v="2"/>
    <x v="2"/>
    <x v="4"/>
    <x v="10"/>
    <n v="2"/>
    <n v="40.450000000000003"/>
    <n v="0.05"/>
    <n v="15.14"/>
    <n v="76.855000000000004"/>
    <n v="30.28"/>
    <n v="46.575000000000003"/>
    <n v="0.60601132001821612"/>
    <n v="2026"/>
    <s v="Q1"/>
    <n v="1"/>
    <s v="Jan"/>
  </r>
  <r>
    <n v="5068"/>
    <d v="2026-01-14T00:00:00"/>
    <n v="2026"/>
    <x v="0"/>
    <x v="0"/>
    <x v="0"/>
    <x v="0"/>
    <x v="0"/>
    <x v="0"/>
    <x v="0"/>
    <x v="2"/>
    <x v="9"/>
    <n v="2"/>
    <n v="47.05"/>
    <n v="0.1"/>
    <n v="18.8"/>
    <n v="84.69"/>
    <n v="37.6"/>
    <n v="47.089999999999996"/>
    <n v="0.55602786633604906"/>
    <n v="2026"/>
    <s v="Q1"/>
    <n v="1"/>
    <s v="Jan"/>
  </r>
  <r>
    <n v="1539"/>
    <d v="2026-01-15T00:00:00"/>
    <n v="2026"/>
    <x v="0"/>
    <x v="0"/>
    <x v="0"/>
    <x v="3"/>
    <x v="8"/>
    <x v="2"/>
    <x v="2"/>
    <x v="4"/>
    <x v="12"/>
    <n v="3"/>
    <n v="123.14"/>
    <n v="0.05"/>
    <n v="70.67"/>
    <n v="350.94900000000001"/>
    <n v="212.01"/>
    <n v="138.93900000000002"/>
    <n v="0.39589513006163296"/>
    <n v="2026"/>
    <s v="Q1"/>
    <n v="1"/>
    <s v="Jan"/>
  </r>
  <r>
    <n v="1709"/>
    <d v="2026-01-15T00:00:00"/>
    <n v="2026"/>
    <x v="0"/>
    <x v="0"/>
    <x v="0"/>
    <x v="3"/>
    <x v="13"/>
    <x v="0"/>
    <x v="0"/>
    <x v="1"/>
    <x v="11"/>
    <n v="2"/>
    <n v="151.33000000000001"/>
    <n v="0.1"/>
    <n v="78.44"/>
    <n v="272.39400000000001"/>
    <n v="156.88"/>
    <n v="115.51400000000001"/>
    <n v="0.42406954631893512"/>
    <n v="2026"/>
    <s v="Q1"/>
    <n v="1"/>
    <s v="Jan"/>
  </r>
  <r>
    <n v="2702"/>
    <d v="2026-01-15T00:00:00"/>
    <n v="2026"/>
    <x v="0"/>
    <x v="0"/>
    <x v="0"/>
    <x v="1"/>
    <x v="14"/>
    <x v="0"/>
    <x v="0"/>
    <x v="1"/>
    <x v="3"/>
    <n v="5"/>
    <n v="144.01"/>
    <n v="0.05"/>
    <n v="79.64"/>
    <n v="684.0474999999999"/>
    <n v="398.2"/>
    <n v="285.84749999999991"/>
    <n v="0.41787668254032062"/>
    <n v="2026"/>
    <s v="Q1"/>
    <n v="1"/>
    <s v="Jan"/>
  </r>
  <r>
    <n v="3176"/>
    <d v="2026-01-15T00:00:00"/>
    <n v="2026"/>
    <x v="0"/>
    <x v="0"/>
    <x v="0"/>
    <x v="3"/>
    <x v="8"/>
    <x v="0"/>
    <x v="0"/>
    <x v="1"/>
    <x v="1"/>
    <n v="3"/>
    <n v="91.19"/>
    <n v="0"/>
    <n v="44.47"/>
    <n v="273.57"/>
    <n v="133.41"/>
    <n v="140.16"/>
    <n v="0.5123368790437548"/>
    <n v="2026"/>
    <s v="Q1"/>
    <n v="1"/>
    <s v="Jan"/>
  </r>
  <r>
    <n v="3705"/>
    <d v="2026-01-15T00:00:00"/>
    <n v="2026"/>
    <x v="0"/>
    <x v="0"/>
    <x v="0"/>
    <x v="3"/>
    <x v="7"/>
    <x v="2"/>
    <x v="1"/>
    <x v="2"/>
    <x v="9"/>
    <n v="2"/>
    <n v="45.45"/>
    <n v="0"/>
    <n v="18.190000000000001"/>
    <n v="90.9"/>
    <n v="36.380000000000003"/>
    <n v="54.52"/>
    <n v="0.59977997799779981"/>
    <n v="2026"/>
    <s v="Q1"/>
    <n v="1"/>
    <s v="Jan"/>
  </r>
  <r>
    <n v="3736"/>
    <d v="2026-01-15T00:00:00"/>
    <n v="2026"/>
    <x v="0"/>
    <x v="0"/>
    <x v="0"/>
    <x v="1"/>
    <x v="1"/>
    <x v="3"/>
    <x v="1"/>
    <x v="4"/>
    <x v="10"/>
    <n v="1"/>
    <n v="40.72"/>
    <n v="0"/>
    <n v="14.94"/>
    <n v="40.72"/>
    <n v="14.94"/>
    <n v="25.78"/>
    <n v="0.6331041257367388"/>
    <n v="2026"/>
    <s v="Q1"/>
    <n v="1"/>
    <s v="Jan"/>
  </r>
  <r>
    <n v="3967"/>
    <d v="2026-01-15T00:00:00"/>
    <n v="2026"/>
    <x v="0"/>
    <x v="0"/>
    <x v="0"/>
    <x v="1"/>
    <x v="12"/>
    <x v="0"/>
    <x v="2"/>
    <x v="2"/>
    <x v="2"/>
    <n v="2"/>
    <n v="37.090000000000003"/>
    <n v="0"/>
    <n v="13.29"/>
    <n v="74.180000000000007"/>
    <n v="26.58"/>
    <n v="47.600000000000009"/>
    <n v="0.64168239417632789"/>
    <n v="2026"/>
    <s v="Q1"/>
    <n v="1"/>
    <s v="Jan"/>
  </r>
  <r>
    <n v="170"/>
    <d v="2026-01-16T00:00:00"/>
    <n v="2026"/>
    <x v="0"/>
    <x v="0"/>
    <x v="0"/>
    <x v="2"/>
    <x v="10"/>
    <x v="0"/>
    <x v="1"/>
    <x v="3"/>
    <x v="19"/>
    <n v="1"/>
    <n v="124.45"/>
    <n v="0.15"/>
    <n v="59.77"/>
    <n v="105.7825"/>
    <n v="59.77"/>
    <n v="46.012499999999996"/>
    <n v="0.43497270342447941"/>
    <n v="2026"/>
    <s v="Q1"/>
    <n v="1"/>
    <s v="Jan"/>
  </r>
  <r>
    <n v="1040"/>
    <d v="2026-01-16T00:00:00"/>
    <n v="2026"/>
    <x v="0"/>
    <x v="0"/>
    <x v="0"/>
    <x v="0"/>
    <x v="0"/>
    <x v="2"/>
    <x v="1"/>
    <x v="2"/>
    <x v="2"/>
    <n v="1"/>
    <n v="35.93"/>
    <n v="0.05"/>
    <n v="13.33"/>
    <n v="34.133499999999998"/>
    <n v="13.33"/>
    <n v="20.8035"/>
    <n v="0.60947456311248482"/>
    <n v="2026"/>
    <s v="Q1"/>
    <n v="1"/>
    <s v="Jan"/>
  </r>
  <r>
    <n v="2380"/>
    <d v="2026-01-16T00:00:00"/>
    <n v="2026"/>
    <x v="0"/>
    <x v="0"/>
    <x v="0"/>
    <x v="3"/>
    <x v="13"/>
    <x v="0"/>
    <x v="0"/>
    <x v="3"/>
    <x v="19"/>
    <n v="4"/>
    <n v="121.8"/>
    <n v="0.05"/>
    <n v="59.57"/>
    <n v="462.84"/>
    <n v="238.28"/>
    <n v="224.55999999999997"/>
    <n v="0.48517846339987897"/>
    <n v="2026"/>
    <s v="Q1"/>
    <n v="1"/>
    <s v="Jan"/>
  </r>
  <r>
    <n v="3219"/>
    <d v="2026-01-16T00:00:00"/>
    <n v="2026"/>
    <x v="0"/>
    <x v="0"/>
    <x v="0"/>
    <x v="1"/>
    <x v="11"/>
    <x v="2"/>
    <x v="0"/>
    <x v="1"/>
    <x v="1"/>
    <n v="1"/>
    <n v="92.6"/>
    <n v="0.05"/>
    <n v="44.15"/>
    <n v="87.969999999999985"/>
    <n v="44.15"/>
    <n v="43.819999999999986"/>
    <n v="0.4981243605774695"/>
    <n v="2026"/>
    <s v="Q1"/>
    <n v="1"/>
    <s v="Jan"/>
  </r>
  <r>
    <n v="4425"/>
    <d v="2026-01-16T00:00:00"/>
    <n v="2026"/>
    <x v="0"/>
    <x v="0"/>
    <x v="0"/>
    <x v="1"/>
    <x v="12"/>
    <x v="1"/>
    <x v="2"/>
    <x v="0"/>
    <x v="8"/>
    <n v="10"/>
    <n v="102.68"/>
    <n v="0.15"/>
    <n v="51.07"/>
    <n v="872.78000000000009"/>
    <n v="510.7"/>
    <n v="362.0800000000001"/>
    <n v="0.41485826897958256"/>
    <n v="2026"/>
    <s v="Q1"/>
    <n v="1"/>
    <s v="Jan"/>
  </r>
  <r>
    <n v="4508"/>
    <d v="2026-01-16T00:00:00"/>
    <n v="2026"/>
    <x v="0"/>
    <x v="0"/>
    <x v="0"/>
    <x v="3"/>
    <x v="13"/>
    <x v="3"/>
    <x v="1"/>
    <x v="0"/>
    <x v="6"/>
    <n v="3"/>
    <n v="40.92"/>
    <n v="0.15"/>
    <n v="16.71"/>
    <n v="104.346"/>
    <n v="50.13"/>
    <n v="54.216000000000001"/>
    <n v="0.51957909263412105"/>
    <n v="2026"/>
    <s v="Q1"/>
    <n v="1"/>
    <s v="Jan"/>
  </r>
  <r>
    <n v="4806"/>
    <d v="2026-01-16T00:00:00"/>
    <n v="2026"/>
    <x v="0"/>
    <x v="0"/>
    <x v="0"/>
    <x v="2"/>
    <x v="16"/>
    <x v="2"/>
    <x v="1"/>
    <x v="0"/>
    <x v="8"/>
    <n v="4"/>
    <n v="102.68"/>
    <n v="0"/>
    <n v="50.83"/>
    <n v="410.72"/>
    <n v="203.32"/>
    <n v="207.40000000000003"/>
    <n v="0.50496688741721862"/>
    <n v="2026"/>
    <s v="Q1"/>
    <n v="1"/>
    <s v="Jan"/>
  </r>
  <r>
    <n v="755"/>
    <d v="2026-01-17T00:00:00"/>
    <n v="2026"/>
    <x v="0"/>
    <x v="0"/>
    <x v="0"/>
    <x v="0"/>
    <x v="9"/>
    <x v="3"/>
    <x v="1"/>
    <x v="2"/>
    <x v="18"/>
    <n v="2"/>
    <n v="164.38"/>
    <n v="0.05"/>
    <n v="85.93"/>
    <n v="312.322"/>
    <n v="171.86"/>
    <n v="140.46199999999999"/>
    <n v="0.44973456881039436"/>
    <n v="2026"/>
    <s v="Q1"/>
    <n v="1"/>
    <s v="Jan"/>
  </r>
  <r>
    <n v="3171"/>
    <d v="2026-01-17T00:00:00"/>
    <n v="2026"/>
    <x v="0"/>
    <x v="0"/>
    <x v="0"/>
    <x v="0"/>
    <x v="15"/>
    <x v="2"/>
    <x v="0"/>
    <x v="0"/>
    <x v="4"/>
    <n v="1"/>
    <n v="51.78"/>
    <n v="0"/>
    <n v="22.64"/>
    <n v="51.78"/>
    <n v="22.64"/>
    <n v="29.14"/>
    <n v="0.56276554654306687"/>
    <n v="2026"/>
    <s v="Q1"/>
    <n v="1"/>
    <s v="Jan"/>
  </r>
  <r>
    <n v="4277"/>
    <d v="2026-01-17T00:00:00"/>
    <n v="2026"/>
    <x v="0"/>
    <x v="0"/>
    <x v="0"/>
    <x v="1"/>
    <x v="11"/>
    <x v="2"/>
    <x v="0"/>
    <x v="4"/>
    <x v="16"/>
    <n v="1"/>
    <n v="50.52"/>
    <n v="0.05"/>
    <n v="22.37"/>
    <n v="47.994"/>
    <n v="22.37"/>
    <n v="25.623999999999999"/>
    <n v="0.5339000708421886"/>
    <n v="2026"/>
    <s v="Q1"/>
    <n v="1"/>
    <s v="Jan"/>
  </r>
  <r>
    <n v="4648"/>
    <d v="2026-01-17T00:00:00"/>
    <n v="2026"/>
    <x v="0"/>
    <x v="0"/>
    <x v="0"/>
    <x v="1"/>
    <x v="14"/>
    <x v="3"/>
    <x v="1"/>
    <x v="3"/>
    <x v="7"/>
    <n v="1"/>
    <n v="199.02"/>
    <n v="0"/>
    <n v="106.49"/>
    <n v="199.02"/>
    <n v="106.49"/>
    <n v="92.530000000000015"/>
    <n v="0.46492814792483173"/>
    <n v="2026"/>
    <s v="Q1"/>
    <n v="1"/>
    <s v="Jan"/>
  </r>
  <r>
    <n v="157"/>
    <d v="2026-01-18T00:00:00"/>
    <n v="2026"/>
    <x v="0"/>
    <x v="0"/>
    <x v="0"/>
    <x v="3"/>
    <x v="8"/>
    <x v="2"/>
    <x v="0"/>
    <x v="3"/>
    <x v="13"/>
    <n v="3"/>
    <n v="80.27"/>
    <n v="0.1"/>
    <n v="39.26"/>
    <n v="216.72900000000001"/>
    <n v="117.78"/>
    <n v="98.949000000000012"/>
    <n v="0.45655634455933447"/>
    <n v="2026"/>
    <s v="Q1"/>
    <n v="1"/>
    <s v="Jan"/>
  </r>
  <r>
    <n v="2271"/>
    <d v="2026-01-18T00:00:00"/>
    <n v="2026"/>
    <x v="0"/>
    <x v="0"/>
    <x v="0"/>
    <x v="1"/>
    <x v="1"/>
    <x v="2"/>
    <x v="1"/>
    <x v="3"/>
    <x v="5"/>
    <n v="4"/>
    <n v="333.28"/>
    <n v="0"/>
    <n v="195.76"/>
    <n v="1333.12"/>
    <n v="783.04"/>
    <n v="550.07999999999993"/>
    <n v="0.41262602016322608"/>
    <n v="2026"/>
    <s v="Q1"/>
    <n v="1"/>
    <s v="Jan"/>
  </r>
  <r>
    <n v="3330"/>
    <d v="2026-01-18T00:00:00"/>
    <n v="2026"/>
    <x v="0"/>
    <x v="0"/>
    <x v="0"/>
    <x v="3"/>
    <x v="13"/>
    <x v="3"/>
    <x v="1"/>
    <x v="0"/>
    <x v="8"/>
    <n v="1"/>
    <n v="104.36"/>
    <n v="0"/>
    <n v="51.63"/>
    <n v="104.36"/>
    <n v="51.63"/>
    <n v="52.73"/>
    <n v="0.50527021847451126"/>
    <n v="2026"/>
    <s v="Q1"/>
    <n v="1"/>
    <s v="Jan"/>
  </r>
  <r>
    <n v="4547"/>
    <d v="2026-01-18T00:00:00"/>
    <n v="2026"/>
    <x v="0"/>
    <x v="0"/>
    <x v="0"/>
    <x v="2"/>
    <x v="5"/>
    <x v="3"/>
    <x v="1"/>
    <x v="0"/>
    <x v="0"/>
    <n v="1"/>
    <n v="83.52"/>
    <n v="0.05"/>
    <n v="42.97"/>
    <n v="79.343999999999994"/>
    <n v="42.97"/>
    <n v="36.373999999999995"/>
    <n v="0.45843416011292598"/>
    <n v="2026"/>
    <s v="Q1"/>
    <n v="1"/>
    <s v="Jan"/>
  </r>
  <r>
    <n v="1840"/>
    <d v="2026-01-19T00:00:00"/>
    <n v="2026"/>
    <x v="0"/>
    <x v="0"/>
    <x v="0"/>
    <x v="2"/>
    <x v="10"/>
    <x v="0"/>
    <x v="1"/>
    <x v="4"/>
    <x v="12"/>
    <n v="2"/>
    <n v="125.93"/>
    <n v="0"/>
    <n v="69.150000000000006"/>
    <n v="251.86"/>
    <n v="138.30000000000001"/>
    <n v="113.56"/>
    <n v="0.45088541253077102"/>
    <n v="2026"/>
    <s v="Q1"/>
    <n v="1"/>
    <s v="Jan"/>
  </r>
  <r>
    <n v="1850"/>
    <d v="2026-01-19T00:00:00"/>
    <n v="2026"/>
    <x v="0"/>
    <x v="0"/>
    <x v="0"/>
    <x v="1"/>
    <x v="6"/>
    <x v="0"/>
    <x v="2"/>
    <x v="0"/>
    <x v="4"/>
    <n v="1"/>
    <n v="49.85"/>
    <n v="0"/>
    <n v="23.07"/>
    <n v="49.85"/>
    <n v="23.07"/>
    <n v="26.78"/>
    <n v="0.53721163490471413"/>
    <n v="2026"/>
    <s v="Q1"/>
    <n v="1"/>
    <s v="Jan"/>
  </r>
  <r>
    <n v="1858"/>
    <d v="2026-01-19T00:00:00"/>
    <n v="2026"/>
    <x v="0"/>
    <x v="0"/>
    <x v="0"/>
    <x v="1"/>
    <x v="1"/>
    <x v="0"/>
    <x v="0"/>
    <x v="2"/>
    <x v="2"/>
    <n v="1"/>
    <n v="36.130000000000003"/>
    <n v="0"/>
    <n v="13.39"/>
    <n v="36.130000000000003"/>
    <n v="13.39"/>
    <n v="22.740000000000002"/>
    <n v="0.62939385552172711"/>
    <n v="2026"/>
    <s v="Q1"/>
    <n v="1"/>
    <s v="Jan"/>
  </r>
  <r>
    <n v="2910"/>
    <d v="2026-01-19T00:00:00"/>
    <n v="2026"/>
    <x v="0"/>
    <x v="0"/>
    <x v="0"/>
    <x v="3"/>
    <x v="13"/>
    <x v="2"/>
    <x v="0"/>
    <x v="0"/>
    <x v="8"/>
    <n v="1"/>
    <n v="104.83"/>
    <n v="0.05"/>
    <n v="51.06"/>
    <n v="99.588499999999996"/>
    <n v="51.06"/>
    <n v="48.528499999999994"/>
    <n v="0.48729019916958277"/>
    <n v="2026"/>
    <s v="Q1"/>
    <n v="1"/>
    <s v="Jan"/>
  </r>
  <r>
    <n v="3694"/>
    <d v="2026-01-19T00:00:00"/>
    <n v="2026"/>
    <x v="0"/>
    <x v="0"/>
    <x v="0"/>
    <x v="0"/>
    <x v="0"/>
    <x v="2"/>
    <x v="0"/>
    <x v="2"/>
    <x v="2"/>
    <n v="1"/>
    <n v="35.46"/>
    <n v="0.05"/>
    <n v="13.81"/>
    <n v="33.686999999999998"/>
    <n v="13.81"/>
    <n v="19.876999999999995"/>
    <n v="0.59004957401965141"/>
    <n v="2026"/>
    <s v="Q1"/>
    <n v="1"/>
    <s v="Jan"/>
  </r>
  <r>
    <n v="631"/>
    <d v="2026-01-20T00:00:00"/>
    <n v="2026"/>
    <x v="0"/>
    <x v="0"/>
    <x v="0"/>
    <x v="3"/>
    <x v="8"/>
    <x v="3"/>
    <x v="0"/>
    <x v="2"/>
    <x v="18"/>
    <n v="1"/>
    <n v="165.42"/>
    <n v="0"/>
    <n v="85.69"/>
    <n v="165.42"/>
    <n v="85.69"/>
    <n v="79.72999999999999"/>
    <n v="0.48198524966751299"/>
    <n v="2026"/>
    <s v="Q1"/>
    <n v="1"/>
    <s v="Jan"/>
  </r>
  <r>
    <n v="1113"/>
    <d v="2026-01-20T00:00:00"/>
    <n v="2026"/>
    <x v="0"/>
    <x v="0"/>
    <x v="0"/>
    <x v="2"/>
    <x v="5"/>
    <x v="0"/>
    <x v="0"/>
    <x v="3"/>
    <x v="19"/>
    <n v="1"/>
    <n v="122.86"/>
    <n v="0.05"/>
    <n v="60.36"/>
    <n v="116.717"/>
    <n v="60.36"/>
    <n v="56.356999999999999"/>
    <n v="0.48285168398776529"/>
    <n v="2026"/>
    <s v="Q1"/>
    <n v="1"/>
    <s v="Jan"/>
  </r>
  <r>
    <n v="1525"/>
    <d v="2026-01-20T00:00:00"/>
    <n v="2026"/>
    <x v="0"/>
    <x v="0"/>
    <x v="0"/>
    <x v="0"/>
    <x v="0"/>
    <x v="2"/>
    <x v="0"/>
    <x v="4"/>
    <x v="14"/>
    <n v="2"/>
    <n v="35.82"/>
    <n v="0"/>
    <n v="14.09"/>
    <n v="71.64"/>
    <n v="28.18"/>
    <n v="43.46"/>
    <n v="0.60664433277498608"/>
    <n v="2026"/>
    <s v="Q1"/>
    <n v="1"/>
    <s v="Jan"/>
  </r>
  <r>
    <n v="3233"/>
    <d v="2026-01-20T00:00:00"/>
    <n v="2026"/>
    <x v="0"/>
    <x v="0"/>
    <x v="0"/>
    <x v="0"/>
    <x v="0"/>
    <x v="0"/>
    <x v="1"/>
    <x v="3"/>
    <x v="19"/>
    <n v="3"/>
    <n v="120.29"/>
    <n v="0.1"/>
    <n v="62.41"/>
    <n v="324.78300000000002"/>
    <n v="187.23"/>
    <n v="137.55300000000003"/>
    <n v="0.42352278290427769"/>
    <n v="2026"/>
    <s v="Q1"/>
    <n v="1"/>
    <s v="Jan"/>
  </r>
  <r>
    <n v="4455"/>
    <d v="2026-01-20T00:00:00"/>
    <n v="2026"/>
    <x v="0"/>
    <x v="0"/>
    <x v="0"/>
    <x v="1"/>
    <x v="11"/>
    <x v="3"/>
    <x v="0"/>
    <x v="3"/>
    <x v="13"/>
    <n v="1"/>
    <n v="80.239999999999995"/>
    <n v="0.1"/>
    <n v="39.950000000000003"/>
    <n v="72.215999999999994"/>
    <n v="39.950000000000003"/>
    <n v="32.265999999999991"/>
    <n v="0.44679849340866279"/>
    <n v="2026"/>
    <s v="Q1"/>
    <n v="1"/>
    <s v="Jan"/>
  </r>
  <r>
    <n v="1769"/>
    <d v="2026-01-21T00:00:00"/>
    <n v="2026"/>
    <x v="0"/>
    <x v="0"/>
    <x v="0"/>
    <x v="0"/>
    <x v="15"/>
    <x v="2"/>
    <x v="1"/>
    <x v="4"/>
    <x v="14"/>
    <n v="2"/>
    <n v="35.97"/>
    <n v="0"/>
    <n v="13.55"/>
    <n v="71.94"/>
    <n v="27.1"/>
    <n v="44.839999999999996"/>
    <n v="0.62329719210453149"/>
    <n v="2026"/>
    <s v="Q1"/>
    <n v="1"/>
    <s v="Jan"/>
  </r>
  <r>
    <n v="3467"/>
    <d v="2026-01-21T00:00:00"/>
    <n v="2026"/>
    <x v="0"/>
    <x v="0"/>
    <x v="0"/>
    <x v="1"/>
    <x v="11"/>
    <x v="0"/>
    <x v="1"/>
    <x v="1"/>
    <x v="17"/>
    <n v="1"/>
    <n v="72.239999999999995"/>
    <n v="0"/>
    <n v="33.26"/>
    <n v="72.239999999999995"/>
    <n v="33.26"/>
    <n v="38.979999999999997"/>
    <n v="0.53959025470653377"/>
    <n v="2026"/>
    <s v="Q1"/>
    <n v="1"/>
    <s v="Jan"/>
  </r>
  <r>
    <n v="3911"/>
    <d v="2026-01-21T00:00:00"/>
    <n v="2026"/>
    <x v="0"/>
    <x v="0"/>
    <x v="0"/>
    <x v="0"/>
    <x v="15"/>
    <x v="0"/>
    <x v="0"/>
    <x v="1"/>
    <x v="11"/>
    <n v="5"/>
    <n v="152.81"/>
    <n v="0"/>
    <n v="78.989999999999995"/>
    <n v="764.05"/>
    <n v="394.95"/>
    <n v="369.09999999999997"/>
    <n v="0.48308356782933054"/>
    <n v="2026"/>
    <s v="Q1"/>
    <n v="1"/>
    <s v="Jan"/>
  </r>
  <r>
    <n v="4401"/>
    <d v="2026-01-21T00:00:00"/>
    <n v="2026"/>
    <x v="0"/>
    <x v="0"/>
    <x v="0"/>
    <x v="0"/>
    <x v="15"/>
    <x v="0"/>
    <x v="1"/>
    <x v="0"/>
    <x v="0"/>
    <n v="3"/>
    <n v="83.34"/>
    <n v="0"/>
    <n v="41.44"/>
    <n v="250.02"/>
    <n v="124.32"/>
    <n v="125.70000000000002"/>
    <n v="0.50275977921766268"/>
    <n v="2026"/>
    <s v="Q1"/>
    <n v="1"/>
    <s v="Jan"/>
  </r>
  <r>
    <n v="4864"/>
    <d v="2026-01-21T00:00:00"/>
    <n v="2026"/>
    <x v="0"/>
    <x v="0"/>
    <x v="0"/>
    <x v="3"/>
    <x v="13"/>
    <x v="0"/>
    <x v="0"/>
    <x v="4"/>
    <x v="14"/>
    <n v="1"/>
    <n v="35.869999999999997"/>
    <n v="0"/>
    <n v="13.64"/>
    <n v="35.869999999999997"/>
    <n v="13.64"/>
    <n v="22.229999999999997"/>
    <n v="0.61973794257039305"/>
    <n v="2026"/>
    <s v="Q1"/>
    <n v="1"/>
    <s v="Jan"/>
  </r>
  <r>
    <n v="347"/>
    <d v="2026-01-22T00:00:00"/>
    <n v="2026"/>
    <x v="0"/>
    <x v="0"/>
    <x v="0"/>
    <x v="3"/>
    <x v="4"/>
    <x v="3"/>
    <x v="1"/>
    <x v="3"/>
    <x v="7"/>
    <n v="1"/>
    <n v="199.42"/>
    <n v="0.05"/>
    <n v="101.82"/>
    <n v="189.44899999999998"/>
    <n v="101.82"/>
    <n v="87.628999999999991"/>
    <n v="0.46254664843836601"/>
    <n v="2026"/>
    <s v="Q1"/>
    <n v="1"/>
    <s v="Jan"/>
  </r>
  <r>
    <n v="2051"/>
    <d v="2026-01-22T00:00:00"/>
    <n v="2026"/>
    <x v="0"/>
    <x v="0"/>
    <x v="0"/>
    <x v="2"/>
    <x v="5"/>
    <x v="0"/>
    <x v="1"/>
    <x v="3"/>
    <x v="5"/>
    <n v="3"/>
    <n v="347.41"/>
    <n v="0.1"/>
    <n v="192.13"/>
    <n v="938.00700000000006"/>
    <n v="576.39"/>
    <n v="361.61700000000008"/>
    <n v="0.38551631277804971"/>
    <n v="2026"/>
    <s v="Q1"/>
    <n v="1"/>
    <s v="Jan"/>
  </r>
  <r>
    <n v="2314"/>
    <d v="2026-01-22T00:00:00"/>
    <n v="2026"/>
    <x v="0"/>
    <x v="0"/>
    <x v="0"/>
    <x v="0"/>
    <x v="9"/>
    <x v="0"/>
    <x v="1"/>
    <x v="0"/>
    <x v="6"/>
    <n v="1"/>
    <n v="40.28"/>
    <n v="0"/>
    <n v="16.79"/>
    <n v="40.28"/>
    <n v="16.79"/>
    <n v="23.490000000000002"/>
    <n v="0.58316782522343602"/>
    <n v="2026"/>
    <s v="Q1"/>
    <n v="1"/>
    <s v="Jan"/>
  </r>
  <r>
    <n v="3861"/>
    <d v="2026-01-22T00:00:00"/>
    <n v="2026"/>
    <x v="0"/>
    <x v="0"/>
    <x v="0"/>
    <x v="3"/>
    <x v="13"/>
    <x v="0"/>
    <x v="0"/>
    <x v="3"/>
    <x v="7"/>
    <n v="3"/>
    <n v="195.49"/>
    <n v="0.05"/>
    <n v="106.38"/>
    <n v="557.14649999999995"/>
    <n v="319.14"/>
    <n v="238.00649999999996"/>
    <n v="0.42718836069148775"/>
    <n v="2026"/>
    <s v="Q1"/>
    <n v="1"/>
    <s v="Jan"/>
  </r>
  <r>
    <n v="843"/>
    <d v="2026-01-23T00:00:00"/>
    <n v="2026"/>
    <x v="0"/>
    <x v="0"/>
    <x v="0"/>
    <x v="1"/>
    <x v="11"/>
    <x v="0"/>
    <x v="0"/>
    <x v="4"/>
    <x v="14"/>
    <n v="2"/>
    <n v="35.75"/>
    <n v="0"/>
    <n v="13.94"/>
    <n v="71.5"/>
    <n v="27.88"/>
    <n v="43.620000000000005"/>
    <n v="0.61006993006993016"/>
    <n v="2026"/>
    <s v="Q1"/>
    <n v="1"/>
    <s v="Jan"/>
  </r>
  <r>
    <n v="868"/>
    <d v="2026-01-23T00:00:00"/>
    <n v="2026"/>
    <x v="0"/>
    <x v="0"/>
    <x v="0"/>
    <x v="0"/>
    <x v="15"/>
    <x v="0"/>
    <x v="0"/>
    <x v="0"/>
    <x v="8"/>
    <n v="1"/>
    <n v="103.39"/>
    <n v="0"/>
    <n v="51.32"/>
    <n v="103.39"/>
    <n v="51.32"/>
    <n v="52.07"/>
    <n v="0.50362704323435536"/>
    <n v="2026"/>
    <s v="Q1"/>
    <n v="1"/>
    <s v="Jan"/>
  </r>
  <r>
    <n v="890"/>
    <d v="2026-01-23T00:00:00"/>
    <n v="2026"/>
    <x v="0"/>
    <x v="0"/>
    <x v="0"/>
    <x v="0"/>
    <x v="15"/>
    <x v="0"/>
    <x v="1"/>
    <x v="3"/>
    <x v="13"/>
    <n v="3"/>
    <n v="81.98"/>
    <n v="0.1"/>
    <n v="40.229999999999997"/>
    <n v="221.346"/>
    <n v="120.69"/>
    <n v="100.65600000000001"/>
    <n v="0.45474505977067581"/>
    <n v="2026"/>
    <s v="Q1"/>
    <n v="1"/>
    <s v="Jan"/>
  </r>
  <r>
    <n v="2185"/>
    <d v="2026-01-23T00:00:00"/>
    <n v="2026"/>
    <x v="0"/>
    <x v="0"/>
    <x v="0"/>
    <x v="2"/>
    <x v="2"/>
    <x v="1"/>
    <x v="2"/>
    <x v="3"/>
    <x v="5"/>
    <n v="10"/>
    <n v="337.69"/>
    <n v="0.1"/>
    <n v="200.27"/>
    <n v="3039.21"/>
    <n v="2002.7"/>
    <n v="1036.51"/>
    <n v="0.34104586389226149"/>
    <n v="2026"/>
    <s v="Q1"/>
    <n v="1"/>
    <s v="Jan"/>
  </r>
  <r>
    <n v="2335"/>
    <d v="2026-01-23T00:00:00"/>
    <n v="2026"/>
    <x v="0"/>
    <x v="0"/>
    <x v="0"/>
    <x v="3"/>
    <x v="8"/>
    <x v="0"/>
    <x v="1"/>
    <x v="3"/>
    <x v="5"/>
    <n v="2"/>
    <n v="333.29"/>
    <n v="0"/>
    <n v="197.18"/>
    <n v="666.58"/>
    <n v="394.36"/>
    <n v="272.22000000000003"/>
    <n v="0.40838308980167426"/>
    <n v="2026"/>
    <s v="Q1"/>
    <n v="1"/>
    <s v="Jan"/>
  </r>
  <r>
    <n v="2784"/>
    <d v="2026-01-23T00:00:00"/>
    <n v="2026"/>
    <x v="0"/>
    <x v="0"/>
    <x v="0"/>
    <x v="0"/>
    <x v="15"/>
    <x v="2"/>
    <x v="1"/>
    <x v="0"/>
    <x v="0"/>
    <n v="1"/>
    <n v="80.11"/>
    <n v="0.05"/>
    <n v="43.54"/>
    <n v="76.104500000000002"/>
    <n v="43.54"/>
    <n v="32.564500000000002"/>
    <n v="0.42789191177919839"/>
    <n v="2026"/>
    <s v="Q1"/>
    <n v="1"/>
    <s v="Jan"/>
  </r>
  <r>
    <n v="3820"/>
    <d v="2026-01-23T00:00:00"/>
    <n v="2026"/>
    <x v="0"/>
    <x v="0"/>
    <x v="0"/>
    <x v="3"/>
    <x v="13"/>
    <x v="2"/>
    <x v="1"/>
    <x v="3"/>
    <x v="13"/>
    <n v="1"/>
    <n v="82.6"/>
    <n v="0.05"/>
    <n v="38.299999999999997"/>
    <n v="78.469999999999985"/>
    <n v="38.299999999999997"/>
    <n v="40.169999999999987"/>
    <n v="0.51191538167452522"/>
    <n v="2026"/>
    <s v="Q1"/>
    <n v="1"/>
    <s v="Jan"/>
  </r>
  <r>
    <n v="994"/>
    <d v="2026-01-24T00:00:00"/>
    <n v="2026"/>
    <x v="0"/>
    <x v="0"/>
    <x v="0"/>
    <x v="0"/>
    <x v="15"/>
    <x v="0"/>
    <x v="0"/>
    <x v="1"/>
    <x v="1"/>
    <n v="1"/>
    <n v="94.07"/>
    <n v="0"/>
    <n v="46.28"/>
    <n v="94.07"/>
    <n v="46.28"/>
    <n v="47.789999999999992"/>
    <n v="0.50802593813117891"/>
    <n v="2026"/>
    <s v="Q1"/>
    <n v="1"/>
    <s v="Jan"/>
  </r>
  <r>
    <n v="1643"/>
    <d v="2026-01-24T00:00:00"/>
    <n v="2026"/>
    <x v="0"/>
    <x v="0"/>
    <x v="0"/>
    <x v="0"/>
    <x v="15"/>
    <x v="0"/>
    <x v="0"/>
    <x v="2"/>
    <x v="18"/>
    <n v="1"/>
    <n v="163.71"/>
    <n v="0"/>
    <n v="90.06"/>
    <n v="163.71"/>
    <n v="90.06"/>
    <n v="73.650000000000006"/>
    <n v="0.44988088693421296"/>
    <n v="2026"/>
    <s v="Q1"/>
    <n v="1"/>
    <s v="Jan"/>
  </r>
  <r>
    <n v="1971"/>
    <d v="2026-01-24T00:00:00"/>
    <n v="2026"/>
    <x v="0"/>
    <x v="0"/>
    <x v="0"/>
    <x v="3"/>
    <x v="8"/>
    <x v="2"/>
    <x v="0"/>
    <x v="3"/>
    <x v="7"/>
    <n v="4"/>
    <n v="191.43"/>
    <n v="0"/>
    <n v="106.82"/>
    <n v="765.72"/>
    <n v="427.28"/>
    <n v="338.44000000000005"/>
    <n v="0.441989238886277"/>
    <n v="2026"/>
    <s v="Q1"/>
    <n v="1"/>
    <s v="Jan"/>
  </r>
  <r>
    <n v="2828"/>
    <d v="2026-01-24T00:00:00"/>
    <n v="2026"/>
    <x v="0"/>
    <x v="0"/>
    <x v="0"/>
    <x v="1"/>
    <x v="11"/>
    <x v="1"/>
    <x v="2"/>
    <x v="2"/>
    <x v="9"/>
    <n v="3"/>
    <n v="46.94"/>
    <n v="0.05"/>
    <n v="18.18"/>
    <n v="133.779"/>
    <n v="54.54"/>
    <n v="79.239000000000004"/>
    <n v="0.59231269481757232"/>
    <n v="2026"/>
    <s v="Q1"/>
    <n v="1"/>
    <s v="Jan"/>
  </r>
  <r>
    <n v="5175"/>
    <d v="2026-01-24T00:00:00"/>
    <n v="2026"/>
    <x v="0"/>
    <x v="0"/>
    <x v="0"/>
    <x v="3"/>
    <x v="7"/>
    <x v="0"/>
    <x v="0"/>
    <x v="1"/>
    <x v="3"/>
    <n v="1"/>
    <n v="147.21"/>
    <n v="0"/>
    <n v="79.510000000000005"/>
    <n v="147.21"/>
    <n v="79.510000000000005"/>
    <n v="67.7"/>
    <n v="0.45988723592147274"/>
    <n v="2026"/>
    <s v="Q1"/>
    <n v="1"/>
    <s v="Jan"/>
  </r>
  <r>
    <n v="1874"/>
    <d v="2026-01-25T00:00:00"/>
    <n v="2026"/>
    <x v="0"/>
    <x v="0"/>
    <x v="0"/>
    <x v="0"/>
    <x v="0"/>
    <x v="0"/>
    <x v="2"/>
    <x v="2"/>
    <x v="2"/>
    <n v="1"/>
    <n v="35.729999999999997"/>
    <n v="0"/>
    <n v="13.57"/>
    <n v="35.729999999999997"/>
    <n v="13.57"/>
    <n v="22.159999999999997"/>
    <n v="0.62020710887209629"/>
    <n v="2026"/>
    <s v="Q1"/>
    <n v="1"/>
    <s v="Jan"/>
  </r>
  <r>
    <n v="2490"/>
    <d v="2026-01-25T00:00:00"/>
    <n v="2026"/>
    <x v="0"/>
    <x v="0"/>
    <x v="0"/>
    <x v="1"/>
    <x v="14"/>
    <x v="0"/>
    <x v="1"/>
    <x v="0"/>
    <x v="8"/>
    <n v="2"/>
    <n v="103.99"/>
    <n v="0.15"/>
    <n v="51.94"/>
    <n v="176.78299999999999"/>
    <n v="103.88"/>
    <n v="72.902999999999992"/>
    <n v="0.41238693765803269"/>
    <n v="2026"/>
    <s v="Q1"/>
    <n v="1"/>
    <s v="Jan"/>
  </r>
  <r>
    <n v="5078"/>
    <d v="2026-01-25T00:00:00"/>
    <n v="2026"/>
    <x v="0"/>
    <x v="0"/>
    <x v="0"/>
    <x v="1"/>
    <x v="12"/>
    <x v="0"/>
    <x v="0"/>
    <x v="1"/>
    <x v="17"/>
    <n v="2"/>
    <n v="72.739999999999995"/>
    <n v="0"/>
    <n v="31.96"/>
    <n v="145.47999999999999"/>
    <n v="63.92"/>
    <n v="81.559999999999988"/>
    <n v="0.56062689029419843"/>
    <n v="2026"/>
    <s v="Q1"/>
    <n v="1"/>
    <s v="Jan"/>
  </r>
  <r>
    <n v="230"/>
    <d v="2026-01-26T00:00:00"/>
    <n v="2026"/>
    <x v="0"/>
    <x v="0"/>
    <x v="0"/>
    <x v="2"/>
    <x v="10"/>
    <x v="2"/>
    <x v="0"/>
    <x v="0"/>
    <x v="8"/>
    <n v="1"/>
    <n v="100.01"/>
    <n v="0.05"/>
    <n v="49.41"/>
    <n v="95.009500000000003"/>
    <n v="49.41"/>
    <n v="45.599500000000006"/>
    <n v="0.47994674216788852"/>
    <n v="2026"/>
    <s v="Q1"/>
    <n v="1"/>
    <s v="Jan"/>
  </r>
  <r>
    <n v="1757"/>
    <d v="2026-01-26T00:00:00"/>
    <n v="2026"/>
    <x v="0"/>
    <x v="0"/>
    <x v="0"/>
    <x v="3"/>
    <x v="7"/>
    <x v="0"/>
    <x v="2"/>
    <x v="2"/>
    <x v="9"/>
    <n v="2"/>
    <n v="45.73"/>
    <n v="0"/>
    <n v="18.11"/>
    <n v="91.46"/>
    <n v="36.22"/>
    <n v="55.239999999999995"/>
    <n v="0.60397988191559149"/>
    <n v="2026"/>
    <s v="Q1"/>
    <n v="1"/>
    <s v="Jan"/>
  </r>
  <r>
    <n v="1944"/>
    <d v="2026-01-26T00:00:00"/>
    <n v="2026"/>
    <x v="0"/>
    <x v="0"/>
    <x v="0"/>
    <x v="2"/>
    <x v="16"/>
    <x v="0"/>
    <x v="0"/>
    <x v="1"/>
    <x v="3"/>
    <n v="2"/>
    <n v="143.66"/>
    <n v="0.15"/>
    <n v="78.14"/>
    <n v="244.22199999999998"/>
    <n v="156.28"/>
    <n v="87.941999999999979"/>
    <n v="0.36009040954541355"/>
    <n v="2026"/>
    <s v="Q1"/>
    <n v="1"/>
    <s v="Jan"/>
  </r>
  <r>
    <n v="3485"/>
    <d v="2026-01-26T00:00:00"/>
    <n v="2026"/>
    <x v="0"/>
    <x v="0"/>
    <x v="0"/>
    <x v="2"/>
    <x v="10"/>
    <x v="0"/>
    <x v="2"/>
    <x v="3"/>
    <x v="19"/>
    <n v="2"/>
    <n v="121.88"/>
    <n v="0.05"/>
    <n v="62.17"/>
    <n v="231.57199999999997"/>
    <n v="124.34"/>
    <n v="107.23199999999997"/>
    <n v="0.46306116456220953"/>
    <n v="2026"/>
    <s v="Q1"/>
    <n v="1"/>
    <s v="Jan"/>
  </r>
  <r>
    <n v="4002"/>
    <d v="2026-01-26T00:00:00"/>
    <n v="2026"/>
    <x v="0"/>
    <x v="0"/>
    <x v="0"/>
    <x v="0"/>
    <x v="15"/>
    <x v="0"/>
    <x v="0"/>
    <x v="4"/>
    <x v="16"/>
    <n v="3"/>
    <n v="50.92"/>
    <n v="0.05"/>
    <n v="21.87"/>
    <n v="145.12199999999999"/>
    <n v="65.61"/>
    <n v="79.511999999999986"/>
    <n v="0.54789763095877941"/>
    <n v="2026"/>
    <s v="Q1"/>
    <n v="1"/>
    <s v="Jan"/>
  </r>
  <r>
    <n v="818"/>
    <d v="2026-01-27T00:00:00"/>
    <n v="2026"/>
    <x v="0"/>
    <x v="0"/>
    <x v="0"/>
    <x v="0"/>
    <x v="0"/>
    <x v="0"/>
    <x v="0"/>
    <x v="0"/>
    <x v="8"/>
    <n v="1"/>
    <n v="103.78"/>
    <n v="0"/>
    <n v="49.36"/>
    <n v="103.78"/>
    <n v="49.36"/>
    <n v="54.42"/>
    <n v="0.52437849296588934"/>
    <n v="2026"/>
    <s v="Q1"/>
    <n v="1"/>
    <s v="Jan"/>
  </r>
  <r>
    <n v="1439"/>
    <d v="2026-01-27T00:00:00"/>
    <n v="2026"/>
    <x v="0"/>
    <x v="0"/>
    <x v="0"/>
    <x v="1"/>
    <x v="6"/>
    <x v="3"/>
    <x v="1"/>
    <x v="1"/>
    <x v="11"/>
    <n v="2"/>
    <n v="157.16999999999999"/>
    <n v="0"/>
    <n v="81.260000000000005"/>
    <n v="314.33999999999997"/>
    <n v="162.52000000000001"/>
    <n v="151.81999999999996"/>
    <n v="0.4829802125087484"/>
    <n v="2026"/>
    <s v="Q1"/>
    <n v="1"/>
    <s v="Jan"/>
  </r>
  <r>
    <n v="1616"/>
    <d v="2026-01-27T00:00:00"/>
    <n v="2026"/>
    <x v="0"/>
    <x v="0"/>
    <x v="0"/>
    <x v="1"/>
    <x v="12"/>
    <x v="0"/>
    <x v="2"/>
    <x v="2"/>
    <x v="15"/>
    <n v="2"/>
    <n v="132.91999999999999"/>
    <n v="0"/>
    <n v="69.02"/>
    <n v="265.83999999999997"/>
    <n v="138.04"/>
    <n v="127.79999999999998"/>
    <n v="0.48074029491423409"/>
    <n v="2026"/>
    <s v="Q1"/>
    <n v="1"/>
    <s v="Jan"/>
  </r>
  <r>
    <n v="1798"/>
    <d v="2026-01-27T00:00:00"/>
    <n v="2026"/>
    <x v="0"/>
    <x v="0"/>
    <x v="0"/>
    <x v="3"/>
    <x v="8"/>
    <x v="2"/>
    <x v="0"/>
    <x v="1"/>
    <x v="17"/>
    <n v="1"/>
    <n v="71.41"/>
    <n v="0.05"/>
    <n v="32.28"/>
    <n v="67.839499999999987"/>
    <n v="32.28"/>
    <n v="35.559499999999986"/>
    <n v="0.52417102130764515"/>
    <n v="2026"/>
    <s v="Q1"/>
    <n v="1"/>
    <s v="Jan"/>
  </r>
  <r>
    <n v="4449"/>
    <d v="2026-01-27T00:00:00"/>
    <n v="2026"/>
    <x v="0"/>
    <x v="0"/>
    <x v="0"/>
    <x v="3"/>
    <x v="8"/>
    <x v="0"/>
    <x v="1"/>
    <x v="3"/>
    <x v="7"/>
    <n v="1"/>
    <n v="199.67"/>
    <n v="0"/>
    <n v="103.81"/>
    <n v="199.67"/>
    <n v="103.81"/>
    <n v="95.859999999999985"/>
    <n v="0.4800921520508839"/>
    <n v="2026"/>
    <s v="Q1"/>
    <n v="1"/>
    <s v="Jan"/>
  </r>
  <r>
    <n v="4473"/>
    <d v="2026-01-27T00:00:00"/>
    <n v="2026"/>
    <x v="0"/>
    <x v="0"/>
    <x v="0"/>
    <x v="0"/>
    <x v="0"/>
    <x v="2"/>
    <x v="0"/>
    <x v="3"/>
    <x v="7"/>
    <n v="1"/>
    <n v="196.88"/>
    <n v="0"/>
    <n v="102.76"/>
    <n v="196.88"/>
    <n v="102.76"/>
    <n v="94.11999999999999"/>
    <n v="0.47805770012190163"/>
    <n v="2026"/>
    <s v="Q1"/>
    <n v="1"/>
    <s v="Jan"/>
  </r>
  <r>
    <n v="203"/>
    <d v="2026-01-28T00:00:00"/>
    <n v="2026"/>
    <x v="0"/>
    <x v="0"/>
    <x v="0"/>
    <x v="3"/>
    <x v="7"/>
    <x v="0"/>
    <x v="0"/>
    <x v="0"/>
    <x v="4"/>
    <n v="3"/>
    <n v="49.95"/>
    <n v="0"/>
    <n v="22.55"/>
    <n v="149.85000000000002"/>
    <n v="67.650000000000006"/>
    <n v="82.200000000000017"/>
    <n v="0.54854854854854862"/>
    <n v="2026"/>
    <s v="Q1"/>
    <n v="1"/>
    <s v="Jan"/>
  </r>
  <r>
    <n v="1654"/>
    <d v="2026-01-28T00:00:00"/>
    <n v="2026"/>
    <x v="0"/>
    <x v="0"/>
    <x v="0"/>
    <x v="1"/>
    <x v="6"/>
    <x v="3"/>
    <x v="2"/>
    <x v="1"/>
    <x v="17"/>
    <n v="1"/>
    <n v="70.41"/>
    <n v="0"/>
    <n v="32.74"/>
    <n v="70.41"/>
    <n v="32.74"/>
    <n v="37.669999999999995"/>
    <n v="0.53500923164323244"/>
    <n v="2026"/>
    <s v="Q1"/>
    <n v="1"/>
    <s v="Jan"/>
  </r>
  <r>
    <n v="2203"/>
    <d v="2026-01-28T00:00:00"/>
    <n v="2026"/>
    <x v="0"/>
    <x v="0"/>
    <x v="0"/>
    <x v="2"/>
    <x v="16"/>
    <x v="3"/>
    <x v="0"/>
    <x v="1"/>
    <x v="17"/>
    <n v="2"/>
    <n v="70.290000000000006"/>
    <n v="0.15"/>
    <n v="31.84"/>
    <n v="119.49300000000001"/>
    <n v="63.68"/>
    <n v="55.813000000000009"/>
    <n v="0.46708175374289712"/>
    <n v="2026"/>
    <s v="Q1"/>
    <n v="1"/>
    <s v="Jan"/>
  </r>
  <r>
    <n v="3352"/>
    <d v="2026-01-28T00:00:00"/>
    <n v="2026"/>
    <x v="0"/>
    <x v="0"/>
    <x v="0"/>
    <x v="2"/>
    <x v="16"/>
    <x v="0"/>
    <x v="2"/>
    <x v="1"/>
    <x v="1"/>
    <n v="4"/>
    <n v="91.46"/>
    <n v="0"/>
    <n v="44.04"/>
    <n v="365.84"/>
    <n v="176.16"/>
    <n v="189.67999999999998"/>
    <n v="0.51847802317953207"/>
    <n v="2026"/>
    <s v="Q1"/>
    <n v="1"/>
    <s v="Jan"/>
  </r>
  <r>
    <n v="183"/>
    <d v="2026-01-29T00:00:00"/>
    <n v="2026"/>
    <x v="0"/>
    <x v="0"/>
    <x v="0"/>
    <x v="1"/>
    <x v="12"/>
    <x v="0"/>
    <x v="1"/>
    <x v="3"/>
    <x v="19"/>
    <n v="2"/>
    <n v="123.27"/>
    <n v="0"/>
    <n v="60.26"/>
    <n v="246.54"/>
    <n v="120.52"/>
    <n v="126.02"/>
    <n v="0.51115437657175311"/>
    <n v="2026"/>
    <s v="Q1"/>
    <n v="1"/>
    <s v="Jan"/>
  </r>
  <r>
    <n v="3525"/>
    <d v="2026-01-29T00:00:00"/>
    <n v="2026"/>
    <x v="0"/>
    <x v="0"/>
    <x v="0"/>
    <x v="2"/>
    <x v="5"/>
    <x v="1"/>
    <x v="2"/>
    <x v="4"/>
    <x v="16"/>
    <n v="3"/>
    <n v="49.63"/>
    <n v="0.1"/>
    <n v="22.06"/>
    <n v="134.001"/>
    <n v="66.179999999999993"/>
    <n v="67.821000000000012"/>
    <n v="0.50612308863366695"/>
    <n v="2026"/>
    <s v="Q1"/>
    <n v="1"/>
    <s v="Jan"/>
  </r>
  <r>
    <n v="4299"/>
    <d v="2026-01-29T00:00:00"/>
    <n v="2026"/>
    <x v="0"/>
    <x v="0"/>
    <x v="0"/>
    <x v="0"/>
    <x v="9"/>
    <x v="1"/>
    <x v="2"/>
    <x v="2"/>
    <x v="15"/>
    <n v="12"/>
    <n v="132.21"/>
    <n v="0.1"/>
    <n v="68.95"/>
    <n v="1427.8679999999999"/>
    <n v="827.40000000000009"/>
    <n v="600.46799999999985"/>
    <n v="0.42053467127213429"/>
    <n v="2026"/>
    <s v="Q1"/>
    <n v="1"/>
    <s v="Jan"/>
  </r>
  <r>
    <n v="748"/>
    <d v="2026-01-30T00:00:00"/>
    <n v="2026"/>
    <x v="0"/>
    <x v="0"/>
    <x v="0"/>
    <x v="1"/>
    <x v="1"/>
    <x v="2"/>
    <x v="2"/>
    <x v="0"/>
    <x v="6"/>
    <n v="1"/>
    <n v="39.549999999999997"/>
    <n v="0"/>
    <n v="17.059999999999999"/>
    <n v="39.549999999999997"/>
    <n v="17.059999999999999"/>
    <n v="22.49"/>
    <n v="0.56864728192161818"/>
    <n v="2026"/>
    <s v="Q1"/>
    <n v="1"/>
    <s v="Jan"/>
  </r>
  <r>
    <n v="3117"/>
    <d v="2026-01-30T00:00:00"/>
    <n v="2026"/>
    <x v="0"/>
    <x v="0"/>
    <x v="0"/>
    <x v="1"/>
    <x v="12"/>
    <x v="0"/>
    <x v="1"/>
    <x v="3"/>
    <x v="13"/>
    <n v="3"/>
    <n v="80.08"/>
    <n v="0"/>
    <n v="39.450000000000003"/>
    <n v="240.24"/>
    <n v="118.35000000000001"/>
    <n v="121.89"/>
    <n v="0.50736763236763238"/>
    <n v="2026"/>
    <s v="Q1"/>
    <n v="1"/>
    <s v="Jan"/>
  </r>
  <r>
    <n v="3328"/>
    <d v="2026-01-30T00:00:00"/>
    <n v="2026"/>
    <x v="0"/>
    <x v="0"/>
    <x v="0"/>
    <x v="2"/>
    <x v="5"/>
    <x v="2"/>
    <x v="0"/>
    <x v="4"/>
    <x v="12"/>
    <n v="1"/>
    <n v="120.48"/>
    <n v="0"/>
    <n v="69.55"/>
    <n v="120.48"/>
    <n v="69.55"/>
    <n v="50.930000000000007"/>
    <n v="0.42272576361221786"/>
    <n v="2026"/>
    <s v="Q1"/>
    <n v="1"/>
    <s v="Jan"/>
  </r>
  <r>
    <n v="3822"/>
    <d v="2026-01-30T00:00:00"/>
    <n v="2026"/>
    <x v="0"/>
    <x v="0"/>
    <x v="0"/>
    <x v="3"/>
    <x v="7"/>
    <x v="0"/>
    <x v="0"/>
    <x v="4"/>
    <x v="10"/>
    <n v="1"/>
    <n v="39.369999999999997"/>
    <n v="0.05"/>
    <n v="14.66"/>
    <n v="37.401499999999999"/>
    <n v="14.66"/>
    <n v="22.741499999999998"/>
    <n v="0.60803711081106371"/>
    <n v="2026"/>
    <s v="Q1"/>
    <n v="1"/>
    <s v="Jan"/>
  </r>
  <r>
    <n v="4125"/>
    <d v="2026-01-30T00:00:00"/>
    <n v="2026"/>
    <x v="0"/>
    <x v="0"/>
    <x v="0"/>
    <x v="1"/>
    <x v="12"/>
    <x v="1"/>
    <x v="2"/>
    <x v="3"/>
    <x v="13"/>
    <n v="8"/>
    <n v="81.06"/>
    <n v="0.15"/>
    <n v="39.549999999999997"/>
    <n v="551.20799999999997"/>
    <n v="316.39999999999998"/>
    <n v="234.80799999999999"/>
    <n v="0.42598801178502488"/>
    <n v="2026"/>
    <s v="Q1"/>
    <n v="1"/>
    <s v="Jan"/>
  </r>
  <r>
    <n v="4592"/>
    <d v="2026-01-30T00:00:00"/>
    <n v="2026"/>
    <x v="0"/>
    <x v="0"/>
    <x v="0"/>
    <x v="1"/>
    <x v="12"/>
    <x v="3"/>
    <x v="0"/>
    <x v="4"/>
    <x v="12"/>
    <n v="5"/>
    <n v="120.4"/>
    <n v="0"/>
    <n v="69.510000000000005"/>
    <n v="602"/>
    <n v="347.55"/>
    <n v="254.45"/>
    <n v="0.42267441860465116"/>
    <n v="2026"/>
    <s v="Q1"/>
    <n v="1"/>
    <s v="Jan"/>
  </r>
  <r>
    <n v="373"/>
    <d v="2026-01-31T00:00:00"/>
    <n v="2026"/>
    <x v="0"/>
    <x v="0"/>
    <x v="0"/>
    <x v="2"/>
    <x v="10"/>
    <x v="1"/>
    <x v="2"/>
    <x v="2"/>
    <x v="9"/>
    <n v="10"/>
    <n v="47.71"/>
    <n v="0.1"/>
    <n v="18.649999999999999"/>
    <n v="429.39000000000004"/>
    <n v="186.5"/>
    <n v="242.89000000000004"/>
    <n v="0.56566291716155481"/>
    <n v="2026"/>
    <s v="Q1"/>
    <n v="1"/>
    <s v="Jan"/>
  </r>
  <r>
    <n v="672"/>
    <d v="2026-01-31T00:00:00"/>
    <n v="2026"/>
    <x v="0"/>
    <x v="0"/>
    <x v="0"/>
    <x v="0"/>
    <x v="9"/>
    <x v="0"/>
    <x v="2"/>
    <x v="0"/>
    <x v="8"/>
    <n v="1"/>
    <n v="102.92"/>
    <n v="0.05"/>
    <n v="50.92"/>
    <n v="97.774000000000001"/>
    <n v="50.92"/>
    <n v="46.853999999999999"/>
    <n v="0.4792071511853867"/>
    <n v="2026"/>
    <s v="Q1"/>
    <n v="1"/>
    <s v="Jan"/>
  </r>
  <r>
    <n v="1125"/>
    <d v="2026-01-31T00:00:00"/>
    <n v="2026"/>
    <x v="0"/>
    <x v="0"/>
    <x v="0"/>
    <x v="1"/>
    <x v="1"/>
    <x v="0"/>
    <x v="0"/>
    <x v="1"/>
    <x v="17"/>
    <n v="1"/>
    <n v="72.69"/>
    <n v="0.1"/>
    <n v="32.67"/>
    <n v="65.421000000000006"/>
    <n v="32.67"/>
    <n v="32.751000000000005"/>
    <n v="0.50061906727197691"/>
    <n v="2026"/>
    <s v="Q1"/>
    <n v="1"/>
    <s v="Jan"/>
  </r>
  <r>
    <n v="1164"/>
    <d v="2026-01-31T00:00:00"/>
    <n v="2026"/>
    <x v="0"/>
    <x v="0"/>
    <x v="0"/>
    <x v="0"/>
    <x v="0"/>
    <x v="0"/>
    <x v="1"/>
    <x v="0"/>
    <x v="0"/>
    <n v="1"/>
    <n v="79.989999999999995"/>
    <n v="0.05"/>
    <n v="43.02"/>
    <n v="75.990499999999997"/>
    <n v="43.02"/>
    <n v="32.970499999999994"/>
    <n v="0.43387660299642711"/>
    <n v="2026"/>
    <s v="Q1"/>
    <n v="1"/>
    <s v="Jan"/>
  </r>
  <r>
    <n v="1613"/>
    <d v="2026-01-31T00:00:00"/>
    <n v="2026"/>
    <x v="0"/>
    <x v="0"/>
    <x v="0"/>
    <x v="1"/>
    <x v="6"/>
    <x v="1"/>
    <x v="2"/>
    <x v="4"/>
    <x v="16"/>
    <n v="4"/>
    <n v="51.11"/>
    <n v="0.15"/>
    <n v="22.25"/>
    <n v="173.774"/>
    <n v="89"/>
    <n v="84.774000000000001"/>
    <n v="0.48784052850253778"/>
    <n v="2026"/>
    <s v="Q1"/>
    <n v="1"/>
    <s v="Jan"/>
  </r>
  <r>
    <n v="2149"/>
    <d v="2026-01-31T00:00:00"/>
    <n v="2026"/>
    <x v="0"/>
    <x v="0"/>
    <x v="0"/>
    <x v="0"/>
    <x v="15"/>
    <x v="0"/>
    <x v="0"/>
    <x v="4"/>
    <x v="12"/>
    <n v="2"/>
    <n v="124.83"/>
    <n v="0"/>
    <n v="70.91"/>
    <n v="249.66"/>
    <n v="141.82"/>
    <n v="107.84"/>
    <n v="0.43194744853000083"/>
    <n v="2026"/>
    <s v="Q1"/>
    <n v="1"/>
    <s v="Jan"/>
  </r>
  <r>
    <n v="2593"/>
    <d v="2026-01-31T00:00:00"/>
    <n v="2026"/>
    <x v="0"/>
    <x v="0"/>
    <x v="0"/>
    <x v="1"/>
    <x v="11"/>
    <x v="2"/>
    <x v="1"/>
    <x v="0"/>
    <x v="6"/>
    <n v="6"/>
    <n v="41.07"/>
    <n v="0.1"/>
    <n v="16.29"/>
    <n v="221.77800000000002"/>
    <n v="97.74"/>
    <n v="124.03800000000003"/>
    <n v="0.55928901874847825"/>
    <n v="2026"/>
    <s v="Q1"/>
    <n v="1"/>
    <s v="Jan"/>
  </r>
  <r>
    <n v="2659"/>
    <d v="2026-01-31T00:00:00"/>
    <n v="2026"/>
    <x v="0"/>
    <x v="0"/>
    <x v="0"/>
    <x v="0"/>
    <x v="15"/>
    <x v="0"/>
    <x v="1"/>
    <x v="2"/>
    <x v="2"/>
    <n v="1"/>
    <n v="36.020000000000003"/>
    <n v="0"/>
    <n v="13.34"/>
    <n v="36.020000000000003"/>
    <n v="13.34"/>
    <n v="22.680000000000003"/>
    <n v="0.62965019433647973"/>
    <n v="2026"/>
    <s v="Q1"/>
    <n v="1"/>
    <s v="Jan"/>
  </r>
  <r>
    <n v="3496"/>
    <d v="2026-01-31T00:00:00"/>
    <n v="2026"/>
    <x v="0"/>
    <x v="0"/>
    <x v="0"/>
    <x v="0"/>
    <x v="0"/>
    <x v="2"/>
    <x v="0"/>
    <x v="4"/>
    <x v="14"/>
    <n v="1"/>
    <n v="35.82"/>
    <n v="0.05"/>
    <n v="14.32"/>
    <n v="34.028999999999996"/>
    <n v="14.32"/>
    <n v="19.708999999999996"/>
    <n v="0.57918246201769075"/>
    <n v="2026"/>
    <s v="Q1"/>
    <n v="1"/>
    <s v="Jan"/>
  </r>
  <r>
    <n v="3889"/>
    <d v="2026-01-31T00:00:00"/>
    <n v="2026"/>
    <x v="0"/>
    <x v="0"/>
    <x v="0"/>
    <x v="2"/>
    <x v="3"/>
    <x v="2"/>
    <x v="0"/>
    <x v="0"/>
    <x v="8"/>
    <n v="3"/>
    <n v="103.94"/>
    <n v="0.1"/>
    <n v="50.67"/>
    <n v="280.63799999999998"/>
    <n v="152.01"/>
    <n v="128.62799999999999"/>
    <n v="0.45834135077929572"/>
    <n v="2026"/>
    <s v="Q1"/>
    <n v="1"/>
    <s v="Jan"/>
  </r>
  <r>
    <n v="1432"/>
    <d v="2026-02-01T00:00:00"/>
    <n v="2026"/>
    <x v="0"/>
    <x v="1"/>
    <x v="1"/>
    <x v="0"/>
    <x v="0"/>
    <x v="0"/>
    <x v="0"/>
    <x v="1"/>
    <x v="3"/>
    <n v="1"/>
    <n v="140.53"/>
    <n v="0"/>
    <n v="77.36"/>
    <n v="140.53"/>
    <n v="77.36"/>
    <n v="63.17"/>
    <n v="0.44951255959581587"/>
    <n v="2026"/>
    <s v="Q1"/>
    <n v="2"/>
    <s v="Feb"/>
  </r>
  <r>
    <n v="1778"/>
    <d v="2026-02-01T00:00:00"/>
    <n v="2026"/>
    <x v="0"/>
    <x v="1"/>
    <x v="1"/>
    <x v="3"/>
    <x v="7"/>
    <x v="2"/>
    <x v="0"/>
    <x v="1"/>
    <x v="3"/>
    <n v="1"/>
    <n v="142.03"/>
    <n v="0.05"/>
    <n v="77.069999999999993"/>
    <n v="134.92849999999999"/>
    <n v="77.069999999999993"/>
    <n v="57.858499999999992"/>
    <n v="0.42880859121682963"/>
    <n v="2026"/>
    <s v="Q1"/>
    <n v="2"/>
    <s v="Feb"/>
  </r>
  <r>
    <n v="2047"/>
    <d v="2026-02-01T00:00:00"/>
    <n v="2026"/>
    <x v="0"/>
    <x v="1"/>
    <x v="1"/>
    <x v="2"/>
    <x v="5"/>
    <x v="1"/>
    <x v="2"/>
    <x v="3"/>
    <x v="19"/>
    <n v="12"/>
    <n v="124.84"/>
    <n v="0.1"/>
    <n v="59.47"/>
    <n v="1348.2719999999999"/>
    <n v="713.64"/>
    <n v="634.63199999999995"/>
    <n v="0.47070027412866244"/>
    <n v="2026"/>
    <s v="Q1"/>
    <n v="2"/>
    <s v="Feb"/>
  </r>
  <r>
    <n v="2668"/>
    <d v="2026-02-01T00:00:00"/>
    <n v="2026"/>
    <x v="0"/>
    <x v="1"/>
    <x v="1"/>
    <x v="1"/>
    <x v="12"/>
    <x v="0"/>
    <x v="0"/>
    <x v="4"/>
    <x v="14"/>
    <n v="3"/>
    <n v="35.36"/>
    <n v="0"/>
    <n v="13.7"/>
    <n v="106.08"/>
    <n v="41.099999999999994"/>
    <n v="64.98"/>
    <n v="0.61255656108597289"/>
    <n v="2026"/>
    <s v="Q1"/>
    <n v="2"/>
    <s v="Feb"/>
  </r>
  <r>
    <n v="2706"/>
    <d v="2026-02-01T00:00:00"/>
    <n v="2026"/>
    <x v="0"/>
    <x v="1"/>
    <x v="1"/>
    <x v="3"/>
    <x v="13"/>
    <x v="3"/>
    <x v="0"/>
    <x v="4"/>
    <x v="12"/>
    <n v="2"/>
    <n v="122.43"/>
    <n v="0"/>
    <n v="69.08"/>
    <n v="244.86"/>
    <n v="138.16"/>
    <n v="106.70000000000002"/>
    <n v="0.43575920934411505"/>
    <n v="2026"/>
    <s v="Q1"/>
    <n v="2"/>
    <s v="Feb"/>
  </r>
  <r>
    <n v="2940"/>
    <d v="2026-02-01T00:00:00"/>
    <n v="2026"/>
    <x v="0"/>
    <x v="1"/>
    <x v="1"/>
    <x v="0"/>
    <x v="15"/>
    <x v="3"/>
    <x v="1"/>
    <x v="1"/>
    <x v="3"/>
    <n v="2"/>
    <n v="140.47"/>
    <n v="0.05"/>
    <n v="78.39"/>
    <n v="266.89299999999997"/>
    <n v="156.78"/>
    <n v="110.11299999999997"/>
    <n v="0.41257357817552348"/>
    <n v="2026"/>
    <s v="Q1"/>
    <n v="2"/>
    <s v="Feb"/>
  </r>
  <r>
    <n v="1263"/>
    <d v="2026-02-02T00:00:00"/>
    <n v="2026"/>
    <x v="0"/>
    <x v="1"/>
    <x v="1"/>
    <x v="1"/>
    <x v="14"/>
    <x v="0"/>
    <x v="0"/>
    <x v="2"/>
    <x v="9"/>
    <n v="1"/>
    <n v="45.43"/>
    <n v="0.05"/>
    <n v="18.670000000000002"/>
    <n v="43.158499999999997"/>
    <n v="18.670000000000002"/>
    <n v="24.488499999999995"/>
    <n v="0.56740850585632019"/>
    <n v="2026"/>
    <s v="Q1"/>
    <n v="2"/>
    <s v="Feb"/>
  </r>
  <r>
    <n v="1641"/>
    <d v="2026-02-02T00:00:00"/>
    <n v="2026"/>
    <x v="0"/>
    <x v="1"/>
    <x v="1"/>
    <x v="3"/>
    <x v="13"/>
    <x v="1"/>
    <x v="2"/>
    <x v="0"/>
    <x v="8"/>
    <n v="8"/>
    <n v="102.78"/>
    <n v="0.15"/>
    <n v="50.39"/>
    <n v="698.904"/>
    <n v="403.12"/>
    <n v="295.78399999999999"/>
    <n v="0.42321119924911005"/>
    <n v="2026"/>
    <s v="Q1"/>
    <n v="2"/>
    <s v="Feb"/>
  </r>
  <r>
    <n v="2014"/>
    <d v="2026-02-02T00:00:00"/>
    <n v="2026"/>
    <x v="0"/>
    <x v="1"/>
    <x v="1"/>
    <x v="1"/>
    <x v="11"/>
    <x v="3"/>
    <x v="1"/>
    <x v="3"/>
    <x v="19"/>
    <n v="1"/>
    <n v="123.95"/>
    <n v="0"/>
    <n v="61.32"/>
    <n v="123.95"/>
    <n v="61.32"/>
    <n v="62.63"/>
    <n v="0.50528438886647842"/>
    <n v="2026"/>
    <s v="Q1"/>
    <n v="2"/>
    <s v="Feb"/>
  </r>
  <r>
    <n v="2642"/>
    <d v="2026-02-02T00:00:00"/>
    <n v="2026"/>
    <x v="0"/>
    <x v="1"/>
    <x v="1"/>
    <x v="1"/>
    <x v="11"/>
    <x v="3"/>
    <x v="0"/>
    <x v="3"/>
    <x v="7"/>
    <n v="3"/>
    <n v="199.9"/>
    <n v="0"/>
    <n v="104.18"/>
    <n v="599.70000000000005"/>
    <n v="312.54000000000002"/>
    <n v="287.16000000000003"/>
    <n v="0.47883941970985494"/>
    <n v="2026"/>
    <s v="Q1"/>
    <n v="2"/>
    <s v="Feb"/>
  </r>
  <r>
    <n v="2929"/>
    <d v="2026-02-02T00:00:00"/>
    <n v="2026"/>
    <x v="0"/>
    <x v="1"/>
    <x v="1"/>
    <x v="1"/>
    <x v="12"/>
    <x v="3"/>
    <x v="0"/>
    <x v="1"/>
    <x v="1"/>
    <n v="1"/>
    <n v="93.78"/>
    <n v="0"/>
    <n v="44.21"/>
    <n v="93.78"/>
    <n v="44.21"/>
    <n v="49.57"/>
    <n v="0.52857752185967155"/>
    <n v="2026"/>
    <s v="Q1"/>
    <n v="2"/>
    <s v="Feb"/>
  </r>
  <r>
    <n v="3855"/>
    <d v="2026-02-02T00:00:00"/>
    <n v="2026"/>
    <x v="0"/>
    <x v="1"/>
    <x v="1"/>
    <x v="0"/>
    <x v="0"/>
    <x v="0"/>
    <x v="2"/>
    <x v="4"/>
    <x v="10"/>
    <n v="1"/>
    <n v="39.39"/>
    <n v="0.1"/>
    <n v="15.09"/>
    <n v="35.451000000000001"/>
    <n v="15.09"/>
    <n v="20.361000000000001"/>
    <n v="0.57434204958957435"/>
    <n v="2026"/>
    <s v="Q1"/>
    <n v="2"/>
    <s v="Feb"/>
  </r>
  <r>
    <n v="4031"/>
    <d v="2026-02-02T00:00:00"/>
    <n v="2026"/>
    <x v="0"/>
    <x v="1"/>
    <x v="1"/>
    <x v="0"/>
    <x v="0"/>
    <x v="0"/>
    <x v="1"/>
    <x v="0"/>
    <x v="8"/>
    <n v="6"/>
    <n v="101.64"/>
    <n v="0"/>
    <n v="51.06"/>
    <n v="609.84"/>
    <n v="306.36"/>
    <n v="303.48"/>
    <n v="0.49763872491145217"/>
    <n v="2026"/>
    <s v="Q1"/>
    <n v="2"/>
    <s v="Feb"/>
  </r>
  <r>
    <n v="2"/>
    <d v="2026-02-03T00:00:00"/>
    <n v="2026"/>
    <x v="0"/>
    <x v="1"/>
    <x v="1"/>
    <x v="0"/>
    <x v="0"/>
    <x v="1"/>
    <x v="2"/>
    <x v="4"/>
    <x v="14"/>
    <n v="12"/>
    <n v="36.74"/>
    <n v="0.2"/>
    <n v="13.53"/>
    <n v="352.70400000000001"/>
    <n v="162.35999999999999"/>
    <n v="190.34400000000002"/>
    <n v="0.53967065868263475"/>
    <n v="2026"/>
    <s v="Q1"/>
    <n v="2"/>
    <s v="Feb"/>
  </r>
  <r>
    <n v="4228"/>
    <d v="2026-02-03T00:00:00"/>
    <n v="2026"/>
    <x v="0"/>
    <x v="1"/>
    <x v="1"/>
    <x v="3"/>
    <x v="8"/>
    <x v="2"/>
    <x v="1"/>
    <x v="1"/>
    <x v="11"/>
    <n v="2"/>
    <n v="154.62"/>
    <n v="0"/>
    <n v="78.209999999999994"/>
    <n v="309.24"/>
    <n v="156.41999999999999"/>
    <n v="152.82000000000002"/>
    <n v="0.49417927823050062"/>
    <n v="2026"/>
    <s v="Q1"/>
    <n v="2"/>
    <s v="Feb"/>
  </r>
  <r>
    <n v="928"/>
    <d v="2026-02-04T00:00:00"/>
    <n v="2026"/>
    <x v="0"/>
    <x v="1"/>
    <x v="1"/>
    <x v="0"/>
    <x v="0"/>
    <x v="3"/>
    <x v="1"/>
    <x v="3"/>
    <x v="19"/>
    <n v="1"/>
    <n v="125.63"/>
    <n v="0.1"/>
    <n v="60.38"/>
    <n v="113.06699999999999"/>
    <n v="60.38"/>
    <n v="52.686999999999991"/>
    <n v="0.46598034793529497"/>
    <n v="2026"/>
    <s v="Q1"/>
    <n v="2"/>
    <s v="Feb"/>
  </r>
  <r>
    <n v="933"/>
    <d v="2026-02-04T00:00:00"/>
    <n v="2026"/>
    <x v="0"/>
    <x v="1"/>
    <x v="1"/>
    <x v="1"/>
    <x v="11"/>
    <x v="0"/>
    <x v="1"/>
    <x v="3"/>
    <x v="13"/>
    <n v="2"/>
    <n v="81.59"/>
    <n v="0.1"/>
    <n v="38.64"/>
    <n v="146.86200000000002"/>
    <n v="77.28"/>
    <n v="69.582000000000022"/>
    <n v="0.47379172284185161"/>
    <n v="2026"/>
    <s v="Q1"/>
    <n v="2"/>
    <s v="Feb"/>
  </r>
  <r>
    <n v="1646"/>
    <d v="2026-02-04T00:00:00"/>
    <n v="2026"/>
    <x v="0"/>
    <x v="1"/>
    <x v="1"/>
    <x v="2"/>
    <x v="5"/>
    <x v="0"/>
    <x v="1"/>
    <x v="2"/>
    <x v="9"/>
    <n v="2"/>
    <n v="45.81"/>
    <n v="0.1"/>
    <n v="18.420000000000002"/>
    <n v="82.458000000000013"/>
    <n v="36.840000000000003"/>
    <n v="45.618000000000009"/>
    <n v="0.55322709743141962"/>
    <n v="2026"/>
    <s v="Q1"/>
    <n v="2"/>
    <s v="Feb"/>
  </r>
  <r>
    <n v="380"/>
    <d v="2026-02-05T00:00:00"/>
    <n v="2026"/>
    <x v="0"/>
    <x v="1"/>
    <x v="1"/>
    <x v="1"/>
    <x v="12"/>
    <x v="0"/>
    <x v="0"/>
    <x v="4"/>
    <x v="12"/>
    <n v="3"/>
    <n v="125.63"/>
    <n v="0"/>
    <n v="71.05"/>
    <n v="376.89"/>
    <n v="213.14999999999998"/>
    <n v="163.74"/>
    <n v="0.43445037013452203"/>
    <n v="2026"/>
    <s v="Q1"/>
    <n v="2"/>
    <s v="Feb"/>
  </r>
  <r>
    <n v="1723"/>
    <d v="2026-02-05T00:00:00"/>
    <n v="2026"/>
    <x v="0"/>
    <x v="1"/>
    <x v="1"/>
    <x v="3"/>
    <x v="8"/>
    <x v="0"/>
    <x v="0"/>
    <x v="0"/>
    <x v="8"/>
    <n v="2"/>
    <n v="101.01"/>
    <n v="0"/>
    <n v="50.26"/>
    <n v="202.02"/>
    <n v="100.52"/>
    <n v="101.50000000000001"/>
    <n v="0.50242550242550243"/>
    <n v="2026"/>
    <s v="Q1"/>
    <n v="2"/>
    <s v="Feb"/>
  </r>
  <r>
    <n v="2529"/>
    <d v="2026-02-05T00:00:00"/>
    <n v="2026"/>
    <x v="0"/>
    <x v="1"/>
    <x v="1"/>
    <x v="3"/>
    <x v="13"/>
    <x v="0"/>
    <x v="0"/>
    <x v="1"/>
    <x v="11"/>
    <n v="6"/>
    <n v="154.22"/>
    <n v="0"/>
    <n v="79.599999999999994"/>
    <n v="925.31999999999994"/>
    <n v="477.59999999999997"/>
    <n v="447.71999999999997"/>
    <n v="0.4838542342108676"/>
    <n v="2026"/>
    <s v="Q1"/>
    <n v="2"/>
    <s v="Feb"/>
  </r>
  <r>
    <n v="2685"/>
    <d v="2026-02-05T00:00:00"/>
    <n v="2026"/>
    <x v="0"/>
    <x v="1"/>
    <x v="1"/>
    <x v="1"/>
    <x v="14"/>
    <x v="0"/>
    <x v="1"/>
    <x v="1"/>
    <x v="17"/>
    <n v="1"/>
    <n v="72.78"/>
    <n v="0.05"/>
    <n v="33.26"/>
    <n v="69.140999999999991"/>
    <n v="33.26"/>
    <n v="35.880999999999993"/>
    <n v="0.51895402149231273"/>
    <n v="2026"/>
    <s v="Q1"/>
    <n v="2"/>
    <s v="Feb"/>
  </r>
  <r>
    <n v="2793"/>
    <d v="2026-02-05T00:00:00"/>
    <n v="2026"/>
    <x v="0"/>
    <x v="1"/>
    <x v="1"/>
    <x v="1"/>
    <x v="14"/>
    <x v="1"/>
    <x v="2"/>
    <x v="3"/>
    <x v="19"/>
    <n v="3"/>
    <n v="122.69"/>
    <n v="0.05"/>
    <n v="62.08"/>
    <n v="349.66649999999998"/>
    <n v="186.24"/>
    <n v="163.42649999999998"/>
    <n v="0.46737820180085876"/>
    <n v="2026"/>
    <s v="Q1"/>
    <n v="2"/>
    <s v="Feb"/>
  </r>
  <r>
    <n v="346"/>
    <d v="2026-02-06T00:00:00"/>
    <n v="2026"/>
    <x v="0"/>
    <x v="1"/>
    <x v="1"/>
    <x v="1"/>
    <x v="1"/>
    <x v="0"/>
    <x v="2"/>
    <x v="0"/>
    <x v="8"/>
    <n v="3"/>
    <n v="103.22"/>
    <n v="0"/>
    <n v="50.74"/>
    <n v="309.65999999999997"/>
    <n v="152.22"/>
    <n v="157.43999999999997"/>
    <n v="0.50842859910869986"/>
    <n v="2026"/>
    <s v="Q1"/>
    <n v="2"/>
    <s v="Feb"/>
  </r>
  <r>
    <n v="539"/>
    <d v="2026-02-06T00:00:00"/>
    <n v="2026"/>
    <x v="0"/>
    <x v="1"/>
    <x v="1"/>
    <x v="0"/>
    <x v="15"/>
    <x v="3"/>
    <x v="1"/>
    <x v="1"/>
    <x v="1"/>
    <n v="3"/>
    <n v="92.96"/>
    <n v="0.15"/>
    <n v="44.56"/>
    <n v="237.048"/>
    <n v="133.68"/>
    <n v="103.36799999999999"/>
    <n v="0.43606358205932971"/>
    <n v="2026"/>
    <s v="Q1"/>
    <n v="2"/>
    <s v="Feb"/>
  </r>
  <r>
    <n v="1368"/>
    <d v="2026-02-06T00:00:00"/>
    <n v="2026"/>
    <x v="0"/>
    <x v="1"/>
    <x v="1"/>
    <x v="1"/>
    <x v="12"/>
    <x v="2"/>
    <x v="1"/>
    <x v="2"/>
    <x v="2"/>
    <n v="1"/>
    <n v="36.520000000000003"/>
    <n v="0"/>
    <n v="13.94"/>
    <n v="36.520000000000003"/>
    <n v="13.94"/>
    <n v="22.580000000000005"/>
    <n v="0.61829134720700996"/>
    <n v="2026"/>
    <s v="Q1"/>
    <n v="2"/>
    <s v="Feb"/>
  </r>
  <r>
    <n v="3506"/>
    <d v="2026-02-06T00:00:00"/>
    <n v="2026"/>
    <x v="0"/>
    <x v="1"/>
    <x v="1"/>
    <x v="0"/>
    <x v="0"/>
    <x v="2"/>
    <x v="0"/>
    <x v="4"/>
    <x v="16"/>
    <n v="3"/>
    <n v="50.65"/>
    <n v="0"/>
    <n v="21.49"/>
    <n v="151.94999999999999"/>
    <n v="64.47"/>
    <n v="87.47999999999999"/>
    <n v="0.57571569595261596"/>
    <n v="2026"/>
    <s v="Q1"/>
    <n v="2"/>
    <s v="Feb"/>
  </r>
  <r>
    <n v="1314"/>
    <d v="2026-02-07T00:00:00"/>
    <n v="2026"/>
    <x v="0"/>
    <x v="1"/>
    <x v="1"/>
    <x v="3"/>
    <x v="4"/>
    <x v="0"/>
    <x v="0"/>
    <x v="2"/>
    <x v="2"/>
    <n v="2"/>
    <n v="37.03"/>
    <n v="0.15"/>
    <n v="13.87"/>
    <n v="62.951000000000001"/>
    <n v="27.74"/>
    <n v="35.210999999999999"/>
    <n v="0.55933980397451988"/>
    <n v="2026"/>
    <s v="Q1"/>
    <n v="2"/>
    <s v="Feb"/>
  </r>
  <r>
    <n v="2092"/>
    <d v="2026-02-07T00:00:00"/>
    <n v="2026"/>
    <x v="0"/>
    <x v="1"/>
    <x v="1"/>
    <x v="2"/>
    <x v="2"/>
    <x v="0"/>
    <x v="1"/>
    <x v="4"/>
    <x v="14"/>
    <n v="1"/>
    <n v="36.619999999999997"/>
    <n v="0"/>
    <n v="13.55"/>
    <n v="36.619999999999997"/>
    <n v="13.55"/>
    <n v="23.069999999999997"/>
    <n v="0.62998361551064985"/>
    <n v="2026"/>
    <s v="Q1"/>
    <n v="2"/>
    <s v="Feb"/>
  </r>
  <r>
    <n v="5083"/>
    <d v="2026-02-07T00:00:00"/>
    <n v="2026"/>
    <x v="0"/>
    <x v="1"/>
    <x v="1"/>
    <x v="2"/>
    <x v="16"/>
    <x v="2"/>
    <x v="0"/>
    <x v="3"/>
    <x v="13"/>
    <n v="1"/>
    <n v="81.47"/>
    <n v="0"/>
    <n v="39.18"/>
    <n v="81.47"/>
    <n v="39.18"/>
    <n v="42.29"/>
    <n v="0.51908678040996681"/>
    <n v="2026"/>
    <s v="Q1"/>
    <n v="2"/>
    <s v="Feb"/>
  </r>
  <r>
    <n v="582"/>
    <d v="2026-02-08T00:00:00"/>
    <n v="2026"/>
    <x v="0"/>
    <x v="1"/>
    <x v="1"/>
    <x v="1"/>
    <x v="1"/>
    <x v="1"/>
    <x v="0"/>
    <x v="3"/>
    <x v="19"/>
    <n v="12"/>
    <n v="122.75"/>
    <n v="0.15"/>
    <n v="62.51"/>
    <n v="1252.05"/>
    <n v="750.12"/>
    <n v="501.92999999999995"/>
    <n v="0.40088654606445429"/>
    <n v="2026"/>
    <s v="Q1"/>
    <n v="2"/>
    <s v="Feb"/>
  </r>
  <r>
    <n v="902"/>
    <d v="2026-02-08T00:00:00"/>
    <n v="2026"/>
    <x v="0"/>
    <x v="1"/>
    <x v="1"/>
    <x v="0"/>
    <x v="9"/>
    <x v="0"/>
    <x v="2"/>
    <x v="4"/>
    <x v="16"/>
    <n v="1"/>
    <n v="50.38"/>
    <n v="0.05"/>
    <n v="21.95"/>
    <n v="47.860999999999997"/>
    <n v="21.95"/>
    <n v="25.910999999999998"/>
    <n v="0.54138024696516995"/>
    <n v="2026"/>
    <s v="Q1"/>
    <n v="2"/>
    <s v="Feb"/>
  </r>
  <r>
    <n v="2396"/>
    <d v="2026-02-08T00:00:00"/>
    <n v="2026"/>
    <x v="0"/>
    <x v="1"/>
    <x v="1"/>
    <x v="3"/>
    <x v="7"/>
    <x v="0"/>
    <x v="2"/>
    <x v="4"/>
    <x v="16"/>
    <n v="2"/>
    <n v="50.4"/>
    <n v="0"/>
    <n v="21.43"/>
    <n v="100.8"/>
    <n v="42.86"/>
    <n v="57.94"/>
    <n v="0.57480158730158726"/>
    <n v="2026"/>
    <s v="Q1"/>
    <n v="2"/>
    <s v="Feb"/>
  </r>
  <r>
    <n v="2494"/>
    <d v="2026-02-08T00:00:00"/>
    <n v="2026"/>
    <x v="0"/>
    <x v="1"/>
    <x v="1"/>
    <x v="2"/>
    <x v="5"/>
    <x v="0"/>
    <x v="1"/>
    <x v="1"/>
    <x v="17"/>
    <n v="1"/>
    <n v="69.98"/>
    <n v="0"/>
    <n v="33.21"/>
    <n v="69.98"/>
    <n v="33.21"/>
    <n v="36.770000000000003"/>
    <n v="0.52543583881108891"/>
    <n v="2026"/>
    <s v="Q1"/>
    <n v="2"/>
    <s v="Feb"/>
  </r>
  <r>
    <n v="2925"/>
    <d v="2026-02-08T00:00:00"/>
    <n v="2026"/>
    <x v="0"/>
    <x v="1"/>
    <x v="1"/>
    <x v="0"/>
    <x v="0"/>
    <x v="2"/>
    <x v="1"/>
    <x v="1"/>
    <x v="1"/>
    <n v="3"/>
    <n v="90.04"/>
    <n v="0.05"/>
    <n v="45.25"/>
    <n v="256.61399999999998"/>
    <n v="135.75"/>
    <n v="120.86399999999998"/>
    <n v="0.47099534709719654"/>
    <n v="2026"/>
    <s v="Q1"/>
    <n v="2"/>
    <s v="Feb"/>
  </r>
  <r>
    <n v="3614"/>
    <d v="2026-02-08T00:00:00"/>
    <n v="2026"/>
    <x v="0"/>
    <x v="1"/>
    <x v="1"/>
    <x v="1"/>
    <x v="14"/>
    <x v="0"/>
    <x v="1"/>
    <x v="4"/>
    <x v="16"/>
    <n v="3"/>
    <n v="51.18"/>
    <n v="0"/>
    <n v="21.95"/>
    <n v="153.54"/>
    <n v="65.849999999999994"/>
    <n v="87.69"/>
    <n v="0.57112153184837833"/>
    <n v="2026"/>
    <s v="Q1"/>
    <n v="2"/>
    <s v="Feb"/>
  </r>
  <r>
    <n v="4360"/>
    <d v="2026-02-08T00:00:00"/>
    <n v="2026"/>
    <x v="0"/>
    <x v="1"/>
    <x v="1"/>
    <x v="0"/>
    <x v="15"/>
    <x v="0"/>
    <x v="1"/>
    <x v="2"/>
    <x v="2"/>
    <n v="1"/>
    <n v="35.69"/>
    <n v="0"/>
    <n v="13.38"/>
    <n v="35.69"/>
    <n v="13.38"/>
    <n v="22.309999999999995"/>
    <n v="0.62510507144858496"/>
    <n v="2026"/>
    <s v="Q1"/>
    <n v="2"/>
    <s v="Feb"/>
  </r>
  <r>
    <n v="4582"/>
    <d v="2026-02-08T00:00:00"/>
    <n v="2026"/>
    <x v="0"/>
    <x v="1"/>
    <x v="1"/>
    <x v="3"/>
    <x v="7"/>
    <x v="0"/>
    <x v="1"/>
    <x v="0"/>
    <x v="4"/>
    <n v="3"/>
    <n v="50.29"/>
    <n v="0.05"/>
    <n v="22.87"/>
    <n v="143.32650000000001"/>
    <n v="68.61"/>
    <n v="74.716500000000011"/>
    <n v="0.52130275978273388"/>
    <n v="2026"/>
    <s v="Q1"/>
    <n v="2"/>
    <s v="Feb"/>
  </r>
  <r>
    <n v="4381"/>
    <d v="2026-02-09T00:00:00"/>
    <n v="2026"/>
    <x v="0"/>
    <x v="1"/>
    <x v="1"/>
    <x v="1"/>
    <x v="12"/>
    <x v="3"/>
    <x v="0"/>
    <x v="3"/>
    <x v="7"/>
    <n v="1"/>
    <n v="194.32"/>
    <n v="0.05"/>
    <n v="102.52"/>
    <n v="184.60399999999998"/>
    <n v="102.52"/>
    <n v="82.083999999999989"/>
    <n v="0.44464908669367942"/>
    <n v="2026"/>
    <s v="Q1"/>
    <n v="2"/>
    <s v="Feb"/>
  </r>
  <r>
    <n v="4964"/>
    <d v="2026-02-09T00:00:00"/>
    <n v="2026"/>
    <x v="0"/>
    <x v="1"/>
    <x v="1"/>
    <x v="3"/>
    <x v="13"/>
    <x v="2"/>
    <x v="1"/>
    <x v="4"/>
    <x v="10"/>
    <n v="4"/>
    <n v="40.44"/>
    <n v="0"/>
    <n v="14.75"/>
    <n v="161.76"/>
    <n v="59"/>
    <n v="102.75999999999999"/>
    <n v="0.63526211671612265"/>
    <n v="2026"/>
    <s v="Q1"/>
    <n v="2"/>
    <s v="Feb"/>
  </r>
  <r>
    <n v="255"/>
    <d v="2026-02-10T00:00:00"/>
    <n v="2026"/>
    <x v="0"/>
    <x v="1"/>
    <x v="1"/>
    <x v="3"/>
    <x v="7"/>
    <x v="0"/>
    <x v="1"/>
    <x v="2"/>
    <x v="15"/>
    <n v="3"/>
    <n v="134.53"/>
    <n v="0.1"/>
    <n v="69.12"/>
    <n v="363.23100000000005"/>
    <n v="207.36"/>
    <n v="155.87100000000004"/>
    <n v="0.42912361555043488"/>
    <n v="2026"/>
    <s v="Q1"/>
    <n v="2"/>
    <s v="Feb"/>
  </r>
  <r>
    <n v="2178"/>
    <d v="2026-02-10T00:00:00"/>
    <n v="2026"/>
    <x v="0"/>
    <x v="1"/>
    <x v="1"/>
    <x v="2"/>
    <x v="2"/>
    <x v="3"/>
    <x v="1"/>
    <x v="1"/>
    <x v="11"/>
    <n v="6"/>
    <n v="154.05000000000001"/>
    <n v="0"/>
    <n v="79.25"/>
    <n v="924.30000000000007"/>
    <n v="475.5"/>
    <n v="448.80000000000007"/>
    <n v="0.4855566374553717"/>
    <n v="2026"/>
    <s v="Q1"/>
    <n v="2"/>
    <s v="Feb"/>
  </r>
  <r>
    <n v="3416"/>
    <d v="2026-02-10T00:00:00"/>
    <n v="2026"/>
    <x v="0"/>
    <x v="1"/>
    <x v="1"/>
    <x v="2"/>
    <x v="2"/>
    <x v="0"/>
    <x v="1"/>
    <x v="2"/>
    <x v="15"/>
    <n v="1"/>
    <n v="135.4"/>
    <n v="0"/>
    <n v="67.56"/>
    <n v="135.4"/>
    <n v="67.56"/>
    <n v="67.84"/>
    <n v="0.50103397341211231"/>
    <n v="2026"/>
    <s v="Q1"/>
    <n v="2"/>
    <s v="Feb"/>
  </r>
  <r>
    <n v="3854"/>
    <d v="2026-02-10T00:00:00"/>
    <n v="2026"/>
    <x v="0"/>
    <x v="1"/>
    <x v="1"/>
    <x v="0"/>
    <x v="0"/>
    <x v="0"/>
    <x v="1"/>
    <x v="0"/>
    <x v="6"/>
    <n v="2"/>
    <n v="41.03"/>
    <n v="0"/>
    <n v="16.260000000000002"/>
    <n v="82.06"/>
    <n v="32.520000000000003"/>
    <n v="49.54"/>
    <n v="0.60370460638557155"/>
    <n v="2026"/>
    <s v="Q1"/>
    <n v="2"/>
    <s v="Feb"/>
  </r>
  <r>
    <n v="3952"/>
    <d v="2026-02-10T00:00:00"/>
    <n v="2026"/>
    <x v="0"/>
    <x v="1"/>
    <x v="1"/>
    <x v="3"/>
    <x v="8"/>
    <x v="3"/>
    <x v="1"/>
    <x v="0"/>
    <x v="0"/>
    <n v="1"/>
    <n v="81.44"/>
    <n v="0.05"/>
    <n v="43.9"/>
    <n v="77.367999999999995"/>
    <n v="43.9"/>
    <n v="33.467999999999996"/>
    <n v="0.43258194602419603"/>
    <n v="2026"/>
    <s v="Q1"/>
    <n v="2"/>
    <s v="Feb"/>
  </r>
  <r>
    <n v="4076"/>
    <d v="2026-02-10T00:00:00"/>
    <n v="2026"/>
    <x v="0"/>
    <x v="1"/>
    <x v="1"/>
    <x v="0"/>
    <x v="0"/>
    <x v="1"/>
    <x v="2"/>
    <x v="3"/>
    <x v="19"/>
    <n v="8"/>
    <n v="122.19"/>
    <n v="0.1"/>
    <n v="60"/>
    <n v="879.76800000000003"/>
    <n v="480"/>
    <n v="399.76800000000003"/>
    <n v="0.45440161497121973"/>
    <n v="2026"/>
    <s v="Q1"/>
    <n v="2"/>
    <s v="Feb"/>
  </r>
  <r>
    <n v="4156"/>
    <d v="2026-02-10T00:00:00"/>
    <n v="2026"/>
    <x v="0"/>
    <x v="1"/>
    <x v="1"/>
    <x v="2"/>
    <x v="16"/>
    <x v="2"/>
    <x v="0"/>
    <x v="1"/>
    <x v="3"/>
    <n v="2"/>
    <n v="146.33000000000001"/>
    <n v="0.1"/>
    <n v="81.34"/>
    <n v="263.39400000000001"/>
    <n v="162.68"/>
    <n v="100.714"/>
    <n v="0.38237013751262366"/>
    <n v="2026"/>
    <s v="Q1"/>
    <n v="2"/>
    <s v="Feb"/>
  </r>
  <r>
    <n v="4260"/>
    <d v="2026-02-10T00:00:00"/>
    <n v="2026"/>
    <x v="0"/>
    <x v="1"/>
    <x v="1"/>
    <x v="2"/>
    <x v="16"/>
    <x v="3"/>
    <x v="0"/>
    <x v="2"/>
    <x v="15"/>
    <n v="1"/>
    <n v="131.24"/>
    <n v="0.05"/>
    <n v="66.14"/>
    <n v="124.678"/>
    <n v="66.14"/>
    <n v="58.537999999999997"/>
    <n v="0.46951346669019395"/>
    <n v="2026"/>
    <s v="Q1"/>
    <n v="2"/>
    <s v="Feb"/>
  </r>
  <r>
    <n v="4294"/>
    <d v="2026-02-10T00:00:00"/>
    <n v="2026"/>
    <x v="0"/>
    <x v="1"/>
    <x v="1"/>
    <x v="1"/>
    <x v="1"/>
    <x v="1"/>
    <x v="1"/>
    <x v="4"/>
    <x v="16"/>
    <n v="5"/>
    <n v="51.37"/>
    <n v="0.05"/>
    <n v="21.81"/>
    <n v="244.00749999999996"/>
    <n v="109.05"/>
    <n v="134.95749999999998"/>
    <n v="0.55308750755612024"/>
    <n v="2026"/>
    <s v="Q1"/>
    <n v="2"/>
    <s v="Feb"/>
  </r>
  <r>
    <n v="1019"/>
    <d v="2026-02-11T00:00:00"/>
    <n v="2026"/>
    <x v="0"/>
    <x v="1"/>
    <x v="1"/>
    <x v="1"/>
    <x v="12"/>
    <x v="2"/>
    <x v="1"/>
    <x v="3"/>
    <x v="19"/>
    <n v="5"/>
    <n v="121.94"/>
    <n v="0"/>
    <n v="62.3"/>
    <n v="609.70000000000005"/>
    <n v="311.5"/>
    <n v="298.20000000000005"/>
    <n v="0.48909299655568317"/>
    <n v="2026"/>
    <s v="Q1"/>
    <n v="2"/>
    <s v="Feb"/>
  </r>
  <r>
    <n v="1471"/>
    <d v="2026-02-11T00:00:00"/>
    <n v="2026"/>
    <x v="0"/>
    <x v="1"/>
    <x v="1"/>
    <x v="0"/>
    <x v="0"/>
    <x v="0"/>
    <x v="0"/>
    <x v="3"/>
    <x v="19"/>
    <n v="4"/>
    <n v="124.55"/>
    <n v="0"/>
    <n v="60.41"/>
    <n v="498.2"/>
    <n v="241.64"/>
    <n v="256.56"/>
    <n v="0.51497390606182258"/>
    <n v="2026"/>
    <s v="Q1"/>
    <n v="2"/>
    <s v="Feb"/>
  </r>
  <r>
    <n v="2520"/>
    <d v="2026-02-11T00:00:00"/>
    <n v="2026"/>
    <x v="0"/>
    <x v="1"/>
    <x v="1"/>
    <x v="1"/>
    <x v="14"/>
    <x v="1"/>
    <x v="2"/>
    <x v="3"/>
    <x v="5"/>
    <n v="10"/>
    <n v="343.77"/>
    <n v="0.15"/>
    <n v="195.29"/>
    <n v="2922.0449999999996"/>
    <n v="1952.8999999999999"/>
    <n v="969.14499999999975"/>
    <n v="0.33166669233362245"/>
    <n v="2026"/>
    <s v="Q1"/>
    <n v="2"/>
    <s v="Feb"/>
  </r>
  <r>
    <n v="4649"/>
    <d v="2026-02-11T00:00:00"/>
    <n v="2026"/>
    <x v="0"/>
    <x v="1"/>
    <x v="1"/>
    <x v="1"/>
    <x v="1"/>
    <x v="3"/>
    <x v="0"/>
    <x v="0"/>
    <x v="0"/>
    <n v="1"/>
    <n v="81.819999999999993"/>
    <n v="0.05"/>
    <n v="43.83"/>
    <n v="77.728999999999985"/>
    <n v="43.83"/>
    <n v="33.898999999999987"/>
    <n v="0.43611779387358635"/>
    <n v="2026"/>
    <s v="Q1"/>
    <n v="2"/>
    <s v="Feb"/>
  </r>
  <r>
    <n v="4545"/>
    <d v="2026-02-12T00:00:00"/>
    <n v="2026"/>
    <x v="0"/>
    <x v="1"/>
    <x v="1"/>
    <x v="0"/>
    <x v="9"/>
    <x v="2"/>
    <x v="1"/>
    <x v="2"/>
    <x v="2"/>
    <n v="1"/>
    <n v="36.58"/>
    <n v="0.1"/>
    <n v="13.76"/>
    <n v="32.921999999999997"/>
    <n v="13.76"/>
    <n v="19.161999999999999"/>
    <n v="0.58204240325618128"/>
    <n v="2026"/>
    <s v="Q1"/>
    <n v="2"/>
    <s v="Feb"/>
  </r>
  <r>
    <n v="285"/>
    <d v="2026-02-13T00:00:00"/>
    <n v="2026"/>
    <x v="0"/>
    <x v="1"/>
    <x v="1"/>
    <x v="3"/>
    <x v="8"/>
    <x v="2"/>
    <x v="1"/>
    <x v="1"/>
    <x v="1"/>
    <n v="4"/>
    <n v="92.87"/>
    <n v="0"/>
    <n v="44.95"/>
    <n v="371.48"/>
    <n v="179.8"/>
    <n v="191.68"/>
    <n v="0.51599009367933668"/>
    <n v="2026"/>
    <s v="Q1"/>
    <n v="2"/>
    <s v="Feb"/>
  </r>
  <r>
    <n v="1499"/>
    <d v="2026-02-13T00:00:00"/>
    <n v="2026"/>
    <x v="0"/>
    <x v="1"/>
    <x v="1"/>
    <x v="3"/>
    <x v="8"/>
    <x v="0"/>
    <x v="1"/>
    <x v="0"/>
    <x v="6"/>
    <n v="2"/>
    <n v="41.21"/>
    <n v="0"/>
    <n v="16.64"/>
    <n v="82.42"/>
    <n v="33.28"/>
    <n v="49.14"/>
    <n v="0.59621451104100942"/>
    <n v="2026"/>
    <s v="Q1"/>
    <n v="2"/>
    <s v="Feb"/>
  </r>
  <r>
    <n v="2615"/>
    <d v="2026-02-13T00:00:00"/>
    <n v="2026"/>
    <x v="0"/>
    <x v="1"/>
    <x v="1"/>
    <x v="0"/>
    <x v="15"/>
    <x v="0"/>
    <x v="0"/>
    <x v="1"/>
    <x v="11"/>
    <n v="6"/>
    <n v="155.79"/>
    <n v="0"/>
    <n v="77.48"/>
    <n v="934.74"/>
    <n v="464.88"/>
    <n v="469.86"/>
    <n v="0.50266384235188399"/>
    <n v="2026"/>
    <s v="Q1"/>
    <n v="2"/>
    <s v="Feb"/>
  </r>
  <r>
    <n v="479"/>
    <d v="2026-02-14T00:00:00"/>
    <n v="2026"/>
    <x v="0"/>
    <x v="1"/>
    <x v="1"/>
    <x v="0"/>
    <x v="0"/>
    <x v="0"/>
    <x v="0"/>
    <x v="4"/>
    <x v="16"/>
    <n v="2"/>
    <n v="50.16"/>
    <n v="0.1"/>
    <n v="21.48"/>
    <n v="90.287999999999997"/>
    <n v="42.96"/>
    <n v="47.327999999999996"/>
    <n v="0.52418926103136632"/>
    <n v="2026"/>
    <s v="Q1"/>
    <n v="2"/>
    <s v="Feb"/>
  </r>
  <r>
    <n v="4069"/>
    <d v="2026-02-14T00:00:00"/>
    <n v="2026"/>
    <x v="0"/>
    <x v="1"/>
    <x v="1"/>
    <x v="3"/>
    <x v="8"/>
    <x v="0"/>
    <x v="1"/>
    <x v="1"/>
    <x v="3"/>
    <n v="4"/>
    <n v="140.63999999999999"/>
    <n v="0"/>
    <n v="77.510000000000005"/>
    <n v="562.55999999999995"/>
    <n v="310.04000000000002"/>
    <n v="252.51999999999992"/>
    <n v="0.4488765642775881"/>
    <n v="2026"/>
    <s v="Q1"/>
    <n v="2"/>
    <s v="Feb"/>
  </r>
  <r>
    <n v="4588"/>
    <d v="2026-02-14T00:00:00"/>
    <n v="2026"/>
    <x v="0"/>
    <x v="1"/>
    <x v="1"/>
    <x v="0"/>
    <x v="0"/>
    <x v="3"/>
    <x v="1"/>
    <x v="3"/>
    <x v="13"/>
    <n v="1"/>
    <n v="80.680000000000007"/>
    <n v="0"/>
    <n v="39.630000000000003"/>
    <n v="80.680000000000007"/>
    <n v="39.630000000000003"/>
    <n v="41.050000000000004"/>
    <n v="0.50880019831432821"/>
    <n v="2026"/>
    <s v="Q1"/>
    <n v="2"/>
    <s v="Feb"/>
  </r>
  <r>
    <n v="14"/>
    <d v="2026-02-15T00:00:00"/>
    <n v="2026"/>
    <x v="0"/>
    <x v="1"/>
    <x v="1"/>
    <x v="0"/>
    <x v="0"/>
    <x v="1"/>
    <x v="2"/>
    <x v="2"/>
    <x v="18"/>
    <n v="3"/>
    <n v="162.44999999999999"/>
    <n v="0.05"/>
    <n v="86.43"/>
    <n v="462.98249999999996"/>
    <n v="259.29000000000002"/>
    <n v="203.69249999999994"/>
    <n v="0.43995723380473334"/>
    <n v="2026"/>
    <s v="Q1"/>
    <n v="2"/>
    <s v="Feb"/>
  </r>
  <r>
    <n v="303"/>
    <d v="2026-02-15T00:00:00"/>
    <n v="2026"/>
    <x v="0"/>
    <x v="1"/>
    <x v="1"/>
    <x v="1"/>
    <x v="6"/>
    <x v="3"/>
    <x v="0"/>
    <x v="0"/>
    <x v="8"/>
    <n v="2"/>
    <n v="102.12"/>
    <n v="0.15"/>
    <n v="51.03"/>
    <n v="173.60400000000001"/>
    <n v="102.06"/>
    <n v="71.544000000000011"/>
    <n v="0.41211032003870884"/>
    <n v="2026"/>
    <s v="Q1"/>
    <n v="2"/>
    <s v="Feb"/>
  </r>
  <r>
    <n v="1197"/>
    <d v="2026-02-16T00:00:00"/>
    <n v="2026"/>
    <x v="0"/>
    <x v="1"/>
    <x v="1"/>
    <x v="2"/>
    <x v="3"/>
    <x v="0"/>
    <x v="1"/>
    <x v="0"/>
    <x v="8"/>
    <n v="2"/>
    <n v="101.77"/>
    <n v="0"/>
    <n v="51.34"/>
    <n v="203.54"/>
    <n v="102.68"/>
    <n v="100.85999999999999"/>
    <n v="0.49552913432249185"/>
    <n v="2026"/>
    <s v="Q1"/>
    <n v="2"/>
    <s v="Feb"/>
  </r>
  <r>
    <n v="2714"/>
    <d v="2026-02-16T00:00:00"/>
    <n v="2026"/>
    <x v="0"/>
    <x v="1"/>
    <x v="1"/>
    <x v="0"/>
    <x v="15"/>
    <x v="0"/>
    <x v="2"/>
    <x v="1"/>
    <x v="11"/>
    <n v="3"/>
    <n v="153.24"/>
    <n v="0.15"/>
    <n v="77.61"/>
    <n v="390.762"/>
    <n v="232.82999999999998"/>
    <n v="157.93200000000002"/>
    <n v="0.40416417154175693"/>
    <n v="2026"/>
    <s v="Q1"/>
    <n v="2"/>
    <s v="Feb"/>
  </r>
  <r>
    <n v="2753"/>
    <d v="2026-02-16T00:00:00"/>
    <n v="2026"/>
    <x v="0"/>
    <x v="1"/>
    <x v="1"/>
    <x v="3"/>
    <x v="4"/>
    <x v="3"/>
    <x v="0"/>
    <x v="1"/>
    <x v="3"/>
    <n v="1"/>
    <n v="140.47"/>
    <n v="0"/>
    <n v="79.66"/>
    <n v="140.47"/>
    <n v="79.66"/>
    <n v="60.81"/>
    <n v="0.43290382288033036"/>
    <n v="2026"/>
    <s v="Q1"/>
    <n v="2"/>
    <s v="Feb"/>
  </r>
  <r>
    <n v="3901"/>
    <d v="2026-02-16T00:00:00"/>
    <n v="2026"/>
    <x v="0"/>
    <x v="1"/>
    <x v="1"/>
    <x v="3"/>
    <x v="7"/>
    <x v="2"/>
    <x v="1"/>
    <x v="1"/>
    <x v="17"/>
    <n v="4"/>
    <n v="70.67"/>
    <n v="0.05"/>
    <n v="32.96"/>
    <n v="268.54599999999999"/>
    <n v="131.84"/>
    <n v="136.70599999999999"/>
    <n v="0.50905990035226734"/>
    <n v="2026"/>
    <s v="Q1"/>
    <n v="2"/>
    <s v="Feb"/>
  </r>
  <r>
    <n v="594"/>
    <d v="2026-02-17T00:00:00"/>
    <n v="2026"/>
    <x v="0"/>
    <x v="1"/>
    <x v="1"/>
    <x v="0"/>
    <x v="15"/>
    <x v="2"/>
    <x v="2"/>
    <x v="2"/>
    <x v="15"/>
    <n v="3"/>
    <n v="134.91"/>
    <n v="0"/>
    <n v="67.69"/>
    <n v="404.73"/>
    <n v="203.07"/>
    <n v="201.66000000000003"/>
    <n v="0.49825809799125348"/>
    <n v="2026"/>
    <s v="Q1"/>
    <n v="2"/>
    <s v="Feb"/>
  </r>
  <r>
    <n v="624"/>
    <d v="2026-02-17T00:00:00"/>
    <n v="2026"/>
    <x v="0"/>
    <x v="1"/>
    <x v="1"/>
    <x v="2"/>
    <x v="2"/>
    <x v="0"/>
    <x v="2"/>
    <x v="1"/>
    <x v="17"/>
    <n v="1"/>
    <n v="70.86"/>
    <n v="0.1"/>
    <n v="33.299999999999997"/>
    <n v="63.774000000000001"/>
    <n v="33.299999999999997"/>
    <n v="30.474000000000004"/>
    <n v="0.47784363533728486"/>
    <n v="2026"/>
    <s v="Q1"/>
    <n v="2"/>
    <s v="Feb"/>
  </r>
  <r>
    <n v="1013"/>
    <d v="2026-02-17T00:00:00"/>
    <n v="2026"/>
    <x v="0"/>
    <x v="1"/>
    <x v="1"/>
    <x v="1"/>
    <x v="12"/>
    <x v="2"/>
    <x v="1"/>
    <x v="0"/>
    <x v="8"/>
    <n v="1"/>
    <n v="104.35"/>
    <n v="0"/>
    <n v="51.49"/>
    <n v="104.35"/>
    <n v="51.49"/>
    <n v="52.859999999999992"/>
    <n v="0.50656444657402966"/>
    <n v="2026"/>
    <s v="Q1"/>
    <n v="2"/>
    <s v="Feb"/>
  </r>
  <r>
    <n v="1100"/>
    <d v="2026-02-17T00:00:00"/>
    <n v="2026"/>
    <x v="0"/>
    <x v="1"/>
    <x v="1"/>
    <x v="3"/>
    <x v="8"/>
    <x v="0"/>
    <x v="0"/>
    <x v="4"/>
    <x v="12"/>
    <n v="2"/>
    <n v="120.48"/>
    <n v="0"/>
    <n v="70.680000000000007"/>
    <n v="240.96"/>
    <n v="141.36000000000001"/>
    <n v="99.6"/>
    <n v="0.4133466135458167"/>
    <n v="2026"/>
    <s v="Q1"/>
    <n v="2"/>
    <s v="Feb"/>
  </r>
  <r>
    <n v="2353"/>
    <d v="2026-02-17T00:00:00"/>
    <n v="2026"/>
    <x v="0"/>
    <x v="1"/>
    <x v="1"/>
    <x v="1"/>
    <x v="12"/>
    <x v="0"/>
    <x v="0"/>
    <x v="3"/>
    <x v="5"/>
    <n v="1"/>
    <n v="339.52"/>
    <n v="0.1"/>
    <n v="191.19"/>
    <n v="305.56799999999998"/>
    <n v="191.19"/>
    <n v="114.37799999999999"/>
    <n v="0.3743127552623311"/>
    <n v="2026"/>
    <s v="Q1"/>
    <n v="2"/>
    <s v="Feb"/>
  </r>
  <r>
    <n v="3020"/>
    <d v="2026-02-17T00:00:00"/>
    <n v="2026"/>
    <x v="0"/>
    <x v="1"/>
    <x v="1"/>
    <x v="1"/>
    <x v="14"/>
    <x v="1"/>
    <x v="2"/>
    <x v="1"/>
    <x v="11"/>
    <n v="5"/>
    <n v="154.72999999999999"/>
    <n v="0.1"/>
    <n v="77.42"/>
    <n v="696.28499999999997"/>
    <n v="387.1"/>
    <n v="309.18499999999995"/>
    <n v="0.44404949122844806"/>
    <n v="2026"/>
    <s v="Q1"/>
    <n v="2"/>
    <s v="Feb"/>
  </r>
  <r>
    <n v="3227"/>
    <d v="2026-02-17T00:00:00"/>
    <n v="2026"/>
    <x v="0"/>
    <x v="1"/>
    <x v="1"/>
    <x v="2"/>
    <x v="5"/>
    <x v="2"/>
    <x v="2"/>
    <x v="1"/>
    <x v="1"/>
    <n v="4"/>
    <n v="93.98"/>
    <n v="0.05"/>
    <n v="44.6"/>
    <n v="357.12400000000002"/>
    <n v="178.4"/>
    <n v="178.72400000000002"/>
    <n v="0.50045362395134463"/>
    <n v="2026"/>
    <s v="Q1"/>
    <n v="2"/>
    <s v="Feb"/>
  </r>
  <r>
    <n v="3530"/>
    <d v="2026-02-17T00:00:00"/>
    <n v="2026"/>
    <x v="0"/>
    <x v="1"/>
    <x v="1"/>
    <x v="0"/>
    <x v="0"/>
    <x v="0"/>
    <x v="1"/>
    <x v="3"/>
    <x v="5"/>
    <n v="2"/>
    <n v="336.83"/>
    <n v="0"/>
    <n v="194.42"/>
    <n v="673.66"/>
    <n v="388.84"/>
    <n v="284.82"/>
    <n v="0.42279488169106078"/>
    <n v="2026"/>
    <s v="Q1"/>
    <n v="2"/>
    <s v="Feb"/>
  </r>
  <r>
    <n v="6"/>
    <d v="2026-02-18T00:00:00"/>
    <n v="2026"/>
    <x v="0"/>
    <x v="1"/>
    <x v="1"/>
    <x v="3"/>
    <x v="8"/>
    <x v="2"/>
    <x v="0"/>
    <x v="3"/>
    <x v="5"/>
    <n v="1"/>
    <n v="338.93"/>
    <n v="0"/>
    <n v="197.92"/>
    <n v="338.93"/>
    <n v="197.92"/>
    <n v="141.01000000000002"/>
    <n v="0.41604461098161866"/>
    <n v="2026"/>
    <s v="Q1"/>
    <n v="2"/>
    <s v="Feb"/>
  </r>
  <r>
    <n v="2038"/>
    <d v="2026-02-18T00:00:00"/>
    <n v="2026"/>
    <x v="0"/>
    <x v="1"/>
    <x v="1"/>
    <x v="0"/>
    <x v="9"/>
    <x v="0"/>
    <x v="1"/>
    <x v="3"/>
    <x v="19"/>
    <n v="5"/>
    <n v="122.72"/>
    <n v="0"/>
    <n v="62.41"/>
    <n v="613.6"/>
    <n v="312.04999999999995"/>
    <n v="301.55000000000007"/>
    <n v="0.49144393741851378"/>
    <n v="2026"/>
    <s v="Q1"/>
    <n v="2"/>
    <s v="Feb"/>
  </r>
  <r>
    <n v="4104"/>
    <d v="2026-02-18T00:00:00"/>
    <n v="2026"/>
    <x v="0"/>
    <x v="1"/>
    <x v="1"/>
    <x v="3"/>
    <x v="4"/>
    <x v="0"/>
    <x v="1"/>
    <x v="2"/>
    <x v="15"/>
    <n v="4"/>
    <n v="135.63"/>
    <n v="0.05"/>
    <n v="65.900000000000006"/>
    <n v="515.39400000000001"/>
    <n v="263.60000000000002"/>
    <n v="251.79399999999998"/>
    <n v="0.4885466264644136"/>
    <n v="2026"/>
    <s v="Q1"/>
    <n v="2"/>
    <s v="Feb"/>
  </r>
  <r>
    <n v="1072"/>
    <d v="2026-02-19T00:00:00"/>
    <n v="2026"/>
    <x v="0"/>
    <x v="1"/>
    <x v="1"/>
    <x v="2"/>
    <x v="16"/>
    <x v="0"/>
    <x v="0"/>
    <x v="3"/>
    <x v="13"/>
    <n v="2"/>
    <n v="81.34"/>
    <n v="0.05"/>
    <n v="40.64"/>
    <n v="154.54599999999999"/>
    <n v="81.28"/>
    <n v="73.265999999999991"/>
    <n v="0.47407244445019603"/>
    <n v="2026"/>
    <s v="Q1"/>
    <n v="2"/>
    <s v="Feb"/>
  </r>
  <r>
    <n v="2435"/>
    <d v="2026-02-19T00:00:00"/>
    <n v="2026"/>
    <x v="0"/>
    <x v="1"/>
    <x v="1"/>
    <x v="2"/>
    <x v="3"/>
    <x v="0"/>
    <x v="1"/>
    <x v="0"/>
    <x v="6"/>
    <n v="1"/>
    <n v="41.01"/>
    <n v="0.05"/>
    <n v="16.489999999999998"/>
    <n v="38.959499999999998"/>
    <n v="16.489999999999998"/>
    <n v="22.4695"/>
    <n v="0.57673994789460847"/>
    <n v="2026"/>
    <s v="Q1"/>
    <n v="2"/>
    <s v="Feb"/>
  </r>
  <r>
    <n v="4476"/>
    <d v="2026-02-19T00:00:00"/>
    <n v="2026"/>
    <x v="0"/>
    <x v="1"/>
    <x v="1"/>
    <x v="1"/>
    <x v="11"/>
    <x v="3"/>
    <x v="2"/>
    <x v="1"/>
    <x v="11"/>
    <n v="2"/>
    <n v="153.03"/>
    <n v="0"/>
    <n v="81.02"/>
    <n v="306.06"/>
    <n v="162.04"/>
    <n v="144.02000000000001"/>
    <n v="0.47056132784421356"/>
    <n v="2026"/>
    <s v="Q1"/>
    <n v="2"/>
    <s v="Feb"/>
  </r>
  <r>
    <n v="174"/>
    <d v="2026-02-20T00:00:00"/>
    <n v="2026"/>
    <x v="0"/>
    <x v="1"/>
    <x v="1"/>
    <x v="1"/>
    <x v="11"/>
    <x v="0"/>
    <x v="1"/>
    <x v="4"/>
    <x v="12"/>
    <n v="2"/>
    <n v="124.92"/>
    <n v="0"/>
    <n v="69.98"/>
    <n v="249.84"/>
    <n v="139.96"/>
    <n v="109.88"/>
    <n v="0.43980147294268329"/>
    <n v="2026"/>
    <s v="Q1"/>
    <n v="2"/>
    <s v="Feb"/>
  </r>
  <r>
    <n v="304"/>
    <d v="2026-02-20T00:00:00"/>
    <n v="2026"/>
    <x v="0"/>
    <x v="1"/>
    <x v="1"/>
    <x v="1"/>
    <x v="12"/>
    <x v="0"/>
    <x v="2"/>
    <x v="2"/>
    <x v="15"/>
    <n v="2"/>
    <n v="136.55000000000001"/>
    <n v="0"/>
    <n v="68.84"/>
    <n v="273.10000000000002"/>
    <n v="137.68"/>
    <n v="135.42000000000002"/>
    <n v="0.49586232149395826"/>
    <n v="2026"/>
    <s v="Q1"/>
    <n v="2"/>
    <s v="Feb"/>
  </r>
  <r>
    <n v="404"/>
    <d v="2026-02-20T00:00:00"/>
    <n v="2026"/>
    <x v="0"/>
    <x v="1"/>
    <x v="1"/>
    <x v="2"/>
    <x v="5"/>
    <x v="1"/>
    <x v="2"/>
    <x v="3"/>
    <x v="19"/>
    <n v="15"/>
    <n v="121.98"/>
    <n v="0.1"/>
    <n v="59.86"/>
    <n v="1646.73"/>
    <n v="897.9"/>
    <n v="748.83"/>
    <n v="0.45473757082217486"/>
    <n v="2026"/>
    <s v="Q1"/>
    <n v="2"/>
    <s v="Feb"/>
  </r>
  <r>
    <n v="675"/>
    <d v="2026-02-20T00:00:00"/>
    <n v="2026"/>
    <x v="0"/>
    <x v="1"/>
    <x v="1"/>
    <x v="1"/>
    <x v="12"/>
    <x v="0"/>
    <x v="1"/>
    <x v="2"/>
    <x v="9"/>
    <n v="1"/>
    <n v="45.54"/>
    <n v="0"/>
    <n v="18.29"/>
    <n v="45.54"/>
    <n v="18.29"/>
    <n v="27.25"/>
    <n v="0.59837505489679399"/>
    <n v="2026"/>
    <s v="Q1"/>
    <n v="2"/>
    <s v="Feb"/>
  </r>
  <r>
    <n v="940"/>
    <d v="2026-02-20T00:00:00"/>
    <n v="2026"/>
    <x v="0"/>
    <x v="1"/>
    <x v="1"/>
    <x v="2"/>
    <x v="3"/>
    <x v="3"/>
    <x v="0"/>
    <x v="4"/>
    <x v="16"/>
    <n v="1"/>
    <n v="51.73"/>
    <n v="0"/>
    <n v="21.83"/>
    <n v="51.73"/>
    <n v="21.83"/>
    <n v="29.9"/>
    <n v="0.57800115986854828"/>
    <n v="2026"/>
    <s v="Q1"/>
    <n v="2"/>
    <s v="Feb"/>
  </r>
  <r>
    <n v="2375"/>
    <d v="2026-02-20T00:00:00"/>
    <n v="2026"/>
    <x v="0"/>
    <x v="1"/>
    <x v="1"/>
    <x v="1"/>
    <x v="12"/>
    <x v="3"/>
    <x v="0"/>
    <x v="3"/>
    <x v="13"/>
    <n v="2"/>
    <n v="80.510000000000005"/>
    <n v="0.05"/>
    <n v="38.630000000000003"/>
    <n v="152.96899999999999"/>
    <n v="77.260000000000005"/>
    <n v="75.708999999999989"/>
    <n v="0.4949303453640933"/>
    <n v="2026"/>
    <s v="Q1"/>
    <n v="2"/>
    <s v="Feb"/>
  </r>
  <r>
    <n v="4184"/>
    <d v="2026-02-20T00:00:00"/>
    <n v="2026"/>
    <x v="0"/>
    <x v="1"/>
    <x v="1"/>
    <x v="3"/>
    <x v="7"/>
    <x v="0"/>
    <x v="1"/>
    <x v="4"/>
    <x v="14"/>
    <n v="1"/>
    <n v="36.31"/>
    <n v="0"/>
    <n v="14"/>
    <n v="36.31"/>
    <n v="14"/>
    <n v="22.310000000000002"/>
    <n v="0.61443128614706699"/>
    <n v="2026"/>
    <s v="Q1"/>
    <n v="2"/>
    <s v="Feb"/>
  </r>
  <r>
    <n v="4390"/>
    <d v="2026-02-20T00:00:00"/>
    <n v="2026"/>
    <x v="0"/>
    <x v="1"/>
    <x v="1"/>
    <x v="2"/>
    <x v="16"/>
    <x v="0"/>
    <x v="0"/>
    <x v="0"/>
    <x v="0"/>
    <n v="1"/>
    <n v="82.86"/>
    <n v="0.05"/>
    <n v="42.3"/>
    <n v="78.716999999999999"/>
    <n v="42.3"/>
    <n v="36.417000000000002"/>
    <n v="0.46263196005945351"/>
    <n v="2026"/>
    <s v="Q1"/>
    <n v="2"/>
    <s v="Feb"/>
  </r>
  <r>
    <n v="1475"/>
    <d v="2026-02-21T00:00:00"/>
    <n v="2026"/>
    <x v="0"/>
    <x v="1"/>
    <x v="1"/>
    <x v="0"/>
    <x v="0"/>
    <x v="2"/>
    <x v="1"/>
    <x v="0"/>
    <x v="8"/>
    <n v="2"/>
    <n v="103.03"/>
    <n v="0.05"/>
    <n v="50.73"/>
    <n v="195.75700000000001"/>
    <n v="101.46"/>
    <n v="94.297000000000011"/>
    <n v="0.48170435795399402"/>
    <n v="2026"/>
    <s v="Q1"/>
    <n v="2"/>
    <s v="Feb"/>
  </r>
  <r>
    <n v="3504"/>
    <d v="2026-02-21T00:00:00"/>
    <n v="2026"/>
    <x v="0"/>
    <x v="1"/>
    <x v="1"/>
    <x v="1"/>
    <x v="14"/>
    <x v="0"/>
    <x v="2"/>
    <x v="2"/>
    <x v="2"/>
    <n v="1"/>
    <n v="36.39"/>
    <n v="0"/>
    <n v="13.49"/>
    <n v="36.39"/>
    <n v="13.49"/>
    <n v="22.9"/>
    <n v="0.62929376202253362"/>
    <n v="2026"/>
    <s v="Q1"/>
    <n v="2"/>
    <s v="Feb"/>
  </r>
  <r>
    <n v="1649"/>
    <d v="2026-02-22T00:00:00"/>
    <n v="2026"/>
    <x v="0"/>
    <x v="1"/>
    <x v="1"/>
    <x v="2"/>
    <x v="5"/>
    <x v="0"/>
    <x v="0"/>
    <x v="3"/>
    <x v="19"/>
    <n v="1"/>
    <n v="124.93"/>
    <n v="0.1"/>
    <n v="59.74"/>
    <n v="112.43700000000001"/>
    <n v="59.74"/>
    <n v="52.69700000000001"/>
    <n v="0.46868023871145625"/>
    <n v="2026"/>
    <s v="Q1"/>
    <n v="2"/>
    <s v="Feb"/>
  </r>
  <r>
    <n v="2170"/>
    <d v="2026-02-22T00:00:00"/>
    <n v="2026"/>
    <x v="0"/>
    <x v="1"/>
    <x v="1"/>
    <x v="1"/>
    <x v="11"/>
    <x v="3"/>
    <x v="0"/>
    <x v="0"/>
    <x v="8"/>
    <n v="1"/>
    <n v="101.19"/>
    <n v="0.05"/>
    <n v="49.14"/>
    <n v="96.130499999999998"/>
    <n v="49.14"/>
    <n v="46.990499999999997"/>
    <n v="0.48881988546819166"/>
    <n v="2026"/>
    <s v="Q1"/>
    <n v="2"/>
    <s v="Feb"/>
  </r>
  <r>
    <n v="3402"/>
    <d v="2026-02-22T00:00:00"/>
    <n v="2026"/>
    <x v="0"/>
    <x v="1"/>
    <x v="1"/>
    <x v="3"/>
    <x v="8"/>
    <x v="0"/>
    <x v="0"/>
    <x v="4"/>
    <x v="16"/>
    <n v="2"/>
    <n v="51.2"/>
    <n v="0"/>
    <n v="21.38"/>
    <n v="102.4"/>
    <n v="42.76"/>
    <n v="59.640000000000008"/>
    <n v="0.58242187500000009"/>
    <n v="2026"/>
    <s v="Q1"/>
    <n v="2"/>
    <s v="Feb"/>
  </r>
  <r>
    <n v="3773"/>
    <d v="2026-02-22T00:00:00"/>
    <n v="2026"/>
    <x v="0"/>
    <x v="1"/>
    <x v="1"/>
    <x v="3"/>
    <x v="4"/>
    <x v="0"/>
    <x v="0"/>
    <x v="3"/>
    <x v="13"/>
    <n v="1"/>
    <n v="81.81"/>
    <n v="0"/>
    <n v="40.32"/>
    <n v="81.81"/>
    <n v="40.32"/>
    <n v="41.49"/>
    <n v="0.50715071507150711"/>
    <n v="2026"/>
    <s v="Q1"/>
    <n v="2"/>
    <s v="Feb"/>
  </r>
  <r>
    <n v="4670"/>
    <d v="2026-02-22T00:00:00"/>
    <n v="2026"/>
    <x v="0"/>
    <x v="1"/>
    <x v="1"/>
    <x v="0"/>
    <x v="15"/>
    <x v="2"/>
    <x v="2"/>
    <x v="1"/>
    <x v="11"/>
    <n v="1"/>
    <n v="152.96"/>
    <n v="0"/>
    <n v="79.510000000000005"/>
    <n v="152.96"/>
    <n v="79.510000000000005"/>
    <n v="73.45"/>
    <n v="0.48019089958158995"/>
    <n v="2026"/>
    <s v="Q1"/>
    <n v="2"/>
    <s v="Feb"/>
  </r>
  <r>
    <n v="587"/>
    <d v="2026-02-23T00:00:00"/>
    <n v="2026"/>
    <x v="0"/>
    <x v="1"/>
    <x v="1"/>
    <x v="3"/>
    <x v="7"/>
    <x v="3"/>
    <x v="2"/>
    <x v="2"/>
    <x v="18"/>
    <n v="1"/>
    <n v="166.13"/>
    <n v="0.05"/>
    <n v="85.7"/>
    <n v="157.8235"/>
    <n v="85.7"/>
    <n v="72.123499999999993"/>
    <n v="0.45698834457479398"/>
    <n v="2026"/>
    <s v="Q1"/>
    <n v="2"/>
    <s v="Feb"/>
  </r>
  <r>
    <n v="1085"/>
    <d v="2026-02-23T00:00:00"/>
    <n v="2026"/>
    <x v="0"/>
    <x v="1"/>
    <x v="1"/>
    <x v="0"/>
    <x v="15"/>
    <x v="0"/>
    <x v="1"/>
    <x v="3"/>
    <x v="7"/>
    <n v="3"/>
    <n v="193.18"/>
    <n v="0.05"/>
    <n v="106.19"/>
    <n v="550.56299999999999"/>
    <n v="318.57"/>
    <n v="231.99299999999999"/>
    <n v="0.42137412067283853"/>
    <n v="2026"/>
    <s v="Q1"/>
    <n v="2"/>
    <s v="Feb"/>
  </r>
  <r>
    <n v="1635"/>
    <d v="2026-02-23T00:00:00"/>
    <n v="2026"/>
    <x v="0"/>
    <x v="1"/>
    <x v="1"/>
    <x v="2"/>
    <x v="10"/>
    <x v="0"/>
    <x v="0"/>
    <x v="0"/>
    <x v="0"/>
    <n v="1"/>
    <n v="80.42"/>
    <n v="0"/>
    <n v="41.72"/>
    <n v="80.42"/>
    <n v="41.72"/>
    <n v="38.700000000000003"/>
    <n v="0.4812235762248197"/>
    <n v="2026"/>
    <s v="Q1"/>
    <n v="2"/>
    <s v="Feb"/>
  </r>
  <r>
    <n v="4067"/>
    <d v="2026-02-23T00:00:00"/>
    <n v="2026"/>
    <x v="0"/>
    <x v="1"/>
    <x v="1"/>
    <x v="3"/>
    <x v="13"/>
    <x v="0"/>
    <x v="0"/>
    <x v="3"/>
    <x v="19"/>
    <n v="2"/>
    <n v="122.17"/>
    <n v="0"/>
    <n v="60.62"/>
    <n v="244.34"/>
    <n v="121.24"/>
    <n v="123.10000000000001"/>
    <n v="0.50380617172792019"/>
    <n v="2026"/>
    <s v="Q1"/>
    <n v="2"/>
    <s v="Feb"/>
  </r>
  <r>
    <n v="287"/>
    <d v="2026-02-24T00:00:00"/>
    <n v="2026"/>
    <x v="0"/>
    <x v="1"/>
    <x v="1"/>
    <x v="1"/>
    <x v="6"/>
    <x v="3"/>
    <x v="1"/>
    <x v="2"/>
    <x v="18"/>
    <n v="1"/>
    <n v="164.6"/>
    <n v="0"/>
    <n v="85.07"/>
    <n v="164.6"/>
    <n v="85.07"/>
    <n v="79.53"/>
    <n v="0.48317132442284327"/>
    <n v="2026"/>
    <s v="Q1"/>
    <n v="2"/>
    <s v="Feb"/>
  </r>
  <r>
    <n v="794"/>
    <d v="2026-02-24T00:00:00"/>
    <n v="2026"/>
    <x v="0"/>
    <x v="1"/>
    <x v="1"/>
    <x v="1"/>
    <x v="14"/>
    <x v="0"/>
    <x v="1"/>
    <x v="2"/>
    <x v="15"/>
    <n v="1"/>
    <n v="132.19999999999999"/>
    <n v="0"/>
    <n v="67.180000000000007"/>
    <n v="132.19999999999999"/>
    <n v="67.180000000000007"/>
    <n v="65.019999999999982"/>
    <n v="0.49183055975794243"/>
    <n v="2026"/>
    <s v="Q1"/>
    <n v="2"/>
    <s v="Feb"/>
  </r>
  <r>
    <n v="1609"/>
    <d v="2026-02-24T00:00:00"/>
    <n v="2026"/>
    <x v="0"/>
    <x v="1"/>
    <x v="1"/>
    <x v="3"/>
    <x v="4"/>
    <x v="0"/>
    <x v="0"/>
    <x v="0"/>
    <x v="6"/>
    <n v="2"/>
    <n v="40.700000000000003"/>
    <n v="0"/>
    <n v="16.63"/>
    <n v="81.400000000000006"/>
    <n v="33.26"/>
    <n v="48.140000000000008"/>
    <n v="0.59140049140049145"/>
    <n v="2026"/>
    <s v="Q1"/>
    <n v="2"/>
    <s v="Feb"/>
  </r>
  <r>
    <n v="4921"/>
    <d v="2026-02-24T00:00:00"/>
    <n v="2026"/>
    <x v="0"/>
    <x v="1"/>
    <x v="1"/>
    <x v="1"/>
    <x v="12"/>
    <x v="0"/>
    <x v="0"/>
    <x v="2"/>
    <x v="2"/>
    <n v="1"/>
    <n v="35.39"/>
    <n v="0"/>
    <n v="13.93"/>
    <n v="35.39"/>
    <n v="13.93"/>
    <n v="21.46"/>
    <n v="0.60638598474145244"/>
    <n v="2026"/>
    <s v="Q1"/>
    <n v="2"/>
    <s v="Feb"/>
  </r>
  <r>
    <n v="2209"/>
    <d v="2026-02-25T00:00:00"/>
    <n v="2026"/>
    <x v="0"/>
    <x v="1"/>
    <x v="1"/>
    <x v="0"/>
    <x v="0"/>
    <x v="0"/>
    <x v="2"/>
    <x v="0"/>
    <x v="4"/>
    <n v="5"/>
    <n v="50.58"/>
    <n v="0.1"/>
    <n v="22.42"/>
    <n v="227.60999999999999"/>
    <n v="112.10000000000001"/>
    <n v="115.50999999999998"/>
    <n v="0.50749088352884308"/>
    <n v="2026"/>
    <s v="Q1"/>
    <n v="2"/>
    <s v="Feb"/>
  </r>
  <r>
    <n v="4757"/>
    <d v="2026-02-25T00:00:00"/>
    <n v="2026"/>
    <x v="0"/>
    <x v="1"/>
    <x v="1"/>
    <x v="1"/>
    <x v="11"/>
    <x v="3"/>
    <x v="2"/>
    <x v="4"/>
    <x v="16"/>
    <n v="2"/>
    <n v="49.48"/>
    <n v="0"/>
    <n v="21.37"/>
    <n v="98.96"/>
    <n v="42.74"/>
    <n v="56.219999999999992"/>
    <n v="0.5681083265966046"/>
    <n v="2026"/>
    <s v="Q1"/>
    <n v="2"/>
    <s v="Feb"/>
  </r>
  <r>
    <n v="5155"/>
    <d v="2026-02-25T00:00:00"/>
    <n v="2026"/>
    <x v="0"/>
    <x v="1"/>
    <x v="1"/>
    <x v="3"/>
    <x v="13"/>
    <x v="2"/>
    <x v="1"/>
    <x v="4"/>
    <x v="16"/>
    <n v="1"/>
    <n v="50.51"/>
    <n v="0"/>
    <n v="21.4"/>
    <n v="50.51"/>
    <n v="21.4"/>
    <n v="29.11"/>
    <n v="0.57632152049099195"/>
    <n v="2026"/>
    <s v="Q1"/>
    <n v="2"/>
    <s v="Feb"/>
  </r>
  <r>
    <n v="1737"/>
    <d v="2026-02-26T00:00:00"/>
    <n v="2026"/>
    <x v="0"/>
    <x v="1"/>
    <x v="1"/>
    <x v="0"/>
    <x v="15"/>
    <x v="0"/>
    <x v="1"/>
    <x v="3"/>
    <x v="19"/>
    <n v="2"/>
    <n v="122.16"/>
    <n v="0"/>
    <n v="61.31"/>
    <n v="244.32"/>
    <n v="122.62"/>
    <n v="121.69999999999999"/>
    <n v="0.49811722331368691"/>
    <n v="2026"/>
    <s v="Q1"/>
    <n v="2"/>
    <s v="Feb"/>
  </r>
  <r>
    <n v="1905"/>
    <d v="2026-02-26T00:00:00"/>
    <n v="2026"/>
    <x v="0"/>
    <x v="1"/>
    <x v="1"/>
    <x v="3"/>
    <x v="7"/>
    <x v="2"/>
    <x v="0"/>
    <x v="0"/>
    <x v="4"/>
    <n v="3"/>
    <n v="51.32"/>
    <n v="0.1"/>
    <n v="22.62"/>
    <n v="138.56400000000002"/>
    <n v="67.86"/>
    <n v="70.704000000000022"/>
    <n v="0.51026240581969351"/>
    <n v="2026"/>
    <s v="Q1"/>
    <n v="2"/>
    <s v="Feb"/>
  </r>
  <r>
    <n v="2359"/>
    <d v="2026-02-26T00:00:00"/>
    <n v="2026"/>
    <x v="0"/>
    <x v="1"/>
    <x v="1"/>
    <x v="2"/>
    <x v="10"/>
    <x v="0"/>
    <x v="0"/>
    <x v="3"/>
    <x v="7"/>
    <n v="2"/>
    <n v="195.92"/>
    <n v="0.05"/>
    <n v="104.13"/>
    <n v="372.24799999999993"/>
    <n v="208.26"/>
    <n v="163.98799999999994"/>
    <n v="0.4405342674775955"/>
    <n v="2026"/>
    <s v="Q1"/>
    <n v="2"/>
    <s v="Feb"/>
  </r>
  <r>
    <n v="3666"/>
    <d v="2026-02-26T00:00:00"/>
    <n v="2026"/>
    <x v="0"/>
    <x v="1"/>
    <x v="1"/>
    <x v="0"/>
    <x v="15"/>
    <x v="0"/>
    <x v="0"/>
    <x v="2"/>
    <x v="2"/>
    <n v="1"/>
    <n v="36.19"/>
    <n v="0.1"/>
    <n v="13.62"/>
    <n v="32.570999999999998"/>
    <n v="13.62"/>
    <n v="18.951000000000001"/>
    <n v="0.58183660311319896"/>
    <n v="2026"/>
    <s v="Q1"/>
    <n v="2"/>
    <s v="Feb"/>
  </r>
  <r>
    <n v="518"/>
    <d v="2026-02-27T00:00:00"/>
    <n v="2026"/>
    <x v="0"/>
    <x v="1"/>
    <x v="1"/>
    <x v="2"/>
    <x v="2"/>
    <x v="0"/>
    <x v="1"/>
    <x v="1"/>
    <x v="17"/>
    <n v="1"/>
    <n v="72.97"/>
    <n v="0"/>
    <n v="32.43"/>
    <n v="72.97"/>
    <n v="32.43"/>
    <n v="40.54"/>
    <n v="0.55557078251336167"/>
    <n v="2026"/>
    <s v="Q1"/>
    <n v="2"/>
    <s v="Feb"/>
  </r>
  <r>
    <n v="892"/>
    <d v="2026-02-27T00:00:00"/>
    <n v="2026"/>
    <x v="0"/>
    <x v="1"/>
    <x v="1"/>
    <x v="3"/>
    <x v="7"/>
    <x v="1"/>
    <x v="2"/>
    <x v="2"/>
    <x v="9"/>
    <n v="12"/>
    <n v="47.15"/>
    <n v="0.1"/>
    <n v="17.829999999999998"/>
    <n v="509.21999999999997"/>
    <n v="213.95999999999998"/>
    <n v="295.26"/>
    <n v="0.57982797219276538"/>
    <n v="2026"/>
    <s v="Q1"/>
    <n v="2"/>
    <s v="Feb"/>
  </r>
  <r>
    <n v="1115"/>
    <d v="2026-02-27T00:00:00"/>
    <n v="2026"/>
    <x v="0"/>
    <x v="1"/>
    <x v="1"/>
    <x v="0"/>
    <x v="0"/>
    <x v="2"/>
    <x v="2"/>
    <x v="2"/>
    <x v="18"/>
    <n v="3"/>
    <n v="161.19999999999999"/>
    <n v="0.1"/>
    <n v="87.37"/>
    <n v="435.23999999999995"/>
    <n v="262.11"/>
    <n v="173.12999999999994"/>
    <n v="0.39778053487730897"/>
    <n v="2026"/>
    <s v="Q1"/>
    <n v="2"/>
    <s v="Feb"/>
  </r>
  <r>
    <n v="1186"/>
    <d v="2026-02-27T00:00:00"/>
    <n v="2026"/>
    <x v="0"/>
    <x v="1"/>
    <x v="1"/>
    <x v="0"/>
    <x v="9"/>
    <x v="2"/>
    <x v="2"/>
    <x v="0"/>
    <x v="4"/>
    <n v="1"/>
    <n v="49.73"/>
    <n v="0"/>
    <n v="22"/>
    <n v="49.73"/>
    <n v="22"/>
    <n v="27.729999999999997"/>
    <n v="0.55761109993967417"/>
    <n v="2026"/>
    <s v="Q1"/>
    <n v="2"/>
    <s v="Feb"/>
  </r>
  <r>
    <n v="2093"/>
    <d v="2026-02-27T00:00:00"/>
    <n v="2026"/>
    <x v="0"/>
    <x v="1"/>
    <x v="1"/>
    <x v="2"/>
    <x v="16"/>
    <x v="0"/>
    <x v="0"/>
    <x v="3"/>
    <x v="19"/>
    <n v="2"/>
    <n v="126.19"/>
    <n v="0"/>
    <n v="58.99"/>
    <n v="252.38"/>
    <n v="117.98"/>
    <n v="134.39999999999998"/>
    <n v="0.5325303114351374"/>
    <n v="2026"/>
    <s v="Q1"/>
    <n v="2"/>
    <s v="Feb"/>
  </r>
  <r>
    <n v="2136"/>
    <d v="2026-02-27T00:00:00"/>
    <n v="2026"/>
    <x v="0"/>
    <x v="1"/>
    <x v="1"/>
    <x v="1"/>
    <x v="12"/>
    <x v="0"/>
    <x v="0"/>
    <x v="2"/>
    <x v="15"/>
    <n v="2"/>
    <n v="135.38999999999999"/>
    <n v="0.05"/>
    <n v="65.69"/>
    <n v="257.24099999999999"/>
    <n v="131.38"/>
    <n v="125.86099999999999"/>
    <n v="0.48927270536189799"/>
    <n v="2026"/>
    <s v="Q1"/>
    <n v="2"/>
    <s v="Feb"/>
  </r>
  <r>
    <n v="3538"/>
    <d v="2026-02-27T00:00:00"/>
    <n v="2026"/>
    <x v="0"/>
    <x v="1"/>
    <x v="1"/>
    <x v="1"/>
    <x v="14"/>
    <x v="1"/>
    <x v="2"/>
    <x v="4"/>
    <x v="10"/>
    <n v="12"/>
    <n v="41.27"/>
    <n v="0.1"/>
    <n v="14.71"/>
    <n v="445.71600000000001"/>
    <n v="176.52"/>
    <n v="269.19600000000003"/>
    <n v="0.60396306168053204"/>
    <n v="2026"/>
    <s v="Q1"/>
    <n v="2"/>
    <s v="Feb"/>
  </r>
  <r>
    <n v="3891"/>
    <d v="2026-02-27T00:00:00"/>
    <n v="2026"/>
    <x v="0"/>
    <x v="1"/>
    <x v="1"/>
    <x v="0"/>
    <x v="0"/>
    <x v="2"/>
    <x v="0"/>
    <x v="0"/>
    <x v="0"/>
    <n v="1"/>
    <n v="82.04"/>
    <n v="0.1"/>
    <n v="41.46"/>
    <n v="73.836000000000013"/>
    <n v="41.46"/>
    <n v="32.376000000000012"/>
    <n v="0.43848529172761264"/>
    <n v="2026"/>
    <s v="Q1"/>
    <n v="2"/>
    <s v="Feb"/>
  </r>
  <r>
    <n v="3917"/>
    <d v="2026-02-27T00:00:00"/>
    <n v="2026"/>
    <x v="0"/>
    <x v="1"/>
    <x v="1"/>
    <x v="3"/>
    <x v="4"/>
    <x v="0"/>
    <x v="0"/>
    <x v="2"/>
    <x v="2"/>
    <n v="3"/>
    <n v="36.630000000000003"/>
    <n v="0"/>
    <n v="13.26"/>
    <n v="109.89000000000001"/>
    <n v="39.78"/>
    <n v="70.110000000000014"/>
    <n v="0.63800163800163801"/>
    <n v="2026"/>
    <s v="Q1"/>
    <n v="2"/>
    <s v="Feb"/>
  </r>
  <r>
    <n v="4594"/>
    <d v="2026-02-27T00:00:00"/>
    <n v="2026"/>
    <x v="0"/>
    <x v="1"/>
    <x v="1"/>
    <x v="3"/>
    <x v="7"/>
    <x v="2"/>
    <x v="0"/>
    <x v="1"/>
    <x v="1"/>
    <n v="5"/>
    <n v="92.94"/>
    <n v="0.05"/>
    <n v="46.47"/>
    <n v="441.46499999999997"/>
    <n v="232.35"/>
    <n v="209.11499999999998"/>
    <n v="0.47368421052631576"/>
    <n v="2026"/>
    <s v="Q1"/>
    <n v="2"/>
    <s v="Feb"/>
  </r>
  <r>
    <n v="4750"/>
    <d v="2026-02-27T00:00:00"/>
    <n v="2026"/>
    <x v="0"/>
    <x v="1"/>
    <x v="1"/>
    <x v="1"/>
    <x v="12"/>
    <x v="2"/>
    <x v="0"/>
    <x v="4"/>
    <x v="12"/>
    <n v="2"/>
    <n v="120.44"/>
    <n v="0.05"/>
    <n v="68.98"/>
    <n v="228.83599999999998"/>
    <n v="137.96"/>
    <n v="90.875999999999976"/>
    <n v="0.3971228303239"/>
    <n v="2026"/>
    <s v="Q1"/>
    <n v="2"/>
    <s v="Feb"/>
  </r>
  <r>
    <n v="4960"/>
    <d v="2026-02-27T00:00:00"/>
    <n v="2026"/>
    <x v="0"/>
    <x v="1"/>
    <x v="1"/>
    <x v="1"/>
    <x v="6"/>
    <x v="3"/>
    <x v="1"/>
    <x v="2"/>
    <x v="2"/>
    <n v="2"/>
    <n v="36.130000000000003"/>
    <n v="0"/>
    <n v="13.72"/>
    <n v="72.260000000000005"/>
    <n v="27.44"/>
    <n v="44.820000000000007"/>
    <n v="0.62026017160254643"/>
    <n v="2026"/>
    <s v="Q1"/>
    <n v="2"/>
    <s v="Feb"/>
  </r>
  <r>
    <n v="4245"/>
    <d v="2026-02-28T00:00:00"/>
    <n v="2026"/>
    <x v="0"/>
    <x v="1"/>
    <x v="1"/>
    <x v="1"/>
    <x v="1"/>
    <x v="2"/>
    <x v="0"/>
    <x v="4"/>
    <x v="12"/>
    <n v="1"/>
    <n v="124.97"/>
    <n v="0.1"/>
    <n v="69.790000000000006"/>
    <n v="112.473"/>
    <n v="69.790000000000006"/>
    <n v="42.682999999999993"/>
    <n v="0.37949552337005321"/>
    <n v="2026"/>
    <s v="Q1"/>
    <n v="2"/>
    <s v="Feb"/>
  </r>
  <r>
    <n v="4664"/>
    <d v="2026-02-28T00:00:00"/>
    <n v="2026"/>
    <x v="0"/>
    <x v="1"/>
    <x v="1"/>
    <x v="3"/>
    <x v="13"/>
    <x v="0"/>
    <x v="0"/>
    <x v="2"/>
    <x v="18"/>
    <n v="1"/>
    <n v="163.31"/>
    <n v="0.05"/>
    <n v="87.22"/>
    <n v="155.14449999999999"/>
    <n v="87.22"/>
    <n v="67.924499999999995"/>
    <n v="0.43781442461705056"/>
    <n v="2026"/>
    <s v="Q1"/>
    <n v="2"/>
    <s v="Feb"/>
  </r>
  <r>
    <n v="383"/>
    <d v="2026-03-01T00:00:00"/>
    <n v="2026"/>
    <x v="0"/>
    <x v="2"/>
    <x v="2"/>
    <x v="2"/>
    <x v="2"/>
    <x v="2"/>
    <x v="0"/>
    <x v="1"/>
    <x v="1"/>
    <n v="3"/>
    <n v="92.76"/>
    <n v="0"/>
    <n v="45.84"/>
    <n v="278.28000000000003"/>
    <n v="137.52000000000001"/>
    <n v="140.76000000000002"/>
    <n v="0.50582147477360928"/>
    <n v="2026"/>
    <s v="Q1"/>
    <n v="3"/>
    <s v="Mar"/>
  </r>
  <r>
    <n v="730"/>
    <d v="2026-03-01T00:00:00"/>
    <n v="2026"/>
    <x v="0"/>
    <x v="2"/>
    <x v="2"/>
    <x v="0"/>
    <x v="15"/>
    <x v="1"/>
    <x v="2"/>
    <x v="4"/>
    <x v="10"/>
    <n v="5"/>
    <n v="41.31"/>
    <n v="0.1"/>
    <n v="15.14"/>
    <n v="185.89500000000001"/>
    <n v="75.7"/>
    <n v="110.19500000000001"/>
    <n v="0.59278087092175691"/>
    <n v="2026"/>
    <s v="Q1"/>
    <n v="3"/>
    <s v="Mar"/>
  </r>
  <r>
    <n v="985"/>
    <d v="2026-03-01T00:00:00"/>
    <n v="2026"/>
    <x v="0"/>
    <x v="2"/>
    <x v="2"/>
    <x v="1"/>
    <x v="14"/>
    <x v="3"/>
    <x v="1"/>
    <x v="4"/>
    <x v="10"/>
    <n v="2"/>
    <n v="41.23"/>
    <n v="0"/>
    <n v="14.28"/>
    <n v="82.46"/>
    <n v="28.56"/>
    <n v="53.899999999999991"/>
    <n v="0.65365025466893034"/>
    <n v="2026"/>
    <s v="Q1"/>
    <n v="3"/>
    <s v="Mar"/>
  </r>
  <r>
    <n v="1457"/>
    <d v="2026-03-01T00:00:00"/>
    <n v="2026"/>
    <x v="0"/>
    <x v="2"/>
    <x v="2"/>
    <x v="1"/>
    <x v="1"/>
    <x v="0"/>
    <x v="1"/>
    <x v="2"/>
    <x v="2"/>
    <n v="1"/>
    <n v="36.47"/>
    <n v="0.05"/>
    <n v="13.21"/>
    <n v="34.646499999999996"/>
    <n v="13.21"/>
    <n v="21.436499999999995"/>
    <n v="0.61872050567878423"/>
    <n v="2026"/>
    <s v="Q1"/>
    <n v="3"/>
    <s v="Mar"/>
  </r>
  <r>
    <n v="2558"/>
    <d v="2026-03-01T00:00:00"/>
    <n v="2026"/>
    <x v="0"/>
    <x v="2"/>
    <x v="2"/>
    <x v="0"/>
    <x v="15"/>
    <x v="3"/>
    <x v="1"/>
    <x v="4"/>
    <x v="14"/>
    <n v="1"/>
    <n v="36.67"/>
    <n v="0"/>
    <n v="13.97"/>
    <n v="36.67"/>
    <n v="13.97"/>
    <n v="22.700000000000003"/>
    <n v="0.61903463321516228"/>
    <n v="2026"/>
    <s v="Q1"/>
    <n v="3"/>
    <s v="Mar"/>
  </r>
  <r>
    <n v="3024"/>
    <d v="2026-03-01T00:00:00"/>
    <n v="2026"/>
    <x v="0"/>
    <x v="2"/>
    <x v="2"/>
    <x v="1"/>
    <x v="11"/>
    <x v="0"/>
    <x v="2"/>
    <x v="0"/>
    <x v="4"/>
    <n v="2"/>
    <n v="51.87"/>
    <n v="0.1"/>
    <n v="22.95"/>
    <n v="93.366"/>
    <n v="45.9"/>
    <n v="47.466000000000001"/>
    <n v="0.50838635049161363"/>
    <n v="2026"/>
    <s v="Q1"/>
    <n v="3"/>
    <s v="Mar"/>
  </r>
  <r>
    <n v="3225"/>
    <d v="2026-03-01T00:00:00"/>
    <n v="2026"/>
    <x v="0"/>
    <x v="2"/>
    <x v="2"/>
    <x v="2"/>
    <x v="2"/>
    <x v="2"/>
    <x v="2"/>
    <x v="3"/>
    <x v="7"/>
    <n v="1"/>
    <n v="195.06"/>
    <n v="0.1"/>
    <n v="106.68"/>
    <n v="175.554"/>
    <n v="106.68"/>
    <n v="68.873999999999995"/>
    <n v="0.39232372945076727"/>
    <n v="2026"/>
    <s v="Q1"/>
    <n v="3"/>
    <s v="Mar"/>
  </r>
  <r>
    <n v="3551"/>
    <d v="2026-03-01T00:00:00"/>
    <n v="2026"/>
    <x v="0"/>
    <x v="2"/>
    <x v="2"/>
    <x v="1"/>
    <x v="11"/>
    <x v="3"/>
    <x v="0"/>
    <x v="0"/>
    <x v="8"/>
    <n v="2"/>
    <n v="100.79"/>
    <n v="0.05"/>
    <n v="49"/>
    <n v="191.501"/>
    <n v="98"/>
    <n v="93.501000000000005"/>
    <n v="0.48825332504791097"/>
    <n v="2026"/>
    <s v="Q1"/>
    <n v="3"/>
    <s v="Mar"/>
  </r>
  <r>
    <n v="4157"/>
    <d v="2026-03-01T00:00:00"/>
    <n v="2026"/>
    <x v="0"/>
    <x v="2"/>
    <x v="2"/>
    <x v="3"/>
    <x v="8"/>
    <x v="0"/>
    <x v="1"/>
    <x v="0"/>
    <x v="4"/>
    <n v="5"/>
    <n v="51.92"/>
    <n v="0.15"/>
    <n v="22.24"/>
    <n v="220.66000000000003"/>
    <n v="111.19999999999999"/>
    <n v="109.46000000000004"/>
    <n v="0.49605728269736254"/>
    <n v="2026"/>
    <s v="Q1"/>
    <n v="3"/>
    <s v="Mar"/>
  </r>
  <r>
    <n v="4398"/>
    <d v="2026-03-01T00:00:00"/>
    <n v="2026"/>
    <x v="0"/>
    <x v="2"/>
    <x v="2"/>
    <x v="3"/>
    <x v="7"/>
    <x v="0"/>
    <x v="1"/>
    <x v="3"/>
    <x v="19"/>
    <n v="1"/>
    <n v="123.99"/>
    <n v="0.05"/>
    <n v="61.67"/>
    <n v="117.79049999999999"/>
    <n v="61.67"/>
    <n v="56.120499999999993"/>
    <n v="0.47644334644984099"/>
    <n v="2026"/>
    <s v="Q1"/>
    <n v="3"/>
    <s v="Mar"/>
  </r>
  <r>
    <n v="4951"/>
    <d v="2026-03-01T00:00:00"/>
    <n v="2026"/>
    <x v="0"/>
    <x v="2"/>
    <x v="2"/>
    <x v="1"/>
    <x v="14"/>
    <x v="0"/>
    <x v="1"/>
    <x v="3"/>
    <x v="5"/>
    <n v="1"/>
    <n v="344.8"/>
    <n v="0.05"/>
    <n v="196.14"/>
    <n v="327.56"/>
    <n v="196.14"/>
    <n v="131.42000000000002"/>
    <n v="0.40120893882036884"/>
    <n v="2026"/>
    <s v="Q1"/>
    <n v="3"/>
    <s v="Mar"/>
  </r>
  <r>
    <n v="1354"/>
    <d v="2026-03-02T00:00:00"/>
    <n v="2026"/>
    <x v="0"/>
    <x v="2"/>
    <x v="2"/>
    <x v="3"/>
    <x v="8"/>
    <x v="3"/>
    <x v="0"/>
    <x v="2"/>
    <x v="15"/>
    <n v="3"/>
    <n v="131.91999999999999"/>
    <n v="0.05"/>
    <n v="67.47"/>
    <n v="375.97199999999998"/>
    <n v="202.41"/>
    <n v="173.56199999999998"/>
    <n v="0.46163544093709102"/>
    <n v="2026"/>
    <s v="Q1"/>
    <n v="3"/>
    <s v="Mar"/>
  </r>
  <r>
    <n v="2042"/>
    <d v="2026-03-02T00:00:00"/>
    <n v="2026"/>
    <x v="0"/>
    <x v="2"/>
    <x v="2"/>
    <x v="2"/>
    <x v="16"/>
    <x v="0"/>
    <x v="2"/>
    <x v="1"/>
    <x v="3"/>
    <n v="3"/>
    <n v="146.99"/>
    <n v="0"/>
    <n v="80.069999999999993"/>
    <n v="440.97"/>
    <n v="240.20999999999998"/>
    <n v="200.76000000000005"/>
    <n v="0.45526906592285199"/>
    <n v="2026"/>
    <s v="Q1"/>
    <n v="3"/>
    <s v="Mar"/>
  </r>
  <r>
    <n v="3895"/>
    <d v="2026-03-02T00:00:00"/>
    <n v="2026"/>
    <x v="0"/>
    <x v="2"/>
    <x v="2"/>
    <x v="3"/>
    <x v="7"/>
    <x v="0"/>
    <x v="2"/>
    <x v="2"/>
    <x v="18"/>
    <n v="2"/>
    <n v="164.74"/>
    <n v="0.05"/>
    <n v="89.9"/>
    <n v="313.00600000000003"/>
    <n v="179.8"/>
    <n v="133.20600000000002"/>
    <n v="0.42557011686676932"/>
    <n v="2026"/>
    <s v="Q1"/>
    <n v="3"/>
    <s v="Mar"/>
  </r>
  <r>
    <n v="5074"/>
    <d v="2026-03-02T00:00:00"/>
    <n v="2026"/>
    <x v="0"/>
    <x v="2"/>
    <x v="2"/>
    <x v="3"/>
    <x v="7"/>
    <x v="0"/>
    <x v="0"/>
    <x v="1"/>
    <x v="1"/>
    <n v="2"/>
    <n v="89.81"/>
    <n v="0"/>
    <n v="46.44"/>
    <n v="179.62"/>
    <n v="92.88"/>
    <n v="86.740000000000009"/>
    <n v="0.482908362097762"/>
    <n v="2026"/>
    <s v="Q1"/>
    <n v="3"/>
    <s v="Mar"/>
  </r>
  <r>
    <n v="179"/>
    <d v="2026-03-03T00:00:00"/>
    <n v="2026"/>
    <x v="0"/>
    <x v="2"/>
    <x v="2"/>
    <x v="2"/>
    <x v="16"/>
    <x v="2"/>
    <x v="0"/>
    <x v="4"/>
    <x v="14"/>
    <n v="1"/>
    <n v="35.369999999999997"/>
    <n v="0"/>
    <n v="13.88"/>
    <n v="35.369999999999997"/>
    <n v="13.88"/>
    <n v="21.489999999999995"/>
    <n v="0.60757704269154644"/>
    <n v="2026"/>
    <s v="Q1"/>
    <n v="3"/>
    <s v="Mar"/>
  </r>
  <r>
    <n v="459"/>
    <d v="2026-03-03T00:00:00"/>
    <n v="2026"/>
    <x v="0"/>
    <x v="2"/>
    <x v="2"/>
    <x v="1"/>
    <x v="12"/>
    <x v="3"/>
    <x v="1"/>
    <x v="0"/>
    <x v="4"/>
    <n v="4"/>
    <n v="50.64"/>
    <n v="0"/>
    <n v="23.09"/>
    <n v="202.56"/>
    <n v="92.36"/>
    <n v="110.2"/>
    <n v="0.54403633491311221"/>
    <n v="2026"/>
    <s v="Q1"/>
    <n v="3"/>
    <s v="Mar"/>
  </r>
  <r>
    <n v="525"/>
    <d v="2026-03-03T00:00:00"/>
    <n v="2026"/>
    <x v="0"/>
    <x v="2"/>
    <x v="2"/>
    <x v="3"/>
    <x v="7"/>
    <x v="2"/>
    <x v="0"/>
    <x v="1"/>
    <x v="3"/>
    <n v="1"/>
    <n v="146.37"/>
    <n v="0"/>
    <n v="78.3"/>
    <n v="146.37"/>
    <n v="78.3"/>
    <n v="68.070000000000007"/>
    <n v="0.46505431440869033"/>
    <n v="2026"/>
    <s v="Q1"/>
    <n v="3"/>
    <s v="Mar"/>
  </r>
  <r>
    <n v="3374"/>
    <d v="2026-03-03T00:00:00"/>
    <n v="2026"/>
    <x v="0"/>
    <x v="2"/>
    <x v="2"/>
    <x v="2"/>
    <x v="2"/>
    <x v="0"/>
    <x v="0"/>
    <x v="1"/>
    <x v="3"/>
    <n v="3"/>
    <n v="143.74"/>
    <n v="0"/>
    <n v="81.58"/>
    <n v="431.22"/>
    <n v="244.74"/>
    <n v="186.48000000000002"/>
    <n v="0.43244747460692917"/>
    <n v="2026"/>
    <s v="Q1"/>
    <n v="3"/>
    <s v="Mar"/>
  </r>
  <r>
    <n v="3850"/>
    <d v="2026-03-03T00:00:00"/>
    <n v="2026"/>
    <x v="0"/>
    <x v="2"/>
    <x v="2"/>
    <x v="3"/>
    <x v="7"/>
    <x v="3"/>
    <x v="1"/>
    <x v="3"/>
    <x v="13"/>
    <n v="2"/>
    <n v="81.94"/>
    <n v="0.1"/>
    <n v="39.9"/>
    <n v="147.49199999999999"/>
    <n v="79.8"/>
    <n v="67.691999999999993"/>
    <n v="0.45895370596371327"/>
    <n v="2026"/>
    <s v="Q1"/>
    <n v="3"/>
    <s v="Mar"/>
  </r>
  <r>
    <n v="4004"/>
    <d v="2026-03-03T00:00:00"/>
    <n v="2026"/>
    <x v="0"/>
    <x v="2"/>
    <x v="2"/>
    <x v="2"/>
    <x v="5"/>
    <x v="0"/>
    <x v="1"/>
    <x v="2"/>
    <x v="9"/>
    <n v="1"/>
    <n v="46.46"/>
    <n v="0.1"/>
    <n v="17.989999999999998"/>
    <n v="41.814"/>
    <n v="17.989999999999998"/>
    <n v="23.824000000000002"/>
    <n v="0.56976132395848289"/>
    <n v="2026"/>
    <s v="Q1"/>
    <n v="3"/>
    <s v="Mar"/>
  </r>
  <r>
    <n v="788"/>
    <d v="2026-03-04T00:00:00"/>
    <n v="2026"/>
    <x v="0"/>
    <x v="2"/>
    <x v="2"/>
    <x v="1"/>
    <x v="11"/>
    <x v="0"/>
    <x v="1"/>
    <x v="0"/>
    <x v="6"/>
    <n v="3"/>
    <n v="39.49"/>
    <n v="0"/>
    <n v="16.420000000000002"/>
    <n v="118.47"/>
    <n v="49.260000000000005"/>
    <n v="69.209999999999994"/>
    <n v="0.58419853127374011"/>
    <n v="2026"/>
    <s v="Q1"/>
    <n v="3"/>
    <s v="Mar"/>
  </r>
  <r>
    <n v="1717"/>
    <d v="2026-03-04T00:00:00"/>
    <n v="2026"/>
    <x v="0"/>
    <x v="2"/>
    <x v="2"/>
    <x v="3"/>
    <x v="13"/>
    <x v="0"/>
    <x v="0"/>
    <x v="4"/>
    <x v="10"/>
    <n v="1"/>
    <n v="40.909999999999997"/>
    <n v="0"/>
    <n v="14.89"/>
    <n v="40.909999999999997"/>
    <n v="14.89"/>
    <n v="26.019999999999996"/>
    <n v="0.63603031043754577"/>
    <n v="2026"/>
    <s v="Q1"/>
    <n v="3"/>
    <s v="Mar"/>
  </r>
  <r>
    <n v="1819"/>
    <d v="2026-03-04T00:00:00"/>
    <n v="2026"/>
    <x v="0"/>
    <x v="2"/>
    <x v="2"/>
    <x v="3"/>
    <x v="8"/>
    <x v="3"/>
    <x v="1"/>
    <x v="0"/>
    <x v="4"/>
    <n v="1"/>
    <n v="49.94"/>
    <n v="0.1"/>
    <n v="21.84"/>
    <n v="44.945999999999998"/>
    <n v="21.84"/>
    <n v="23.105999999999998"/>
    <n v="0.51408356694700308"/>
    <n v="2026"/>
    <s v="Q1"/>
    <n v="3"/>
    <s v="Mar"/>
  </r>
  <r>
    <n v="1992"/>
    <d v="2026-03-04T00:00:00"/>
    <n v="2026"/>
    <x v="0"/>
    <x v="2"/>
    <x v="2"/>
    <x v="2"/>
    <x v="5"/>
    <x v="0"/>
    <x v="2"/>
    <x v="2"/>
    <x v="2"/>
    <n v="1"/>
    <n v="35.520000000000003"/>
    <n v="0"/>
    <n v="13.21"/>
    <n v="35.520000000000003"/>
    <n v="13.21"/>
    <n v="22.310000000000002"/>
    <n v="0.62809684684684686"/>
    <n v="2026"/>
    <s v="Q1"/>
    <n v="3"/>
    <s v="Mar"/>
  </r>
  <r>
    <n v="2499"/>
    <d v="2026-03-04T00:00:00"/>
    <n v="2026"/>
    <x v="0"/>
    <x v="2"/>
    <x v="2"/>
    <x v="3"/>
    <x v="7"/>
    <x v="2"/>
    <x v="1"/>
    <x v="3"/>
    <x v="5"/>
    <n v="2"/>
    <n v="341.1"/>
    <n v="0"/>
    <n v="200.19"/>
    <n v="682.2"/>
    <n v="400.38"/>
    <n v="281.82000000000005"/>
    <n v="0.41310466138962187"/>
    <n v="2026"/>
    <s v="Q1"/>
    <n v="3"/>
    <s v="Mar"/>
  </r>
  <r>
    <n v="2698"/>
    <d v="2026-03-04T00:00:00"/>
    <n v="2026"/>
    <x v="0"/>
    <x v="2"/>
    <x v="2"/>
    <x v="2"/>
    <x v="16"/>
    <x v="3"/>
    <x v="1"/>
    <x v="4"/>
    <x v="14"/>
    <n v="4"/>
    <n v="36.08"/>
    <n v="0"/>
    <n v="13.89"/>
    <n v="144.32"/>
    <n v="55.56"/>
    <n v="88.759999999999991"/>
    <n v="0.61502217294900219"/>
    <n v="2026"/>
    <s v="Q1"/>
    <n v="3"/>
    <s v="Mar"/>
  </r>
  <r>
    <n v="4416"/>
    <d v="2026-03-04T00:00:00"/>
    <n v="2026"/>
    <x v="0"/>
    <x v="2"/>
    <x v="2"/>
    <x v="3"/>
    <x v="4"/>
    <x v="0"/>
    <x v="2"/>
    <x v="1"/>
    <x v="11"/>
    <n v="2"/>
    <n v="151.69999999999999"/>
    <n v="0"/>
    <n v="80.44"/>
    <n v="303.39999999999998"/>
    <n v="160.88"/>
    <n v="142.51999999999998"/>
    <n v="0.46974291364535264"/>
    <n v="2026"/>
    <s v="Q1"/>
    <n v="3"/>
    <s v="Mar"/>
  </r>
  <r>
    <n v="4434"/>
    <d v="2026-03-04T00:00:00"/>
    <n v="2026"/>
    <x v="0"/>
    <x v="2"/>
    <x v="2"/>
    <x v="1"/>
    <x v="6"/>
    <x v="3"/>
    <x v="1"/>
    <x v="1"/>
    <x v="11"/>
    <n v="2"/>
    <n v="151.55000000000001"/>
    <n v="0.1"/>
    <n v="80.680000000000007"/>
    <n v="272.79000000000002"/>
    <n v="161.36000000000001"/>
    <n v="111.43"/>
    <n v="0.40848271564206901"/>
    <n v="2026"/>
    <s v="Q1"/>
    <n v="3"/>
    <s v="Mar"/>
  </r>
  <r>
    <n v="4992"/>
    <d v="2026-03-04T00:00:00"/>
    <n v="2026"/>
    <x v="0"/>
    <x v="2"/>
    <x v="2"/>
    <x v="2"/>
    <x v="2"/>
    <x v="1"/>
    <x v="2"/>
    <x v="0"/>
    <x v="0"/>
    <n v="5"/>
    <n v="82.44"/>
    <n v="0.1"/>
    <n v="41.57"/>
    <n v="370.98"/>
    <n v="207.85"/>
    <n v="163.13000000000002"/>
    <n v="0.43972720901396306"/>
    <n v="2026"/>
    <s v="Q1"/>
    <n v="3"/>
    <s v="Mar"/>
  </r>
  <r>
    <n v="388"/>
    <d v="2026-03-05T00:00:00"/>
    <n v="2026"/>
    <x v="0"/>
    <x v="2"/>
    <x v="2"/>
    <x v="3"/>
    <x v="8"/>
    <x v="0"/>
    <x v="0"/>
    <x v="4"/>
    <x v="14"/>
    <n v="1"/>
    <n v="35.61"/>
    <n v="0.05"/>
    <n v="13.8"/>
    <n v="33.829499999999996"/>
    <n v="13.8"/>
    <n v="20.029499999999995"/>
    <n v="0.59207200815855976"/>
    <n v="2026"/>
    <s v="Q1"/>
    <n v="3"/>
    <s v="Mar"/>
  </r>
  <r>
    <n v="977"/>
    <d v="2026-03-05T00:00:00"/>
    <n v="2026"/>
    <x v="0"/>
    <x v="2"/>
    <x v="2"/>
    <x v="0"/>
    <x v="0"/>
    <x v="3"/>
    <x v="1"/>
    <x v="1"/>
    <x v="11"/>
    <n v="5"/>
    <n v="156.13"/>
    <n v="0"/>
    <n v="77.03"/>
    <n v="780.65"/>
    <n v="385.15"/>
    <n v="395.5"/>
    <n v="0.50662909114199706"/>
    <n v="2026"/>
    <s v="Q1"/>
    <n v="3"/>
    <s v="Mar"/>
  </r>
  <r>
    <n v="996"/>
    <d v="2026-03-05T00:00:00"/>
    <n v="2026"/>
    <x v="0"/>
    <x v="2"/>
    <x v="2"/>
    <x v="0"/>
    <x v="15"/>
    <x v="0"/>
    <x v="0"/>
    <x v="3"/>
    <x v="19"/>
    <n v="1"/>
    <n v="124.31"/>
    <n v="0"/>
    <n v="61.16"/>
    <n v="124.31"/>
    <n v="61.16"/>
    <n v="63.150000000000006"/>
    <n v="0.50800418309066053"/>
    <n v="2026"/>
    <s v="Q1"/>
    <n v="3"/>
    <s v="Mar"/>
  </r>
  <r>
    <n v="1923"/>
    <d v="2026-03-05T00:00:00"/>
    <n v="2026"/>
    <x v="0"/>
    <x v="2"/>
    <x v="2"/>
    <x v="1"/>
    <x v="14"/>
    <x v="2"/>
    <x v="2"/>
    <x v="3"/>
    <x v="13"/>
    <n v="3"/>
    <n v="82.9"/>
    <n v="0.1"/>
    <n v="38.31"/>
    <n v="223.83"/>
    <n v="114.93"/>
    <n v="108.9"/>
    <n v="0.48652995577000402"/>
    <n v="2026"/>
    <s v="Q1"/>
    <n v="3"/>
    <s v="Mar"/>
  </r>
  <r>
    <n v="4904"/>
    <d v="2026-03-05T00:00:00"/>
    <n v="2026"/>
    <x v="0"/>
    <x v="2"/>
    <x v="2"/>
    <x v="1"/>
    <x v="11"/>
    <x v="2"/>
    <x v="2"/>
    <x v="0"/>
    <x v="6"/>
    <n v="1"/>
    <n v="41.1"/>
    <n v="0"/>
    <n v="16.34"/>
    <n v="41.1"/>
    <n v="16.34"/>
    <n v="24.76"/>
    <n v="0.60243309002433088"/>
    <n v="2026"/>
    <s v="Q1"/>
    <n v="3"/>
    <s v="Mar"/>
  </r>
  <r>
    <n v="1036"/>
    <d v="2026-03-06T00:00:00"/>
    <n v="2026"/>
    <x v="0"/>
    <x v="2"/>
    <x v="2"/>
    <x v="0"/>
    <x v="0"/>
    <x v="0"/>
    <x v="2"/>
    <x v="0"/>
    <x v="6"/>
    <n v="1"/>
    <n v="40.380000000000003"/>
    <n v="0"/>
    <n v="16.41"/>
    <n v="40.380000000000003"/>
    <n v="16.41"/>
    <n v="23.970000000000002"/>
    <n v="0.59361069836552749"/>
    <n v="2026"/>
    <s v="Q1"/>
    <n v="3"/>
    <s v="Mar"/>
  </r>
  <r>
    <n v="1470"/>
    <d v="2026-03-06T00:00:00"/>
    <n v="2026"/>
    <x v="0"/>
    <x v="2"/>
    <x v="2"/>
    <x v="2"/>
    <x v="2"/>
    <x v="0"/>
    <x v="0"/>
    <x v="0"/>
    <x v="0"/>
    <n v="1"/>
    <n v="80.349999999999994"/>
    <n v="0.1"/>
    <n v="42.43"/>
    <n v="72.314999999999998"/>
    <n v="42.43"/>
    <n v="29.884999999999998"/>
    <n v="0.41326142570697638"/>
    <n v="2026"/>
    <s v="Q1"/>
    <n v="3"/>
    <s v="Mar"/>
  </r>
  <r>
    <n v="2907"/>
    <d v="2026-03-06T00:00:00"/>
    <n v="2026"/>
    <x v="0"/>
    <x v="2"/>
    <x v="2"/>
    <x v="3"/>
    <x v="13"/>
    <x v="0"/>
    <x v="0"/>
    <x v="0"/>
    <x v="6"/>
    <n v="1"/>
    <n v="40.44"/>
    <n v="0.05"/>
    <n v="16.829999999999998"/>
    <n v="38.417999999999999"/>
    <n v="16.829999999999998"/>
    <n v="21.588000000000001"/>
    <n v="0.56192409807902555"/>
    <n v="2026"/>
    <s v="Q1"/>
    <n v="3"/>
    <s v="Mar"/>
  </r>
  <r>
    <n v="2997"/>
    <d v="2026-03-06T00:00:00"/>
    <n v="2026"/>
    <x v="0"/>
    <x v="2"/>
    <x v="2"/>
    <x v="2"/>
    <x v="16"/>
    <x v="0"/>
    <x v="0"/>
    <x v="2"/>
    <x v="2"/>
    <n v="3"/>
    <n v="35.89"/>
    <n v="0"/>
    <n v="13.25"/>
    <n v="107.67"/>
    <n v="39.75"/>
    <n v="67.92"/>
    <n v="0.63081638339370294"/>
    <n v="2026"/>
    <s v="Q1"/>
    <n v="3"/>
    <s v="Mar"/>
  </r>
  <r>
    <n v="3056"/>
    <d v="2026-03-06T00:00:00"/>
    <n v="2026"/>
    <x v="0"/>
    <x v="2"/>
    <x v="2"/>
    <x v="1"/>
    <x v="12"/>
    <x v="3"/>
    <x v="0"/>
    <x v="2"/>
    <x v="18"/>
    <n v="3"/>
    <n v="163.44999999999999"/>
    <n v="0"/>
    <n v="86.88"/>
    <n v="490.34999999999997"/>
    <n v="260.64"/>
    <n v="229.70999999999998"/>
    <n v="0.46846130315081064"/>
    <n v="2026"/>
    <s v="Q1"/>
    <n v="3"/>
    <s v="Mar"/>
  </r>
  <r>
    <n v="471"/>
    <d v="2026-03-07T00:00:00"/>
    <n v="2026"/>
    <x v="0"/>
    <x v="2"/>
    <x v="2"/>
    <x v="1"/>
    <x v="1"/>
    <x v="2"/>
    <x v="0"/>
    <x v="4"/>
    <x v="10"/>
    <n v="2"/>
    <n v="40.020000000000003"/>
    <n v="0"/>
    <n v="14.38"/>
    <n v="80.040000000000006"/>
    <n v="28.76"/>
    <n v="51.28"/>
    <n v="0.64067966016991496"/>
    <n v="2026"/>
    <s v="Q1"/>
    <n v="3"/>
    <s v="Mar"/>
  </r>
  <r>
    <n v="842"/>
    <d v="2026-03-07T00:00:00"/>
    <n v="2026"/>
    <x v="0"/>
    <x v="2"/>
    <x v="2"/>
    <x v="0"/>
    <x v="15"/>
    <x v="0"/>
    <x v="1"/>
    <x v="4"/>
    <x v="10"/>
    <n v="1"/>
    <n v="40.01"/>
    <n v="0.05"/>
    <n v="14.35"/>
    <n v="38.009499999999996"/>
    <n v="14.35"/>
    <n v="23.659499999999994"/>
    <n v="0.62246280535129372"/>
    <n v="2026"/>
    <s v="Q1"/>
    <n v="3"/>
    <s v="Mar"/>
  </r>
  <r>
    <n v="3386"/>
    <d v="2026-03-07T00:00:00"/>
    <n v="2026"/>
    <x v="0"/>
    <x v="2"/>
    <x v="2"/>
    <x v="1"/>
    <x v="12"/>
    <x v="0"/>
    <x v="0"/>
    <x v="1"/>
    <x v="11"/>
    <n v="3"/>
    <n v="155.16"/>
    <n v="0"/>
    <n v="76.849999999999994"/>
    <n v="465.48"/>
    <n v="230.54999999999998"/>
    <n v="234.93000000000004"/>
    <n v="0.50470482083011092"/>
    <n v="2026"/>
    <s v="Q1"/>
    <n v="3"/>
    <s v="Mar"/>
  </r>
  <r>
    <n v="4505"/>
    <d v="2026-03-07T00:00:00"/>
    <n v="2026"/>
    <x v="0"/>
    <x v="2"/>
    <x v="2"/>
    <x v="1"/>
    <x v="14"/>
    <x v="3"/>
    <x v="1"/>
    <x v="4"/>
    <x v="10"/>
    <n v="1"/>
    <n v="39.96"/>
    <n v="0"/>
    <n v="14.5"/>
    <n v="39.96"/>
    <n v="14.5"/>
    <n v="25.46"/>
    <n v="0.63713713713713716"/>
    <n v="2026"/>
    <s v="Q1"/>
    <n v="3"/>
    <s v="Mar"/>
  </r>
  <r>
    <n v="1286"/>
    <d v="2026-03-08T00:00:00"/>
    <n v="2026"/>
    <x v="0"/>
    <x v="2"/>
    <x v="2"/>
    <x v="1"/>
    <x v="1"/>
    <x v="0"/>
    <x v="1"/>
    <x v="1"/>
    <x v="3"/>
    <n v="1"/>
    <n v="146.6"/>
    <n v="0"/>
    <n v="78.92"/>
    <n v="146.6"/>
    <n v="78.92"/>
    <n v="67.679999999999993"/>
    <n v="0.46166439290586625"/>
    <n v="2026"/>
    <s v="Q1"/>
    <n v="3"/>
    <s v="Mar"/>
  </r>
  <r>
    <n v="2653"/>
    <d v="2026-03-08T00:00:00"/>
    <n v="2026"/>
    <x v="0"/>
    <x v="2"/>
    <x v="2"/>
    <x v="1"/>
    <x v="14"/>
    <x v="2"/>
    <x v="0"/>
    <x v="1"/>
    <x v="1"/>
    <n v="1"/>
    <n v="94.38"/>
    <n v="0"/>
    <n v="44.78"/>
    <n v="94.38"/>
    <n v="44.78"/>
    <n v="49.599999999999994"/>
    <n v="0.52553507098961638"/>
    <n v="2026"/>
    <s v="Q1"/>
    <n v="3"/>
    <s v="Mar"/>
  </r>
  <r>
    <n v="4465"/>
    <d v="2026-03-08T00:00:00"/>
    <n v="2026"/>
    <x v="0"/>
    <x v="2"/>
    <x v="2"/>
    <x v="1"/>
    <x v="12"/>
    <x v="2"/>
    <x v="0"/>
    <x v="4"/>
    <x v="12"/>
    <n v="1"/>
    <n v="121.77"/>
    <n v="0"/>
    <n v="67.52"/>
    <n v="121.77"/>
    <n v="67.52"/>
    <n v="54.25"/>
    <n v="0.44551203087788455"/>
    <n v="2026"/>
    <s v="Q1"/>
    <n v="3"/>
    <s v="Mar"/>
  </r>
  <r>
    <n v="4576"/>
    <d v="2026-03-08T00:00:00"/>
    <n v="2026"/>
    <x v="0"/>
    <x v="2"/>
    <x v="2"/>
    <x v="3"/>
    <x v="8"/>
    <x v="3"/>
    <x v="0"/>
    <x v="3"/>
    <x v="19"/>
    <n v="5"/>
    <n v="123.29"/>
    <n v="0"/>
    <n v="61.34"/>
    <n v="616.45000000000005"/>
    <n v="306.70000000000005"/>
    <n v="309.75"/>
    <n v="0.50247384216075919"/>
    <n v="2026"/>
    <s v="Q1"/>
    <n v="3"/>
    <s v="Mar"/>
  </r>
  <r>
    <n v="718"/>
    <d v="2026-03-09T00:00:00"/>
    <n v="2026"/>
    <x v="0"/>
    <x v="2"/>
    <x v="2"/>
    <x v="1"/>
    <x v="12"/>
    <x v="0"/>
    <x v="1"/>
    <x v="4"/>
    <x v="10"/>
    <n v="1"/>
    <n v="41.15"/>
    <n v="0.05"/>
    <n v="14.4"/>
    <n v="39.092499999999994"/>
    <n v="14.4"/>
    <n v="24.692499999999995"/>
    <n v="0.63164289825414077"/>
    <n v="2026"/>
    <s v="Q1"/>
    <n v="3"/>
    <s v="Mar"/>
  </r>
  <r>
    <n v="1527"/>
    <d v="2026-03-09T00:00:00"/>
    <n v="2026"/>
    <x v="0"/>
    <x v="2"/>
    <x v="2"/>
    <x v="3"/>
    <x v="4"/>
    <x v="3"/>
    <x v="1"/>
    <x v="2"/>
    <x v="2"/>
    <n v="4"/>
    <n v="35.42"/>
    <n v="0"/>
    <n v="13.31"/>
    <n v="141.68"/>
    <n v="53.24"/>
    <n v="88.44"/>
    <n v="0.62422360248447195"/>
    <n v="2026"/>
    <s v="Q1"/>
    <n v="3"/>
    <s v="Mar"/>
  </r>
  <r>
    <n v="1797"/>
    <d v="2026-03-09T00:00:00"/>
    <n v="2026"/>
    <x v="0"/>
    <x v="2"/>
    <x v="2"/>
    <x v="1"/>
    <x v="12"/>
    <x v="0"/>
    <x v="2"/>
    <x v="0"/>
    <x v="8"/>
    <n v="1"/>
    <n v="103.74"/>
    <n v="0.1"/>
    <n v="51.32"/>
    <n v="93.366"/>
    <n v="51.32"/>
    <n v="42.045999999999999"/>
    <n v="0.45033523980892404"/>
    <n v="2026"/>
    <s v="Q1"/>
    <n v="3"/>
    <s v="Mar"/>
  </r>
  <r>
    <n v="2917"/>
    <d v="2026-03-09T00:00:00"/>
    <n v="2026"/>
    <x v="0"/>
    <x v="2"/>
    <x v="2"/>
    <x v="2"/>
    <x v="16"/>
    <x v="3"/>
    <x v="2"/>
    <x v="2"/>
    <x v="18"/>
    <n v="2"/>
    <n v="165.49"/>
    <n v="0.05"/>
    <n v="89.82"/>
    <n v="314.43099999999998"/>
    <n v="179.64"/>
    <n v="134.791"/>
    <n v="0.4286822864157796"/>
    <n v="2026"/>
    <s v="Q1"/>
    <n v="3"/>
    <s v="Mar"/>
  </r>
  <r>
    <n v="4095"/>
    <d v="2026-03-09T00:00:00"/>
    <n v="2026"/>
    <x v="0"/>
    <x v="2"/>
    <x v="2"/>
    <x v="1"/>
    <x v="6"/>
    <x v="3"/>
    <x v="1"/>
    <x v="1"/>
    <x v="17"/>
    <n v="1"/>
    <n v="72.87"/>
    <n v="0.05"/>
    <n v="32"/>
    <n v="69.226500000000001"/>
    <n v="32"/>
    <n v="37.226500000000001"/>
    <n v="0.53774927231623726"/>
    <n v="2026"/>
    <s v="Q1"/>
    <n v="3"/>
    <s v="Mar"/>
  </r>
  <r>
    <n v="5050"/>
    <d v="2026-03-09T00:00:00"/>
    <n v="2026"/>
    <x v="0"/>
    <x v="2"/>
    <x v="2"/>
    <x v="3"/>
    <x v="13"/>
    <x v="2"/>
    <x v="0"/>
    <x v="2"/>
    <x v="18"/>
    <n v="1"/>
    <n v="161.04"/>
    <n v="0"/>
    <n v="85.83"/>
    <n v="161.04"/>
    <n v="85.83"/>
    <n v="75.209999999999994"/>
    <n v="0.46702682563338299"/>
    <n v="2026"/>
    <s v="Q1"/>
    <n v="3"/>
    <s v="Mar"/>
  </r>
  <r>
    <n v="709"/>
    <d v="2026-03-10T00:00:00"/>
    <n v="2026"/>
    <x v="0"/>
    <x v="2"/>
    <x v="2"/>
    <x v="0"/>
    <x v="0"/>
    <x v="0"/>
    <x v="1"/>
    <x v="2"/>
    <x v="15"/>
    <n v="3"/>
    <n v="130.6"/>
    <n v="0.05"/>
    <n v="65.62"/>
    <n v="372.20999999999992"/>
    <n v="196.86"/>
    <n v="175.34999999999991"/>
    <n v="0.47110502135891014"/>
    <n v="2026"/>
    <s v="Q1"/>
    <n v="3"/>
    <s v="Mar"/>
  </r>
  <r>
    <n v="1073"/>
    <d v="2026-03-10T00:00:00"/>
    <n v="2026"/>
    <x v="0"/>
    <x v="2"/>
    <x v="2"/>
    <x v="2"/>
    <x v="10"/>
    <x v="3"/>
    <x v="0"/>
    <x v="0"/>
    <x v="0"/>
    <n v="2"/>
    <n v="81.290000000000006"/>
    <n v="0"/>
    <n v="43.9"/>
    <n v="162.58000000000001"/>
    <n v="87.8"/>
    <n v="74.780000000000015"/>
    <n v="0.45995817443720022"/>
    <n v="2026"/>
    <s v="Q1"/>
    <n v="3"/>
    <s v="Mar"/>
  </r>
  <r>
    <n v="2623"/>
    <d v="2026-03-10T00:00:00"/>
    <n v="2026"/>
    <x v="0"/>
    <x v="2"/>
    <x v="2"/>
    <x v="1"/>
    <x v="12"/>
    <x v="3"/>
    <x v="1"/>
    <x v="0"/>
    <x v="8"/>
    <n v="2"/>
    <n v="103.33"/>
    <n v="0.05"/>
    <n v="51.58"/>
    <n v="196.327"/>
    <n v="103.16"/>
    <n v="93.167000000000002"/>
    <n v="0.47455011282197557"/>
    <n v="2026"/>
    <s v="Q1"/>
    <n v="3"/>
    <s v="Mar"/>
  </r>
  <r>
    <n v="2625"/>
    <d v="2026-03-10T00:00:00"/>
    <n v="2026"/>
    <x v="0"/>
    <x v="2"/>
    <x v="2"/>
    <x v="3"/>
    <x v="7"/>
    <x v="2"/>
    <x v="2"/>
    <x v="4"/>
    <x v="16"/>
    <n v="2"/>
    <n v="51.14"/>
    <n v="0"/>
    <n v="21.58"/>
    <n v="102.28"/>
    <n v="43.16"/>
    <n v="59.120000000000005"/>
    <n v="0.57802111849824012"/>
    <n v="2026"/>
    <s v="Q1"/>
    <n v="3"/>
    <s v="Mar"/>
  </r>
  <r>
    <n v="3304"/>
    <d v="2026-03-10T00:00:00"/>
    <n v="2026"/>
    <x v="0"/>
    <x v="2"/>
    <x v="2"/>
    <x v="1"/>
    <x v="12"/>
    <x v="3"/>
    <x v="0"/>
    <x v="0"/>
    <x v="4"/>
    <n v="2"/>
    <n v="49.7"/>
    <n v="0"/>
    <n v="23.14"/>
    <n v="99.4"/>
    <n v="46.28"/>
    <n v="53.120000000000005"/>
    <n v="0.53440643863179071"/>
    <n v="2026"/>
    <s v="Q1"/>
    <n v="3"/>
    <s v="Mar"/>
  </r>
  <r>
    <n v="4876"/>
    <d v="2026-03-10T00:00:00"/>
    <n v="2026"/>
    <x v="0"/>
    <x v="2"/>
    <x v="2"/>
    <x v="3"/>
    <x v="4"/>
    <x v="0"/>
    <x v="0"/>
    <x v="0"/>
    <x v="6"/>
    <n v="1"/>
    <n v="39.659999999999997"/>
    <n v="0.05"/>
    <n v="16.93"/>
    <n v="37.676999999999992"/>
    <n v="16.93"/>
    <n v="20.746999999999993"/>
    <n v="0.5506542452955383"/>
    <n v="2026"/>
    <s v="Q1"/>
    <n v="3"/>
    <s v="Mar"/>
  </r>
  <r>
    <n v="83"/>
    <d v="2026-03-11T00:00:00"/>
    <n v="2026"/>
    <x v="0"/>
    <x v="2"/>
    <x v="2"/>
    <x v="1"/>
    <x v="12"/>
    <x v="1"/>
    <x v="2"/>
    <x v="4"/>
    <x v="16"/>
    <n v="4"/>
    <n v="50.65"/>
    <n v="0.15"/>
    <n v="22"/>
    <n v="172.20999999999998"/>
    <n v="88"/>
    <n v="84.20999999999998"/>
    <n v="0.48899599326403803"/>
    <n v="2026"/>
    <s v="Q1"/>
    <n v="3"/>
    <s v="Mar"/>
  </r>
  <r>
    <n v="863"/>
    <d v="2026-03-11T00:00:00"/>
    <n v="2026"/>
    <x v="0"/>
    <x v="2"/>
    <x v="2"/>
    <x v="2"/>
    <x v="2"/>
    <x v="3"/>
    <x v="0"/>
    <x v="4"/>
    <x v="16"/>
    <n v="2"/>
    <n v="50.72"/>
    <n v="0"/>
    <n v="21.88"/>
    <n v="101.44"/>
    <n v="43.76"/>
    <n v="57.68"/>
    <n v="0.56861198738170349"/>
    <n v="2026"/>
    <s v="Q1"/>
    <n v="3"/>
    <s v="Mar"/>
  </r>
  <r>
    <n v="2323"/>
    <d v="2026-03-11T00:00:00"/>
    <n v="2026"/>
    <x v="0"/>
    <x v="2"/>
    <x v="2"/>
    <x v="1"/>
    <x v="12"/>
    <x v="2"/>
    <x v="1"/>
    <x v="2"/>
    <x v="2"/>
    <n v="2"/>
    <n v="36.08"/>
    <n v="0.05"/>
    <n v="13.19"/>
    <n v="68.551999999999992"/>
    <n v="26.38"/>
    <n v="42.171999999999997"/>
    <n v="0.61518263507993931"/>
    <n v="2026"/>
    <s v="Q1"/>
    <n v="3"/>
    <s v="Mar"/>
  </r>
  <r>
    <n v="3064"/>
    <d v="2026-03-11T00:00:00"/>
    <n v="2026"/>
    <x v="0"/>
    <x v="2"/>
    <x v="2"/>
    <x v="3"/>
    <x v="8"/>
    <x v="0"/>
    <x v="0"/>
    <x v="3"/>
    <x v="19"/>
    <n v="6"/>
    <n v="124.04"/>
    <n v="0.05"/>
    <n v="61.17"/>
    <n v="707.02800000000002"/>
    <n v="367.02"/>
    <n v="340.00800000000004"/>
    <n v="0.48089750335205966"/>
    <n v="2026"/>
    <s v="Q1"/>
    <n v="3"/>
    <s v="Mar"/>
  </r>
  <r>
    <n v="4995"/>
    <d v="2026-03-11T00:00:00"/>
    <n v="2026"/>
    <x v="0"/>
    <x v="2"/>
    <x v="2"/>
    <x v="1"/>
    <x v="12"/>
    <x v="3"/>
    <x v="1"/>
    <x v="1"/>
    <x v="1"/>
    <n v="3"/>
    <n v="90.31"/>
    <n v="0"/>
    <n v="44.58"/>
    <n v="270.93"/>
    <n v="133.74"/>
    <n v="137.19"/>
    <n v="0.50636695825489975"/>
    <n v="2026"/>
    <s v="Q1"/>
    <n v="3"/>
    <s v="Mar"/>
  </r>
  <r>
    <n v="46"/>
    <d v="2026-03-12T00:00:00"/>
    <n v="2026"/>
    <x v="0"/>
    <x v="2"/>
    <x v="2"/>
    <x v="3"/>
    <x v="7"/>
    <x v="0"/>
    <x v="0"/>
    <x v="1"/>
    <x v="17"/>
    <n v="4"/>
    <n v="72.63"/>
    <n v="0.1"/>
    <n v="31.45"/>
    <n v="261.46800000000002"/>
    <n v="125.8"/>
    <n v="135.66800000000001"/>
    <n v="0.51887037801948999"/>
    <n v="2026"/>
    <s v="Q1"/>
    <n v="3"/>
    <s v="Mar"/>
  </r>
  <r>
    <n v="443"/>
    <d v="2026-03-12T00:00:00"/>
    <n v="2026"/>
    <x v="0"/>
    <x v="2"/>
    <x v="2"/>
    <x v="1"/>
    <x v="14"/>
    <x v="0"/>
    <x v="0"/>
    <x v="4"/>
    <x v="10"/>
    <n v="3"/>
    <n v="39.9"/>
    <n v="0"/>
    <n v="14.49"/>
    <n v="119.69999999999999"/>
    <n v="43.47"/>
    <n v="76.22999999999999"/>
    <n v="0.63684210526315788"/>
    <n v="2026"/>
    <s v="Q1"/>
    <n v="3"/>
    <s v="Mar"/>
  </r>
  <r>
    <n v="759"/>
    <d v="2026-03-12T00:00:00"/>
    <n v="2026"/>
    <x v="0"/>
    <x v="2"/>
    <x v="2"/>
    <x v="1"/>
    <x v="12"/>
    <x v="0"/>
    <x v="1"/>
    <x v="4"/>
    <x v="16"/>
    <n v="1"/>
    <n v="49.79"/>
    <n v="0.1"/>
    <n v="22.29"/>
    <n v="44.811"/>
    <n v="22.29"/>
    <n v="22.521000000000001"/>
    <n v="0.5025774921336279"/>
    <n v="2026"/>
    <s v="Q1"/>
    <n v="3"/>
    <s v="Mar"/>
  </r>
  <r>
    <n v="1097"/>
    <d v="2026-03-12T00:00:00"/>
    <n v="2026"/>
    <x v="0"/>
    <x v="2"/>
    <x v="2"/>
    <x v="2"/>
    <x v="2"/>
    <x v="3"/>
    <x v="1"/>
    <x v="0"/>
    <x v="6"/>
    <n v="1"/>
    <n v="41.24"/>
    <n v="0.05"/>
    <n v="16.64"/>
    <n v="39.177999999999997"/>
    <n v="16.64"/>
    <n v="22.537999999999997"/>
    <n v="0.57527183623462141"/>
    <n v="2026"/>
    <s v="Q1"/>
    <n v="3"/>
    <s v="Mar"/>
  </r>
  <r>
    <n v="2152"/>
    <d v="2026-03-12T00:00:00"/>
    <n v="2026"/>
    <x v="0"/>
    <x v="2"/>
    <x v="2"/>
    <x v="0"/>
    <x v="9"/>
    <x v="0"/>
    <x v="1"/>
    <x v="1"/>
    <x v="3"/>
    <n v="1"/>
    <n v="142.88999999999999"/>
    <n v="0"/>
    <n v="81.099999999999994"/>
    <n v="142.88999999999999"/>
    <n v="81.099999999999994"/>
    <n v="61.789999999999992"/>
    <n v="0.43243054097557559"/>
    <n v="2026"/>
    <s v="Q1"/>
    <n v="3"/>
    <s v="Mar"/>
  </r>
  <r>
    <n v="2512"/>
    <d v="2026-03-12T00:00:00"/>
    <n v="2026"/>
    <x v="0"/>
    <x v="2"/>
    <x v="2"/>
    <x v="1"/>
    <x v="1"/>
    <x v="0"/>
    <x v="1"/>
    <x v="3"/>
    <x v="7"/>
    <n v="2"/>
    <n v="192.76"/>
    <n v="0"/>
    <n v="103.08"/>
    <n v="385.52"/>
    <n v="206.16"/>
    <n v="179.35999999999999"/>
    <n v="0.46524175140070551"/>
    <n v="2026"/>
    <s v="Q1"/>
    <n v="3"/>
    <s v="Mar"/>
  </r>
  <r>
    <n v="2578"/>
    <d v="2026-03-12T00:00:00"/>
    <n v="2026"/>
    <x v="0"/>
    <x v="2"/>
    <x v="2"/>
    <x v="2"/>
    <x v="5"/>
    <x v="0"/>
    <x v="1"/>
    <x v="2"/>
    <x v="18"/>
    <n v="1"/>
    <n v="165.72"/>
    <n v="0"/>
    <n v="89.31"/>
    <n v="165.72"/>
    <n v="89.31"/>
    <n v="76.41"/>
    <n v="0.46107892831281677"/>
    <n v="2026"/>
    <s v="Q1"/>
    <n v="3"/>
    <s v="Mar"/>
  </r>
  <r>
    <n v="3302"/>
    <d v="2026-03-12T00:00:00"/>
    <n v="2026"/>
    <x v="0"/>
    <x v="2"/>
    <x v="2"/>
    <x v="3"/>
    <x v="7"/>
    <x v="2"/>
    <x v="2"/>
    <x v="2"/>
    <x v="18"/>
    <n v="2"/>
    <n v="164.33"/>
    <n v="0"/>
    <n v="86.07"/>
    <n v="328.66"/>
    <n v="172.14"/>
    <n v="156.52000000000004"/>
    <n v="0.47623684050386428"/>
    <n v="2026"/>
    <s v="Q1"/>
    <n v="3"/>
    <s v="Mar"/>
  </r>
  <r>
    <n v="3752"/>
    <d v="2026-03-12T00:00:00"/>
    <n v="2026"/>
    <x v="0"/>
    <x v="2"/>
    <x v="2"/>
    <x v="3"/>
    <x v="8"/>
    <x v="1"/>
    <x v="2"/>
    <x v="2"/>
    <x v="9"/>
    <n v="3"/>
    <n v="45.8"/>
    <n v="0.15"/>
    <n v="18.47"/>
    <n v="116.78999999999998"/>
    <n v="55.41"/>
    <n v="61.379999999999981"/>
    <n v="0.52555869509375797"/>
    <n v="2026"/>
    <s v="Q1"/>
    <n v="3"/>
    <s v="Mar"/>
  </r>
  <r>
    <n v="4839"/>
    <d v="2026-03-12T00:00:00"/>
    <n v="2026"/>
    <x v="0"/>
    <x v="2"/>
    <x v="2"/>
    <x v="1"/>
    <x v="1"/>
    <x v="0"/>
    <x v="1"/>
    <x v="0"/>
    <x v="8"/>
    <n v="2"/>
    <n v="103.08"/>
    <n v="0.05"/>
    <n v="49.27"/>
    <n v="195.85199999999998"/>
    <n v="98.54"/>
    <n v="97.311999999999969"/>
    <n v="0.49686497967853266"/>
    <n v="2026"/>
    <s v="Q1"/>
    <n v="3"/>
    <s v="Mar"/>
  </r>
  <r>
    <n v="264"/>
    <d v="2026-03-13T00:00:00"/>
    <n v="2026"/>
    <x v="0"/>
    <x v="2"/>
    <x v="2"/>
    <x v="0"/>
    <x v="0"/>
    <x v="0"/>
    <x v="2"/>
    <x v="2"/>
    <x v="9"/>
    <n v="4"/>
    <n v="47.33"/>
    <n v="0"/>
    <n v="18.739999999999998"/>
    <n v="189.32"/>
    <n v="74.959999999999994"/>
    <n v="114.36"/>
    <n v="0.60405662370589475"/>
    <n v="2026"/>
    <s v="Q1"/>
    <n v="3"/>
    <s v="Mar"/>
  </r>
  <r>
    <n v="2498"/>
    <d v="2026-03-13T00:00:00"/>
    <n v="2026"/>
    <x v="0"/>
    <x v="2"/>
    <x v="2"/>
    <x v="2"/>
    <x v="3"/>
    <x v="2"/>
    <x v="1"/>
    <x v="0"/>
    <x v="4"/>
    <n v="1"/>
    <n v="50.04"/>
    <n v="0"/>
    <n v="22.64"/>
    <n v="50.04"/>
    <n v="22.64"/>
    <n v="27.4"/>
    <n v="0.54756195043964828"/>
    <n v="2026"/>
    <s v="Q1"/>
    <n v="3"/>
    <s v="Mar"/>
  </r>
  <r>
    <n v="3929"/>
    <d v="2026-03-13T00:00:00"/>
    <n v="2026"/>
    <x v="0"/>
    <x v="2"/>
    <x v="2"/>
    <x v="3"/>
    <x v="13"/>
    <x v="0"/>
    <x v="1"/>
    <x v="4"/>
    <x v="12"/>
    <n v="1"/>
    <n v="125.69"/>
    <n v="0"/>
    <n v="67.150000000000006"/>
    <n v="125.69"/>
    <n v="67.150000000000006"/>
    <n v="58.539999999999992"/>
    <n v="0.465749065160315"/>
    <n v="2026"/>
    <s v="Q1"/>
    <n v="3"/>
    <s v="Mar"/>
  </r>
  <r>
    <n v="4195"/>
    <d v="2026-03-13T00:00:00"/>
    <n v="2026"/>
    <x v="0"/>
    <x v="2"/>
    <x v="2"/>
    <x v="3"/>
    <x v="13"/>
    <x v="3"/>
    <x v="1"/>
    <x v="1"/>
    <x v="3"/>
    <n v="2"/>
    <n v="142.72999999999999"/>
    <n v="0.1"/>
    <n v="77.28"/>
    <n v="256.91399999999999"/>
    <n v="154.56"/>
    <n v="102.35399999999998"/>
    <n v="0.39839790747098247"/>
    <n v="2026"/>
    <s v="Q1"/>
    <n v="3"/>
    <s v="Mar"/>
  </r>
  <r>
    <n v="4684"/>
    <d v="2026-03-13T00:00:00"/>
    <n v="2026"/>
    <x v="0"/>
    <x v="2"/>
    <x v="2"/>
    <x v="1"/>
    <x v="12"/>
    <x v="0"/>
    <x v="0"/>
    <x v="4"/>
    <x v="12"/>
    <n v="4"/>
    <n v="124.36"/>
    <n v="0"/>
    <n v="68.790000000000006"/>
    <n v="497.44"/>
    <n v="275.16000000000003"/>
    <n v="222.27999999999997"/>
    <n v="0.44684786104856861"/>
    <n v="2026"/>
    <s v="Q1"/>
    <n v="3"/>
    <s v="Mar"/>
  </r>
  <r>
    <n v="313"/>
    <d v="2026-03-14T00:00:00"/>
    <n v="2026"/>
    <x v="0"/>
    <x v="2"/>
    <x v="2"/>
    <x v="3"/>
    <x v="8"/>
    <x v="0"/>
    <x v="1"/>
    <x v="0"/>
    <x v="6"/>
    <n v="4"/>
    <n v="40.42"/>
    <n v="0.1"/>
    <n v="16.25"/>
    <n v="145.512"/>
    <n v="65"/>
    <n v="80.512"/>
    <n v="0.5533014459288581"/>
    <n v="2026"/>
    <s v="Q1"/>
    <n v="3"/>
    <s v="Mar"/>
  </r>
  <r>
    <n v="1056"/>
    <d v="2026-03-14T00:00:00"/>
    <n v="2026"/>
    <x v="0"/>
    <x v="2"/>
    <x v="2"/>
    <x v="0"/>
    <x v="15"/>
    <x v="0"/>
    <x v="0"/>
    <x v="3"/>
    <x v="7"/>
    <n v="1"/>
    <n v="192.86"/>
    <n v="0"/>
    <n v="101.13"/>
    <n v="192.86"/>
    <n v="101.13"/>
    <n v="91.730000000000018"/>
    <n v="0.475629990666805"/>
    <n v="2026"/>
    <s v="Q1"/>
    <n v="3"/>
    <s v="Mar"/>
  </r>
  <r>
    <n v="2189"/>
    <d v="2026-03-14T00:00:00"/>
    <n v="2026"/>
    <x v="0"/>
    <x v="2"/>
    <x v="2"/>
    <x v="3"/>
    <x v="4"/>
    <x v="3"/>
    <x v="1"/>
    <x v="1"/>
    <x v="17"/>
    <n v="2"/>
    <n v="72.34"/>
    <n v="0"/>
    <n v="33.29"/>
    <n v="144.68"/>
    <n v="66.58"/>
    <n v="78.100000000000009"/>
    <n v="0.53981199889411113"/>
    <n v="2026"/>
    <s v="Q1"/>
    <n v="3"/>
    <s v="Mar"/>
  </r>
  <r>
    <n v="2617"/>
    <d v="2026-03-14T00:00:00"/>
    <n v="2026"/>
    <x v="0"/>
    <x v="2"/>
    <x v="2"/>
    <x v="3"/>
    <x v="13"/>
    <x v="0"/>
    <x v="1"/>
    <x v="2"/>
    <x v="2"/>
    <n v="2"/>
    <n v="35.409999999999997"/>
    <n v="0"/>
    <n v="13.89"/>
    <n v="70.819999999999993"/>
    <n v="27.78"/>
    <n v="43.039999999999992"/>
    <n v="0.60773792713922614"/>
    <n v="2026"/>
    <s v="Q1"/>
    <n v="3"/>
    <s v="Mar"/>
  </r>
  <r>
    <n v="2901"/>
    <d v="2026-03-14T00:00:00"/>
    <n v="2026"/>
    <x v="0"/>
    <x v="2"/>
    <x v="2"/>
    <x v="3"/>
    <x v="8"/>
    <x v="1"/>
    <x v="2"/>
    <x v="0"/>
    <x v="8"/>
    <n v="12"/>
    <n v="102.25"/>
    <n v="0.1"/>
    <n v="51.07"/>
    <n v="1104.3"/>
    <n v="612.84"/>
    <n v="491.45999999999992"/>
    <n v="0.44504210812279266"/>
    <n v="2026"/>
    <s v="Q1"/>
    <n v="3"/>
    <s v="Mar"/>
  </r>
  <r>
    <n v="2952"/>
    <d v="2026-03-14T00:00:00"/>
    <n v="2026"/>
    <x v="0"/>
    <x v="2"/>
    <x v="2"/>
    <x v="1"/>
    <x v="1"/>
    <x v="0"/>
    <x v="1"/>
    <x v="0"/>
    <x v="4"/>
    <n v="1"/>
    <n v="51.86"/>
    <n v="0.1"/>
    <n v="22.34"/>
    <n v="46.673999999999999"/>
    <n v="22.34"/>
    <n v="24.334"/>
    <n v="0.52136092899687192"/>
    <n v="2026"/>
    <s v="Q1"/>
    <n v="3"/>
    <s v="Mar"/>
  </r>
  <r>
    <n v="3421"/>
    <d v="2026-03-14T00:00:00"/>
    <n v="2026"/>
    <x v="0"/>
    <x v="2"/>
    <x v="2"/>
    <x v="3"/>
    <x v="8"/>
    <x v="0"/>
    <x v="0"/>
    <x v="2"/>
    <x v="2"/>
    <n v="1"/>
    <n v="36.520000000000003"/>
    <n v="0.05"/>
    <n v="13.23"/>
    <n v="34.694000000000003"/>
    <n v="13.23"/>
    <n v="21.464000000000002"/>
    <n v="0.61866605176687617"/>
    <n v="2026"/>
    <s v="Q1"/>
    <n v="3"/>
    <s v="Mar"/>
  </r>
  <r>
    <n v="3536"/>
    <d v="2026-03-14T00:00:00"/>
    <n v="2026"/>
    <x v="0"/>
    <x v="2"/>
    <x v="2"/>
    <x v="2"/>
    <x v="10"/>
    <x v="0"/>
    <x v="1"/>
    <x v="1"/>
    <x v="11"/>
    <n v="2"/>
    <n v="153.66"/>
    <n v="0.1"/>
    <n v="78.430000000000007"/>
    <n v="276.58800000000002"/>
    <n v="156.86000000000001"/>
    <n v="119.72800000000001"/>
    <n v="0.43287488972768162"/>
    <n v="2026"/>
    <s v="Q1"/>
    <n v="3"/>
    <s v="Mar"/>
  </r>
  <r>
    <n v="3878"/>
    <d v="2026-03-14T00:00:00"/>
    <n v="2026"/>
    <x v="0"/>
    <x v="2"/>
    <x v="2"/>
    <x v="1"/>
    <x v="14"/>
    <x v="3"/>
    <x v="0"/>
    <x v="4"/>
    <x v="10"/>
    <n v="1"/>
    <n v="41.05"/>
    <n v="0.1"/>
    <n v="14.94"/>
    <n v="36.945"/>
    <n v="14.94"/>
    <n v="22.005000000000003"/>
    <n v="0.59561510353227776"/>
    <n v="2026"/>
    <s v="Q1"/>
    <n v="3"/>
    <s v="Mar"/>
  </r>
  <r>
    <n v="2027"/>
    <d v="2026-03-15T00:00:00"/>
    <n v="2026"/>
    <x v="0"/>
    <x v="2"/>
    <x v="2"/>
    <x v="2"/>
    <x v="2"/>
    <x v="0"/>
    <x v="0"/>
    <x v="2"/>
    <x v="15"/>
    <n v="4"/>
    <n v="136.21"/>
    <n v="0.05"/>
    <n v="68.55"/>
    <n v="517.59799999999996"/>
    <n v="274.2"/>
    <n v="243.39799999999997"/>
    <n v="0.4702452482428448"/>
    <n v="2026"/>
    <s v="Q1"/>
    <n v="3"/>
    <s v="Mar"/>
  </r>
  <r>
    <n v="3280"/>
    <d v="2026-03-15T00:00:00"/>
    <n v="2026"/>
    <x v="0"/>
    <x v="2"/>
    <x v="2"/>
    <x v="3"/>
    <x v="4"/>
    <x v="0"/>
    <x v="0"/>
    <x v="2"/>
    <x v="9"/>
    <n v="3"/>
    <n v="46.68"/>
    <n v="0"/>
    <n v="18.760000000000002"/>
    <n v="140.04"/>
    <n v="56.28"/>
    <n v="83.759999999999991"/>
    <n v="0.59811482433590402"/>
    <n v="2026"/>
    <s v="Q1"/>
    <n v="3"/>
    <s v="Mar"/>
  </r>
  <r>
    <n v="5149"/>
    <d v="2026-03-15T00:00:00"/>
    <n v="2026"/>
    <x v="0"/>
    <x v="2"/>
    <x v="2"/>
    <x v="1"/>
    <x v="12"/>
    <x v="2"/>
    <x v="1"/>
    <x v="2"/>
    <x v="2"/>
    <n v="1"/>
    <n v="35.340000000000003"/>
    <n v="0.05"/>
    <n v="13.37"/>
    <n v="33.573"/>
    <n v="13.37"/>
    <n v="20.203000000000003"/>
    <n v="0.60176332171685587"/>
    <n v="2026"/>
    <s v="Q1"/>
    <n v="3"/>
    <s v="Mar"/>
  </r>
  <r>
    <n v="412"/>
    <d v="2026-03-16T00:00:00"/>
    <n v="2026"/>
    <x v="0"/>
    <x v="2"/>
    <x v="2"/>
    <x v="3"/>
    <x v="7"/>
    <x v="2"/>
    <x v="0"/>
    <x v="4"/>
    <x v="10"/>
    <n v="2"/>
    <n v="40.19"/>
    <n v="0"/>
    <n v="14.92"/>
    <n v="80.38"/>
    <n v="29.84"/>
    <n v="50.539999999999992"/>
    <n v="0.62876337397362525"/>
    <n v="2026"/>
    <s v="Q1"/>
    <n v="3"/>
    <s v="Mar"/>
  </r>
  <r>
    <n v="1161"/>
    <d v="2026-03-16T00:00:00"/>
    <n v="2026"/>
    <x v="0"/>
    <x v="2"/>
    <x v="2"/>
    <x v="1"/>
    <x v="12"/>
    <x v="0"/>
    <x v="1"/>
    <x v="0"/>
    <x v="8"/>
    <n v="2"/>
    <n v="101.73"/>
    <n v="0.05"/>
    <n v="51.56"/>
    <n v="193.28700000000001"/>
    <n v="103.12"/>
    <n v="90.167000000000002"/>
    <n v="0.46649283190281809"/>
    <n v="2026"/>
    <s v="Q1"/>
    <n v="3"/>
    <s v="Mar"/>
  </r>
  <r>
    <n v="1320"/>
    <d v="2026-03-16T00:00:00"/>
    <n v="2026"/>
    <x v="0"/>
    <x v="2"/>
    <x v="2"/>
    <x v="2"/>
    <x v="3"/>
    <x v="2"/>
    <x v="2"/>
    <x v="3"/>
    <x v="7"/>
    <n v="1"/>
    <n v="200.05"/>
    <n v="0"/>
    <n v="102.69"/>
    <n v="200.05"/>
    <n v="102.69"/>
    <n v="97.360000000000014"/>
    <n v="0.48667833041739567"/>
    <n v="2026"/>
    <s v="Q1"/>
    <n v="3"/>
    <s v="Mar"/>
  </r>
  <r>
    <n v="2528"/>
    <d v="2026-03-16T00:00:00"/>
    <n v="2026"/>
    <x v="0"/>
    <x v="2"/>
    <x v="2"/>
    <x v="3"/>
    <x v="7"/>
    <x v="0"/>
    <x v="1"/>
    <x v="1"/>
    <x v="1"/>
    <n v="1"/>
    <n v="90.06"/>
    <n v="0"/>
    <n v="44.49"/>
    <n v="90.06"/>
    <n v="44.49"/>
    <n v="45.57"/>
    <n v="0.50599600266489009"/>
    <n v="2026"/>
    <s v="Q1"/>
    <n v="3"/>
    <s v="Mar"/>
  </r>
  <r>
    <n v="2956"/>
    <d v="2026-03-16T00:00:00"/>
    <n v="2026"/>
    <x v="0"/>
    <x v="2"/>
    <x v="2"/>
    <x v="1"/>
    <x v="11"/>
    <x v="0"/>
    <x v="1"/>
    <x v="2"/>
    <x v="2"/>
    <n v="1"/>
    <n v="37.119999999999997"/>
    <n v="0.1"/>
    <n v="13.39"/>
    <n v="33.408000000000001"/>
    <n v="13.39"/>
    <n v="20.018000000000001"/>
    <n v="0.59919779693486586"/>
    <n v="2026"/>
    <s v="Q1"/>
    <n v="3"/>
    <s v="Mar"/>
  </r>
  <r>
    <n v="2973"/>
    <d v="2026-03-16T00:00:00"/>
    <n v="2026"/>
    <x v="0"/>
    <x v="2"/>
    <x v="2"/>
    <x v="0"/>
    <x v="0"/>
    <x v="2"/>
    <x v="0"/>
    <x v="1"/>
    <x v="11"/>
    <n v="2"/>
    <n v="156.09"/>
    <n v="0.1"/>
    <n v="79.72"/>
    <n v="280.96199999999999"/>
    <n v="159.44"/>
    <n v="121.52199999999999"/>
    <n v="0.43252112385304775"/>
    <n v="2026"/>
    <s v="Q1"/>
    <n v="3"/>
    <s v="Mar"/>
  </r>
  <r>
    <n v="3358"/>
    <d v="2026-03-16T00:00:00"/>
    <n v="2026"/>
    <x v="0"/>
    <x v="2"/>
    <x v="2"/>
    <x v="0"/>
    <x v="0"/>
    <x v="1"/>
    <x v="2"/>
    <x v="4"/>
    <x v="14"/>
    <n v="12"/>
    <n v="36.44"/>
    <n v="0.05"/>
    <n v="13.65"/>
    <n v="415.41599999999994"/>
    <n v="163.80000000000001"/>
    <n v="251.61599999999993"/>
    <n v="0.60569645848980291"/>
    <n v="2026"/>
    <s v="Q1"/>
    <n v="3"/>
    <s v="Mar"/>
  </r>
  <r>
    <n v="164"/>
    <d v="2026-03-17T00:00:00"/>
    <n v="2026"/>
    <x v="0"/>
    <x v="2"/>
    <x v="2"/>
    <x v="0"/>
    <x v="15"/>
    <x v="3"/>
    <x v="2"/>
    <x v="3"/>
    <x v="19"/>
    <n v="5"/>
    <n v="123.95"/>
    <n v="0.05"/>
    <n v="59.23"/>
    <n v="588.76249999999993"/>
    <n v="296.14999999999998"/>
    <n v="292.61249999999995"/>
    <n v="0.49699581749856692"/>
    <n v="2026"/>
    <s v="Q1"/>
    <n v="3"/>
    <s v="Mar"/>
  </r>
  <r>
    <n v="995"/>
    <d v="2026-03-17T00:00:00"/>
    <n v="2026"/>
    <x v="0"/>
    <x v="2"/>
    <x v="2"/>
    <x v="2"/>
    <x v="16"/>
    <x v="3"/>
    <x v="2"/>
    <x v="3"/>
    <x v="7"/>
    <n v="1"/>
    <n v="192.84"/>
    <n v="0.15"/>
    <n v="101.42"/>
    <n v="163.91399999999999"/>
    <n v="101.42"/>
    <n v="62.493999999999986"/>
    <n v="0.38126090510877647"/>
    <n v="2026"/>
    <s v="Q1"/>
    <n v="3"/>
    <s v="Mar"/>
  </r>
  <r>
    <n v="4912"/>
    <d v="2026-03-17T00:00:00"/>
    <n v="2026"/>
    <x v="0"/>
    <x v="2"/>
    <x v="2"/>
    <x v="1"/>
    <x v="11"/>
    <x v="0"/>
    <x v="1"/>
    <x v="1"/>
    <x v="11"/>
    <n v="1"/>
    <n v="152.57"/>
    <n v="0.1"/>
    <n v="80.319999999999993"/>
    <n v="137.31299999999999"/>
    <n v="80.319999999999993"/>
    <n v="56.992999999999995"/>
    <n v="0.41505902572953762"/>
    <n v="2026"/>
    <s v="Q1"/>
    <n v="3"/>
    <s v="Mar"/>
  </r>
  <r>
    <n v="29"/>
    <d v="2026-03-18T00:00:00"/>
    <n v="2026"/>
    <x v="0"/>
    <x v="2"/>
    <x v="2"/>
    <x v="3"/>
    <x v="4"/>
    <x v="0"/>
    <x v="2"/>
    <x v="2"/>
    <x v="15"/>
    <n v="2"/>
    <n v="130.4"/>
    <n v="0"/>
    <n v="67.599999999999994"/>
    <n v="260.8"/>
    <n v="135.19999999999999"/>
    <n v="125.60000000000002"/>
    <n v="0.48159509202453993"/>
    <n v="2026"/>
    <s v="Q1"/>
    <n v="3"/>
    <s v="Mar"/>
  </r>
  <r>
    <n v="891"/>
    <d v="2026-03-18T00:00:00"/>
    <n v="2026"/>
    <x v="0"/>
    <x v="2"/>
    <x v="2"/>
    <x v="2"/>
    <x v="3"/>
    <x v="0"/>
    <x v="1"/>
    <x v="1"/>
    <x v="1"/>
    <n v="2"/>
    <n v="94.25"/>
    <n v="0.1"/>
    <n v="44.99"/>
    <n v="169.65"/>
    <n v="89.98"/>
    <n v="79.67"/>
    <n v="0.46961391099322131"/>
    <n v="2026"/>
    <s v="Q1"/>
    <n v="3"/>
    <s v="Mar"/>
  </r>
  <r>
    <n v="1143"/>
    <d v="2026-03-18T00:00:00"/>
    <n v="2026"/>
    <x v="0"/>
    <x v="2"/>
    <x v="2"/>
    <x v="1"/>
    <x v="12"/>
    <x v="0"/>
    <x v="2"/>
    <x v="3"/>
    <x v="19"/>
    <n v="5"/>
    <n v="125.91"/>
    <n v="0"/>
    <n v="59.36"/>
    <n v="629.54999999999995"/>
    <n v="296.8"/>
    <n v="332.74999999999994"/>
    <n v="0.52855214041775866"/>
    <n v="2026"/>
    <s v="Q1"/>
    <n v="3"/>
    <s v="Mar"/>
  </r>
  <r>
    <n v="2478"/>
    <d v="2026-03-18T00:00:00"/>
    <n v="2026"/>
    <x v="0"/>
    <x v="2"/>
    <x v="2"/>
    <x v="3"/>
    <x v="7"/>
    <x v="2"/>
    <x v="0"/>
    <x v="4"/>
    <x v="10"/>
    <n v="2"/>
    <n v="39.619999999999997"/>
    <n v="0"/>
    <n v="14.78"/>
    <n v="79.239999999999995"/>
    <n v="29.56"/>
    <n v="49.679999999999993"/>
    <n v="0.62695608278647141"/>
    <n v="2026"/>
    <s v="Q1"/>
    <n v="3"/>
    <s v="Mar"/>
  </r>
  <r>
    <n v="3961"/>
    <d v="2026-03-18T00:00:00"/>
    <n v="2026"/>
    <x v="0"/>
    <x v="2"/>
    <x v="2"/>
    <x v="0"/>
    <x v="9"/>
    <x v="0"/>
    <x v="2"/>
    <x v="4"/>
    <x v="14"/>
    <n v="3"/>
    <n v="36.32"/>
    <n v="0"/>
    <n v="14.18"/>
    <n v="108.96000000000001"/>
    <n v="42.54"/>
    <n v="66.420000000000016"/>
    <n v="0.60958149779735693"/>
    <n v="2026"/>
    <s v="Q1"/>
    <n v="3"/>
    <s v="Mar"/>
  </r>
  <r>
    <n v="4724"/>
    <d v="2026-03-18T00:00:00"/>
    <n v="2026"/>
    <x v="0"/>
    <x v="2"/>
    <x v="2"/>
    <x v="0"/>
    <x v="15"/>
    <x v="2"/>
    <x v="1"/>
    <x v="4"/>
    <x v="16"/>
    <n v="1"/>
    <n v="51.16"/>
    <n v="0"/>
    <n v="22.39"/>
    <n v="51.16"/>
    <n v="22.39"/>
    <n v="28.769999999999996"/>
    <n v="0.56235340109460508"/>
    <n v="2026"/>
    <s v="Q1"/>
    <n v="3"/>
    <s v="Mar"/>
  </r>
  <r>
    <n v="2171"/>
    <d v="2026-03-19T00:00:00"/>
    <n v="2026"/>
    <x v="0"/>
    <x v="2"/>
    <x v="2"/>
    <x v="3"/>
    <x v="13"/>
    <x v="1"/>
    <x v="2"/>
    <x v="4"/>
    <x v="14"/>
    <n v="5"/>
    <n v="35.65"/>
    <n v="0.1"/>
    <n v="13.64"/>
    <n v="160.42500000000001"/>
    <n v="68.2"/>
    <n v="92.225000000000009"/>
    <n v="0.5748792270531401"/>
    <n v="2026"/>
    <s v="Q1"/>
    <n v="3"/>
    <s v="Mar"/>
  </r>
  <r>
    <n v="2311"/>
    <d v="2026-03-19T00:00:00"/>
    <n v="2026"/>
    <x v="0"/>
    <x v="2"/>
    <x v="2"/>
    <x v="3"/>
    <x v="8"/>
    <x v="0"/>
    <x v="1"/>
    <x v="1"/>
    <x v="3"/>
    <n v="1"/>
    <n v="145.19"/>
    <n v="0"/>
    <n v="80.67"/>
    <n v="145.19"/>
    <n v="80.67"/>
    <n v="64.52"/>
    <n v="0.44438322198498514"/>
    <n v="2026"/>
    <s v="Q1"/>
    <n v="3"/>
    <s v="Mar"/>
  </r>
  <r>
    <n v="3563"/>
    <d v="2026-03-19T00:00:00"/>
    <n v="2026"/>
    <x v="0"/>
    <x v="2"/>
    <x v="2"/>
    <x v="3"/>
    <x v="8"/>
    <x v="0"/>
    <x v="0"/>
    <x v="0"/>
    <x v="6"/>
    <n v="2"/>
    <n v="40.090000000000003"/>
    <n v="0"/>
    <n v="17.2"/>
    <n v="80.180000000000007"/>
    <n v="34.4"/>
    <n v="45.780000000000008"/>
    <n v="0.57096532801197308"/>
    <n v="2026"/>
    <s v="Q1"/>
    <n v="3"/>
    <s v="Mar"/>
  </r>
  <r>
    <n v="3587"/>
    <d v="2026-03-19T00:00:00"/>
    <n v="2026"/>
    <x v="0"/>
    <x v="2"/>
    <x v="2"/>
    <x v="3"/>
    <x v="7"/>
    <x v="0"/>
    <x v="0"/>
    <x v="4"/>
    <x v="10"/>
    <n v="1"/>
    <n v="39.47"/>
    <n v="0"/>
    <n v="15.02"/>
    <n v="39.47"/>
    <n v="15.02"/>
    <n v="24.45"/>
    <n v="0.61945781606283257"/>
    <n v="2026"/>
    <s v="Q1"/>
    <n v="3"/>
    <s v="Mar"/>
  </r>
  <r>
    <n v="3706"/>
    <d v="2026-03-19T00:00:00"/>
    <n v="2026"/>
    <x v="0"/>
    <x v="2"/>
    <x v="2"/>
    <x v="0"/>
    <x v="0"/>
    <x v="0"/>
    <x v="0"/>
    <x v="0"/>
    <x v="8"/>
    <n v="2"/>
    <n v="103.42"/>
    <n v="0"/>
    <n v="49.51"/>
    <n v="206.84"/>
    <n v="99.02"/>
    <n v="107.82000000000001"/>
    <n v="0.52127248114484626"/>
    <n v="2026"/>
    <s v="Q1"/>
    <n v="3"/>
    <s v="Mar"/>
  </r>
  <r>
    <n v="4121"/>
    <d v="2026-03-19T00:00:00"/>
    <n v="2026"/>
    <x v="0"/>
    <x v="2"/>
    <x v="2"/>
    <x v="0"/>
    <x v="0"/>
    <x v="0"/>
    <x v="0"/>
    <x v="2"/>
    <x v="18"/>
    <n v="4"/>
    <n v="161.93"/>
    <n v="0.15"/>
    <n v="88"/>
    <n v="550.56200000000001"/>
    <n v="352"/>
    <n v="198.56200000000001"/>
    <n v="0.36065329608654428"/>
    <n v="2026"/>
    <s v="Q1"/>
    <n v="3"/>
    <s v="Mar"/>
  </r>
  <r>
    <n v="1047"/>
    <d v="2026-03-20T00:00:00"/>
    <n v="2026"/>
    <x v="0"/>
    <x v="2"/>
    <x v="2"/>
    <x v="0"/>
    <x v="0"/>
    <x v="0"/>
    <x v="0"/>
    <x v="2"/>
    <x v="9"/>
    <n v="2"/>
    <n v="46.21"/>
    <n v="0.05"/>
    <n v="18.37"/>
    <n v="87.798999999999992"/>
    <n v="36.74"/>
    <n v="51.05899999999999"/>
    <n v="0.58154420893176451"/>
    <n v="2026"/>
    <s v="Q1"/>
    <n v="3"/>
    <s v="Mar"/>
  </r>
  <r>
    <n v="1142"/>
    <d v="2026-03-20T00:00:00"/>
    <n v="2026"/>
    <x v="0"/>
    <x v="2"/>
    <x v="2"/>
    <x v="1"/>
    <x v="11"/>
    <x v="0"/>
    <x v="1"/>
    <x v="3"/>
    <x v="19"/>
    <n v="3"/>
    <n v="125.85"/>
    <n v="0"/>
    <n v="59.19"/>
    <n v="377.54999999999995"/>
    <n v="177.57"/>
    <n v="199.97999999999996"/>
    <n v="0.52967818831942781"/>
    <n v="2026"/>
    <s v="Q1"/>
    <n v="3"/>
    <s v="Mar"/>
  </r>
  <r>
    <n v="2232"/>
    <d v="2026-03-20T00:00:00"/>
    <n v="2026"/>
    <x v="0"/>
    <x v="2"/>
    <x v="2"/>
    <x v="3"/>
    <x v="13"/>
    <x v="2"/>
    <x v="1"/>
    <x v="2"/>
    <x v="2"/>
    <n v="2"/>
    <n v="36.340000000000003"/>
    <n v="0"/>
    <n v="13.8"/>
    <n v="72.680000000000007"/>
    <n v="27.6"/>
    <n v="45.080000000000005"/>
    <n v="0.620253164556962"/>
    <n v="2026"/>
    <s v="Q1"/>
    <n v="3"/>
    <s v="Mar"/>
  </r>
  <r>
    <n v="2339"/>
    <d v="2026-03-20T00:00:00"/>
    <n v="2026"/>
    <x v="0"/>
    <x v="2"/>
    <x v="2"/>
    <x v="1"/>
    <x v="12"/>
    <x v="3"/>
    <x v="1"/>
    <x v="0"/>
    <x v="4"/>
    <n v="2"/>
    <n v="51.29"/>
    <n v="0"/>
    <n v="23.15"/>
    <n v="102.58"/>
    <n v="46.3"/>
    <n v="56.28"/>
    <n v="0.54864496003119523"/>
    <n v="2026"/>
    <s v="Q1"/>
    <n v="3"/>
    <s v="Mar"/>
  </r>
  <r>
    <n v="3611"/>
    <d v="2026-03-20T00:00:00"/>
    <n v="2026"/>
    <x v="0"/>
    <x v="2"/>
    <x v="2"/>
    <x v="1"/>
    <x v="1"/>
    <x v="1"/>
    <x v="2"/>
    <x v="0"/>
    <x v="6"/>
    <n v="6"/>
    <n v="40.89"/>
    <n v="0.1"/>
    <n v="16.84"/>
    <n v="220.80600000000001"/>
    <n v="101.03999999999999"/>
    <n v="119.76600000000002"/>
    <n v="0.54240373902883077"/>
    <n v="2026"/>
    <s v="Q1"/>
    <n v="3"/>
    <s v="Mar"/>
  </r>
  <r>
    <n v="3953"/>
    <d v="2026-03-20T00:00:00"/>
    <n v="2026"/>
    <x v="0"/>
    <x v="2"/>
    <x v="2"/>
    <x v="1"/>
    <x v="14"/>
    <x v="0"/>
    <x v="1"/>
    <x v="4"/>
    <x v="12"/>
    <n v="1"/>
    <n v="120.63"/>
    <n v="0"/>
    <n v="70.28"/>
    <n v="120.63"/>
    <n v="70.28"/>
    <n v="50.349999999999994"/>
    <n v="0.41739202520102792"/>
    <n v="2026"/>
    <s v="Q1"/>
    <n v="3"/>
    <s v="Mar"/>
  </r>
  <r>
    <n v="4253"/>
    <d v="2026-03-20T00:00:00"/>
    <n v="2026"/>
    <x v="0"/>
    <x v="2"/>
    <x v="2"/>
    <x v="3"/>
    <x v="13"/>
    <x v="1"/>
    <x v="1"/>
    <x v="0"/>
    <x v="0"/>
    <n v="5"/>
    <n v="82.64"/>
    <n v="0.1"/>
    <n v="43.52"/>
    <n v="371.88"/>
    <n v="217.60000000000002"/>
    <n v="154.27999999999997"/>
    <n v="0.41486501021834993"/>
    <n v="2026"/>
    <s v="Q1"/>
    <n v="3"/>
    <s v="Mar"/>
  </r>
  <r>
    <n v="4952"/>
    <d v="2026-03-20T00:00:00"/>
    <n v="2026"/>
    <x v="0"/>
    <x v="2"/>
    <x v="2"/>
    <x v="1"/>
    <x v="6"/>
    <x v="0"/>
    <x v="2"/>
    <x v="1"/>
    <x v="17"/>
    <n v="2"/>
    <n v="72.459999999999994"/>
    <n v="0"/>
    <n v="33.31"/>
    <n v="144.91999999999999"/>
    <n v="66.62"/>
    <n v="78.299999999999983"/>
    <n v="0.54029809550096597"/>
    <n v="2026"/>
    <s v="Q1"/>
    <n v="3"/>
    <s v="Mar"/>
  </r>
  <r>
    <n v="5016"/>
    <d v="2026-03-20T00:00:00"/>
    <n v="2026"/>
    <x v="0"/>
    <x v="2"/>
    <x v="2"/>
    <x v="1"/>
    <x v="12"/>
    <x v="3"/>
    <x v="1"/>
    <x v="4"/>
    <x v="10"/>
    <n v="2"/>
    <n v="40.659999999999997"/>
    <n v="0.1"/>
    <n v="14.63"/>
    <n v="73.188000000000002"/>
    <n v="29.26"/>
    <n v="43.927999999999997"/>
    <n v="0.60020768431983385"/>
    <n v="2026"/>
    <s v="Q1"/>
    <n v="3"/>
    <s v="Mar"/>
  </r>
  <r>
    <n v="839"/>
    <d v="2026-03-21T00:00:00"/>
    <n v="2026"/>
    <x v="0"/>
    <x v="2"/>
    <x v="2"/>
    <x v="1"/>
    <x v="12"/>
    <x v="3"/>
    <x v="1"/>
    <x v="0"/>
    <x v="6"/>
    <n v="1"/>
    <n v="40.5"/>
    <n v="0.05"/>
    <n v="17.16"/>
    <n v="38.475000000000001"/>
    <n v="17.16"/>
    <n v="21.315000000000001"/>
    <n v="0.55399610136452238"/>
    <n v="2026"/>
    <s v="Q1"/>
    <n v="3"/>
    <s v="Mar"/>
  </r>
  <r>
    <n v="1382"/>
    <d v="2026-03-21T00:00:00"/>
    <n v="2026"/>
    <x v="0"/>
    <x v="2"/>
    <x v="2"/>
    <x v="2"/>
    <x v="2"/>
    <x v="0"/>
    <x v="2"/>
    <x v="1"/>
    <x v="17"/>
    <n v="1"/>
    <n v="72.16"/>
    <n v="0"/>
    <n v="33.11"/>
    <n v="72.16"/>
    <n v="33.11"/>
    <n v="39.049999999999997"/>
    <n v="0.54115853658536583"/>
    <n v="2026"/>
    <s v="Q1"/>
    <n v="3"/>
    <s v="Mar"/>
  </r>
  <r>
    <n v="1452"/>
    <d v="2026-03-21T00:00:00"/>
    <n v="2026"/>
    <x v="0"/>
    <x v="2"/>
    <x v="2"/>
    <x v="2"/>
    <x v="5"/>
    <x v="3"/>
    <x v="2"/>
    <x v="2"/>
    <x v="18"/>
    <n v="1"/>
    <n v="161.93"/>
    <n v="0.15"/>
    <n v="87.5"/>
    <n v="137.6405"/>
    <n v="87.5"/>
    <n v="50.140500000000003"/>
    <n v="0.36428594781332529"/>
    <n v="2026"/>
    <s v="Q1"/>
    <n v="3"/>
    <s v="Mar"/>
  </r>
  <r>
    <n v="1845"/>
    <d v="2026-03-21T00:00:00"/>
    <n v="2026"/>
    <x v="0"/>
    <x v="2"/>
    <x v="2"/>
    <x v="0"/>
    <x v="9"/>
    <x v="0"/>
    <x v="0"/>
    <x v="3"/>
    <x v="5"/>
    <n v="3"/>
    <n v="348.54"/>
    <n v="0.1"/>
    <n v="200.3"/>
    <n v="941.05800000000011"/>
    <n v="600.90000000000009"/>
    <n v="340.15800000000002"/>
    <n v="0.36146337420222768"/>
    <n v="2026"/>
    <s v="Q1"/>
    <n v="3"/>
    <s v="Mar"/>
  </r>
  <r>
    <n v="3560"/>
    <d v="2026-03-21T00:00:00"/>
    <n v="2026"/>
    <x v="0"/>
    <x v="2"/>
    <x v="2"/>
    <x v="2"/>
    <x v="16"/>
    <x v="0"/>
    <x v="0"/>
    <x v="4"/>
    <x v="16"/>
    <n v="3"/>
    <n v="50.46"/>
    <n v="0.1"/>
    <n v="21.9"/>
    <n v="136.24199999999999"/>
    <n v="65.699999999999989"/>
    <n v="70.542000000000002"/>
    <n v="0.51776985070683057"/>
    <n v="2026"/>
    <s v="Q1"/>
    <n v="3"/>
    <s v="Mar"/>
  </r>
  <r>
    <n v="4059"/>
    <d v="2026-03-21T00:00:00"/>
    <n v="2026"/>
    <x v="0"/>
    <x v="2"/>
    <x v="2"/>
    <x v="3"/>
    <x v="13"/>
    <x v="3"/>
    <x v="1"/>
    <x v="3"/>
    <x v="13"/>
    <n v="1"/>
    <n v="83.62"/>
    <n v="0"/>
    <n v="39.15"/>
    <n v="83.62"/>
    <n v="39.15"/>
    <n v="44.470000000000006"/>
    <n v="0.53181057163358048"/>
    <n v="2026"/>
    <s v="Q1"/>
    <n v="3"/>
    <s v="Mar"/>
  </r>
  <r>
    <n v="4731"/>
    <d v="2026-03-21T00:00:00"/>
    <n v="2026"/>
    <x v="0"/>
    <x v="2"/>
    <x v="2"/>
    <x v="1"/>
    <x v="12"/>
    <x v="1"/>
    <x v="2"/>
    <x v="0"/>
    <x v="4"/>
    <n v="6"/>
    <n v="51.07"/>
    <n v="0.1"/>
    <n v="22.68"/>
    <n v="275.77800000000002"/>
    <n v="136.07999999999998"/>
    <n v="139.69800000000004"/>
    <n v="0.50655962404542798"/>
    <n v="2026"/>
    <s v="Q1"/>
    <n v="3"/>
    <s v="Mar"/>
  </r>
  <r>
    <n v="693"/>
    <d v="2026-03-22T00:00:00"/>
    <n v="2026"/>
    <x v="0"/>
    <x v="2"/>
    <x v="2"/>
    <x v="1"/>
    <x v="11"/>
    <x v="0"/>
    <x v="1"/>
    <x v="2"/>
    <x v="9"/>
    <n v="3"/>
    <n v="47.02"/>
    <n v="0.1"/>
    <n v="17.989999999999998"/>
    <n v="126.95400000000001"/>
    <n v="53.97"/>
    <n v="72.984000000000009"/>
    <n v="0.57488539155914742"/>
    <n v="2026"/>
    <s v="Q1"/>
    <n v="3"/>
    <s v="Mar"/>
  </r>
  <r>
    <n v="1672"/>
    <d v="2026-03-22T00:00:00"/>
    <n v="2026"/>
    <x v="0"/>
    <x v="2"/>
    <x v="2"/>
    <x v="2"/>
    <x v="5"/>
    <x v="3"/>
    <x v="0"/>
    <x v="2"/>
    <x v="9"/>
    <n v="1"/>
    <n v="47.1"/>
    <n v="0.05"/>
    <n v="18.48"/>
    <n v="44.744999999999997"/>
    <n v="18.48"/>
    <n v="26.264999999999997"/>
    <n v="0.58699296010727453"/>
    <n v="2026"/>
    <s v="Q1"/>
    <n v="3"/>
    <s v="Mar"/>
  </r>
  <r>
    <n v="2347"/>
    <d v="2026-03-22T00:00:00"/>
    <n v="2026"/>
    <x v="0"/>
    <x v="2"/>
    <x v="2"/>
    <x v="3"/>
    <x v="13"/>
    <x v="0"/>
    <x v="0"/>
    <x v="2"/>
    <x v="15"/>
    <n v="2"/>
    <n v="131.38999999999999"/>
    <n v="0"/>
    <n v="66.91"/>
    <n v="262.77999999999997"/>
    <n v="133.82"/>
    <n v="128.95999999999998"/>
    <n v="0.49075272090722277"/>
    <n v="2026"/>
    <s v="Q1"/>
    <n v="3"/>
    <s v="Mar"/>
  </r>
  <r>
    <n v="2582"/>
    <d v="2026-03-22T00:00:00"/>
    <n v="2026"/>
    <x v="0"/>
    <x v="2"/>
    <x v="2"/>
    <x v="1"/>
    <x v="1"/>
    <x v="3"/>
    <x v="1"/>
    <x v="4"/>
    <x v="12"/>
    <n v="1"/>
    <n v="120.16"/>
    <n v="0.15"/>
    <n v="68.33"/>
    <n v="102.136"/>
    <n v="68.33"/>
    <n v="33.805999999999997"/>
    <n v="0.33099005247904756"/>
    <n v="2026"/>
    <s v="Q1"/>
    <n v="3"/>
    <s v="Mar"/>
  </r>
  <r>
    <n v="2762"/>
    <d v="2026-03-22T00:00:00"/>
    <n v="2026"/>
    <x v="0"/>
    <x v="2"/>
    <x v="2"/>
    <x v="3"/>
    <x v="8"/>
    <x v="2"/>
    <x v="0"/>
    <x v="3"/>
    <x v="7"/>
    <n v="1"/>
    <n v="196.48"/>
    <n v="0"/>
    <n v="101.29"/>
    <n v="196.48"/>
    <n v="101.29"/>
    <n v="95.189999999999984"/>
    <n v="0.48447679153094458"/>
    <n v="2026"/>
    <s v="Q1"/>
    <n v="3"/>
    <s v="Mar"/>
  </r>
  <r>
    <n v="4090"/>
    <d v="2026-03-22T00:00:00"/>
    <n v="2026"/>
    <x v="0"/>
    <x v="2"/>
    <x v="2"/>
    <x v="1"/>
    <x v="11"/>
    <x v="3"/>
    <x v="2"/>
    <x v="2"/>
    <x v="2"/>
    <n v="1"/>
    <n v="36.520000000000003"/>
    <n v="0"/>
    <n v="13.96"/>
    <n v="36.520000000000003"/>
    <n v="13.96"/>
    <n v="22.560000000000002"/>
    <n v="0.61774370208105145"/>
    <n v="2026"/>
    <s v="Q1"/>
    <n v="3"/>
    <s v="Mar"/>
  </r>
  <r>
    <n v="4491"/>
    <d v="2026-03-22T00:00:00"/>
    <n v="2026"/>
    <x v="0"/>
    <x v="2"/>
    <x v="2"/>
    <x v="1"/>
    <x v="12"/>
    <x v="2"/>
    <x v="2"/>
    <x v="4"/>
    <x v="16"/>
    <n v="4"/>
    <n v="49.71"/>
    <n v="0.1"/>
    <n v="22.46"/>
    <n v="178.95600000000002"/>
    <n v="89.84"/>
    <n v="89.116000000000014"/>
    <n v="0.49797715639598561"/>
    <n v="2026"/>
    <s v="Q1"/>
    <n v="3"/>
    <s v="Mar"/>
  </r>
  <r>
    <n v="4678"/>
    <d v="2026-03-22T00:00:00"/>
    <n v="2026"/>
    <x v="0"/>
    <x v="2"/>
    <x v="2"/>
    <x v="0"/>
    <x v="0"/>
    <x v="0"/>
    <x v="0"/>
    <x v="3"/>
    <x v="13"/>
    <n v="1"/>
    <n v="81.209999999999994"/>
    <n v="0.05"/>
    <n v="40.44"/>
    <n v="77.149499999999989"/>
    <n v="40.44"/>
    <n v="36.709499999999991"/>
    <n v="0.47582291524896464"/>
    <n v="2026"/>
    <s v="Q1"/>
    <n v="3"/>
    <s v="Mar"/>
  </r>
  <r>
    <n v="1189"/>
    <d v="2026-03-23T00:00:00"/>
    <n v="2026"/>
    <x v="0"/>
    <x v="2"/>
    <x v="2"/>
    <x v="3"/>
    <x v="13"/>
    <x v="0"/>
    <x v="1"/>
    <x v="0"/>
    <x v="8"/>
    <n v="2"/>
    <n v="103.22"/>
    <n v="0"/>
    <n v="51.33"/>
    <n v="206.44"/>
    <n v="102.66"/>
    <n v="103.78"/>
    <n v="0.50271265258670805"/>
    <n v="2026"/>
    <s v="Q1"/>
    <n v="3"/>
    <s v="Mar"/>
  </r>
  <r>
    <n v="1590"/>
    <d v="2026-03-23T00:00:00"/>
    <n v="2026"/>
    <x v="0"/>
    <x v="2"/>
    <x v="2"/>
    <x v="0"/>
    <x v="15"/>
    <x v="3"/>
    <x v="1"/>
    <x v="1"/>
    <x v="11"/>
    <n v="1"/>
    <n v="153.47"/>
    <n v="0"/>
    <n v="78.19"/>
    <n v="153.47"/>
    <n v="78.19"/>
    <n v="75.28"/>
    <n v="0.49051931973675639"/>
    <n v="2026"/>
    <s v="Q1"/>
    <n v="3"/>
    <s v="Mar"/>
  </r>
  <r>
    <n v="2309"/>
    <d v="2026-03-23T00:00:00"/>
    <n v="2026"/>
    <x v="0"/>
    <x v="2"/>
    <x v="2"/>
    <x v="3"/>
    <x v="7"/>
    <x v="0"/>
    <x v="0"/>
    <x v="3"/>
    <x v="7"/>
    <n v="6"/>
    <n v="199.75"/>
    <n v="0"/>
    <n v="105.84"/>
    <n v="1198.5"/>
    <n v="635.04"/>
    <n v="563.46"/>
    <n v="0.47013767209011265"/>
    <n v="2026"/>
    <s v="Q1"/>
    <n v="3"/>
    <s v="Mar"/>
  </r>
  <r>
    <n v="3628"/>
    <d v="2026-03-23T00:00:00"/>
    <n v="2026"/>
    <x v="0"/>
    <x v="2"/>
    <x v="2"/>
    <x v="1"/>
    <x v="12"/>
    <x v="3"/>
    <x v="1"/>
    <x v="2"/>
    <x v="9"/>
    <n v="1"/>
    <n v="45.84"/>
    <n v="0"/>
    <n v="18.079999999999998"/>
    <n v="45.84"/>
    <n v="18.079999999999998"/>
    <n v="27.760000000000005"/>
    <n v="0.605584642233857"/>
    <n v="2026"/>
    <s v="Q1"/>
    <n v="3"/>
    <s v="Mar"/>
  </r>
  <r>
    <n v="3718"/>
    <d v="2026-03-23T00:00:00"/>
    <n v="2026"/>
    <x v="0"/>
    <x v="2"/>
    <x v="2"/>
    <x v="1"/>
    <x v="12"/>
    <x v="3"/>
    <x v="1"/>
    <x v="3"/>
    <x v="19"/>
    <n v="2"/>
    <n v="122.07"/>
    <n v="0.05"/>
    <n v="59.16"/>
    <n v="231.93299999999996"/>
    <n v="118.32"/>
    <n v="113.61299999999997"/>
    <n v="0.48985267297021118"/>
    <n v="2026"/>
    <s v="Q1"/>
    <n v="3"/>
    <s v="Mar"/>
  </r>
  <r>
    <n v="4198"/>
    <d v="2026-03-23T00:00:00"/>
    <n v="2026"/>
    <x v="0"/>
    <x v="2"/>
    <x v="2"/>
    <x v="1"/>
    <x v="14"/>
    <x v="3"/>
    <x v="1"/>
    <x v="4"/>
    <x v="12"/>
    <n v="3"/>
    <n v="122.4"/>
    <n v="0.15"/>
    <n v="71.150000000000006"/>
    <n v="312.12"/>
    <n v="213.45000000000002"/>
    <n v="98.669999999999987"/>
    <n v="0.31612841214917337"/>
    <n v="2026"/>
    <s v="Q1"/>
    <n v="3"/>
    <s v="Mar"/>
  </r>
  <r>
    <n v="4784"/>
    <d v="2026-03-23T00:00:00"/>
    <n v="2026"/>
    <x v="0"/>
    <x v="2"/>
    <x v="2"/>
    <x v="0"/>
    <x v="15"/>
    <x v="0"/>
    <x v="1"/>
    <x v="0"/>
    <x v="8"/>
    <n v="1"/>
    <n v="101.43"/>
    <n v="0"/>
    <n v="51.78"/>
    <n v="101.43"/>
    <n v="51.78"/>
    <n v="49.650000000000006"/>
    <n v="0.4895001478852411"/>
    <n v="2026"/>
    <s v="Q1"/>
    <n v="3"/>
    <s v="Mar"/>
  </r>
  <r>
    <n v="86"/>
    <d v="2026-03-24T00:00:00"/>
    <n v="2026"/>
    <x v="0"/>
    <x v="2"/>
    <x v="2"/>
    <x v="1"/>
    <x v="12"/>
    <x v="1"/>
    <x v="2"/>
    <x v="0"/>
    <x v="8"/>
    <n v="8"/>
    <n v="104.7"/>
    <n v="0.05"/>
    <n v="49.91"/>
    <n v="795.72"/>
    <n v="399.28"/>
    <n v="396.44000000000005"/>
    <n v="0.49821545267179412"/>
    <n v="2026"/>
    <s v="Q1"/>
    <n v="3"/>
    <s v="Mar"/>
  </r>
  <r>
    <n v="1813"/>
    <d v="2026-03-24T00:00:00"/>
    <n v="2026"/>
    <x v="0"/>
    <x v="2"/>
    <x v="2"/>
    <x v="0"/>
    <x v="0"/>
    <x v="2"/>
    <x v="0"/>
    <x v="1"/>
    <x v="3"/>
    <n v="4"/>
    <n v="146.34"/>
    <n v="0"/>
    <n v="79.37"/>
    <n v="585.36"/>
    <n v="317.48"/>
    <n v="267.88"/>
    <n v="0.45763290966242992"/>
    <n v="2026"/>
    <s v="Q1"/>
    <n v="3"/>
    <s v="Mar"/>
  </r>
  <r>
    <n v="2212"/>
    <d v="2026-03-24T00:00:00"/>
    <n v="2026"/>
    <x v="0"/>
    <x v="2"/>
    <x v="2"/>
    <x v="1"/>
    <x v="6"/>
    <x v="0"/>
    <x v="0"/>
    <x v="4"/>
    <x v="12"/>
    <n v="2"/>
    <n v="122.92"/>
    <n v="0.05"/>
    <n v="70.31"/>
    <n v="233.548"/>
    <n v="140.62"/>
    <n v="92.927999999999997"/>
    <n v="0.39789679209413054"/>
    <n v="2026"/>
    <s v="Q1"/>
    <n v="3"/>
    <s v="Mar"/>
  </r>
  <r>
    <n v="4466"/>
    <d v="2026-03-24T00:00:00"/>
    <n v="2026"/>
    <x v="0"/>
    <x v="2"/>
    <x v="2"/>
    <x v="2"/>
    <x v="2"/>
    <x v="0"/>
    <x v="1"/>
    <x v="1"/>
    <x v="1"/>
    <n v="1"/>
    <n v="91.35"/>
    <n v="0.05"/>
    <n v="45.24"/>
    <n v="86.782499999999985"/>
    <n v="45.24"/>
    <n v="41.542499999999983"/>
    <n v="0.47869674185463645"/>
    <n v="2026"/>
    <s v="Q1"/>
    <n v="3"/>
    <s v="Mar"/>
  </r>
  <r>
    <n v="4483"/>
    <d v="2026-03-24T00:00:00"/>
    <n v="2026"/>
    <x v="0"/>
    <x v="2"/>
    <x v="2"/>
    <x v="1"/>
    <x v="12"/>
    <x v="0"/>
    <x v="1"/>
    <x v="0"/>
    <x v="4"/>
    <n v="3"/>
    <n v="51.01"/>
    <n v="0.15"/>
    <n v="22.84"/>
    <n v="130.07550000000001"/>
    <n v="68.52"/>
    <n v="61.555500000000009"/>
    <n v="0.47322900930613382"/>
    <n v="2026"/>
    <s v="Q1"/>
    <n v="3"/>
    <s v="Mar"/>
  </r>
  <r>
    <n v="273"/>
    <d v="2026-03-25T00:00:00"/>
    <n v="2026"/>
    <x v="0"/>
    <x v="2"/>
    <x v="2"/>
    <x v="3"/>
    <x v="8"/>
    <x v="0"/>
    <x v="1"/>
    <x v="4"/>
    <x v="12"/>
    <n v="2"/>
    <n v="125.04"/>
    <n v="0.05"/>
    <n v="67.680000000000007"/>
    <n v="237.57599999999999"/>
    <n v="135.36000000000001"/>
    <n v="102.21599999999998"/>
    <n v="0.43024547934134755"/>
    <n v="2026"/>
    <s v="Q1"/>
    <n v="3"/>
    <s v="Mar"/>
  </r>
  <r>
    <n v="578"/>
    <d v="2026-03-25T00:00:00"/>
    <n v="2026"/>
    <x v="0"/>
    <x v="2"/>
    <x v="2"/>
    <x v="2"/>
    <x v="5"/>
    <x v="3"/>
    <x v="0"/>
    <x v="0"/>
    <x v="4"/>
    <n v="2"/>
    <n v="50.22"/>
    <n v="0.05"/>
    <n v="23.16"/>
    <n v="95.417999999999992"/>
    <n v="46.32"/>
    <n v="49.097999999999992"/>
    <n v="0.51455700182355524"/>
    <n v="2026"/>
    <s v="Q1"/>
    <n v="3"/>
    <s v="Mar"/>
  </r>
  <r>
    <n v="1290"/>
    <d v="2026-03-25T00:00:00"/>
    <n v="2026"/>
    <x v="0"/>
    <x v="2"/>
    <x v="2"/>
    <x v="1"/>
    <x v="1"/>
    <x v="0"/>
    <x v="2"/>
    <x v="4"/>
    <x v="14"/>
    <n v="5"/>
    <n v="36.369999999999997"/>
    <n v="0.05"/>
    <n v="13.81"/>
    <n v="172.75749999999999"/>
    <n v="69.05"/>
    <n v="103.7075"/>
    <n v="0.60030678841729013"/>
    <n v="2026"/>
    <s v="Q1"/>
    <n v="3"/>
    <s v="Mar"/>
  </r>
  <r>
    <n v="1501"/>
    <d v="2026-03-25T00:00:00"/>
    <n v="2026"/>
    <x v="0"/>
    <x v="2"/>
    <x v="2"/>
    <x v="3"/>
    <x v="7"/>
    <x v="1"/>
    <x v="1"/>
    <x v="2"/>
    <x v="2"/>
    <n v="3"/>
    <n v="36.43"/>
    <n v="0.1"/>
    <n v="13.23"/>
    <n v="98.36099999999999"/>
    <n v="39.69"/>
    <n v="58.670999999999992"/>
    <n v="0.59648641229755694"/>
    <n v="2026"/>
    <s v="Q1"/>
    <n v="3"/>
    <s v="Mar"/>
  </r>
  <r>
    <n v="1540"/>
    <d v="2026-03-25T00:00:00"/>
    <n v="2026"/>
    <x v="0"/>
    <x v="2"/>
    <x v="2"/>
    <x v="1"/>
    <x v="12"/>
    <x v="1"/>
    <x v="2"/>
    <x v="0"/>
    <x v="4"/>
    <n v="10"/>
    <n v="49.7"/>
    <n v="0.1"/>
    <n v="21.96"/>
    <n v="447.3"/>
    <n v="219.60000000000002"/>
    <n v="227.7"/>
    <n v="0.50905432595573441"/>
    <n v="2026"/>
    <s v="Q1"/>
    <n v="3"/>
    <s v="Mar"/>
  </r>
  <r>
    <n v="2541"/>
    <d v="2026-03-25T00:00:00"/>
    <n v="2026"/>
    <x v="0"/>
    <x v="2"/>
    <x v="2"/>
    <x v="1"/>
    <x v="12"/>
    <x v="0"/>
    <x v="0"/>
    <x v="2"/>
    <x v="9"/>
    <n v="2"/>
    <n v="46.61"/>
    <n v="0"/>
    <n v="17.97"/>
    <n v="93.22"/>
    <n v="35.94"/>
    <n v="57.28"/>
    <n v="0.61446041621969538"/>
    <n v="2026"/>
    <s v="Q1"/>
    <n v="3"/>
    <s v="Mar"/>
  </r>
  <r>
    <n v="4264"/>
    <d v="2026-03-25T00:00:00"/>
    <n v="2026"/>
    <x v="0"/>
    <x v="2"/>
    <x v="2"/>
    <x v="2"/>
    <x v="5"/>
    <x v="0"/>
    <x v="1"/>
    <x v="2"/>
    <x v="9"/>
    <n v="1"/>
    <n v="47.61"/>
    <n v="0"/>
    <n v="18.89"/>
    <n v="47.61"/>
    <n v="18.89"/>
    <n v="28.72"/>
    <n v="0.60323461457676952"/>
    <n v="2026"/>
    <s v="Q1"/>
    <n v="3"/>
    <s v="Mar"/>
  </r>
  <r>
    <n v="4311"/>
    <d v="2026-03-25T00:00:00"/>
    <n v="2026"/>
    <x v="0"/>
    <x v="2"/>
    <x v="2"/>
    <x v="2"/>
    <x v="2"/>
    <x v="0"/>
    <x v="1"/>
    <x v="0"/>
    <x v="6"/>
    <n v="2"/>
    <n v="40.880000000000003"/>
    <n v="0.05"/>
    <n v="16.39"/>
    <n v="77.671999999999997"/>
    <n v="32.78"/>
    <n v="44.891999999999996"/>
    <n v="0.57796889483983926"/>
    <n v="2026"/>
    <s v="Q1"/>
    <n v="3"/>
    <s v="Mar"/>
  </r>
  <r>
    <n v="4796"/>
    <d v="2026-03-25T00:00:00"/>
    <n v="2026"/>
    <x v="0"/>
    <x v="2"/>
    <x v="2"/>
    <x v="1"/>
    <x v="12"/>
    <x v="0"/>
    <x v="1"/>
    <x v="4"/>
    <x v="10"/>
    <n v="2"/>
    <n v="39.409999999999997"/>
    <n v="0.15"/>
    <n v="14.91"/>
    <n v="66.996999999999986"/>
    <n v="29.82"/>
    <n v="37.176999999999985"/>
    <n v="0.55490544352732207"/>
    <n v="2026"/>
    <s v="Q1"/>
    <n v="3"/>
    <s v="Mar"/>
  </r>
  <r>
    <n v="89"/>
    <d v="2026-03-26T00:00:00"/>
    <n v="2026"/>
    <x v="0"/>
    <x v="2"/>
    <x v="2"/>
    <x v="2"/>
    <x v="10"/>
    <x v="0"/>
    <x v="0"/>
    <x v="0"/>
    <x v="6"/>
    <n v="1"/>
    <n v="40.82"/>
    <n v="0.05"/>
    <n v="16.940000000000001"/>
    <n v="38.778999999999996"/>
    <n v="16.940000000000001"/>
    <n v="21.838999999999995"/>
    <n v="0.56316563088269411"/>
    <n v="2026"/>
    <s v="Q1"/>
    <n v="3"/>
    <s v="Mar"/>
  </r>
  <r>
    <n v="487"/>
    <d v="2026-03-26T00:00:00"/>
    <n v="2026"/>
    <x v="0"/>
    <x v="2"/>
    <x v="2"/>
    <x v="3"/>
    <x v="8"/>
    <x v="2"/>
    <x v="2"/>
    <x v="2"/>
    <x v="2"/>
    <n v="3"/>
    <n v="36.979999999999997"/>
    <n v="0.1"/>
    <n v="13.65"/>
    <n v="99.846000000000004"/>
    <n v="40.950000000000003"/>
    <n v="58.896000000000001"/>
    <n v="0.58986839733189111"/>
    <n v="2026"/>
    <s v="Q1"/>
    <n v="3"/>
    <s v="Mar"/>
  </r>
  <r>
    <n v="1476"/>
    <d v="2026-03-26T00:00:00"/>
    <n v="2026"/>
    <x v="0"/>
    <x v="2"/>
    <x v="2"/>
    <x v="1"/>
    <x v="12"/>
    <x v="3"/>
    <x v="1"/>
    <x v="2"/>
    <x v="2"/>
    <n v="1"/>
    <n v="35.700000000000003"/>
    <n v="0.05"/>
    <n v="13.91"/>
    <n v="33.914999999999999"/>
    <n v="13.91"/>
    <n v="20.004999999999999"/>
    <n v="0.58985699542975079"/>
    <n v="2026"/>
    <s v="Q1"/>
    <n v="3"/>
    <s v="Mar"/>
  </r>
  <r>
    <n v="2145"/>
    <d v="2026-03-26T00:00:00"/>
    <n v="2026"/>
    <x v="0"/>
    <x v="2"/>
    <x v="2"/>
    <x v="3"/>
    <x v="8"/>
    <x v="2"/>
    <x v="0"/>
    <x v="0"/>
    <x v="6"/>
    <n v="1"/>
    <n v="39.53"/>
    <n v="0.05"/>
    <n v="17.170000000000002"/>
    <n v="37.5535"/>
    <n v="17.170000000000002"/>
    <n v="20.383499999999998"/>
    <n v="0.54278562584046752"/>
    <n v="2026"/>
    <s v="Q1"/>
    <n v="3"/>
    <s v="Mar"/>
  </r>
  <r>
    <n v="2999"/>
    <d v="2026-03-26T00:00:00"/>
    <n v="2026"/>
    <x v="0"/>
    <x v="2"/>
    <x v="2"/>
    <x v="2"/>
    <x v="3"/>
    <x v="2"/>
    <x v="0"/>
    <x v="2"/>
    <x v="2"/>
    <n v="2"/>
    <n v="35.75"/>
    <n v="0"/>
    <n v="13.28"/>
    <n v="71.5"/>
    <n v="26.56"/>
    <n v="44.94"/>
    <n v="0.62853146853146846"/>
    <n v="2026"/>
    <s v="Q1"/>
    <n v="3"/>
    <s v="Mar"/>
  </r>
  <r>
    <n v="4464"/>
    <d v="2026-03-26T00:00:00"/>
    <n v="2026"/>
    <x v="0"/>
    <x v="2"/>
    <x v="2"/>
    <x v="2"/>
    <x v="2"/>
    <x v="0"/>
    <x v="2"/>
    <x v="4"/>
    <x v="16"/>
    <n v="2"/>
    <n v="50.17"/>
    <n v="0"/>
    <n v="22.37"/>
    <n v="100.34"/>
    <n v="44.74"/>
    <n v="55.6"/>
    <n v="0.55411600558102447"/>
    <n v="2026"/>
    <s v="Q1"/>
    <n v="3"/>
    <s v="Mar"/>
  </r>
  <r>
    <n v="4978"/>
    <d v="2026-03-26T00:00:00"/>
    <n v="2026"/>
    <x v="0"/>
    <x v="2"/>
    <x v="2"/>
    <x v="0"/>
    <x v="9"/>
    <x v="0"/>
    <x v="1"/>
    <x v="4"/>
    <x v="10"/>
    <n v="5"/>
    <n v="41.32"/>
    <n v="0"/>
    <n v="15.09"/>
    <n v="206.6"/>
    <n v="75.45"/>
    <n v="131.14999999999998"/>
    <n v="0.63480154888673757"/>
    <n v="2026"/>
    <s v="Q1"/>
    <n v="3"/>
    <s v="Mar"/>
  </r>
  <r>
    <n v="130"/>
    <d v="2026-03-27T00:00:00"/>
    <n v="2026"/>
    <x v="0"/>
    <x v="2"/>
    <x v="2"/>
    <x v="3"/>
    <x v="7"/>
    <x v="3"/>
    <x v="1"/>
    <x v="1"/>
    <x v="11"/>
    <n v="3"/>
    <n v="152.4"/>
    <n v="0.05"/>
    <n v="79.97"/>
    <n v="434.34000000000003"/>
    <n v="239.91"/>
    <n v="194.43000000000004"/>
    <n v="0.44764470230694853"/>
    <n v="2026"/>
    <s v="Q1"/>
    <n v="3"/>
    <s v="Mar"/>
  </r>
  <r>
    <n v="848"/>
    <d v="2026-03-27T00:00:00"/>
    <n v="2026"/>
    <x v="0"/>
    <x v="2"/>
    <x v="2"/>
    <x v="0"/>
    <x v="0"/>
    <x v="0"/>
    <x v="1"/>
    <x v="4"/>
    <x v="14"/>
    <n v="1"/>
    <n v="36.299999999999997"/>
    <n v="0"/>
    <n v="14.1"/>
    <n v="36.299999999999997"/>
    <n v="14.1"/>
    <n v="22.199999999999996"/>
    <n v="0.61157024793388426"/>
    <n v="2026"/>
    <s v="Q1"/>
    <n v="3"/>
    <s v="Mar"/>
  </r>
  <r>
    <n v="1359"/>
    <d v="2026-03-27T00:00:00"/>
    <n v="2026"/>
    <x v="0"/>
    <x v="2"/>
    <x v="2"/>
    <x v="2"/>
    <x v="5"/>
    <x v="0"/>
    <x v="0"/>
    <x v="2"/>
    <x v="9"/>
    <n v="3"/>
    <n v="46.24"/>
    <n v="0.1"/>
    <n v="18.2"/>
    <n v="124.848"/>
    <n v="54.599999999999994"/>
    <n v="70.248000000000005"/>
    <n v="0.56266820453671673"/>
    <n v="2026"/>
    <s v="Q1"/>
    <n v="3"/>
    <s v="Mar"/>
  </r>
  <r>
    <n v="2379"/>
    <d v="2026-03-27T00:00:00"/>
    <n v="2026"/>
    <x v="0"/>
    <x v="2"/>
    <x v="2"/>
    <x v="0"/>
    <x v="0"/>
    <x v="2"/>
    <x v="0"/>
    <x v="2"/>
    <x v="18"/>
    <n v="2"/>
    <n v="165.58"/>
    <n v="0"/>
    <n v="86.16"/>
    <n v="331.16"/>
    <n v="172.32"/>
    <n v="158.84000000000003"/>
    <n v="0.47964730039859893"/>
    <n v="2026"/>
    <s v="Q1"/>
    <n v="3"/>
    <s v="Mar"/>
  </r>
  <r>
    <n v="2987"/>
    <d v="2026-03-27T00:00:00"/>
    <n v="2026"/>
    <x v="0"/>
    <x v="2"/>
    <x v="2"/>
    <x v="0"/>
    <x v="9"/>
    <x v="0"/>
    <x v="0"/>
    <x v="3"/>
    <x v="19"/>
    <n v="4"/>
    <n v="121.49"/>
    <n v="0"/>
    <n v="62.01"/>
    <n v="485.96"/>
    <n v="248.04"/>
    <n v="237.92"/>
    <n v="0.4895876203802782"/>
    <n v="2026"/>
    <s v="Q1"/>
    <n v="3"/>
    <s v="Mar"/>
  </r>
  <r>
    <n v="3121"/>
    <d v="2026-03-27T00:00:00"/>
    <n v="2026"/>
    <x v="0"/>
    <x v="2"/>
    <x v="2"/>
    <x v="1"/>
    <x v="12"/>
    <x v="2"/>
    <x v="1"/>
    <x v="0"/>
    <x v="0"/>
    <n v="5"/>
    <n v="81.84"/>
    <n v="0.1"/>
    <n v="42.7"/>
    <n v="368.28000000000003"/>
    <n v="213.5"/>
    <n v="154.78000000000003"/>
    <n v="0.42027804931030743"/>
    <n v="2026"/>
    <s v="Q1"/>
    <n v="3"/>
    <s v="Mar"/>
  </r>
  <r>
    <n v="4445"/>
    <d v="2026-03-27T00:00:00"/>
    <n v="2026"/>
    <x v="0"/>
    <x v="2"/>
    <x v="2"/>
    <x v="1"/>
    <x v="11"/>
    <x v="0"/>
    <x v="1"/>
    <x v="1"/>
    <x v="11"/>
    <n v="1"/>
    <n v="151.47999999999999"/>
    <n v="0"/>
    <n v="79.41"/>
    <n v="151.47999999999999"/>
    <n v="79.41"/>
    <n v="72.069999999999993"/>
    <n v="0.47577237919197252"/>
    <n v="2026"/>
    <s v="Q1"/>
    <n v="3"/>
    <s v="Mar"/>
  </r>
  <r>
    <n v="441"/>
    <d v="2026-03-28T00:00:00"/>
    <n v="2026"/>
    <x v="0"/>
    <x v="2"/>
    <x v="2"/>
    <x v="0"/>
    <x v="15"/>
    <x v="2"/>
    <x v="1"/>
    <x v="4"/>
    <x v="16"/>
    <n v="1"/>
    <n v="51.02"/>
    <n v="0.05"/>
    <n v="21.94"/>
    <n v="48.469000000000001"/>
    <n v="21.94"/>
    <n v="26.529"/>
    <n v="0.54733953661102974"/>
    <n v="2026"/>
    <s v="Q1"/>
    <n v="3"/>
    <s v="Mar"/>
  </r>
  <r>
    <n v="4608"/>
    <d v="2026-03-28T00:00:00"/>
    <n v="2026"/>
    <x v="0"/>
    <x v="2"/>
    <x v="2"/>
    <x v="2"/>
    <x v="2"/>
    <x v="1"/>
    <x v="2"/>
    <x v="0"/>
    <x v="6"/>
    <n v="8"/>
    <n v="40.86"/>
    <n v="0.1"/>
    <n v="16.34"/>
    <n v="294.19200000000001"/>
    <n v="130.72"/>
    <n v="163.47200000000001"/>
    <n v="0.55566432805786703"/>
    <n v="2026"/>
    <s v="Q1"/>
    <n v="3"/>
    <s v="Mar"/>
  </r>
  <r>
    <n v="4914"/>
    <d v="2026-03-28T00:00:00"/>
    <n v="2026"/>
    <x v="0"/>
    <x v="2"/>
    <x v="2"/>
    <x v="0"/>
    <x v="9"/>
    <x v="0"/>
    <x v="1"/>
    <x v="2"/>
    <x v="18"/>
    <n v="5"/>
    <n v="163.33000000000001"/>
    <n v="0"/>
    <n v="87.05"/>
    <n v="816.65000000000009"/>
    <n v="435.25"/>
    <n v="381.40000000000009"/>
    <n v="0.46702993938651816"/>
    <n v="2026"/>
    <s v="Q1"/>
    <n v="3"/>
    <s v="Mar"/>
  </r>
  <r>
    <n v="860"/>
    <d v="2026-03-29T00:00:00"/>
    <n v="2026"/>
    <x v="0"/>
    <x v="2"/>
    <x v="2"/>
    <x v="1"/>
    <x v="14"/>
    <x v="3"/>
    <x v="1"/>
    <x v="1"/>
    <x v="1"/>
    <n v="1"/>
    <n v="90.27"/>
    <n v="0"/>
    <n v="46.38"/>
    <n v="90.27"/>
    <n v="46.38"/>
    <n v="43.889999999999993"/>
    <n v="0.48620804253904948"/>
    <n v="2026"/>
    <s v="Q1"/>
    <n v="3"/>
    <s v="Mar"/>
  </r>
  <r>
    <n v="920"/>
    <d v="2026-03-29T00:00:00"/>
    <n v="2026"/>
    <x v="0"/>
    <x v="2"/>
    <x v="2"/>
    <x v="0"/>
    <x v="9"/>
    <x v="1"/>
    <x v="2"/>
    <x v="2"/>
    <x v="15"/>
    <n v="12"/>
    <n v="131.31"/>
    <n v="0.05"/>
    <n v="68.459999999999994"/>
    <n v="1496.934"/>
    <n v="821.52"/>
    <n v="675.41399999999999"/>
    <n v="0.45119824922140855"/>
    <n v="2026"/>
    <s v="Q1"/>
    <n v="3"/>
    <s v="Mar"/>
  </r>
  <r>
    <n v="1700"/>
    <d v="2026-03-29T00:00:00"/>
    <n v="2026"/>
    <x v="0"/>
    <x v="2"/>
    <x v="2"/>
    <x v="1"/>
    <x v="12"/>
    <x v="3"/>
    <x v="1"/>
    <x v="2"/>
    <x v="18"/>
    <n v="1"/>
    <n v="167.27"/>
    <n v="0.05"/>
    <n v="88.19"/>
    <n v="158.90649999999999"/>
    <n v="88.19"/>
    <n v="70.716499999999996"/>
    <n v="0.44501955552478972"/>
    <n v="2026"/>
    <s v="Q1"/>
    <n v="3"/>
    <s v="Mar"/>
  </r>
  <r>
    <n v="1768"/>
    <d v="2026-03-29T00:00:00"/>
    <n v="2026"/>
    <x v="0"/>
    <x v="2"/>
    <x v="2"/>
    <x v="1"/>
    <x v="12"/>
    <x v="3"/>
    <x v="0"/>
    <x v="1"/>
    <x v="17"/>
    <n v="4"/>
    <n v="70.510000000000005"/>
    <n v="0"/>
    <n v="31.93"/>
    <n v="282.04000000000002"/>
    <n v="127.72"/>
    <n v="154.32000000000002"/>
    <n v="0.54715643171181394"/>
    <n v="2026"/>
    <s v="Q1"/>
    <n v="3"/>
    <s v="Mar"/>
  </r>
  <r>
    <n v="1876"/>
    <d v="2026-03-29T00:00:00"/>
    <n v="2026"/>
    <x v="0"/>
    <x v="2"/>
    <x v="2"/>
    <x v="1"/>
    <x v="6"/>
    <x v="1"/>
    <x v="1"/>
    <x v="0"/>
    <x v="8"/>
    <n v="12"/>
    <n v="101.06"/>
    <n v="0.1"/>
    <n v="50.59"/>
    <n v="1091.4480000000001"/>
    <n v="607.08000000000004"/>
    <n v="484.36800000000005"/>
    <n v="0.4437847703234602"/>
    <n v="2026"/>
    <s v="Q1"/>
    <n v="3"/>
    <s v="Mar"/>
  </r>
  <r>
    <n v="2453"/>
    <d v="2026-03-29T00:00:00"/>
    <n v="2026"/>
    <x v="0"/>
    <x v="2"/>
    <x v="2"/>
    <x v="3"/>
    <x v="8"/>
    <x v="0"/>
    <x v="2"/>
    <x v="0"/>
    <x v="0"/>
    <n v="2"/>
    <n v="79.849999999999994"/>
    <n v="0.05"/>
    <n v="43.78"/>
    <n v="151.71499999999997"/>
    <n v="87.56"/>
    <n v="64.154999999999973"/>
    <n v="0.42286524074745402"/>
    <n v="2026"/>
    <s v="Q1"/>
    <n v="3"/>
    <s v="Mar"/>
  </r>
  <r>
    <n v="2676"/>
    <d v="2026-03-29T00:00:00"/>
    <n v="2026"/>
    <x v="0"/>
    <x v="2"/>
    <x v="2"/>
    <x v="2"/>
    <x v="5"/>
    <x v="2"/>
    <x v="1"/>
    <x v="3"/>
    <x v="7"/>
    <n v="4"/>
    <n v="191.99"/>
    <n v="0"/>
    <n v="104.44"/>
    <n v="767.96"/>
    <n v="417.76"/>
    <n v="350.20000000000005"/>
    <n v="0.45601333402781397"/>
    <n v="2026"/>
    <s v="Q1"/>
    <n v="3"/>
    <s v="Mar"/>
  </r>
  <r>
    <n v="2800"/>
    <d v="2026-03-29T00:00:00"/>
    <n v="2026"/>
    <x v="0"/>
    <x v="2"/>
    <x v="2"/>
    <x v="1"/>
    <x v="11"/>
    <x v="0"/>
    <x v="1"/>
    <x v="0"/>
    <x v="4"/>
    <n v="1"/>
    <n v="49.81"/>
    <n v="0.05"/>
    <n v="23.12"/>
    <n v="47.319499999999998"/>
    <n v="23.12"/>
    <n v="24.199499999999997"/>
    <n v="0.51140650260463438"/>
    <n v="2026"/>
    <s v="Q1"/>
    <n v="3"/>
    <s v="Mar"/>
  </r>
  <r>
    <n v="2857"/>
    <d v="2026-03-29T00:00:00"/>
    <n v="2026"/>
    <x v="0"/>
    <x v="2"/>
    <x v="2"/>
    <x v="0"/>
    <x v="15"/>
    <x v="2"/>
    <x v="1"/>
    <x v="4"/>
    <x v="10"/>
    <n v="1"/>
    <n v="40.39"/>
    <n v="0.1"/>
    <n v="14.97"/>
    <n v="36.350999999999999"/>
    <n v="14.97"/>
    <n v="21.381"/>
    <n v="0.58818189320788972"/>
    <n v="2026"/>
    <s v="Q1"/>
    <n v="3"/>
    <s v="Mar"/>
  </r>
  <r>
    <n v="3584"/>
    <d v="2026-03-29T00:00:00"/>
    <n v="2026"/>
    <x v="0"/>
    <x v="2"/>
    <x v="2"/>
    <x v="0"/>
    <x v="0"/>
    <x v="0"/>
    <x v="0"/>
    <x v="2"/>
    <x v="2"/>
    <n v="1"/>
    <n v="35.700000000000003"/>
    <n v="0.05"/>
    <n v="13.85"/>
    <n v="33.914999999999999"/>
    <n v="13.85"/>
    <n v="20.064999999999998"/>
    <n v="0.59162612413386406"/>
    <n v="2026"/>
    <s v="Q1"/>
    <n v="3"/>
    <s v="Mar"/>
  </r>
  <r>
    <n v="3669"/>
    <d v="2026-03-29T00:00:00"/>
    <n v="2026"/>
    <x v="0"/>
    <x v="2"/>
    <x v="2"/>
    <x v="2"/>
    <x v="10"/>
    <x v="3"/>
    <x v="0"/>
    <x v="3"/>
    <x v="13"/>
    <n v="1"/>
    <n v="80.09"/>
    <n v="0"/>
    <n v="40.61"/>
    <n v="80.09"/>
    <n v="40.61"/>
    <n v="39.480000000000004"/>
    <n v="0.49294543638406796"/>
    <n v="2026"/>
    <s v="Q1"/>
    <n v="3"/>
    <s v="Mar"/>
  </r>
  <r>
    <n v="4787"/>
    <d v="2026-03-29T00:00:00"/>
    <n v="2026"/>
    <x v="0"/>
    <x v="2"/>
    <x v="2"/>
    <x v="3"/>
    <x v="13"/>
    <x v="3"/>
    <x v="1"/>
    <x v="1"/>
    <x v="3"/>
    <n v="1"/>
    <n v="142.87"/>
    <n v="0.1"/>
    <n v="77.33"/>
    <n v="128.583"/>
    <n v="77.33"/>
    <n v="51.253"/>
    <n v="0.39859857057309289"/>
    <n v="2026"/>
    <s v="Q1"/>
    <n v="3"/>
    <s v="Mar"/>
  </r>
  <r>
    <n v="769"/>
    <d v="2026-03-30T00:00:00"/>
    <n v="2026"/>
    <x v="0"/>
    <x v="2"/>
    <x v="2"/>
    <x v="3"/>
    <x v="8"/>
    <x v="0"/>
    <x v="0"/>
    <x v="4"/>
    <x v="10"/>
    <n v="1"/>
    <n v="40.53"/>
    <n v="0"/>
    <n v="14.32"/>
    <n v="40.53"/>
    <n v="14.32"/>
    <n v="26.21"/>
    <n v="0.64668147051566738"/>
    <n v="2026"/>
    <s v="Q1"/>
    <n v="3"/>
    <s v="Mar"/>
  </r>
  <r>
    <n v="1184"/>
    <d v="2026-03-30T00:00:00"/>
    <n v="2026"/>
    <x v="0"/>
    <x v="2"/>
    <x v="2"/>
    <x v="3"/>
    <x v="8"/>
    <x v="0"/>
    <x v="0"/>
    <x v="0"/>
    <x v="4"/>
    <n v="1"/>
    <n v="49.46"/>
    <n v="0"/>
    <n v="23.04"/>
    <n v="49.46"/>
    <n v="23.04"/>
    <n v="26.42"/>
    <n v="0.53416902547513145"/>
    <n v="2026"/>
    <s v="Q1"/>
    <n v="3"/>
    <s v="Mar"/>
  </r>
  <r>
    <n v="1498"/>
    <d v="2026-03-30T00:00:00"/>
    <n v="2026"/>
    <x v="0"/>
    <x v="2"/>
    <x v="2"/>
    <x v="1"/>
    <x v="14"/>
    <x v="3"/>
    <x v="2"/>
    <x v="1"/>
    <x v="3"/>
    <n v="3"/>
    <n v="142.46"/>
    <n v="0"/>
    <n v="79.650000000000006"/>
    <n v="427.38"/>
    <n v="238.95000000000002"/>
    <n v="188.42999999999998"/>
    <n v="0.44089569001825069"/>
    <n v="2026"/>
    <s v="Q1"/>
    <n v="3"/>
    <s v="Mar"/>
  </r>
  <r>
    <n v="2054"/>
    <d v="2026-03-30T00:00:00"/>
    <n v="2026"/>
    <x v="0"/>
    <x v="2"/>
    <x v="2"/>
    <x v="3"/>
    <x v="13"/>
    <x v="1"/>
    <x v="2"/>
    <x v="1"/>
    <x v="3"/>
    <n v="6"/>
    <n v="142.18"/>
    <n v="0.05"/>
    <n v="80.94"/>
    <n v="810.42600000000004"/>
    <n v="485.64"/>
    <n v="324.78600000000006"/>
    <n v="0.40075960050640036"/>
    <n v="2026"/>
    <s v="Q1"/>
    <n v="3"/>
    <s v="Mar"/>
  </r>
  <r>
    <n v="2294"/>
    <d v="2026-03-30T00:00:00"/>
    <n v="2026"/>
    <x v="0"/>
    <x v="2"/>
    <x v="2"/>
    <x v="1"/>
    <x v="14"/>
    <x v="0"/>
    <x v="1"/>
    <x v="4"/>
    <x v="10"/>
    <n v="2"/>
    <n v="41.04"/>
    <n v="0"/>
    <n v="15.03"/>
    <n v="82.08"/>
    <n v="30.06"/>
    <n v="52.019999999999996"/>
    <n v="0.63377192982456132"/>
    <n v="2026"/>
    <s v="Q1"/>
    <n v="3"/>
    <s v="Mar"/>
  </r>
  <r>
    <n v="2892"/>
    <d v="2026-03-30T00:00:00"/>
    <n v="2026"/>
    <x v="0"/>
    <x v="2"/>
    <x v="2"/>
    <x v="1"/>
    <x v="12"/>
    <x v="0"/>
    <x v="0"/>
    <x v="1"/>
    <x v="3"/>
    <n v="2"/>
    <n v="145.06"/>
    <n v="0.15"/>
    <n v="77.08"/>
    <n v="246.602"/>
    <n v="154.16"/>
    <n v="92.442000000000007"/>
    <n v="0.37486313979610875"/>
    <n v="2026"/>
    <s v="Q1"/>
    <n v="3"/>
    <s v="Mar"/>
  </r>
  <r>
    <n v="3145"/>
    <d v="2026-03-30T00:00:00"/>
    <n v="2026"/>
    <x v="0"/>
    <x v="2"/>
    <x v="2"/>
    <x v="1"/>
    <x v="11"/>
    <x v="0"/>
    <x v="0"/>
    <x v="2"/>
    <x v="15"/>
    <n v="1"/>
    <n v="130.72999999999999"/>
    <n v="0"/>
    <n v="66.17"/>
    <n v="130.72999999999999"/>
    <n v="66.17"/>
    <n v="64.559999999999988"/>
    <n v="0.4938422703281572"/>
    <n v="2026"/>
    <s v="Q1"/>
    <n v="3"/>
    <s v="Mar"/>
  </r>
  <r>
    <n v="3925"/>
    <d v="2026-03-30T00:00:00"/>
    <n v="2026"/>
    <x v="0"/>
    <x v="2"/>
    <x v="2"/>
    <x v="3"/>
    <x v="13"/>
    <x v="0"/>
    <x v="2"/>
    <x v="4"/>
    <x v="14"/>
    <n v="2"/>
    <n v="36.630000000000003"/>
    <n v="0"/>
    <n v="14.31"/>
    <n v="73.260000000000005"/>
    <n v="28.62"/>
    <n v="44.64"/>
    <n v="0.60933660933660927"/>
    <n v="2026"/>
    <s v="Q1"/>
    <n v="3"/>
    <s v="Mar"/>
  </r>
  <r>
    <n v="2722"/>
    <d v="2026-03-31T00:00:00"/>
    <n v="2026"/>
    <x v="0"/>
    <x v="2"/>
    <x v="2"/>
    <x v="3"/>
    <x v="13"/>
    <x v="3"/>
    <x v="1"/>
    <x v="0"/>
    <x v="4"/>
    <n v="1"/>
    <n v="50.99"/>
    <n v="0.1"/>
    <n v="21.86"/>
    <n v="45.891000000000005"/>
    <n v="21.86"/>
    <n v="24.031000000000006"/>
    <n v="0.52365387548756848"/>
    <n v="2026"/>
    <s v="Q1"/>
    <n v="3"/>
    <s v="Mar"/>
  </r>
  <r>
    <n v="2767"/>
    <d v="2026-03-31T00:00:00"/>
    <n v="2026"/>
    <x v="0"/>
    <x v="2"/>
    <x v="2"/>
    <x v="1"/>
    <x v="6"/>
    <x v="0"/>
    <x v="0"/>
    <x v="2"/>
    <x v="15"/>
    <n v="4"/>
    <n v="134.18"/>
    <n v="0"/>
    <n v="66.430000000000007"/>
    <n v="536.72"/>
    <n v="265.72000000000003"/>
    <n v="271"/>
    <n v="0.5049187658369354"/>
    <n v="2026"/>
    <s v="Q1"/>
    <n v="3"/>
    <s v="Mar"/>
  </r>
  <r>
    <n v="3794"/>
    <d v="2026-03-31T00:00:00"/>
    <n v="2026"/>
    <x v="0"/>
    <x v="2"/>
    <x v="2"/>
    <x v="1"/>
    <x v="12"/>
    <x v="2"/>
    <x v="2"/>
    <x v="4"/>
    <x v="16"/>
    <n v="2"/>
    <n v="50.86"/>
    <n v="0.1"/>
    <n v="21.76"/>
    <n v="91.548000000000002"/>
    <n v="43.52"/>
    <n v="48.027999999999999"/>
    <n v="0.52462096386595003"/>
    <n v="2026"/>
    <s v="Q1"/>
    <n v="3"/>
    <s v="Mar"/>
  </r>
  <r>
    <n v="3880"/>
    <d v="2026-03-31T00:00:00"/>
    <n v="2026"/>
    <x v="0"/>
    <x v="2"/>
    <x v="2"/>
    <x v="1"/>
    <x v="12"/>
    <x v="1"/>
    <x v="2"/>
    <x v="3"/>
    <x v="19"/>
    <n v="12"/>
    <n v="124.86"/>
    <n v="0.1"/>
    <n v="60.82"/>
    <n v="1348.4880000000001"/>
    <n v="729.84"/>
    <n v="618.64800000000002"/>
    <n v="0.45877160197198641"/>
    <n v="2026"/>
    <s v="Q1"/>
    <n v="3"/>
    <s v="Mar"/>
  </r>
  <r>
    <n v="422"/>
    <d v="2026-04-01T00:00:00"/>
    <n v="2026"/>
    <x v="1"/>
    <x v="3"/>
    <x v="3"/>
    <x v="3"/>
    <x v="4"/>
    <x v="0"/>
    <x v="2"/>
    <x v="0"/>
    <x v="0"/>
    <n v="1"/>
    <n v="81.760000000000005"/>
    <n v="0.1"/>
    <n v="42.78"/>
    <n v="73.584000000000003"/>
    <n v="42.78"/>
    <n v="30.804000000000002"/>
    <n v="0.4186236138290933"/>
    <n v="2026"/>
    <s v="Q2"/>
    <n v="4"/>
    <s v="Apr"/>
  </r>
  <r>
    <n v="495"/>
    <d v="2026-04-01T00:00:00"/>
    <n v="2026"/>
    <x v="1"/>
    <x v="3"/>
    <x v="3"/>
    <x v="1"/>
    <x v="14"/>
    <x v="2"/>
    <x v="2"/>
    <x v="2"/>
    <x v="15"/>
    <n v="1"/>
    <n v="134.65"/>
    <n v="0"/>
    <n v="68.19"/>
    <n v="134.65"/>
    <n v="68.19"/>
    <n v="66.460000000000008"/>
    <n v="0.49357593761604163"/>
    <n v="2026"/>
    <s v="Q2"/>
    <n v="4"/>
    <s v="Apr"/>
  </r>
  <r>
    <n v="1517"/>
    <d v="2026-04-01T00:00:00"/>
    <n v="2026"/>
    <x v="1"/>
    <x v="3"/>
    <x v="3"/>
    <x v="2"/>
    <x v="16"/>
    <x v="0"/>
    <x v="2"/>
    <x v="0"/>
    <x v="6"/>
    <n v="1"/>
    <n v="41.21"/>
    <n v="0"/>
    <n v="16.34"/>
    <n v="41.21"/>
    <n v="16.34"/>
    <n v="24.87"/>
    <n v="0.60349429750060668"/>
    <n v="2026"/>
    <s v="Q2"/>
    <n v="4"/>
    <s v="Apr"/>
  </r>
  <r>
    <n v="2391"/>
    <d v="2026-04-01T00:00:00"/>
    <n v="2026"/>
    <x v="1"/>
    <x v="3"/>
    <x v="3"/>
    <x v="1"/>
    <x v="12"/>
    <x v="0"/>
    <x v="0"/>
    <x v="4"/>
    <x v="10"/>
    <n v="2"/>
    <n v="40.590000000000003"/>
    <n v="0"/>
    <n v="15.01"/>
    <n v="81.180000000000007"/>
    <n v="30.02"/>
    <n v="51.160000000000011"/>
    <n v="0.63020448386302053"/>
    <n v="2026"/>
    <s v="Q2"/>
    <n v="4"/>
    <s v="Apr"/>
  </r>
  <r>
    <n v="3809"/>
    <d v="2026-04-01T00:00:00"/>
    <n v="2026"/>
    <x v="1"/>
    <x v="3"/>
    <x v="3"/>
    <x v="0"/>
    <x v="15"/>
    <x v="0"/>
    <x v="1"/>
    <x v="3"/>
    <x v="19"/>
    <n v="3"/>
    <n v="124.08"/>
    <n v="0.05"/>
    <n v="62.41"/>
    <n v="353.62799999999999"/>
    <n v="187.23"/>
    <n v="166.398"/>
    <n v="0.47054531880959655"/>
    <n v="2026"/>
    <s v="Q2"/>
    <n v="4"/>
    <s v="Apr"/>
  </r>
  <r>
    <n v="3958"/>
    <d v="2026-04-01T00:00:00"/>
    <n v="2026"/>
    <x v="1"/>
    <x v="3"/>
    <x v="3"/>
    <x v="1"/>
    <x v="1"/>
    <x v="0"/>
    <x v="0"/>
    <x v="3"/>
    <x v="19"/>
    <n v="2"/>
    <n v="125.35"/>
    <n v="0.15"/>
    <n v="60.73"/>
    <n v="213.095"/>
    <n v="121.46"/>
    <n v="91.635000000000005"/>
    <n v="0.43001947488209485"/>
    <n v="2026"/>
    <s v="Q2"/>
    <n v="4"/>
    <s v="Apr"/>
  </r>
  <r>
    <n v="4418"/>
    <d v="2026-04-01T00:00:00"/>
    <n v="2026"/>
    <x v="1"/>
    <x v="3"/>
    <x v="3"/>
    <x v="1"/>
    <x v="14"/>
    <x v="3"/>
    <x v="1"/>
    <x v="4"/>
    <x v="14"/>
    <n v="3"/>
    <n v="36.090000000000003"/>
    <n v="0"/>
    <n v="14.03"/>
    <n v="108.27000000000001"/>
    <n v="42.089999999999996"/>
    <n v="66.180000000000007"/>
    <n v="0.61124965364366857"/>
    <n v="2026"/>
    <s v="Q2"/>
    <n v="4"/>
    <s v="Apr"/>
  </r>
  <r>
    <n v="4693"/>
    <d v="2026-04-01T00:00:00"/>
    <n v="2026"/>
    <x v="1"/>
    <x v="3"/>
    <x v="3"/>
    <x v="1"/>
    <x v="12"/>
    <x v="1"/>
    <x v="2"/>
    <x v="1"/>
    <x v="1"/>
    <n v="15"/>
    <n v="94.33"/>
    <n v="0.1"/>
    <n v="44.38"/>
    <n v="1273.4550000000002"/>
    <n v="665.7"/>
    <n v="607.75500000000011"/>
    <n v="0.47724890161018652"/>
    <n v="2026"/>
    <s v="Q2"/>
    <n v="4"/>
    <s v="Apr"/>
  </r>
  <r>
    <n v="193"/>
    <d v="2026-04-02T00:00:00"/>
    <n v="2026"/>
    <x v="1"/>
    <x v="3"/>
    <x v="3"/>
    <x v="3"/>
    <x v="4"/>
    <x v="2"/>
    <x v="0"/>
    <x v="2"/>
    <x v="2"/>
    <n v="1"/>
    <n v="35.6"/>
    <n v="0.1"/>
    <n v="13.39"/>
    <n v="32.04"/>
    <n v="13.39"/>
    <n v="18.649999999999999"/>
    <n v="0.58208489388264661"/>
    <n v="2026"/>
    <s v="Q2"/>
    <n v="4"/>
    <s v="Apr"/>
  </r>
  <r>
    <n v="2246"/>
    <d v="2026-04-02T00:00:00"/>
    <n v="2026"/>
    <x v="1"/>
    <x v="3"/>
    <x v="3"/>
    <x v="1"/>
    <x v="12"/>
    <x v="3"/>
    <x v="0"/>
    <x v="0"/>
    <x v="4"/>
    <n v="1"/>
    <n v="50.17"/>
    <n v="0"/>
    <n v="21.95"/>
    <n v="50.17"/>
    <n v="21.95"/>
    <n v="28.220000000000002"/>
    <n v="0.56248754235598963"/>
    <n v="2026"/>
    <s v="Q2"/>
    <n v="4"/>
    <s v="Apr"/>
  </r>
  <r>
    <n v="2556"/>
    <d v="2026-04-02T00:00:00"/>
    <n v="2026"/>
    <x v="1"/>
    <x v="3"/>
    <x v="3"/>
    <x v="3"/>
    <x v="8"/>
    <x v="0"/>
    <x v="0"/>
    <x v="1"/>
    <x v="17"/>
    <n v="2"/>
    <n v="72.900000000000006"/>
    <n v="0"/>
    <n v="31.52"/>
    <n v="145.80000000000001"/>
    <n v="63.04"/>
    <n v="82.760000000000019"/>
    <n v="0.5676268861454048"/>
    <n v="2026"/>
    <s v="Q2"/>
    <n v="4"/>
    <s v="Apr"/>
  </r>
  <r>
    <n v="169"/>
    <d v="2026-04-03T00:00:00"/>
    <n v="2026"/>
    <x v="1"/>
    <x v="3"/>
    <x v="3"/>
    <x v="2"/>
    <x v="16"/>
    <x v="0"/>
    <x v="1"/>
    <x v="1"/>
    <x v="1"/>
    <n v="2"/>
    <n v="93.48"/>
    <n v="0"/>
    <n v="45.15"/>
    <n v="186.96"/>
    <n v="90.3"/>
    <n v="96.660000000000011"/>
    <n v="0.51700898587933253"/>
    <n v="2026"/>
    <s v="Q2"/>
    <n v="4"/>
    <s v="Apr"/>
  </r>
  <r>
    <n v="877"/>
    <d v="2026-04-03T00:00:00"/>
    <n v="2026"/>
    <x v="1"/>
    <x v="3"/>
    <x v="3"/>
    <x v="1"/>
    <x v="12"/>
    <x v="0"/>
    <x v="1"/>
    <x v="3"/>
    <x v="19"/>
    <n v="1"/>
    <n v="123.63"/>
    <n v="0"/>
    <n v="58.88"/>
    <n v="123.63"/>
    <n v="58.88"/>
    <n v="64.75"/>
    <n v="0.52374019250990866"/>
    <n v="2026"/>
    <s v="Q2"/>
    <n v="4"/>
    <s v="Apr"/>
  </r>
  <r>
    <n v="2023"/>
    <d v="2026-04-03T00:00:00"/>
    <n v="2026"/>
    <x v="1"/>
    <x v="3"/>
    <x v="3"/>
    <x v="1"/>
    <x v="12"/>
    <x v="0"/>
    <x v="1"/>
    <x v="2"/>
    <x v="18"/>
    <n v="3"/>
    <n v="168.37"/>
    <n v="0"/>
    <n v="87.15"/>
    <n v="505.11"/>
    <n v="261.45000000000005"/>
    <n v="243.65999999999997"/>
    <n v="0.4823899744610084"/>
    <n v="2026"/>
    <s v="Q2"/>
    <n v="4"/>
    <s v="Apr"/>
  </r>
  <r>
    <n v="2548"/>
    <d v="2026-04-03T00:00:00"/>
    <n v="2026"/>
    <x v="1"/>
    <x v="3"/>
    <x v="3"/>
    <x v="0"/>
    <x v="9"/>
    <x v="3"/>
    <x v="1"/>
    <x v="0"/>
    <x v="4"/>
    <n v="4"/>
    <n v="51.68"/>
    <n v="0.05"/>
    <n v="23.09"/>
    <n v="196.38399999999999"/>
    <n v="92.36"/>
    <n v="104.02399999999999"/>
    <n v="0.52969692031937421"/>
    <n v="2026"/>
    <s v="Q2"/>
    <n v="4"/>
    <s v="Apr"/>
  </r>
  <r>
    <n v="2602"/>
    <d v="2026-04-03T00:00:00"/>
    <n v="2026"/>
    <x v="1"/>
    <x v="3"/>
    <x v="3"/>
    <x v="1"/>
    <x v="12"/>
    <x v="3"/>
    <x v="1"/>
    <x v="0"/>
    <x v="6"/>
    <n v="1"/>
    <n v="40.159999999999997"/>
    <n v="0"/>
    <n v="16.77"/>
    <n v="40.159999999999997"/>
    <n v="16.77"/>
    <n v="23.389999999999997"/>
    <n v="0.58242031872509958"/>
    <n v="2026"/>
    <s v="Q2"/>
    <n v="4"/>
    <s v="Apr"/>
  </r>
  <r>
    <n v="3229"/>
    <d v="2026-04-03T00:00:00"/>
    <n v="2026"/>
    <x v="1"/>
    <x v="3"/>
    <x v="3"/>
    <x v="3"/>
    <x v="13"/>
    <x v="2"/>
    <x v="0"/>
    <x v="2"/>
    <x v="2"/>
    <n v="3"/>
    <n v="36.17"/>
    <n v="0.1"/>
    <n v="13.65"/>
    <n v="97.659000000000006"/>
    <n v="40.950000000000003"/>
    <n v="56.709000000000003"/>
    <n v="0.58068380794396834"/>
    <n v="2026"/>
    <s v="Q2"/>
    <n v="4"/>
    <s v="Apr"/>
  </r>
  <r>
    <n v="3261"/>
    <d v="2026-04-03T00:00:00"/>
    <n v="2026"/>
    <x v="1"/>
    <x v="3"/>
    <x v="3"/>
    <x v="2"/>
    <x v="10"/>
    <x v="0"/>
    <x v="1"/>
    <x v="2"/>
    <x v="15"/>
    <n v="4"/>
    <n v="130.55000000000001"/>
    <n v="0"/>
    <n v="67.66"/>
    <n v="522.20000000000005"/>
    <n v="270.64"/>
    <n v="251.56000000000006"/>
    <n v="0.48173113749521262"/>
    <n v="2026"/>
    <s v="Q2"/>
    <n v="4"/>
    <s v="Apr"/>
  </r>
  <r>
    <n v="3621"/>
    <d v="2026-04-03T00:00:00"/>
    <n v="2026"/>
    <x v="1"/>
    <x v="3"/>
    <x v="3"/>
    <x v="3"/>
    <x v="8"/>
    <x v="0"/>
    <x v="1"/>
    <x v="0"/>
    <x v="8"/>
    <n v="2"/>
    <n v="102.63"/>
    <n v="0"/>
    <n v="50.19"/>
    <n v="205.26"/>
    <n v="100.38"/>
    <n v="104.88"/>
    <n v="0.51096170710318622"/>
    <n v="2026"/>
    <s v="Q2"/>
    <n v="4"/>
    <s v="Apr"/>
  </r>
  <r>
    <n v="4681"/>
    <d v="2026-04-03T00:00:00"/>
    <n v="2026"/>
    <x v="1"/>
    <x v="3"/>
    <x v="3"/>
    <x v="3"/>
    <x v="13"/>
    <x v="3"/>
    <x v="0"/>
    <x v="0"/>
    <x v="0"/>
    <n v="6"/>
    <n v="81.239999999999995"/>
    <n v="0"/>
    <n v="43.28"/>
    <n v="487.43999999999994"/>
    <n v="259.68"/>
    <n v="227.75999999999993"/>
    <n v="0.46725750861644505"/>
    <n v="2026"/>
    <s v="Q2"/>
    <n v="4"/>
    <s v="Apr"/>
  </r>
  <r>
    <n v="4954"/>
    <d v="2026-04-03T00:00:00"/>
    <n v="2026"/>
    <x v="1"/>
    <x v="3"/>
    <x v="3"/>
    <x v="3"/>
    <x v="8"/>
    <x v="0"/>
    <x v="1"/>
    <x v="1"/>
    <x v="17"/>
    <n v="3"/>
    <n v="72.11"/>
    <n v="0.05"/>
    <n v="31.63"/>
    <n v="205.51349999999996"/>
    <n v="94.89"/>
    <n v="110.62349999999996"/>
    <n v="0.5382785072513484"/>
    <n v="2026"/>
    <s v="Q2"/>
    <n v="4"/>
    <s v="Apr"/>
  </r>
  <r>
    <n v="1153"/>
    <d v="2026-04-04T00:00:00"/>
    <n v="2026"/>
    <x v="1"/>
    <x v="3"/>
    <x v="3"/>
    <x v="2"/>
    <x v="16"/>
    <x v="2"/>
    <x v="1"/>
    <x v="1"/>
    <x v="1"/>
    <n v="4"/>
    <n v="90.15"/>
    <n v="0"/>
    <n v="44.9"/>
    <n v="360.6"/>
    <n v="179.6"/>
    <n v="181.00000000000003"/>
    <n v="0.50194120909595119"/>
    <n v="2026"/>
    <s v="Q2"/>
    <n v="4"/>
    <s v="Apr"/>
  </r>
  <r>
    <n v="1383"/>
    <d v="2026-04-04T00:00:00"/>
    <n v="2026"/>
    <x v="1"/>
    <x v="3"/>
    <x v="3"/>
    <x v="3"/>
    <x v="4"/>
    <x v="2"/>
    <x v="0"/>
    <x v="0"/>
    <x v="4"/>
    <n v="1"/>
    <n v="50.7"/>
    <n v="0.05"/>
    <n v="21.85"/>
    <n v="48.164999999999999"/>
    <n v="21.85"/>
    <n v="26.314999999999998"/>
    <n v="0.54635108481262329"/>
    <n v="2026"/>
    <s v="Q2"/>
    <n v="4"/>
    <s v="Apr"/>
  </r>
  <r>
    <n v="2583"/>
    <d v="2026-04-04T00:00:00"/>
    <n v="2026"/>
    <x v="1"/>
    <x v="3"/>
    <x v="3"/>
    <x v="0"/>
    <x v="0"/>
    <x v="0"/>
    <x v="0"/>
    <x v="4"/>
    <x v="10"/>
    <n v="1"/>
    <n v="41.13"/>
    <n v="0"/>
    <n v="15.04"/>
    <n v="41.13"/>
    <n v="15.04"/>
    <n v="26.090000000000003"/>
    <n v="0.63433017262338931"/>
    <n v="2026"/>
    <s v="Q2"/>
    <n v="4"/>
    <s v="Apr"/>
  </r>
  <r>
    <n v="4074"/>
    <d v="2026-04-04T00:00:00"/>
    <n v="2026"/>
    <x v="1"/>
    <x v="3"/>
    <x v="3"/>
    <x v="1"/>
    <x v="1"/>
    <x v="2"/>
    <x v="0"/>
    <x v="3"/>
    <x v="19"/>
    <n v="1"/>
    <n v="121.66"/>
    <n v="0"/>
    <n v="61.37"/>
    <n v="121.66"/>
    <n v="61.37"/>
    <n v="60.29"/>
    <n v="0.49556140062469178"/>
    <n v="2026"/>
    <s v="Q2"/>
    <n v="4"/>
    <s v="Apr"/>
  </r>
  <r>
    <n v="4301"/>
    <d v="2026-04-04T00:00:00"/>
    <n v="2026"/>
    <x v="1"/>
    <x v="3"/>
    <x v="3"/>
    <x v="2"/>
    <x v="16"/>
    <x v="2"/>
    <x v="1"/>
    <x v="4"/>
    <x v="12"/>
    <n v="1"/>
    <n v="122.77"/>
    <n v="0.1"/>
    <n v="70.59"/>
    <n v="110.49299999999999"/>
    <n v="70.59"/>
    <n v="39.902999999999992"/>
    <n v="0.36113599956558329"/>
    <n v="2026"/>
    <s v="Q2"/>
    <n v="4"/>
    <s v="Apr"/>
  </r>
  <r>
    <n v="4692"/>
    <d v="2026-04-04T00:00:00"/>
    <n v="2026"/>
    <x v="1"/>
    <x v="3"/>
    <x v="3"/>
    <x v="3"/>
    <x v="13"/>
    <x v="0"/>
    <x v="0"/>
    <x v="0"/>
    <x v="4"/>
    <n v="1"/>
    <n v="49.96"/>
    <n v="0"/>
    <n v="22.13"/>
    <n v="49.96"/>
    <n v="22.13"/>
    <n v="27.830000000000002"/>
    <n v="0.55704563650920735"/>
    <n v="2026"/>
    <s v="Q2"/>
    <n v="4"/>
    <s v="Apr"/>
  </r>
  <r>
    <n v="1951"/>
    <d v="2026-04-05T00:00:00"/>
    <n v="2026"/>
    <x v="1"/>
    <x v="3"/>
    <x v="3"/>
    <x v="3"/>
    <x v="8"/>
    <x v="3"/>
    <x v="0"/>
    <x v="1"/>
    <x v="11"/>
    <n v="2"/>
    <n v="155.13"/>
    <n v="0.15"/>
    <n v="80.959999999999994"/>
    <n v="263.721"/>
    <n v="161.91999999999999"/>
    <n v="101.80100000000002"/>
    <n v="0.38601779911345707"/>
    <n v="2026"/>
    <s v="Q2"/>
    <n v="4"/>
    <s v="Apr"/>
  </r>
  <r>
    <n v="2111"/>
    <d v="2026-04-05T00:00:00"/>
    <n v="2026"/>
    <x v="1"/>
    <x v="3"/>
    <x v="3"/>
    <x v="3"/>
    <x v="13"/>
    <x v="0"/>
    <x v="1"/>
    <x v="1"/>
    <x v="17"/>
    <n v="3"/>
    <n v="69.83"/>
    <n v="0.05"/>
    <n v="31.53"/>
    <n v="199.0155"/>
    <n v="94.59"/>
    <n v="104.4255"/>
    <n v="0.52471038687941396"/>
    <n v="2026"/>
    <s v="Q2"/>
    <n v="4"/>
    <s v="Apr"/>
  </r>
  <r>
    <n v="2933"/>
    <d v="2026-04-05T00:00:00"/>
    <n v="2026"/>
    <x v="1"/>
    <x v="3"/>
    <x v="3"/>
    <x v="1"/>
    <x v="6"/>
    <x v="2"/>
    <x v="0"/>
    <x v="2"/>
    <x v="2"/>
    <n v="1"/>
    <n v="35.4"/>
    <n v="0"/>
    <n v="13.37"/>
    <n v="35.4"/>
    <n v="13.37"/>
    <n v="22.03"/>
    <n v="0.62231638418079105"/>
    <n v="2026"/>
    <s v="Q2"/>
    <n v="4"/>
    <s v="Apr"/>
  </r>
  <r>
    <n v="3263"/>
    <d v="2026-04-05T00:00:00"/>
    <n v="2026"/>
    <x v="1"/>
    <x v="3"/>
    <x v="3"/>
    <x v="3"/>
    <x v="7"/>
    <x v="0"/>
    <x v="1"/>
    <x v="4"/>
    <x v="16"/>
    <n v="1"/>
    <n v="51.75"/>
    <n v="0.1"/>
    <n v="22.1"/>
    <n v="46.575000000000003"/>
    <n v="22.1"/>
    <n v="24.475000000000001"/>
    <n v="0.52549651100375738"/>
    <n v="2026"/>
    <s v="Q2"/>
    <n v="4"/>
    <s v="Apr"/>
  </r>
  <r>
    <n v="4764"/>
    <d v="2026-04-05T00:00:00"/>
    <n v="2026"/>
    <x v="1"/>
    <x v="3"/>
    <x v="3"/>
    <x v="3"/>
    <x v="13"/>
    <x v="3"/>
    <x v="1"/>
    <x v="0"/>
    <x v="6"/>
    <n v="6"/>
    <n v="39.6"/>
    <n v="0.15"/>
    <n v="17.010000000000002"/>
    <n v="201.96"/>
    <n v="102.06"/>
    <n v="99.9"/>
    <n v="0.49465240641711233"/>
    <n v="2026"/>
    <s v="Q2"/>
    <n v="4"/>
    <s v="Apr"/>
  </r>
  <r>
    <n v="28"/>
    <d v="2026-04-06T00:00:00"/>
    <n v="2026"/>
    <x v="1"/>
    <x v="3"/>
    <x v="3"/>
    <x v="1"/>
    <x v="6"/>
    <x v="2"/>
    <x v="1"/>
    <x v="4"/>
    <x v="12"/>
    <n v="2"/>
    <n v="125.94"/>
    <n v="0.05"/>
    <n v="70.94"/>
    <n v="239.28599999999997"/>
    <n v="141.88"/>
    <n v="97.405999999999977"/>
    <n v="0.40706936469329585"/>
    <n v="2026"/>
    <s v="Q2"/>
    <n v="4"/>
    <s v="Apr"/>
  </r>
  <r>
    <n v="581"/>
    <d v="2026-04-06T00:00:00"/>
    <n v="2026"/>
    <x v="1"/>
    <x v="3"/>
    <x v="3"/>
    <x v="1"/>
    <x v="1"/>
    <x v="0"/>
    <x v="0"/>
    <x v="3"/>
    <x v="19"/>
    <n v="3"/>
    <n v="124.67"/>
    <n v="0"/>
    <n v="61.46"/>
    <n v="374.01"/>
    <n v="184.38"/>
    <n v="189.63"/>
    <n v="0.50701852891633914"/>
    <n v="2026"/>
    <s v="Q2"/>
    <n v="4"/>
    <s v="Apr"/>
  </r>
  <r>
    <n v="643"/>
    <d v="2026-04-06T00:00:00"/>
    <n v="2026"/>
    <x v="1"/>
    <x v="3"/>
    <x v="3"/>
    <x v="3"/>
    <x v="8"/>
    <x v="0"/>
    <x v="0"/>
    <x v="1"/>
    <x v="17"/>
    <n v="2"/>
    <n v="72.260000000000005"/>
    <n v="0"/>
    <n v="33.21"/>
    <n v="144.52000000000001"/>
    <n v="66.42"/>
    <n v="78.100000000000009"/>
    <n v="0.54040963188486024"/>
    <n v="2026"/>
    <s v="Q2"/>
    <n v="4"/>
    <s v="Apr"/>
  </r>
  <r>
    <n v="1907"/>
    <d v="2026-04-06T00:00:00"/>
    <n v="2026"/>
    <x v="1"/>
    <x v="3"/>
    <x v="3"/>
    <x v="1"/>
    <x v="12"/>
    <x v="1"/>
    <x v="2"/>
    <x v="0"/>
    <x v="4"/>
    <n v="10"/>
    <n v="50.64"/>
    <n v="0.2"/>
    <n v="22.99"/>
    <n v="405.12"/>
    <n v="229.89999999999998"/>
    <n v="175.22000000000003"/>
    <n v="0.43251382306477099"/>
    <n v="2026"/>
    <s v="Q2"/>
    <n v="4"/>
    <s v="Apr"/>
  </r>
  <r>
    <n v="1950"/>
    <d v="2026-04-06T00:00:00"/>
    <n v="2026"/>
    <x v="1"/>
    <x v="3"/>
    <x v="3"/>
    <x v="0"/>
    <x v="9"/>
    <x v="0"/>
    <x v="1"/>
    <x v="1"/>
    <x v="17"/>
    <n v="1"/>
    <n v="73"/>
    <n v="0"/>
    <n v="32.4"/>
    <n v="73"/>
    <n v="32.4"/>
    <n v="40.6"/>
    <n v="0.55616438356164388"/>
    <n v="2026"/>
    <s v="Q2"/>
    <n v="4"/>
    <s v="Apr"/>
  </r>
  <r>
    <n v="2443"/>
    <d v="2026-04-06T00:00:00"/>
    <n v="2026"/>
    <x v="1"/>
    <x v="3"/>
    <x v="3"/>
    <x v="0"/>
    <x v="15"/>
    <x v="0"/>
    <x v="0"/>
    <x v="2"/>
    <x v="2"/>
    <n v="1"/>
    <n v="35.700000000000003"/>
    <n v="0"/>
    <n v="13.8"/>
    <n v="35.700000000000003"/>
    <n v="13.8"/>
    <n v="21.900000000000002"/>
    <n v="0.61344537815126055"/>
    <n v="2026"/>
    <s v="Q2"/>
    <n v="4"/>
    <s v="Apr"/>
  </r>
  <r>
    <n v="2480"/>
    <d v="2026-04-06T00:00:00"/>
    <n v="2026"/>
    <x v="1"/>
    <x v="3"/>
    <x v="3"/>
    <x v="2"/>
    <x v="16"/>
    <x v="1"/>
    <x v="1"/>
    <x v="1"/>
    <x v="11"/>
    <n v="8"/>
    <n v="152.41999999999999"/>
    <n v="0.05"/>
    <n v="80.11"/>
    <n v="1158.3919999999998"/>
    <n v="640.88"/>
    <n v="517.51199999999983"/>
    <n v="0.44675032286134564"/>
    <n v="2026"/>
    <s v="Q2"/>
    <n v="4"/>
    <s v="Apr"/>
  </r>
  <r>
    <n v="2515"/>
    <d v="2026-04-06T00:00:00"/>
    <n v="2026"/>
    <x v="1"/>
    <x v="3"/>
    <x v="3"/>
    <x v="3"/>
    <x v="8"/>
    <x v="0"/>
    <x v="0"/>
    <x v="0"/>
    <x v="0"/>
    <n v="1"/>
    <n v="81.78"/>
    <n v="0"/>
    <n v="42.82"/>
    <n v="81.78"/>
    <n v="42.82"/>
    <n v="38.96"/>
    <n v="0.47640009782342874"/>
    <n v="2026"/>
    <s v="Q2"/>
    <n v="4"/>
    <s v="Apr"/>
  </r>
  <r>
    <n v="2829"/>
    <d v="2026-04-06T00:00:00"/>
    <n v="2026"/>
    <x v="1"/>
    <x v="3"/>
    <x v="3"/>
    <x v="1"/>
    <x v="6"/>
    <x v="0"/>
    <x v="2"/>
    <x v="0"/>
    <x v="8"/>
    <n v="6"/>
    <n v="102.59"/>
    <n v="0.1"/>
    <n v="49.6"/>
    <n v="553.98599999999999"/>
    <n v="297.60000000000002"/>
    <n v="256.38599999999997"/>
    <n v="0.46280230908362302"/>
    <n v="2026"/>
    <s v="Q2"/>
    <n v="4"/>
    <s v="Apr"/>
  </r>
  <r>
    <n v="4086"/>
    <d v="2026-04-06T00:00:00"/>
    <n v="2026"/>
    <x v="1"/>
    <x v="3"/>
    <x v="3"/>
    <x v="3"/>
    <x v="8"/>
    <x v="2"/>
    <x v="0"/>
    <x v="1"/>
    <x v="11"/>
    <n v="2"/>
    <n v="152.44"/>
    <n v="0.15"/>
    <n v="76.680000000000007"/>
    <n v="259.14799999999997"/>
    <n v="153.36000000000001"/>
    <n v="105.78799999999995"/>
    <n v="0.4082146109559015"/>
    <n v="2026"/>
    <s v="Q2"/>
    <n v="4"/>
    <s v="Apr"/>
  </r>
  <r>
    <n v="4512"/>
    <d v="2026-04-06T00:00:00"/>
    <n v="2026"/>
    <x v="1"/>
    <x v="3"/>
    <x v="3"/>
    <x v="1"/>
    <x v="1"/>
    <x v="0"/>
    <x v="1"/>
    <x v="2"/>
    <x v="15"/>
    <n v="6"/>
    <n v="136.29"/>
    <n v="0"/>
    <n v="68.209999999999994"/>
    <n v="817.74"/>
    <n v="409.26"/>
    <n v="408.48"/>
    <n v="0.49952307579426225"/>
    <n v="2026"/>
    <s v="Q2"/>
    <n v="4"/>
    <s v="Apr"/>
  </r>
  <r>
    <n v="4837"/>
    <d v="2026-04-06T00:00:00"/>
    <n v="2026"/>
    <x v="1"/>
    <x v="3"/>
    <x v="3"/>
    <x v="0"/>
    <x v="9"/>
    <x v="1"/>
    <x v="2"/>
    <x v="1"/>
    <x v="11"/>
    <n v="4"/>
    <n v="157.51"/>
    <n v="0.2"/>
    <n v="79.209999999999994"/>
    <n v="504.03199999999998"/>
    <n v="316.83999999999997"/>
    <n v="187.19200000000001"/>
    <n v="0.37138911815122855"/>
    <n v="2026"/>
    <s v="Q2"/>
    <n v="4"/>
    <s v="Apr"/>
  </r>
  <r>
    <n v="1580"/>
    <d v="2026-04-07T00:00:00"/>
    <n v="2026"/>
    <x v="1"/>
    <x v="3"/>
    <x v="3"/>
    <x v="2"/>
    <x v="3"/>
    <x v="0"/>
    <x v="1"/>
    <x v="3"/>
    <x v="19"/>
    <n v="2"/>
    <n v="120.5"/>
    <n v="0"/>
    <n v="61.42"/>
    <n v="241"/>
    <n v="122.84"/>
    <n v="118.16"/>
    <n v="0.49029045643153524"/>
    <n v="2026"/>
    <s v="Q2"/>
    <n v="4"/>
    <s v="Apr"/>
  </r>
  <r>
    <n v="1962"/>
    <d v="2026-04-07T00:00:00"/>
    <n v="2026"/>
    <x v="1"/>
    <x v="3"/>
    <x v="3"/>
    <x v="0"/>
    <x v="0"/>
    <x v="0"/>
    <x v="0"/>
    <x v="1"/>
    <x v="11"/>
    <n v="3"/>
    <n v="152.62"/>
    <n v="0.05"/>
    <n v="77.75"/>
    <n v="434.96699999999998"/>
    <n v="233.25"/>
    <n v="201.71699999999998"/>
    <n v="0.46375242259757637"/>
    <n v="2026"/>
    <s v="Q2"/>
    <n v="4"/>
    <s v="Apr"/>
  </r>
  <r>
    <n v="2381"/>
    <d v="2026-04-07T00:00:00"/>
    <n v="2026"/>
    <x v="1"/>
    <x v="3"/>
    <x v="3"/>
    <x v="1"/>
    <x v="11"/>
    <x v="0"/>
    <x v="0"/>
    <x v="2"/>
    <x v="15"/>
    <n v="2"/>
    <n v="134.16"/>
    <n v="0.05"/>
    <n v="67.08"/>
    <n v="254.90399999999997"/>
    <n v="134.16"/>
    <n v="120.74399999999997"/>
    <n v="0.47368421052631576"/>
    <n v="2026"/>
    <s v="Q2"/>
    <n v="4"/>
    <s v="Apr"/>
  </r>
  <r>
    <n v="2655"/>
    <d v="2026-04-07T00:00:00"/>
    <n v="2026"/>
    <x v="1"/>
    <x v="3"/>
    <x v="3"/>
    <x v="3"/>
    <x v="13"/>
    <x v="2"/>
    <x v="2"/>
    <x v="0"/>
    <x v="8"/>
    <n v="1"/>
    <n v="101.13"/>
    <n v="0"/>
    <n v="50.8"/>
    <n v="101.13"/>
    <n v="50.8"/>
    <n v="50.33"/>
    <n v="0.49767625828141998"/>
    <n v="2026"/>
    <s v="Q2"/>
    <n v="4"/>
    <s v="Apr"/>
  </r>
  <r>
    <n v="2944"/>
    <d v="2026-04-07T00:00:00"/>
    <n v="2026"/>
    <x v="1"/>
    <x v="3"/>
    <x v="3"/>
    <x v="1"/>
    <x v="14"/>
    <x v="2"/>
    <x v="1"/>
    <x v="4"/>
    <x v="16"/>
    <n v="1"/>
    <n v="51.36"/>
    <n v="0"/>
    <n v="22.21"/>
    <n v="51.36"/>
    <n v="22.21"/>
    <n v="29.15"/>
    <n v="0.56756230529595009"/>
    <n v="2026"/>
    <s v="Q2"/>
    <n v="4"/>
    <s v="Apr"/>
  </r>
  <r>
    <n v="4756"/>
    <d v="2026-04-07T00:00:00"/>
    <n v="2026"/>
    <x v="1"/>
    <x v="3"/>
    <x v="3"/>
    <x v="2"/>
    <x v="16"/>
    <x v="0"/>
    <x v="2"/>
    <x v="1"/>
    <x v="11"/>
    <n v="5"/>
    <n v="151.88"/>
    <n v="0"/>
    <n v="80.56"/>
    <n v="759.4"/>
    <n v="402.8"/>
    <n v="356.59999999999997"/>
    <n v="0.46958124835396364"/>
    <n v="2026"/>
    <s v="Q2"/>
    <n v="4"/>
    <s v="Apr"/>
  </r>
  <r>
    <n v="52"/>
    <d v="2026-04-08T00:00:00"/>
    <n v="2026"/>
    <x v="1"/>
    <x v="3"/>
    <x v="3"/>
    <x v="1"/>
    <x v="12"/>
    <x v="0"/>
    <x v="1"/>
    <x v="2"/>
    <x v="15"/>
    <n v="2"/>
    <n v="133.59"/>
    <n v="0"/>
    <n v="66.83"/>
    <n v="267.18"/>
    <n v="133.66"/>
    <n v="133.52000000000001"/>
    <n v="0.49973800434164234"/>
    <n v="2026"/>
    <s v="Q2"/>
    <n v="4"/>
    <s v="Apr"/>
  </r>
  <r>
    <n v="556"/>
    <d v="2026-04-08T00:00:00"/>
    <n v="2026"/>
    <x v="1"/>
    <x v="3"/>
    <x v="3"/>
    <x v="3"/>
    <x v="8"/>
    <x v="0"/>
    <x v="1"/>
    <x v="3"/>
    <x v="19"/>
    <n v="2"/>
    <n v="124.39"/>
    <n v="0"/>
    <n v="61.27"/>
    <n v="248.78"/>
    <n v="122.54"/>
    <n v="126.24"/>
    <n v="0.50743628909076288"/>
    <n v="2026"/>
    <s v="Q2"/>
    <n v="4"/>
    <s v="Apr"/>
  </r>
  <r>
    <n v="1233"/>
    <d v="2026-04-08T00:00:00"/>
    <n v="2026"/>
    <x v="1"/>
    <x v="3"/>
    <x v="3"/>
    <x v="0"/>
    <x v="15"/>
    <x v="0"/>
    <x v="1"/>
    <x v="0"/>
    <x v="4"/>
    <n v="5"/>
    <n v="50.22"/>
    <n v="0.1"/>
    <n v="22.31"/>
    <n v="225.99"/>
    <n v="111.55"/>
    <n v="114.44000000000001"/>
    <n v="0.50639408823399268"/>
    <n v="2026"/>
    <s v="Q2"/>
    <n v="4"/>
    <s v="Apr"/>
  </r>
  <r>
    <n v="1492"/>
    <d v="2026-04-08T00:00:00"/>
    <n v="2026"/>
    <x v="1"/>
    <x v="3"/>
    <x v="3"/>
    <x v="1"/>
    <x v="14"/>
    <x v="0"/>
    <x v="0"/>
    <x v="0"/>
    <x v="6"/>
    <n v="2"/>
    <n v="41.08"/>
    <n v="0"/>
    <n v="16.79"/>
    <n v="82.16"/>
    <n v="33.58"/>
    <n v="48.58"/>
    <n v="0.59128529698149956"/>
    <n v="2026"/>
    <s v="Q2"/>
    <n v="4"/>
    <s v="Apr"/>
  </r>
  <r>
    <n v="1619"/>
    <d v="2026-04-08T00:00:00"/>
    <n v="2026"/>
    <x v="1"/>
    <x v="3"/>
    <x v="3"/>
    <x v="3"/>
    <x v="8"/>
    <x v="2"/>
    <x v="1"/>
    <x v="2"/>
    <x v="9"/>
    <n v="5"/>
    <n v="46.11"/>
    <n v="0"/>
    <n v="18.88"/>
    <n v="230.55"/>
    <n v="94.399999999999991"/>
    <n v="136.15000000000003"/>
    <n v="0.5905443504662764"/>
    <n v="2026"/>
    <s v="Q2"/>
    <n v="4"/>
    <s v="Apr"/>
  </r>
  <r>
    <n v="1631"/>
    <d v="2026-04-08T00:00:00"/>
    <n v="2026"/>
    <x v="1"/>
    <x v="3"/>
    <x v="3"/>
    <x v="3"/>
    <x v="8"/>
    <x v="0"/>
    <x v="0"/>
    <x v="2"/>
    <x v="9"/>
    <n v="1"/>
    <n v="45.54"/>
    <n v="0"/>
    <n v="18.36"/>
    <n v="45.54"/>
    <n v="18.36"/>
    <n v="27.18"/>
    <n v="0.59683794466403162"/>
    <n v="2026"/>
    <s v="Q2"/>
    <n v="4"/>
    <s v="Apr"/>
  </r>
  <r>
    <n v="1844"/>
    <d v="2026-04-08T00:00:00"/>
    <n v="2026"/>
    <x v="1"/>
    <x v="3"/>
    <x v="3"/>
    <x v="1"/>
    <x v="14"/>
    <x v="2"/>
    <x v="1"/>
    <x v="4"/>
    <x v="14"/>
    <n v="2"/>
    <n v="37.1"/>
    <n v="0.1"/>
    <n v="14.17"/>
    <n v="66.78"/>
    <n v="28.34"/>
    <n v="38.44"/>
    <n v="0.57562144354597178"/>
    <n v="2026"/>
    <s v="Q2"/>
    <n v="4"/>
    <s v="Apr"/>
  </r>
  <r>
    <n v="4246"/>
    <d v="2026-04-08T00:00:00"/>
    <n v="2026"/>
    <x v="1"/>
    <x v="3"/>
    <x v="3"/>
    <x v="3"/>
    <x v="8"/>
    <x v="1"/>
    <x v="2"/>
    <x v="1"/>
    <x v="11"/>
    <n v="5"/>
    <n v="156.57"/>
    <n v="0.15"/>
    <n v="80.849999999999994"/>
    <n v="665.4224999999999"/>
    <n v="404.25"/>
    <n v="261.1724999999999"/>
    <n v="0.39249123677062309"/>
    <n v="2026"/>
    <s v="Q2"/>
    <n v="4"/>
    <s v="Apr"/>
  </r>
  <r>
    <n v="5139"/>
    <d v="2026-04-08T00:00:00"/>
    <n v="2026"/>
    <x v="1"/>
    <x v="3"/>
    <x v="3"/>
    <x v="0"/>
    <x v="15"/>
    <x v="0"/>
    <x v="0"/>
    <x v="4"/>
    <x v="16"/>
    <n v="2"/>
    <n v="51.4"/>
    <n v="0"/>
    <n v="21.99"/>
    <n v="102.8"/>
    <n v="43.98"/>
    <n v="58.82"/>
    <n v="0.57217898832684821"/>
    <n v="2026"/>
    <s v="Q2"/>
    <n v="4"/>
    <s v="Apr"/>
  </r>
  <r>
    <n v="186"/>
    <d v="2026-04-09T00:00:00"/>
    <n v="2026"/>
    <x v="1"/>
    <x v="3"/>
    <x v="3"/>
    <x v="0"/>
    <x v="0"/>
    <x v="0"/>
    <x v="1"/>
    <x v="2"/>
    <x v="9"/>
    <n v="2"/>
    <n v="46.42"/>
    <n v="0.1"/>
    <n v="18.73"/>
    <n v="83.556000000000012"/>
    <n v="37.46"/>
    <n v="46.096000000000011"/>
    <n v="0.55167791660682663"/>
    <n v="2026"/>
    <s v="Q2"/>
    <n v="4"/>
    <s v="Apr"/>
  </r>
  <r>
    <n v="1742"/>
    <d v="2026-04-09T00:00:00"/>
    <n v="2026"/>
    <x v="1"/>
    <x v="3"/>
    <x v="3"/>
    <x v="3"/>
    <x v="4"/>
    <x v="3"/>
    <x v="0"/>
    <x v="3"/>
    <x v="19"/>
    <n v="2"/>
    <n v="120.75"/>
    <n v="0.05"/>
    <n v="60.31"/>
    <n v="229.42499999999998"/>
    <n v="120.62"/>
    <n v="108.80499999999998"/>
    <n v="0.47425084450256066"/>
    <n v="2026"/>
    <s v="Q2"/>
    <n v="4"/>
    <s v="Apr"/>
  </r>
  <r>
    <n v="3189"/>
    <d v="2026-04-09T00:00:00"/>
    <n v="2026"/>
    <x v="1"/>
    <x v="3"/>
    <x v="3"/>
    <x v="1"/>
    <x v="11"/>
    <x v="1"/>
    <x v="2"/>
    <x v="1"/>
    <x v="11"/>
    <n v="6"/>
    <n v="157.38999999999999"/>
    <n v="0.05"/>
    <n v="79.239999999999995"/>
    <n v="897.12299999999993"/>
    <n v="475.43999999999994"/>
    <n v="421.68299999999999"/>
    <n v="0.47003922539049831"/>
    <n v="2026"/>
    <s v="Q2"/>
    <n v="4"/>
    <s v="Apr"/>
  </r>
  <r>
    <n v="3747"/>
    <d v="2026-04-09T00:00:00"/>
    <n v="2026"/>
    <x v="1"/>
    <x v="3"/>
    <x v="3"/>
    <x v="3"/>
    <x v="7"/>
    <x v="2"/>
    <x v="0"/>
    <x v="3"/>
    <x v="19"/>
    <n v="2"/>
    <n v="122.36"/>
    <n v="0.05"/>
    <n v="59.06"/>
    <n v="232.48399999999998"/>
    <n v="118.12"/>
    <n v="114.36399999999998"/>
    <n v="0.49192202474148755"/>
    <n v="2026"/>
    <s v="Q2"/>
    <n v="4"/>
    <s v="Apr"/>
  </r>
  <r>
    <n v="3782"/>
    <d v="2026-04-09T00:00:00"/>
    <n v="2026"/>
    <x v="1"/>
    <x v="3"/>
    <x v="3"/>
    <x v="0"/>
    <x v="0"/>
    <x v="2"/>
    <x v="0"/>
    <x v="4"/>
    <x v="10"/>
    <n v="2"/>
    <n v="39.68"/>
    <n v="0.05"/>
    <n v="14.98"/>
    <n v="75.391999999999996"/>
    <n v="29.96"/>
    <n v="45.431999999999995"/>
    <n v="0.60261035653650252"/>
    <n v="2026"/>
    <s v="Q2"/>
    <n v="4"/>
    <s v="Apr"/>
  </r>
  <r>
    <n v="4344"/>
    <d v="2026-04-09T00:00:00"/>
    <n v="2026"/>
    <x v="1"/>
    <x v="3"/>
    <x v="3"/>
    <x v="2"/>
    <x v="5"/>
    <x v="2"/>
    <x v="2"/>
    <x v="3"/>
    <x v="19"/>
    <n v="3"/>
    <n v="121.56"/>
    <n v="0.15"/>
    <n v="61.31"/>
    <n v="309.97800000000001"/>
    <n v="183.93"/>
    <n v="126.048"/>
    <n v="0.40663530960261696"/>
    <n v="2026"/>
    <s v="Q2"/>
    <n v="4"/>
    <s v="Apr"/>
  </r>
  <r>
    <n v="4901"/>
    <d v="2026-04-09T00:00:00"/>
    <n v="2026"/>
    <x v="1"/>
    <x v="3"/>
    <x v="3"/>
    <x v="0"/>
    <x v="0"/>
    <x v="3"/>
    <x v="1"/>
    <x v="0"/>
    <x v="0"/>
    <n v="1"/>
    <n v="80.19"/>
    <n v="0.1"/>
    <n v="42.15"/>
    <n v="72.171000000000006"/>
    <n v="42.15"/>
    <n v="30.021000000000008"/>
    <n v="0.4159704036247247"/>
    <n v="2026"/>
    <s v="Q2"/>
    <n v="4"/>
    <s v="Apr"/>
  </r>
  <r>
    <n v="4969"/>
    <d v="2026-04-09T00:00:00"/>
    <n v="2026"/>
    <x v="1"/>
    <x v="3"/>
    <x v="3"/>
    <x v="3"/>
    <x v="7"/>
    <x v="3"/>
    <x v="2"/>
    <x v="0"/>
    <x v="0"/>
    <n v="2"/>
    <n v="81.14"/>
    <n v="0"/>
    <n v="43.43"/>
    <n v="162.28"/>
    <n v="86.86"/>
    <n v="75.42"/>
    <n v="0.46475228000985952"/>
    <n v="2026"/>
    <s v="Q2"/>
    <n v="4"/>
    <s v="Apr"/>
  </r>
  <r>
    <n v="673"/>
    <d v="2026-04-10T00:00:00"/>
    <n v="2026"/>
    <x v="1"/>
    <x v="3"/>
    <x v="3"/>
    <x v="3"/>
    <x v="8"/>
    <x v="2"/>
    <x v="1"/>
    <x v="3"/>
    <x v="7"/>
    <n v="2"/>
    <n v="191.11"/>
    <n v="0"/>
    <n v="103.58"/>
    <n v="382.22"/>
    <n v="207.16"/>
    <n v="175.06000000000003"/>
    <n v="0.45800847679346979"/>
    <n v="2026"/>
    <s v="Q2"/>
    <n v="4"/>
    <s v="Apr"/>
  </r>
  <r>
    <n v="888"/>
    <d v="2026-04-10T00:00:00"/>
    <n v="2026"/>
    <x v="1"/>
    <x v="3"/>
    <x v="3"/>
    <x v="3"/>
    <x v="7"/>
    <x v="2"/>
    <x v="1"/>
    <x v="0"/>
    <x v="6"/>
    <n v="2"/>
    <n v="40.58"/>
    <n v="0.05"/>
    <n v="17.149999999999999"/>
    <n v="77.10199999999999"/>
    <n v="34.299999999999997"/>
    <n v="42.801999999999992"/>
    <n v="0.55513475655625011"/>
    <n v="2026"/>
    <s v="Q2"/>
    <n v="4"/>
    <s v="Apr"/>
  </r>
  <r>
    <n v="1541"/>
    <d v="2026-04-10T00:00:00"/>
    <n v="2026"/>
    <x v="1"/>
    <x v="3"/>
    <x v="3"/>
    <x v="0"/>
    <x v="15"/>
    <x v="3"/>
    <x v="0"/>
    <x v="3"/>
    <x v="13"/>
    <n v="1"/>
    <n v="83.44"/>
    <n v="0"/>
    <n v="40.299999999999997"/>
    <n v="83.44"/>
    <n v="40.299999999999997"/>
    <n v="43.14"/>
    <n v="0.51701821668264625"/>
    <n v="2026"/>
    <s v="Q2"/>
    <n v="4"/>
    <s v="Apr"/>
  </r>
  <r>
    <n v="1881"/>
    <d v="2026-04-10T00:00:00"/>
    <n v="2026"/>
    <x v="1"/>
    <x v="3"/>
    <x v="3"/>
    <x v="3"/>
    <x v="7"/>
    <x v="3"/>
    <x v="1"/>
    <x v="4"/>
    <x v="16"/>
    <n v="1"/>
    <n v="49.61"/>
    <n v="0"/>
    <n v="21.92"/>
    <n v="49.61"/>
    <n v="21.92"/>
    <n v="27.689999999999998"/>
    <n v="0.55815359806490628"/>
    <n v="2026"/>
    <s v="Q2"/>
    <n v="4"/>
    <s v="Apr"/>
  </r>
  <r>
    <n v="2007"/>
    <d v="2026-04-10T00:00:00"/>
    <n v="2026"/>
    <x v="1"/>
    <x v="3"/>
    <x v="3"/>
    <x v="3"/>
    <x v="8"/>
    <x v="0"/>
    <x v="0"/>
    <x v="4"/>
    <x v="12"/>
    <n v="2"/>
    <n v="123.31"/>
    <n v="0"/>
    <n v="69.239999999999995"/>
    <n v="246.62"/>
    <n v="138.47999999999999"/>
    <n v="108.14000000000001"/>
    <n v="0.43848836266320662"/>
    <n v="2026"/>
    <s v="Q2"/>
    <n v="4"/>
    <s v="Apr"/>
  </r>
  <r>
    <n v="2312"/>
    <d v="2026-04-10T00:00:00"/>
    <n v="2026"/>
    <x v="1"/>
    <x v="3"/>
    <x v="3"/>
    <x v="0"/>
    <x v="15"/>
    <x v="2"/>
    <x v="1"/>
    <x v="1"/>
    <x v="1"/>
    <n v="1"/>
    <n v="93.35"/>
    <n v="0.1"/>
    <n v="45.54"/>
    <n v="84.015000000000001"/>
    <n v="45.54"/>
    <n v="38.475000000000001"/>
    <n v="0.45795393679700053"/>
    <n v="2026"/>
    <s v="Q2"/>
    <n v="4"/>
    <s v="Apr"/>
  </r>
  <r>
    <n v="4493"/>
    <d v="2026-04-10T00:00:00"/>
    <n v="2026"/>
    <x v="1"/>
    <x v="3"/>
    <x v="3"/>
    <x v="0"/>
    <x v="0"/>
    <x v="1"/>
    <x v="2"/>
    <x v="1"/>
    <x v="1"/>
    <n v="5"/>
    <n v="92.63"/>
    <n v="0.15"/>
    <n v="46.33"/>
    <n v="393.67749999999995"/>
    <n v="231.64999999999998"/>
    <n v="162.02749999999997"/>
    <n v="0.41157419461361139"/>
    <n v="2026"/>
    <s v="Q2"/>
    <n v="4"/>
    <s v="Apr"/>
  </r>
  <r>
    <n v="2072"/>
    <d v="2026-04-11T00:00:00"/>
    <n v="2026"/>
    <x v="1"/>
    <x v="3"/>
    <x v="3"/>
    <x v="0"/>
    <x v="9"/>
    <x v="0"/>
    <x v="1"/>
    <x v="3"/>
    <x v="19"/>
    <n v="4"/>
    <n v="124.87"/>
    <n v="0.1"/>
    <n v="62.03"/>
    <n v="449.53200000000004"/>
    <n v="248.12"/>
    <n v="201.41200000000003"/>
    <n v="0.44804819234225823"/>
    <n v="2026"/>
    <s v="Q2"/>
    <n v="4"/>
    <s v="Apr"/>
  </r>
  <r>
    <n v="2142"/>
    <d v="2026-04-11T00:00:00"/>
    <n v="2026"/>
    <x v="1"/>
    <x v="3"/>
    <x v="3"/>
    <x v="3"/>
    <x v="4"/>
    <x v="3"/>
    <x v="1"/>
    <x v="3"/>
    <x v="5"/>
    <n v="1"/>
    <n v="339.64"/>
    <n v="0.1"/>
    <n v="195.81"/>
    <n v="305.67599999999999"/>
    <n v="195.81"/>
    <n v="109.86599999999999"/>
    <n v="0.35941977780394924"/>
    <n v="2026"/>
    <s v="Q2"/>
    <n v="4"/>
    <s v="Apr"/>
  </r>
  <r>
    <n v="2911"/>
    <d v="2026-04-11T00:00:00"/>
    <n v="2026"/>
    <x v="1"/>
    <x v="3"/>
    <x v="3"/>
    <x v="2"/>
    <x v="2"/>
    <x v="2"/>
    <x v="1"/>
    <x v="0"/>
    <x v="4"/>
    <n v="1"/>
    <n v="50.86"/>
    <n v="0.05"/>
    <n v="22.1"/>
    <n v="48.317"/>
    <n v="22.1"/>
    <n v="26.216999999999999"/>
    <n v="0.54260405240391574"/>
    <n v="2026"/>
    <s v="Q2"/>
    <n v="4"/>
    <s v="Apr"/>
  </r>
  <r>
    <n v="4276"/>
    <d v="2026-04-11T00:00:00"/>
    <n v="2026"/>
    <x v="1"/>
    <x v="3"/>
    <x v="3"/>
    <x v="3"/>
    <x v="8"/>
    <x v="0"/>
    <x v="1"/>
    <x v="2"/>
    <x v="18"/>
    <n v="2"/>
    <n v="167.01"/>
    <n v="0"/>
    <n v="89.8"/>
    <n v="334.02"/>
    <n v="179.6"/>
    <n v="154.41999999999999"/>
    <n v="0.46230764624872761"/>
    <n v="2026"/>
    <s v="Q2"/>
    <n v="4"/>
    <s v="Apr"/>
  </r>
  <r>
    <n v="5077"/>
    <d v="2026-04-11T00:00:00"/>
    <n v="2026"/>
    <x v="1"/>
    <x v="3"/>
    <x v="3"/>
    <x v="3"/>
    <x v="8"/>
    <x v="3"/>
    <x v="0"/>
    <x v="1"/>
    <x v="1"/>
    <n v="2"/>
    <n v="92.63"/>
    <n v="0.15"/>
    <n v="44.96"/>
    <n v="157.47099999999998"/>
    <n v="89.92"/>
    <n v="67.550999999999974"/>
    <n v="0.42897422382533917"/>
    <n v="2026"/>
    <s v="Q2"/>
    <n v="4"/>
    <s v="Apr"/>
  </r>
  <r>
    <n v="1259"/>
    <d v="2026-04-12T00:00:00"/>
    <n v="2026"/>
    <x v="1"/>
    <x v="3"/>
    <x v="3"/>
    <x v="1"/>
    <x v="12"/>
    <x v="3"/>
    <x v="1"/>
    <x v="1"/>
    <x v="11"/>
    <n v="2"/>
    <n v="151.01"/>
    <n v="0"/>
    <n v="80.209999999999994"/>
    <n v="302.02"/>
    <n v="160.41999999999999"/>
    <n v="141.6"/>
    <n v="0.4688431229719886"/>
    <n v="2026"/>
    <s v="Q2"/>
    <n v="4"/>
    <s v="Apr"/>
  </r>
  <r>
    <n v="1720"/>
    <d v="2026-04-12T00:00:00"/>
    <n v="2026"/>
    <x v="1"/>
    <x v="3"/>
    <x v="3"/>
    <x v="0"/>
    <x v="15"/>
    <x v="0"/>
    <x v="1"/>
    <x v="1"/>
    <x v="1"/>
    <n v="2"/>
    <n v="92.07"/>
    <n v="0"/>
    <n v="44.1"/>
    <n v="184.14"/>
    <n v="88.2"/>
    <n v="95.939999999999984"/>
    <n v="0.52101661779081132"/>
    <n v="2026"/>
    <s v="Q2"/>
    <n v="4"/>
    <s v="Apr"/>
  </r>
  <r>
    <n v="1975"/>
    <d v="2026-04-12T00:00:00"/>
    <n v="2026"/>
    <x v="1"/>
    <x v="3"/>
    <x v="3"/>
    <x v="0"/>
    <x v="15"/>
    <x v="0"/>
    <x v="0"/>
    <x v="4"/>
    <x v="14"/>
    <n v="1"/>
    <n v="36.840000000000003"/>
    <n v="0.1"/>
    <n v="13.86"/>
    <n v="33.156000000000006"/>
    <n v="13.86"/>
    <n v="19.296000000000006"/>
    <n v="0.58197611292073836"/>
    <n v="2026"/>
    <s v="Q2"/>
    <n v="4"/>
    <s v="Apr"/>
  </r>
  <r>
    <n v="2848"/>
    <d v="2026-04-12T00:00:00"/>
    <n v="2026"/>
    <x v="1"/>
    <x v="3"/>
    <x v="3"/>
    <x v="1"/>
    <x v="6"/>
    <x v="0"/>
    <x v="1"/>
    <x v="1"/>
    <x v="17"/>
    <n v="1"/>
    <n v="71.64"/>
    <n v="0.05"/>
    <n v="32.729999999999997"/>
    <n v="68.057999999999993"/>
    <n v="32.729999999999997"/>
    <n v="35.327999999999996"/>
    <n v="0.51908666137706072"/>
    <n v="2026"/>
    <s v="Q2"/>
    <n v="4"/>
    <s v="Apr"/>
  </r>
  <r>
    <n v="2979"/>
    <d v="2026-04-12T00:00:00"/>
    <n v="2026"/>
    <x v="1"/>
    <x v="3"/>
    <x v="3"/>
    <x v="1"/>
    <x v="14"/>
    <x v="0"/>
    <x v="1"/>
    <x v="4"/>
    <x v="12"/>
    <n v="1"/>
    <n v="124.18"/>
    <n v="0"/>
    <n v="67.42"/>
    <n v="124.18"/>
    <n v="67.42"/>
    <n v="56.760000000000005"/>
    <n v="0.45707843453052022"/>
    <n v="2026"/>
    <s v="Q2"/>
    <n v="4"/>
    <s v="Apr"/>
  </r>
  <r>
    <n v="2996"/>
    <d v="2026-04-12T00:00:00"/>
    <n v="2026"/>
    <x v="1"/>
    <x v="3"/>
    <x v="3"/>
    <x v="1"/>
    <x v="12"/>
    <x v="2"/>
    <x v="1"/>
    <x v="2"/>
    <x v="15"/>
    <n v="1"/>
    <n v="134.94999999999999"/>
    <n v="0"/>
    <n v="67.849999999999994"/>
    <n v="134.94999999999999"/>
    <n v="67.849999999999994"/>
    <n v="67.099999999999994"/>
    <n v="0.49722119303445722"/>
    <n v="2026"/>
    <s v="Q2"/>
    <n v="4"/>
    <s v="Apr"/>
  </r>
  <r>
    <n v="749"/>
    <d v="2026-04-13T00:00:00"/>
    <n v="2026"/>
    <x v="1"/>
    <x v="3"/>
    <x v="3"/>
    <x v="0"/>
    <x v="15"/>
    <x v="0"/>
    <x v="1"/>
    <x v="3"/>
    <x v="19"/>
    <n v="2"/>
    <n v="124"/>
    <n v="0"/>
    <n v="60.14"/>
    <n v="248"/>
    <n v="120.28"/>
    <n v="127.72"/>
    <n v="0.51500000000000001"/>
    <n v="2026"/>
    <s v="Q2"/>
    <n v="4"/>
    <s v="Apr"/>
  </r>
  <r>
    <n v="1928"/>
    <d v="2026-04-13T00:00:00"/>
    <n v="2026"/>
    <x v="1"/>
    <x v="3"/>
    <x v="3"/>
    <x v="3"/>
    <x v="13"/>
    <x v="3"/>
    <x v="0"/>
    <x v="4"/>
    <x v="16"/>
    <n v="2"/>
    <n v="50.2"/>
    <n v="0.1"/>
    <n v="21.48"/>
    <n v="90.360000000000014"/>
    <n v="42.96"/>
    <n v="47.400000000000013"/>
    <n v="0.5245683930942896"/>
    <n v="2026"/>
    <s v="Q2"/>
    <n v="4"/>
    <s v="Apr"/>
  </r>
  <r>
    <n v="2486"/>
    <d v="2026-04-13T00:00:00"/>
    <n v="2026"/>
    <x v="1"/>
    <x v="3"/>
    <x v="3"/>
    <x v="1"/>
    <x v="11"/>
    <x v="0"/>
    <x v="2"/>
    <x v="1"/>
    <x v="1"/>
    <n v="1"/>
    <n v="93.65"/>
    <n v="0"/>
    <n v="44.15"/>
    <n v="93.65"/>
    <n v="44.15"/>
    <n v="49.500000000000007"/>
    <n v="0.5285638013881474"/>
    <n v="2026"/>
    <s v="Q2"/>
    <n v="4"/>
    <s v="Apr"/>
  </r>
  <r>
    <n v="2688"/>
    <d v="2026-04-13T00:00:00"/>
    <n v="2026"/>
    <x v="1"/>
    <x v="3"/>
    <x v="3"/>
    <x v="2"/>
    <x v="16"/>
    <x v="3"/>
    <x v="1"/>
    <x v="2"/>
    <x v="9"/>
    <n v="5"/>
    <n v="47.25"/>
    <n v="0.1"/>
    <n v="17.93"/>
    <n v="212.625"/>
    <n v="89.65"/>
    <n v="122.97499999999999"/>
    <n v="0.57836566725455607"/>
    <n v="2026"/>
    <s v="Q2"/>
    <n v="4"/>
    <s v="Apr"/>
  </r>
  <r>
    <n v="2712"/>
    <d v="2026-04-13T00:00:00"/>
    <n v="2026"/>
    <x v="1"/>
    <x v="3"/>
    <x v="3"/>
    <x v="2"/>
    <x v="5"/>
    <x v="0"/>
    <x v="0"/>
    <x v="4"/>
    <x v="14"/>
    <n v="1"/>
    <n v="35.69"/>
    <n v="0.05"/>
    <n v="13.53"/>
    <n v="33.905499999999996"/>
    <n v="13.53"/>
    <n v="20.375499999999995"/>
    <n v="0.60094969842650892"/>
    <n v="2026"/>
    <s v="Q2"/>
    <n v="4"/>
    <s v="Apr"/>
  </r>
  <r>
    <n v="3853"/>
    <d v="2026-04-13T00:00:00"/>
    <n v="2026"/>
    <x v="1"/>
    <x v="3"/>
    <x v="3"/>
    <x v="3"/>
    <x v="13"/>
    <x v="0"/>
    <x v="0"/>
    <x v="2"/>
    <x v="15"/>
    <n v="3"/>
    <n v="136.12"/>
    <n v="0"/>
    <n v="66.58"/>
    <n v="408.36"/>
    <n v="199.74"/>
    <n v="208.62"/>
    <n v="0.51087275933000298"/>
    <n v="2026"/>
    <s v="Q2"/>
    <n v="4"/>
    <s v="Apr"/>
  </r>
  <r>
    <n v="4043"/>
    <d v="2026-04-13T00:00:00"/>
    <n v="2026"/>
    <x v="1"/>
    <x v="3"/>
    <x v="3"/>
    <x v="3"/>
    <x v="7"/>
    <x v="3"/>
    <x v="1"/>
    <x v="1"/>
    <x v="11"/>
    <n v="1"/>
    <n v="155.88999999999999"/>
    <n v="0"/>
    <n v="77.260000000000005"/>
    <n v="155.88999999999999"/>
    <n v="77.260000000000005"/>
    <n v="78.629999999999981"/>
    <n v="0.50439412406183837"/>
    <n v="2026"/>
    <s v="Q2"/>
    <n v="4"/>
    <s v="Apr"/>
  </r>
  <r>
    <n v="290"/>
    <d v="2026-04-14T00:00:00"/>
    <n v="2026"/>
    <x v="1"/>
    <x v="3"/>
    <x v="3"/>
    <x v="0"/>
    <x v="15"/>
    <x v="0"/>
    <x v="2"/>
    <x v="2"/>
    <x v="15"/>
    <n v="1"/>
    <n v="130.81"/>
    <n v="0"/>
    <n v="67.86"/>
    <n v="130.81"/>
    <n v="67.86"/>
    <n v="62.95"/>
    <n v="0.48123232168794439"/>
    <n v="2026"/>
    <s v="Q2"/>
    <n v="4"/>
    <s v="Apr"/>
  </r>
  <r>
    <n v="2953"/>
    <d v="2026-04-14T00:00:00"/>
    <n v="2026"/>
    <x v="1"/>
    <x v="3"/>
    <x v="3"/>
    <x v="0"/>
    <x v="0"/>
    <x v="0"/>
    <x v="0"/>
    <x v="2"/>
    <x v="9"/>
    <n v="2"/>
    <n v="47.56"/>
    <n v="0.05"/>
    <n v="18.649999999999999"/>
    <n v="90.364000000000004"/>
    <n v="37.299999999999997"/>
    <n v="53.064000000000007"/>
    <n v="0.58722500110663545"/>
    <n v="2026"/>
    <s v="Q2"/>
    <n v="4"/>
    <s v="Apr"/>
  </r>
  <r>
    <n v="3179"/>
    <d v="2026-04-14T00:00:00"/>
    <n v="2026"/>
    <x v="1"/>
    <x v="3"/>
    <x v="3"/>
    <x v="1"/>
    <x v="14"/>
    <x v="0"/>
    <x v="1"/>
    <x v="1"/>
    <x v="3"/>
    <n v="2"/>
    <n v="140.65"/>
    <n v="0.05"/>
    <n v="78.900000000000006"/>
    <n v="267.23500000000001"/>
    <n v="157.80000000000001"/>
    <n v="109.435"/>
    <n v="0.40950848504125581"/>
    <n v="2026"/>
    <s v="Q2"/>
    <n v="4"/>
    <s v="Apr"/>
  </r>
  <r>
    <n v="3301"/>
    <d v="2026-04-14T00:00:00"/>
    <n v="2026"/>
    <x v="1"/>
    <x v="3"/>
    <x v="3"/>
    <x v="3"/>
    <x v="4"/>
    <x v="2"/>
    <x v="1"/>
    <x v="0"/>
    <x v="0"/>
    <n v="1"/>
    <n v="82.75"/>
    <n v="0"/>
    <n v="43.18"/>
    <n v="82.75"/>
    <n v="43.18"/>
    <n v="39.57"/>
    <n v="0.47818731117824775"/>
    <n v="2026"/>
    <s v="Q2"/>
    <n v="4"/>
    <s v="Apr"/>
  </r>
  <r>
    <n v="3349"/>
    <d v="2026-04-14T00:00:00"/>
    <n v="2026"/>
    <x v="1"/>
    <x v="3"/>
    <x v="3"/>
    <x v="3"/>
    <x v="8"/>
    <x v="0"/>
    <x v="0"/>
    <x v="4"/>
    <x v="10"/>
    <n v="2"/>
    <n v="40.909999999999997"/>
    <n v="0.1"/>
    <n v="14.95"/>
    <n v="73.637999999999991"/>
    <n v="29.9"/>
    <n v="43.737999999999992"/>
    <n v="0.59395964040305271"/>
    <n v="2026"/>
    <s v="Q2"/>
    <n v="4"/>
    <s v="Apr"/>
  </r>
  <r>
    <n v="4874"/>
    <d v="2026-04-14T00:00:00"/>
    <n v="2026"/>
    <x v="1"/>
    <x v="3"/>
    <x v="3"/>
    <x v="0"/>
    <x v="0"/>
    <x v="2"/>
    <x v="0"/>
    <x v="2"/>
    <x v="9"/>
    <n v="1"/>
    <n v="46.62"/>
    <n v="0"/>
    <n v="18.86"/>
    <n v="46.62"/>
    <n v="18.86"/>
    <n v="27.759999999999998"/>
    <n v="0.59545259545259543"/>
    <n v="2026"/>
    <s v="Q2"/>
    <n v="4"/>
    <s v="Apr"/>
  </r>
  <r>
    <n v="1045"/>
    <d v="2026-04-15T00:00:00"/>
    <n v="2026"/>
    <x v="1"/>
    <x v="3"/>
    <x v="3"/>
    <x v="0"/>
    <x v="15"/>
    <x v="0"/>
    <x v="0"/>
    <x v="3"/>
    <x v="7"/>
    <n v="2"/>
    <n v="196.57"/>
    <n v="0.05"/>
    <n v="106.2"/>
    <n v="373.48299999999995"/>
    <n v="212.4"/>
    <n v="161.08299999999994"/>
    <n v="0.43129941657317727"/>
    <n v="2026"/>
    <s v="Q2"/>
    <n v="4"/>
    <s v="Apr"/>
  </r>
  <r>
    <n v="1703"/>
    <d v="2026-04-15T00:00:00"/>
    <n v="2026"/>
    <x v="1"/>
    <x v="3"/>
    <x v="3"/>
    <x v="1"/>
    <x v="1"/>
    <x v="0"/>
    <x v="0"/>
    <x v="1"/>
    <x v="1"/>
    <n v="1"/>
    <n v="90.52"/>
    <n v="0"/>
    <n v="46.5"/>
    <n v="90.52"/>
    <n v="46.5"/>
    <n v="44.019999999999996"/>
    <n v="0.4863013698630137"/>
    <n v="2026"/>
    <s v="Q2"/>
    <n v="4"/>
    <s v="Apr"/>
  </r>
  <r>
    <n v="2107"/>
    <d v="2026-04-15T00:00:00"/>
    <n v="2026"/>
    <x v="1"/>
    <x v="3"/>
    <x v="3"/>
    <x v="0"/>
    <x v="15"/>
    <x v="0"/>
    <x v="0"/>
    <x v="2"/>
    <x v="18"/>
    <n v="5"/>
    <n v="165.35"/>
    <n v="0.05"/>
    <n v="89.38"/>
    <n v="785.41249999999991"/>
    <n v="446.9"/>
    <n v="338.51249999999993"/>
    <n v="0.43099963395031271"/>
    <n v="2026"/>
    <s v="Q2"/>
    <n v="4"/>
    <s v="Apr"/>
  </r>
  <r>
    <n v="2265"/>
    <d v="2026-04-15T00:00:00"/>
    <n v="2026"/>
    <x v="1"/>
    <x v="3"/>
    <x v="3"/>
    <x v="1"/>
    <x v="11"/>
    <x v="2"/>
    <x v="0"/>
    <x v="2"/>
    <x v="2"/>
    <n v="2"/>
    <n v="36.35"/>
    <n v="0"/>
    <n v="13.55"/>
    <n v="72.7"/>
    <n v="27.1"/>
    <n v="45.6"/>
    <n v="0.6272352132049519"/>
    <n v="2026"/>
    <s v="Q2"/>
    <n v="4"/>
    <s v="Apr"/>
  </r>
  <r>
    <n v="2839"/>
    <d v="2026-04-15T00:00:00"/>
    <n v="2026"/>
    <x v="1"/>
    <x v="3"/>
    <x v="3"/>
    <x v="1"/>
    <x v="14"/>
    <x v="2"/>
    <x v="1"/>
    <x v="2"/>
    <x v="9"/>
    <n v="1"/>
    <n v="47"/>
    <n v="0"/>
    <n v="18.64"/>
    <n v="47"/>
    <n v="18.64"/>
    <n v="28.36"/>
    <n v="0.60340425531914887"/>
    <n v="2026"/>
    <s v="Q2"/>
    <n v="4"/>
    <s v="Apr"/>
  </r>
  <r>
    <n v="4742"/>
    <d v="2026-04-15T00:00:00"/>
    <n v="2026"/>
    <x v="1"/>
    <x v="3"/>
    <x v="3"/>
    <x v="3"/>
    <x v="13"/>
    <x v="3"/>
    <x v="0"/>
    <x v="2"/>
    <x v="9"/>
    <n v="1"/>
    <n v="46.86"/>
    <n v="0"/>
    <n v="18.190000000000001"/>
    <n v="46.86"/>
    <n v="18.190000000000001"/>
    <n v="28.669999999999998"/>
    <n v="0.61182244985061884"/>
    <n v="2026"/>
    <s v="Q2"/>
    <n v="4"/>
    <s v="Apr"/>
  </r>
  <r>
    <n v="4899"/>
    <d v="2026-04-15T00:00:00"/>
    <n v="2026"/>
    <x v="1"/>
    <x v="3"/>
    <x v="3"/>
    <x v="0"/>
    <x v="9"/>
    <x v="0"/>
    <x v="1"/>
    <x v="3"/>
    <x v="13"/>
    <n v="2"/>
    <n v="82.13"/>
    <n v="0.05"/>
    <n v="39.909999999999997"/>
    <n v="156.047"/>
    <n v="79.819999999999993"/>
    <n v="76.227000000000004"/>
    <n v="0.48848744288579726"/>
    <n v="2026"/>
    <s v="Q2"/>
    <n v="4"/>
    <s v="Apr"/>
  </r>
  <r>
    <n v="5042"/>
    <d v="2026-04-15T00:00:00"/>
    <n v="2026"/>
    <x v="1"/>
    <x v="3"/>
    <x v="3"/>
    <x v="1"/>
    <x v="6"/>
    <x v="2"/>
    <x v="2"/>
    <x v="2"/>
    <x v="18"/>
    <n v="1"/>
    <n v="163.16"/>
    <n v="0"/>
    <n v="88.78"/>
    <n v="163.16"/>
    <n v="88.78"/>
    <n v="74.38"/>
    <n v="0.45587153714145623"/>
    <n v="2026"/>
    <s v="Q2"/>
    <n v="4"/>
    <s v="Apr"/>
  </r>
  <r>
    <n v="2248"/>
    <d v="2026-04-16T00:00:00"/>
    <n v="2026"/>
    <x v="1"/>
    <x v="3"/>
    <x v="3"/>
    <x v="0"/>
    <x v="15"/>
    <x v="2"/>
    <x v="1"/>
    <x v="2"/>
    <x v="2"/>
    <n v="2"/>
    <n v="36.68"/>
    <n v="0.1"/>
    <n v="13.92"/>
    <n v="66.024000000000001"/>
    <n v="27.84"/>
    <n v="38.183999999999997"/>
    <n v="0.57833515085423481"/>
    <n v="2026"/>
    <s v="Q2"/>
    <n v="4"/>
    <s v="Apr"/>
  </r>
  <r>
    <n v="2427"/>
    <d v="2026-04-16T00:00:00"/>
    <n v="2026"/>
    <x v="1"/>
    <x v="3"/>
    <x v="3"/>
    <x v="3"/>
    <x v="13"/>
    <x v="0"/>
    <x v="1"/>
    <x v="2"/>
    <x v="9"/>
    <n v="1"/>
    <n v="45.82"/>
    <n v="0.1"/>
    <n v="18.48"/>
    <n v="41.238"/>
    <n v="18.48"/>
    <n v="22.757999999999999"/>
    <n v="0.55186963480285167"/>
    <n v="2026"/>
    <s v="Q2"/>
    <n v="4"/>
    <s v="Apr"/>
  </r>
  <r>
    <n v="2445"/>
    <d v="2026-04-16T00:00:00"/>
    <n v="2026"/>
    <x v="1"/>
    <x v="3"/>
    <x v="3"/>
    <x v="0"/>
    <x v="15"/>
    <x v="0"/>
    <x v="0"/>
    <x v="1"/>
    <x v="17"/>
    <n v="1"/>
    <n v="70.95"/>
    <n v="0"/>
    <n v="31.43"/>
    <n v="70.95"/>
    <n v="31.43"/>
    <n v="39.520000000000003"/>
    <n v="0.55701198026779419"/>
    <n v="2026"/>
    <s v="Q2"/>
    <n v="4"/>
    <s v="Apr"/>
  </r>
  <r>
    <n v="3311"/>
    <d v="2026-04-16T00:00:00"/>
    <n v="2026"/>
    <x v="1"/>
    <x v="3"/>
    <x v="3"/>
    <x v="1"/>
    <x v="11"/>
    <x v="0"/>
    <x v="1"/>
    <x v="2"/>
    <x v="9"/>
    <n v="1"/>
    <n v="46.68"/>
    <n v="0.05"/>
    <n v="18.350000000000001"/>
    <n v="44.345999999999997"/>
    <n v="18.350000000000001"/>
    <n v="25.995999999999995"/>
    <n v="0.58620845172056102"/>
    <n v="2026"/>
    <s v="Q2"/>
    <n v="4"/>
    <s v="Apr"/>
  </r>
  <r>
    <n v="3320"/>
    <d v="2026-04-16T00:00:00"/>
    <n v="2026"/>
    <x v="1"/>
    <x v="3"/>
    <x v="3"/>
    <x v="2"/>
    <x v="16"/>
    <x v="0"/>
    <x v="2"/>
    <x v="2"/>
    <x v="18"/>
    <n v="5"/>
    <n v="164.31"/>
    <n v="0.05"/>
    <n v="85.41"/>
    <n v="780.47249999999997"/>
    <n v="427.04999999999995"/>
    <n v="353.42250000000001"/>
    <n v="0.45283145786686912"/>
    <n v="2026"/>
    <s v="Q2"/>
    <n v="4"/>
    <s v="Apr"/>
  </r>
  <r>
    <n v="3321"/>
    <d v="2026-04-16T00:00:00"/>
    <n v="2026"/>
    <x v="1"/>
    <x v="3"/>
    <x v="3"/>
    <x v="1"/>
    <x v="6"/>
    <x v="0"/>
    <x v="2"/>
    <x v="2"/>
    <x v="2"/>
    <n v="3"/>
    <n v="35.57"/>
    <n v="0"/>
    <n v="13.67"/>
    <n v="106.71000000000001"/>
    <n v="41.01"/>
    <n v="65.700000000000017"/>
    <n v="0.61568737700309262"/>
    <n v="2026"/>
    <s v="Q2"/>
    <n v="4"/>
    <s v="Apr"/>
  </r>
  <r>
    <n v="5181"/>
    <d v="2026-04-16T00:00:00"/>
    <n v="2026"/>
    <x v="1"/>
    <x v="3"/>
    <x v="3"/>
    <x v="0"/>
    <x v="0"/>
    <x v="3"/>
    <x v="1"/>
    <x v="2"/>
    <x v="9"/>
    <n v="2"/>
    <n v="45.51"/>
    <n v="0.1"/>
    <n v="18.809999999999999"/>
    <n v="81.917999999999992"/>
    <n v="37.619999999999997"/>
    <n v="44.297999999999995"/>
    <n v="0.54076027246758951"/>
    <n v="2026"/>
    <s v="Q2"/>
    <n v="4"/>
    <s v="Apr"/>
  </r>
  <r>
    <n v="5187"/>
    <d v="2026-04-16T00:00:00"/>
    <n v="2026"/>
    <x v="1"/>
    <x v="3"/>
    <x v="3"/>
    <x v="3"/>
    <x v="8"/>
    <x v="0"/>
    <x v="0"/>
    <x v="3"/>
    <x v="7"/>
    <n v="2"/>
    <n v="198.32"/>
    <n v="0"/>
    <n v="106.8"/>
    <n v="396.64"/>
    <n v="213.6"/>
    <n v="183.04"/>
    <n v="0.46147640177490923"/>
    <n v="2026"/>
    <s v="Q2"/>
    <n v="4"/>
    <s v="Apr"/>
  </r>
  <r>
    <n v="605"/>
    <d v="2026-04-17T00:00:00"/>
    <n v="2026"/>
    <x v="1"/>
    <x v="3"/>
    <x v="3"/>
    <x v="3"/>
    <x v="8"/>
    <x v="3"/>
    <x v="2"/>
    <x v="2"/>
    <x v="15"/>
    <n v="2"/>
    <n v="130.94"/>
    <n v="0"/>
    <n v="67.459999999999994"/>
    <n v="261.88"/>
    <n v="134.91999999999999"/>
    <n v="126.96000000000001"/>
    <n v="0.48480219948067821"/>
    <n v="2026"/>
    <s v="Q2"/>
    <n v="4"/>
    <s v="Apr"/>
  </r>
  <r>
    <n v="3244"/>
    <d v="2026-04-17T00:00:00"/>
    <n v="2026"/>
    <x v="1"/>
    <x v="3"/>
    <x v="3"/>
    <x v="1"/>
    <x v="11"/>
    <x v="3"/>
    <x v="0"/>
    <x v="2"/>
    <x v="15"/>
    <n v="1"/>
    <n v="131.62"/>
    <n v="0"/>
    <n v="66.95"/>
    <n v="131.62"/>
    <n v="66.95"/>
    <n v="64.67"/>
    <n v="0.49133870232487464"/>
    <n v="2026"/>
    <s v="Q2"/>
    <n v="4"/>
    <s v="Apr"/>
  </r>
  <r>
    <n v="4047"/>
    <d v="2026-04-17T00:00:00"/>
    <n v="2026"/>
    <x v="1"/>
    <x v="3"/>
    <x v="3"/>
    <x v="0"/>
    <x v="0"/>
    <x v="1"/>
    <x v="2"/>
    <x v="2"/>
    <x v="18"/>
    <n v="8"/>
    <n v="168.34"/>
    <n v="0.15"/>
    <n v="88.7"/>
    <n v="1144.712"/>
    <n v="709.6"/>
    <n v="435.11199999999997"/>
    <n v="0.38010608781946897"/>
    <n v="2026"/>
    <s v="Q2"/>
    <n v="4"/>
    <s v="Apr"/>
  </r>
  <r>
    <n v="4101"/>
    <d v="2026-04-17T00:00:00"/>
    <n v="2026"/>
    <x v="1"/>
    <x v="3"/>
    <x v="3"/>
    <x v="1"/>
    <x v="6"/>
    <x v="0"/>
    <x v="0"/>
    <x v="3"/>
    <x v="13"/>
    <n v="1"/>
    <n v="81.040000000000006"/>
    <n v="0"/>
    <n v="39.97"/>
    <n v="81.040000000000006"/>
    <n v="39.97"/>
    <n v="41.070000000000007"/>
    <n v="0.50678677196446209"/>
    <n v="2026"/>
    <s v="Q2"/>
    <n v="4"/>
    <s v="Apr"/>
  </r>
  <r>
    <n v="4537"/>
    <d v="2026-04-17T00:00:00"/>
    <n v="2026"/>
    <x v="1"/>
    <x v="3"/>
    <x v="3"/>
    <x v="3"/>
    <x v="8"/>
    <x v="0"/>
    <x v="2"/>
    <x v="3"/>
    <x v="13"/>
    <n v="3"/>
    <n v="81.53"/>
    <n v="0.05"/>
    <n v="38.630000000000003"/>
    <n v="232.3605"/>
    <n v="115.89000000000001"/>
    <n v="116.47049999999999"/>
    <n v="0.50124913657872139"/>
    <n v="2026"/>
    <s v="Q2"/>
    <n v="4"/>
    <s v="Apr"/>
  </r>
  <r>
    <n v="754"/>
    <d v="2026-04-18T00:00:00"/>
    <n v="2026"/>
    <x v="1"/>
    <x v="3"/>
    <x v="3"/>
    <x v="2"/>
    <x v="10"/>
    <x v="3"/>
    <x v="0"/>
    <x v="0"/>
    <x v="8"/>
    <n v="3"/>
    <n v="104.8"/>
    <n v="0.1"/>
    <n v="50.59"/>
    <n v="282.95999999999998"/>
    <n v="151.77000000000001"/>
    <n v="131.18999999999997"/>
    <n v="0.46363443596268017"/>
    <n v="2026"/>
    <s v="Q2"/>
    <n v="4"/>
    <s v="Apr"/>
  </r>
  <r>
    <n v="1340"/>
    <d v="2026-04-18T00:00:00"/>
    <n v="2026"/>
    <x v="1"/>
    <x v="3"/>
    <x v="3"/>
    <x v="3"/>
    <x v="8"/>
    <x v="0"/>
    <x v="1"/>
    <x v="4"/>
    <x v="16"/>
    <n v="2"/>
    <n v="51.24"/>
    <n v="0"/>
    <n v="22.52"/>
    <n v="102.48"/>
    <n v="45.04"/>
    <n v="57.440000000000005"/>
    <n v="0.56049960967993762"/>
    <n v="2026"/>
    <s v="Q2"/>
    <n v="4"/>
    <s v="Apr"/>
  </r>
  <r>
    <n v="1444"/>
    <d v="2026-04-18T00:00:00"/>
    <n v="2026"/>
    <x v="1"/>
    <x v="3"/>
    <x v="3"/>
    <x v="2"/>
    <x v="10"/>
    <x v="2"/>
    <x v="0"/>
    <x v="3"/>
    <x v="19"/>
    <n v="1"/>
    <n v="120.52"/>
    <n v="0.1"/>
    <n v="59.01"/>
    <n v="108.468"/>
    <n v="59.01"/>
    <n v="49.458000000000006"/>
    <n v="0.45596858059519862"/>
    <n v="2026"/>
    <s v="Q2"/>
    <n v="4"/>
    <s v="Apr"/>
  </r>
  <r>
    <n v="2390"/>
    <d v="2026-04-18T00:00:00"/>
    <n v="2026"/>
    <x v="1"/>
    <x v="3"/>
    <x v="3"/>
    <x v="3"/>
    <x v="8"/>
    <x v="2"/>
    <x v="0"/>
    <x v="3"/>
    <x v="13"/>
    <n v="1"/>
    <n v="80.98"/>
    <n v="0"/>
    <n v="40.19"/>
    <n v="80.98"/>
    <n v="40.19"/>
    <n v="40.790000000000006"/>
    <n v="0.50370461842430236"/>
    <n v="2026"/>
    <s v="Q2"/>
    <n v="4"/>
    <s v="Apr"/>
  </r>
  <r>
    <n v="3076"/>
    <d v="2026-04-18T00:00:00"/>
    <n v="2026"/>
    <x v="1"/>
    <x v="3"/>
    <x v="3"/>
    <x v="2"/>
    <x v="2"/>
    <x v="0"/>
    <x v="2"/>
    <x v="3"/>
    <x v="13"/>
    <n v="2"/>
    <n v="82.58"/>
    <n v="0.1"/>
    <n v="39.93"/>
    <n v="148.64400000000001"/>
    <n v="79.86"/>
    <n v="68.784000000000006"/>
    <n v="0.46274319851457174"/>
    <n v="2026"/>
    <s v="Q2"/>
    <n v="4"/>
    <s v="Apr"/>
  </r>
  <r>
    <n v="3157"/>
    <d v="2026-04-18T00:00:00"/>
    <n v="2026"/>
    <x v="1"/>
    <x v="3"/>
    <x v="3"/>
    <x v="3"/>
    <x v="8"/>
    <x v="0"/>
    <x v="1"/>
    <x v="3"/>
    <x v="7"/>
    <n v="2"/>
    <n v="200.36"/>
    <n v="0"/>
    <n v="105.12"/>
    <n v="400.72"/>
    <n v="210.24"/>
    <n v="190.48000000000002"/>
    <n v="0.47534438011579161"/>
    <n v="2026"/>
    <s v="Q2"/>
    <n v="4"/>
    <s v="Apr"/>
  </r>
  <r>
    <n v="4516"/>
    <d v="2026-04-18T00:00:00"/>
    <n v="2026"/>
    <x v="1"/>
    <x v="3"/>
    <x v="3"/>
    <x v="2"/>
    <x v="5"/>
    <x v="0"/>
    <x v="0"/>
    <x v="3"/>
    <x v="7"/>
    <n v="1"/>
    <n v="196.24"/>
    <n v="0"/>
    <n v="106.34"/>
    <n v="196.24"/>
    <n v="106.34"/>
    <n v="89.9"/>
    <n v="0.45811251528740321"/>
    <n v="2026"/>
    <s v="Q2"/>
    <n v="4"/>
    <s v="Apr"/>
  </r>
  <r>
    <n v="5119"/>
    <d v="2026-04-18T00:00:00"/>
    <n v="2026"/>
    <x v="1"/>
    <x v="3"/>
    <x v="3"/>
    <x v="0"/>
    <x v="15"/>
    <x v="0"/>
    <x v="2"/>
    <x v="1"/>
    <x v="1"/>
    <n v="1"/>
    <n v="93.32"/>
    <n v="0"/>
    <n v="44.82"/>
    <n v="93.32"/>
    <n v="44.82"/>
    <n v="48.499999999999993"/>
    <n v="0.51971710244320612"/>
    <n v="2026"/>
    <s v="Q2"/>
    <n v="4"/>
    <s v="Apr"/>
  </r>
  <r>
    <n v="125"/>
    <d v="2026-04-19T00:00:00"/>
    <n v="2026"/>
    <x v="1"/>
    <x v="3"/>
    <x v="3"/>
    <x v="3"/>
    <x v="7"/>
    <x v="0"/>
    <x v="0"/>
    <x v="0"/>
    <x v="8"/>
    <n v="2"/>
    <n v="101.61"/>
    <n v="0"/>
    <n v="49.9"/>
    <n v="203.22"/>
    <n v="99.8"/>
    <n v="103.42"/>
    <n v="0.50890660368074014"/>
    <n v="2026"/>
    <s v="Q2"/>
    <n v="4"/>
    <s v="Apr"/>
  </r>
  <r>
    <n v="728"/>
    <d v="2026-04-19T00:00:00"/>
    <n v="2026"/>
    <x v="1"/>
    <x v="3"/>
    <x v="3"/>
    <x v="1"/>
    <x v="14"/>
    <x v="0"/>
    <x v="0"/>
    <x v="0"/>
    <x v="8"/>
    <n v="1"/>
    <n v="104.91"/>
    <n v="0"/>
    <n v="51.68"/>
    <n v="104.91"/>
    <n v="51.68"/>
    <n v="53.23"/>
    <n v="0.50738728433895719"/>
    <n v="2026"/>
    <s v="Q2"/>
    <n v="4"/>
    <s v="Apr"/>
  </r>
  <r>
    <n v="1271"/>
    <d v="2026-04-19T00:00:00"/>
    <n v="2026"/>
    <x v="1"/>
    <x v="3"/>
    <x v="3"/>
    <x v="2"/>
    <x v="2"/>
    <x v="1"/>
    <x v="2"/>
    <x v="4"/>
    <x v="10"/>
    <n v="8"/>
    <n v="39.99"/>
    <n v="0.15"/>
    <n v="14.92"/>
    <n v="271.93200000000002"/>
    <n v="119.36"/>
    <n v="152.572"/>
    <n v="0.56106673727255341"/>
    <n v="2026"/>
    <s v="Q2"/>
    <n v="4"/>
    <s v="Apr"/>
  </r>
  <r>
    <n v="1284"/>
    <d v="2026-04-19T00:00:00"/>
    <n v="2026"/>
    <x v="1"/>
    <x v="3"/>
    <x v="3"/>
    <x v="1"/>
    <x v="12"/>
    <x v="2"/>
    <x v="1"/>
    <x v="2"/>
    <x v="15"/>
    <n v="1"/>
    <n v="136.01"/>
    <n v="0"/>
    <n v="66.59"/>
    <n v="136.01"/>
    <n v="66.59"/>
    <n v="69.419999999999987"/>
    <n v="0.51040364679067707"/>
    <n v="2026"/>
    <s v="Q2"/>
    <n v="4"/>
    <s v="Apr"/>
  </r>
  <r>
    <n v="1657"/>
    <d v="2026-04-19T00:00:00"/>
    <n v="2026"/>
    <x v="1"/>
    <x v="3"/>
    <x v="3"/>
    <x v="0"/>
    <x v="0"/>
    <x v="1"/>
    <x v="2"/>
    <x v="3"/>
    <x v="19"/>
    <n v="15"/>
    <n v="122.1"/>
    <n v="0.15"/>
    <n v="62.33"/>
    <n v="1556.7749999999999"/>
    <n v="934.94999999999993"/>
    <n v="621.82499999999993"/>
    <n v="0.39943151707857588"/>
    <n v="2026"/>
    <s v="Q2"/>
    <n v="4"/>
    <s v="Apr"/>
  </r>
  <r>
    <n v="2240"/>
    <d v="2026-04-19T00:00:00"/>
    <n v="2026"/>
    <x v="1"/>
    <x v="3"/>
    <x v="3"/>
    <x v="0"/>
    <x v="15"/>
    <x v="3"/>
    <x v="0"/>
    <x v="3"/>
    <x v="5"/>
    <n v="4"/>
    <n v="341.75"/>
    <n v="0.1"/>
    <n v="191.91"/>
    <n v="1230.3"/>
    <n v="767.64"/>
    <n v="462.65999999999997"/>
    <n v="0.37605462082418922"/>
    <n v="2026"/>
    <s v="Q2"/>
    <n v="4"/>
    <s v="Apr"/>
  </r>
  <r>
    <n v="3050"/>
    <d v="2026-04-19T00:00:00"/>
    <n v="2026"/>
    <x v="1"/>
    <x v="3"/>
    <x v="3"/>
    <x v="3"/>
    <x v="13"/>
    <x v="2"/>
    <x v="0"/>
    <x v="1"/>
    <x v="11"/>
    <n v="3"/>
    <n v="156.16"/>
    <n v="0.05"/>
    <n v="77.81"/>
    <n v="445.05599999999998"/>
    <n v="233.43"/>
    <n v="211.62599999999998"/>
    <n v="0.47550420621225192"/>
    <n v="2026"/>
    <s v="Q2"/>
    <n v="4"/>
    <s v="Apr"/>
  </r>
  <r>
    <n v="3213"/>
    <d v="2026-04-19T00:00:00"/>
    <n v="2026"/>
    <x v="1"/>
    <x v="3"/>
    <x v="3"/>
    <x v="0"/>
    <x v="15"/>
    <x v="0"/>
    <x v="0"/>
    <x v="2"/>
    <x v="15"/>
    <n v="2"/>
    <n v="132.53"/>
    <n v="0.05"/>
    <n v="66.39"/>
    <n v="251.80699999999999"/>
    <n v="132.78"/>
    <n v="119.02699999999999"/>
    <n v="0.47269138665724142"/>
    <n v="2026"/>
    <s v="Q2"/>
    <n v="4"/>
    <s v="Apr"/>
  </r>
  <r>
    <n v="3367"/>
    <d v="2026-04-19T00:00:00"/>
    <n v="2026"/>
    <x v="1"/>
    <x v="3"/>
    <x v="3"/>
    <x v="2"/>
    <x v="3"/>
    <x v="0"/>
    <x v="0"/>
    <x v="2"/>
    <x v="9"/>
    <n v="3"/>
    <n v="45.79"/>
    <n v="0"/>
    <n v="17.98"/>
    <n v="137.37"/>
    <n v="53.94"/>
    <n v="83.43"/>
    <n v="0.60733784669141733"/>
    <n v="2026"/>
    <s v="Q2"/>
    <n v="4"/>
    <s v="Apr"/>
  </r>
  <r>
    <n v="3885"/>
    <d v="2026-04-19T00:00:00"/>
    <n v="2026"/>
    <x v="1"/>
    <x v="3"/>
    <x v="3"/>
    <x v="0"/>
    <x v="15"/>
    <x v="0"/>
    <x v="1"/>
    <x v="2"/>
    <x v="15"/>
    <n v="2"/>
    <n v="133.97"/>
    <n v="0.15"/>
    <n v="67.36"/>
    <n v="227.749"/>
    <n v="134.72"/>
    <n v="93.028999999999996"/>
    <n v="0.40847160690057915"/>
    <n v="2026"/>
    <s v="Q2"/>
    <n v="4"/>
    <s v="Apr"/>
  </r>
  <r>
    <n v="4372"/>
    <d v="2026-04-19T00:00:00"/>
    <n v="2026"/>
    <x v="1"/>
    <x v="3"/>
    <x v="3"/>
    <x v="0"/>
    <x v="15"/>
    <x v="0"/>
    <x v="1"/>
    <x v="4"/>
    <x v="14"/>
    <n v="1"/>
    <n v="37.11"/>
    <n v="0.1"/>
    <n v="14.27"/>
    <n v="33.399000000000001"/>
    <n v="14.27"/>
    <n v="19.129000000000001"/>
    <n v="0.5727416988532591"/>
    <n v="2026"/>
    <s v="Q2"/>
    <n v="4"/>
    <s v="Apr"/>
  </r>
  <r>
    <n v="4417"/>
    <d v="2026-04-19T00:00:00"/>
    <n v="2026"/>
    <x v="1"/>
    <x v="3"/>
    <x v="3"/>
    <x v="3"/>
    <x v="8"/>
    <x v="2"/>
    <x v="1"/>
    <x v="3"/>
    <x v="5"/>
    <n v="3"/>
    <n v="334.01"/>
    <n v="0.15"/>
    <n v="192.17"/>
    <n v="851.72550000000001"/>
    <n v="576.51"/>
    <n v="275.21550000000002"/>
    <n v="0.32312699337990941"/>
    <n v="2026"/>
    <s v="Q2"/>
    <n v="4"/>
    <s v="Apr"/>
  </r>
  <r>
    <n v="1147"/>
    <d v="2026-04-20T00:00:00"/>
    <n v="2026"/>
    <x v="1"/>
    <x v="3"/>
    <x v="3"/>
    <x v="3"/>
    <x v="7"/>
    <x v="0"/>
    <x v="1"/>
    <x v="2"/>
    <x v="15"/>
    <n v="1"/>
    <n v="131.46"/>
    <n v="0"/>
    <n v="67.77"/>
    <n v="131.46"/>
    <n v="67.77"/>
    <n v="63.690000000000012"/>
    <n v="0.48448197170241902"/>
    <n v="2026"/>
    <s v="Q2"/>
    <n v="4"/>
    <s v="Apr"/>
  </r>
  <r>
    <n v="1514"/>
    <d v="2026-04-20T00:00:00"/>
    <n v="2026"/>
    <x v="1"/>
    <x v="3"/>
    <x v="3"/>
    <x v="2"/>
    <x v="3"/>
    <x v="2"/>
    <x v="0"/>
    <x v="1"/>
    <x v="17"/>
    <n v="3"/>
    <n v="72.48"/>
    <n v="0"/>
    <n v="32.36"/>
    <n v="217.44"/>
    <n v="97.08"/>
    <n v="120.36"/>
    <n v="0.55353200883002207"/>
    <n v="2026"/>
    <s v="Q2"/>
    <n v="4"/>
    <s v="Apr"/>
  </r>
  <r>
    <n v="1538"/>
    <d v="2026-04-20T00:00:00"/>
    <n v="2026"/>
    <x v="1"/>
    <x v="3"/>
    <x v="3"/>
    <x v="2"/>
    <x v="2"/>
    <x v="3"/>
    <x v="1"/>
    <x v="0"/>
    <x v="0"/>
    <n v="1"/>
    <n v="81.98"/>
    <n v="0"/>
    <n v="43.15"/>
    <n v="81.98"/>
    <n v="43.15"/>
    <n v="38.830000000000005"/>
    <n v="0.47365211027079779"/>
    <n v="2026"/>
    <s v="Q2"/>
    <n v="4"/>
    <s v="Apr"/>
  </r>
  <r>
    <n v="1679"/>
    <d v="2026-04-20T00:00:00"/>
    <n v="2026"/>
    <x v="1"/>
    <x v="3"/>
    <x v="3"/>
    <x v="3"/>
    <x v="13"/>
    <x v="3"/>
    <x v="0"/>
    <x v="2"/>
    <x v="9"/>
    <n v="1"/>
    <n v="46.71"/>
    <n v="0"/>
    <n v="18.18"/>
    <n v="46.71"/>
    <n v="18.18"/>
    <n v="28.53"/>
    <n v="0.61078998073217727"/>
    <n v="2026"/>
    <s v="Q2"/>
    <n v="4"/>
    <s v="Apr"/>
  </r>
  <r>
    <n v="1708"/>
    <d v="2026-04-20T00:00:00"/>
    <n v="2026"/>
    <x v="1"/>
    <x v="3"/>
    <x v="3"/>
    <x v="2"/>
    <x v="5"/>
    <x v="3"/>
    <x v="1"/>
    <x v="4"/>
    <x v="10"/>
    <n v="1"/>
    <n v="41.01"/>
    <n v="0"/>
    <n v="14.5"/>
    <n v="41.01"/>
    <n v="14.5"/>
    <n v="26.509999999999998"/>
    <n v="0.64642770056083876"/>
    <n v="2026"/>
    <s v="Q2"/>
    <n v="4"/>
    <s v="Apr"/>
  </r>
  <r>
    <n v="2686"/>
    <d v="2026-04-20T00:00:00"/>
    <n v="2026"/>
    <x v="1"/>
    <x v="3"/>
    <x v="3"/>
    <x v="1"/>
    <x v="12"/>
    <x v="0"/>
    <x v="0"/>
    <x v="1"/>
    <x v="17"/>
    <n v="1"/>
    <n v="70.45"/>
    <n v="0.05"/>
    <n v="31.98"/>
    <n v="66.927499999999995"/>
    <n v="31.98"/>
    <n v="34.947499999999991"/>
    <n v="0.52216951178514059"/>
    <n v="2026"/>
    <s v="Q2"/>
    <n v="4"/>
    <s v="Apr"/>
  </r>
  <r>
    <n v="3307"/>
    <d v="2026-04-20T00:00:00"/>
    <n v="2026"/>
    <x v="1"/>
    <x v="3"/>
    <x v="3"/>
    <x v="3"/>
    <x v="13"/>
    <x v="2"/>
    <x v="2"/>
    <x v="0"/>
    <x v="4"/>
    <n v="2"/>
    <n v="51.39"/>
    <n v="0.05"/>
    <n v="22.28"/>
    <n v="97.640999999999991"/>
    <n v="44.56"/>
    <n v="53.080999999999989"/>
    <n v="0.54363433393758764"/>
    <n v="2026"/>
    <s v="Q2"/>
    <n v="4"/>
    <s v="Apr"/>
  </r>
  <r>
    <n v="3772"/>
    <d v="2026-04-20T00:00:00"/>
    <n v="2026"/>
    <x v="1"/>
    <x v="3"/>
    <x v="3"/>
    <x v="0"/>
    <x v="15"/>
    <x v="2"/>
    <x v="0"/>
    <x v="3"/>
    <x v="19"/>
    <n v="2"/>
    <n v="122.03"/>
    <n v="0"/>
    <n v="59.43"/>
    <n v="244.06"/>
    <n v="118.86"/>
    <n v="125.2"/>
    <n v="0.51298860935835455"/>
    <n v="2026"/>
    <s v="Q2"/>
    <n v="4"/>
    <s v="Apr"/>
  </r>
  <r>
    <n v="3877"/>
    <d v="2026-04-20T00:00:00"/>
    <n v="2026"/>
    <x v="1"/>
    <x v="3"/>
    <x v="3"/>
    <x v="3"/>
    <x v="4"/>
    <x v="0"/>
    <x v="1"/>
    <x v="2"/>
    <x v="15"/>
    <n v="3"/>
    <n v="132.07"/>
    <n v="0.05"/>
    <n v="66.41"/>
    <n v="376.39949999999999"/>
    <n v="199.23"/>
    <n v="177.1695"/>
    <n v="0.47069536489819991"/>
    <n v="2026"/>
    <s v="Q2"/>
    <n v="4"/>
    <s v="Apr"/>
  </r>
  <r>
    <n v="4117"/>
    <d v="2026-04-20T00:00:00"/>
    <n v="2026"/>
    <x v="1"/>
    <x v="3"/>
    <x v="3"/>
    <x v="3"/>
    <x v="7"/>
    <x v="3"/>
    <x v="0"/>
    <x v="0"/>
    <x v="6"/>
    <n v="1"/>
    <n v="41.04"/>
    <n v="0.1"/>
    <n v="17.02"/>
    <n v="36.936"/>
    <n v="17.02"/>
    <n v="19.916"/>
    <n v="0.53920294563569415"/>
    <n v="2026"/>
    <s v="Q2"/>
    <n v="4"/>
    <s v="Apr"/>
  </r>
  <r>
    <n v="4562"/>
    <d v="2026-04-20T00:00:00"/>
    <n v="2026"/>
    <x v="1"/>
    <x v="3"/>
    <x v="3"/>
    <x v="1"/>
    <x v="1"/>
    <x v="2"/>
    <x v="1"/>
    <x v="4"/>
    <x v="10"/>
    <n v="2"/>
    <n v="40.56"/>
    <n v="0"/>
    <n v="15.09"/>
    <n v="81.12"/>
    <n v="30.18"/>
    <n v="50.940000000000005"/>
    <n v="0.62795857988165682"/>
    <n v="2026"/>
    <s v="Q2"/>
    <n v="4"/>
    <s v="Apr"/>
  </r>
  <r>
    <n v="4683"/>
    <d v="2026-04-20T00:00:00"/>
    <n v="2026"/>
    <x v="1"/>
    <x v="3"/>
    <x v="3"/>
    <x v="2"/>
    <x v="16"/>
    <x v="0"/>
    <x v="2"/>
    <x v="4"/>
    <x v="16"/>
    <n v="3"/>
    <n v="51.36"/>
    <n v="0"/>
    <n v="22.05"/>
    <n v="154.07999999999998"/>
    <n v="66.150000000000006"/>
    <n v="87.929999999999978"/>
    <n v="0.57067757009345788"/>
    <n v="2026"/>
    <s v="Q2"/>
    <n v="4"/>
    <s v="Apr"/>
  </r>
  <r>
    <n v="308"/>
    <d v="2026-04-21T00:00:00"/>
    <n v="2026"/>
    <x v="1"/>
    <x v="3"/>
    <x v="3"/>
    <x v="3"/>
    <x v="7"/>
    <x v="0"/>
    <x v="0"/>
    <x v="1"/>
    <x v="1"/>
    <n v="6"/>
    <n v="93.58"/>
    <n v="0"/>
    <n v="46.68"/>
    <n v="561.48"/>
    <n v="280.08"/>
    <n v="281.40000000000003"/>
    <n v="0.5011754648429152"/>
    <n v="2026"/>
    <s v="Q2"/>
    <n v="4"/>
    <s v="Apr"/>
  </r>
  <r>
    <n v="773"/>
    <d v="2026-04-21T00:00:00"/>
    <n v="2026"/>
    <x v="1"/>
    <x v="3"/>
    <x v="3"/>
    <x v="3"/>
    <x v="7"/>
    <x v="0"/>
    <x v="2"/>
    <x v="0"/>
    <x v="0"/>
    <n v="5"/>
    <n v="80.16"/>
    <n v="0.1"/>
    <n v="42.5"/>
    <n v="360.71999999999997"/>
    <n v="212.5"/>
    <n v="148.21999999999997"/>
    <n v="0.41090042137946325"/>
    <n v="2026"/>
    <s v="Q2"/>
    <n v="4"/>
    <s v="Apr"/>
  </r>
  <r>
    <n v="1303"/>
    <d v="2026-04-21T00:00:00"/>
    <n v="2026"/>
    <x v="1"/>
    <x v="3"/>
    <x v="3"/>
    <x v="1"/>
    <x v="12"/>
    <x v="0"/>
    <x v="1"/>
    <x v="1"/>
    <x v="3"/>
    <n v="1"/>
    <n v="142.22999999999999"/>
    <n v="0.05"/>
    <n v="77.66"/>
    <n v="135.11849999999998"/>
    <n v="77.66"/>
    <n v="57.458499999999987"/>
    <n v="0.42524524768999061"/>
    <n v="2026"/>
    <s v="Q2"/>
    <n v="4"/>
    <s v="Apr"/>
  </r>
  <r>
    <n v="1348"/>
    <d v="2026-04-21T00:00:00"/>
    <n v="2026"/>
    <x v="1"/>
    <x v="3"/>
    <x v="3"/>
    <x v="1"/>
    <x v="14"/>
    <x v="0"/>
    <x v="0"/>
    <x v="1"/>
    <x v="17"/>
    <n v="2"/>
    <n v="71.77"/>
    <n v="0"/>
    <n v="32.450000000000003"/>
    <n v="143.54"/>
    <n v="64.900000000000006"/>
    <n v="78.639999999999986"/>
    <n v="0.54786122335237553"/>
    <n v="2026"/>
    <s v="Q2"/>
    <n v="4"/>
    <s v="Apr"/>
  </r>
  <r>
    <n v="1496"/>
    <d v="2026-04-21T00:00:00"/>
    <n v="2026"/>
    <x v="1"/>
    <x v="3"/>
    <x v="3"/>
    <x v="0"/>
    <x v="0"/>
    <x v="3"/>
    <x v="0"/>
    <x v="1"/>
    <x v="17"/>
    <n v="1"/>
    <n v="71.23"/>
    <n v="0.05"/>
    <n v="33.28"/>
    <n v="67.668499999999995"/>
    <n v="33.28"/>
    <n v="34.388499999999993"/>
    <n v="0.50819066478494423"/>
    <n v="2026"/>
    <s v="Q2"/>
    <n v="4"/>
    <s v="Apr"/>
  </r>
  <r>
    <n v="1695"/>
    <d v="2026-04-21T00:00:00"/>
    <n v="2026"/>
    <x v="1"/>
    <x v="3"/>
    <x v="3"/>
    <x v="0"/>
    <x v="0"/>
    <x v="2"/>
    <x v="0"/>
    <x v="1"/>
    <x v="17"/>
    <n v="1"/>
    <n v="71.239999999999995"/>
    <n v="0.1"/>
    <n v="33.07"/>
    <n v="64.116"/>
    <n v="33.07"/>
    <n v="31.045999999999999"/>
    <n v="0.48421610830369954"/>
    <n v="2026"/>
    <s v="Q2"/>
    <n v="4"/>
    <s v="Apr"/>
  </r>
  <r>
    <n v="2812"/>
    <d v="2026-04-21T00:00:00"/>
    <n v="2026"/>
    <x v="1"/>
    <x v="3"/>
    <x v="3"/>
    <x v="1"/>
    <x v="6"/>
    <x v="0"/>
    <x v="1"/>
    <x v="0"/>
    <x v="4"/>
    <n v="1"/>
    <n v="51.39"/>
    <n v="0"/>
    <n v="22.08"/>
    <n v="51.39"/>
    <n v="22.08"/>
    <n v="29.310000000000002"/>
    <n v="0.57034442498540572"/>
    <n v="2026"/>
    <s v="Q2"/>
    <n v="4"/>
    <s v="Apr"/>
  </r>
  <r>
    <n v="3017"/>
    <d v="2026-04-21T00:00:00"/>
    <n v="2026"/>
    <x v="1"/>
    <x v="3"/>
    <x v="3"/>
    <x v="1"/>
    <x v="12"/>
    <x v="0"/>
    <x v="0"/>
    <x v="0"/>
    <x v="8"/>
    <n v="1"/>
    <n v="102.64"/>
    <n v="0"/>
    <n v="51.86"/>
    <n v="102.64"/>
    <n v="51.86"/>
    <n v="50.78"/>
    <n v="0.49473889321901793"/>
    <n v="2026"/>
    <s v="Q2"/>
    <n v="4"/>
    <s v="Apr"/>
  </r>
  <r>
    <n v="3719"/>
    <d v="2026-04-21T00:00:00"/>
    <n v="2026"/>
    <x v="1"/>
    <x v="3"/>
    <x v="3"/>
    <x v="2"/>
    <x v="2"/>
    <x v="0"/>
    <x v="1"/>
    <x v="4"/>
    <x v="14"/>
    <n v="2"/>
    <n v="35.56"/>
    <n v="0.1"/>
    <n v="13.85"/>
    <n v="64.00800000000001"/>
    <n v="27.7"/>
    <n v="36.308000000000007"/>
    <n v="0.56724159480064995"/>
    <n v="2026"/>
    <s v="Q2"/>
    <n v="4"/>
    <s v="Apr"/>
  </r>
  <r>
    <n v="3920"/>
    <d v="2026-04-21T00:00:00"/>
    <n v="2026"/>
    <x v="1"/>
    <x v="3"/>
    <x v="3"/>
    <x v="1"/>
    <x v="11"/>
    <x v="0"/>
    <x v="0"/>
    <x v="0"/>
    <x v="8"/>
    <n v="2"/>
    <n v="100.39"/>
    <n v="0"/>
    <n v="49.05"/>
    <n v="200.78"/>
    <n v="98.1"/>
    <n v="102.68"/>
    <n v="0.51140551847793603"/>
    <n v="2026"/>
    <s v="Q2"/>
    <n v="4"/>
    <s v="Apr"/>
  </r>
  <r>
    <n v="4654"/>
    <d v="2026-04-21T00:00:00"/>
    <n v="2026"/>
    <x v="1"/>
    <x v="3"/>
    <x v="3"/>
    <x v="0"/>
    <x v="15"/>
    <x v="2"/>
    <x v="0"/>
    <x v="3"/>
    <x v="7"/>
    <n v="2"/>
    <n v="191.51"/>
    <n v="0.1"/>
    <n v="101.25"/>
    <n v="344.71800000000002"/>
    <n v="202.5"/>
    <n v="142.21800000000002"/>
    <n v="0.41256331262075091"/>
    <n v="2026"/>
    <s v="Q2"/>
    <n v="4"/>
    <s v="Apr"/>
  </r>
  <r>
    <n v="4920"/>
    <d v="2026-04-21T00:00:00"/>
    <n v="2026"/>
    <x v="1"/>
    <x v="3"/>
    <x v="3"/>
    <x v="1"/>
    <x v="12"/>
    <x v="2"/>
    <x v="1"/>
    <x v="1"/>
    <x v="3"/>
    <n v="2"/>
    <n v="147.30000000000001"/>
    <n v="0"/>
    <n v="81.2"/>
    <n v="294.60000000000002"/>
    <n v="162.4"/>
    <n v="132.20000000000002"/>
    <n v="0.44874405974202308"/>
    <n v="2026"/>
    <s v="Q2"/>
    <n v="4"/>
    <s v="Apr"/>
  </r>
  <r>
    <n v="5191"/>
    <d v="2026-04-21T00:00:00"/>
    <n v="2026"/>
    <x v="1"/>
    <x v="3"/>
    <x v="3"/>
    <x v="1"/>
    <x v="11"/>
    <x v="2"/>
    <x v="0"/>
    <x v="0"/>
    <x v="0"/>
    <n v="1"/>
    <n v="79.92"/>
    <n v="0.1"/>
    <n v="43.13"/>
    <n v="71.927999999999997"/>
    <n v="43.13"/>
    <n v="28.797999999999995"/>
    <n v="0.40037259481703918"/>
    <n v="2026"/>
    <s v="Q2"/>
    <n v="4"/>
    <s v="Apr"/>
  </r>
  <r>
    <n v="413"/>
    <d v="2026-04-22T00:00:00"/>
    <n v="2026"/>
    <x v="1"/>
    <x v="3"/>
    <x v="3"/>
    <x v="1"/>
    <x v="1"/>
    <x v="0"/>
    <x v="0"/>
    <x v="3"/>
    <x v="5"/>
    <n v="2"/>
    <n v="344.29"/>
    <n v="0.1"/>
    <n v="192.66"/>
    <n v="619.72200000000009"/>
    <n v="385.32"/>
    <n v="234.4020000000001"/>
    <n v="0.37823733867766524"/>
    <n v="2026"/>
    <s v="Q2"/>
    <n v="4"/>
    <s v="Apr"/>
  </r>
  <r>
    <n v="1658"/>
    <d v="2026-04-22T00:00:00"/>
    <n v="2026"/>
    <x v="1"/>
    <x v="3"/>
    <x v="3"/>
    <x v="2"/>
    <x v="5"/>
    <x v="0"/>
    <x v="0"/>
    <x v="1"/>
    <x v="11"/>
    <n v="1"/>
    <n v="151.15"/>
    <n v="0"/>
    <n v="77.680000000000007"/>
    <n v="151.15"/>
    <n v="77.680000000000007"/>
    <n v="73.47"/>
    <n v="0.48607343698312933"/>
    <n v="2026"/>
    <s v="Q2"/>
    <n v="4"/>
    <s v="Apr"/>
  </r>
  <r>
    <n v="2024"/>
    <d v="2026-04-22T00:00:00"/>
    <n v="2026"/>
    <x v="1"/>
    <x v="3"/>
    <x v="3"/>
    <x v="1"/>
    <x v="6"/>
    <x v="2"/>
    <x v="1"/>
    <x v="3"/>
    <x v="13"/>
    <n v="1"/>
    <n v="81.73"/>
    <n v="0.05"/>
    <n v="39.979999999999997"/>
    <n v="77.643500000000003"/>
    <n v="39.979999999999997"/>
    <n v="37.663500000000006"/>
    <n v="0.48508246021882068"/>
    <n v="2026"/>
    <s v="Q2"/>
    <n v="4"/>
    <s v="Apr"/>
  </r>
  <r>
    <n v="3980"/>
    <d v="2026-04-22T00:00:00"/>
    <n v="2026"/>
    <x v="1"/>
    <x v="3"/>
    <x v="3"/>
    <x v="3"/>
    <x v="4"/>
    <x v="2"/>
    <x v="1"/>
    <x v="1"/>
    <x v="3"/>
    <n v="1"/>
    <n v="142.53"/>
    <n v="0.05"/>
    <n v="77.77"/>
    <n v="135.40350000000001"/>
    <n v="77.77"/>
    <n v="57.633500000000012"/>
    <n v="0.4256426163282338"/>
    <n v="2026"/>
    <s v="Q2"/>
    <n v="4"/>
    <s v="Apr"/>
  </r>
  <r>
    <n v="4239"/>
    <d v="2026-04-22T00:00:00"/>
    <n v="2026"/>
    <x v="1"/>
    <x v="3"/>
    <x v="3"/>
    <x v="1"/>
    <x v="1"/>
    <x v="0"/>
    <x v="1"/>
    <x v="3"/>
    <x v="13"/>
    <n v="2"/>
    <n v="83.24"/>
    <n v="0"/>
    <n v="40.03"/>
    <n v="166.48"/>
    <n v="80.06"/>
    <n v="86.419999999999987"/>
    <n v="0.51910139356078799"/>
    <n v="2026"/>
    <s v="Q2"/>
    <n v="4"/>
    <s v="Apr"/>
  </r>
  <r>
    <n v="4761"/>
    <d v="2026-04-22T00:00:00"/>
    <n v="2026"/>
    <x v="1"/>
    <x v="3"/>
    <x v="3"/>
    <x v="0"/>
    <x v="0"/>
    <x v="3"/>
    <x v="1"/>
    <x v="1"/>
    <x v="3"/>
    <n v="1"/>
    <n v="141.99"/>
    <n v="0.05"/>
    <n v="79.7"/>
    <n v="134.8905"/>
    <n v="79.7"/>
    <n v="55.1905"/>
    <n v="0.40915038494186023"/>
    <n v="2026"/>
    <s v="Q2"/>
    <n v="4"/>
    <s v="Apr"/>
  </r>
  <r>
    <n v="5160"/>
    <d v="2026-04-22T00:00:00"/>
    <n v="2026"/>
    <x v="1"/>
    <x v="3"/>
    <x v="3"/>
    <x v="1"/>
    <x v="12"/>
    <x v="0"/>
    <x v="1"/>
    <x v="4"/>
    <x v="14"/>
    <n v="2"/>
    <n v="35.94"/>
    <n v="0.05"/>
    <n v="14.17"/>
    <n v="68.285999999999987"/>
    <n v="28.34"/>
    <n v="39.945999999999984"/>
    <n v="0.5849808159798493"/>
    <n v="2026"/>
    <s v="Q2"/>
    <n v="4"/>
    <s v="Apr"/>
  </r>
  <r>
    <n v="2224"/>
    <d v="2026-04-23T00:00:00"/>
    <n v="2026"/>
    <x v="1"/>
    <x v="3"/>
    <x v="3"/>
    <x v="1"/>
    <x v="1"/>
    <x v="0"/>
    <x v="1"/>
    <x v="4"/>
    <x v="16"/>
    <n v="3"/>
    <n v="49.55"/>
    <n v="0"/>
    <n v="22.55"/>
    <n v="148.64999999999998"/>
    <n v="67.650000000000006"/>
    <n v="80.999999999999972"/>
    <n v="0.54490413723511588"/>
    <n v="2026"/>
    <s v="Q2"/>
    <n v="4"/>
    <s v="Apr"/>
  </r>
  <r>
    <n v="2832"/>
    <d v="2026-04-23T00:00:00"/>
    <n v="2026"/>
    <x v="1"/>
    <x v="3"/>
    <x v="3"/>
    <x v="3"/>
    <x v="8"/>
    <x v="3"/>
    <x v="0"/>
    <x v="4"/>
    <x v="10"/>
    <n v="1"/>
    <n v="39.89"/>
    <n v="0.05"/>
    <n v="15.06"/>
    <n v="37.895499999999998"/>
    <n v="15.06"/>
    <n v="22.835499999999996"/>
    <n v="0.60259133670224685"/>
    <n v="2026"/>
    <s v="Q2"/>
    <n v="4"/>
    <s v="Apr"/>
  </r>
  <r>
    <n v="3000"/>
    <d v="2026-04-23T00:00:00"/>
    <n v="2026"/>
    <x v="1"/>
    <x v="3"/>
    <x v="3"/>
    <x v="3"/>
    <x v="7"/>
    <x v="3"/>
    <x v="1"/>
    <x v="4"/>
    <x v="10"/>
    <n v="1"/>
    <n v="40.630000000000003"/>
    <n v="0.1"/>
    <n v="14.67"/>
    <n v="36.567"/>
    <n v="14.67"/>
    <n v="21.896999999999998"/>
    <n v="0.59881860694068423"/>
    <n v="2026"/>
    <s v="Q2"/>
    <n v="4"/>
    <s v="Apr"/>
  </r>
  <r>
    <n v="3206"/>
    <d v="2026-04-23T00:00:00"/>
    <n v="2026"/>
    <x v="1"/>
    <x v="3"/>
    <x v="3"/>
    <x v="3"/>
    <x v="8"/>
    <x v="3"/>
    <x v="0"/>
    <x v="0"/>
    <x v="6"/>
    <n v="4"/>
    <n v="39.78"/>
    <n v="0.05"/>
    <n v="16.7"/>
    <n v="151.16399999999999"/>
    <n v="66.8"/>
    <n v="84.36399999999999"/>
    <n v="0.55809584292556425"/>
    <n v="2026"/>
    <s v="Q2"/>
    <n v="4"/>
    <s v="Apr"/>
  </r>
  <r>
    <n v="3777"/>
    <d v="2026-04-23T00:00:00"/>
    <n v="2026"/>
    <x v="1"/>
    <x v="3"/>
    <x v="3"/>
    <x v="3"/>
    <x v="4"/>
    <x v="3"/>
    <x v="2"/>
    <x v="1"/>
    <x v="1"/>
    <n v="1"/>
    <n v="92.74"/>
    <n v="0"/>
    <n v="46.1"/>
    <n v="92.74"/>
    <n v="46.1"/>
    <n v="46.639999999999993"/>
    <n v="0.50291136510675005"/>
    <n v="2026"/>
    <s v="Q2"/>
    <n v="4"/>
    <s v="Apr"/>
  </r>
  <r>
    <n v="4980"/>
    <d v="2026-04-23T00:00:00"/>
    <n v="2026"/>
    <x v="1"/>
    <x v="3"/>
    <x v="3"/>
    <x v="1"/>
    <x v="6"/>
    <x v="2"/>
    <x v="0"/>
    <x v="3"/>
    <x v="19"/>
    <n v="2"/>
    <n v="120.49"/>
    <n v="0.1"/>
    <n v="62.23"/>
    <n v="216.88200000000001"/>
    <n v="124.46"/>
    <n v="92.422000000000011"/>
    <n v="0.42613955976060719"/>
    <n v="2026"/>
    <s v="Q2"/>
    <n v="4"/>
    <s v="Apr"/>
  </r>
  <r>
    <n v="1102"/>
    <d v="2026-04-24T00:00:00"/>
    <n v="2026"/>
    <x v="1"/>
    <x v="3"/>
    <x v="3"/>
    <x v="1"/>
    <x v="6"/>
    <x v="0"/>
    <x v="2"/>
    <x v="1"/>
    <x v="17"/>
    <n v="2"/>
    <n v="70.53"/>
    <n v="0"/>
    <n v="32.229999999999997"/>
    <n v="141.06"/>
    <n v="64.459999999999994"/>
    <n v="76.600000000000009"/>
    <n v="0.54303133418403526"/>
    <n v="2026"/>
    <s v="Q2"/>
    <n v="4"/>
    <s v="Apr"/>
  </r>
  <r>
    <n v="1333"/>
    <d v="2026-04-24T00:00:00"/>
    <n v="2026"/>
    <x v="1"/>
    <x v="3"/>
    <x v="3"/>
    <x v="1"/>
    <x v="14"/>
    <x v="0"/>
    <x v="1"/>
    <x v="1"/>
    <x v="1"/>
    <n v="1"/>
    <n v="90.87"/>
    <n v="0.1"/>
    <n v="44.4"/>
    <n v="81.783000000000001"/>
    <n v="44.4"/>
    <n v="37.383000000000003"/>
    <n v="0.45709988628443565"/>
    <n v="2026"/>
    <s v="Q2"/>
    <n v="4"/>
    <s v="Apr"/>
  </r>
  <r>
    <n v="1369"/>
    <d v="2026-04-24T00:00:00"/>
    <n v="2026"/>
    <x v="1"/>
    <x v="3"/>
    <x v="3"/>
    <x v="1"/>
    <x v="14"/>
    <x v="1"/>
    <x v="0"/>
    <x v="4"/>
    <x v="12"/>
    <n v="3"/>
    <n v="124.31"/>
    <n v="0.2"/>
    <n v="67.97"/>
    <n v="298.34399999999999"/>
    <n v="203.91"/>
    <n v="94.433999999999997"/>
    <n v="0.31652723031131846"/>
    <n v="2026"/>
    <s v="Q2"/>
    <n v="4"/>
    <s v="Apr"/>
  </r>
  <r>
    <n v="1712"/>
    <d v="2026-04-24T00:00:00"/>
    <n v="2026"/>
    <x v="1"/>
    <x v="3"/>
    <x v="3"/>
    <x v="1"/>
    <x v="1"/>
    <x v="1"/>
    <x v="0"/>
    <x v="0"/>
    <x v="6"/>
    <n v="15"/>
    <n v="41.21"/>
    <n v="0.15"/>
    <n v="16.760000000000002"/>
    <n v="525.42750000000001"/>
    <n v="251.40000000000003"/>
    <n v="274.02749999999997"/>
    <n v="0.52153246642020068"/>
    <n v="2026"/>
    <s v="Q2"/>
    <n v="4"/>
    <s v="Apr"/>
  </r>
  <r>
    <n v="2229"/>
    <d v="2026-04-24T00:00:00"/>
    <n v="2026"/>
    <x v="1"/>
    <x v="3"/>
    <x v="3"/>
    <x v="0"/>
    <x v="0"/>
    <x v="0"/>
    <x v="1"/>
    <x v="1"/>
    <x v="3"/>
    <n v="2"/>
    <n v="145.75"/>
    <n v="0.1"/>
    <n v="78.900000000000006"/>
    <n v="262.35000000000002"/>
    <n v="157.80000000000001"/>
    <n v="104.55000000000001"/>
    <n v="0.39851343624928531"/>
    <n v="2026"/>
    <s v="Q2"/>
    <n v="4"/>
    <s v="Apr"/>
  </r>
  <r>
    <n v="3458"/>
    <d v="2026-04-24T00:00:00"/>
    <n v="2026"/>
    <x v="1"/>
    <x v="3"/>
    <x v="3"/>
    <x v="2"/>
    <x v="3"/>
    <x v="0"/>
    <x v="1"/>
    <x v="2"/>
    <x v="15"/>
    <n v="1"/>
    <n v="134.86000000000001"/>
    <n v="0"/>
    <n v="66.040000000000006"/>
    <n v="134.86000000000001"/>
    <n v="66.040000000000006"/>
    <n v="68.820000000000007"/>
    <n v="0.51030698502150373"/>
    <n v="2026"/>
    <s v="Q2"/>
    <n v="4"/>
    <s v="Apr"/>
  </r>
  <r>
    <n v="4637"/>
    <d v="2026-04-24T00:00:00"/>
    <n v="2026"/>
    <x v="1"/>
    <x v="3"/>
    <x v="3"/>
    <x v="3"/>
    <x v="13"/>
    <x v="2"/>
    <x v="1"/>
    <x v="2"/>
    <x v="15"/>
    <n v="1"/>
    <n v="136.07"/>
    <n v="0"/>
    <n v="65.17"/>
    <n v="136.07"/>
    <n v="65.17"/>
    <n v="70.899999999999991"/>
    <n v="0.52105533916366575"/>
    <n v="2026"/>
    <s v="Q2"/>
    <n v="4"/>
    <s v="Apr"/>
  </r>
  <r>
    <n v="4726"/>
    <d v="2026-04-24T00:00:00"/>
    <n v="2026"/>
    <x v="1"/>
    <x v="3"/>
    <x v="3"/>
    <x v="0"/>
    <x v="15"/>
    <x v="2"/>
    <x v="2"/>
    <x v="2"/>
    <x v="9"/>
    <n v="1"/>
    <n v="47.25"/>
    <n v="0.1"/>
    <n v="18.25"/>
    <n v="42.524999999999999"/>
    <n v="18.25"/>
    <n v="24.274999999999999"/>
    <n v="0.57084068195179305"/>
    <n v="2026"/>
    <s v="Q2"/>
    <n v="4"/>
    <s v="Apr"/>
  </r>
  <r>
    <n v="4838"/>
    <d v="2026-04-24T00:00:00"/>
    <n v="2026"/>
    <x v="1"/>
    <x v="3"/>
    <x v="3"/>
    <x v="0"/>
    <x v="0"/>
    <x v="0"/>
    <x v="2"/>
    <x v="0"/>
    <x v="6"/>
    <n v="2"/>
    <n v="41.32"/>
    <n v="0.1"/>
    <n v="16.66"/>
    <n v="74.376000000000005"/>
    <n v="33.32"/>
    <n v="41.056000000000004"/>
    <n v="0.5520060234484242"/>
    <n v="2026"/>
    <s v="Q2"/>
    <n v="4"/>
    <s v="Apr"/>
  </r>
  <r>
    <n v="5075"/>
    <d v="2026-04-24T00:00:00"/>
    <n v="2026"/>
    <x v="1"/>
    <x v="3"/>
    <x v="3"/>
    <x v="0"/>
    <x v="15"/>
    <x v="3"/>
    <x v="1"/>
    <x v="0"/>
    <x v="0"/>
    <n v="2"/>
    <n v="81.75"/>
    <n v="0"/>
    <n v="41.92"/>
    <n v="163.5"/>
    <n v="83.84"/>
    <n v="79.66"/>
    <n v="0.48721712538226297"/>
    <n v="2026"/>
    <s v="Q2"/>
    <n v="4"/>
    <s v="Apr"/>
  </r>
  <r>
    <n v="149"/>
    <d v="2026-04-25T00:00:00"/>
    <n v="2026"/>
    <x v="1"/>
    <x v="3"/>
    <x v="3"/>
    <x v="1"/>
    <x v="12"/>
    <x v="0"/>
    <x v="0"/>
    <x v="2"/>
    <x v="2"/>
    <n v="1"/>
    <n v="36.020000000000003"/>
    <n v="0.05"/>
    <n v="13.72"/>
    <n v="34.219000000000001"/>
    <n v="13.72"/>
    <n v="20.499000000000002"/>
    <n v="0.59905315760250155"/>
    <n v="2026"/>
    <s v="Q2"/>
    <n v="4"/>
    <s v="Apr"/>
  </r>
  <r>
    <n v="449"/>
    <d v="2026-04-25T00:00:00"/>
    <n v="2026"/>
    <x v="1"/>
    <x v="3"/>
    <x v="3"/>
    <x v="2"/>
    <x v="5"/>
    <x v="0"/>
    <x v="2"/>
    <x v="2"/>
    <x v="2"/>
    <n v="1"/>
    <n v="36.68"/>
    <n v="0"/>
    <n v="13.27"/>
    <n v="36.68"/>
    <n v="13.27"/>
    <n v="23.41"/>
    <n v="0.63822246455834242"/>
    <n v="2026"/>
    <s v="Q2"/>
    <n v="4"/>
    <s v="Apr"/>
  </r>
  <r>
    <n v="1422"/>
    <d v="2026-04-25T00:00:00"/>
    <n v="2026"/>
    <x v="1"/>
    <x v="3"/>
    <x v="3"/>
    <x v="3"/>
    <x v="8"/>
    <x v="1"/>
    <x v="2"/>
    <x v="3"/>
    <x v="5"/>
    <n v="6"/>
    <n v="348.16"/>
    <n v="0.1"/>
    <n v="198.24"/>
    <n v="1880.0640000000001"/>
    <n v="1189.44"/>
    <n v="690.62400000000002"/>
    <n v="0.36734068627450978"/>
    <n v="2026"/>
    <s v="Q2"/>
    <n v="4"/>
    <s v="Apr"/>
  </r>
  <r>
    <n v="3248"/>
    <d v="2026-04-25T00:00:00"/>
    <n v="2026"/>
    <x v="1"/>
    <x v="3"/>
    <x v="3"/>
    <x v="2"/>
    <x v="16"/>
    <x v="0"/>
    <x v="0"/>
    <x v="0"/>
    <x v="6"/>
    <n v="2"/>
    <n v="39.799999999999997"/>
    <n v="0.05"/>
    <n v="16.23"/>
    <n v="75.61999999999999"/>
    <n v="32.46"/>
    <n v="43.159999999999989"/>
    <n v="0.57074847923829664"/>
    <n v="2026"/>
    <s v="Q2"/>
    <n v="4"/>
    <s v="Apr"/>
  </r>
  <r>
    <n v="3445"/>
    <d v="2026-04-25T00:00:00"/>
    <n v="2026"/>
    <x v="1"/>
    <x v="3"/>
    <x v="3"/>
    <x v="0"/>
    <x v="15"/>
    <x v="0"/>
    <x v="0"/>
    <x v="0"/>
    <x v="6"/>
    <n v="5"/>
    <n v="39.369999999999997"/>
    <n v="0.05"/>
    <n v="16.760000000000002"/>
    <n v="187.00749999999999"/>
    <n v="83.800000000000011"/>
    <n v="103.20749999999998"/>
    <n v="0.55188963009504954"/>
    <n v="2026"/>
    <s v="Q2"/>
    <n v="4"/>
    <s v="Apr"/>
  </r>
  <r>
    <n v="3930"/>
    <d v="2026-04-25T00:00:00"/>
    <n v="2026"/>
    <x v="1"/>
    <x v="3"/>
    <x v="3"/>
    <x v="1"/>
    <x v="12"/>
    <x v="3"/>
    <x v="0"/>
    <x v="4"/>
    <x v="10"/>
    <n v="2"/>
    <n v="40.85"/>
    <n v="0"/>
    <n v="14.99"/>
    <n v="81.7"/>
    <n v="29.98"/>
    <n v="51.72"/>
    <n v="0.633047735618115"/>
    <n v="2026"/>
    <s v="Q2"/>
    <n v="4"/>
    <s v="Apr"/>
  </r>
  <r>
    <n v="3969"/>
    <d v="2026-04-25T00:00:00"/>
    <n v="2026"/>
    <x v="1"/>
    <x v="3"/>
    <x v="3"/>
    <x v="3"/>
    <x v="8"/>
    <x v="3"/>
    <x v="0"/>
    <x v="1"/>
    <x v="1"/>
    <n v="1"/>
    <n v="92.91"/>
    <n v="0.05"/>
    <n v="46"/>
    <n v="88.264499999999998"/>
    <n v="46"/>
    <n v="42.264499999999998"/>
    <n v="0.4788391709010984"/>
    <n v="2026"/>
    <s v="Q2"/>
    <n v="4"/>
    <s v="Apr"/>
  </r>
  <r>
    <n v="4190"/>
    <d v="2026-04-25T00:00:00"/>
    <n v="2026"/>
    <x v="1"/>
    <x v="3"/>
    <x v="3"/>
    <x v="3"/>
    <x v="13"/>
    <x v="0"/>
    <x v="1"/>
    <x v="1"/>
    <x v="11"/>
    <n v="1"/>
    <n v="152.01"/>
    <n v="0"/>
    <n v="80.33"/>
    <n v="152.01"/>
    <n v="80.33"/>
    <n v="71.679999999999993"/>
    <n v="0.47154792447865268"/>
    <n v="2026"/>
    <s v="Q2"/>
    <n v="4"/>
    <s v="Apr"/>
  </r>
  <r>
    <n v="4442"/>
    <d v="2026-04-25T00:00:00"/>
    <n v="2026"/>
    <x v="1"/>
    <x v="3"/>
    <x v="3"/>
    <x v="1"/>
    <x v="6"/>
    <x v="3"/>
    <x v="1"/>
    <x v="2"/>
    <x v="2"/>
    <n v="1"/>
    <n v="36.65"/>
    <n v="0"/>
    <n v="13.28"/>
    <n v="36.65"/>
    <n v="13.28"/>
    <n v="23.369999999999997"/>
    <n v="0.63765347885402446"/>
    <n v="2026"/>
    <s v="Q2"/>
    <n v="4"/>
    <s v="Apr"/>
  </r>
  <r>
    <n v="228"/>
    <d v="2026-04-26T00:00:00"/>
    <n v="2026"/>
    <x v="1"/>
    <x v="3"/>
    <x v="3"/>
    <x v="3"/>
    <x v="8"/>
    <x v="0"/>
    <x v="0"/>
    <x v="3"/>
    <x v="13"/>
    <n v="5"/>
    <n v="80.819999999999993"/>
    <n v="0"/>
    <n v="40.47"/>
    <n v="404.09999999999997"/>
    <n v="202.35"/>
    <n v="201.74999999999997"/>
    <n v="0.49925760950259834"/>
    <n v="2026"/>
    <s v="Q2"/>
    <n v="4"/>
    <s v="Apr"/>
  </r>
  <r>
    <n v="2101"/>
    <d v="2026-04-26T00:00:00"/>
    <n v="2026"/>
    <x v="1"/>
    <x v="3"/>
    <x v="3"/>
    <x v="3"/>
    <x v="4"/>
    <x v="0"/>
    <x v="1"/>
    <x v="1"/>
    <x v="3"/>
    <n v="4"/>
    <n v="144.69999999999999"/>
    <n v="0"/>
    <n v="79.41"/>
    <n v="578.79999999999995"/>
    <n v="317.64"/>
    <n v="261.15999999999997"/>
    <n v="0.45120939875604699"/>
    <n v="2026"/>
    <s v="Q2"/>
    <n v="4"/>
    <s v="Apr"/>
  </r>
  <r>
    <n v="2590"/>
    <d v="2026-04-26T00:00:00"/>
    <n v="2026"/>
    <x v="1"/>
    <x v="3"/>
    <x v="3"/>
    <x v="1"/>
    <x v="6"/>
    <x v="2"/>
    <x v="1"/>
    <x v="4"/>
    <x v="14"/>
    <n v="2"/>
    <n v="36.51"/>
    <n v="0.1"/>
    <n v="14.18"/>
    <n v="65.718000000000004"/>
    <n v="28.36"/>
    <n v="37.358000000000004"/>
    <n v="0.56845917404668433"/>
    <n v="2026"/>
    <s v="Q2"/>
    <n v="4"/>
    <s v="Apr"/>
  </r>
  <r>
    <n v="2957"/>
    <d v="2026-04-26T00:00:00"/>
    <n v="2026"/>
    <x v="1"/>
    <x v="3"/>
    <x v="3"/>
    <x v="3"/>
    <x v="7"/>
    <x v="3"/>
    <x v="1"/>
    <x v="2"/>
    <x v="2"/>
    <n v="3"/>
    <n v="36.58"/>
    <n v="0.05"/>
    <n v="13.71"/>
    <n v="104.25299999999999"/>
    <n v="41.13"/>
    <n v="63.122999999999983"/>
    <n v="0.60547897902218628"/>
    <n v="2026"/>
    <s v="Q2"/>
    <n v="4"/>
    <s v="Apr"/>
  </r>
  <r>
    <n v="4270"/>
    <d v="2026-04-26T00:00:00"/>
    <n v="2026"/>
    <x v="1"/>
    <x v="3"/>
    <x v="3"/>
    <x v="3"/>
    <x v="7"/>
    <x v="2"/>
    <x v="2"/>
    <x v="3"/>
    <x v="7"/>
    <n v="2"/>
    <n v="191.59"/>
    <n v="0"/>
    <n v="102.52"/>
    <n v="383.18"/>
    <n v="205.04"/>
    <n v="178.14000000000001"/>
    <n v="0.46489900307949272"/>
    <n v="2026"/>
    <s v="Q2"/>
    <n v="4"/>
    <s v="Apr"/>
  </r>
  <r>
    <n v="4324"/>
    <d v="2026-04-26T00:00:00"/>
    <n v="2026"/>
    <x v="1"/>
    <x v="3"/>
    <x v="3"/>
    <x v="3"/>
    <x v="8"/>
    <x v="1"/>
    <x v="2"/>
    <x v="3"/>
    <x v="5"/>
    <n v="6"/>
    <n v="337.24"/>
    <n v="0.05"/>
    <n v="198.63"/>
    <n v="1922.268"/>
    <n v="1191.78"/>
    <n v="730.48800000000006"/>
    <n v="0.38001360892445801"/>
    <n v="2026"/>
    <s v="Q2"/>
    <n v="4"/>
    <s v="Apr"/>
  </r>
  <r>
    <n v="5010"/>
    <d v="2026-04-26T00:00:00"/>
    <n v="2026"/>
    <x v="1"/>
    <x v="3"/>
    <x v="3"/>
    <x v="3"/>
    <x v="7"/>
    <x v="1"/>
    <x v="2"/>
    <x v="2"/>
    <x v="9"/>
    <n v="3"/>
    <n v="46.2"/>
    <n v="0.1"/>
    <n v="18.149999999999999"/>
    <n v="124.74000000000002"/>
    <n v="54.449999999999996"/>
    <n v="70.29000000000002"/>
    <n v="0.5634920634920636"/>
    <n v="2026"/>
    <s v="Q2"/>
    <n v="4"/>
    <s v="Apr"/>
  </r>
  <r>
    <n v="5092"/>
    <d v="2026-04-26T00:00:00"/>
    <n v="2026"/>
    <x v="1"/>
    <x v="3"/>
    <x v="3"/>
    <x v="1"/>
    <x v="1"/>
    <x v="3"/>
    <x v="2"/>
    <x v="4"/>
    <x v="16"/>
    <n v="4"/>
    <n v="50.84"/>
    <n v="0.05"/>
    <n v="22.63"/>
    <n v="193.19200000000001"/>
    <n v="90.52"/>
    <n v="102.67200000000001"/>
    <n v="0.53145057766367143"/>
    <n v="2026"/>
    <s v="Q2"/>
    <n v="4"/>
    <s v="Apr"/>
  </r>
  <r>
    <n v="1061"/>
    <d v="2026-04-27T00:00:00"/>
    <n v="2026"/>
    <x v="1"/>
    <x v="3"/>
    <x v="3"/>
    <x v="3"/>
    <x v="13"/>
    <x v="0"/>
    <x v="0"/>
    <x v="2"/>
    <x v="18"/>
    <n v="1"/>
    <n v="166.5"/>
    <n v="0"/>
    <n v="85.55"/>
    <n v="166.5"/>
    <n v="85.55"/>
    <n v="80.95"/>
    <n v="0.4861861861861862"/>
    <n v="2026"/>
    <s v="Q2"/>
    <n v="4"/>
    <s v="Apr"/>
  </r>
  <r>
    <n v="1099"/>
    <d v="2026-04-27T00:00:00"/>
    <n v="2026"/>
    <x v="1"/>
    <x v="3"/>
    <x v="3"/>
    <x v="3"/>
    <x v="4"/>
    <x v="3"/>
    <x v="1"/>
    <x v="1"/>
    <x v="17"/>
    <n v="1"/>
    <n v="70.2"/>
    <n v="0"/>
    <n v="32.06"/>
    <n v="70.2"/>
    <n v="32.06"/>
    <n v="38.14"/>
    <n v="0.5433048433048433"/>
    <n v="2026"/>
    <s v="Q2"/>
    <n v="4"/>
    <s v="Apr"/>
  </r>
  <r>
    <n v="3500"/>
    <d v="2026-04-27T00:00:00"/>
    <n v="2026"/>
    <x v="1"/>
    <x v="3"/>
    <x v="3"/>
    <x v="1"/>
    <x v="12"/>
    <x v="0"/>
    <x v="1"/>
    <x v="4"/>
    <x v="16"/>
    <n v="4"/>
    <n v="50.67"/>
    <n v="0"/>
    <n v="22.62"/>
    <n v="202.68"/>
    <n v="90.48"/>
    <n v="112.2"/>
    <n v="0.55358200118413259"/>
    <n v="2026"/>
    <s v="Q2"/>
    <n v="4"/>
    <s v="Apr"/>
  </r>
  <r>
    <n v="3856"/>
    <d v="2026-04-27T00:00:00"/>
    <n v="2026"/>
    <x v="1"/>
    <x v="3"/>
    <x v="3"/>
    <x v="1"/>
    <x v="11"/>
    <x v="2"/>
    <x v="1"/>
    <x v="2"/>
    <x v="18"/>
    <n v="3"/>
    <n v="161.05000000000001"/>
    <n v="0.05"/>
    <n v="87.43"/>
    <n v="458.99250000000001"/>
    <n v="262.29000000000002"/>
    <n v="196.70249999999999"/>
    <n v="0.4285527541299694"/>
    <n v="2026"/>
    <s v="Q2"/>
    <n v="4"/>
    <s v="Apr"/>
  </r>
  <r>
    <n v="4044"/>
    <d v="2026-04-27T00:00:00"/>
    <n v="2026"/>
    <x v="1"/>
    <x v="3"/>
    <x v="3"/>
    <x v="1"/>
    <x v="6"/>
    <x v="1"/>
    <x v="1"/>
    <x v="4"/>
    <x v="12"/>
    <n v="10"/>
    <n v="124.59"/>
    <n v="0.15"/>
    <n v="67.14"/>
    <n v="1059.0150000000001"/>
    <n v="671.4"/>
    <n v="387.61500000000012"/>
    <n v="0.36601464568490538"/>
    <n v="2026"/>
    <s v="Q2"/>
    <n v="4"/>
    <s v="Apr"/>
  </r>
  <r>
    <n v="4235"/>
    <d v="2026-04-27T00:00:00"/>
    <n v="2026"/>
    <x v="1"/>
    <x v="3"/>
    <x v="3"/>
    <x v="2"/>
    <x v="16"/>
    <x v="0"/>
    <x v="2"/>
    <x v="4"/>
    <x v="16"/>
    <n v="1"/>
    <n v="50.18"/>
    <n v="0"/>
    <n v="22.05"/>
    <n v="50.18"/>
    <n v="22.05"/>
    <n v="28.13"/>
    <n v="0.56058190514149064"/>
    <n v="2026"/>
    <s v="Q2"/>
    <n v="4"/>
    <s v="Apr"/>
  </r>
  <r>
    <n v="122"/>
    <d v="2026-04-28T00:00:00"/>
    <n v="2026"/>
    <x v="1"/>
    <x v="3"/>
    <x v="3"/>
    <x v="1"/>
    <x v="11"/>
    <x v="0"/>
    <x v="1"/>
    <x v="3"/>
    <x v="13"/>
    <n v="1"/>
    <n v="83.38"/>
    <n v="0"/>
    <n v="38.979999999999997"/>
    <n v="83.38"/>
    <n v="38.979999999999997"/>
    <n v="44.4"/>
    <n v="0.53250179899256422"/>
    <n v="2026"/>
    <s v="Q2"/>
    <n v="4"/>
    <s v="Apr"/>
  </r>
  <r>
    <n v="239"/>
    <d v="2026-04-28T00:00:00"/>
    <n v="2026"/>
    <x v="1"/>
    <x v="3"/>
    <x v="3"/>
    <x v="3"/>
    <x v="7"/>
    <x v="0"/>
    <x v="0"/>
    <x v="2"/>
    <x v="2"/>
    <n v="1"/>
    <n v="35.549999999999997"/>
    <n v="0.05"/>
    <n v="13.25"/>
    <n v="33.772499999999994"/>
    <n v="13.25"/>
    <n v="20.522499999999994"/>
    <n v="0.60766896143311855"/>
    <n v="2026"/>
    <s v="Q2"/>
    <n v="4"/>
    <s v="Apr"/>
  </r>
  <r>
    <n v="356"/>
    <d v="2026-04-28T00:00:00"/>
    <n v="2026"/>
    <x v="1"/>
    <x v="3"/>
    <x v="3"/>
    <x v="3"/>
    <x v="8"/>
    <x v="2"/>
    <x v="1"/>
    <x v="1"/>
    <x v="11"/>
    <n v="1"/>
    <n v="154.36000000000001"/>
    <n v="0"/>
    <n v="77.760000000000005"/>
    <n v="154.36000000000001"/>
    <n v="77.760000000000005"/>
    <n v="76.600000000000009"/>
    <n v="0.49624254988338951"/>
    <n v="2026"/>
    <s v="Q2"/>
    <n v="4"/>
    <s v="Apr"/>
  </r>
  <r>
    <n v="785"/>
    <d v="2026-04-28T00:00:00"/>
    <n v="2026"/>
    <x v="1"/>
    <x v="3"/>
    <x v="3"/>
    <x v="0"/>
    <x v="9"/>
    <x v="3"/>
    <x v="1"/>
    <x v="1"/>
    <x v="11"/>
    <n v="1"/>
    <n v="155.68"/>
    <n v="0"/>
    <n v="77.97"/>
    <n v="155.68"/>
    <n v="77.97"/>
    <n v="77.710000000000008"/>
    <n v="0.49916495375128472"/>
    <n v="2026"/>
    <s v="Q2"/>
    <n v="4"/>
    <s v="Apr"/>
  </r>
  <r>
    <n v="2325"/>
    <d v="2026-04-28T00:00:00"/>
    <n v="2026"/>
    <x v="1"/>
    <x v="3"/>
    <x v="3"/>
    <x v="0"/>
    <x v="0"/>
    <x v="0"/>
    <x v="0"/>
    <x v="4"/>
    <x v="10"/>
    <n v="1"/>
    <n v="40.950000000000003"/>
    <n v="0.15"/>
    <n v="14.89"/>
    <n v="34.807500000000005"/>
    <n v="14.89"/>
    <n v="19.917500000000004"/>
    <n v="0.57221863104216053"/>
    <n v="2026"/>
    <s v="Q2"/>
    <n v="4"/>
    <s v="Apr"/>
  </r>
  <r>
    <n v="2566"/>
    <d v="2026-04-28T00:00:00"/>
    <n v="2026"/>
    <x v="1"/>
    <x v="3"/>
    <x v="3"/>
    <x v="3"/>
    <x v="13"/>
    <x v="3"/>
    <x v="0"/>
    <x v="2"/>
    <x v="9"/>
    <n v="3"/>
    <n v="47.28"/>
    <n v="0.05"/>
    <n v="18.52"/>
    <n v="134.74799999999999"/>
    <n v="55.56"/>
    <n v="79.187999999999988"/>
    <n v="0.58767477068305274"/>
    <n v="2026"/>
    <s v="Q2"/>
    <n v="4"/>
    <s v="Apr"/>
  </r>
  <r>
    <n v="3105"/>
    <d v="2026-04-28T00:00:00"/>
    <n v="2026"/>
    <x v="1"/>
    <x v="3"/>
    <x v="3"/>
    <x v="3"/>
    <x v="7"/>
    <x v="0"/>
    <x v="0"/>
    <x v="4"/>
    <x v="16"/>
    <n v="4"/>
    <n v="51.57"/>
    <n v="0.1"/>
    <n v="22.58"/>
    <n v="185.65200000000002"/>
    <n v="90.32"/>
    <n v="95.332000000000022"/>
    <n v="0.51349837330058401"/>
    <n v="2026"/>
    <s v="Q2"/>
    <n v="4"/>
    <s v="Apr"/>
  </r>
  <r>
    <n v="3167"/>
    <d v="2026-04-28T00:00:00"/>
    <n v="2026"/>
    <x v="1"/>
    <x v="3"/>
    <x v="3"/>
    <x v="3"/>
    <x v="8"/>
    <x v="0"/>
    <x v="2"/>
    <x v="0"/>
    <x v="4"/>
    <n v="1"/>
    <n v="51.61"/>
    <n v="0"/>
    <n v="23"/>
    <n v="51.61"/>
    <n v="23"/>
    <n v="28.61"/>
    <n v="0.55434993218368533"/>
    <n v="2026"/>
    <s v="Q2"/>
    <n v="4"/>
    <s v="Apr"/>
  </r>
  <r>
    <n v="4396"/>
    <d v="2026-04-28T00:00:00"/>
    <n v="2026"/>
    <x v="1"/>
    <x v="3"/>
    <x v="3"/>
    <x v="0"/>
    <x v="15"/>
    <x v="2"/>
    <x v="0"/>
    <x v="4"/>
    <x v="16"/>
    <n v="1"/>
    <n v="50.56"/>
    <n v="0.05"/>
    <n v="22.06"/>
    <n v="48.031999999999996"/>
    <n v="22.06"/>
    <n v="25.971999999999998"/>
    <n v="0.54072285143237842"/>
    <n v="2026"/>
    <s v="Q2"/>
    <n v="4"/>
    <s v="Apr"/>
  </r>
  <r>
    <n v="4475"/>
    <d v="2026-04-28T00:00:00"/>
    <n v="2026"/>
    <x v="1"/>
    <x v="3"/>
    <x v="3"/>
    <x v="2"/>
    <x v="5"/>
    <x v="3"/>
    <x v="2"/>
    <x v="2"/>
    <x v="18"/>
    <n v="2"/>
    <n v="165.74"/>
    <n v="0"/>
    <n v="87.73"/>
    <n v="331.48"/>
    <n v="175.46"/>
    <n v="156.02000000000001"/>
    <n v="0.47067696391939184"/>
    <n v="2026"/>
    <s v="Q2"/>
    <n v="4"/>
    <s v="Apr"/>
  </r>
  <r>
    <n v="4482"/>
    <d v="2026-04-28T00:00:00"/>
    <n v="2026"/>
    <x v="1"/>
    <x v="3"/>
    <x v="3"/>
    <x v="2"/>
    <x v="2"/>
    <x v="0"/>
    <x v="2"/>
    <x v="4"/>
    <x v="14"/>
    <n v="3"/>
    <n v="36.770000000000003"/>
    <n v="0"/>
    <n v="13.63"/>
    <n v="110.31"/>
    <n v="40.89"/>
    <n v="69.42"/>
    <n v="0.62931737829752521"/>
    <n v="2026"/>
    <s v="Q2"/>
    <n v="4"/>
    <s v="Apr"/>
  </r>
  <r>
    <n v="5022"/>
    <d v="2026-04-28T00:00:00"/>
    <n v="2026"/>
    <x v="1"/>
    <x v="3"/>
    <x v="3"/>
    <x v="3"/>
    <x v="7"/>
    <x v="0"/>
    <x v="2"/>
    <x v="3"/>
    <x v="7"/>
    <n v="2"/>
    <n v="196.37"/>
    <n v="0"/>
    <n v="101.73"/>
    <n v="392.74"/>
    <n v="203.46"/>
    <n v="189.28"/>
    <n v="0.48194734429902736"/>
    <n v="2026"/>
    <s v="Q2"/>
    <n v="4"/>
    <s v="Apr"/>
  </r>
  <r>
    <n v="1304"/>
    <d v="2026-04-29T00:00:00"/>
    <n v="2026"/>
    <x v="1"/>
    <x v="3"/>
    <x v="3"/>
    <x v="0"/>
    <x v="0"/>
    <x v="3"/>
    <x v="0"/>
    <x v="2"/>
    <x v="2"/>
    <n v="2"/>
    <n v="35.33"/>
    <n v="0"/>
    <n v="13.69"/>
    <n v="70.66"/>
    <n v="27.38"/>
    <n v="43.28"/>
    <n v="0.61251061420888764"/>
    <n v="2026"/>
    <s v="Q2"/>
    <n v="4"/>
    <s v="Apr"/>
  </r>
  <r>
    <n v="3008"/>
    <d v="2026-04-29T00:00:00"/>
    <n v="2026"/>
    <x v="1"/>
    <x v="3"/>
    <x v="3"/>
    <x v="2"/>
    <x v="2"/>
    <x v="1"/>
    <x v="2"/>
    <x v="2"/>
    <x v="9"/>
    <n v="4"/>
    <n v="46.43"/>
    <n v="0.1"/>
    <n v="18.04"/>
    <n v="167.148"/>
    <n v="72.16"/>
    <n v="94.988"/>
    <n v="0.56828678775695796"/>
    <n v="2026"/>
    <s v="Q2"/>
    <n v="4"/>
    <s v="Apr"/>
  </r>
  <r>
    <n v="4140"/>
    <d v="2026-04-29T00:00:00"/>
    <n v="2026"/>
    <x v="1"/>
    <x v="3"/>
    <x v="3"/>
    <x v="3"/>
    <x v="7"/>
    <x v="3"/>
    <x v="1"/>
    <x v="4"/>
    <x v="12"/>
    <n v="1"/>
    <n v="125.25"/>
    <n v="0"/>
    <n v="70.88"/>
    <n v="125.25"/>
    <n v="70.88"/>
    <n v="54.370000000000005"/>
    <n v="0.43409181636726552"/>
    <n v="2026"/>
    <s v="Q2"/>
    <n v="4"/>
    <s v="Apr"/>
  </r>
  <r>
    <n v="4151"/>
    <d v="2026-04-29T00:00:00"/>
    <n v="2026"/>
    <x v="1"/>
    <x v="3"/>
    <x v="3"/>
    <x v="1"/>
    <x v="14"/>
    <x v="0"/>
    <x v="0"/>
    <x v="3"/>
    <x v="5"/>
    <n v="1"/>
    <n v="341.98"/>
    <n v="0"/>
    <n v="192.43"/>
    <n v="341.98"/>
    <n v="192.43"/>
    <n v="149.55000000000001"/>
    <n v="0.43730627522077314"/>
    <n v="2026"/>
    <s v="Q2"/>
    <n v="4"/>
    <s v="Apr"/>
  </r>
  <r>
    <n v="4650"/>
    <d v="2026-04-29T00:00:00"/>
    <n v="2026"/>
    <x v="1"/>
    <x v="3"/>
    <x v="3"/>
    <x v="1"/>
    <x v="6"/>
    <x v="3"/>
    <x v="2"/>
    <x v="4"/>
    <x v="10"/>
    <n v="1"/>
    <n v="40.04"/>
    <n v="0"/>
    <n v="14.72"/>
    <n v="40.04"/>
    <n v="14.72"/>
    <n v="25.32"/>
    <n v="0.63236763236763238"/>
    <n v="2026"/>
    <s v="Q2"/>
    <n v="4"/>
    <s v="Apr"/>
  </r>
  <r>
    <n v="4897"/>
    <d v="2026-04-29T00:00:00"/>
    <n v="2026"/>
    <x v="1"/>
    <x v="3"/>
    <x v="3"/>
    <x v="3"/>
    <x v="13"/>
    <x v="0"/>
    <x v="0"/>
    <x v="0"/>
    <x v="6"/>
    <n v="3"/>
    <n v="40.47"/>
    <n v="0.05"/>
    <n v="17.14"/>
    <n v="115.33949999999999"/>
    <n v="51.42"/>
    <n v="63.919499999999985"/>
    <n v="0.5541856866034619"/>
    <n v="2026"/>
    <s v="Q2"/>
    <n v="4"/>
    <s v="Apr"/>
  </r>
  <r>
    <n v="792"/>
    <d v="2026-04-30T00:00:00"/>
    <n v="2026"/>
    <x v="1"/>
    <x v="3"/>
    <x v="3"/>
    <x v="3"/>
    <x v="8"/>
    <x v="1"/>
    <x v="0"/>
    <x v="3"/>
    <x v="13"/>
    <n v="6"/>
    <n v="83.7"/>
    <n v="0.2"/>
    <n v="38.58"/>
    <n v="401.76000000000005"/>
    <n v="231.48"/>
    <n v="170.28000000000006"/>
    <n v="0.42383512544802876"/>
    <n v="2026"/>
    <s v="Q2"/>
    <n v="4"/>
    <s v="Apr"/>
  </r>
  <r>
    <n v="1796"/>
    <d v="2026-04-30T00:00:00"/>
    <n v="2026"/>
    <x v="1"/>
    <x v="3"/>
    <x v="3"/>
    <x v="0"/>
    <x v="15"/>
    <x v="0"/>
    <x v="0"/>
    <x v="3"/>
    <x v="13"/>
    <n v="4"/>
    <n v="83.27"/>
    <n v="0"/>
    <n v="39.979999999999997"/>
    <n v="333.08"/>
    <n v="159.91999999999999"/>
    <n v="173.16"/>
    <n v="0.51987510507986068"/>
    <n v="2026"/>
    <s v="Q2"/>
    <n v="4"/>
    <s v="Apr"/>
  </r>
  <r>
    <n v="3222"/>
    <d v="2026-04-30T00:00:00"/>
    <n v="2026"/>
    <x v="1"/>
    <x v="3"/>
    <x v="3"/>
    <x v="2"/>
    <x v="16"/>
    <x v="1"/>
    <x v="2"/>
    <x v="3"/>
    <x v="19"/>
    <n v="3"/>
    <n v="126.03"/>
    <n v="0.1"/>
    <n v="61.75"/>
    <n v="340.28100000000006"/>
    <n v="185.25"/>
    <n v="155.03100000000006"/>
    <n v="0.45559699189787273"/>
    <n v="2026"/>
    <s v="Q2"/>
    <n v="4"/>
    <s v="Apr"/>
  </r>
  <r>
    <n v="3237"/>
    <d v="2026-04-30T00:00:00"/>
    <n v="2026"/>
    <x v="1"/>
    <x v="3"/>
    <x v="3"/>
    <x v="1"/>
    <x v="14"/>
    <x v="0"/>
    <x v="1"/>
    <x v="3"/>
    <x v="19"/>
    <n v="1"/>
    <n v="122.86"/>
    <n v="0.05"/>
    <n v="59.22"/>
    <n v="116.717"/>
    <n v="59.22"/>
    <n v="57.497"/>
    <n v="0.49261889870370212"/>
    <n v="2026"/>
    <s v="Q2"/>
    <n v="4"/>
    <s v="Apr"/>
  </r>
  <r>
    <n v="3695"/>
    <d v="2026-04-30T00:00:00"/>
    <n v="2026"/>
    <x v="1"/>
    <x v="3"/>
    <x v="3"/>
    <x v="2"/>
    <x v="2"/>
    <x v="0"/>
    <x v="1"/>
    <x v="0"/>
    <x v="6"/>
    <n v="1"/>
    <n v="39.44"/>
    <n v="0.1"/>
    <n v="16.63"/>
    <n v="35.496000000000002"/>
    <n v="16.63"/>
    <n v="18.866000000000003"/>
    <n v="0.53149650664863657"/>
    <n v="2026"/>
    <s v="Q2"/>
    <n v="4"/>
    <s v="Apr"/>
  </r>
  <r>
    <n v="5148"/>
    <d v="2026-04-30T00:00:00"/>
    <n v="2026"/>
    <x v="1"/>
    <x v="3"/>
    <x v="3"/>
    <x v="2"/>
    <x v="10"/>
    <x v="0"/>
    <x v="0"/>
    <x v="2"/>
    <x v="15"/>
    <n v="1"/>
    <n v="130.34"/>
    <n v="0.1"/>
    <n v="66.680000000000007"/>
    <n v="117.30600000000001"/>
    <n v="66.680000000000007"/>
    <n v="50.626000000000005"/>
    <n v="0.43157212759790631"/>
    <n v="2026"/>
    <s v="Q2"/>
    <n v="4"/>
    <s v="Apr"/>
  </r>
  <r>
    <n v="534"/>
    <d v="2026-05-01T00:00:00"/>
    <n v="2026"/>
    <x v="1"/>
    <x v="4"/>
    <x v="4"/>
    <x v="1"/>
    <x v="12"/>
    <x v="0"/>
    <x v="2"/>
    <x v="1"/>
    <x v="11"/>
    <n v="1"/>
    <n v="154.86000000000001"/>
    <n v="0"/>
    <n v="78.37"/>
    <n v="154.86000000000001"/>
    <n v="78.37"/>
    <n v="76.490000000000009"/>
    <n v="0.49393000129148912"/>
    <n v="2026"/>
    <s v="Q2"/>
    <n v="5"/>
    <s v="May"/>
  </r>
  <r>
    <n v="551"/>
    <d v="2026-05-01T00:00:00"/>
    <n v="2026"/>
    <x v="1"/>
    <x v="4"/>
    <x v="4"/>
    <x v="3"/>
    <x v="8"/>
    <x v="2"/>
    <x v="0"/>
    <x v="0"/>
    <x v="8"/>
    <n v="4"/>
    <n v="103.64"/>
    <n v="0"/>
    <n v="50.59"/>
    <n v="414.56"/>
    <n v="202.36"/>
    <n v="212.2"/>
    <n v="0.51186800463141646"/>
    <n v="2026"/>
    <s v="Q2"/>
    <n v="5"/>
    <s v="May"/>
  </r>
  <r>
    <n v="2110"/>
    <d v="2026-05-01T00:00:00"/>
    <n v="2026"/>
    <x v="1"/>
    <x v="4"/>
    <x v="4"/>
    <x v="0"/>
    <x v="15"/>
    <x v="0"/>
    <x v="0"/>
    <x v="2"/>
    <x v="18"/>
    <n v="1"/>
    <n v="164.49"/>
    <n v="0.05"/>
    <n v="87.81"/>
    <n v="156.2655"/>
    <n v="87.81"/>
    <n v="68.455500000000001"/>
    <n v="0.43807174328306631"/>
    <n v="2026"/>
    <s v="Q2"/>
    <n v="5"/>
    <s v="May"/>
  </r>
  <r>
    <n v="2217"/>
    <d v="2026-05-01T00:00:00"/>
    <n v="2026"/>
    <x v="1"/>
    <x v="4"/>
    <x v="4"/>
    <x v="3"/>
    <x v="8"/>
    <x v="1"/>
    <x v="0"/>
    <x v="2"/>
    <x v="18"/>
    <n v="3"/>
    <n v="163.44999999999999"/>
    <n v="0.05"/>
    <n v="87.54"/>
    <n v="465.83249999999992"/>
    <n v="262.62"/>
    <n v="203.21249999999992"/>
    <n v="0.4362351274331438"/>
    <n v="2026"/>
    <s v="Q2"/>
    <n v="5"/>
    <s v="May"/>
  </r>
  <r>
    <n v="2544"/>
    <d v="2026-05-01T00:00:00"/>
    <n v="2026"/>
    <x v="1"/>
    <x v="4"/>
    <x v="4"/>
    <x v="3"/>
    <x v="4"/>
    <x v="0"/>
    <x v="0"/>
    <x v="1"/>
    <x v="17"/>
    <n v="1"/>
    <n v="71.87"/>
    <n v="0.05"/>
    <n v="31.97"/>
    <n v="68.276499999999999"/>
    <n v="31.97"/>
    <n v="36.3065"/>
    <n v="0.53175690025118449"/>
    <n v="2026"/>
    <s v="Q2"/>
    <n v="5"/>
    <s v="May"/>
  </r>
  <r>
    <n v="3678"/>
    <d v="2026-05-01T00:00:00"/>
    <n v="2026"/>
    <x v="1"/>
    <x v="4"/>
    <x v="4"/>
    <x v="1"/>
    <x v="14"/>
    <x v="3"/>
    <x v="0"/>
    <x v="3"/>
    <x v="7"/>
    <n v="2"/>
    <n v="194.97"/>
    <n v="0"/>
    <n v="101.14"/>
    <n v="389.94"/>
    <n v="202.28"/>
    <n v="187.66"/>
    <n v="0.48125352618351541"/>
    <n v="2026"/>
    <s v="Q2"/>
    <n v="5"/>
    <s v="May"/>
  </r>
  <r>
    <n v="3726"/>
    <d v="2026-05-01T00:00:00"/>
    <n v="2026"/>
    <x v="1"/>
    <x v="4"/>
    <x v="4"/>
    <x v="3"/>
    <x v="8"/>
    <x v="3"/>
    <x v="0"/>
    <x v="0"/>
    <x v="4"/>
    <n v="2"/>
    <n v="49.53"/>
    <n v="0"/>
    <n v="22.91"/>
    <n v="99.06"/>
    <n v="45.82"/>
    <n v="53.24"/>
    <n v="0.53745204926307288"/>
    <n v="2026"/>
    <s v="Q2"/>
    <n v="5"/>
    <s v="May"/>
  </r>
  <r>
    <n v="3897"/>
    <d v="2026-05-01T00:00:00"/>
    <n v="2026"/>
    <x v="1"/>
    <x v="4"/>
    <x v="4"/>
    <x v="3"/>
    <x v="8"/>
    <x v="1"/>
    <x v="2"/>
    <x v="4"/>
    <x v="14"/>
    <n v="4"/>
    <n v="35.619999999999997"/>
    <n v="0.15"/>
    <n v="13.76"/>
    <n v="121.10799999999999"/>
    <n v="55.04"/>
    <n v="66.067999999999984"/>
    <n v="0.54552960993493405"/>
    <n v="2026"/>
    <s v="Q2"/>
    <n v="5"/>
    <s v="May"/>
  </r>
  <r>
    <n v="1262"/>
    <d v="2026-05-02T00:00:00"/>
    <n v="2026"/>
    <x v="1"/>
    <x v="4"/>
    <x v="4"/>
    <x v="3"/>
    <x v="7"/>
    <x v="2"/>
    <x v="0"/>
    <x v="2"/>
    <x v="9"/>
    <n v="2"/>
    <n v="45.47"/>
    <n v="0"/>
    <n v="18.37"/>
    <n v="90.94"/>
    <n v="36.74"/>
    <n v="54.199999999999996"/>
    <n v="0.59599736089729494"/>
    <n v="2026"/>
    <s v="Q2"/>
    <n v="5"/>
    <s v="May"/>
  </r>
  <r>
    <n v="2657"/>
    <d v="2026-05-02T00:00:00"/>
    <n v="2026"/>
    <x v="1"/>
    <x v="4"/>
    <x v="4"/>
    <x v="0"/>
    <x v="0"/>
    <x v="2"/>
    <x v="1"/>
    <x v="1"/>
    <x v="3"/>
    <n v="1"/>
    <n v="145.68"/>
    <n v="0"/>
    <n v="77.8"/>
    <n v="145.68"/>
    <n v="77.8"/>
    <n v="67.88000000000001"/>
    <n v="0.46595277320153766"/>
    <n v="2026"/>
    <s v="Q2"/>
    <n v="5"/>
    <s v="May"/>
  </r>
  <r>
    <n v="3238"/>
    <d v="2026-05-02T00:00:00"/>
    <n v="2026"/>
    <x v="1"/>
    <x v="4"/>
    <x v="4"/>
    <x v="3"/>
    <x v="8"/>
    <x v="3"/>
    <x v="0"/>
    <x v="3"/>
    <x v="13"/>
    <n v="2"/>
    <n v="82.65"/>
    <n v="0.05"/>
    <n v="40.46"/>
    <n v="157.035"/>
    <n v="80.92"/>
    <n v="76.114999999999995"/>
    <n v="0.48470086286496639"/>
    <n v="2026"/>
    <s v="Q2"/>
    <n v="5"/>
    <s v="May"/>
  </r>
  <r>
    <n v="3607"/>
    <d v="2026-05-02T00:00:00"/>
    <n v="2026"/>
    <x v="1"/>
    <x v="4"/>
    <x v="4"/>
    <x v="1"/>
    <x v="6"/>
    <x v="0"/>
    <x v="2"/>
    <x v="2"/>
    <x v="2"/>
    <n v="1"/>
    <n v="36.270000000000003"/>
    <n v="0"/>
    <n v="13.8"/>
    <n v="36.270000000000003"/>
    <n v="13.8"/>
    <n v="22.470000000000002"/>
    <n v="0.61952026468155497"/>
    <n v="2026"/>
    <s v="Q2"/>
    <n v="5"/>
    <s v="May"/>
  </r>
  <r>
    <n v="5070"/>
    <d v="2026-05-02T00:00:00"/>
    <n v="2026"/>
    <x v="1"/>
    <x v="4"/>
    <x v="4"/>
    <x v="2"/>
    <x v="16"/>
    <x v="2"/>
    <x v="1"/>
    <x v="3"/>
    <x v="13"/>
    <n v="1"/>
    <n v="80.819999999999993"/>
    <n v="0"/>
    <n v="39.950000000000003"/>
    <n v="80.819999999999993"/>
    <n v="39.950000000000003"/>
    <n v="40.86999999999999"/>
    <n v="0.50569166048007907"/>
    <n v="2026"/>
    <s v="Q2"/>
    <n v="5"/>
    <s v="May"/>
  </r>
  <r>
    <n v="5171"/>
    <d v="2026-05-02T00:00:00"/>
    <n v="2026"/>
    <x v="1"/>
    <x v="4"/>
    <x v="4"/>
    <x v="1"/>
    <x v="1"/>
    <x v="2"/>
    <x v="1"/>
    <x v="1"/>
    <x v="11"/>
    <n v="2"/>
    <n v="157.84"/>
    <n v="0.1"/>
    <n v="79.28"/>
    <n v="284.11200000000002"/>
    <n v="158.56"/>
    <n v="125.55200000000002"/>
    <n v="0.44191023258433298"/>
    <n v="2026"/>
    <s v="Q2"/>
    <n v="5"/>
    <s v="May"/>
  </r>
  <r>
    <n v="617"/>
    <d v="2026-05-03T00:00:00"/>
    <n v="2026"/>
    <x v="1"/>
    <x v="4"/>
    <x v="4"/>
    <x v="1"/>
    <x v="14"/>
    <x v="3"/>
    <x v="0"/>
    <x v="4"/>
    <x v="14"/>
    <n v="4"/>
    <n v="36.909999999999997"/>
    <n v="0.1"/>
    <n v="13.85"/>
    <n v="132.876"/>
    <n v="55.4"/>
    <n v="77.475999999999999"/>
    <n v="0.58306992985941775"/>
    <n v="2026"/>
    <s v="Q2"/>
    <n v="5"/>
    <s v="May"/>
  </r>
  <r>
    <n v="849"/>
    <d v="2026-05-03T00:00:00"/>
    <n v="2026"/>
    <x v="1"/>
    <x v="4"/>
    <x v="4"/>
    <x v="1"/>
    <x v="14"/>
    <x v="1"/>
    <x v="2"/>
    <x v="3"/>
    <x v="7"/>
    <n v="3"/>
    <n v="193.18"/>
    <n v="0.1"/>
    <n v="102.31"/>
    <n v="521.58600000000001"/>
    <n v="306.93"/>
    <n v="214.65600000000001"/>
    <n v="0.41154478839539405"/>
    <n v="2026"/>
    <s v="Q2"/>
    <n v="5"/>
    <s v="May"/>
  </r>
  <r>
    <n v="956"/>
    <d v="2026-05-03T00:00:00"/>
    <n v="2026"/>
    <x v="1"/>
    <x v="4"/>
    <x v="4"/>
    <x v="0"/>
    <x v="15"/>
    <x v="0"/>
    <x v="2"/>
    <x v="1"/>
    <x v="11"/>
    <n v="1"/>
    <n v="157.59"/>
    <n v="0.05"/>
    <n v="77.599999999999994"/>
    <n v="149.7105"/>
    <n v="77.599999999999994"/>
    <n v="72.110500000000002"/>
    <n v="0.48166628259206939"/>
    <n v="2026"/>
    <s v="Q2"/>
    <n v="5"/>
    <s v="May"/>
  </r>
  <r>
    <n v="1896"/>
    <d v="2026-05-03T00:00:00"/>
    <n v="2026"/>
    <x v="1"/>
    <x v="4"/>
    <x v="4"/>
    <x v="1"/>
    <x v="12"/>
    <x v="3"/>
    <x v="1"/>
    <x v="4"/>
    <x v="16"/>
    <n v="2"/>
    <n v="49.97"/>
    <n v="0"/>
    <n v="22.63"/>
    <n v="99.94"/>
    <n v="45.26"/>
    <n v="54.68"/>
    <n v="0.54712827696617972"/>
    <n v="2026"/>
    <s v="Q2"/>
    <n v="5"/>
    <s v="May"/>
  </r>
  <r>
    <n v="2317"/>
    <d v="2026-05-03T00:00:00"/>
    <n v="2026"/>
    <x v="1"/>
    <x v="4"/>
    <x v="4"/>
    <x v="0"/>
    <x v="15"/>
    <x v="1"/>
    <x v="2"/>
    <x v="1"/>
    <x v="11"/>
    <n v="5"/>
    <n v="155.54"/>
    <n v="0.1"/>
    <n v="78.02"/>
    <n v="699.93"/>
    <n v="390.09999999999997"/>
    <n v="309.83"/>
    <n v="0.44265855156944267"/>
    <n v="2026"/>
    <s v="Q2"/>
    <n v="5"/>
    <s v="May"/>
  </r>
  <r>
    <n v="2542"/>
    <d v="2026-05-03T00:00:00"/>
    <n v="2026"/>
    <x v="1"/>
    <x v="4"/>
    <x v="4"/>
    <x v="3"/>
    <x v="8"/>
    <x v="2"/>
    <x v="1"/>
    <x v="2"/>
    <x v="15"/>
    <n v="1"/>
    <n v="131.13"/>
    <n v="0.05"/>
    <n v="67.010000000000005"/>
    <n v="124.5735"/>
    <n v="67.010000000000005"/>
    <n v="57.563499999999991"/>
    <n v="0.46208463276700096"/>
    <n v="2026"/>
    <s v="Q2"/>
    <n v="5"/>
    <s v="May"/>
  </r>
  <r>
    <n v="4535"/>
    <d v="2026-05-03T00:00:00"/>
    <n v="2026"/>
    <x v="1"/>
    <x v="4"/>
    <x v="4"/>
    <x v="2"/>
    <x v="5"/>
    <x v="0"/>
    <x v="1"/>
    <x v="2"/>
    <x v="2"/>
    <n v="1"/>
    <n v="36.82"/>
    <n v="0.1"/>
    <n v="13.4"/>
    <n v="33.137999999999998"/>
    <n v="13.4"/>
    <n v="19.738"/>
    <n v="0.5956303941094816"/>
    <n v="2026"/>
    <s v="Q2"/>
    <n v="5"/>
    <s v="May"/>
  </r>
  <r>
    <n v="4988"/>
    <d v="2026-05-03T00:00:00"/>
    <n v="2026"/>
    <x v="1"/>
    <x v="4"/>
    <x v="4"/>
    <x v="2"/>
    <x v="10"/>
    <x v="2"/>
    <x v="1"/>
    <x v="4"/>
    <x v="12"/>
    <n v="1"/>
    <n v="122.28"/>
    <n v="0"/>
    <n v="67.28"/>
    <n v="122.28"/>
    <n v="67.28"/>
    <n v="55"/>
    <n v="0.44978737324174028"/>
    <n v="2026"/>
    <s v="Q2"/>
    <n v="5"/>
    <s v="May"/>
  </r>
  <r>
    <n v="253"/>
    <d v="2026-05-04T00:00:00"/>
    <n v="2026"/>
    <x v="1"/>
    <x v="4"/>
    <x v="4"/>
    <x v="2"/>
    <x v="10"/>
    <x v="2"/>
    <x v="2"/>
    <x v="1"/>
    <x v="1"/>
    <n v="1"/>
    <n v="90.92"/>
    <n v="0.15"/>
    <n v="44.93"/>
    <n v="77.281999999999996"/>
    <n v="44.93"/>
    <n v="32.351999999999997"/>
    <n v="0.41862270645169636"/>
    <n v="2026"/>
    <s v="Q2"/>
    <n v="5"/>
    <s v="May"/>
  </r>
  <r>
    <n v="1743"/>
    <d v="2026-05-04T00:00:00"/>
    <n v="2026"/>
    <x v="1"/>
    <x v="4"/>
    <x v="4"/>
    <x v="1"/>
    <x v="12"/>
    <x v="0"/>
    <x v="1"/>
    <x v="4"/>
    <x v="16"/>
    <n v="1"/>
    <n v="51.02"/>
    <n v="0"/>
    <n v="21.83"/>
    <n v="51.02"/>
    <n v="21.83"/>
    <n v="29.190000000000005"/>
    <n v="0.5721285770286163"/>
    <n v="2026"/>
    <s v="Q2"/>
    <n v="5"/>
    <s v="May"/>
  </r>
  <r>
    <n v="1801"/>
    <d v="2026-05-04T00:00:00"/>
    <n v="2026"/>
    <x v="1"/>
    <x v="4"/>
    <x v="4"/>
    <x v="2"/>
    <x v="2"/>
    <x v="0"/>
    <x v="2"/>
    <x v="2"/>
    <x v="2"/>
    <n v="2"/>
    <n v="36.299999999999997"/>
    <n v="0.05"/>
    <n v="13.9"/>
    <n v="68.969999999999985"/>
    <n v="27.8"/>
    <n v="41.169999999999987"/>
    <n v="0.59692619979701311"/>
    <n v="2026"/>
    <s v="Q2"/>
    <n v="5"/>
    <s v="May"/>
  </r>
  <r>
    <n v="2511"/>
    <d v="2026-05-04T00:00:00"/>
    <n v="2026"/>
    <x v="1"/>
    <x v="4"/>
    <x v="4"/>
    <x v="2"/>
    <x v="10"/>
    <x v="1"/>
    <x v="2"/>
    <x v="3"/>
    <x v="7"/>
    <n v="8"/>
    <n v="195.03"/>
    <n v="0.15"/>
    <n v="101.13"/>
    <n v="1326.204"/>
    <n v="809.04"/>
    <n v="517.16399999999999"/>
    <n v="0.38995810599274322"/>
    <n v="2026"/>
    <s v="Q2"/>
    <n v="5"/>
    <s v="May"/>
  </r>
  <r>
    <n v="3186"/>
    <d v="2026-05-04T00:00:00"/>
    <n v="2026"/>
    <x v="1"/>
    <x v="4"/>
    <x v="4"/>
    <x v="1"/>
    <x v="6"/>
    <x v="0"/>
    <x v="1"/>
    <x v="1"/>
    <x v="3"/>
    <n v="1"/>
    <n v="143.66"/>
    <n v="0.1"/>
    <n v="79.25"/>
    <n v="129.29400000000001"/>
    <n v="79.25"/>
    <n v="50.044000000000011"/>
    <n v="0.38705585719368268"/>
    <n v="2026"/>
    <s v="Q2"/>
    <n v="5"/>
    <s v="May"/>
  </r>
  <r>
    <n v="3378"/>
    <d v="2026-05-04T00:00:00"/>
    <n v="2026"/>
    <x v="1"/>
    <x v="4"/>
    <x v="4"/>
    <x v="0"/>
    <x v="0"/>
    <x v="1"/>
    <x v="2"/>
    <x v="4"/>
    <x v="12"/>
    <n v="3"/>
    <n v="120.28"/>
    <n v="0.2"/>
    <n v="69.23"/>
    <n v="288.67200000000003"/>
    <n v="207.69"/>
    <n v="80.982000000000028"/>
    <n v="0.28053292317924849"/>
    <n v="2026"/>
    <s v="Q2"/>
    <n v="5"/>
    <s v="May"/>
  </r>
  <r>
    <n v="4255"/>
    <d v="2026-05-04T00:00:00"/>
    <n v="2026"/>
    <x v="1"/>
    <x v="4"/>
    <x v="4"/>
    <x v="3"/>
    <x v="7"/>
    <x v="3"/>
    <x v="0"/>
    <x v="2"/>
    <x v="2"/>
    <n v="6"/>
    <n v="36.04"/>
    <n v="0"/>
    <n v="13.38"/>
    <n v="216.24"/>
    <n v="80.28"/>
    <n v="135.96"/>
    <n v="0.62874583795782468"/>
    <n v="2026"/>
    <s v="Q2"/>
    <n v="5"/>
    <s v="May"/>
  </r>
  <r>
    <n v="4587"/>
    <d v="2026-05-04T00:00:00"/>
    <n v="2026"/>
    <x v="1"/>
    <x v="4"/>
    <x v="4"/>
    <x v="2"/>
    <x v="2"/>
    <x v="3"/>
    <x v="0"/>
    <x v="1"/>
    <x v="1"/>
    <n v="2"/>
    <n v="91.72"/>
    <n v="0"/>
    <n v="45.67"/>
    <n v="183.44"/>
    <n v="91.34"/>
    <n v="92.1"/>
    <n v="0.50207152202354988"/>
    <n v="2026"/>
    <s v="Q2"/>
    <n v="5"/>
    <s v="May"/>
  </r>
  <r>
    <n v="830"/>
    <d v="2026-05-05T00:00:00"/>
    <n v="2026"/>
    <x v="1"/>
    <x v="4"/>
    <x v="4"/>
    <x v="3"/>
    <x v="8"/>
    <x v="0"/>
    <x v="2"/>
    <x v="0"/>
    <x v="4"/>
    <n v="2"/>
    <n v="50.4"/>
    <n v="0"/>
    <n v="22.21"/>
    <n v="100.8"/>
    <n v="44.42"/>
    <n v="56.379999999999995"/>
    <n v="0.55932539682539684"/>
    <n v="2026"/>
    <s v="Q2"/>
    <n v="5"/>
    <s v="May"/>
  </r>
  <r>
    <n v="4320"/>
    <d v="2026-05-05T00:00:00"/>
    <n v="2026"/>
    <x v="1"/>
    <x v="4"/>
    <x v="4"/>
    <x v="1"/>
    <x v="6"/>
    <x v="0"/>
    <x v="0"/>
    <x v="2"/>
    <x v="18"/>
    <n v="2"/>
    <n v="165.17"/>
    <n v="0"/>
    <n v="87.78"/>
    <n v="330.34"/>
    <n v="175.56"/>
    <n v="154.77999999999997"/>
    <n v="0.46854755706242052"/>
    <n v="2026"/>
    <s v="Q2"/>
    <n v="5"/>
    <s v="May"/>
  </r>
  <r>
    <n v="4386"/>
    <d v="2026-05-05T00:00:00"/>
    <n v="2026"/>
    <x v="1"/>
    <x v="4"/>
    <x v="4"/>
    <x v="0"/>
    <x v="15"/>
    <x v="0"/>
    <x v="0"/>
    <x v="1"/>
    <x v="17"/>
    <n v="1"/>
    <n v="69.819999999999993"/>
    <n v="0.05"/>
    <n v="33.29"/>
    <n v="66.328999999999994"/>
    <n v="33.29"/>
    <n v="33.038999999999994"/>
    <n v="0.49810791659756665"/>
    <n v="2026"/>
    <s v="Q2"/>
    <n v="5"/>
    <s v="May"/>
  </r>
  <r>
    <n v="4602"/>
    <d v="2026-05-05T00:00:00"/>
    <n v="2026"/>
    <x v="1"/>
    <x v="4"/>
    <x v="4"/>
    <x v="1"/>
    <x v="12"/>
    <x v="3"/>
    <x v="1"/>
    <x v="2"/>
    <x v="15"/>
    <n v="2"/>
    <n v="131.36000000000001"/>
    <n v="0.1"/>
    <n v="65.3"/>
    <n v="236.44800000000004"/>
    <n v="130.6"/>
    <n v="105.84800000000004"/>
    <n v="0.4476586818243336"/>
    <n v="2026"/>
    <s v="Q2"/>
    <n v="5"/>
    <s v="May"/>
  </r>
  <r>
    <n v="5190"/>
    <d v="2026-05-05T00:00:00"/>
    <n v="2026"/>
    <x v="1"/>
    <x v="4"/>
    <x v="4"/>
    <x v="3"/>
    <x v="8"/>
    <x v="1"/>
    <x v="0"/>
    <x v="1"/>
    <x v="1"/>
    <n v="15"/>
    <n v="93.65"/>
    <n v="0.1"/>
    <n v="44.89"/>
    <n v="1264.2750000000001"/>
    <n v="673.35"/>
    <n v="590.92500000000007"/>
    <n v="0.46740226612089936"/>
    <n v="2026"/>
    <s v="Q2"/>
    <n v="5"/>
    <s v="May"/>
  </r>
  <r>
    <n v="393"/>
    <d v="2026-05-06T00:00:00"/>
    <n v="2026"/>
    <x v="1"/>
    <x v="4"/>
    <x v="4"/>
    <x v="1"/>
    <x v="12"/>
    <x v="3"/>
    <x v="1"/>
    <x v="3"/>
    <x v="7"/>
    <n v="3"/>
    <n v="199.93"/>
    <n v="0"/>
    <n v="104.86"/>
    <n v="599.79"/>
    <n v="314.58"/>
    <n v="285.20999999999998"/>
    <n v="0.47551643075076278"/>
    <n v="2026"/>
    <s v="Q2"/>
    <n v="5"/>
    <s v="May"/>
  </r>
  <r>
    <n v="812"/>
    <d v="2026-05-06T00:00:00"/>
    <n v="2026"/>
    <x v="1"/>
    <x v="4"/>
    <x v="4"/>
    <x v="0"/>
    <x v="0"/>
    <x v="0"/>
    <x v="1"/>
    <x v="1"/>
    <x v="17"/>
    <n v="5"/>
    <n v="70.150000000000006"/>
    <n v="0"/>
    <n v="32.700000000000003"/>
    <n v="350.75"/>
    <n v="163.5"/>
    <n v="187.25"/>
    <n v="0.53385602280826805"/>
    <n v="2026"/>
    <s v="Q2"/>
    <n v="5"/>
    <s v="May"/>
  </r>
  <r>
    <n v="1297"/>
    <d v="2026-05-06T00:00:00"/>
    <n v="2026"/>
    <x v="1"/>
    <x v="4"/>
    <x v="4"/>
    <x v="2"/>
    <x v="2"/>
    <x v="2"/>
    <x v="1"/>
    <x v="4"/>
    <x v="14"/>
    <n v="2"/>
    <n v="35.86"/>
    <n v="0"/>
    <n v="13.9"/>
    <n v="71.72"/>
    <n v="27.8"/>
    <n v="43.92"/>
    <n v="0.61238148354712774"/>
    <n v="2026"/>
    <s v="Q2"/>
    <n v="5"/>
    <s v="May"/>
  </r>
  <r>
    <n v="1574"/>
    <d v="2026-05-06T00:00:00"/>
    <n v="2026"/>
    <x v="1"/>
    <x v="4"/>
    <x v="4"/>
    <x v="1"/>
    <x v="6"/>
    <x v="0"/>
    <x v="0"/>
    <x v="1"/>
    <x v="1"/>
    <n v="1"/>
    <n v="92.27"/>
    <n v="0"/>
    <n v="46.5"/>
    <n v="92.27"/>
    <n v="46.5"/>
    <n v="45.769999999999996"/>
    <n v="0.49604421805570603"/>
    <n v="2026"/>
    <s v="Q2"/>
    <n v="5"/>
    <s v="May"/>
  </r>
  <r>
    <n v="3060"/>
    <d v="2026-05-06T00:00:00"/>
    <n v="2026"/>
    <x v="1"/>
    <x v="4"/>
    <x v="4"/>
    <x v="1"/>
    <x v="6"/>
    <x v="1"/>
    <x v="2"/>
    <x v="1"/>
    <x v="11"/>
    <n v="6"/>
    <n v="157.31"/>
    <n v="0.15"/>
    <n v="80.34"/>
    <n v="802.28099999999995"/>
    <n v="482.04"/>
    <n v="320.24099999999993"/>
    <n v="0.3991631361081715"/>
    <n v="2026"/>
    <s v="Q2"/>
    <n v="5"/>
    <s v="May"/>
  </r>
  <r>
    <n v="3490"/>
    <d v="2026-05-06T00:00:00"/>
    <n v="2026"/>
    <x v="1"/>
    <x v="4"/>
    <x v="4"/>
    <x v="1"/>
    <x v="11"/>
    <x v="0"/>
    <x v="1"/>
    <x v="2"/>
    <x v="9"/>
    <n v="2"/>
    <n v="46.18"/>
    <n v="0.05"/>
    <n v="17.899999999999999"/>
    <n v="87.74199999999999"/>
    <n v="35.799999999999997"/>
    <n v="51.941999999999993"/>
    <n v="0.59198559412823959"/>
    <n v="2026"/>
    <s v="Q2"/>
    <n v="5"/>
    <s v="May"/>
  </r>
  <r>
    <n v="3654"/>
    <d v="2026-05-06T00:00:00"/>
    <n v="2026"/>
    <x v="1"/>
    <x v="4"/>
    <x v="4"/>
    <x v="2"/>
    <x v="10"/>
    <x v="0"/>
    <x v="2"/>
    <x v="0"/>
    <x v="4"/>
    <n v="1"/>
    <n v="51.44"/>
    <n v="0.1"/>
    <n v="22.88"/>
    <n v="46.295999999999999"/>
    <n v="22.88"/>
    <n v="23.416"/>
    <n v="0.50578883704855715"/>
    <n v="2026"/>
    <s v="Q2"/>
    <n v="5"/>
    <s v="May"/>
  </r>
  <r>
    <n v="4209"/>
    <d v="2026-05-06T00:00:00"/>
    <n v="2026"/>
    <x v="1"/>
    <x v="4"/>
    <x v="4"/>
    <x v="1"/>
    <x v="1"/>
    <x v="0"/>
    <x v="1"/>
    <x v="4"/>
    <x v="16"/>
    <n v="2"/>
    <n v="50.97"/>
    <n v="0.05"/>
    <n v="21.67"/>
    <n v="96.842999999999989"/>
    <n v="43.34"/>
    <n v="53.502999999999986"/>
    <n v="0.55247152607829153"/>
    <n v="2026"/>
    <s v="Q2"/>
    <n v="5"/>
    <s v="May"/>
  </r>
  <r>
    <n v="4227"/>
    <d v="2026-05-06T00:00:00"/>
    <n v="2026"/>
    <x v="1"/>
    <x v="4"/>
    <x v="4"/>
    <x v="1"/>
    <x v="1"/>
    <x v="0"/>
    <x v="1"/>
    <x v="0"/>
    <x v="6"/>
    <n v="2"/>
    <n v="40.549999999999997"/>
    <n v="0"/>
    <n v="16.52"/>
    <n v="81.099999999999994"/>
    <n v="33.04"/>
    <n v="48.059999999999995"/>
    <n v="0.59260172626387175"/>
    <n v="2026"/>
    <s v="Q2"/>
    <n v="5"/>
    <s v="May"/>
  </r>
  <r>
    <n v="4247"/>
    <d v="2026-05-06T00:00:00"/>
    <n v="2026"/>
    <x v="1"/>
    <x v="4"/>
    <x v="4"/>
    <x v="2"/>
    <x v="16"/>
    <x v="0"/>
    <x v="1"/>
    <x v="0"/>
    <x v="4"/>
    <n v="2"/>
    <n v="51.3"/>
    <n v="0"/>
    <n v="23.12"/>
    <n v="102.6"/>
    <n v="46.24"/>
    <n v="56.359999999999992"/>
    <n v="0.54931773879142298"/>
    <n v="2026"/>
    <s v="Q2"/>
    <n v="5"/>
    <s v="May"/>
  </r>
  <r>
    <n v="5196"/>
    <d v="2026-05-06T00:00:00"/>
    <n v="2026"/>
    <x v="1"/>
    <x v="4"/>
    <x v="4"/>
    <x v="3"/>
    <x v="8"/>
    <x v="0"/>
    <x v="1"/>
    <x v="3"/>
    <x v="13"/>
    <n v="3"/>
    <n v="82.56"/>
    <n v="0"/>
    <n v="39.99"/>
    <n v="247.68"/>
    <n v="119.97"/>
    <n v="127.71000000000001"/>
    <n v="0.515625"/>
    <n v="2026"/>
    <s v="Q2"/>
    <n v="5"/>
    <s v="May"/>
  </r>
  <r>
    <n v="400"/>
    <d v="2026-05-07T00:00:00"/>
    <n v="2026"/>
    <x v="1"/>
    <x v="4"/>
    <x v="4"/>
    <x v="1"/>
    <x v="12"/>
    <x v="1"/>
    <x v="2"/>
    <x v="1"/>
    <x v="1"/>
    <n v="6"/>
    <n v="92.66"/>
    <n v="0.15"/>
    <n v="44.71"/>
    <n v="472.56600000000003"/>
    <n v="268.26"/>
    <n v="204.30600000000004"/>
    <n v="0.43233326138571126"/>
    <n v="2026"/>
    <s v="Q2"/>
    <n v="5"/>
    <s v="May"/>
  </r>
  <r>
    <n v="829"/>
    <d v="2026-05-07T00:00:00"/>
    <n v="2026"/>
    <x v="1"/>
    <x v="4"/>
    <x v="4"/>
    <x v="2"/>
    <x v="16"/>
    <x v="3"/>
    <x v="1"/>
    <x v="4"/>
    <x v="10"/>
    <n v="1"/>
    <n v="39.42"/>
    <n v="0"/>
    <n v="14.86"/>
    <n v="39.42"/>
    <n v="14.86"/>
    <n v="24.560000000000002"/>
    <n v="0.62303399289700667"/>
    <n v="2026"/>
    <s v="Q2"/>
    <n v="5"/>
    <s v="May"/>
  </r>
  <r>
    <n v="1236"/>
    <d v="2026-05-07T00:00:00"/>
    <n v="2026"/>
    <x v="1"/>
    <x v="4"/>
    <x v="4"/>
    <x v="0"/>
    <x v="9"/>
    <x v="2"/>
    <x v="0"/>
    <x v="4"/>
    <x v="12"/>
    <n v="2"/>
    <n v="124.25"/>
    <n v="0"/>
    <n v="69.510000000000005"/>
    <n v="248.5"/>
    <n v="139.02000000000001"/>
    <n v="109.47999999999999"/>
    <n v="0.44056338028169012"/>
    <n v="2026"/>
    <s v="Q2"/>
    <n v="5"/>
    <s v="May"/>
  </r>
  <r>
    <n v="1364"/>
    <d v="2026-05-07T00:00:00"/>
    <n v="2026"/>
    <x v="1"/>
    <x v="4"/>
    <x v="4"/>
    <x v="1"/>
    <x v="14"/>
    <x v="0"/>
    <x v="1"/>
    <x v="1"/>
    <x v="11"/>
    <n v="2"/>
    <n v="156.43"/>
    <n v="0"/>
    <n v="78.569999999999993"/>
    <n v="312.86"/>
    <n v="157.13999999999999"/>
    <n v="155.72000000000003"/>
    <n v="0.49773061433228927"/>
    <n v="2026"/>
    <s v="Q2"/>
    <n v="5"/>
    <s v="May"/>
  </r>
  <r>
    <n v="2105"/>
    <d v="2026-05-07T00:00:00"/>
    <n v="2026"/>
    <x v="1"/>
    <x v="4"/>
    <x v="4"/>
    <x v="1"/>
    <x v="14"/>
    <x v="2"/>
    <x v="1"/>
    <x v="3"/>
    <x v="13"/>
    <n v="1"/>
    <n v="80.3"/>
    <n v="0"/>
    <n v="40.020000000000003"/>
    <n v="80.3"/>
    <n v="40.020000000000003"/>
    <n v="40.279999999999994"/>
    <n v="0.50161892901618921"/>
    <n v="2026"/>
    <s v="Q2"/>
    <n v="5"/>
    <s v="May"/>
  </r>
  <r>
    <n v="4706"/>
    <d v="2026-05-07T00:00:00"/>
    <n v="2026"/>
    <x v="1"/>
    <x v="4"/>
    <x v="4"/>
    <x v="3"/>
    <x v="13"/>
    <x v="2"/>
    <x v="1"/>
    <x v="3"/>
    <x v="13"/>
    <n v="1"/>
    <n v="79.89"/>
    <n v="0"/>
    <n v="39.549999999999997"/>
    <n v="79.89"/>
    <n v="39.549999999999997"/>
    <n v="40.340000000000003"/>
    <n v="0.50494429841031419"/>
    <n v="2026"/>
    <s v="Q2"/>
    <n v="5"/>
    <s v="May"/>
  </r>
  <r>
    <n v="68"/>
    <d v="2026-05-08T00:00:00"/>
    <n v="2026"/>
    <x v="1"/>
    <x v="4"/>
    <x v="4"/>
    <x v="3"/>
    <x v="7"/>
    <x v="2"/>
    <x v="1"/>
    <x v="4"/>
    <x v="10"/>
    <n v="1"/>
    <n v="39.5"/>
    <n v="0"/>
    <n v="14.68"/>
    <n v="39.5"/>
    <n v="14.68"/>
    <n v="24.82"/>
    <n v="0.62835443037974681"/>
    <n v="2026"/>
    <s v="Q2"/>
    <n v="5"/>
    <s v="May"/>
  </r>
  <r>
    <n v="1352"/>
    <d v="2026-05-08T00:00:00"/>
    <n v="2026"/>
    <x v="1"/>
    <x v="4"/>
    <x v="4"/>
    <x v="3"/>
    <x v="7"/>
    <x v="0"/>
    <x v="0"/>
    <x v="0"/>
    <x v="0"/>
    <n v="1"/>
    <n v="80.7"/>
    <n v="0"/>
    <n v="41.88"/>
    <n v="80.7"/>
    <n v="41.88"/>
    <n v="38.82"/>
    <n v="0.48104089219330853"/>
    <n v="2026"/>
    <s v="Q2"/>
    <n v="5"/>
    <s v="May"/>
  </r>
  <r>
    <n v="2526"/>
    <d v="2026-05-08T00:00:00"/>
    <n v="2026"/>
    <x v="1"/>
    <x v="4"/>
    <x v="4"/>
    <x v="1"/>
    <x v="14"/>
    <x v="0"/>
    <x v="1"/>
    <x v="3"/>
    <x v="13"/>
    <n v="1"/>
    <n v="80.86"/>
    <n v="0"/>
    <n v="38.44"/>
    <n v="80.86"/>
    <n v="38.44"/>
    <n v="42.42"/>
    <n v="0.52461043779371752"/>
    <n v="2026"/>
    <s v="Q2"/>
    <n v="5"/>
    <s v="May"/>
  </r>
  <r>
    <n v="3298"/>
    <d v="2026-05-08T00:00:00"/>
    <n v="2026"/>
    <x v="1"/>
    <x v="4"/>
    <x v="4"/>
    <x v="1"/>
    <x v="14"/>
    <x v="3"/>
    <x v="1"/>
    <x v="3"/>
    <x v="5"/>
    <n v="2"/>
    <n v="337.7"/>
    <n v="0.1"/>
    <n v="192.16"/>
    <n v="607.86"/>
    <n v="384.32"/>
    <n v="223.54000000000002"/>
    <n v="0.36774915276543946"/>
    <n v="2026"/>
    <s v="Q2"/>
    <n v="5"/>
    <s v="May"/>
  </r>
  <r>
    <n v="3510"/>
    <d v="2026-05-08T00:00:00"/>
    <n v="2026"/>
    <x v="1"/>
    <x v="4"/>
    <x v="4"/>
    <x v="2"/>
    <x v="2"/>
    <x v="0"/>
    <x v="0"/>
    <x v="3"/>
    <x v="19"/>
    <n v="4"/>
    <n v="121.81"/>
    <n v="0"/>
    <n v="58.95"/>
    <n v="487.24"/>
    <n v="235.8"/>
    <n v="251.44"/>
    <n v="0.5160495854199163"/>
    <n v="2026"/>
    <s v="Q2"/>
    <n v="5"/>
    <s v="May"/>
  </r>
  <r>
    <n v="3638"/>
    <d v="2026-05-08T00:00:00"/>
    <n v="2026"/>
    <x v="1"/>
    <x v="4"/>
    <x v="4"/>
    <x v="3"/>
    <x v="7"/>
    <x v="1"/>
    <x v="2"/>
    <x v="2"/>
    <x v="18"/>
    <n v="10"/>
    <n v="168.55"/>
    <n v="0.1"/>
    <n v="88.85"/>
    <n v="1516.95"/>
    <n v="888.5"/>
    <n v="628.45000000000005"/>
    <n v="0.41428524341606515"/>
    <n v="2026"/>
    <s v="Q2"/>
    <n v="5"/>
    <s v="May"/>
  </r>
  <r>
    <n v="3754"/>
    <d v="2026-05-08T00:00:00"/>
    <n v="2026"/>
    <x v="1"/>
    <x v="4"/>
    <x v="4"/>
    <x v="1"/>
    <x v="12"/>
    <x v="0"/>
    <x v="0"/>
    <x v="0"/>
    <x v="6"/>
    <n v="1"/>
    <n v="39.42"/>
    <n v="0.05"/>
    <n v="16.77"/>
    <n v="37.448999999999998"/>
    <n v="16.77"/>
    <n v="20.678999999999998"/>
    <n v="0.55219097973243614"/>
    <n v="2026"/>
    <s v="Q2"/>
    <n v="5"/>
    <s v="May"/>
  </r>
  <r>
    <n v="4029"/>
    <d v="2026-05-08T00:00:00"/>
    <n v="2026"/>
    <x v="1"/>
    <x v="4"/>
    <x v="4"/>
    <x v="3"/>
    <x v="13"/>
    <x v="2"/>
    <x v="1"/>
    <x v="2"/>
    <x v="18"/>
    <n v="1"/>
    <n v="161.36000000000001"/>
    <n v="0"/>
    <n v="87"/>
    <n v="161.36000000000001"/>
    <n v="87"/>
    <n v="74.360000000000014"/>
    <n v="0.46083292017848293"/>
    <n v="2026"/>
    <s v="Q2"/>
    <n v="5"/>
    <s v="May"/>
  </r>
  <r>
    <n v="4651"/>
    <d v="2026-05-08T00:00:00"/>
    <n v="2026"/>
    <x v="1"/>
    <x v="4"/>
    <x v="4"/>
    <x v="1"/>
    <x v="11"/>
    <x v="0"/>
    <x v="2"/>
    <x v="3"/>
    <x v="19"/>
    <n v="1"/>
    <n v="123.68"/>
    <n v="0"/>
    <n v="59.26"/>
    <n v="123.68"/>
    <n v="59.26"/>
    <n v="64.420000000000016"/>
    <n v="0.52086028460543343"/>
    <n v="2026"/>
    <s v="Q2"/>
    <n v="5"/>
    <s v="May"/>
  </r>
  <r>
    <n v="4886"/>
    <d v="2026-05-08T00:00:00"/>
    <n v="2026"/>
    <x v="1"/>
    <x v="4"/>
    <x v="4"/>
    <x v="3"/>
    <x v="8"/>
    <x v="3"/>
    <x v="0"/>
    <x v="1"/>
    <x v="3"/>
    <n v="1"/>
    <n v="146.29"/>
    <n v="0"/>
    <n v="81.16"/>
    <n v="146.29"/>
    <n v="81.16"/>
    <n v="65.13"/>
    <n v="0.44521156606740037"/>
    <n v="2026"/>
    <s v="Q2"/>
    <n v="5"/>
    <s v="May"/>
  </r>
  <r>
    <n v="162"/>
    <d v="2026-05-09T00:00:00"/>
    <n v="2026"/>
    <x v="1"/>
    <x v="4"/>
    <x v="4"/>
    <x v="0"/>
    <x v="0"/>
    <x v="0"/>
    <x v="1"/>
    <x v="2"/>
    <x v="18"/>
    <n v="2"/>
    <n v="164.95"/>
    <n v="0.1"/>
    <n v="86.27"/>
    <n v="296.90999999999997"/>
    <n v="172.54"/>
    <n v="124.36999999999998"/>
    <n v="0.41888114243373409"/>
    <n v="2026"/>
    <s v="Q2"/>
    <n v="5"/>
    <s v="May"/>
  </r>
  <r>
    <n v="184"/>
    <d v="2026-05-09T00:00:00"/>
    <n v="2026"/>
    <x v="1"/>
    <x v="4"/>
    <x v="4"/>
    <x v="0"/>
    <x v="15"/>
    <x v="2"/>
    <x v="2"/>
    <x v="1"/>
    <x v="1"/>
    <n v="2"/>
    <n v="91.59"/>
    <n v="0"/>
    <n v="44.97"/>
    <n v="183.18"/>
    <n v="89.94"/>
    <n v="93.240000000000009"/>
    <n v="0.50900753357353423"/>
    <n v="2026"/>
    <s v="Q2"/>
    <n v="5"/>
    <s v="May"/>
  </r>
  <r>
    <n v="328"/>
    <d v="2026-05-09T00:00:00"/>
    <n v="2026"/>
    <x v="1"/>
    <x v="4"/>
    <x v="4"/>
    <x v="3"/>
    <x v="13"/>
    <x v="0"/>
    <x v="0"/>
    <x v="4"/>
    <x v="16"/>
    <n v="1"/>
    <n v="51.78"/>
    <n v="0.1"/>
    <n v="21.63"/>
    <n v="46.602000000000004"/>
    <n v="21.63"/>
    <n v="24.972000000000005"/>
    <n v="0.53585683017896235"/>
    <n v="2026"/>
    <s v="Q2"/>
    <n v="5"/>
    <s v="May"/>
  </r>
  <r>
    <n v="908"/>
    <d v="2026-05-09T00:00:00"/>
    <n v="2026"/>
    <x v="1"/>
    <x v="4"/>
    <x v="4"/>
    <x v="3"/>
    <x v="8"/>
    <x v="2"/>
    <x v="0"/>
    <x v="2"/>
    <x v="9"/>
    <n v="2"/>
    <n v="46.25"/>
    <n v="0"/>
    <n v="18.12"/>
    <n v="92.5"/>
    <n v="36.24"/>
    <n v="56.26"/>
    <n v="0.60821621621621624"/>
    <n v="2026"/>
    <s v="Q2"/>
    <n v="5"/>
    <s v="May"/>
  </r>
  <r>
    <n v="3159"/>
    <d v="2026-05-09T00:00:00"/>
    <n v="2026"/>
    <x v="1"/>
    <x v="4"/>
    <x v="4"/>
    <x v="0"/>
    <x v="0"/>
    <x v="0"/>
    <x v="0"/>
    <x v="3"/>
    <x v="7"/>
    <n v="3"/>
    <n v="198.5"/>
    <n v="0"/>
    <n v="102.23"/>
    <n v="595.5"/>
    <n v="306.69"/>
    <n v="288.81"/>
    <n v="0.48498740554156172"/>
    <n v="2026"/>
    <s v="Q2"/>
    <n v="5"/>
    <s v="May"/>
  </r>
  <r>
    <n v="4509"/>
    <d v="2026-05-09T00:00:00"/>
    <n v="2026"/>
    <x v="1"/>
    <x v="4"/>
    <x v="4"/>
    <x v="3"/>
    <x v="8"/>
    <x v="0"/>
    <x v="1"/>
    <x v="1"/>
    <x v="11"/>
    <n v="1"/>
    <n v="152.80000000000001"/>
    <n v="0.1"/>
    <n v="77.67"/>
    <n v="137.52000000000001"/>
    <n v="77.67"/>
    <n v="59.850000000000009"/>
    <n v="0.43520942408376967"/>
    <n v="2026"/>
    <s v="Q2"/>
    <n v="5"/>
    <s v="May"/>
  </r>
  <r>
    <n v="4677"/>
    <d v="2026-05-09T00:00:00"/>
    <n v="2026"/>
    <x v="1"/>
    <x v="4"/>
    <x v="4"/>
    <x v="1"/>
    <x v="14"/>
    <x v="0"/>
    <x v="2"/>
    <x v="2"/>
    <x v="18"/>
    <n v="2"/>
    <n v="161.47999999999999"/>
    <n v="0"/>
    <n v="85.03"/>
    <n v="322.95999999999998"/>
    <n v="170.06"/>
    <n v="152.89999999999998"/>
    <n v="0.47343324250681196"/>
    <n v="2026"/>
    <s v="Q2"/>
    <n v="5"/>
    <s v="May"/>
  </r>
  <r>
    <n v="4867"/>
    <d v="2026-05-09T00:00:00"/>
    <n v="2026"/>
    <x v="1"/>
    <x v="4"/>
    <x v="4"/>
    <x v="1"/>
    <x v="6"/>
    <x v="2"/>
    <x v="0"/>
    <x v="0"/>
    <x v="0"/>
    <n v="1"/>
    <n v="82.86"/>
    <n v="0"/>
    <n v="42.67"/>
    <n v="82.86"/>
    <n v="42.67"/>
    <n v="40.19"/>
    <n v="0.48503499879314504"/>
    <n v="2026"/>
    <s v="Q2"/>
    <n v="5"/>
    <s v="May"/>
  </r>
  <r>
    <n v="1615"/>
    <d v="2026-05-10T00:00:00"/>
    <n v="2026"/>
    <x v="1"/>
    <x v="4"/>
    <x v="4"/>
    <x v="3"/>
    <x v="4"/>
    <x v="0"/>
    <x v="1"/>
    <x v="4"/>
    <x v="16"/>
    <n v="1"/>
    <n v="51.15"/>
    <n v="0"/>
    <n v="21.39"/>
    <n v="51.15"/>
    <n v="21.39"/>
    <n v="29.759999999999998"/>
    <n v="0.58181818181818179"/>
    <n v="2026"/>
    <s v="Q2"/>
    <n v="5"/>
    <s v="May"/>
  </r>
  <r>
    <n v="1812"/>
    <d v="2026-05-10T00:00:00"/>
    <n v="2026"/>
    <x v="1"/>
    <x v="4"/>
    <x v="4"/>
    <x v="2"/>
    <x v="2"/>
    <x v="1"/>
    <x v="2"/>
    <x v="4"/>
    <x v="16"/>
    <n v="12"/>
    <n v="50.53"/>
    <n v="0.1"/>
    <n v="22.09"/>
    <n v="545.72400000000005"/>
    <n v="265.08"/>
    <n v="280.64400000000006"/>
    <n v="0.5142599555819426"/>
    <n v="2026"/>
    <s v="Q2"/>
    <n v="5"/>
    <s v="May"/>
  </r>
  <r>
    <n v="3645"/>
    <d v="2026-05-10T00:00:00"/>
    <n v="2026"/>
    <x v="1"/>
    <x v="4"/>
    <x v="4"/>
    <x v="1"/>
    <x v="1"/>
    <x v="3"/>
    <x v="0"/>
    <x v="0"/>
    <x v="4"/>
    <n v="2"/>
    <n v="50.93"/>
    <n v="0"/>
    <n v="22.91"/>
    <n v="101.86"/>
    <n v="45.82"/>
    <n v="56.04"/>
    <n v="0.55016689573924993"/>
    <n v="2026"/>
    <s v="Q2"/>
    <n v="5"/>
    <s v="May"/>
  </r>
  <r>
    <n v="3804"/>
    <d v="2026-05-10T00:00:00"/>
    <n v="2026"/>
    <x v="1"/>
    <x v="4"/>
    <x v="4"/>
    <x v="2"/>
    <x v="5"/>
    <x v="0"/>
    <x v="0"/>
    <x v="4"/>
    <x v="16"/>
    <n v="2"/>
    <n v="50.79"/>
    <n v="0.05"/>
    <n v="21.83"/>
    <n v="96.500999999999991"/>
    <n v="43.66"/>
    <n v="52.840999999999994"/>
    <n v="0.54756945523880585"/>
    <n v="2026"/>
    <s v="Q2"/>
    <n v="5"/>
    <s v="May"/>
  </r>
  <r>
    <n v="4367"/>
    <d v="2026-05-10T00:00:00"/>
    <n v="2026"/>
    <x v="1"/>
    <x v="4"/>
    <x v="4"/>
    <x v="3"/>
    <x v="8"/>
    <x v="0"/>
    <x v="2"/>
    <x v="2"/>
    <x v="18"/>
    <n v="5"/>
    <n v="160.94"/>
    <n v="0.1"/>
    <n v="88.89"/>
    <n v="724.23"/>
    <n v="444.45"/>
    <n v="279.78000000000003"/>
    <n v="0.38631374011018604"/>
    <n v="2026"/>
    <s v="Q2"/>
    <n v="5"/>
    <s v="May"/>
  </r>
  <r>
    <n v="4746"/>
    <d v="2026-05-10T00:00:00"/>
    <n v="2026"/>
    <x v="1"/>
    <x v="4"/>
    <x v="4"/>
    <x v="1"/>
    <x v="1"/>
    <x v="0"/>
    <x v="0"/>
    <x v="4"/>
    <x v="14"/>
    <n v="2"/>
    <n v="36.409999999999997"/>
    <n v="0"/>
    <n v="13.92"/>
    <n v="72.819999999999993"/>
    <n v="27.84"/>
    <n v="44.97999999999999"/>
    <n v="0.61768744850315838"/>
    <n v="2026"/>
    <s v="Q2"/>
    <n v="5"/>
    <s v="May"/>
  </r>
  <r>
    <n v="4795"/>
    <d v="2026-05-10T00:00:00"/>
    <n v="2026"/>
    <x v="1"/>
    <x v="4"/>
    <x v="4"/>
    <x v="3"/>
    <x v="4"/>
    <x v="3"/>
    <x v="0"/>
    <x v="1"/>
    <x v="17"/>
    <n v="2"/>
    <n v="72.25"/>
    <n v="0"/>
    <n v="32.25"/>
    <n v="144.5"/>
    <n v="64.5"/>
    <n v="80"/>
    <n v="0.55363321799307963"/>
    <n v="2026"/>
    <s v="Q2"/>
    <n v="5"/>
    <s v="May"/>
  </r>
  <r>
    <n v="4800"/>
    <d v="2026-05-10T00:00:00"/>
    <n v="2026"/>
    <x v="1"/>
    <x v="4"/>
    <x v="4"/>
    <x v="3"/>
    <x v="8"/>
    <x v="2"/>
    <x v="1"/>
    <x v="0"/>
    <x v="8"/>
    <n v="4"/>
    <n v="103.36"/>
    <n v="0"/>
    <n v="51.59"/>
    <n v="413.44"/>
    <n v="206.36"/>
    <n v="207.07999999999998"/>
    <n v="0.50087074303405565"/>
    <n v="2026"/>
    <s v="Q2"/>
    <n v="5"/>
    <s v="May"/>
  </r>
  <r>
    <n v="5018"/>
    <d v="2026-05-10T00:00:00"/>
    <n v="2026"/>
    <x v="1"/>
    <x v="4"/>
    <x v="4"/>
    <x v="2"/>
    <x v="2"/>
    <x v="1"/>
    <x v="2"/>
    <x v="1"/>
    <x v="3"/>
    <n v="4"/>
    <n v="145.85"/>
    <n v="0.15"/>
    <n v="79.69"/>
    <n v="495.89"/>
    <n v="318.76"/>
    <n v="177.13"/>
    <n v="0.35719615237250196"/>
    <n v="2026"/>
    <s v="Q2"/>
    <n v="5"/>
    <s v="May"/>
  </r>
  <r>
    <n v="474"/>
    <d v="2026-05-11T00:00:00"/>
    <n v="2026"/>
    <x v="1"/>
    <x v="4"/>
    <x v="4"/>
    <x v="1"/>
    <x v="12"/>
    <x v="0"/>
    <x v="0"/>
    <x v="0"/>
    <x v="8"/>
    <n v="2"/>
    <n v="100.49"/>
    <n v="0.1"/>
    <n v="50.11"/>
    <n v="180.88200000000001"/>
    <n v="100.22"/>
    <n v="80.662000000000006"/>
    <n v="0.44593713028383147"/>
    <n v="2026"/>
    <s v="Q2"/>
    <n v="5"/>
    <s v="May"/>
  </r>
  <r>
    <n v="1175"/>
    <d v="2026-05-11T00:00:00"/>
    <n v="2026"/>
    <x v="1"/>
    <x v="4"/>
    <x v="4"/>
    <x v="2"/>
    <x v="16"/>
    <x v="1"/>
    <x v="0"/>
    <x v="3"/>
    <x v="5"/>
    <n v="4"/>
    <n v="332.89"/>
    <n v="0.1"/>
    <n v="198.06"/>
    <n v="1198.404"/>
    <n v="792.24"/>
    <n v="406.16399999999999"/>
    <n v="0.33892076461694054"/>
    <n v="2026"/>
    <s v="Q2"/>
    <n v="5"/>
    <s v="May"/>
  </r>
  <r>
    <n v="2015"/>
    <d v="2026-05-11T00:00:00"/>
    <n v="2026"/>
    <x v="1"/>
    <x v="4"/>
    <x v="4"/>
    <x v="1"/>
    <x v="12"/>
    <x v="0"/>
    <x v="1"/>
    <x v="1"/>
    <x v="11"/>
    <n v="1"/>
    <n v="154.6"/>
    <n v="0"/>
    <n v="80.05"/>
    <n v="154.6"/>
    <n v="80.05"/>
    <n v="74.55"/>
    <n v="0.48221216041397152"/>
    <n v="2026"/>
    <s v="Q2"/>
    <n v="5"/>
    <s v="May"/>
  </r>
  <r>
    <n v="2196"/>
    <d v="2026-05-11T00:00:00"/>
    <n v="2026"/>
    <x v="1"/>
    <x v="4"/>
    <x v="4"/>
    <x v="3"/>
    <x v="4"/>
    <x v="3"/>
    <x v="0"/>
    <x v="0"/>
    <x v="0"/>
    <n v="1"/>
    <n v="83.23"/>
    <n v="0.05"/>
    <n v="43.82"/>
    <n v="79.0685"/>
    <n v="43.82"/>
    <n v="35.2485"/>
    <n v="0.44579699880483376"/>
    <n v="2026"/>
    <s v="Q2"/>
    <n v="5"/>
    <s v="May"/>
  </r>
  <r>
    <n v="3508"/>
    <d v="2026-05-11T00:00:00"/>
    <n v="2026"/>
    <x v="1"/>
    <x v="4"/>
    <x v="4"/>
    <x v="1"/>
    <x v="12"/>
    <x v="3"/>
    <x v="0"/>
    <x v="2"/>
    <x v="9"/>
    <n v="3"/>
    <n v="46.23"/>
    <n v="0"/>
    <n v="18.47"/>
    <n v="138.69"/>
    <n v="55.41"/>
    <n v="83.28"/>
    <n v="0.60047588146225395"/>
    <n v="2026"/>
    <s v="Q2"/>
    <n v="5"/>
    <s v="May"/>
  </r>
  <r>
    <n v="3516"/>
    <d v="2026-05-11T00:00:00"/>
    <n v="2026"/>
    <x v="1"/>
    <x v="4"/>
    <x v="4"/>
    <x v="3"/>
    <x v="7"/>
    <x v="3"/>
    <x v="0"/>
    <x v="3"/>
    <x v="19"/>
    <n v="1"/>
    <n v="125.3"/>
    <n v="0.05"/>
    <n v="59.62"/>
    <n v="119.035"/>
    <n v="59.62"/>
    <n v="59.414999999999999"/>
    <n v="0.49913890872432476"/>
    <n v="2026"/>
    <s v="Q2"/>
    <n v="5"/>
    <s v="May"/>
  </r>
  <r>
    <n v="3570"/>
    <d v="2026-05-11T00:00:00"/>
    <n v="2026"/>
    <x v="1"/>
    <x v="4"/>
    <x v="4"/>
    <x v="1"/>
    <x v="12"/>
    <x v="0"/>
    <x v="2"/>
    <x v="2"/>
    <x v="2"/>
    <n v="1"/>
    <n v="36.159999999999997"/>
    <n v="0.1"/>
    <n v="13.38"/>
    <n v="32.543999999999997"/>
    <n v="13.38"/>
    <n v="19.163999999999994"/>
    <n v="0.58886430678466062"/>
    <n v="2026"/>
    <s v="Q2"/>
    <n v="5"/>
    <s v="May"/>
  </r>
  <r>
    <n v="4799"/>
    <d v="2026-05-11T00:00:00"/>
    <n v="2026"/>
    <x v="1"/>
    <x v="4"/>
    <x v="4"/>
    <x v="3"/>
    <x v="13"/>
    <x v="0"/>
    <x v="0"/>
    <x v="3"/>
    <x v="19"/>
    <n v="1"/>
    <n v="121.41"/>
    <n v="0.05"/>
    <n v="60.75"/>
    <n v="115.33949999999999"/>
    <n v="60.75"/>
    <n v="54.589499999999987"/>
    <n v="0.47329405797666879"/>
    <n v="2026"/>
    <s v="Q2"/>
    <n v="5"/>
    <s v="May"/>
  </r>
  <r>
    <n v="5156"/>
    <d v="2026-05-11T00:00:00"/>
    <n v="2026"/>
    <x v="1"/>
    <x v="4"/>
    <x v="4"/>
    <x v="0"/>
    <x v="0"/>
    <x v="2"/>
    <x v="1"/>
    <x v="2"/>
    <x v="15"/>
    <n v="3"/>
    <n v="132.58000000000001"/>
    <n v="0.1"/>
    <n v="67.88"/>
    <n v="357.96600000000001"/>
    <n v="203.64"/>
    <n v="154.32600000000002"/>
    <n v="0.43111915656794225"/>
    <n v="2026"/>
    <s v="Q2"/>
    <n v="5"/>
    <s v="May"/>
  </r>
  <r>
    <n v="526"/>
    <d v="2026-05-12T00:00:00"/>
    <n v="2026"/>
    <x v="1"/>
    <x v="4"/>
    <x v="4"/>
    <x v="1"/>
    <x v="1"/>
    <x v="2"/>
    <x v="0"/>
    <x v="3"/>
    <x v="13"/>
    <n v="2"/>
    <n v="81.11"/>
    <n v="0.05"/>
    <n v="40.049999999999997"/>
    <n v="154.10899999999998"/>
    <n v="80.099999999999994"/>
    <n v="74.008999999999986"/>
    <n v="0.48023801335418437"/>
    <n v="2026"/>
    <s v="Q2"/>
    <n v="5"/>
    <s v="May"/>
  </r>
  <r>
    <n v="712"/>
    <d v="2026-05-12T00:00:00"/>
    <n v="2026"/>
    <x v="1"/>
    <x v="4"/>
    <x v="4"/>
    <x v="1"/>
    <x v="14"/>
    <x v="3"/>
    <x v="2"/>
    <x v="0"/>
    <x v="8"/>
    <n v="3"/>
    <n v="104.54"/>
    <n v="0"/>
    <n v="51.45"/>
    <n v="313.62"/>
    <n v="154.35000000000002"/>
    <n v="159.26999999999998"/>
    <n v="0.50784388750717424"/>
    <n v="2026"/>
    <s v="Q2"/>
    <n v="5"/>
    <s v="May"/>
  </r>
  <r>
    <n v="1533"/>
    <d v="2026-05-12T00:00:00"/>
    <n v="2026"/>
    <x v="1"/>
    <x v="4"/>
    <x v="4"/>
    <x v="2"/>
    <x v="16"/>
    <x v="2"/>
    <x v="1"/>
    <x v="1"/>
    <x v="3"/>
    <n v="3"/>
    <n v="143.87"/>
    <n v="0"/>
    <n v="79.2"/>
    <n v="431.61"/>
    <n v="237.60000000000002"/>
    <n v="194.01"/>
    <n v="0.44950302356293875"/>
    <n v="2026"/>
    <s v="Q2"/>
    <n v="5"/>
    <s v="May"/>
  </r>
  <r>
    <n v="1933"/>
    <d v="2026-05-12T00:00:00"/>
    <n v="2026"/>
    <x v="1"/>
    <x v="4"/>
    <x v="4"/>
    <x v="3"/>
    <x v="13"/>
    <x v="0"/>
    <x v="0"/>
    <x v="2"/>
    <x v="2"/>
    <n v="1"/>
    <n v="36.950000000000003"/>
    <n v="0.1"/>
    <n v="13.26"/>
    <n v="33.255000000000003"/>
    <n v="13.26"/>
    <n v="19.995000000000005"/>
    <n v="0.60126296797474077"/>
    <n v="2026"/>
    <s v="Q2"/>
    <n v="5"/>
    <s v="May"/>
  </r>
  <r>
    <n v="3128"/>
    <d v="2026-05-12T00:00:00"/>
    <n v="2026"/>
    <x v="1"/>
    <x v="4"/>
    <x v="4"/>
    <x v="2"/>
    <x v="5"/>
    <x v="0"/>
    <x v="1"/>
    <x v="3"/>
    <x v="19"/>
    <n v="1"/>
    <n v="121.38"/>
    <n v="0"/>
    <n v="59.68"/>
    <n v="121.38"/>
    <n v="59.68"/>
    <n v="61.699999999999996"/>
    <n v="0.50832097544900312"/>
    <n v="2026"/>
    <s v="Q2"/>
    <n v="5"/>
    <s v="May"/>
  </r>
  <r>
    <n v="4922"/>
    <d v="2026-05-12T00:00:00"/>
    <n v="2026"/>
    <x v="1"/>
    <x v="4"/>
    <x v="4"/>
    <x v="3"/>
    <x v="8"/>
    <x v="0"/>
    <x v="0"/>
    <x v="4"/>
    <x v="10"/>
    <n v="2"/>
    <n v="39.79"/>
    <n v="0.1"/>
    <n v="14.33"/>
    <n v="71.622"/>
    <n v="28.66"/>
    <n v="42.962000000000003"/>
    <n v="0.59984362346764963"/>
    <n v="2026"/>
    <s v="Q2"/>
    <n v="5"/>
    <s v="May"/>
  </r>
  <r>
    <n v="5051"/>
    <d v="2026-05-12T00:00:00"/>
    <n v="2026"/>
    <x v="1"/>
    <x v="4"/>
    <x v="4"/>
    <x v="0"/>
    <x v="15"/>
    <x v="2"/>
    <x v="0"/>
    <x v="0"/>
    <x v="4"/>
    <n v="4"/>
    <n v="51.31"/>
    <n v="0"/>
    <n v="22.19"/>
    <n v="205.24"/>
    <n v="88.76"/>
    <n v="116.48"/>
    <n v="0.56753069577080495"/>
    <n v="2026"/>
    <s v="Q2"/>
    <n v="5"/>
    <s v="May"/>
  </r>
  <r>
    <n v="5182"/>
    <d v="2026-05-12T00:00:00"/>
    <n v="2026"/>
    <x v="1"/>
    <x v="4"/>
    <x v="4"/>
    <x v="3"/>
    <x v="7"/>
    <x v="0"/>
    <x v="0"/>
    <x v="4"/>
    <x v="16"/>
    <n v="2"/>
    <n v="51.15"/>
    <n v="0"/>
    <n v="22.53"/>
    <n v="102.3"/>
    <n v="45.06"/>
    <n v="57.239999999999995"/>
    <n v="0.55953079178885623"/>
    <n v="2026"/>
    <s v="Q2"/>
    <n v="5"/>
    <s v="May"/>
  </r>
  <r>
    <n v="1071"/>
    <d v="2026-05-13T00:00:00"/>
    <n v="2026"/>
    <x v="1"/>
    <x v="4"/>
    <x v="4"/>
    <x v="1"/>
    <x v="12"/>
    <x v="2"/>
    <x v="2"/>
    <x v="4"/>
    <x v="16"/>
    <n v="1"/>
    <n v="50.83"/>
    <n v="0.1"/>
    <n v="21.82"/>
    <n v="45.747"/>
    <n v="21.82"/>
    <n v="23.927"/>
    <n v="0.52302883249174803"/>
    <n v="2026"/>
    <s v="Q2"/>
    <n v="5"/>
    <s v="May"/>
  </r>
  <r>
    <n v="1210"/>
    <d v="2026-05-13T00:00:00"/>
    <n v="2026"/>
    <x v="1"/>
    <x v="4"/>
    <x v="4"/>
    <x v="2"/>
    <x v="2"/>
    <x v="1"/>
    <x v="2"/>
    <x v="1"/>
    <x v="3"/>
    <n v="6"/>
    <n v="141.9"/>
    <n v="0.1"/>
    <n v="79.64"/>
    <n v="766.2600000000001"/>
    <n v="477.84000000000003"/>
    <n v="288.42000000000007"/>
    <n v="0.37639965546942294"/>
    <n v="2026"/>
    <s v="Q2"/>
    <n v="5"/>
    <s v="May"/>
  </r>
  <r>
    <n v="1244"/>
    <d v="2026-05-13T00:00:00"/>
    <n v="2026"/>
    <x v="1"/>
    <x v="4"/>
    <x v="4"/>
    <x v="3"/>
    <x v="8"/>
    <x v="0"/>
    <x v="0"/>
    <x v="3"/>
    <x v="19"/>
    <n v="1"/>
    <n v="122.11"/>
    <n v="0"/>
    <n v="59.86"/>
    <n v="122.11"/>
    <n v="59.86"/>
    <n v="62.25"/>
    <n v="0.50978625829170421"/>
    <n v="2026"/>
    <s v="Q2"/>
    <n v="5"/>
    <s v="May"/>
  </r>
  <r>
    <n v="1403"/>
    <d v="2026-05-13T00:00:00"/>
    <n v="2026"/>
    <x v="1"/>
    <x v="4"/>
    <x v="4"/>
    <x v="1"/>
    <x v="11"/>
    <x v="0"/>
    <x v="0"/>
    <x v="0"/>
    <x v="8"/>
    <n v="1"/>
    <n v="102.38"/>
    <n v="0"/>
    <n v="50.82"/>
    <n v="102.38"/>
    <n v="50.82"/>
    <n v="51.559999999999995"/>
    <n v="0.50361398710685679"/>
    <n v="2026"/>
    <s v="Q2"/>
    <n v="5"/>
    <s v="May"/>
  </r>
  <r>
    <n v="1592"/>
    <d v="2026-05-13T00:00:00"/>
    <n v="2026"/>
    <x v="1"/>
    <x v="4"/>
    <x v="4"/>
    <x v="2"/>
    <x v="16"/>
    <x v="2"/>
    <x v="0"/>
    <x v="4"/>
    <x v="14"/>
    <n v="5"/>
    <n v="37.119999999999997"/>
    <n v="0.1"/>
    <n v="13.96"/>
    <n v="167.04"/>
    <n v="69.800000000000011"/>
    <n v="97.239999999999981"/>
    <n v="0.58213601532567039"/>
    <n v="2026"/>
    <s v="Q2"/>
    <n v="5"/>
    <s v="May"/>
  </r>
  <r>
    <n v="2581"/>
    <d v="2026-05-13T00:00:00"/>
    <n v="2026"/>
    <x v="1"/>
    <x v="4"/>
    <x v="4"/>
    <x v="1"/>
    <x v="12"/>
    <x v="0"/>
    <x v="1"/>
    <x v="1"/>
    <x v="1"/>
    <n v="2"/>
    <n v="91.76"/>
    <n v="0.05"/>
    <n v="46.31"/>
    <n v="174.34399999999999"/>
    <n v="92.62"/>
    <n v="81.72399999999999"/>
    <n v="0.46875143394668006"/>
    <n v="2026"/>
    <s v="Q2"/>
    <n v="5"/>
    <s v="May"/>
  </r>
  <r>
    <n v="3428"/>
    <d v="2026-05-13T00:00:00"/>
    <n v="2026"/>
    <x v="1"/>
    <x v="4"/>
    <x v="4"/>
    <x v="3"/>
    <x v="4"/>
    <x v="0"/>
    <x v="0"/>
    <x v="1"/>
    <x v="3"/>
    <n v="1"/>
    <n v="144.51"/>
    <n v="0"/>
    <n v="79.22"/>
    <n v="144.51"/>
    <n v="79.22"/>
    <n v="65.289999999999992"/>
    <n v="0.45180264341568055"/>
    <n v="2026"/>
    <s v="Q2"/>
    <n v="5"/>
    <s v="May"/>
  </r>
  <r>
    <n v="765"/>
    <d v="2026-05-14T00:00:00"/>
    <n v="2026"/>
    <x v="1"/>
    <x v="4"/>
    <x v="4"/>
    <x v="1"/>
    <x v="6"/>
    <x v="1"/>
    <x v="2"/>
    <x v="4"/>
    <x v="16"/>
    <n v="3"/>
    <n v="49.7"/>
    <n v="0.1"/>
    <n v="21.84"/>
    <n v="134.19000000000003"/>
    <n v="65.52"/>
    <n v="68.67000000000003"/>
    <n v="0.5117370892018781"/>
    <n v="2026"/>
    <s v="Q2"/>
    <n v="5"/>
    <s v="May"/>
  </r>
  <r>
    <n v="854"/>
    <d v="2026-05-14T00:00:00"/>
    <n v="2026"/>
    <x v="1"/>
    <x v="4"/>
    <x v="4"/>
    <x v="0"/>
    <x v="0"/>
    <x v="0"/>
    <x v="0"/>
    <x v="3"/>
    <x v="19"/>
    <n v="1"/>
    <n v="120.9"/>
    <n v="0"/>
    <n v="59.31"/>
    <n v="120.9"/>
    <n v="59.31"/>
    <n v="61.59"/>
    <n v="0.50942928039702229"/>
    <n v="2026"/>
    <s v="Q2"/>
    <n v="5"/>
    <s v="May"/>
  </r>
  <r>
    <n v="1087"/>
    <d v="2026-05-14T00:00:00"/>
    <n v="2026"/>
    <x v="1"/>
    <x v="4"/>
    <x v="4"/>
    <x v="2"/>
    <x v="10"/>
    <x v="0"/>
    <x v="0"/>
    <x v="3"/>
    <x v="7"/>
    <n v="1"/>
    <n v="195.72"/>
    <n v="0.05"/>
    <n v="105.73"/>
    <n v="185.934"/>
    <n v="105.73"/>
    <n v="80.203999999999994"/>
    <n v="0.43135736336549524"/>
    <n v="2026"/>
    <s v="Q2"/>
    <n v="5"/>
    <s v="May"/>
  </r>
  <r>
    <n v="1150"/>
    <d v="2026-05-14T00:00:00"/>
    <n v="2026"/>
    <x v="1"/>
    <x v="4"/>
    <x v="4"/>
    <x v="0"/>
    <x v="0"/>
    <x v="1"/>
    <x v="0"/>
    <x v="0"/>
    <x v="6"/>
    <n v="8"/>
    <n v="40.15"/>
    <n v="0.15"/>
    <n v="16.91"/>
    <n v="273.02"/>
    <n v="135.28"/>
    <n v="137.73999999999998"/>
    <n v="0.50450516445681637"/>
    <n v="2026"/>
    <s v="Q2"/>
    <n v="5"/>
    <s v="May"/>
  </r>
  <r>
    <n v="1902"/>
    <d v="2026-05-14T00:00:00"/>
    <n v="2026"/>
    <x v="1"/>
    <x v="4"/>
    <x v="4"/>
    <x v="1"/>
    <x v="14"/>
    <x v="2"/>
    <x v="2"/>
    <x v="2"/>
    <x v="15"/>
    <n v="4"/>
    <n v="130.83000000000001"/>
    <n v="0"/>
    <n v="66.959999999999994"/>
    <n v="523.32000000000005"/>
    <n v="267.83999999999997"/>
    <n v="255.48000000000008"/>
    <n v="0.48819078193074994"/>
    <n v="2026"/>
    <s v="Q2"/>
    <n v="5"/>
    <s v="May"/>
  </r>
  <r>
    <n v="3913"/>
    <d v="2026-05-14T00:00:00"/>
    <n v="2026"/>
    <x v="1"/>
    <x v="4"/>
    <x v="4"/>
    <x v="1"/>
    <x v="12"/>
    <x v="0"/>
    <x v="1"/>
    <x v="0"/>
    <x v="4"/>
    <n v="1"/>
    <n v="50.34"/>
    <n v="0.05"/>
    <n v="22.23"/>
    <n v="47.823"/>
    <n v="22.23"/>
    <n v="25.593"/>
    <n v="0.53516090584028608"/>
    <n v="2026"/>
    <s v="Q2"/>
    <n v="5"/>
    <s v="May"/>
  </r>
  <r>
    <n v="4378"/>
    <d v="2026-05-14T00:00:00"/>
    <n v="2026"/>
    <x v="1"/>
    <x v="4"/>
    <x v="4"/>
    <x v="2"/>
    <x v="10"/>
    <x v="0"/>
    <x v="0"/>
    <x v="0"/>
    <x v="8"/>
    <n v="2"/>
    <n v="103.37"/>
    <n v="0"/>
    <n v="50.49"/>
    <n v="206.74"/>
    <n v="100.98"/>
    <n v="105.76"/>
    <n v="0.51156041404662866"/>
    <n v="2026"/>
    <s v="Q2"/>
    <n v="5"/>
    <s v="May"/>
  </r>
  <r>
    <n v="4551"/>
    <d v="2026-05-14T00:00:00"/>
    <n v="2026"/>
    <x v="1"/>
    <x v="4"/>
    <x v="4"/>
    <x v="1"/>
    <x v="14"/>
    <x v="2"/>
    <x v="2"/>
    <x v="4"/>
    <x v="12"/>
    <n v="3"/>
    <n v="122.31"/>
    <n v="0.05"/>
    <n v="71.11"/>
    <n v="348.58350000000002"/>
    <n v="213.32999999999998"/>
    <n v="135.25350000000003"/>
    <n v="0.38800889887214979"/>
    <n v="2026"/>
    <s v="Q2"/>
    <n v="5"/>
    <s v="May"/>
  </r>
  <r>
    <n v="787"/>
    <d v="2026-05-15T00:00:00"/>
    <n v="2026"/>
    <x v="1"/>
    <x v="4"/>
    <x v="4"/>
    <x v="0"/>
    <x v="9"/>
    <x v="0"/>
    <x v="2"/>
    <x v="2"/>
    <x v="18"/>
    <n v="1"/>
    <n v="166.48"/>
    <n v="0"/>
    <n v="89.42"/>
    <n v="166.48"/>
    <n v="89.42"/>
    <n v="77.059999999999988"/>
    <n v="0.4628784238346948"/>
    <n v="2026"/>
    <s v="Q2"/>
    <n v="5"/>
    <s v="May"/>
  </r>
  <r>
    <n v="1133"/>
    <d v="2026-05-15T00:00:00"/>
    <n v="2026"/>
    <x v="1"/>
    <x v="4"/>
    <x v="4"/>
    <x v="0"/>
    <x v="15"/>
    <x v="2"/>
    <x v="1"/>
    <x v="3"/>
    <x v="7"/>
    <n v="3"/>
    <n v="192.21"/>
    <n v="0"/>
    <n v="103.51"/>
    <n v="576.63"/>
    <n v="310.53000000000003"/>
    <n v="266.09999999999997"/>
    <n v="0.46147442900993701"/>
    <n v="2026"/>
    <s v="Q2"/>
    <n v="5"/>
    <s v="May"/>
  </r>
  <r>
    <n v="2075"/>
    <d v="2026-05-15T00:00:00"/>
    <n v="2026"/>
    <x v="1"/>
    <x v="4"/>
    <x v="4"/>
    <x v="0"/>
    <x v="9"/>
    <x v="1"/>
    <x v="2"/>
    <x v="3"/>
    <x v="13"/>
    <n v="6"/>
    <n v="81.13"/>
    <n v="0.05"/>
    <n v="39.409999999999997"/>
    <n v="462.44099999999997"/>
    <n v="236.45999999999998"/>
    <n v="225.98099999999999"/>
    <n v="0.48866990599881932"/>
    <n v="2026"/>
    <s v="Q2"/>
    <n v="5"/>
    <s v="May"/>
  </r>
  <r>
    <n v="2172"/>
    <d v="2026-05-15T00:00:00"/>
    <n v="2026"/>
    <x v="1"/>
    <x v="4"/>
    <x v="4"/>
    <x v="2"/>
    <x v="10"/>
    <x v="1"/>
    <x v="2"/>
    <x v="2"/>
    <x v="2"/>
    <n v="6"/>
    <n v="37.1"/>
    <n v="0.1"/>
    <n v="13.63"/>
    <n v="200.34000000000003"/>
    <n v="81.78"/>
    <n v="118.56000000000003"/>
    <n v="0.59179395028451642"/>
    <n v="2026"/>
    <s v="Q2"/>
    <n v="5"/>
    <s v="May"/>
  </r>
  <r>
    <n v="2977"/>
    <d v="2026-05-15T00:00:00"/>
    <n v="2026"/>
    <x v="1"/>
    <x v="4"/>
    <x v="4"/>
    <x v="1"/>
    <x v="14"/>
    <x v="1"/>
    <x v="2"/>
    <x v="2"/>
    <x v="2"/>
    <n v="6"/>
    <n v="35.92"/>
    <n v="0.15"/>
    <n v="13.3"/>
    <n v="183.19200000000001"/>
    <n v="79.800000000000011"/>
    <n v="103.392"/>
    <n v="0.56439145814227687"/>
    <n v="2026"/>
    <s v="Q2"/>
    <n v="5"/>
    <s v="May"/>
  </r>
  <r>
    <n v="3531"/>
    <d v="2026-05-15T00:00:00"/>
    <n v="2026"/>
    <x v="1"/>
    <x v="4"/>
    <x v="4"/>
    <x v="3"/>
    <x v="13"/>
    <x v="2"/>
    <x v="2"/>
    <x v="4"/>
    <x v="14"/>
    <n v="4"/>
    <n v="36.21"/>
    <n v="0"/>
    <n v="14.3"/>
    <n v="144.84"/>
    <n v="57.2"/>
    <n v="87.64"/>
    <n v="0.60508146920740125"/>
    <n v="2026"/>
    <s v="Q2"/>
    <n v="5"/>
    <s v="May"/>
  </r>
  <r>
    <n v="3881"/>
    <d v="2026-05-15T00:00:00"/>
    <n v="2026"/>
    <x v="1"/>
    <x v="4"/>
    <x v="4"/>
    <x v="2"/>
    <x v="10"/>
    <x v="0"/>
    <x v="2"/>
    <x v="1"/>
    <x v="17"/>
    <n v="3"/>
    <n v="73.03"/>
    <n v="0.05"/>
    <n v="33.200000000000003"/>
    <n v="208.13550000000001"/>
    <n v="99.600000000000009"/>
    <n v="108.5355"/>
    <n v="0.52146558371829888"/>
    <n v="2026"/>
    <s v="Q2"/>
    <n v="5"/>
    <s v="May"/>
  </r>
  <r>
    <n v="4469"/>
    <d v="2026-05-15T00:00:00"/>
    <n v="2026"/>
    <x v="1"/>
    <x v="4"/>
    <x v="4"/>
    <x v="2"/>
    <x v="5"/>
    <x v="2"/>
    <x v="0"/>
    <x v="0"/>
    <x v="0"/>
    <n v="2"/>
    <n v="80.81"/>
    <n v="0"/>
    <n v="42.53"/>
    <n v="161.62"/>
    <n v="85.06"/>
    <n v="76.56"/>
    <n v="0.47370374953594852"/>
    <n v="2026"/>
    <s v="Q2"/>
    <n v="5"/>
    <s v="May"/>
  </r>
  <r>
    <n v="5037"/>
    <d v="2026-05-15T00:00:00"/>
    <n v="2026"/>
    <x v="1"/>
    <x v="4"/>
    <x v="4"/>
    <x v="1"/>
    <x v="11"/>
    <x v="0"/>
    <x v="1"/>
    <x v="0"/>
    <x v="4"/>
    <n v="1"/>
    <n v="51.53"/>
    <n v="0.1"/>
    <n v="23.06"/>
    <n v="46.377000000000002"/>
    <n v="23.06"/>
    <n v="23.317000000000004"/>
    <n v="0.50277076999374692"/>
    <n v="2026"/>
    <s v="Q2"/>
    <n v="5"/>
    <s v="May"/>
  </r>
  <r>
    <n v="35"/>
    <d v="2026-05-16T00:00:00"/>
    <n v="2026"/>
    <x v="1"/>
    <x v="4"/>
    <x v="4"/>
    <x v="3"/>
    <x v="13"/>
    <x v="1"/>
    <x v="2"/>
    <x v="3"/>
    <x v="13"/>
    <n v="5"/>
    <n v="81.75"/>
    <n v="0.05"/>
    <n v="39.159999999999997"/>
    <n v="388.3125"/>
    <n v="195.79999999999998"/>
    <n v="192.51250000000002"/>
    <n v="0.49576694028649609"/>
    <n v="2026"/>
    <s v="Q2"/>
    <n v="5"/>
    <s v="May"/>
  </r>
  <r>
    <n v="226"/>
    <d v="2026-05-16T00:00:00"/>
    <n v="2026"/>
    <x v="1"/>
    <x v="4"/>
    <x v="4"/>
    <x v="2"/>
    <x v="10"/>
    <x v="0"/>
    <x v="1"/>
    <x v="2"/>
    <x v="18"/>
    <n v="1"/>
    <n v="165.99"/>
    <n v="0.1"/>
    <n v="89.9"/>
    <n v="149.39100000000002"/>
    <n v="89.9"/>
    <n v="59.491000000000014"/>
    <n v="0.3982234538894579"/>
    <n v="2026"/>
    <s v="Q2"/>
    <n v="5"/>
    <s v="May"/>
  </r>
  <r>
    <n v="1713"/>
    <d v="2026-05-16T00:00:00"/>
    <n v="2026"/>
    <x v="1"/>
    <x v="4"/>
    <x v="4"/>
    <x v="0"/>
    <x v="15"/>
    <x v="2"/>
    <x v="1"/>
    <x v="3"/>
    <x v="19"/>
    <n v="2"/>
    <n v="121.22"/>
    <n v="0"/>
    <n v="60.38"/>
    <n v="242.44"/>
    <n v="120.76"/>
    <n v="121.67999999999999"/>
    <n v="0.50189737667051637"/>
    <n v="2026"/>
    <s v="Q2"/>
    <n v="5"/>
    <s v="May"/>
  </r>
  <r>
    <n v="2320"/>
    <d v="2026-05-16T00:00:00"/>
    <n v="2026"/>
    <x v="1"/>
    <x v="4"/>
    <x v="4"/>
    <x v="1"/>
    <x v="12"/>
    <x v="2"/>
    <x v="2"/>
    <x v="2"/>
    <x v="15"/>
    <n v="2"/>
    <n v="131.1"/>
    <n v="0"/>
    <n v="65.55"/>
    <n v="262.2"/>
    <n v="131.1"/>
    <n v="131.1"/>
    <n v="0.5"/>
    <n v="2026"/>
    <s v="Q2"/>
    <n v="5"/>
    <s v="May"/>
  </r>
  <r>
    <n v="2496"/>
    <d v="2026-05-16T00:00:00"/>
    <n v="2026"/>
    <x v="1"/>
    <x v="4"/>
    <x v="4"/>
    <x v="1"/>
    <x v="6"/>
    <x v="0"/>
    <x v="0"/>
    <x v="2"/>
    <x v="9"/>
    <n v="2"/>
    <n v="46.44"/>
    <n v="0"/>
    <n v="18.63"/>
    <n v="92.88"/>
    <n v="37.26"/>
    <n v="55.62"/>
    <n v="0.59883720930232553"/>
    <n v="2026"/>
    <s v="Q2"/>
    <n v="5"/>
    <s v="May"/>
  </r>
  <r>
    <n v="2504"/>
    <d v="2026-05-16T00:00:00"/>
    <n v="2026"/>
    <x v="1"/>
    <x v="4"/>
    <x v="4"/>
    <x v="3"/>
    <x v="7"/>
    <x v="0"/>
    <x v="1"/>
    <x v="2"/>
    <x v="2"/>
    <n v="1"/>
    <n v="36.659999999999997"/>
    <n v="0"/>
    <n v="13.61"/>
    <n v="36.659999999999997"/>
    <n v="13.61"/>
    <n v="23.049999999999997"/>
    <n v="0.62875068194217132"/>
    <n v="2026"/>
    <s v="Q2"/>
    <n v="5"/>
    <s v="May"/>
  </r>
  <r>
    <n v="2598"/>
    <d v="2026-05-16T00:00:00"/>
    <n v="2026"/>
    <x v="1"/>
    <x v="4"/>
    <x v="4"/>
    <x v="3"/>
    <x v="8"/>
    <x v="0"/>
    <x v="1"/>
    <x v="1"/>
    <x v="11"/>
    <n v="5"/>
    <n v="156.16999999999999"/>
    <n v="0.1"/>
    <n v="80.59"/>
    <n v="702.76499999999999"/>
    <n v="402.95000000000005"/>
    <n v="299.81499999999994"/>
    <n v="0.42662198601239382"/>
    <n v="2026"/>
    <s v="Q2"/>
    <n v="5"/>
    <s v="May"/>
  </r>
  <r>
    <n v="2600"/>
    <d v="2026-05-16T00:00:00"/>
    <n v="2026"/>
    <x v="1"/>
    <x v="4"/>
    <x v="4"/>
    <x v="1"/>
    <x v="12"/>
    <x v="2"/>
    <x v="1"/>
    <x v="2"/>
    <x v="2"/>
    <n v="1"/>
    <n v="35.97"/>
    <n v="0.1"/>
    <n v="13.54"/>
    <n v="32.372999999999998"/>
    <n v="13.54"/>
    <n v="18.832999999999998"/>
    <n v="0.58175022395205878"/>
    <n v="2026"/>
    <s v="Q2"/>
    <n v="5"/>
    <s v="May"/>
  </r>
  <r>
    <n v="2856"/>
    <d v="2026-05-16T00:00:00"/>
    <n v="2026"/>
    <x v="1"/>
    <x v="4"/>
    <x v="4"/>
    <x v="1"/>
    <x v="11"/>
    <x v="1"/>
    <x v="2"/>
    <x v="4"/>
    <x v="12"/>
    <n v="4"/>
    <n v="125.11"/>
    <n v="0.15"/>
    <n v="70.010000000000005"/>
    <n v="425.37399999999997"/>
    <n v="280.04000000000002"/>
    <n v="145.33399999999995"/>
    <n v="0.34166169065340135"/>
    <n v="2026"/>
    <s v="Q2"/>
    <n v="5"/>
    <s v="May"/>
  </r>
  <r>
    <n v="3478"/>
    <d v="2026-05-16T00:00:00"/>
    <n v="2026"/>
    <x v="1"/>
    <x v="4"/>
    <x v="4"/>
    <x v="3"/>
    <x v="8"/>
    <x v="0"/>
    <x v="1"/>
    <x v="4"/>
    <x v="14"/>
    <n v="4"/>
    <n v="36.29"/>
    <n v="0.1"/>
    <n v="13.77"/>
    <n v="130.64400000000001"/>
    <n v="55.08"/>
    <n v="75.564000000000007"/>
    <n v="0.57839625241113257"/>
    <n v="2026"/>
    <s v="Q2"/>
    <n v="5"/>
    <s v="May"/>
  </r>
  <r>
    <n v="3599"/>
    <d v="2026-05-16T00:00:00"/>
    <n v="2026"/>
    <x v="1"/>
    <x v="4"/>
    <x v="4"/>
    <x v="1"/>
    <x v="6"/>
    <x v="0"/>
    <x v="1"/>
    <x v="1"/>
    <x v="3"/>
    <n v="4"/>
    <n v="143.34"/>
    <n v="0"/>
    <n v="80.55"/>
    <n v="573.36"/>
    <n v="322.2"/>
    <n v="251.16000000000003"/>
    <n v="0.43804939305148599"/>
    <n v="2026"/>
    <s v="Q2"/>
    <n v="5"/>
    <s v="May"/>
  </r>
  <r>
    <n v="282"/>
    <d v="2026-05-17T00:00:00"/>
    <n v="2026"/>
    <x v="1"/>
    <x v="4"/>
    <x v="4"/>
    <x v="1"/>
    <x v="12"/>
    <x v="3"/>
    <x v="1"/>
    <x v="0"/>
    <x v="4"/>
    <n v="3"/>
    <n v="51.68"/>
    <n v="0"/>
    <n v="22.4"/>
    <n v="155.04"/>
    <n v="67.199999999999989"/>
    <n v="87.84"/>
    <n v="0.56656346749226016"/>
    <n v="2026"/>
    <s v="Q2"/>
    <n v="5"/>
    <s v="May"/>
  </r>
  <r>
    <n v="980"/>
    <d v="2026-05-17T00:00:00"/>
    <n v="2026"/>
    <x v="1"/>
    <x v="4"/>
    <x v="4"/>
    <x v="3"/>
    <x v="7"/>
    <x v="0"/>
    <x v="0"/>
    <x v="2"/>
    <x v="9"/>
    <n v="1"/>
    <n v="46.84"/>
    <n v="0"/>
    <n v="17.93"/>
    <n v="46.84"/>
    <n v="17.93"/>
    <n v="28.910000000000004"/>
    <n v="0.61720751494449189"/>
    <n v="2026"/>
    <s v="Q2"/>
    <n v="5"/>
    <s v="May"/>
  </r>
  <r>
    <n v="1155"/>
    <d v="2026-05-17T00:00:00"/>
    <n v="2026"/>
    <x v="1"/>
    <x v="4"/>
    <x v="4"/>
    <x v="2"/>
    <x v="2"/>
    <x v="3"/>
    <x v="1"/>
    <x v="1"/>
    <x v="17"/>
    <n v="5"/>
    <n v="72.900000000000006"/>
    <n v="0.05"/>
    <n v="31.57"/>
    <n v="346.27499999999998"/>
    <n v="157.85"/>
    <n v="188.42499999999998"/>
    <n v="0.54414843693596127"/>
    <n v="2026"/>
    <s v="Q2"/>
    <n v="5"/>
    <s v="May"/>
  </r>
  <r>
    <n v="1816"/>
    <d v="2026-05-17T00:00:00"/>
    <n v="2026"/>
    <x v="1"/>
    <x v="4"/>
    <x v="4"/>
    <x v="3"/>
    <x v="7"/>
    <x v="0"/>
    <x v="1"/>
    <x v="1"/>
    <x v="1"/>
    <n v="1"/>
    <n v="91.07"/>
    <n v="0"/>
    <n v="45.3"/>
    <n v="91.07"/>
    <n v="45.3"/>
    <n v="45.769999999999996"/>
    <n v="0.50258043263423735"/>
    <n v="2026"/>
    <s v="Q2"/>
    <n v="5"/>
    <s v="May"/>
  </r>
  <r>
    <n v="2128"/>
    <d v="2026-05-17T00:00:00"/>
    <n v="2026"/>
    <x v="1"/>
    <x v="4"/>
    <x v="4"/>
    <x v="2"/>
    <x v="10"/>
    <x v="2"/>
    <x v="1"/>
    <x v="0"/>
    <x v="0"/>
    <n v="1"/>
    <n v="81.86"/>
    <n v="0"/>
    <n v="43.14"/>
    <n v="81.86"/>
    <n v="43.14"/>
    <n v="38.72"/>
    <n v="0.47300268751526997"/>
    <n v="2026"/>
    <s v="Q2"/>
    <n v="5"/>
    <s v="May"/>
  </r>
  <r>
    <n v="2296"/>
    <d v="2026-05-17T00:00:00"/>
    <n v="2026"/>
    <x v="1"/>
    <x v="4"/>
    <x v="4"/>
    <x v="3"/>
    <x v="8"/>
    <x v="0"/>
    <x v="0"/>
    <x v="2"/>
    <x v="9"/>
    <n v="1"/>
    <n v="45.45"/>
    <n v="0"/>
    <n v="17.93"/>
    <n v="45.45"/>
    <n v="17.93"/>
    <n v="27.520000000000003"/>
    <n v="0.60550055005500558"/>
    <n v="2026"/>
    <s v="Q2"/>
    <n v="5"/>
    <s v="May"/>
  </r>
  <r>
    <n v="2322"/>
    <d v="2026-05-17T00:00:00"/>
    <n v="2026"/>
    <x v="1"/>
    <x v="4"/>
    <x v="4"/>
    <x v="2"/>
    <x v="10"/>
    <x v="2"/>
    <x v="2"/>
    <x v="1"/>
    <x v="17"/>
    <n v="1"/>
    <n v="70.62"/>
    <n v="0"/>
    <n v="32.53"/>
    <n v="70.62"/>
    <n v="32.53"/>
    <n v="38.090000000000003"/>
    <n v="0.53936561880487111"/>
    <n v="2026"/>
    <s v="Q2"/>
    <n v="5"/>
    <s v="May"/>
  </r>
  <r>
    <n v="3480"/>
    <d v="2026-05-17T00:00:00"/>
    <n v="2026"/>
    <x v="1"/>
    <x v="4"/>
    <x v="4"/>
    <x v="3"/>
    <x v="8"/>
    <x v="0"/>
    <x v="1"/>
    <x v="4"/>
    <x v="16"/>
    <n v="2"/>
    <n v="51.56"/>
    <n v="0"/>
    <n v="22.46"/>
    <n v="103.12"/>
    <n v="44.92"/>
    <n v="58.2"/>
    <n v="0.56439100077579518"/>
    <n v="2026"/>
    <s v="Q2"/>
    <n v="5"/>
    <s v="May"/>
  </r>
  <r>
    <n v="4426"/>
    <d v="2026-05-17T00:00:00"/>
    <n v="2026"/>
    <x v="1"/>
    <x v="4"/>
    <x v="4"/>
    <x v="3"/>
    <x v="8"/>
    <x v="0"/>
    <x v="1"/>
    <x v="1"/>
    <x v="3"/>
    <n v="2"/>
    <n v="146.22"/>
    <n v="0"/>
    <n v="81.069999999999993"/>
    <n v="292.44"/>
    <n v="162.13999999999999"/>
    <n v="130.30000000000001"/>
    <n v="0.4455614826973055"/>
    <n v="2026"/>
    <s v="Q2"/>
    <n v="5"/>
    <s v="May"/>
  </r>
  <r>
    <n v="4938"/>
    <d v="2026-05-17T00:00:00"/>
    <n v="2026"/>
    <x v="1"/>
    <x v="4"/>
    <x v="4"/>
    <x v="3"/>
    <x v="13"/>
    <x v="2"/>
    <x v="0"/>
    <x v="4"/>
    <x v="16"/>
    <n v="2"/>
    <n v="51.34"/>
    <n v="0"/>
    <n v="22.17"/>
    <n v="102.68"/>
    <n v="44.34"/>
    <n v="58.34"/>
    <n v="0.56817296455005839"/>
    <n v="2026"/>
    <s v="Q2"/>
    <n v="5"/>
    <s v="May"/>
  </r>
  <r>
    <n v="915"/>
    <d v="2026-05-18T00:00:00"/>
    <n v="2026"/>
    <x v="1"/>
    <x v="4"/>
    <x v="4"/>
    <x v="3"/>
    <x v="8"/>
    <x v="0"/>
    <x v="1"/>
    <x v="1"/>
    <x v="11"/>
    <n v="1"/>
    <n v="153.61000000000001"/>
    <n v="0.05"/>
    <n v="79.94"/>
    <n v="145.92950000000002"/>
    <n v="79.94"/>
    <n v="65.989500000000021"/>
    <n v="0.45220123415758989"/>
    <n v="2026"/>
    <s v="Q2"/>
    <n v="5"/>
    <s v="May"/>
  </r>
  <r>
    <n v="1188"/>
    <d v="2026-05-18T00:00:00"/>
    <n v="2026"/>
    <x v="1"/>
    <x v="4"/>
    <x v="4"/>
    <x v="1"/>
    <x v="6"/>
    <x v="0"/>
    <x v="0"/>
    <x v="3"/>
    <x v="13"/>
    <n v="1"/>
    <n v="82.44"/>
    <n v="0.15"/>
    <n v="39.380000000000003"/>
    <n v="70.073999999999998"/>
    <n v="39.380000000000003"/>
    <n v="30.693999999999996"/>
    <n v="0.43802266175757054"/>
    <n v="2026"/>
    <s v="Q2"/>
    <n v="5"/>
    <s v="May"/>
  </r>
  <r>
    <n v="1594"/>
    <d v="2026-05-18T00:00:00"/>
    <n v="2026"/>
    <x v="1"/>
    <x v="4"/>
    <x v="4"/>
    <x v="0"/>
    <x v="0"/>
    <x v="1"/>
    <x v="2"/>
    <x v="1"/>
    <x v="1"/>
    <n v="10"/>
    <n v="92.09"/>
    <n v="0.15"/>
    <n v="45.13"/>
    <n v="782.7650000000001"/>
    <n v="451.3"/>
    <n v="331.46500000000009"/>
    <n v="0.42345403792964686"/>
    <n v="2026"/>
    <s v="Q2"/>
    <n v="5"/>
    <s v="May"/>
  </r>
  <r>
    <n v="3022"/>
    <d v="2026-05-18T00:00:00"/>
    <n v="2026"/>
    <x v="1"/>
    <x v="4"/>
    <x v="4"/>
    <x v="3"/>
    <x v="8"/>
    <x v="3"/>
    <x v="1"/>
    <x v="2"/>
    <x v="2"/>
    <n v="1"/>
    <n v="36.72"/>
    <n v="0"/>
    <n v="13.67"/>
    <n v="36.72"/>
    <n v="13.67"/>
    <n v="23.049999999999997"/>
    <n v="0.62772331154684091"/>
    <n v="2026"/>
    <s v="Q2"/>
    <n v="5"/>
    <s v="May"/>
  </r>
  <r>
    <n v="588"/>
    <d v="2026-05-19T00:00:00"/>
    <n v="2026"/>
    <x v="1"/>
    <x v="4"/>
    <x v="4"/>
    <x v="1"/>
    <x v="1"/>
    <x v="1"/>
    <x v="2"/>
    <x v="2"/>
    <x v="15"/>
    <n v="3"/>
    <n v="132.41999999999999"/>
    <n v="0.05"/>
    <n v="67.09"/>
    <n v="377.39699999999999"/>
    <n v="201.27"/>
    <n v="176.12699999999998"/>
    <n v="0.46668892439526544"/>
    <n v="2026"/>
    <s v="Q2"/>
    <n v="5"/>
    <s v="May"/>
  </r>
  <r>
    <n v="1016"/>
    <d v="2026-05-19T00:00:00"/>
    <n v="2026"/>
    <x v="1"/>
    <x v="4"/>
    <x v="4"/>
    <x v="3"/>
    <x v="13"/>
    <x v="2"/>
    <x v="0"/>
    <x v="3"/>
    <x v="7"/>
    <n v="2"/>
    <n v="192.1"/>
    <n v="0.05"/>
    <n v="106.07"/>
    <n v="364.98999999999995"/>
    <n v="212.14"/>
    <n v="152.84999999999997"/>
    <n v="0.41877859667388145"/>
    <n v="2026"/>
    <s v="Q2"/>
    <n v="5"/>
    <s v="May"/>
  </r>
  <r>
    <n v="1930"/>
    <d v="2026-05-19T00:00:00"/>
    <n v="2026"/>
    <x v="1"/>
    <x v="4"/>
    <x v="4"/>
    <x v="2"/>
    <x v="16"/>
    <x v="2"/>
    <x v="1"/>
    <x v="2"/>
    <x v="2"/>
    <n v="4"/>
    <n v="36.94"/>
    <n v="0"/>
    <n v="13.63"/>
    <n v="147.76"/>
    <n v="54.52"/>
    <n v="93.239999999999981"/>
    <n v="0.63102328099620997"/>
    <n v="2026"/>
    <s v="Q2"/>
    <n v="5"/>
    <s v="May"/>
  </r>
  <r>
    <n v="2658"/>
    <d v="2026-05-19T00:00:00"/>
    <n v="2026"/>
    <x v="1"/>
    <x v="4"/>
    <x v="4"/>
    <x v="0"/>
    <x v="15"/>
    <x v="0"/>
    <x v="2"/>
    <x v="1"/>
    <x v="11"/>
    <n v="1"/>
    <n v="153.16999999999999"/>
    <n v="0"/>
    <n v="78.489999999999995"/>
    <n v="153.16999999999999"/>
    <n v="78.489999999999995"/>
    <n v="74.679999999999993"/>
    <n v="0.48756283867598094"/>
    <n v="2026"/>
    <s v="Q2"/>
    <n v="5"/>
    <s v="May"/>
  </r>
  <r>
    <n v="2951"/>
    <d v="2026-05-19T00:00:00"/>
    <n v="2026"/>
    <x v="1"/>
    <x v="4"/>
    <x v="4"/>
    <x v="0"/>
    <x v="0"/>
    <x v="0"/>
    <x v="2"/>
    <x v="0"/>
    <x v="0"/>
    <n v="2"/>
    <n v="82.85"/>
    <n v="0"/>
    <n v="42.53"/>
    <n v="165.7"/>
    <n v="85.06"/>
    <n v="80.639999999999986"/>
    <n v="0.48666264333132164"/>
    <n v="2026"/>
    <s v="Q2"/>
    <n v="5"/>
    <s v="May"/>
  </r>
  <r>
    <n v="4328"/>
    <d v="2026-05-19T00:00:00"/>
    <n v="2026"/>
    <x v="1"/>
    <x v="4"/>
    <x v="4"/>
    <x v="2"/>
    <x v="5"/>
    <x v="3"/>
    <x v="1"/>
    <x v="1"/>
    <x v="3"/>
    <n v="1"/>
    <n v="143.52000000000001"/>
    <n v="0"/>
    <n v="81.040000000000006"/>
    <n v="143.52000000000001"/>
    <n v="81.040000000000006"/>
    <n v="62.480000000000004"/>
    <n v="0.435340022296544"/>
    <n v="2026"/>
    <s v="Q2"/>
    <n v="5"/>
    <s v="May"/>
  </r>
  <r>
    <n v="4591"/>
    <d v="2026-05-19T00:00:00"/>
    <n v="2026"/>
    <x v="1"/>
    <x v="4"/>
    <x v="4"/>
    <x v="2"/>
    <x v="16"/>
    <x v="2"/>
    <x v="1"/>
    <x v="3"/>
    <x v="7"/>
    <n v="1"/>
    <n v="192.94"/>
    <n v="0"/>
    <n v="105.15"/>
    <n v="192.94"/>
    <n v="105.15"/>
    <n v="87.789999999999992"/>
    <n v="0.45501192080439512"/>
    <n v="2026"/>
    <s v="Q2"/>
    <n v="5"/>
    <s v="May"/>
  </r>
  <r>
    <n v="280"/>
    <d v="2026-05-20T00:00:00"/>
    <n v="2026"/>
    <x v="1"/>
    <x v="4"/>
    <x v="4"/>
    <x v="3"/>
    <x v="8"/>
    <x v="2"/>
    <x v="2"/>
    <x v="2"/>
    <x v="18"/>
    <n v="1"/>
    <n v="168.56"/>
    <n v="0"/>
    <n v="85.46"/>
    <n v="168.56"/>
    <n v="85.46"/>
    <n v="83.100000000000009"/>
    <n v="0.49299952539155201"/>
    <n v="2026"/>
    <s v="Q2"/>
    <n v="5"/>
    <s v="May"/>
  </r>
  <r>
    <n v="409"/>
    <d v="2026-05-20T00:00:00"/>
    <n v="2026"/>
    <x v="1"/>
    <x v="4"/>
    <x v="4"/>
    <x v="0"/>
    <x v="0"/>
    <x v="0"/>
    <x v="1"/>
    <x v="3"/>
    <x v="19"/>
    <n v="2"/>
    <n v="123.9"/>
    <n v="0"/>
    <n v="58.95"/>
    <n v="247.8"/>
    <n v="117.9"/>
    <n v="129.9"/>
    <n v="0.52421307506053272"/>
    <n v="2026"/>
    <s v="Q2"/>
    <n v="5"/>
    <s v="May"/>
  </r>
  <r>
    <n v="1372"/>
    <d v="2026-05-20T00:00:00"/>
    <n v="2026"/>
    <x v="1"/>
    <x v="4"/>
    <x v="4"/>
    <x v="0"/>
    <x v="9"/>
    <x v="0"/>
    <x v="1"/>
    <x v="1"/>
    <x v="3"/>
    <n v="2"/>
    <n v="140.93"/>
    <n v="0"/>
    <n v="81.040000000000006"/>
    <n v="281.86"/>
    <n v="162.08000000000001"/>
    <n v="119.78"/>
    <n v="0.42496274746327961"/>
    <n v="2026"/>
    <s v="Q2"/>
    <n v="5"/>
    <s v="May"/>
  </r>
  <r>
    <n v="2327"/>
    <d v="2026-05-20T00:00:00"/>
    <n v="2026"/>
    <x v="1"/>
    <x v="4"/>
    <x v="4"/>
    <x v="2"/>
    <x v="5"/>
    <x v="2"/>
    <x v="0"/>
    <x v="1"/>
    <x v="17"/>
    <n v="1"/>
    <n v="73.150000000000006"/>
    <n v="0"/>
    <n v="32.950000000000003"/>
    <n v="73.150000000000006"/>
    <n v="32.950000000000003"/>
    <n v="40.200000000000003"/>
    <n v="0.54955570745044424"/>
    <n v="2026"/>
    <s v="Q2"/>
    <n v="5"/>
    <s v="May"/>
  </r>
  <r>
    <n v="2703"/>
    <d v="2026-05-20T00:00:00"/>
    <n v="2026"/>
    <x v="1"/>
    <x v="4"/>
    <x v="4"/>
    <x v="3"/>
    <x v="8"/>
    <x v="2"/>
    <x v="2"/>
    <x v="3"/>
    <x v="7"/>
    <n v="2"/>
    <n v="197.35"/>
    <n v="0.05"/>
    <n v="102.63"/>
    <n v="374.96499999999997"/>
    <n v="205.26"/>
    <n v="169.70499999999998"/>
    <n v="0.45258890829810783"/>
    <n v="2026"/>
    <s v="Q2"/>
    <n v="5"/>
    <s v="May"/>
  </r>
  <r>
    <n v="2776"/>
    <d v="2026-05-20T00:00:00"/>
    <n v="2026"/>
    <x v="1"/>
    <x v="4"/>
    <x v="4"/>
    <x v="3"/>
    <x v="4"/>
    <x v="0"/>
    <x v="2"/>
    <x v="2"/>
    <x v="2"/>
    <n v="3"/>
    <n v="36.74"/>
    <n v="0.05"/>
    <n v="13.97"/>
    <n v="104.70899999999999"/>
    <n v="41.910000000000004"/>
    <n v="62.798999999999985"/>
    <n v="0.59974787267570118"/>
    <n v="2026"/>
    <s v="Q2"/>
    <n v="5"/>
    <s v="May"/>
  </r>
  <r>
    <n v="3411"/>
    <d v="2026-05-20T00:00:00"/>
    <n v="2026"/>
    <x v="1"/>
    <x v="4"/>
    <x v="4"/>
    <x v="1"/>
    <x v="11"/>
    <x v="0"/>
    <x v="0"/>
    <x v="1"/>
    <x v="11"/>
    <n v="2"/>
    <n v="151.35"/>
    <n v="0.05"/>
    <n v="77.150000000000006"/>
    <n v="287.565"/>
    <n v="154.30000000000001"/>
    <n v="133.26499999999999"/>
    <n v="0.46342566028550064"/>
    <n v="2026"/>
    <s v="Q2"/>
    <n v="5"/>
    <s v="May"/>
  </r>
  <r>
    <n v="3841"/>
    <d v="2026-05-20T00:00:00"/>
    <n v="2026"/>
    <x v="1"/>
    <x v="4"/>
    <x v="4"/>
    <x v="0"/>
    <x v="15"/>
    <x v="2"/>
    <x v="1"/>
    <x v="0"/>
    <x v="4"/>
    <n v="2"/>
    <n v="50.09"/>
    <n v="0.05"/>
    <n v="23.16"/>
    <n v="95.171000000000006"/>
    <n v="46.32"/>
    <n v="48.851000000000006"/>
    <n v="0.51329711781950382"/>
    <n v="2026"/>
    <s v="Q2"/>
    <n v="5"/>
    <s v="May"/>
  </r>
  <r>
    <n v="5121"/>
    <d v="2026-05-20T00:00:00"/>
    <n v="2026"/>
    <x v="1"/>
    <x v="4"/>
    <x v="4"/>
    <x v="0"/>
    <x v="9"/>
    <x v="0"/>
    <x v="1"/>
    <x v="4"/>
    <x v="12"/>
    <n v="2"/>
    <n v="121.96"/>
    <n v="0.05"/>
    <n v="71.2"/>
    <n v="231.72399999999999"/>
    <n v="142.4"/>
    <n v="89.323999999999984"/>
    <n v="0.38547582468799085"/>
    <n v="2026"/>
    <s v="Q2"/>
    <n v="5"/>
    <s v="May"/>
  </r>
  <r>
    <n v="53"/>
    <d v="2026-05-21T00:00:00"/>
    <n v="2026"/>
    <x v="1"/>
    <x v="4"/>
    <x v="4"/>
    <x v="3"/>
    <x v="13"/>
    <x v="0"/>
    <x v="2"/>
    <x v="2"/>
    <x v="15"/>
    <n v="1"/>
    <n v="134.28"/>
    <n v="0.05"/>
    <n v="65.44"/>
    <n v="127.56599999999999"/>
    <n v="65.44"/>
    <n v="62.125999999999991"/>
    <n v="0.487010645469796"/>
    <n v="2026"/>
    <s v="Q2"/>
    <n v="5"/>
    <s v="May"/>
  </r>
  <r>
    <n v="127"/>
    <d v="2026-05-21T00:00:00"/>
    <n v="2026"/>
    <x v="1"/>
    <x v="4"/>
    <x v="4"/>
    <x v="3"/>
    <x v="7"/>
    <x v="0"/>
    <x v="2"/>
    <x v="0"/>
    <x v="8"/>
    <n v="3"/>
    <n v="100.48"/>
    <n v="0.05"/>
    <n v="50.68"/>
    <n v="286.36799999999999"/>
    <n v="152.04"/>
    <n v="134.328"/>
    <n v="0.46907475695608447"/>
    <n v="2026"/>
    <s v="Q2"/>
    <n v="5"/>
    <s v="May"/>
  </r>
  <r>
    <n v="1092"/>
    <d v="2026-05-21T00:00:00"/>
    <n v="2026"/>
    <x v="1"/>
    <x v="4"/>
    <x v="4"/>
    <x v="3"/>
    <x v="8"/>
    <x v="0"/>
    <x v="1"/>
    <x v="4"/>
    <x v="14"/>
    <n v="3"/>
    <n v="36.229999999999997"/>
    <n v="0"/>
    <n v="13.55"/>
    <n v="108.69"/>
    <n v="40.650000000000006"/>
    <n v="68.039999999999992"/>
    <n v="0.62600055202870541"/>
    <n v="2026"/>
    <s v="Q2"/>
    <n v="5"/>
    <s v="May"/>
  </r>
  <r>
    <n v="1213"/>
    <d v="2026-05-21T00:00:00"/>
    <n v="2026"/>
    <x v="1"/>
    <x v="4"/>
    <x v="4"/>
    <x v="2"/>
    <x v="2"/>
    <x v="3"/>
    <x v="0"/>
    <x v="3"/>
    <x v="19"/>
    <n v="3"/>
    <n v="120.61"/>
    <n v="0"/>
    <n v="60.17"/>
    <n v="361.83"/>
    <n v="180.51"/>
    <n v="181.32"/>
    <n v="0.50111931017328581"/>
    <n v="2026"/>
    <s v="Q2"/>
    <n v="5"/>
    <s v="May"/>
  </r>
  <r>
    <n v="1849"/>
    <d v="2026-05-21T00:00:00"/>
    <n v="2026"/>
    <x v="1"/>
    <x v="4"/>
    <x v="4"/>
    <x v="2"/>
    <x v="5"/>
    <x v="3"/>
    <x v="0"/>
    <x v="2"/>
    <x v="9"/>
    <n v="3"/>
    <n v="46.46"/>
    <n v="0"/>
    <n v="18.71"/>
    <n v="139.38"/>
    <n v="56.13"/>
    <n v="83.25"/>
    <n v="0.59728798966853214"/>
    <n v="2026"/>
    <s v="Q2"/>
    <n v="5"/>
    <s v="May"/>
  </r>
  <r>
    <n v="2395"/>
    <d v="2026-05-21T00:00:00"/>
    <n v="2026"/>
    <x v="1"/>
    <x v="4"/>
    <x v="4"/>
    <x v="1"/>
    <x v="12"/>
    <x v="0"/>
    <x v="2"/>
    <x v="4"/>
    <x v="14"/>
    <n v="1"/>
    <n v="36.9"/>
    <n v="0.05"/>
    <n v="13.89"/>
    <n v="35.055"/>
    <n v="13.89"/>
    <n v="21.164999999999999"/>
    <n v="0.60376551133932388"/>
    <n v="2026"/>
    <s v="Q2"/>
    <n v="5"/>
    <s v="May"/>
  </r>
  <r>
    <n v="4166"/>
    <d v="2026-05-21T00:00:00"/>
    <n v="2026"/>
    <x v="1"/>
    <x v="4"/>
    <x v="4"/>
    <x v="2"/>
    <x v="3"/>
    <x v="0"/>
    <x v="1"/>
    <x v="4"/>
    <x v="10"/>
    <n v="6"/>
    <n v="40.61"/>
    <n v="0.05"/>
    <n v="15.14"/>
    <n v="231.47699999999998"/>
    <n v="90.84"/>
    <n v="140.63699999999997"/>
    <n v="0.607563602431343"/>
    <n v="2026"/>
    <s v="Q2"/>
    <n v="5"/>
    <s v="May"/>
  </r>
  <r>
    <n v="1004"/>
    <d v="2026-05-22T00:00:00"/>
    <n v="2026"/>
    <x v="1"/>
    <x v="4"/>
    <x v="4"/>
    <x v="3"/>
    <x v="13"/>
    <x v="0"/>
    <x v="2"/>
    <x v="2"/>
    <x v="2"/>
    <n v="2"/>
    <n v="36.86"/>
    <n v="0.05"/>
    <n v="13.85"/>
    <n v="70.033999999999992"/>
    <n v="27.7"/>
    <n v="42.333999999999989"/>
    <n v="0.60447782505640113"/>
    <n v="2026"/>
    <s v="Q2"/>
    <n v="5"/>
    <s v="May"/>
  </r>
  <r>
    <n v="1012"/>
    <d v="2026-05-22T00:00:00"/>
    <n v="2026"/>
    <x v="1"/>
    <x v="4"/>
    <x v="4"/>
    <x v="1"/>
    <x v="6"/>
    <x v="0"/>
    <x v="1"/>
    <x v="1"/>
    <x v="11"/>
    <n v="3"/>
    <n v="156.74"/>
    <n v="0"/>
    <n v="79.819999999999993"/>
    <n v="470.22"/>
    <n v="239.45999999999998"/>
    <n v="230.76000000000005"/>
    <n v="0.49074901110118674"/>
    <n v="2026"/>
    <s v="Q2"/>
    <n v="5"/>
    <s v="May"/>
  </r>
  <r>
    <n v="2180"/>
    <d v="2026-05-22T00:00:00"/>
    <n v="2026"/>
    <x v="1"/>
    <x v="4"/>
    <x v="4"/>
    <x v="0"/>
    <x v="9"/>
    <x v="1"/>
    <x v="0"/>
    <x v="0"/>
    <x v="4"/>
    <n v="3"/>
    <n v="51.04"/>
    <n v="0.2"/>
    <n v="22.32"/>
    <n v="122.49600000000001"/>
    <n v="66.960000000000008"/>
    <n v="55.536000000000001"/>
    <n v="0.45336990595611282"/>
    <n v="2026"/>
    <s v="Q2"/>
    <n v="5"/>
    <s v="May"/>
  </r>
  <r>
    <n v="3659"/>
    <d v="2026-05-22T00:00:00"/>
    <n v="2026"/>
    <x v="1"/>
    <x v="4"/>
    <x v="4"/>
    <x v="3"/>
    <x v="13"/>
    <x v="2"/>
    <x v="1"/>
    <x v="1"/>
    <x v="1"/>
    <n v="2"/>
    <n v="93.55"/>
    <n v="0"/>
    <n v="44.31"/>
    <n v="187.1"/>
    <n v="88.62"/>
    <n v="98.47999999999999"/>
    <n v="0.52634954569748793"/>
    <n v="2026"/>
    <s v="Q2"/>
    <n v="5"/>
    <s v="May"/>
  </r>
  <r>
    <n v="3775"/>
    <d v="2026-05-22T00:00:00"/>
    <n v="2026"/>
    <x v="1"/>
    <x v="4"/>
    <x v="4"/>
    <x v="2"/>
    <x v="2"/>
    <x v="0"/>
    <x v="2"/>
    <x v="2"/>
    <x v="15"/>
    <n v="1"/>
    <n v="131.74"/>
    <n v="0"/>
    <n v="66.650000000000006"/>
    <n v="131.74"/>
    <n v="66.650000000000006"/>
    <n v="65.09"/>
    <n v="0.49407924700166994"/>
    <n v="2026"/>
    <s v="Q2"/>
    <n v="5"/>
    <s v="May"/>
  </r>
  <r>
    <n v="4071"/>
    <d v="2026-05-22T00:00:00"/>
    <n v="2026"/>
    <x v="1"/>
    <x v="4"/>
    <x v="4"/>
    <x v="3"/>
    <x v="8"/>
    <x v="0"/>
    <x v="1"/>
    <x v="1"/>
    <x v="1"/>
    <n v="5"/>
    <n v="91.79"/>
    <n v="0.05"/>
    <n v="44.48"/>
    <n v="436.0025"/>
    <n v="222.39999999999998"/>
    <n v="213.60250000000002"/>
    <n v="0.48991118170193981"/>
    <n v="2026"/>
    <s v="Q2"/>
    <n v="5"/>
    <s v="May"/>
  </r>
  <r>
    <n v="5137"/>
    <d v="2026-05-22T00:00:00"/>
    <n v="2026"/>
    <x v="1"/>
    <x v="4"/>
    <x v="4"/>
    <x v="3"/>
    <x v="13"/>
    <x v="0"/>
    <x v="2"/>
    <x v="1"/>
    <x v="11"/>
    <n v="4"/>
    <n v="155.4"/>
    <n v="0.05"/>
    <n v="77.31"/>
    <n v="590.52"/>
    <n v="309.24"/>
    <n v="281.27999999999997"/>
    <n v="0.47632595001016048"/>
    <n v="2026"/>
    <s v="Q2"/>
    <n v="5"/>
    <s v="May"/>
  </r>
  <r>
    <n v="133"/>
    <d v="2026-05-23T00:00:00"/>
    <n v="2026"/>
    <x v="1"/>
    <x v="4"/>
    <x v="4"/>
    <x v="1"/>
    <x v="1"/>
    <x v="0"/>
    <x v="1"/>
    <x v="2"/>
    <x v="2"/>
    <n v="1"/>
    <n v="36.57"/>
    <n v="0.05"/>
    <n v="13.33"/>
    <n v="34.741500000000002"/>
    <n v="13.33"/>
    <n v="21.411500000000004"/>
    <n v="0.61630902522919284"/>
    <n v="2026"/>
    <s v="Q2"/>
    <n v="5"/>
    <s v="May"/>
  </r>
  <r>
    <n v="1385"/>
    <d v="2026-05-23T00:00:00"/>
    <n v="2026"/>
    <x v="1"/>
    <x v="4"/>
    <x v="4"/>
    <x v="2"/>
    <x v="16"/>
    <x v="0"/>
    <x v="1"/>
    <x v="0"/>
    <x v="6"/>
    <n v="2"/>
    <n v="41.19"/>
    <n v="0"/>
    <n v="17.190000000000001"/>
    <n v="82.38"/>
    <n v="34.380000000000003"/>
    <n v="47.999999999999993"/>
    <n v="0.58266569555717407"/>
    <n v="2026"/>
    <s v="Q2"/>
    <n v="5"/>
    <s v="May"/>
  </r>
  <r>
    <n v="1597"/>
    <d v="2026-05-23T00:00:00"/>
    <n v="2026"/>
    <x v="1"/>
    <x v="4"/>
    <x v="4"/>
    <x v="3"/>
    <x v="8"/>
    <x v="0"/>
    <x v="0"/>
    <x v="2"/>
    <x v="15"/>
    <n v="1"/>
    <n v="136.66999999999999"/>
    <n v="0.05"/>
    <n v="67.099999999999994"/>
    <n v="129.83649999999997"/>
    <n v="67.099999999999994"/>
    <n v="62.736499999999978"/>
    <n v="0.48319617364916639"/>
    <n v="2026"/>
    <s v="Q2"/>
    <n v="5"/>
    <s v="May"/>
  </r>
  <r>
    <n v="2273"/>
    <d v="2026-05-23T00:00:00"/>
    <n v="2026"/>
    <x v="1"/>
    <x v="4"/>
    <x v="4"/>
    <x v="2"/>
    <x v="2"/>
    <x v="2"/>
    <x v="1"/>
    <x v="4"/>
    <x v="14"/>
    <n v="2"/>
    <n v="35.700000000000003"/>
    <n v="0"/>
    <n v="13.52"/>
    <n v="71.400000000000006"/>
    <n v="27.04"/>
    <n v="44.360000000000007"/>
    <n v="0.62128851540616248"/>
    <n v="2026"/>
    <s v="Q2"/>
    <n v="5"/>
    <s v="May"/>
  </r>
  <r>
    <n v="2931"/>
    <d v="2026-05-23T00:00:00"/>
    <n v="2026"/>
    <x v="1"/>
    <x v="4"/>
    <x v="4"/>
    <x v="0"/>
    <x v="0"/>
    <x v="0"/>
    <x v="0"/>
    <x v="0"/>
    <x v="8"/>
    <n v="1"/>
    <n v="100.87"/>
    <n v="0"/>
    <n v="50.4"/>
    <n v="100.87"/>
    <n v="50.4"/>
    <n v="50.470000000000006"/>
    <n v="0.5003469812630118"/>
    <n v="2026"/>
    <s v="Q2"/>
    <n v="5"/>
    <s v="May"/>
  </r>
  <r>
    <n v="4143"/>
    <d v="2026-05-23T00:00:00"/>
    <n v="2026"/>
    <x v="1"/>
    <x v="4"/>
    <x v="4"/>
    <x v="2"/>
    <x v="16"/>
    <x v="2"/>
    <x v="0"/>
    <x v="2"/>
    <x v="15"/>
    <n v="1"/>
    <n v="130.80000000000001"/>
    <n v="0"/>
    <n v="68.7"/>
    <n v="130.80000000000001"/>
    <n v="68.7"/>
    <n v="62.100000000000009"/>
    <n v="0.4747706422018349"/>
    <n v="2026"/>
    <s v="Q2"/>
    <n v="5"/>
    <s v="May"/>
  </r>
  <r>
    <n v="4504"/>
    <d v="2026-05-23T00:00:00"/>
    <n v="2026"/>
    <x v="1"/>
    <x v="4"/>
    <x v="4"/>
    <x v="0"/>
    <x v="9"/>
    <x v="3"/>
    <x v="0"/>
    <x v="1"/>
    <x v="11"/>
    <n v="1"/>
    <n v="153.88999999999999"/>
    <n v="0"/>
    <n v="79.64"/>
    <n v="153.88999999999999"/>
    <n v="79.64"/>
    <n v="74.249999999999986"/>
    <n v="0.4824874910650464"/>
    <n v="2026"/>
    <s v="Q2"/>
    <n v="5"/>
    <s v="May"/>
  </r>
  <r>
    <n v="656"/>
    <d v="2026-05-24T00:00:00"/>
    <n v="2026"/>
    <x v="1"/>
    <x v="4"/>
    <x v="4"/>
    <x v="3"/>
    <x v="7"/>
    <x v="0"/>
    <x v="1"/>
    <x v="3"/>
    <x v="19"/>
    <n v="1"/>
    <n v="122.51"/>
    <n v="0.15"/>
    <n v="62.2"/>
    <n v="104.1335"/>
    <n v="62.2"/>
    <n v="41.933499999999995"/>
    <n v="0.40268981643755369"/>
    <n v="2026"/>
    <s v="Q2"/>
    <n v="5"/>
    <s v="May"/>
  </r>
  <r>
    <n v="979"/>
    <d v="2026-05-24T00:00:00"/>
    <n v="2026"/>
    <x v="1"/>
    <x v="4"/>
    <x v="4"/>
    <x v="3"/>
    <x v="4"/>
    <x v="1"/>
    <x v="0"/>
    <x v="0"/>
    <x v="0"/>
    <n v="8"/>
    <n v="79.94"/>
    <n v="0.15"/>
    <n v="41.65"/>
    <n v="543.59199999999998"/>
    <n v="333.2"/>
    <n v="210.392"/>
    <n v="0.38704028021015763"/>
    <n v="2026"/>
    <s v="Q2"/>
    <n v="5"/>
    <s v="May"/>
  </r>
  <r>
    <n v="1510"/>
    <d v="2026-05-24T00:00:00"/>
    <n v="2026"/>
    <x v="1"/>
    <x v="4"/>
    <x v="4"/>
    <x v="3"/>
    <x v="7"/>
    <x v="0"/>
    <x v="1"/>
    <x v="0"/>
    <x v="4"/>
    <n v="2"/>
    <n v="50.78"/>
    <n v="0.05"/>
    <n v="23.03"/>
    <n v="96.481999999999999"/>
    <n v="46.06"/>
    <n v="50.421999999999997"/>
    <n v="0.52260525279326708"/>
    <n v="2026"/>
    <s v="Q2"/>
    <n v="5"/>
    <s v="May"/>
  </r>
  <r>
    <n v="1959"/>
    <d v="2026-05-24T00:00:00"/>
    <n v="2026"/>
    <x v="1"/>
    <x v="4"/>
    <x v="4"/>
    <x v="0"/>
    <x v="15"/>
    <x v="3"/>
    <x v="2"/>
    <x v="0"/>
    <x v="0"/>
    <n v="2"/>
    <n v="80.59"/>
    <n v="0.05"/>
    <n v="41.44"/>
    <n v="153.12100000000001"/>
    <n v="82.88"/>
    <n v="70.241000000000014"/>
    <n v="0.45872871781140412"/>
    <n v="2026"/>
    <s v="Q2"/>
    <n v="5"/>
    <s v="May"/>
  </r>
  <r>
    <n v="2089"/>
    <d v="2026-05-24T00:00:00"/>
    <n v="2026"/>
    <x v="1"/>
    <x v="4"/>
    <x v="4"/>
    <x v="0"/>
    <x v="15"/>
    <x v="3"/>
    <x v="1"/>
    <x v="4"/>
    <x v="14"/>
    <n v="3"/>
    <n v="35.75"/>
    <n v="0.15"/>
    <n v="13.54"/>
    <n v="91.162499999999994"/>
    <n v="40.619999999999997"/>
    <n v="50.542499999999997"/>
    <n v="0.55442204853969557"/>
    <n v="2026"/>
    <s v="Q2"/>
    <n v="5"/>
    <s v="May"/>
  </r>
  <r>
    <n v="2446"/>
    <d v="2026-05-24T00:00:00"/>
    <n v="2026"/>
    <x v="1"/>
    <x v="4"/>
    <x v="4"/>
    <x v="1"/>
    <x v="12"/>
    <x v="0"/>
    <x v="1"/>
    <x v="3"/>
    <x v="7"/>
    <n v="5"/>
    <n v="195.78"/>
    <n v="0.1"/>
    <n v="101.98"/>
    <n v="881.01"/>
    <n v="509.90000000000003"/>
    <n v="371.10999999999996"/>
    <n v="0.4212324491208953"/>
    <n v="2026"/>
    <s v="Q2"/>
    <n v="5"/>
    <s v="May"/>
  </r>
  <r>
    <n v="2847"/>
    <d v="2026-05-24T00:00:00"/>
    <n v="2026"/>
    <x v="1"/>
    <x v="4"/>
    <x v="4"/>
    <x v="3"/>
    <x v="13"/>
    <x v="0"/>
    <x v="0"/>
    <x v="3"/>
    <x v="19"/>
    <n v="2"/>
    <n v="125.95"/>
    <n v="0.05"/>
    <n v="61.74"/>
    <n v="239.30500000000001"/>
    <n v="123.48"/>
    <n v="115.825"/>
    <n v="0.48400576669940032"/>
    <n v="2026"/>
    <s v="Q2"/>
    <n v="5"/>
    <s v="May"/>
  </r>
  <r>
    <n v="3454"/>
    <d v="2026-05-24T00:00:00"/>
    <n v="2026"/>
    <x v="1"/>
    <x v="4"/>
    <x v="4"/>
    <x v="3"/>
    <x v="7"/>
    <x v="0"/>
    <x v="1"/>
    <x v="4"/>
    <x v="10"/>
    <n v="2"/>
    <n v="41.32"/>
    <n v="0"/>
    <n v="14.91"/>
    <n v="82.64"/>
    <n v="29.82"/>
    <n v="52.82"/>
    <n v="0.63915779283639884"/>
    <n v="2026"/>
    <s v="Q2"/>
    <n v="5"/>
    <s v="May"/>
  </r>
  <r>
    <n v="4472"/>
    <d v="2026-05-24T00:00:00"/>
    <n v="2026"/>
    <x v="1"/>
    <x v="4"/>
    <x v="4"/>
    <x v="3"/>
    <x v="8"/>
    <x v="3"/>
    <x v="1"/>
    <x v="1"/>
    <x v="3"/>
    <n v="2"/>
    <n v="144.01"/>
    <n v="0"/>
    <n v="79.37"/>
    <n v="288.02"/>
    <n v="158.74"/>
    <n v="129.27999999999997"/>
    <n v="0.44885771821401282"/>
    <n v="2026"/>
    <s v="Q2"/>
    <n v="5"/>
    <s v="May"/>
  </r>
  <r>
    <n v="4852"/>
    <d v="2026-05-24T00:00:00"/>
    <n v="2026"/>
    <x v="1"/>
    <x v="4"/>
    <x v="4"/>
    <x v="0"/>
    <x v="15"/>
    <x v="0"/>
    <x v="2"/>
    <x v="0"/>
    <x v="4"/>
    <n v="2"/>
    <n v="51.17"/>
    <n v="0.05"/>
    <n v="21.97"/>
    <n v="97.222999999999999"/>
    <n v="43.94"/>
    <n v="53.283000000000001"/>
    <n v="0.54804932989107513"/>
    <n v="2026"/>
    <s v="Q2"/>
    <n v="5"/>
    <s v="May"/>
  </r>
  <r>
    <n v="4959"/>
    <d v="2026-05-24T00:00:00"/>
    <n v="2026"/>
    <x v="1"/>
    <x v="4"/>
    <x v="4"/>
    <x v="0"/>
    <x v="0"/>
    <x v="1"/>
    <x v="2"/>
    <x v="3"/>
    <x v="13"/>
    <n v="6"/>
    <n v="83.58"/>
    <n v="0.2"/>
    <n v="40.5"/>
    <n v="401.18400000000003"/>
    <n v="243"/>
    <n v="158.18400000000003"/>
    <n v="0.39429289303661169"/>
    <n v="2026"/>
    <s v="Q2"/>
    <n v="5"/>
    <s v="May"/>
  </r>
  <r>
    <n v="5056"/>
    <d v="2026-05-24T00:00:00"/>
    <n v="2026"/>
    <x v="1"/>
    <x v="4"/>
    <x v="4"/>
    <x v="2"/>
    <x v="16"/>
    <x v="3"/>
    <x v="0"/>
    <x v="3"/>
    <x v="13"/>
    <n v="2"/>
    <n v="80.010000000000005"/>
    <n v="0"/>
    <n v="38.54"/>
    <n v="160.02000000000001"/>
    <n v="77.08"/>
    <n v="82.940000000000012"/>
    <n v="0.51831021122359711"/>
    <n v="2026"/>
    <s v="Q2"/>
    <n v="5"/>
    <s v="May"/>
  </r>
  <r>
    <n v="1152"/>
    <d v="2026-05-25T00:00:00"/>
    <n v="2026"/>
    <x v="1"/>
    <x v="4"/>
    <x v="4"/>
    <x v="3"/>
    <x v="7"/>
    <x v="0"/>
    <x v="1"/>
    <x v="1"/>
    <x v="1"/>
    <n v="2"/>
    <n v="94.4"/>
    <n v="0"/>
    <n v="46.39"/>
    <n v="188.8"/>
    <n v="92.78"/>
    <n v="96.02000000000001"/>
    <n v="0.50858050847457625"/>
    <n v="2026"/>
    <s v="Q2"/>
    <n v="5"/>
    <s v="May"/>
  </r>
  <r>
    <n v="3919"/>
    <d v="2026-05-25T00:00:00"/>
    <n v="2026"/>
    <x v="1"/>
    <x v="4"/>
    <x v="4"/>
    <x v="2"/>
    <x v="2"/>
    <x v="2"/>
    <x v="2"/>
    <x v="1"/>
    <x v="11"/>
    <n v="6"/>
    <n v="157.33000000000001"/>
    <n v="0"/>
    <n v="78.849999999999994"/>
    <n v="943.98"/>
    <n v="473.09999999999997"/>
    <n v="470.88000000000005"/>
    <n v="0.4988241276298227"/>
    <n v="2026"/>
    <s v="Q2"/>
    <n v="5"/>
    <s v="May"/>
  </r>
  <r>
    <n v="4202"/>
    <d v="2026-05-25T00:00:00"/>
    <n v="2026"/>
    <x v="1"/>
    <x v="4"/>
    <x v="4"/>
    <x v="2"/>
    <x v="3"/>
    <x v="0"/>
    <x v="1"/>
    <x v="3"/>
    <x v="19"/>
    <n v="1"/>
    <n v="125.44"/>
    <n v="0"/>
    <n v="59.92"/>
    <n v="125.44"/>
    <n v="59.92"/>
    <n v="65.52"/>
    <n v="0.5223214285714286"/>
    <n v="2026"/>
    <s v="Q2"/>
    <n v="5"/>
    <s v="May"/>
  </r>
  <r>
    <n v="4274"/>
    <d v="2026-05-25T00:00:00"/>
    <n v="2026"/>
    <x v="1"/>
    <x v="4"/>
    <x v="4"/>
    <x v="1"/>
    <x v="12"/>
    <x v="3"/>
    <x v="0"/>
    <x v="4"/>
    <x v="14"/>
    <n v="2"/>
    <n v="36.18"/>
    <n v="0"/>
    <n v="13.71"/>
    <n v="72.36"/>
    <n v="27.42"/>
    <n v="44.94"/>
    <n v="0.62106135986733002"/>
    <n v="2026"/>
    <s v="Q2"/>
    <n v="5"/>
    <s v="May"/>
  </r>
  <r>
    <n v="4364"/>
    <d v="2026-05-25T00:00:00"/>
    <n v="2026"/>
    <x v="1"/>
    <x v="4"/>
    <x v="4"/>
    <x v="0"/>
    <x v="15"/>
    <x v="2"/>
    <x v="0"/>
    <x v="4"/>
    <x v="10"/>
    <n v="1"/>
    <n v="41"/>
    <n v="0.05"/>
    <n v="14.51"/>
    <n v="38.949999999999996"/>
    <n v="14.51"/>
    <n v="24.439999999999998"/>
    <n v="0.62747111681643131"/>
    <n v="2026"/>
    <s v="Q2"/>
    <n v="5"/>
    <s v="May"/>
  </r>
  <r>
    <n v="4896"/>
    <d v="2026-05-25T00:00:00"/>
    <n v="2026"/>
    <x v="1"/>
    <x v="4"/>
    <x v="4"/>
    <x v="2"/>
    <x v="5"/>
    <x v="0"/>
    <x v="0"/>
    <x v="1"/>
    <x v="17"/>
    <n v="1"/>
    <n v="72.33"/>
    <n v="0.1"/>
    <n v="32.61"/>
    <n v="65.096999999999994"/>
    <n v="32.61"/>
    <n v="32.486999999999995"/>
    <n v="0.49905525600258072"/>
    <n v="2026"/>
    <s v="Q2"/>
    <n v="5"/>
    <s v="May"/>
  </r>
  <r>
    <n v="5109"/>
    <d v="2026-05-25T00:00:00"/>
    <n v="2026"/>
    <x v="1"/>
    <x v="4"/>
    <x v="4"/>
    <x v="3"/>
    <x v="4"/>
    <x v="0"/>
    <x v="2"/>
    <x v="3"/>
    <x v="19"/>
    <n v="2"/>
    <n v="125.42"/>
    <n v="0"/>
    <n v="62.28"/>
    <n v="250.84"/>
    <n v="124.56"/>
    <n v="126.28"/>
    <n v="0.50342848030617127"/>
    <n v="2026"/>
    <s v="Q2"/>
    <n v="5"/>
    <s v="May"/>
  </r>
  <r>
    <n v="289"/>
    <d v="2026-05-26T00:00:00"/>
    <n v="2026"/>
    <x v="1"/>
    <x v="4"/>
    <x v="4"/>
    <x v="0"/>
    <x v="15"/>
    <x v="0"/>
    <x v="2"/>
    <x v="0"/>
    <x v="6"/>
    <n v="2"/>
    <n v="41.29"/>
    <n v="0.15"/>
    <n v="16.43"/>
    <n v="70.192999999999998"/>
    <n v="32.86"/>
    <n v="37.332999999999998"/>
    <n v="0.531862151496588"/>
    <n v="2026"/>
    <s v="Q2"/>
    <n v="5"/>
    <s v="May"/>
  </r>
  <r>
    <n v="4092"/>
    <d v="2026-05-26T00:00:00"/>
    <n v="2026"/>
    <x v="1"/>
    <x v="4"/>
    <x v="4"/>
    <x v="3"/>
    <x v="8"/>
    <x v="1"/>
    <x v="2"/>
    <x v="2"/>
    <x v="15"/>
    <n v="8"/>
    <n v="131.4"/>
    <n v="0.05"/>
    <n v="66.489999999999995"/>
    <n v="998.64"/>
    <n v="531.91999999999996"/>
    <n v="466.72"/>
    <n v="0.46735560362092449"/>
    <n v="2026"/>
    <s v="Q2"/>
    <n v="5"/>
    <s v="May"/>
  </r>
  <r>
    <n v="4727"/>
    <d v="2026-05-26T00:00:00"/>
    <n v="2026"/>
    <x v="1"/>
    <x v="4"/>
    <x v="4"/>
    <x v="2"/>
    <x v="16"/>
    <x v="0"/>
    <x v="1"/>
    <x v="1"/>
    <x v="3"/>
    <n v="4"/>
    <n v="140.66999999999999"/>
    <n v="0"/>
    <n v="80.72"/>
    <n v="562.67999999999995"/>
    <n v="322.88"/>
    <n v="239.79999999999995"/>
    <n v="0.42617473519584842"/>
    <n v="2026"/>
    <s v="Q2"/>
    <n v="5"/>
    <s v="May"/>
  </r>
  <r>
    <n v="4753"/>
    <d v="2026-05-26T00:00:00"/>
    <n v="2026"/>
    <x v="1"/>
    <x v="4"/>
    <x v="4"/>
    <x v="3"/>
    <x v="8"/>
    <x v="0"/>
    <x v="0"/>
    <x v="4"/>
    <x v="14"/>
    <n v="1"/>
    <n v="36.659999999999997"/>
    <n v="0.05"/>
    <n v="13.51"/>
    <n v="34.826999999999998"/>
    <n v="13.51"/>
    <n v="21.317"/>
    <n v="0.61208257960777557"/>
    <n v="2026"/>
    <s v="Q2"/>
    <n v="5"/>
    <s v="May"/>
  </r>
  <r>
    <n v="942"/>
    <d v="2026-05-27T00:00:00"/>
    <n v="2026"/>
    <x v="1"/>
    <x v="4"/>
    <x v="4"/>
    <x v="3"/>
    <x v="4"/>
    <x v="0"/>
    <x v="0"/>
    <x v="2"/>
    <x v="9"/>
    <n v="1"/>
    <n v="46.28"/>
    <n v="0.05"/>
    <n v="17.95"/>
    <n v="43.966000000000001"/>
    <n v="17.95"/>
    <n v="26.016000000000002"/>
    <n v="0.591729973161079"/>
    <n v="2026"/>
    <s v="Q2"/>
    <n v="5"/>
    <s v="May"/>
  </r>
  <r>
    <n v="1755"/>
    <d v="2026-05-27T00:00:00"/>
    <n v="2026"/>
    <x v="1"/>
    <x v="4"/>
    <x v="4"/>
    <x v="3"/>
    <x v="13"/>
    <x v="3"/>
    <x v="0"/>
    <x v="1"/>
    <x v="1"/>
    <n v="2"/>
    <n v="92.12"/>
    <n v="0"/>
    <n v="46.64"/>
    <n v="184.24"/>
    <n v="93.28"/>
    <n v="90.960000000000008"/>
    <n v="0.49370386452453324"/>
    <n v="2026"/>
    <s v="Q2"/>
    <n v="5"/>
    <s v="May"/>
  </r>
  <r>
    <n v="3073"/>
    <d v="2026-05-27T00:00:00"/>
    <n v="2026"/>
    <x v="1"/>
    <x v="4"/>
    <x v="4"/>
    <x v="3"/>
    <x v="13"/>
    <x v="0"/>
    <x v="0"/>
    <x v="4"/>
    <x v="10"/>
    <n v="3"/>
    <n v="39.549999999999997"/>
    <n v="0"/>
    <n v="14.87"/>
    <n v="118.64999999999999"/>
    <n v="44.61"/>
    <n v="74.039999999999992"/>
    <n v="0.6240202275600506"/>
    <n v="2026"/>
    <s v="Q2"/>
    <n v="5"/>
    <s v="May"/>
  </r>
  <r>
    <n v="4230"/>
    <d v="2026-05-27T00:00:00"/>
    <n v="2026"/>
    <x v="1"/>
    <x v="4"/>
    <x v="4"/>
    <x v="0"/>
    <x v="0"/>
    <x v="2"/>
    <x v="1"/>
    <x v="0"/>
    <x v="0"/>
    <n v="1"/>
    <n v="83.3"/>
    <n v="0"/>
    <n v="41.93"/>
    <n v="83.3"/>
    <n v="41.93"/>
    <n v="41.37"/>
    <n v="0.49663865546218489"/>
    <n v="2026"/>
    <s v="Q2"/>
    <n v="5"/>
    <s v="May"/>
  </r>
  <r>
    <n v="644"/>
    <d v="2026-05-28T00:00:00"/>
    <n v="2026"/>
    <x v="1"/>
    <x v="4"/>
    <x v="4"/>
    <x v="3"/>
    <x v="13"/>
    <x v="2"/>
    <x v="1"/>
    <x v="1"/>
    <x v="1"/>
    <n v="2"/>
    <n v="93.84"/>
    <n v="0"/>
    <n v="44.72"/>
    <n v="187.68"/>
    <n v="89.44"/>
    <n v="98.240000000000009"/>
    <n v="0.52344416027280483"/>
    <n v="2026"/>
    <s v="Q2"/>
    <n v="5"/>
    <s v="May"/>
  </r>
  <r>
    <n v="1122"/>
    <d v="2026-05-28T00:00:00"/>
    <n v="2026"/>
    <x v="1"/>
    <x v="4"/>
    <x v="4"/>
    <x v="2"/>
    <x v="16"/>
    <x v="0"/>
    <x v="0"/>
    <x v="0"/>
    <x v="4"/>
    <n v="2"/>
    <n v="51.25"/>
    <n v="0"/>
    <n v="22.57"/>
    <n v="102.5"/>
    <n v="45.14"/>
    <n v="57.36"/>
    <n v="0.55960975609756092"/>
    <n v="2026"/>
    <s v="Q2"/>
    <n v="5"/>
    <s v="May"/>
  </r>
  <r>
    <n v="2019"/>
    <d v="2026-05-28T00:00:00"/>
    <n v="2026"/>
    <x v="1"/>
    <x v="4"/>
    <x v="4"/>
    <x v="3"/>
    <x v="13"/>
    <x v="1"/>
    <x v="2"/>
    <x v="0"/>
    <x v="0"/>
    <n v="8"/>
    <n v="80.13"/>
    <n v="0.1"/>
    <n v="43.8"/>
    <n v="576.93600000000004"/>
    <n v="350.4"/>
    <n v="226.53600000000006"/>
    <n v="0.39265360455925796"/>
    <n v="2026"/>
    <s v="Q2"/>
    <n v="5"/>
    <s v="May"/>
  </r>
  <r>
    <n v="2432"/>
    <d v="2026-05-28T00:00:00"/>
    <n v="2026"/>
    <x v="1"/>
    <x v="4"/>
    <x v="4"/>
    <x v="1"/>
    <x v="12"/>
    <x v="0"/>
    <x v="0"/>
    <x v="4"/>
    <x v="10"/>
    <n v="1"/>
    <n v="41.13"/>
    <n v="0"/>
    <n v="14.8"/>
    <n v="41.13"/>
    <n v="14.8"/>
    <n v="26.330000000000002"/>
    <n v="0.64016532944322879"/>
    <n v="2026"/>
    <s v="Q2"/>
    <n v="5"/>
    <s v="May"/>
  </r>
  <r>
    <n v="2989"/>
    <d v="2026-05-28T00:00:00"/>
    <n v="2026"/>
    <x v="1"/>
    <x v="4"/>
    <x v="4"/>
    <x v="3"/>
    <x v="13"/>
    <x v="0"/>
    <x v="0"/>
    <x v="3"/>
    <x v="13"/>
    <n v="1"/>
    <n v="81.28"/>
    <n v="0.15"/>
    <n v="39.020000000000003"/>
    <n v="69.087999999999994"/>
    <n v="39.020000000000003"/>
    <n v="30.067999999999991"/>
    <n v="0.43521306160259371"/>
    <n v="2026"/>
    <s v="Q2"/>
    <n v="5"/>
    <s v="May"/>
  </r>
  <r>
    <n v="3019"/>
    <d v="2026-05-28T00:00:00"/>
    <n v="2026"/>
    <x v="1"/>
    <x v="4"/>
    <x v="4"/>
    <x v="2"/>
    <x v="3"/>
    <x v="0"/>
    <x v="2"/>
    <x v="2"/>
    <x v="9"/>
    <n v="1"/>
    <n v="46.19"/>
    <n v="0"/>
    <n v="18.329999999999998"/>
    <n v="46.19"/>
    <n v="18.329999999999998"/>
    <n v="27.86"/>
    <n v="0.60316085732842606"/>
    <n v="2026"/>
    <s v="Q2"/>
    <n v="5"/>
    <s v="May"/>
  </r>
  <r>
    <n v="3798"/>
    <d v="2026-05-28T00:00:00"/>
    <n v="2026"/>
    <x v="1"/>
    <x v="4"/>
    <x v="4"/>
    <x v="3"/>
    <x v="8"/>
    <x v="0"/>
    <x v="0"/>
    <x v="1"/>
    <x v="11"/>
    <n v="3"/>
    <n v="156.58000000000001"/>
    <n v="0"/>
    <n v="79.099999999999994"/>
    <n v="469.74"/>
    <n v="237.29999999999998"/>
    <n v="232.44000000000003"/>
    <n v="0.49482692553327379"/>
    <n v="2026"/>
    <s v="Q2"/>
    <n v="5"/>
    <s v="May"/>
  </r>
  <r>
    <n v="3862"/>
    <d v="2026-05-28T00:00:00"/>
    <n v="2026"/>
    <x v="1"/>
    <x v="4"/>
    <x v="4"/>
    <x v="3"/>
    <x v="13"/>
    <x v="3"/>
    <x v="1"/>
    <x v="4"/>
    <x v="12"/>
    <n v="1"/>
    <n v="123.91"/>
    <n v="0"/>
    <n v="68.89"/>
    <n v="123.91"/>
    <n v="68.89"/>
    <n v="55.019999999999996"/>
    <n v="0.44403195867968687"/>
    <n v="2026"/>
    <s v="Q2"/>
    <n v="5"/>
    <s v="May"/>
  </r>
  <r>
    <n v="4281"/>
    <d v="2026-05-28T00:00:00"/>
    <n v="2026"/>
    <x v="1"/>
    <x v="4"/>
    <x v="4"/>
    <x v="2"/>
    <x v="2"/>
    <x v="3"/>
    <x v="1"/>
    <x v="0"/>
    <x v="4"/>
    <n v="1"/>
    <n v="50.64"/>
    <n v="0"/>
    <n v="22.97"/>
    <n v="50.64"/>
    <n v="22.97"/>
    <n v="27.67"/>
    <n v="0.54640600315955767"/>
    <n v="2026"/>
    <s v="Q2"/>
    <n v="5"/>
    <s v="May"/>
  </r>
  <r>
    <n v="191"/>
    <d v="2026-05-29T00:00:00"/>
    <n v="2026"/>
    <x v="1"/>
    <x v="4"/>
    <x v="4"/>
    <x v="2"/>
    <x v="5"/>
    <x v="0"/>
    <x v="0"/>
    <x v="1"/>
    <x v="17"/>
    <n v="2"/>
    <n v="70.48"/>
    <n v="0.1"/>
    <n v="33.229999999999997"/>
    <n v="126.864"/>
    <n v="66.459999999999994"/>
    <n v="60.404000000000011"/>
    <n v="0.47613192079707412"/>
    <n v="2026"/>
    <s v="Q2"/>
    <n v="5"/>
    <s v="May"/>
  </r>
  <r>
    <n v="1039"/>
    <d v="2026-05-29T00:00:00"/>
    <n v="2026"/>
    <x v="1"/>
    <x v="4"/>
    <x v="4"/>
    <x v="1"/>
    <x v="11"/>
    <x v="3"/>
    <x v="1"/>
    <x v="0"/>
    <x v="6"/>
    <n v="1"/>
    <n v="41.27"/>
    <n v="0.05"/>
    <n v="17.149999999999999"/>
    <n v="39.206499999999998"/>
    <n v="17.149999999999999"/>
    <n v="22.0565"/>
    <n v="0.56257253261576523"/>
    <n v="2026"/>
    <s v="Q2"/>
    <n v="5"/>
    <s v="May"/>
  </r>
  <r>
    <n v="2641"/>
    <d v="2026-05-29T00:00:00"/>
    <n v="2026"/>
    <x v="1"/>
    <x v="4"/>
    <x v="4"/>
    <x v="0"/>
    <x v="15"/>
    <x v="3"/>
    <x v="0"/>
    <x v="4"/>
    <x v="14"/>
    <n v="2"/>
    <n v="36.9"/>
    <n v="0"/>
    <n v="14.07"/>
    <n v="73.8"/>
    <n v="28.14"/>
    <n v="45.66"/>
    <n v="0.61869918699186988"/>
    <n v="2026"/>
    <s v="Q2"/>
    <n v="5"/>
    <s v="May"/>
  </r>
  <r>
    <n v="3058"/>
    <d v="2026-05-29T00:00:00"/>
    <n v="2026"/>
    <x v="1"/>
    <x v="4"/>
    <x v="4"/>
    <x v="1"/>
    <x v="11"/>
    <x v="0"/>
    <x v="0"/>
    <x v="3"/>
    <x v="7"/>
    <n v="1"/>
    <n v="196.91"/>
    <n v="0"/>
    <n v="106.31"/>
    <n v="196.91"/>
    <n v="106.31"/>
    <n v="90.6"/>
    <n v="0.46010867909197095"/>
    <n v="2026"/>
    <s v="Q2"/>
    <n v="5"/>
    <s v="May"/>
  </r>
  <r>
    <n v="3110"/>
    <d v="2026-05-29T00:00:00"/>
    <n v="2026"/>
    <x v="1"/>
    <x v="4"/>
    <x v="4"/>
    <x v="1"/>
    <x v="6"/>
    <x v="2"/>
    <x v="2"/>
    <x v="4"/>
    <x v="14"/>
    <n v="3"/>
    <n v="35.79"/>
    <n v="0"/>
    <n v="13.67"/>
    <n v="107.37"/>
    <n v="41.01"/>
    <n v="66.360000000000014"/>
    <n v="0.61804973456272716"/>
    <n v="2026"/>
    <s v="Q2"/>
    <n v="5"/>
    <s v="May"/>
  </r>
  <r>
    <n v="3981"/>
    <d v="2026-05-29T00:00:00"/>
    <n v="2026"/>
    <x v="1"/>
    <x v="4"/>
    <x v="4"/>
    <x v="3"/>
    <x v="13"/>
    <x v="0"/>
    <x v="1"/>
    <x v="0"/>
    <x v="0"/>
    <n v="2"/>
    <n v="82.22"/>
    <n v="0.05"/>
    <n v="42.35"/>
    <n v="156.21799999999999"/>
    <n v="84.7"/>
    <n v="71.517999999999986"/>
    <n v="0.45780895927485943"/>
    <n v="2026"/>
    <s v="Q2"/>
    <n v="5"/>
    <s v="May"/>
  </r>
  <r>
    <n v="4663"/>
    <d v="2026-05-29T00:00:00"/>
    <n v="2026"/>
    <x v="1"/>
    <x v="4"/>
    <x v="4"/>
    <x v="2"/>
    <x v="5"/>
    <x v="0"/>
    <x v="1"/>
    <x v="0"/>
    <x v="6"/>
    <n v="1"/>
    <n v="40.57"/>
    <n v="0"/>
    <n v="16.809999999999999"/>
    <n v="40.57"/>
    <n v="16.809999999999999"/>
    <n v="23.76"/>
    <n v="0.58565442445156524"/>
    <n v="2026"/>
    <s v="Q2"/>
    <n v="5"/>
    <s v="May"/>
  </r>
  <r>
    <n v="5021"/>
    <d v="2026-05-29T00:00:00"/>
    <n v="2026"/>
    <x v="1"/>
    <x v="4"/>
    <x v="4"/>
    <x v="2"/>
    <x v="10"/>
    <x v="2"/>
    <x v="0"/>
    <x v="3"/>
    <x v="7"/>
    <n v="1"/>
    <n v="191.62"/>
    <n v="0.05"/>
    <n v="106.15"/>
    <n v="182.03899999999999"/>
    <n v="106.15"/>
    <n v="75.888999999999982"/>
    <n v="0.41688319535923613"/>
    <n v="2026"/>
    <s v="Q2"/>
    <n v="5"/>
    <s v="May"/>
  </r>
  <r>
    <n v="5107"/>
    <d v="2026-05-29T00:00:00"/>
    <n v="2026"/>
    <x v="1"/>
    <x v="4"/>
    <x v="4"/>
    <x v="1"/>
    <x v="6"/>
    <x v="3"/>
    <x v="0"/>
    <x v="1"/>
    <x v="11"/>
    <n v="1"/>
    <n v="154.07"/>
    <n v="0.05"/>
    <n v="78.400000000000006"/>
    <n v="146.36649999999997"/>
    <n v="78.400000000000006"/>
    <n v="67.966499999999968"/>
    <n v="0.46435830603314271"/>
    <n v="2026"/>
    <s v="Q2"/>
    <n v="5"/>
    <s v="May"/>
  </r>
  <r>
    <n v="454"/>
    <d v="2026-05-30T00:00:00"/>
    <n v="2026"/>
    <x v="1"/>
    <x v="4"/>
    <x v="4"/>
    <x v="2"/>
    <x v="10"/>
    <x v="3"/>
    <x v="0"/>
    <x v="3"/>
    <x v="19"/>
    <n v="1"/>
    <n v="120.8"/>
    <n v="0"/>
    <n v="61.4"/>
    <n v="120.8"/>
    <n v="61.4"/>
    <n v="59.4"/>
    <n v="0.49172185430463577"/>
    <n v="2026"/>
    <s v="Q2"/>
    <n v="5"/>
    <s v="May"/>
  </r>
  <r>
    <n v="873"/>
    <d v="2026-05-30T00:00:00"/>
    <n v="2026"/>
    <x v="1"/>
    <x v="4"/>
    <x v="4"/>
    <x v="2"/>
    <x v="10"/>
    <x v="0"/>
    <x v="2"/>
    <x v="0"/>
    <x v="6"/>
    <n v="1"/>
    <n v="40.15"/>
    <n v="0"/>
    <n v="16.82"/>
    <n v="40.15"/>
    <n v="16.82"/>
    <n v="23.33"/>
    <n v="0.58107098381070976"/>
    <n v="2026"/>
    <s v="Q2"/>
    <n v="5"/>
    <s v="May"/>
  </r>
  <r>
    <n v="1116"/>
    <d v="2026-05-30T00:00:00"/>
    <n v="2026"/>
    <x v="1"/>
    <x v="4"/>
    <x v="4"/>
    <x v="1"/>
    <x v="12"/>
    <x v="1"/>
    <x v="2"/>
    <x v="2"/>
    <x v="15"/>
    <n v="5"/>
    <n v="134.4"/>
    <n v="0.15"/>
    <n v="67.709999999999994"/>
    <n v="571.19999999999993"/>
    <n v="338.54999999999995"/>
    <n v="232.64999999999998"/>
    <n v="0.40730042016806722"/>
    <n v="2026"/>
    <s v="Q2"/>
    <n v="5"/>
    <s v="May"/>
  </r>
  <r>
    <n v="1206"/>
    <d v="2026-05-30T00:00:00"/>
    <n v="2026"/>
    <x v="1"/>
    <x v="4"/>
    <x v="4"/>
    <x v="3"/>
    <x v="13"/>
    <x v="0"/>
    <x v="0"/>
    <x v="2"/>
    <x v="2"/>
    <n v="2"/>
    <n v="37.130000000000003"/>
    <n v="0.05"/>
    <n v="13.44"/>
    <n v="70.546999999999997"/>
    <n v="26.88"/>
    <n v="43.667000000000002"/>
    <n v="0.6189774193091131"/>
    <n v="2026"/>
    <s v="Q2"/>
    <n v="5"/>
    <s v="May"/>
  </r>
  <r>
    <n v="1576"/>
    <d v="2026-05-30T00:00:00"/>
    <n v="2026"/>
    <x v="1"/>
    <x v="4"/>
    <x v="4"/>
    <x v="1"/>
    <x v="1"/>
    <x v="0"/>
    <x v="2"/>
    <x v="3"/>
    <x v="19"/>
    <n v="6"/>
    <n v="123.82"/>
    <n v="0"/>
    <n v="61.91"/>
    <n v="742.92"/>
    <n v="371.46"/>
    <n v="371.46"/>
    <n v="0.5"/>
    <n v="2026"/>
    <s v="Q2"/>
    <n v="5"/>
    <s v="May"/>
  </r>
  <r>
    <n v="2634"/>
    <d v="2026-05-30T00:00:00"/>
    <n v="2026"/>
    <x v="1"/>
    <x v="4"/>
    <x v="4"/>
    <x v="2"/>
    <x v="16"/>
    <x v="3"/>
    <x v="0"/>
    <x v="2"/>
    <x v="2"/>
    <n v="2"/>
    <n v="36.94"/>
    <n v="0.05"/>
    <n v="13.82"/>
    <n v="70.185999999999993"/>
    <n v="27.64"/>
    <n v="42.545999999999992"/>
    <n v="0.60618926851508848"/>
    <n v="2026"/>
    <s v="Q2"/>
    <n v="5"/>
    <s v="May"/>
  </r>
  <r>
    <n v="2649"/>
    <d v="2026-05-30T00:00:00"/>
    <n v="2026"/>
    <x v="1"/>
    <x v="4"/>
    <x v="4"/>
    <x v="0"/>
    <x v="0"/>
    <x v="0"/>
    <x v="1"/>
    <x v="3"/>
    <x v="7"/>
    <n v="3"/>
    <n v="199.17"/>
    <n v="0.05"/>
    <n v="105.24"/>
    <n v="567.6345"/>
    <n v="315.71999999999997"/>
    <n v="251.91450000000003"/>
    <n v="0.4437970207941907"/>
    <n v="2026"/>
    <s v="Q2"/>
    <n v="5"/>
    <s v="May"/>
  </r>
  <r>
    <n v="2774"/>
    <d v="2026-05-30T00:00:00"/>
    <n v="2026"/>
    <x v="1"/>
    <x v="4"/>
    <x v="4"/>
    <x v="0"/>
    <x v="9"/>
    <x v="0"/>
    <x v="0"/>
    <x v="3"/>
    <x v="13"/>
    <n v="3"/>
    <n v="83.17"/>
    <n v="0"/>
    <n v="40.520000000000003"/>
    <n v="249.51"/>
    <n v="121.56"/>
    <n v="127.94999999999999"/>
    <n v="0.51280509799206442"/>
    <n v="2026"/>
    <s v="Q2"/>
    <n v="5"/>
    <s v="May"/>
  </r>
  <r>
    <n v="3037"/>
    <d v="2026-05-30T00:00:00"/>
    <n v="2026"/>
    <x v="1"/>
    <x v="4"/>
    <x v="4"/>
    <x v="1"/>
    <x v="6"/>
    <x v="0"/>
    <x v="2"/>
    <x v="2"/>
    <x v="9"/>
    <n v="1"/>
    <n v="45.8"/>
    <n v="0.05"/>
    <n v="17.88"/>
    <n v="43.51"/>
    <n v="17.88"/>
    <n v="25.63"/>
    <n v="0.58905998621006661"/>
    <n v="2026"/>
    <s v="Q2"/>
    <n v="5"/>
    <s v="May"/>
  </r>
  <r>
    <n v="3138"/>
    <d v="2026-05-30T00:00:00"/>
    <n v="2026"/>
    <x v="1"/>
    <x v="4"/>
    <x v="4"/>
    <x v="2"/>
    <x v="2"/>
    <x v="3"/>
    <x v="0"/>
    <x v="1"/>
    <x v="11"/>
    <n v="1"/>
    <n v="154.85"/>
    <n v="0"/>
    <n v="80.17"/>
    <n v="154.85"/>
    <n v="80.17"/>
    <n v="74.679999999999993"/>
    <n v="0.48227316758153049"/>
    <n v="2026"/>
    <s v="Q2"/>
    <n v="5"/>
    <s v="May"/>
  </r>
  <r>
    <n v="3228"/>
    <d v="2026-05-30T00:00:00"/>
    <n v="2026"/>
    <x v="1"/>
    <x v="4"/>
    <x v="4"/>
    <x v="3"/>
    <x v="13"/>
    <x v="0"/>
    <x v="2"/>
    <x v="3"/>
    <x v="7"/>
    <n v="1"/>
    <n v="194.99"/>
    <n v="0"/>
    <n v="101.21"/>
    <n v="194.99"/>
    <n v="101.21"/>
    <n v="93.780000000000015"/>
    <n v="0.48094774090979031"/>
    <n v="2026"/>
    <s v="Q2"/>
    <n v="5"/>
    <s v="May"/>
  </r>
  <r>
    <n v="3401"/>
    <d v="2026-05-30T00:00:00"/>
    <n v="2026"/>
    <x v="1"/>
    <x v="4"/>
    <x v="4"/>
    <x v="2"/>
    <x v="10"/>
    <x v="0"/>
    <x v="0"/>
    <x v="4"/>
    <x v="14"/>
    <n v="1"/>
    <n v="36.31"/>
    <n v="0"/>
    <n v="13.93"/>
    <n v="36.31"/>
    <n v="13.93"/>
    <n v="22.380000000000003"/>
    <n v="0.61635912971633167"/>
    <n v="2026"/>
    <s v="Q2"/>
    <n v="5"/>
    <s v="May"/>
  </r>
  <r>
    <n v="3511"/>
    <d v="2026-05-30T00:00:00"/>
    <n v="2026"/>
    <x v="1"/>
    <x v="4"/>
    <x v="4"/>
    <x v="0"/>
    <x v="0"/>
    <x v="0"/>
    <x v="0"/>
    <x v="2"/>
    <x v="9"/>
    <n v="1"/>
    <n v="47.19"/>
    <n v="0"/>
    <n v="18.54"/>
    <n v="47.19"/>
    <n v="18.54"/>
    <n v="28.65"/>
    <n v="0.60712015257469798"/>
    <n v="2026"/>
    <s v="Q2"/>
    <n v="5"/>
    <s v="May"/>
  </r>
  <r>
    <n v="4485"/>
    <d v="2026-05-30T00:00:00"/>
    <n v="2026"/>
    <x v="1"/>
    <x v="4"/>
    <x v="4"/>
    <x v="3"/>
    <x v="8"/>
    <x v="0"/>
    <x v="1"/>
    <x v="4"/>
    <x v="12"/>
    <n v="1"/>
    <n v="124.14"/>
    <n v="0"/>
    <n v="70.900000000000006"/>
    <n v="124.14"/>
    <n v="70.900000000000006"/>
    <n v="53.239999999999995"/>
    <n v="0.42887062993394548"/>
    <n v="2026"/>
    <s v="Q2"/>
    <n v="5"/>
    <s v="May"/>
  </r>
  <r>
    <n v="447"/>
    <d v="2026-05-31T00:00:00"/>
    <n v="2026"/>
    <x v="1"/>
    <x v="4"/>
    <x v="4"/>
    <x v="3"/>
    <x v="8"/>
    <x v="0"/>
    <x v="0"/>
    <x v="2"/>
    <x v="15"/>
    <n v="1"/>
    <n v="131.94999999999999"/>
    <n v="0"/>
    <n v="65.17"/>
    <n v="131.94999999999999"/>
    <n v="65.17"/>
    <n v="66.779999999999987"/>
    <n v="0.50610079575596811"/>
    <n v="2026"/>
    <s v="Q2"/>
    <n v="5"/>
    <s v="May"/>
  </r>
  <r>
    <n v="1208"/>
    <d v="2026-05-31T00:00:00"/>
    <n v="2026"/>
    <x v="1"/>
    <x v="4"/>
    <x v="4"/>
    <x v="3"/>
    <x v="8"/>
    <x v="3"/>
    <x v="1"/>
    <x v="0"/>
    <x v="8"/>
    <n v="1"/>
    <n v="102.24"/>
    <n v="0"/>
    <n v="50.75"/>
    <n v="102.24"/>
    <n v="50.75"/>
    <n v="51.489999999999995"/>
    <n v="0.50361893583724571"/>
    <n v="2026"/>
    <s v="Q2"/>
    <n v="5"/>
    <s v="May"/>
  </r>
  <r>
    <n v="1355"/>
    <d v="2026-05-31T00:00:00"/>
    <n v="2026"/>
    <x v="1"/>
    <x v="4"/>
    <x v="4"/>
    <x v="3"/>
    <x v="13"/>
    <x v="3"/>
    <x v="1"/>
    <x v="1"/>
    <x v="11"/>
    <n v="2"/>
    <n v="152.07"/>
    <n v="0"/>
    <n v="76.849999999999994"/>
    <n v="304.14"/>
    <n v="153.69999999999999"/>
    <n v="150.44"/>
    <n v="0.49464062602748737"/>
    <n v="2026"/>
    <s v="Q2"/>
    <n v="5"/>
    <s v="May"/>
  </r>
  <r>
    <n v="1474"/>
    <d v="2026-05-31T00:00:00"/>
    <n v="2026"/>
    <x v="1"/>
    <x v="4"/>
    <x v="4"/>
    <x v="2"/>
    <x v="3"/>
    <x v="0"/>
    <x v="1"/>
    <x v="3"/>
    <x v="19"/>
    <n v="2"/>
    <n v="123.34"/>
    <n v="0.05"/>
    <n v="58.96"/>
    <n v="234.346"/>
    <n v="117.92"/>
    <n v="116.426"/>
    <n v="0.49681240558831813"/>
    <n v="2026"/>
    <s v="Q2"/>
    <n v="5"/>
    <s v="May"/>
  </r>
  <r>
    <n v="1625"/>
    <d v="2026-05-31T00:00:00"/>
    <n v="2026"/>
    <x v="1"/>
    <x v="4"/>
    <x v="4"/>
    <x v="2"/>
    <x v="2"/>
    <x v="2"/>
    <x v="0"/>
    <x v="1"/>
    <x v="11"/>
    <n v="1"/>
    <n v="155.81"/>
    <n v="0"/>
    <n v="80.31"/>
    <n v="155.81"/>
    <n v="80.31"/>
    <n v="75.5"/>
    <n v="0.48456453372697517"/>
    <n v="2026"/>
    <s v="Q2"/>
    <n v="5"/>
    <s v="May"/>
  </r>
  <r>
    <n v="1877"/>
    <d v="2026-05-31T00:00:00"/>
    <n v="2026"/>
    <x v="1"/>
    <x v="4"/>
    <x v="4"/>
    <x v="2"/>
    <x v="16"/>
    <x v="0"/>
    <x v="0"/>
    <x v="2"/>
    <x v="18"/>
    <n v="1"/>
    <n v="163.19"/>
    <n v="0.05"/>
    <n v="87.95"/>
    <n v="155.03049999999999"/>
    <n v="87.95"/>
    <n v="67.080499999999986"/>
    <n v="0.4326922766810401"/>
    <n v="2026"/>
    <s v="Q2"/>
    <n v="5"/>
    <s v="May"/>
  </r>
  <r>
    <n v="1978"/>
    <d v="2026-05-31T00:00:00"/>
    <n v="2026"/>
    <x v="1"/>
    <x v="4"/>
    <x v="4"/>
    <x v="1"/>
    <x v="12"/>
    <x v="0"/>
    <x v="0"/>
    <x v="1"/>
    <x v="3"/>
    <n v="1"/>
    <n v="147.30000000000001"/>
    <n v="0.05"/>
    <n v="81.510000000000005"/>
    <n v="139.935"/>
    <n v="81.510000000000005"/>
    <n v="58.424999999999997"/>
    <n v="0.41751527494908347"/>
    <n v="2026"/>
    <s v="Q2"/>
    <n v="5"/>
    <s v="May"/>
  </r>
  <r>
    <n v="3616"/>
    <d v="2026-05-31T00:00:00"/>
    <n v="2026"/>
    <x v="1"/>
    <x v="4"/>
    <x v="4"/>
    <x v="2"/>
    <x v="2"/>
    <x v="0"/>
    <x v="0"/>
    <x v="4"/>
    <x v="12"/>
    <n v="5"/>
    <n v="126.16"/>
    <n v="0"/>
    <n v="68.59"/>
    <n v="630.79999999999995"/>
    <n v="342.95000000000005"/>
    <n v="287.84999999999991"/>
    <n v="0.45632530120481918"/>
    <n v="2026"/>
    <s v="Q2"/>
    <n v="5"/>
    <s v="May"/>
  </r>
  <r>
    <n v="3992"/>
    <d v="2026-05-31T00:00:00"/>
    <n v="2026"/>
    <x v="1"/>
    <x v="4"/>
    <x v="4"/>
    <x v="3"/>
    <x v="8"/>
    <x v="0"/>
    <x v="1"/>
    <x v="2"/>
    <x v="18"/>
    <n v="2"/>
    <n v="163.57"/>
    <n v="0"/>
    <n v="85.72"/>
    <n v="327.14"/>
    <n v="171.44"/>
    <n v="155.69999999999999"/>
    <n v="0.47594302133643085"/>
    <n v="2026"/>
    <s v="Q2"/>
    <n v="5"/>
    <s v="May"/>
  </r>
  <r>
    <n v="4091"/>
    <d v="2026-05-31T00:00:00"/>
    <n v="2026"/>
    <x v="1"/>
    <x v="4"/>
    <x v="4"/>
    <x v="2"/>
    <x v="16"/>
    <x v="0"/>
    <x v="1"/>
    <x v="1"/>
    <x v="3"/>
    <n v="1"/>
    <n v="142.06"/>
    <n v="0"/>
    <n v="77.36"/>
    <n v="142.06"/>
    <n v="77.36"/>
    <n v="64.7"/>
    <n v="0.45544136280444886"/>
    <n v="2026"/>
    <s v="Q2"/>
    <n v="5"/>
    <s v="May"/>
  </r>
  <r>
    <n v="4204"/>
    <d v="2026-05-31T00:00:00"/>
    <n v="2026"/>
    <x v="1"/>
    <x v="4"/>
    <x v="4"/>
    <x v="1"/>
    <x v="11"/>
    <x v="0"/>
    <x v="1"/>
    <x v="0"/>
    <x v="0"/>
    <n v="1"/>
    <n v="81.37"/>
    <n v="0"/>
    <n v="42.01"/>
    <n v="81.37"/>
    <n v="42.01"/>
    <n v="39.360000000000007"/>
    <n v="0.48371635737986979"/>
    <n v="2026"/>
    <s v="Q2"/>
    <n v="5"/>
    <s v="May"/>
  </r>
  <r>
    <n v="4234"/>
    <d v="2026-05-31T00:00:00"/>
    <n v="2026"/>
    <x v="1"/>
    <x v="4"/>
    <x v="4"/>
    <x v="3"/>
    <x v="8"/>
    <x v="2"/>
    <x v="1"/>
    <x v="3"/>
    <x v="19"/>
    <n v="1"/>
    <n v="120.75"/>
    <n v="0"/>
    <n v="61.21"/>
    <n v="120.75"/>
    <n v="61.21"/>
    <n v="59.54"/>
    <n v="0.49308488612836437"/>
    <n v="2026"/>
    <s v="Q2"/>
    <n v="5"/>
    <s v="May"/>
  </r>
  <r>
    <n v="4696"/>
    <d v="2026-05-31T00:00:00"/>
    <n v="2026"/>
    <x v="1"/>
    <x v="4"/>
    <x v="4"/>
    <x v="1"/>
    <x v="14"/>
    <x v="0"/>
    <x v="1"/>
    <x v="0"/>
    <x v="0"/>
    <n v="4"/>
    <n v="81.790000000000006"/>
    <n v="0"/>
    <n v="42.96"/>
    <n v="327.16000000000003"/>
    <n v="171.84"/>
    <n v="155.32000000000002"/>
    <n v="0.47475241472062601"/>
    <n v="2026"/>
    <s v="Q2"/>
    <n v="5"/>
    <s v="May"/>
  </r>
  <r>
    <n v="4755"/>
    <d v="2026-05-31T00:00:00"/>
    <n v="2026"/>
    <x v="1"/>
    <x v="4"/>
    <x v="4"/>
    <x v="0"/>
    <x v="15"/>
    <x v="0"/>
    <x v="1"/>
    <x v="3"/>
    <x v="13"/>
    <n v="1"/>
    <n v="81.2"/>
    <n v="0.1"/>
    <n v="40.270000000000003"/>
    <n v="73.08"/>
    <n v="40.270000000000003"/>
    <n v="32.809999999999995"/>
    <n v="0.44896004378762994"/>
    <n v="2026"/>
    <s v="Q2"/>
    <n v="5"/>
    <s v="May"/>
  </r>
  <r>
    <n v="5090"/>
    <d v="2026-05-31T00:00:00"/>
    <n v="2026"/>
    <x v="1"/>
    <x v="4"/>
    <x v="4"/>
    <x v="1"/>
    <x v="1"/>
    <x v="3"/>
    <x v="1"/>
    <x v="2"/>
    <x v="9"/>
    <n v="2"/>
    <n v="46.52"/>
    <n v="0.05"/>
    <n v="18.739999999999998"/>
    <n v="88.388000000000005"/>
    <n v="37.479999999999997"/>
    <n v="50.908000000000008"/>
    <n v="0.57596053762954258"/>
    <n v="2026"/>
    <s v="Q2"/>
    <n v="5"/>
    <s v="May"/>
  </r>
  <r>
    <n v="27"/>
    <d v="2026-06-01T00:00:00"/>
    <n v="2026"/>
    <x v="1"/>
    <x v="5"/>
    <x v="5"/>
    <x v="3"/>
    <x v="13"/>
    <x v="0"/>
    <x v="0"/>
    <x v="3"/>
    <x v="7"/>
    <n v="1"/>
    <n v="195.22"/>
    <n v="0"/>
    <n v="105.91"/>
    <n v="195.22"/>
    <n v="105.91"/>
    <n v="89.31"/>
    <n v="0.45748386435816002"/>
    <n v="2026"/>
    <s v="Q2"/>
    <n v="6"/>
    <s v="Jun"/>
  </r>
  <r>
    <n v="463"/>
    <d v="2026-06-01T00:00:00"/>
    <n v="2026"/>
    <x v="1"/>
    <x v="5"/>
    <x v="5"/>
    <x v="3"/>
    <x v="4"/>
    <x v="0"/>
    <x v="1"/>
    <x v="0"/>
    <x v="6"/>
    <n v="1"/>
    <n v="40.71"/>
    <n v="0.05"/>
    <n v="16.559999999999999"/>
    <n v="38.674500000000002"/>
    <n v="16.559999999999999"/>
    <n v="22.114500000000003"/>
    <n v="0.57181088314005357"/>
    <n v="2026"/>
    <s v="Q2"/>
    <n v="6"/>
    <s v="Jun"/>
  </r>
  <r>
    <n v="653"/>
    <d v="2026-06-01T00:00:00"/>
    <n v="2026"/>
    <x v="1"/>
    <x v="5"/>
    <x v="5"/>
    <x v="1"/>
    <x v="11"/>
    <x v="0"/>
    <x v="0"/>
    <x v="4"/>
    <x v="10"/>
    <n v="1"/>
    <n v="41.26"/>
    <n v="0.05"/>
    <n v="14.32"/>
    <n v="39.196999999999996"/>
    <n v="14.32"/>
    <n v="24.876999999999995"/>
    <n v="0.63466591831007468"/>
    <n v="2026"/>
    <s v="Q2"/>
    <n v="6"/>
    <s v="Jun"/>
  </r>
  <r>
    <n v="1485"/>
    <d v="2026-06-01T00:00:00"/>
    <n v="2026"/>
    <x v="1"/>
    <x v="5"/>
    <x v="5"/>
    <x v="1"/>
    <x v="11"/>
    <x v="2"/>
    <x v="1"/>
    <x v="4"/>
    <x v="10"/>
    <n v="2"/>
    <n v="40.840000000000003"/>
    <n v="0"/>
    <n v="14.48"/>
    <n v="81.680000000000007"/>
    <n v="28.96"/>
    <n v="52.720000000000006"/>
    <n v="0.64544564152791384"/>
    <n v="2026"/>
    <s v="Q2"/>
    <n v="6"/>
    <s v="Jun"/>
  </r>
  <r>
    <n v="1925"/>
    <d v="2026-06-01T00:00:00"/>
    <n v="2026"/>
    <x v="1"/>
    <x v="5"/>
    <x v="5"/>
    <x v="3"/>
    <x v="4"/>
    <x v="0"/>
    <x v="0"/>
    <x v="1"/>
    <x v="3"/>
    <n v="1"/>
    <n v="143.32"/>
    <n v="0"/>
    <n v="80.36"/>
    <n v="143.32"/>
    <n v="80.36"/>
    <n v="62.959999999999994"/>
    <n v="0.43929667876081496"/>
    <n v="2026"/>
    <s v="Q2"/>
    <n v="6"/>
    <s v="Jun"/>
  </r>
  <r>
    <n v="1952"/>
    <d v="2026-06-01T00:00:00"/>
    <n v="2026"/>
    <x v="1"/>
    <x v="5"/>
    <x v="5"/>
    <x v="0"/>
    <x v="15"/>
    <x v="0"/>
    <x v="1"/>
    <x v="1"/>
    <x v="11"/>
    <n v="2"/>
    <n v="156.31"/>
    <n v="0"/>
    <n v="79.87"/>
    <n v="312.62"/>
    <n v="159.74"/>
    <n v="152.88"/>
    <n v="0.4890282131661442"/>
    <n v="2026"/>
    <s v="Q2"/>
    <n v="6"/>
    <s v="Jun"/>
  </r>
  <r>
    <n v="2010"/>
    <d v="2026-06-01T00:00:00"/>
    <n v="2026"/>
    <x v="1"/>
    <x v="5"/>
    <x v="5"/>
    <x v="3"/>
    <x v="8"/>
    <x v="0"/>
    <x v="1"/>
    <x v="0"/>
    <x v="8"/>
    <n v="3"/>
    <n v="100.69"/>
    <n v="0.1"/>
    <n v="51.31"/>
    <n v="271.863"/>
    <n v="153.93"/>
    <n v="117.93299999999999"/>
    <n v="0.43379569856876438"/>
    <n v="2026"/>
    <s v="Q2"/>
    <n v="6"/>
    <s v="Jun"/>
  </r>
  <r>
    <n v="2114"/>
    <d v="2026-06-01T00:00:00"/>
    <n v="2026"/>
    <x v="1"/>
    <x v="5"/>
    <x v="5"/>
    <x v="3"/>
    <x v="13"/>
    <x v="2"/>
    <x v="2"/>
    <x v="2"/>
    <x v="9"/>
    <n v="2"/>
    <n v="45.54"/>
    <n v="0.1"/>
    <n v="18.309999999999999"/>
    <n v="81.971999999999994"/>
    <n v="36.619999999999997"/>
    <n v="45.351999999999997"/>
    <n v="0.5532620894939736"/>
    <n v="2026"/>
    <s v="Q2"/>
    <n v="6"/>
    <s v="Jun"/>
  </r>
  <r>
    <n v="3104"/>
    <d v="2026-06-01T00:00:00"/>
    <n v="2026"/>
    <x v="1"/>
    <x v="5"/>
    <x v="5"/>
    <x v="2"/>
    <x v="3"/>
    <x v="1"/>
    <x v="2"/>
    <x v="1"/>
    <x v="11"/>
    <n v="5"/>
    <n v="153.97"/>
    <n v="0.15"/>
    <n v="79.81"/>
    <n v="654.37249999999995"/>
    <n v="399.05"/>
    <n v="255.32249999999993"/>
    <n v="0.39017914108554369"/>
    <n v="2026"/>
    <s v="Q2"/>
    <n v="6"/>
    <s v="Jun"/>
  </r>
  <r>
    <n v="3230"/>
    <d v="2026-06-01T00:00:00"/>
    <n v="2026"/>
    <x v="1"/>
    <x v="5"/>
    <x v="5"/>
    <x v="2"/>
    <x v="16"/>
    <x v="2"/>
    <x v="0"/>
    <x v="4"/>
    <x v="12"/>
    <n v="1"/>
    <n v="124.17"/>
    <n v="0"/>
    <n v="71.040000000000006"/>
    <n v="124.17"/>
    <n v="71.040000000000006"/>
    <n v="53.129999999999995"/>
    <n v="0.4278811307079004"/>
    <n v="2026"/>
    <s v="Q2"/>
    <n v="6"/>
    <s v="Jun"/>
  </r>
  <r>
    <n v="3415"/>
    <d v="2026-06-01T00:00:00"/>
    <n v="2026"/>
    <x v="1"/>
    <x v="5"/>
    <x v="5"/>
    <x v="2"/>
    <x v="5"/>
    <x v="2"/>
    <x v="0"/>
    <x v="1"/>
    <x v="11"/>
    <n v="1"/>
    <n v="152.94999999999999"/>
    <n v="0.05"/>
    <n v="76.97"/>
    <n v="145.30249999999998"/>
    <n v="76.97"/>
    <n v="68.332499999999982"/>
    <n v="0.47027752447480248"/>
    <n v="2026"/>
    <s v="Q2"/>
    <n v="6"/>
    <s v="Jun"/>
  </r>
  <r>
    <n v="4130"/>
    <d v="2026-06-01T00:00:00"/>
    <n v="2026"/>
    <x v="1"/>
    <x v="5"/>
    <x v="5"/>
    <x v="3"/>
    <x v="13"/>
    <x v="0"/>
    <x v="1"/>
    <x v="0"/>
    <x v="0"/>
    <n v="3"/>
    <n v="80.099999999999994"/>
    <n v="0"/>
    <n v="43.51"/>
    <n v="240.29999999999998"/>
    <n v="130.53"/>
    <n v="109.76999999999998"/>
    <n v="0.45680399500624214"/>
    <n v="2026"/>
    <s v="Q2"/>
    <n v="6"/>
    <s v="Jun"/>
  </r>
  <r>
    <n v="4314"/>
    <d v="2026-06-01T00:00:00"/>
    <n v="2026"/>
    <x v="1"/>
    <x v="5"/>
    <x v="5"/>
    <x v="3"/>
    <x v="4"/>
    <x v="2"/>
    <x v="1"/>
    <x v="4"/>
    <x v="14"/>
    <n v="2"/>
    <n v="36.61"/>
    <n v="0"/>
    <n v="14.15"/>
    <n v="73.22"/>
    <n v="28.3"/>
    <n v="44.92"/>
    <n v="0.61349358098880091"/>
    <n v="2026"/>
    <s v="Q2"/>
    <n v="6"/>
    <s v="Jun"/>
  </r>
  <r>
    <n v="998"/>
    <d v="2026-06-02T00:00:00"/>
    <n v="2026"/>
    <x v="1"/>
    <x v="5"/>
    <x v="5"/>
    <x v="1"/>
    <x v="11"/>
    <x v="0"/>
    <x v="0"/>
    <x v="2"/>
    <x v="15"/>
    <n v="2"/>
    <n v="131.81"/>
    <n v="0.05"/>
    <n v="66.09"/>
    <n v="250.43899999999999"/>
    <n v="132.18"/>
    <n v="118.25899999999999"/>
    <n v="0.47220680485068217"/>
    <n v="2026"/>
    <s v="Q2"/>
    <n v="6"/>
    <s v="Jun"/>
  </r>
  <r>
    <n v="1172"/>
    <d v="2026-06-02T00:00:00"/>
    <n v="2026"/>
    <x v="1"/>
    <x v="5"/>
    <x v="5"/>
    <x v="0"/>
    <x v="15"/>
    <x v="0"/>
    <x v="0"/>
    <x v="1"/>
    <x v="11"/>
    <n v="1"/>
    <n v="153.43"/>
    <n v="0.05"/>
    <n v="78.16"/>
    <n v="145.7585"/>
    <n v="78.16"/>
    <n v="67.598500000000001"/>
    <n v="0.46377055197467043"/>
    <n v="2026"/>
    <s v="Q2"/>
    <n v="6"/>
    <s v="Jun"/>
  </r>
  <r>
    <n v="1261"/>
    <d v="2026-06-02T00:00:00"/>
    <n v="2026"/>
    <x v="1"/>
    <x v="5"/>
    <x v="5"/>
    <x v="1"/>
    <x v="14"/>
    <x v="0"/>
    <x v="1"/>
    <x v="0"/>
    <x v="0"/>
    <n v="2"/>
    <n v="80.06"/>
    <n v="0"/>
    <n v="42.87"/>
    <n v="160.12"/>
    <n v="85.74"/>
    <n v="74.38000000000001"/>
    <n v="0.4645266050462154"/>
    <n v="2026"/>
    <s v="Q2"/>
    <n v="6"/>
    <s v="Jun"/>
  </r>
  <r>
    <n v="1762"/>
    <d v="2026-06-02T00:00:00"/>
    <n v="2026"/>
    <x v="1"/>
    <x v="5"/>
    <x v="5"/>
    <x v="3"/>
    <x v="13"/>
    <x v="2"/>
    <x v="2"/>
    <x v="4"/>
    <x v="10"/>
    <n v="1"/>
    <n v="40.549999999999997"/>
    <n v="0"/>
    <n v="15.16"/>
    <n v="40.549999999999997"/>
    <n v="15.16"/>
    <n v="25.389999999999997"/>
    <n v="0.62614056720098643"/>
    <n v="2026"/>
    <s v="Q2"/>
    <n v="6"/>
    <s v="Jun"/>
  </r>
  <r>
    <n v="1851"/>
    <d v="2026-06-02T00:00:00"/>
    <n v="2026"/>
    <x v="1"/>
    <x v="5"/>
    <x v="5"/>
    <x v="1"/>
    <x v="6"/>
    <x v="0"/>
    <x v="1"/>
    <x v="2"/>
    <x v="9"/>
    <n v="3"/>
    <n v="45.43"/>
    <n v="0.15"/>
    <n v="17.850000000000001"/>
    <n v="115.84649999999999"/>
    <n v="53.550000000000004"/>
    <n v="62.296499999999988"/>
    <n v="0.53775038520801222"/>
    <n v="2026"/>
    <s v="Q2"/>
    <n v="6"/>
    <s v="Jun"/>
  </r>
  <r>
    <n v="3205"/>
    <d v="2026-06-02T00:00:00"/>
    <n v="2026"/>
    <x v="1"/>
    <x v="5"/>
    <x v="5"/>
    <x v="3"/>
    <x v="4"/>
    <x v="1"/>
    <x v="2"/>
    <x v="1"/>
    <x v="3"/>
    <n v="6"/>
    <n v="146.85"/>
    <n v="0.15"/>
    <n v="80.45"/>
    <n v="748.93499999999995"/>
    <n v="482.70000000000005"/>
    <n v="266.2349999999999"/>
    <n v="0.35548478839952724"/>
    <n v="2026"/>
    <s v="Q2"/>
    <n v="6"/>
    <s v="Jun"/>
  </r>
  <r>
    <n v="1396"/>
    <d v="2026-06-03T00:00:00"/>
    <n v="2026"/>
    <x v="1"/>
    <x v="5"/>
    <x v="5"/>
    <x v="2"/>
    <x v="3"/>
    <x v="0"/>
    <x v="2"/>
    <x v="3"/>
    <x v="7"/>
    <n v="1"/>
    <n v="192.33"/>
    <n v="0.1"/>
    <n v="105.15"/>
    <n v="173.09700000000001"/>
    <n v="105.15"/>
    <n v="67.947000000000003"/>
    <n v="0.39253713235931298"/>
    <n v="2026"/>
    <s v="Q2"/>
    <n v="6"/>
    <s v="Jun"/>
  </r>
  <r>
    <n v="1441"/>
    <d v="2026-06-03T00:00:00"/>
    <n v="2026"/>
    <x v="1"/>
    <x v="5"/>
    <x v="5"/>
    <x v="2"/>
    <x v="10"/>
    <x v="3"/>
    <x v="1"/>
    <x v="2"/>
    <x v="15"/>
    <n v="3"/>
    <n v="135.4"/>
    <n v="0"/>
    <n v="65.16"/>
    <n v="406.20000000000005"/>
    <n v="195.48"/>
    <n v="210.72000000000006"/>
    <n v="0.51875923190546536"/>
    <n v="2026"/>
    <s v="Q2"/>
    <n v="6"/>
    <s v="Jun"/>
  </r>
  <r>
    <n v="1511"/>
    <d v="2026-06-03T00:00:00"/>
    <n v="2026"/>
    <x v="1"/>
    <x v="5"/>
    <x v="5"/>
    <x v="2"/>
    <x v="5"/>
    <x v="0"/>
    <x v="1"/>
    <x v="4"/>
    <x v="14"/>
    <n v="2"/>
    <n v="36.08"/>
    <n v="0.05"/>
    <n v="13.73"/>
    <n v="68.551999999999992"/>
    <n v="27.46"/>
    <n v="41.091999999999992"/>
    <n v="0.59942817131520587"/>
    <n v="2026"/>
    <s v="Q2"/>
    <n v="6"/>
    <s v="Jun"/>
  </r>
  <r>
    <n v="1701"/>
    <d v="2026-06-03T00:00:00"/>
    <n v="2026"/>
    <x v="1"/>
    <x v="5"/>
    <x v="5"/>
    <x v="0"/>
    <x v="9"/>
    <x v="0"/>
    <x v="1"/>
    <x v="2"/>
    <x v="9"/>
    <n v="1"/>
    <n v="46.16"/>
    <n v="0"/>
    <n v="18.36"/>
    <n v="46.16"/>
    <n v="18.36"/>
    <n v="27.799999999999997"/>
    <n v="0.60225303292894283"/>
    <n v="2026"/>
    <s v="Q2"/>
    <n v="6"/>
    <s v="Jun"/>
  </r>
  <r>
    <n v="1984"/>
    <d v="2026-06-03T00:00:00"/>
    <n v="2026"/>
    <x v="1"/>
    <x v="5"/>
    <x v="5"/>
    <x v="1"/>
    <x v="1"/>
    <x v="0"/>
    <x v="0"/>
    <x v="0"/>
    <x v="4"/>
    <n v="2"/>
    <n v="50.77"/>
    <n v="0"/>
    <n v="22.93"/>
    <n v="101.54"/>
    <n v="45.86"/>
    <n v="55.680000000000007"/>
    <n v="0.54835532794957653"/>
    <n v="2026"/>
    <s v="Q2"/>
    <n v="6"/>
    <s v="Jun"/>
  </r>
  <r>
    <n v="2572"/>
    <d v="2026-06-03T00:00:00"/>
    <n v="2026"/>
    <x v="1"/>
    <x v="5"/>
    <x v="5"/>
    <x v="3"/>
    <x v="8"/>
    <x v="3"/>
    <x v="2"/>
    <x v="1"/>
    <x v="17"/>
    <n v="2"/>
    <n v="70.97"/>
    <n v="0.05"/>
    <n v="32.54"/>
    <n v="134.84299999999999"/>
    <n v="65.08"/>
    <n v="69.762999999999991"/>
    <n v="0.51736463887632278"/>
    <n v="2026"/>
    <s v="Q2"/>
    <n v="6"/>
    <s v="Jun"/>
  </r>
  <r>
    <n v="2833"/>
    <d v="2026-06-03T00:00:00"/>
    <n v="2026"/>
    <x v="1"/>
    <x v="5"/>
    <x v="5"/>
    <x v="3"/>
    <x v="13"/>
    <x v="0"/>
    <x v="0"/>
    <x v="1"/>
    <x v="3"/>
    <n v="3"/>
    <n v="141.6"/>
    <n v="0"/>
    <n v="78.02"/>
    <n v="424.79999999999995"/>
    <n v="234.06"/>
    <n v="190.73999999999995"/>
    <n v="0.44901129943502821"/>
    <n v="2026"/>
    <s v="Q2"/>
    <n v="6"/>
    <s v="Jun"/>
  </r>
  <r>
    <n v="3522"/>
    <d v="2026-06-03T00:00:00"/>
    <n v="2026"/>
    <x v="1"/>
    <x v="5"/>
    <x v="5"/>
    <x v="3"/>
    <x v="13"/>
    <x v="0"/>
    <x v="1"/>
    <x v="0"/>
    <x v="6"/>
    <n v="1"/>
    <n v="40.57"/>
    <n v="0"/>
    <n v="16.329999999999998"/>
    <n v="40.57"/>
    <n v="16.329999999999998"/>
    <n v="24.240000000000002"/>
    <n v="0.59748582696573826"/>
    <n v="2026"/>
    <s v="Q2"/>
    <n v="6"/>
    <s v="Jun"/>
  </r>
  <r>
    <n v="146"/>
    <d v="2026-06-04T00:00:00"/>
    <n v="2026"/>
    <x v="1"/>
    <x v="5"/>
    <x v="5"/>
    <x v="1"/>
    <x v="14"/>
    <x v="3"/>
    <x v="0"/>
    <x v="0"/>
    <x v="0"/>
    <n v="2"/>
    <n v="81.81"/>
    <n v="0"/>
    <n v="42.54"/>
    <n v="163.62"/>
    <n v="85.08"/>
    <n v="78.540000000000006"/>
    <n v="0.48001466813348004"/>
    <n v="2026"/>
    <s v="Q2"/>
    <n v="6"/>
    <s v="Jun"/>
  </r>
  <r>
    <n v="161"/>
    <d v="2026-06-04T00:00:00"/>
    <n v="2026"/>
    <x v="1"/>
    <x v="5"/>
    <x v="5"/>
    <x v="0"/>
    <x v="0"/>
    <x v="3"/>
    <x v="0"/>
    <x v="0"/>
    <x v="4"/>
    <n v="2"/>
    <n v="50.09"/>
    <n v="0"/>
    <n v="22.91"/>
    <n v="100.18"/>
    <n v="45.82"/>
    <n v="54.360000000000007"/>
    <n v="0.54262327809942112"/>
    <n v="2026"/>
    <s v="Q2"/>
    <n v="6"/>
    <s v="Jun"/>
  </r>
  <r>
    <n v="819"/>
    <d v="2026-06-04T00:00:00"/>
    <n v="2026"/>
    <x v="1"/>
    <x v="5"/>
    <x v="5"/>
    <x v="3"/>
    <x v="8"/>
    <x v="0"/>
    <x v="0"/>
    <x v="1"/>
    <x v="17"/>
    <n v="1"/>
    <n v="72.38"/>
    <n v="0"/>
    <n v="32.68"/>
    <n v="72.38"/>
    <n v="32.68"/>
    <n v="39.699999999999996"/>
    <n v="0.54849405913235694"/>
    <n v="2026"/>
    <s v="Q2"/>
    <n v="6"/>
    <s v="Jun"/>
  </r>
  <r>
    <n v="2104"/>
    <d v="2026-06-04T00:00:00"/>
    <n v="2026"/>
    <x v="1"/>
    <x v="5"/>
    <x v="5"/>
    <x v="1"/>
    <x v="1"/>
    <x v="0"/>
    <x v="1"/>
    <x v="1"/>
    <x v="1"/>
    <n v="1"/>
    <n v="92.31"/>
    <n v="0"/>
    <n v="45.58"/>
    <n v="92.31"/>
    <n v="45.58"/>
    <n v="46.730000000000004"/>
    <n v="0.50622901094139316"/>
    <n v="2026"/>
    <s v="Q2"/>
    <n v="6"/>
    <s v="Jun"/>
  </r>
  <r>
    <n v="2678"/>
    <d v="2026-06-04T00:00:00"/>
    <n v="2026"/>
    <x v="1"/>
    <x v="5"/>
    <x v="5"/>
    <x v="3"/>
    <x v="8"/>
    <x v="1"/>
    <x v="0"/>
    <x v="2"/>
    <x v="9"/>
    <n v="12"/>
    <n v="47.6"/>
    <n v="0.15"/>
    <n v="18.670000000000002"/>
    <n v="485.52000000000004"/>
    <n v="224.04000000000002"/>
    <n v="261.48"/>
    <n v="0.53855659911023235"/>
    <n v="2026"/>
    <s v="Q2"/>
    <n v="6"/>
    <s v="Jun"/>
  </r>
  <r>
    <n v="3015"/>
    <d v="2026-06-04T00:00:00"/>
    <n v="2026"/>
    <x v="1"/>
    <x v="5"/>
    <x v="5"/>
    <x v="1"/>
    <x v="14"/>
    <x v="0"/>
    <x v="0"/>
    <x v="2"/>
    <x v="9"/>
    <n v="1"/>
    <n v="45.5"/>
    <n v="0.05"/>
    <n v="18.89"/>
    <n v="43.225000000000001"/>
    <n v="18.89"/>
    <n v="24.335000000000001"/>
    <n v="0.56298438403701567"/>
    <n v="2026"/>
    <s v="Q2"/>
    <n v="6"/>
    <s v="Jun"/>
  </r>
  <r>
    <n v="3243"/>
    <d v="2026-06-04T00:00:00"/>
    <n v="2026"/>
    <x v="1"/>
    <x v="5"/>
    <x v="5"/>
    <x v="2"/>
    <x v="5"/>
    <x v="0"/>
    <x v="0"/>
    <x v="4"/>
    <x v="14"/>
    <n v="1"/>
    <n v="35.99"/>
    <n v="0"/>
    <n v="14.05"/>
    <n v="35.99"/>
    <n v="14.05"/>
    <n v="21.94"/>
    <n v="0.60961378160600166"/>
    <n v="2026"/>
    <s v="Q2"/>
    <n v="6"/>
    <s v="Jun"/>
  </r>
  <r>
    <n v="3283"/>
    <d v="2026-06-04T00:00:00"/>
    <n v="2026"/>
    <x v="1"/>
    <x v="5"/>
    <x v="5"/>
    <x v="1"/>
    <x v="12"/>
    <x v="3"/>
    <x v="0"/>
    <x v="4"/>
    <x v="12"/>
    <n v="1"/>
    <n v="122.55"/>
    <n v="0"/>
    <n v="68.97"/>
    <n v="122.55"/>
    <n v="68.97"/>
    <n v="53.58"/>
    <n v="0.43720930232558142"/>
    <n v="2026"/>
    <s v="Q2"/>
    <n v="6"/>
    <s v="Jun"/>
  </r>
  <r>
    <n v="3966"/>
    <d v="2026-06-04T00:00:00"/>
    <n v="2026"/>
    <x v="1"/>
    <x v="5"/>
    <x v="5"/>
    <x v="3"/>
    <x v="8"/>
    <x v="0"/>
    <x v="1"/>
    <x v="4"/>
    <x v="12"/>
    <n v="3"/>
    <n v="126.22"/>
    <n v="0"/>
    <n v="69.599999999999994"/>
    <n v="378.65999999999997"/>
    <n v="208.79999999999998"/>
    <n v="169.85999999999999"/>
    <n v="0.4485818412295991"/>
    <n v="2026"/>
    <s v="Q2"/>
    <n v="6"/>
    <s v="Jun"/>
  </r>
  <r>
    <n v="1349"/>
    <d v="2026-06-05T00:00:00"/>
    <n v="2026"/>
    <x v="1"/>
    <x v="5"/>
    <x v="5"/>
    <x v="0"/>
    <x v="15"/>
    <x v="2"/>
    <x v="0"/>
    <x v="1"/>
    <x v="1"/>
    <n v="6"/>
    <n v="91.98"/>
    <n v="0.05"/>
    <n v="46.46"/>
    <n v="524.28599999999994"/>
    <n v="278.76"/>
    <n v="245.52599999999995"/>
    <n v="0.46830546686350577"/>
    <n v="2026"/>
    <s v="Q2"/>
    <n v="6"/>
    <s v="Jun"/>
  </r>
  <r>
    <n v="2333"/>
    <d v="2026-06-05T00:00:00"/>
    <n v="2026"/>
    <x v="1"/>
    <x v="5"/>
    <x v="5"/>
    <x v="2"/>
    <x v="5"/>
    <x v="0"/>
    <x v="2"/>
    <x v="3"/>
    <x v="19"/>
    <n v="1"/>
    <n v="125.32"/>
    <n v="0"/>
    <n v="59.03"/>
    <n v="125.32"/>
    <n v="59.03"/>
    <n v="66.289999999999992"/>
    <n v="0.52896584743057773"/>
    <n v="2026"/>
    <s v="Q2"/>
    <n v="6"/>
    <s v="Jun"/>
  </r>
  <r>
    <n v="2628"/>
    <d v="2026-06-05T00:00:00"/>
    <n v="2026"/>
    <x v="1"/>
    <x v="5"/>
    <x v="5"/>
    <x v="3"/>
    <x v="8"/>
    <x v="3"/>
    <x v="0"/>
    <x v="2"/>
    <x v="18"/>
    <n v="2"/>
    <n v="167.26"/>
    <n v="0"/>
    <n v="89.65"/>
    <n v="334.52"/>
    <n v="179.3"/>
    <n v="155.21999999999997"/>
    <n v="0.46400813105344968"/>
    <n v="2026"/>
    <s v="Q2"/>
    <n v="6"/>
    <s v="Jun"/>
  </r>
  <r>
    <n v="2718"/>
    <d v="2026-06-05T00:00:00"/>
    <n v="2026"/>
    <x v="1"/>
    <x v="5"/>
    <x v="5"/>
    <x v="0"/>
    <x v="0"/>
    <x v="3"/>
    <x v="0"/>
    <x v="0"/>
    <x v="0"/>
    <n v="1"/>
    <n v="80.19"/>
    <n v="0"/>
    <n v="42.18"/>
    <n v="80.19"/>
    <n v="42.18"/>
    <n v="38.01"/>
    <n v="0.47399925177702956"/>
    <n v="2026"/>
    <s v="Q2"/>
    <n v="6"/>
    <s v="Jun"/>
  </r>
  <r>
    <n v="3185"/>
    <d v="2026-06-05T00:00:00"/>
    <n v="2026"/>
    <x v="1"/>
    <x v="5"/>
    <x v="5"/>
    <x v="0"/>
    <x v="15"/>
    <x v="0"/>
    <x v="1"/>
    <x v="0"/>
    <x v="4"/>
    <n v="1"/>
    <n v="49.86"/>
    <n v="0"/>
    <n v="22.72"/>
    <n v="49.86"/>
    <n v="22.72"/>
    <n v="27.14"/>
    <n v="0.5443241075010028"/>
    <n v="2026"/>
    <s v="Q2"/>
    <n v="6"/>
    <s v="Jun"/>
  </r>
  <r>
    <n v="4495"/>
    <d v="2026-06-05T00:00:00"/>
    <n v="2026"/>
    <x v="1"/>
    <x v="5"/>
    <x v="5"/>
    <x v="2"/>
    <x v="10"/>
    <x v="2"/>
    <x v="1"/>
    <x v="3"/>
    <x v="7"/>
    <n v="2"/>
    <n v="195.51"/>
    <n v="0"/>
    <n v="102.97"/>
    <n v="391.02"/>
    <n v="205.94"/>
    <n v="185.07999999999998"/>
    <n v="0.47332617257429288"/>
    <n v="2026"/>
    <s v="Q2"/>
    <n v="6"/>
    <s v="Jun"/>
  </r>
  <r>
    <n v="815"/>
    <d v="2026-06-06T00:00:00"/>
    <n v="2026"/>
    <x v="1"/>
    <x v="5"/>
    <x v="5"/>
    <x v="0"/>
    <x v="0"/>
    <x v="2"/>
    <x v="1"/>
    <x v="4"/>
    <x v="10"/>
    <n v="1"/>
    <n v="39.61"/>
    <n v="0"/>
    <n v="14.75"/>
    <n v="39.61"/>
    <n v="14.75"/>
    <n v="24.86"/>
    <n v="0.62761928805857103"/>
    <n v="2026"/>
    <s v="Q2"/>
    <n v="6"/>
    <s v="Jun"/>
  </r>
  <r>
    <n v="1140"/>
    <d v="2026-06-06T00:00:00"/>
    <n v="2026"/>
    <x v="1"/>
    <x v="5"/>
    <x v="5"/>
    <x v="1"/>
    <x v="1"/>
    <x v="2"/>
    <x v="0"/>
    <x v="1"/>
    <x v="17"/>
    <n v="1"/>
    <n v="70.86"/>
    <n v="0"/>
    <n v="31.47"/>
    <n v="70.86"/>
    <n v="31.47"/>
    <n v="39.39"/>
    <n v="0.55588484335309063"/>
    <n v="2026"/>
    <s v="Q2"/>
    <n v="6"/>
    <s v="Jun"/>
  </r>
  <r>
    <n v="1544"/>
    <d v="2026-06-06T00:00:00"/>
    <n v="2026"/>
    <x v="1"/>
    <x v="5"/>
    <x v="5"/>
    <x v="3"/>
    <x v="7"/>
    <x v="1"/>
    <x v="0"/>
    <x v="4"/>
    <x v="10"/>
    <n v="8"/>
    <n v="40.46"/>
    <n v="0.2"/>
    <n v="14.7"/>
    <n v="258.94400000000002"/>
    <n v="117.6"/>
    <n v="141.34400000000002"/>
    <n v="0.54584775086505199"/>
    <n v="2026"/>
    <s v="Q2"/>
    <n v="6"/>
    <s v="Jun"/>
  </r>
  <r>
    <n v="2420"/>
    <d v="2026-06-06T00:00:00"/>
    <n v="2026"/>
    <x v="1"/>
    <x v="5"/>
    <x v="5"/>
    <x v="2"/>
    <x v="5"/>
    <x v="0"/>
    <x v="1"/>
    <x v="2"/>
    <x v="15"/>
    <n v="1"/>
    <n v="131.79"/>
    <n v="0"/>
    <n v="68.22"/>
    <n v="131.79"/>
    <n v="68.22"/>
    <n v="63.569999999999993"/>
    <n v="0.48235829729114499"/>
    <n v="2026"/>
    <s v="Q2"/>
    <n v="6"/>
    <s v="Jun"/>
  </r>
  <r>
    <n v="2805"/>
    <d v="2026-06-06T00:00:00"/>
    <n v="2026"/>
    <x v="1"/>
    <x v="5"/>
    <x v="5"/>
    <x v="2"/>
    <x v="10"/>
    <x v="1"/>
    <x v="0"/>
    <x v="3"/>
    <x v="5"/>
    <n v="12"/>
    <n v="338.45"/>
    <n v="0.1"/>
    <n v="196.78"/>
    <n v="3655.2599999999998"/>
    <n v="2361.36"/>
    <n v="1293.8999999999996"/>
    <n v="0.35398302719915947"/>
    <n v="2026"/>
    <s v="Q2"/>
    <n v="6"/>
    <s v="Jun"/>
  </r>
  <r>
    <n v="3160"/>
    <d v="2026-06-06T00:00:00"/>
    <n v="2026"/>
    <x v="1"/>
    <x v="5"/>
    <x v="5"/>
    <x v="2"/>
    <x v="3"/>
    <x v="2"/>
    <x v="0"/>
    <x v="4"/>
    <x v="10"/>
    <n v="2"/>
    <n v="40.99"/>
    <n v="0"/>
    <n v="14.53"/>
    <n v="81.98"/>
    <n v="29.06"/>
    <n v="52.92"/>
    <n v="0.64552329836545497"/>
    <n v="2026"/>
    <s v="Q2"/>
    <n v="6"/>
    <s v="Jun"/>
  </r>
  <r>
    <n v="3278"/>
    <d v="2026-06-06T00:00:00"/>
    <n v="2026"/>
    <x v="1"/>
    <x v="5"/>
    <x v="5"/>
    <x v="1"/>
    <x v="12"/>
    <x v="2"/>
    <x v="0"/>
    <x v="0"/>
    <x v="8"/>
    <n v="1"/>
    <n v="101.85"/>
    <n v="0"/>
    <n v="51.59"/>
    <n v="101.85"/>
    <n v="51.59"/>
    <n v="50.259999999999991"/>
    <n v="0.49347079037800679"/>
    <n v="2026"/>
    <s v="Q2"/>
    <n v="6"/>
    <s v="Jun"/>
  </r>
  <r>
    <n v="3555"/>
    <d v="2026-06-06T00:00:00"/>
    <n v="2026"/>
    <x v="1"/>
    <x v="5"/>
    <x v="5"/>
    <x v="2"/>
    <x v="2"/>
    <x v="1"/>
    <x v="2"/>
    <x v="3"/>
    <x v="5"/>
    <n v="4"/>
    <n v="346.14"/>
    <n v="0.05"/>
    <n v="198.97"/>
    <n v="1315.3319999999999"/>
    <n v="795.88"/>
    <n v="519.45199999999988"/>
    <n v="0.39492082607280893"/>
    <n v="2026"/>
    <s v="Q2"/>
    <n v="6"/>
    <s v="Jun"/>
  </r>
  <r>
    <n v="3702"/>
    <d v="2026-06-06T00:00:00"/>
    <n v="2026"/>
    <x v="1"/>
    <x v="5"/>
    <x v="5"/>
    <x v="0"/>
    <x v="9"/>
    <x v="2"/>
    <x v="2"/>
    <x v="0"/>
    <x v="0"/>
    <n v="2"/>
    <n v="83.28"/>
    <n v="0"/>
    <n v="43.56"/>
    <n v="166.56"/>
    <n v="87.12"/>
    <n v="79.44"/>
    <n v="0.47694524495677232"/>
    <n v="2026"/>
    <s v="Q2"/>
    <n v="6"/>
    <s v="Jun"/>
  </r>
  <r>
    <n v="4349"/>
    <d v="2026-06-06T00:00:00"/>
    <n v="2026"/>
    <x v="1"/>
    <x v="5"/>
    <x v="5"/>
    <x v="3"/>
    <x v="7"/>
    <x v="2"/>
    <x v="2"/>
    <x v="0"/>
    <x v="0"/>
    <n v="1"/>
    <n v="80.349999999999994"/>
    <n v="0.15"/>
    <n v="43.51"/>
    <n v="68.297499999999999"/>
    <n v="43.51"/>
    <n v="24.787500000000001"/>
    <n v="0.3629342216040119"/>
    <n v="2026"/>
    <s v="Q2"/>
    <n v="6"/>
    <s v="Jun"/>
  </r>
  <r>
    <n v="4989"/>
    <d v="2026-06-06T00:00:00"/>
    <n v="2026"/>
    <x v="1"/>
    <x v="5"/>
    <x v="5"/>
    <x v="1"/>
    <x v="1"/>
    <x v="0"/>
    <x v="0"/>
    <x v="0"/>
    <x v="6"/>
    <n v="1"/>
    <n v="40.86"/>
    <n v="0.05"/>
    <n v="16.899999999999999"/>
    <n v="38.817"/>
    <n v="16.899999999999999"/>
    <n v="21.917000000000002"/>
    <n v="0.564623747327202"/>
    <n v="2026"/>
    <s v="Q2"/>
    <n v="6"/>
    <s v="Jun"/>
  </r>
  <r>
    <n v="713"/>
    <d v="2026-06-07T00:00:00"/>
    <n v="2026"/>
    <x v="1"/>
    <x v="5"/>
    <x v="5"/>
    <x v="1"/>
    <x v="6"/>
    <x v="2"/>
    <x v="0"/>
    <x v="2"/>
    <x v="2"/>
    <n v="4"/>
    <n v="36.299999999999997"/>
    <n v="0.05"/>
    <n v="13.16"/>
    <n v="137.93999999999997"/>
    <n v="52.64"/>
    <n v="85.299999999999969"/>
    <n v="0.61838480498767567"/>
    <n v="2026"/>
    <s v="Q2"/>
    <n v="6"/>
    <s v="Jun"/>
  </r>
  <r>
    <n v="3355"/>
    <d v="2026-06-07T00:00:00"/>
    <n v="2026"/>
    <x v="1"/>
    <x v="5"/>
    <x v="5"/>
    <x v="0"/>
    <x v="15"/>
    <x v="1"/>
    <x v="1"/>
    <x v="3"/>
    <x v="5"/>
    <n v="10"/>
    <n v="338.26"/>
    <n v="0.05"/>
    <n v="197.42"/>
    <n v="3213.47"/>
    <n v="1974.1999999999998"/>
    <n v="1239.27"/>
    <n v="0.38564853569505864"/>
    <n v="2026"/>
    <s v="Q2"/>
    <n v="6"/>
    <s v="Jun"/>
  </r>
  <r>
    <n v="3879"/>
    <d v="2026-06-07T00:00:00"/>
    <n v="2026"/>
    <x v="1"/>
    <x v="5"/>
    <x v="5"/>
    <x v="0"/>
    <x v="9"/>
    <x v="3"/>
    <x v="0"/>
    <x v="0"/>
    <x v="6"/>
    <n v="2"/>
    <n v="41.25"/>
    <n v="0"/>
    <n v="17.13"/>
    <n v="82.5"/>
    <n v="34.26"/>
    <n v="48.24"/>
    <n v="0.58472727272727276"/>
    <n v="2026"/>
    <s v="Q2"/>
    <n v="6"/>
    <s v="Jun"/>
  </r>
  <r>
    <n v="3989"/>
    <d v="2026-06-07T00:00:00"/>
    <n v="2026"/>
    <x v="1"/>
    <x v="5"/>
    <x v="5"/>
    <x v="1"/>
    <x v="12"/>
    <x v="0"/>
    <x v="0"/>
    <x v="1"/>
    <x v="1"/>
    <n v="2"/>
    <n v="92"/>
    <n v="0"/>
    <n v="44.27"/>
    <n v="184"/>
    <n v="88.54"/>
    <n v="95.46"/>
    <n v="0.51880434782608698"/>
    <n v="2026"/>
    <s v="Q2"/>
    <n v="6"/>
    <s v="Jun"/>
  </r>
  <r>
    <n v="4193"/>
    <d v="2026-06-07T00:00:00"/>
    <n v="2026"/>
    <x v="1"/>
    <x v="5"/>
    <x v="5"/>
    <x v="1"/>
    <x v="6"/>
    <x v="0"/>
    <x v="1"/>
    <x v="3"/>
    <x v="13"/>
    <n v="1"/>
    <n v="80.89"/>
    <n v="0.1"/>
    <n v="40.32"/>
    <n v="72.801000000000002"/>
    <n v="40.32"/>
    <n v="32.481000000000002"/>
    <n v="0.44616145382618372"/>
    <n v="2026"/>
    <s v="Q2"/>
    <n v="6"/>
    <s v="Jun"/>
  </r>
  <r>
    <n v="4413"/>
    <d v="2026-06-07T00:00:00"/>
    <n v="2026"/>
    <x v="1"/>
    <x v="5"/>
    <x v="5"/>
    <x v="0"/>
    <x v="0"/>
    <x v="2"/>
    <x v="1"/>
    <x v="3"/>
    <x v="7"/>
    <n v="1"/>
    <n v="194.73"/>
    <n v="0"/>
    <n v="101.91"/>
    <n v="194.73"/>
    <n v="101.91"/>
    <n v="92.82"/>
    <n v="0.47665999075643195"/>
    <n v="2026"/>
    <s v="Q2"/>
    <n v="6"/>
    <s v="Jun"/>
  </r>
  <r>
    <n v="4598"/>
    <d v="2026-06-07T00:00:00"/>
    <n v="2026"/>
    <x v="1"/>
    <x v="5"/>
    <x v="5"/>
    <x v="3"/>
    <x v="4"/>
    <x v="1"/>
    <x v="2"/>
    <x v="1"/>
    <x v="1"/>
    <n v="5"/>
    <n v="93.82"/>
    <n v="0.15"/>
    <n v="46.06"/>
    <n v="398.73499999999996"/>
    <n v="230.3"/>
    <n v="168.43499999999995"/>
    <n v="0.4224234140469233"/>
    <n v="2026"/>
    <s v="Q2"/>
    <n v="6"/>
    <s v="Jun"/>
  </r>
  <r>
    <n v="72"/>
    <d v="2026-06-08T00:00:00"/>
    <n v="2026"/>
    <x v="1"/>
    <x v="5"/>
    <x v="5"/>
    <x v="2"/>
    <x v="10"/>
    <x v="2"/>
    <x v="1"/>
    <x v="1"/>
    <x v="3"/>
    <n v="3"/>
    <n v="142.53"/>
    <n v="0"/>
    <n v="80.67"/>
    <n v="427.59000000000003"/>
    <n v="242.01"/>
    <n v="185.58000000000004"/>
    <n v="0.43401389181225014"/>
    <n v="2026"/>
    <s v="Q2"/>
    <n v="6"/>
    <s v="Jun"/>
  </r>
  <r>
    <n v="176"/>
    <d v="2026-06-08T00:00:00"/>
    <n v="2026"/>
    <x v="1"/>
    <x v="5"/>
    <x v="5"/>
    <x v="1"/>
    <x v="14"/>
    <x v="0"/>
    <x v="0"/>
    <x v="3"/>
    <x v="7"/>
    <n v="1"/>
    <n v="196.33"/>
    <n v="0"/>
    <n v="103.27"/>
    <n v="196.33"/>
    <n v="103.27"/>
    <n v="93.060000000000016"/>
    <n v="0.47399786074466466"/>
    <n v="2026"/>
    <s v="Q2"/>
    <n v="6"/>
    <s v="Jun"/>
  </r>
  <r>
    <n v="205"/>
    <d v="2026-06-08T00:00:00"/>
    <n v="2026"/>
    <x v="1"/>
    <x v="5"/>
    <x v="5"/>
    <x v="3"/>
    <x v="7"/>
    <x v="0"/>
    <x v="1"/>
    <x v="0"/>
    <x v="6"/>
    <n v="2"/>
    <n v="41.05"/>
    <n v="0"/>
    <n v="16.690000000000001"/>
    <n v="82.1"/>
    <n v="33.380000000000003"/>
    <n v="48.719999999999992"/>
    <n v="0.59342265529841653"/>
    <n v="2026"/>
    <s v="Q2"/>
    <n v="6"/>
    <s v="Jun"/>
  </r>
  <r>
    <n v="896"/>
    <d v="2026-06-08T00:00:00"/>
    <n v="2026"/>
    <x v="1"/>
    <x v="5"/>
    <x v="5"/>
    <x v="3"/>
    <x v="8"/>
    <x v="0"/>
    <x v="1"/>
    <x v="4"/>
    <x v="12"/>
    <n v="1"/>
    <n v="123.09"/>
    <n v="0"/>
    <n v="68.03"/>
    <n v="123.09"/>
    <n v="68.03"/>
    <n v="55.06"/>
    <n v="0.44731497278414167"/>
    <n v="2026"/>
    <s v="Q2"/>
    <n v="6"/>
    <s v="Jun"/>
  </r>
  <r>
    <n v="1697"/>
    <d v="2026-06-08T00:00:00"/>
    <n v="2026"/>
    <x v="1"/>
    <x v="5"/>
    <x v="5"/>
    <x v="1"/>
    <x v="12"/>
    <x v="0"/>
    <x v="2"/>
    <x v="1"/>
    <x v="3"/>
    <n v="2"/>
    <n v="141.09"/>
    <n v="0"/>
    <n v="81.69"/>
    <n v="282.18"/>
    <n v="163.38"/>
    <n v="118.80000000000001"/>
    <n v="0.42100786731873274"/>
    <n v="2026"/>
    <s v="Q2"/>
    <n v="6"/>
    <s v="Jun"/>
  </r>
  <r>
    <n v="2159"/>
    <d v="2026-06-08T00:00:00"/>
    <n v="2026"/>
    <x v="1"/>
    <x v="5"/>
    <x v="5"/>
    <x v="2"/>
    <x v="10"/>
    <x v="2"/>
    <x v="1"/>
    <x v="1"/>
    <x v="11"/>
    <n v="1"/>
    <n v="157.04"/>
    <n v="0"/>
    <n v="77.540000000000006"/>
    <n v="157.04"/>
    <n v="77.540000000000006"/>
    <n v="79.499999999999986"/>
    <n v="0.5062404482934284"/>
    <n v="2026"/>
    <s v="Q2"/>
    <n v="6"/>
    <s v="Jun"/>
  </r>
  <r>
    <n v="2772"/>
    <d v="2026-06-08T00:00:00"/>
    <n v="2026"/>
    <x v="1"/>
    <x v="5"/>
    <x v="5"/>
    <x v="3"/>
    <x v="7"/>
    <x v="2"/>
    <x v="1"/>
    <x v="2"/>
    <x v="15"/>
    <n v="6"/>
    <n v="136.46"/>
    <n v="0"/>
    <n v="68.61"/>
    <n v="818.76"/>
    <n v="411.65999999999997"/>
    <n v="407.1"/>
    <n v="0.49721530118716112"/>
    <n v="2026"/>
    <s v="Q2"/>
    <n v="6"/>
    <s v="Jun"/>
  </r>
  <r>
    <n v="3091"/>
    <d v="2026-06-08T00:00:00"/>
    <n v="2026"/>
    <x v="1"/>
    <x v="5"/>
    <x v="5"/>
    <x v="0"/>
    <x v="0"/>
    <x v="0"/>
    <x v="1"/>
    <x v="4"/>
    <x v="14"/>
    <n v="1"/>
    <n v="36.1"/>
    <n v="0"/>
    <n v="13.65"/>
    <n v="36.1"/>
    <n v="13.65"/>
    <n v="22.450000000000003"/>
    <n v="0.62188365650969535"/>
    <n v="2026"/>
    <s v="Q2"/>
    <n v="6"/>
    <s v="Jun"/>
  </r>
  <r>
    <n v="4241"/>
    <d v="2026-06-08T00:00:00"/>
    <n v="2026"/>
    <x v="1"/>
    <x v="5"/>
    <x v="5"/>
    <x v="3"/>
    <x v="13"/>
    <x v="0"/>
    <x v="1"/>
    <x v="1"/>
    <x v="1"/>
    <n v="3"/>
    <n v="92.73"/>
    <n v="0"/>
    <n v="44.68"/>
    <n v="278.19"/>
    <n v="134.04"/>
    <n v="144.15"/>
    <n v="0.51817103418526911"/>
    <n v="2026"/>
    <s v="Q2"/>
    <n v="6"/>
    <s v="Jun"/>
  </r>
  <r>
    <n v="5185"/>
    <d v="2026-06-08T00:00:00"/>
    <n v="2026"/>
    <x v="1"/>
    <x v="5"/>
    <x v="5"/>
    <x v="1"/>
    <x v="12"/>
    <x v="0"/>
    <x v="1"/>
    <x v="2"/>
    <x v="18"/>
    <n v="3"/>
    <n v="164.31"/>
    <n v="0.05"/>
    <n v="86"/>
    <n v="468.2835"/>
    <n v="258"/>
    <n v="210.2835"/>
    <n v="0.44905169624810615"/>
    <n v="2026"/>
    <s v="Q2"/>
    <n v="6"/>
    <s v="Jun"/>
  </r>
  <r>
    <n v="1437"/>
    <d v="2026-06-09T00:00:00"/>
    <n v="2026"/>
    <x v="1"/>
    <x v="5"/>
    <x v="5"/>
    <x v="3"/>
    <x v="8"/>
    <x v="3"/>
    <x v="1"/>
    <x v="2"/>
    <x v="2"/>
    <n v="2"/>
    <n v="36.85"/>
    <n v="0.1"/>
    <n v="13.92"/>
    <n v="66.33"/>
    <n v="27.84"/>
    <n v="38.489999999999995"/>
    <n v="0.58028041610131154"/>
    <n v="2026"/>
    <s v="Q2"/>
    <n v="6"/>
    <s v="Jun"/>
  </r>
  <r>
    <n v="2316"/>
    <d v="2026-06-09T00:00:00"/>
    <n v="2026"/>
    <x v="1"/>
    <x v="5"/>
    <x v="5"/>
    <x v="1"/>
    <x v="11"/>
    <x v="3"/>
    <x v="1"/>
    <x v="4"/>
    <x v="14"/>
    <n v="1"/>
    <n v="35.619999999999997"/>
    <n v="0"/>
    <n v="14.05"/>
    <n v="35.619999999999997"/>
    <n v="14.05"/>
    <n v="21.569999999999997"/>
    <n v="0.60555867490174053"/>
    <n v="2026"/>
    <s v="Q2"/>
    <n v="6"/>
    <s v="Jun"/>
  </r>
  <r>
    <n v="2329"/>
    <d v="2026-06-09T00:00:00"/>
    <n v="2026"/>
    <x v="1"/>
    <x v="5"/>
    <x v="5"/>
    <x v="3"/>
    <x v="8"/>
    <x v="0"/>
    <x v="1"/>
    <x v="1"/>
    <x v="11"/>
    <n v="3"/>
    <n v="157.43"/>
    <n v="0.15"/>
    <n v="77.56"/>
    <n v="401.44650000000001"/>
    <n v="232.68"/>
    <n v="168.76650000000001"/>
    <n v="0.42039599299034863"/>
    <n v="2026"/>
    <s v="Q2"/>
    <n v="6"/>
    <s v="Jun"/>
  </r>
  <r>
    <n v="3036"/>
    <d v="2026-06-09T00:00:00"/>
    <n v="2026"/>
    <x v="1"/>
    <x v="5"/>
    <x v="5"/>
    <x v="1"/>
    <x v="12"/>
    <x v="2"/>
    <x v="1"/>
    <x v="0"/>
    <x v="0"/>
    <n v="1"/>
    <n v="81.2"/>
    <n v="0.1"/>
    <n v="41.64"/>
    <n v="73.08"/>
    <n v="41.64"/>
    <n v="31.439999999999998"/>
    <n v="0.43021346469622329"/>
    <n v="2026"/>
    <s v="Q2"/>
    <n v="6"/>
    <s v="Jun"/>
  </r>
  <r>
    <n v="3429"/>
    <d v="2026-06-09T00:00:00"/>
    <n v="2026"/>
    <x v="1"/>
    <x v="5"/>
    <x v="5"/>
    <x v="3"/>
    <x v="13"/>
    <x v="0"/>
    <x v="0"/>
    <x v="1"/>
    <x v="1"/>
    <n v="4"/>
    <n v="93.58"/>
    <n v="0.1"/>
    <n v="44.56"/>
    <n v="336.88799999999998"/>
    <n v="178.24"/>
    <n v="158.64799999999997"/>
    <n v="0.4709220868656645"/>
    <n v="2026"/>
    <s v="Q2"/>
    <n v="6"/>
    <s v="Jun"/>
  </r>
  <r>
    <n v="3615"/>
    <d v="2026-06-09T00:00:00"/>
    <n v="2026"/>
    <x v="1"/>
    <x v="5"/>
    <x v="5"/>
    <x v="1"/>
    <x v="14"/>
    <x v="0"/>
    <x v="1"/>
    <x v="1"/>
    <x v="11"/>
    <n v="4"/>
    <n v="155.22"/>
    <n v="0"/>
    <n v="77.209999999999994"/>
    <n v="620.88"/>
    <n v="308.83999999999997"/>
    <n v="312.04000000000002"/>
    <n v="0.50257698750161062"/>
    <n v="2026"/>
    <s v="Q2"/>
    <n v="6"/>
    <s v="Jun"/>
  </r>
  <r>
    <n v="3661"/>
    <d v="2026-06-09T00:00:00"/>
    <n v="2026"/>
    <x v="1"/>
    <x v="5"/>
    <x v="5"/>
    <x v="3"/>
    <x v="8"/>
    <x v="0"/>
    <x v="1"/>
    <x v="0"/>
    <x v="8"/>
    <n v="4"/>
    <n v="100.33"/>
    <n v="0"/>
    <n v="49.99"/>
    <n v="401.32"/>
    <n v="199.96"/>
    <n v="201.35999999999999"/>
    <n v="0.5017442439948171"/>
    <n v="2026"/>
    <s v="Q2"/>
    <n v="6"/>
    <s v="Jun"/>
  </r>
  <r>
    <n v="3831"/>
    <d v="2026-06-09T00:00:00"/>
    <n v="2026"/>
    <x v="1"/>
    <x v="5"/>
    <x v="5"/>
    <x v="2"/>
    <x v="3"/>
    <x v="0"/>
    <x v="2"/>
    <x v="2"/>
    <x v="15"/>
    <n v="2"/>
    <n v="134.28"/>
    <n v="0"/>
    <n v="69.12"/>
    <n v="268.56"/>
    <n v="138.24"/>
    <n v="130.32"/>
    <n v="0.48525469168900803"/>
    <n v="2026"/>
    <s v="Q2"/>
    <n v="6"/>
    <s v="Jun"/>
  </r>
  <r>
    <n v="4394"/>
    <d v="2026-06-09T00:00:00"/>
    <n v="2026"/>
    <x v="1"/>
    <x v="5"/>
    <x v="5"/>
    <x v="2"/>
    <x v="2"/>
    <x v="0"/>
    <x v="1"/>
    <x v="4"/>
    <x v="16"/>
    <n v="2"/>
    <n v="51.16"/>
    <n v="0"/>
    <n v="21.57"/>
    <n v="102.32"/>
    <n v="43.14"/>
    <n v="59.179999999999993"/>
    <n v="0.57838154808444098"/>
    <n v="2026"/>
    <s v="Q2"/>
    <n v="6"/>
    <s v="Jun"/>
  </r>
  <r>
    <n v="372"/>
    <d v="2026-06-10T00:00:00"/>
    <n v="2026"/>
    <x v="1"/>
    <x v="5"/>
    <x v="5"/>
    <x v="1"/>
    <x v="12"/>
    <x v="0"/>
    <x v="0"/>
    <x v="4"/>
    <x v="14"/>
    <n v="3"/>
    <n v="35.94"/>
    <n v="0.1"/>
    <n v="14.04"/>
    <n v="97.037999999999997"/>
    <n v="42.12"/>
    <n v="54.917999999999999"/>
    <n v="0.56594323873121866"/>
    <n v="2026"/>
    <s v="Q2"/>
    <n v="6"/>
    <s v="Jun"/>
  </r>
  <r>
    <n v="532"/>
    <d v="2026-06-10T00:00:00"/>
    <n v="2026"/>
    <x v="1"/>
    <x v="5"/>
    <x v="5"/>
    <x v="2"/>
    <x v="10"/>
    <x v="2"/>
    <x v="0"/>
    <x v="1"/>
    <x v="3"/>
    <n v="1"/>
    <n v="145.34"/>
    <n v="0.05"/>
    <n v="77.89"/>
    <n v="138.07300000000001"/>
    <n v="77.89"/>
    <n v="60.183000000000007"/>
    <n v="0.43587812244247609"/>
    <n v="2026"/>
    <s v="Q2"/>
    <n v="6"/>
    <s v="Jun"/>
  </r>
  <r>
    <n v="910"/>
    <d v="2026-06-10T00:00:00"/>
    <n v="2026"/>
    <x v="1"/>
    <x v="5"/>
    <x v="5"/>
    <x v="2"/>
    <x v="16"/>
    <x v="0"/>
    <x v="2"/>
    <x v="2"/>
    <x v="2"/>
    <n v="1"/>
    <n v="35.950000000000003"/>
    <n v="0.1"/>
    <n v="13.63"/>
    <n v="32.355000000000004"/>
    <n v="13.63"/>
    <n v="18.725000000000001"/>
    <n v="0.57873589862463293"/>
    <n v="2026"/>
    <s v="Q2"/>
    <n v="6"/>
    <s v="Jun"/>
  </r>
  <r>
    <n v="938"/>
    <d v="2026-06-10T00:00:00"/>
    <n v="2026"/>
    <x v="1"/>
    <x v="5"/>
    <x v="5"/>
    <x v="3"/>
    <x v="13"/>
    <x v="2"/>
    <x v="2"/>
    <x v="4"/>
    <x v="16"/>
    <n v="1"/>
    <n v="51.09"/>
    <n v="0"/>
    <n v="22.4"/>
    <n v="51.09"/>
    <n v="22.4"/>
    <n v="28.690000000000005"/>
    <n v="0.56155803484047762"/>
    <n v="2026"/>
    <s v="Q2"/>
    <n v="6"/>
    <s v="Jun"/>
  </r>
  <r>
    <n v="1079"/>
    <d v="2026-06-10T00:00:00"/>
    <n v="2026"/>
    <x v="1"/>
    <x v="5"/>
    <x v="5"/>
    <x v="1"/>
    <x v="14"/>
    <x v="2"/>
    <x v="0"/>
    <x v="3"/>
    <x v="7"/>
    <n v="2"/>
    <n v="198.69"/>
    <n v="0.15"/>
    <n v="104.25"/>
    <n v="337.77299999999997"/>
    <n v="208.5"/>
    <n v="129.27299999999997"/>
    <n v="0.38272153191640534"/>
    <n v="2026"/>
    <s v="Q2"/>
    <n v="6"/>
    <s v="Jun"/>
  </r>
  <r>
    <n v="1662"/>
    <d v="2026-06-10T00:00:00"/>
    <n v="2026"/>
    <x v="1"/>
    <x v="5"/>
    <x v="5"/>
    <x v="1"/>
    <x v="6"/>
    <x v="2"/>
    <x v="1"/>
    <x v="0"/>
    <x v="0"/>
    <n v="3"/>
    <n v="83.45"/>
    <n v="0"/>
    <n v="43.73"/>
    <n v="250.35000000000002"/>
    <n v="131.19"/>
    <n v="119.16000000000003"/>
    <n v="0.47597363690832839"/>
    <n v="2026"/>
    <s v="Q2"/>
    <n v="6"/>
    <s v="Jun"/>
  </r>
  <r>
    <n v="2748"/>
    <d v="2026-06-10T00:00:00"/>
    <n v="2026"/>
    <x v="1"/>
    <x v="5"/>
    <x v="5"/>
    <x v="2"/>
    <x v="2"/>
    <x v="0"/>
    <x v="1"/>
    <x v="4"/>
    <x v="10"/>
    <n v="2"/>
    <n v="40.86"/>
    <n v="0"/>
    <n v="14.59"/>
    <n v="81.72"/>
    <n v="29.18"/>
    <n v="52.54"/>
    <n v="0.64292706803720023"/>
    <n v="2026"/>
    <s v="Q2"/>
    <n v="6"/>
    <s v="Jun"/>
  </r>
  <r>
    <n v="3354"/>
    <d v="2026-06-10T00:00:00"/>
    <n v="2026"/>
    <x v="1"/>
    <x v="5"/>
    <x v="5"/>
    <x v="1"/>
    <x v="6"/>
    <x v="2"/>
    <x v="1"/>
    <x v="3"/>
    <x v="13"/>
    <n v="1"/>
    <n v="82.21"/>
    <n v="0.05"/>
    <n v="39.04"/>
    <n v="78.099499999999992"/>
    <n v="39.04"/>
    <n v="39.059499999999993"/>
    <n v="0.50012484074802011"/>
    <n v="2026"/>
    <s v="Q2"/>
    <n v="6"/>
    <s v="Jun"/>
  </r>
  <r>
    <n v="3532"/>
    <d v="2026-06-10T00:00:00"/>
    <n v="2026"/>
    <x v="1"/>
    <x v="5"/>
    <x v="5"/>
    <x v="2"/>
    <x v="10"/>
    <x v="3"/>
    <x v="2"/>
    <x v="4"/>
    <x v="14"/>
    <n v="1"/>
    <n v="35.93"/>
    <n v="0.1"/>
    <n v="13.52"/>
    <n v="32.337000000000003"/>
    <n v="13.52"/>
    <n v="18.817000000000004"/>
    <n v="0.58190308315551853"/>
    <n v="2026"/>
    <s v="Q2"/>
    <n v="6"/>
    <s v="Jun"/>
  </r>
  <r>
    <n v="3636"/>
    <d v="2026-06-10T00:00:00"/>
    <n v="2026"/>
    <x v="1"/>
    <x v="5"/>
    <x v="5"/>
    <x v="0"/>
    <x v="0"/>
    <x v="3"/>
    <x v="1"/>
    <x v="2"/>
    <x v="18"/>
    <n v="2"/>
    <n v="164.77"/>
    <n v="0"/>
    <n v="89.07"/>
    <n v="329.54"/>
    <n v="178.14"/>
    <n v="151.40000000000003"/>
    <n v="0.45942829398555568"/>
    <n v="2026"/>
    <s v="Q2"/>
    <n v="6"/>
    <s v="Jun"/>
  </r>
  <r>
    <n v="3810"/>
    <d v="2026-06-10T00:00:00"/>
    <n v="2026"/>
    <x v="1"/>
    <x v="5"/>
    <x v="5"/>
    <x v="2"/>
    <x v="2"/>
    <x v="1"/>
    <x v="2"/>
    <x v="2"/>
    <x v="9"/>
    <n v="4"/>
    <n v="47.36"/>
    <n v="0.1"/>
    <n v="18.87"/>
    <n v="170.49600000000001"/>
    <n v="75.48"/>
    <n v="95.016000000000005"/>
    <n v="0.55729166666666663"/>
    <n v="2026"/>
    <s v="Q2"/>
    <n v="6"/>
    <s v="Jun"/>
  </r>
  <r>
    <n v="4137"/>
    <d v="2026-06-10T00:00:00"/>
    <n v="2026"/>
    <x v="1"/>
    <x v="5"/>
    <x v="5"/>
    <x v="3"/>
    <x v="8"/>
    <x v="0"/>
    <x v="0"/>
    <x v="1"/>
    <x v="1"/>
    <n v="1"/>
    <n v="90.7"/>
    <n v="0"/>
    <n v="44.18"/>
    <n v="90.7"/>
    <n v="44.18"/>
    <n v="46.52"/>
    <n v="0.51289966923925034"/>
    <n v="2026"/>
    <s v="Q2"/>
    <n v="6"/>
    <s v="Jun"/>
  </r>
  <r>
    <n v="4303"/>
    <d v="2026-06-10T00:00:00"/>
    <n v="2026"/>
    <x v="1"/>
    <x v="5"/>
    <x v="5"/>
    <x v="2"/>
    <x v="10"/>
    <x v="3"/>
    <x v="0"/>
    <x v="2"/>
    <x v="9"/>
    <n v="1"/>
    <n v="45.59"/>
    <n v="0"/>
    <n v="18.57"/>
    <n v="45.59"/>
    <n v="18.57"/>
    <n v="27.020000000000003"/>
    <n v="0.59267383198069756"/>
    <n v="2026"/>
    <s v="Q2"/>
    <n v="6"/>
    <s v="Jun"/>
  </r>
  <r>
    <n v="4991"/>
    <d v="2026-06-10T00:00:00"/>
    <n v="2026"/>
    <x v="1"/>
    <x v="5"/>
    <x v="5"/>
    <x v="3"/>
    <x v="4"/>
    <x v="0"/>
    <x v="1"/>
    <x v="1"/>
    <x v="3"/>
    <n v="3"/>
    <n v="146.55000000000001"/>
    <n v="0.1"/>
    <n v="79.59"/>
    <n v="395.68500000000006"/>
    <n v="238.77"/>
    <n v="156.91500000000005"/>
    <n v="0.39656544978960545"/>
    <n v="2026"/>
    <s v="Q2"/>
    <n v="6"/>
    <s v="Jun"/>
  </r>
  <r>
    <n v="39"/>
    <d v="2026-06-11T00:00:00"/>
    <n v="2026"/>
    <x v="1"/>
    <x v="5"/>
    <x v="5"/>
    <x v="3"/>
    <x v="8"/>
    <x v="3"/>
    <x v="2"/>
    <x v="0"/>
    <x v="6"/>
    <n v="4"/>
    <n v="40.33"/>
    <n v="0.1"/>
    <n v="17.170000000000002"/>
    <n v="145.18799999999999"/>
    <n v="68.680000000000007"/>
    <n v="76.507999999999981"/>
    <n v="0.52695815081136177"/>
    <n v="2026"/>
    <s v="Q2"/>
    <n v="6"/>
    <s v="Jun"/>
  </r>
  <r>
    <n v="206"/>
    <d v="2026-06-11T00:00:00"/>
    <n v="2026"/>
    <x v="1"/>
    <x v="5"/>
    <x v="5"/>
    <x v="0"/>
    <x v="0"/>
    <x v="2"/>
    <x v="1"/>
    <x v="0"/>
    <x v="4"/>
    <n v="2"/>
    <n v="51.83"/>
    <n v="0.1"/>
    <n v="23.1"/>
    <n v="93.293999999999997"/>
    <n v="46.2"/>
    <n v="47.093999999999994"/>
    <n v="0.50479130490706792"/>
    <n v="2026"/>
    <s v="Q2"/>
    <n v="6"/>
    <s v="Jun"/>
  </r>
  <r>
    <n v="397"/>
    <d v="2026-06-11T00:00:00"/>
    <n v="2026"/>
    <x v="1"/>
    <x v="5"/>
    <x v="5"/>
    <x v="3"/>
    <x v="8"/>
    <x v="0"/>
    <x v="2"/>
    <x v="3"/>
    <x v="19"/>
    <n v="2"/>
    <n v="121.19"/>
    <n v="0.05"/>
    <n v="58.91"/>
    <n v="230.261"/>
    <n v="117.82"/>
    <n v="112.441"/>
    <n v="0.48831977625390321"/>
    <n v="2026"/>
    <s v="Q2"/>
    <n v="6"/>
    <s v="Jun"/>
  </r>
  <r>
    <n v="763"/>
    <d v="2026-06-11T00:00:00"/>
    <n v="2026"/>
    <x v="1"/>
    <x v="5"/>
    <x v="5"/>
    <x v="3"/>
    <x v="13"/>
    <x v="2"/>
    <x v="1"/>
    <x v="1"/>
    <x v="11"/>
    <n v="1"/>
    <n v="154.09"/>
    <n v="0"/>
    <n v="77.37"/>
    <n v="154.09"/>
    <n v="77.37"/>
    <n v="76.72"/>
    <n v="0.49789084301382308"/>
    <n v="2026"/>
    <s v="Q2"/>
    <n v="6"/>
    <s v="Jun"/>
  </r>
  <r>
    <n v="1059"/>
    <d v="2026-06-11T00:00:00"/>
    <n v="2026"/>
    <x v="1"/>
    <x v="5"/>
    <x v="5"/>
    <x v="0"/>
    <x v="0"/>
    <x v="0"/>
    <x v="1"/>
    <x v="0"/>
    <x v="0"/>
    <n v="1"/>
    <n v="80.64"/>
    <n v="0.05"/>
    <n v="43.85"/>
    <n v="76.60799999999999"/>
    <n v="43.85"/>
    <n v="32.757999999999988"/>
    <n v="0.42760547201336668"/>
    <n v="2026"/>
    <s v="Q2"/>
    <n v="6"/>
    <s v="Jun"/>
  </r>
  <r>
    <n v="1332"/>
    <d v="2026-06-11T00:00:00"/>
    <n v="2026"/>
    <x v="1"/>
    <x v="5"/>
    <x v="5"/>
    <x v="1"/>
    <x v="12"/>
    <x v="3"/>
    <x v="0"/>
    <x v="1"/>
    <x v="1"/>
    <n v="1"/>
    <n v="94.01"/>
    <n v="0.15"/>
    <n v="46.12"/>
    <n v="79.908500000000004"/>
    <n v="46.12"/>
    <n v="33.788500000000006"/>
    <n v="0.42283987310486376"/>
    <n v="2026"/>
    <s v="Q2"/>
    <n v="6"/>
    <s v="Jun"/>
  </r>
  <r>
    <n v="1447"/>
    <d v="2026-06-11T00:00:00"/>
    <n v="2026"/>
    <x v="1"/>
    <x v="5"/>
    <x v="5"/>
    <x v="1"/>
    <x v="6"/>
    <x v="0"/>
    <x v="0"/>
    <x v="0"/>
    <x v="4"/>
    <n v="1"/>
    <n v="51.09"/>
    <n v="0"/>
    <n v="22.78"/>
    <n v="51.09"/>
    <n v="22.78"/>
    <n v="28.310000000000002"/>
    <n v="0.55412018007437858"/>
    <n v="2026"/>
    <s v="Q2"/>
    <n v="6"/>
    <s v="Jun"/>
  </r>
  <r>
    <n v="2990"/>
    <d v="2026-06-11T00:00:00"/>
    <n v="2026"/>
    <x v="1"/>
    <x v="5"/>
    <x v="5"/>
    <x v="1"/>
    <x v="6"/>
    <x v="3"/>
    <x v="0"/>
    <x v="1"/>
    <x v="3"/>
    <n v="1"/>
    <n v="146.66"/>
    <n v="0"/>
    <n v="78.709999999999994"/>
    <n v="146.66"/>
    <n v="78.709999999999994"/>
    <n v="67.95"/>
    <n v="0.4633165143870176"/>
    <n v="2026"/>
    <s v="Q2"/>
    <n v="6"/>
    <s v="Jun"/>
  </r>
  <r>
    <n v="3769"/>
    <d v="2026-06-11T00:00:00"/>
    <n v="2026"/>
    <x v="1"/>
    <x v="5"/>
    <x v="5"/>
    <x v="1"/>
    <x v="12"/>
    <x v="2"/>
    <x v="1"/>
    <x v="3"/>
    <x v="7"/>
    <n v="2"/>
    <n v="199.03"/>
    <n v="0"/>
    <n v="104.7"/>
    <n v="398.06"/>
    <n v="209.4"/>
    <n v="188.66"/>
    <n v="0.47394865095714211"/>
    <n v="2026"/>
    <s v="Q2"/>
    <n v="6"/>
    <s v="Jun"/>
  </r>
  <r>
    <n v="4152"/>
    <d v="2026-06-11T00:00:00"/>
    <n v="2026"/>
    <x v="1"/>
    <x v="5"/>
    <x v="5"/>
    <x v="2"/>
    <x v="2"/>
    <x v="0"/>
    <x v="0"/>
    <x v="0"/>
    <x v="6"/>
    <n v="5"/>
    <n v="41.18"/>
    <n v="0.05"/>
    <n v="16.87"/>
    <n v="195.60499999999999"/>
    <n v="84.350000000000009"/>
    <n v="111.25499999999998"/>
    <n v="0.56877380435060443"/>
    <n v="2026"/>
    <s v="Q2"/>
    <n v="6"/>
    <s v="Jun"/>
  </r>
  <r>
    <n v="4242"/>
    <d v="2026-06-11T00:00:00"/>
    <n v="2026"/>
    <x v="1"/>
    <x v="5"/>
    <x v="5"/>
    <x v="1"/>
    <x v="12"/>
    <x v="2"/>
    <x v="2"/>
    <x v="1"/>
    <x v="3"/>
    <n v="2"/>
    <n v="141.18"/>
    <n v="0"/>
    <n v="78.66"/>
    <n v="282.36"/>
    <n v="157.32"/>
    <n v="125.04000000000002"/>
    <n v="0.44283892902677441"/>
    <n v="2026"/>
    <s v="Q2"/>
    <n v="6"/>
    <s v="Jun"/>
  </r>
  <r>
    <n v="4780"/>
    <d v="2026-06-11T00:00:00"/>
    <n v="2026"/>
    <x v="1"/>
    <x v="5"/>
    <x v="5"/>
    <x v="1"/>
    <x v="12"/>
    <x v="2"/>
    <x v="0"/>
    <x v="0"/>
    <x v="0"/>
    <n v="1"/>
    <n v="82.47"/>
    <n v="0.1"/>
    <n v="42.73"/>
    <n v="74.222999999999999"/>
    <n v="42.73"/>
    <n v="31.493000000000002"/>
    <n v="0.42430243994449163"/>
    <n v="2026"/>
    <s v="Q2"/>
    <n v="6"/>
    <s v="Jun"/>
  </r>
  <r>
    <n v="63"/>
    <d v="2026-06-12T00:00:00"/>
    <n v="2026"/>
    <x v="1"/>
    <x v="5"/>
    <x v="5"/>
    <x v="1"/>
    <x v="1"/>
    <x v="3"/>
    <x v="0"/>
    <x v="2"/>
    <x v="18"/>
    <n v="1"/>
    <n v="166.91"/>
    <n v="0"/>
    <n v="85.58"/>
    <n v="166.91"/>
    <n v="85.58"/>
    <n v="81.33"/>
    <n v="0.48726858786172189"/>
    <n v="2026"/>
    <s v="Q2"/>
    <n v="6"/>
    <s v="Jun"/>
  </r>
  <r>
    <n v="190"/>
    <d v="2026-06-12T00:00:00"/>
    <n v="2026"/>
    <x v="1"/>
    <x v="5"/>
    <x v="5"/>
    <x v="0"/>
    <x v="0"/>
    <x v="2"/>
    <x v="2"/>
    <x v="2"/>
    <x v="9"/>
    <n v="1"/>
    <n v="45.99"/>
    <n v="0"/>
    <n v="18.579999999999998"/>
    <n v="45.99"/>
    <n v="18.579999999999998"/>
    <n v="27.410000000000004"/>
    <n v="0.59599913024570561"/>
    <n v="2026"/>
    <s v="Q2"/>
    <n v="6"/>
    <s v="Jun"/>
  </r>
  <r>
    <n v="268"/>
    <d v="2026-06-12T00:00:00"/>
    <n v="2026"/>
    <x v="1"/>
    <x v="5"/>
    <x v="5"/>
    <x v="3"/>
    <x v="13"/>
    <x v="2"/>
    <x v="2"/>
    <x v="4"/>
    <x v="14"/>
    <n v="1"/>
    <n v="37.01"/>
    <n v="0.05"/>
    <n v="14.18"/>
    <n v="35.159499999999994"/>
    <n v="14.18"/>
    <n v="20.979499999999994"/>
    <n v="0.59669506107879799"/>
    <n v="2026"/>
    <s v="Q2"/>
    <n v="6"/>
    <s v="Jun"/>
  </r>
  <r>
    <n v="691"/>
    <d v="2026-06-12T00:00:00"/>
    <n v="2026"/>
    <x v="1"/>
    <x v="5"/>
    <x v="5"/>
    <x v="3"/>
    <x v="8"/>
    <x v="3"/>
    <x v="2"/>
    <x v="1"/>
    <x v="3"/>
    <n v="5"/>
    <n v="140.9"/>
    <n v="0"/>
    <n v="80.16"/>
    <n v="704.5"/>
    <n v="400.79999999999995"/>
    <n v="303.70000000000005"/>
    <n v="0.43108587650816188"/>
    <n v="2026"/>
    <s v="Q2"/>
    <n v="6"/>
    <s v="Jun"/>
  </r>
  <r>
    <n v="810"/>
    <d v="2026-06-12T00:00:00"/>
    <n v="2026"/>
    <x v="1"/>
    <x v="5"/>
    <x v="5"/>
    <x v="1"/>
    <x v="12"/>
    <x v="2"/>
    <x v="1"/>
    <x v="4"/>
    <x v="14"/>
    <n v="3"/>
    <n v="36.659999999999997"/>
    <n v="0"/>
    <n v="13.55"/>
    <n v="109.97999999999999"/>
    <n v="40.650000000000006"/>
    <n v="69.329999999999984"/>
    <n v="0.63038734315330047"/>
    <n v="2026"/>
    <s v="Q2"/>
    <n v="6"/>
    <s v="Jun"/>
  </r>
  <r>
    <n v="855"/>
    <d v="2026-06-12T00:00:00"/>
    <n v="2026"/>
    <x v="1"/>
    <x v="5"/>
    <x v="5"/>
    <x v="1"/>
    <x v="6"/>
    <x v="0"/>
    <x v="2"/>
    <x v="2"/>
    <x v="2"/>
    <n v="1"/>
    <n v="36.299999999999997"/>
    <n v="0.1"/>
    <n v="13.69"/>
    <n v="32.67"/>
    <n v="13.69"/>
    <n v="18.980000000000004"/>
    <n v="0.58096112641567199"/>
    <n v="2026"/>
    <s v="Q2"/>
    <n v="6"/>
    <s v="Jun"/>
  </r>
  <r>
    <n v="1612"/>
    <d v="2026-06-12T00:00:00"/>
    <n v="2026"/>
    <x v="1"/>
    <x v="5"/>
    <x v="5"/>
    <x v="2"/>
    <x v="16"/>
    <x v="0"/>
    <x v="1"/>
    <x v="3"/>
    <x v="19"/>
    <n v="2"/>
    <n v="120.64"/>
    <n v="0"/>
    <n v="61.66"/>
    <n v="241.28"/>
    <n v="123.32"/>
    <n v="117.96000000000001"/>
    <n v="0.48889257294429711"/>
    <n v="2026"/>
    <s v="Q2"/>
    <n v="6"/>
    <s v="Jun"/>
  </r>
  <r>
    <n v="1704"/>
    <d v="2026-06-12T00:00:00"/>
    <n v="2026"/>
    <x v="1"/>
    <x v="5"/>
    <x v="5"/>
    <x v="2"/>
    <x v="16"/>
    <x v="0"/>
    <x v="0"/>
    <x v="2"/>
    <x v="9"/>
    <n v="1"/>
    <n v="47.07"/>
    <n v="0"/>
    <n v="18.7"/>
    <n v="47.07"/>
    <n v="18.7"/>
    <n v="28.37"/>
    <n v="0.60271935415338862"/>
    <n v="2026"/>
    <s v="Q2"/>
    <n v="6"/>
    <s v="Jun"/>
  </r>
  <r>
    <n v="1857"/>
    <d v="2026-06-12T00:00:00"/>
    <n v="2026"/>
    <x v="1"/>
    <x v="5"/>
    <x v="5"/>
    <x v="2"/>
    <x v="3"/>
    <x v="3"/>
    <x v="2"/>
    <x v="1"/>
    <x v="11"/>
    <n v="2"/>
    <n v="154.94"/>
    <n v="0.05"/>
    <n v="77.260000000000005"/>
    <n v="294.38599999999997"/>
    <n v="154.52000000000001"/>
    <n v="139.86599999999996"/>
    <n v="0.47511090880680457"/>
    <n v="2026"/>
    <s v="Q2"/>
    <n v="6"/>
    <s v="Jun"/>
  </r>
  <r>
    <n v="1888"/>
    <d v="2026-06-12T00:00:00"/>
    <n v="2026"/>
    <x v="1"/>
    <x v="5"/>
    <x v="5"/>
    <x v="1"/>
    <x v="12"/>
    <x v="0"/>
    <x v="0"/>
    <x v="2"/>
    <x v="9"/>
    <n v="1"/>
    <n v="45.97"/>
    <n v="0.05"/>
    <n v="18.41"/>
    <n v="43.671499999999995"/>
    <n v="18.41"/>
    <n v="25.261499999999995"/>
    <n v="0.57844360738696854"/>
    <n v="2026"/>
    <s v="Q2"/>
    <n v="6"/>
    <s v="Jun"/>
  </r>
  <r>
    <n v="2683"/>
    <d v="2026-06-12T00:00:00"/>
    <n v="2026"/>
    <x v="1"/>
    <x v="5"/>
    <x v="5"/>
    <x v="3"/>
    <x v="8"/>
    <x v="0"/>
    <x v="0"/>
    <x v="3"/>
    <x v="7"/>
    <n v="1"/>
    <n v="198.64"/>
    <n v="0.05"/>
    <n v="101.89"/>
    <n v="188.70799999999997"/>
    <n v="101.89"/>
    <n v="86.817999999999969"/>
    <n v="0.46006528605040581"/>
    <n v="2026"/>
    <s v="Q2"/>
    <n v="6"/>
    <s v="Jun"/>
  </r>
  <r>
    <n v="4211"/>
    <d v="2026-06-12T00:00:00"/>
    <n v="2026"/>
    <x v="1"/>
    <x v="5"/>
    <x v="5"/>
    <x v="2"/>
    <x v="3"/>
    <x v="0"/>
    <x v="1"/>
    <x v="2"/>
    <x v="18"/>
    <n v="5"/>
    <n v="168.57"/>
    <n v="0"/>
    <n v="88.65"/>
    <n v="842.84999999999991"/>
    <n v="443.25"/>
    <n v="399.59999999999991"/>
    <n v="0.47410571276027758"/>
    <n v="2026"/>
    <s v="Q2"/>
    <n v="6"/>
    <s v="Jun"/>
  </r>
  <r>
    <n v="4353"/>
    <d v="2026-06-12T00:00:00"/>
    <n v="2026"/>
    <x v="1"/>
    <x v="5"/>
    <x v="5"/>
    <x v="1"/>
    <x v="6"/>
    <x v="2"/>
    <x v="1"/>
    <x v="2"/>
    <x v="2"/>
    <n v="1"/>
    <n v="36.65"/>
    <n v="0"/>
    <n v="13.97"/>
    <n v="36.65"/>
    <n v="13.97"/>
    <n v="22.68"/>
    <n v="0.61882673942701227"/>
    <n v="2026"/>
    <s v="Q2"/>
    <n v="6"/>
    <s v="Jun"/>
  </r>
  <r>
    <n v="5020"/>
    <d v="2026-06-12T00:00:00"/>
    <n v="2026"/>
    <x v="1"/>
    <x v="5"/>
    <x v="5"/>
    <x v="2"/>
    <x v="5"/>
    <x v="2"/>
    <x v="0"/>
    <x v="2"/>
    <x v="2"/>
    <n v="2"/>
    <n v="35.450000000000003"/>
    <n v="0.05"/>
    <n v="13.39"/>
    <n v="67.355000000000004"/>
    <n v="26.78"/>
    <n v="40.575000000000003"/>
    <n v="0.60240516665429444"/>
    <n v="2026"/>
    <s v="Q2"/>
    <n v="6"/>
    <s v="Jun"/>
  </r>
  <r>
    <n v="564"/>
    <d v="2026-06-13T00:00:00"/>
    <n v="2026"/>
    <x v="1"/>
    <x v="5"/>
    <x v="5"/>
    <x v="2"/>
    <x v="5"/>
    <x v="2"/>
    <x v="1"/>
    <x v="2"/>
    <x v="9"/>
    <n v="3"/>
    <n v="45.82"/>
    <n v="0.1"/>
    <n v="18.61"/>
    <n v="123.71400000000001"/>
    <n v="55.83"/>
    <n v="67.884000000000015"/>
    <n v="0.54871720258014456"/>
    <n v="2026"/>
    <s v="Q2"/>
    <n v="6"/>
    <s v="Jun"/>
  </r>
  <r>
    <n v="736"/>
    <d v="2026-06-13T00:00:00"/>
    <n v="2026"/>
    <x v="1"/>
    <x v="5"/>
    <x v="5"/>
    <x v="3"/>
    <x v="13"/>
    <x v="2"/>
    <x v="2"/>
    <x v="1"/>
    <x v="11"/>
    <n v="1"/>
    <n v="152.78"/>
    <n v="0"/>
    <n v="78.540000000000006"/>
    <n v="152.78"/>
    <n v="78.540000000000006"/>
    <n v="74.239999999999995"/>
    <n v="0.48592747741851022"/>
    <n v="2026"/>
    <s v="Q2"/>
    <n v="6"/>
    <s v="Jun"/>
  </r>
  <r>
    <n v="1300"/>
    <d v="2026-06-13T00:00:00"/>
    <n v="2026"/>
    <x v="1"/>
    <x v="5"/>
    <x v="5"/>
    <x v="1"/>
    <x v="6"/>
    <x v="0"/>
    <x v="1"/>
    <x v="0"/>
    <x v="4"/>
    <n v="1"/>
    <n v="49.76"/>
    <n v="0.05"/>
    <n v="22.58"/>
    <n v="47.271999999999998"/>
    <n v="22.58"/>
    <n v="24.692"/>
    <n v="0.52233880521238796"/>
    <n v="2026"/>
    <s v="Q2"/>
    <n v="6"/>
    <s v="Jun"/>
  </r>
  <r>
    <n v="1948"/>
    <d v="2026-06-13T00:00:00"/>
    <n v="2026"/>
    <x v="1"/>
    <x v="5"/>
    <x v="5"/>
    <x v="3"/>
    <x v="8"/>
    <x v="2"/>
    <x v="1"/>
    <x v="1"/>
    <x v="11"/>
    <n v="1"/>
    <n v="157.6"/>
    <n v="0.05"/>
    <n v="79.34"/>
    <n v="149.72"/>
    <n v="79.34"/>
    <n v="70.38"/>
    <n v="0.47007747795885652"/>
    <n v="2026"/>
    <s v="Q2"/>
    <n v="6"/>
    <s v="Jun"/>
  </r>
  <r>
    <n v="2272"/>
    <d v="2026-06-13T00:00:00"/>
    <n v="2026"/>
    <x v="1"/>
    <x v="5"/>
    <x v="5"/>
    <x v="3"/>
    <x v="8"/>
    <x v="0"/>
    <x v="0"/>
    <x v="4"/>
    <x v="12"/>
    <n v="1"/>
    <n v="125.01"/>
    <n v="0.15"/>
    <n v="70.39"/>
    <n v="106.2585"/>
    <n v="70.39"/>
    <n v="35.868499999999997"/>
    <n v="0.33755887764272974"/>
    <n v="2026"/>
    <s v="Q2"/>
    <n v="6"/>
    <s v="Jun"/>
  </r>
  <r>
    <n v="2680"/>
    <d v="2026-06-13T00:00:00"/>
    <n v="2026"/>
    <x v="1"/>
    <x v="5"/>
    <x v="5"/>
    <x v="1"/>
    <x v="14"/>
    <x v="0"/>
    <x v="0"/>
    <x v="1"/>
    <x v="1"/>
    <n v="1"/>
    <n v="93.59"/>
    <n v="0.15"/>
    <n v="46.48"/>
    <n v="79.551500000000004"/>
    <n v="46.48"/>
    <n v="33.071500000000007"/>
    <n v="0.41572440494522422"/>
    <n v="2026"/>
    <s v="Q2"/>
    <n v="6"/>
    <s v="Jun"/>
  </r>
  <r>
    <n v="4178"/>
    <d v="2026-06-13T00:00:00"/>
    <n v="2026"/>
    <x v="1"/>
    <x v="5"/>
    <x v="5"/>
    <x v="2"/>
    <x v="2"/>
    <x v="2"/>
    <x v="0"/>
    <x v="1"/>
    <x v="3"/>
    <n v="4"/>
    <n v="143.9"/>
    <n v="0.05"/>
    <n v="79.709999999999994"/>
    <n v="546.82000000000005"/>
    <n v="318.83999999999997"/>
    <n v="227.98000000000008"/>
    <n v="0.41691964448996022"/>
    <n v="2026"/>
    <s v="Q2"/>
    <n v="6"/>
    <s v="Jun"/>
  </r>
  <r>
    <n v="4272"/>
    <d v="2026-06-13T00:00:00"/>
    <n v="2026"/>
    <x v="1"/>
    <x v="5"/>
    <x v="5"/>
    <x v="3"/>
    <x v="7"/>
    <x v="3"/>
    <x v="0"/>
    <x v="3"/>
    <x v="7"/>
    <n v="4"/>
    <n v="190.97"/>
    <n v="0"/>
    <n v="103.36"/>
    <n v="763.88"/>
    <n v="413.44"/>
    <n v="350.44"/>
    <n v="0.45876315651673039"/>
    <n v="2026"/>
    <s v="Q2"/>
    <n v="6"/>
    <s v="Jun"/>
  </r>
  <r>
    <n v="4713"/>
    <d v="2026-06-13T00:00:00"/>
    <n v="2026"/>
    <x v="1"/>
    <x v="5"/>
    <x v="5"/>
    <x v="3"/>
    <x v="13"/>
    <x v="2"/>
    <x v="2"/>
    <x v="4"/>
    <x v="14"/>
    <n v="1"/>
    <n v="35.78"/>
    <n v="0"/>
    <n v="14"/>
    <n v="35.78"/>
    <n v="14"/>
    <n v="21.78"/>
    <n v="0.60871995528228062"/>
    <n v="2026"/>
    <s v="Q2"/>
    <n v="6"/>
    <s v="Jun"/>
  </r>
  <r>
    <n v="5166"/>
    <d v="2026-06-13T00:00:00"/>
    <n v="2026"/>
    <x v="1"/>
    <x v="5"/>
    <x v="5"/>
    <x v="3"/>
    <x v="7"/>
    <x v="3"/>
    <x v="1"/>
    <x v="3"/>
    <x v="19"/>
    <n v="3"/>
    <n v="125.25"/>
    <n v="0.05"/>
    <n v="58.95"/>
    <n v="356.96249999999998"/>
    <n v="176.85000000000002"/>
    <n v="180.11249999999995"/>
    <n v="0.50456980775291516"/>
    <n v="2026"/>
    <s v="Q2"/>
    <n v="6"/>
    <s v="Jun"/>
  </r>
  <r>
    <n v="486"/>
    <d v="2026-06-14T00:00:00"/>
    <n v="2026"/>
    <x v="1"/>
    <x v="5"/>
    <x v="5"/>
    <x v="0"/>
    <x v="9"/>
    <x v="1"/>
    <x v="2"/>
    <x v="1"/>
    <x v="17"/>
    <n v="8"/>
    <n v="72.36"/>
    <n v="0.1"/>
    <n v="32.229999999999997"/>
    <n v="520.99199999999996"/>
    <n v="257.83999999999997"/>
    <n v="263.15199999999999"/>
    <n v="0.5050979669553467"/>
    <n v="2026"/>
    <s v="Q2"/>
    <n v="6"/>
    <s v="Jun"/>
  </r>
  <r>
    <n v="1507"/>
    <d v="2026-06-14T00:00:00"/>
    <n v="2026"/>
    <x v="1"/>
    <x v="5"/>
    <x v="5"/>
    <x v="0"/>
    <x v="15"/>
    <x v="2"/>
    <x v="0"/>
    <x v="2"/>
    <x v="18"/>
    <n v="1"/>
    <n v="162.51"/>
    <n v="0"/>
    <n v="88.29"/>
    <n v="162.51"/>
    <n v="88.29"/>
    <n v="74.219999999999985"/>
    <n v="0.45671035628576695"/>
    <n v="2026"/>
    <s v="Q2"/>
    <n v="6"/>
    <s v="Jun"/>
  </r>
  <r>
    <n v="1821"/>
    <d v="2026-06-14T00:00:00"/>
    <n v="2026"/>
    <x v="1"/>
    <x v="5"/>
    <x v="5"/>
    <x v="0"/>
    <x v="15"/>
    <x v="2"/>
    <x v="2"/>
    <x v="1"/>
    <x v="17"/>
    <n v="3"/>
    <n v="70.52"/>
    <n v="0"/>
    <n v="33.119999999999997"/>
    <n v="211.56"/>
    <n v="99.359999999999985"/>
    <n v="112.20000000000002"/>
    <n v="0.53034600113442998"/>
    <n v="2026"/>
    <s v="Q2"/>
    <n v="6"/>
    <s v="Jun"/>
  </r>
  <r>
    <n v="2588"/>
    <d v="2026-06-14T00:00:00"/>
    <n v="2026"/>
    <x v="1"/>
    <x v="5"/>
    <x v="5"/>
    <x v="3"/>
    <x v="8"/>
    <x v="3"/>
    <x v="0"/>
    <x v="1"/>
    <x v="1"/>
    <n v="1"/>
    <n v="90.28"/>
    <n v="0"/>
    <n v="46.04"/>
    <n v="90.28"/>
    <n v="46.04"/>
    <n v="44.24"/>
    <n v="0.4900310146211786"/>
    <n v="2026"/>
    <s v="Q2"/>
    <n v="6"/>
    <s v="Jun"/>
  </r>
  <r>
    <n v="2815"/>
    <d v="2026-06-14T00:00:00"/>
    <n v="2026"/>
    <x v="1"/>
    <x v="5"/>
    <x v="5"/>
    <x v="3"/>
    <x v="13"/>
    <x v="3"/>
    <x v="1"/>
    <x v="3"/>
    <x v="5"/>
    <n v="2"/>
    <n v="342.25"/>
    <n v="0"/>
    <n v="196.86"/>
    <n v="684.5"/>
    <n v="393.72"/>
    <n v="290.77999999999997"/>
    <n v="0.42480642804967128"/>
    <n v="2026"/>
    <s v="Q2"/>
    <n v="6"/>
    <s v="Jun"/>
  </r>
  <r>
    <n v="3258"/>
    <d v="2026-06-14T00:00:00"/>
    <n v="2026"/>
    <x v="1"/>
    <x v="5"/>
    <x v="5"/>
    <x v="1"/>
    <x v="1"/>
    <x v="0"/>
    <x v="2"/>
    <x v="0"/>
    <x v="4"/>
    <n v="6"/>
    <n v="50.92"/>
    <n v="0.05"/>
    <n v="22.87"/>
    <n v="290.24399999999997"/>
    <n v="137.22"/>
    <n v="153.02399999999997"/>
    <n v="0.52722536899987593"/>
    <n v="2026"/>
    <s v="Q2"/>
    <n v="6"/>
    <s v="Jun"/>
  </r>
  <r>
    <n v="3361"/>
    <d v="2026-06-14T00:00:00"/>
    <n v="2026"/>
    <x v="1"/>
    <x v="5"/>
    <x v="5"/>
    <x v="0"/>
    <x v="0"/>
    <x v="2"/>
    <x v="0"/>
    <x v="2"/>
    <x v="2"/>
    <n v="5"/>
    <n v="36.72"/>
    <n v="0.15"/>
    <n v="13.2"/>
    <n v="156.06"/>
    <n v="66"/>
    <n v="90.06"/>
    <n v="0.57708573625528647"/>
    <n v="2026"/>
    <s v="Q2"/>
    <n v="6"/>
    <s v="Jun"/>
  </r>
  <r>
    <n v="3629"/>
    <d v="2026-06-14T00:00:00"/>
    <n v="2026"/>
    <x v="1"/>
    <x v="5"/>
    <x v="5"/>
    <x v="0"/>
    <x v="15"/>
    <x v="0"/>
    <x v="1"/>
    <x v="3"/>
    <x v="5"/>
    <n v="4"/>
    <n v="348.96"/>
    <n v="0.15"/>
    <n v="197.02"/>
    <n v="1186.4639999999999"/>
    <n v="788.08"/>
    <n v="398.3839999999999"/>
    <n v="0.3357741996385899"/>
    <n v="2026"/>
    <s v="Q2"/>
    <n v="6"/>
    <s v="Jun"/>
  </r>
  <r>
    <n v="3750"/>
    <d v="2026-06-14T00:00:00"/>
    <n v="2026"/>
    <x v="1"/>
    <x v="5"/>
    <x v="5"/>
    <x v="0"/>
    <x v="0"/>
    <x v="0"/>
    <x v="0"/>
    <x v="1"/>
    <x v="17"/>
    <n v="1"/>
    <n v="71.28"/>
    <n v="0"/>
    <n v="31.92"/>
    <n v="71.28"/>
    <n v="31.92"/>
    <n v="39.36"/>
    <n v="0.55218855218855212"/>
    <n v="2026"/>
    <s v="Q2"/>
    <n v="6"/>
    <s v="Jun"/>
  </r>
  <r>
    <n v="5088"/>
    <d v="2026-06-14T00:00:00"/>
    <n v="2026"/>
    <x v="1"/>
    <x v="5"/>
    <x v="5"/>
    <x v="1"/>
    <x v="12"/>
    <x v="0"/>
    <x v="1"/>
    <x v="2"/>
    <x v="18"/>
    <n v="1"/>
    <n v="160.99"/>
    <n v="0.05"/>
    <n v="89.15"/>
    <n v="152.94050000000001"/>
    <n v="89.15"/>
    <n v="63.790500000000009"/>
    <n v="0.41709357560619981"/>
    <n v="2026"/>
    <s v="Q2"/>
    <n v="6"/>
    <s v="Jun"/>
  </r>
  <r>
    <n v="1450"/>
    <d v="2026-06-15T00:00:00"/>
    <n v="2026"/>
    <x v="1"/>
    <x v="5"/>
    <x v="5"/>
    <x v="1"/>
    <x v="14"/>
    <x v="0"/>
    <x v="0"/>
    <x v="4"/>
    <x v="12"/>
    <n v="1"/>
    <n v="124.19"/>
    <n v="0.05"/>
    <n v="67.209999999999994"/>
    <n v="117.98049999999999"/>
    <n v="67.209999999999994"/>
    <n v="50.770499999999998"/>
    <n v="0.43032958836417884"/>
    <n v="2026"/>
    <s v="Q2"/>
    <n v="6"/>
    <s v="Jun"/>
  </r>
  <r>
    <n v="2330"/>
    <d v="2026-06-15T00:00:00"/>
    <n v="2026"/>
    <x v="1"/>
    <x v="5"/>
    <x v="5"/>
    <x v="1"/>
    <x v="1"/>
    <x v="0"/>
    <x v="1"/>
    <x v="2"/>
    <x v="2"/>
    <n v="2"/>
    <n v="36.11"/>
    <n v="0.05"/>
    <n v="13.29"/>
    <n v="68.608999999999995"/>
    <n v="26.58"/>
    <n v="42.028999999999996"/>
    <n v="0.6125872698917052"/>
    <n v="2026"/>
    <s v="Q2"/>
    <n v="6"/>
    <s v="Jun"/>
  </r>
  <r>
    <n v="4655"/>
    <d v="2026-06-15T00:00:00"/>
    <n v="2026"/>
    <x v="1"/>
    <x v="5"/>
    <x v="5"/>
    <x v="0"/>
    <x v="0"/>
    <x v="1"/>
    <x v="2"/>
    <x v="4"/>
    <x v="10"/>
    <n v="4"/>
    <n v="40.909999999999997"/>
    <n v="0.05"/>
    <n v="14.42"/>
    <n v="155.45799999999997"/>
    <n v="57.68"/>
    <n v="97.777999999999963"/>
    <n v="0.62896730949838531"/>
    <n v="2026"/>
    <s v="Q2"/>
    <n v="6"/>
    <s v="Jun"/>
  </r>
  <r>
    <n v="137"/>
    <d v="2026-06-16T00:00:00"/>
    <n v="2026"/>
    <x v="1"/>
    <x v="5"/>
    <x v="5"/>
    <x v="1"/>
    <x v="6"/>
    <x v="0"/>
    <x v="0"/>
    <x v="1"/>
    <x v="3"/>
    <n v="5"/>
    <n v="141.66999999999999"/>
    <n v="0.1"/>
    <n v="80.59"/>
    <n v="637.51499999999999"/>
    <n v="402.95000000000005"/>
    <n v="234.56499999999994"/>
    <n v="0.36793644071119885"/>
    <n v="2026"/>
    <s v="Q2"/>
    <n v="6"/>
    <s v="Jun"/>
  </r>
  <r>
    <n v="141"/>
    <d v="2026-06-16T00:00:00"/>
    <n v="2026"/>
    <x v="1"/>
    <x v="5"/>
    <x v="5"/>
    <x v="3"/>
    <x v="7"/>
    <x v="0"/>
    <x v="0"/>
    <x v="2"/>
    <x v="9"/>
    <n v="1"/>
    <n v="47.53"/>
    <n v="0.05"/>
    <n v="18.5"/>
    <n v="45.153500000000001"/>
    <n v="18.5"/>
    <n v="26.653500000000001"/>
    <n v="0.59028646727274736"/>
    <n v="2026"/>
    <s v="Q2"/>
    <n v="6"/>
    <s v="Jun"/>
  </r>
  <r>
    <n v="335"/>
    <d v="2026-06-16T00:00:00"/>
    <n v="2026"/>
    <x v="1"/>
    <x v="5"/>
    <x v="5"/>
    <x v="3"/>
    <x v="8"/>
    <x v="0"/>
    <x v="0"/>
    <x v="2"/>
    <x v="18"/>
    <n v="3"/>
    <n v="163.65"/>
    <n v="0.15"/>
    <n v="85.8"/>
    <n v="417.3075"/>
    <n v="257.39999999999998"/>
    <n v="159.90750000000003"/>
    <n v="0.38318865584730688"/>
    <n v="2026"/>
    <s v="Q2"/>
    <n v="6"/>
    <s v="Jun"/>
  </r>
  <r>
    <n v="498"/>
    <d v="2026-06-16T00:00:00"/>
    <n v="2026"/>
    <x v="1"/>
    <x v="5"/>
    <x v="5"/>
    <x v="0"/>
    <x v="15"/>
    <x v="1"/>
    <x v="2"/>
    <x v="2"/>
    <x v="15"/>
    <n v="5"/>
    <n v="130.94999999999999"/>
    <n v="0.15"/>
    <n v="68.47"/>
    <n v="556.53750000000002"/>
    <n v="342.35"/>
    <n v="214.1875"/>
    <n v="0.38485726478449339"/>
    <n v="2026"/>
    <s v="Q2"/>
    <n v="6"/>
    <s v="Jun"/>
  </r>
  <r>
    <n v="2611"/>
    <d v="2026-06-16T00:00:00"/>
    <n v="2026"/>
    <x v="1"/>
    <x v="5"/>
    <x v="5"/>
    <x v="3"/>
    <x v="13"/>
    <x v="0"/>
    <x v="0"/>
    <x v="2"/>
    <x v="18"/>
    <n v="5"/>
    <n v="160.82"/>
    <n v="0"/>
    <n v="90.14"/>
    <n v="804.09999999999991"/>
    <n v="450.7"/>
    <n v="353.39999999999992"/>
    <n v="0.43949757492849145"/>
    <n v="2026"/>
    <s v="Q2"/>
    <n v="6"/>
    <s v="Jun"/>
  </r>
  <r>
    <n v="3197"/>
    <d v="2026-06-16T00:00:00"/>
    <n v="2026"/>
    <x v="1"/>
    <x v="5"/>
    <x v="5"/>
    <x v="1"/>
    <x v="12"/>
    <x v="2"/>
    <x v="1"/>
    <x v="0"/>
    <x v="6"/>
    <n v="3"/>
    <n v="40.51"/>
    <n v="0"/>
    <n v="16.940000000000001"/>
    <n v="121.53"/>
    <n v="50.820000000000007"/>
    <n v="70.709999999999994"/>
    <n v="0.58183164650703523"/>
    <n v="2026"/>
    <s v="Q2"/>
    <n v="6"/>
    <s v="Jun"/>
  </r>
  <r>
    <n v="4668"/>
    <d v="2026-06-16T00:00:00"/>
    <n v="2026"/>
    <x v="1"/>
    <x v="5"/>
    <x v="5"/>
    <x v="1"/>
    <x v="11"/>
    <x v="0"/>
    <x v="2"/>
    <x v="0"/>
    <x v="0"/>
    <n v="1"/>
    <n v="81.08"/>
    <n v="0"/>
    <n v="41.52"/>
    <n v="81.08"/>
    <n v="41.52"/>
    <n v="39.559999999999995"/>
    <n v="0.48791317217562896"/>
    <n v="2026"/>
    <s v="Q2"/>
    <n v="6"/>
    <s v="Jun"/>
  </r>
  <r>
    <n v="4994"/>
    <d v="2026-06-16T00:00:00"/>
    <n v="2026"/>
    <x v="1"/>
    <x v="5"/>
    <x v="5"/>
    <x v="2"/>
    <x v="10"/>
    <x v="1"/>
    <x v="2"/>
    <x v="1"/>
    <x v="11"/>
    <n v="4"/>
    <n v="150.43"/>
    <n v="0.1"/>
    <n v="77.650000000000006"/>
    <n v="541.548"/>
    <n v="310.60000000000002"/>
    <n v="230.94799999999998"/>
    <n v="0.42645896577957998"/>
    <n v="2026"/>
    <s v="Q2"/>
    <n v="6"/>
    <s v="Jun"/>
  </r>
  <r>
    <n v="512"/>
    <d v="2026-06-17T00:00:00"/>
    <n v="2026"/>
    <x v="1"/>
    <x v="5"/>
    <x v="5"/>
    <x v="1"/>
    <x v="12"/>
    <x v="3"/>
    <x v="0"/>
    <x v="3"/>
    <x v="7"/>
    <n v="1"/>
    <n v="192.42"/>
    <n v="0"/>
    <n v="103.31"/>
    <n v="192.42"/>
    <n v="103.31"/>
    <n v="89.109999999999985"/>
    <n v="0.46310154869556175"/>
    <n v="2026"/>
    <s v="Q2"/>
    <n v="6"/>
    <s v="Jun"/>
  </r>
  <r>
    <n v="717"/>
    <d v="2026-06-17T00:00:00"/>
    <n v="2026"/>
    <x v="1"/>
    <x v="5"/>
    <x v="5"/>
    <x v="3"/>
    <x v="7"/>
    <x v="1"/>
    <x v="2"/>
    <x v="3"/>
    <x v="5"/>
    <n v="10"/>
    <n v="333.14"/>
    <n v="0.15"/>
    <n v="194.52"/>
    <n v="2831.6899999999996"/>
    <n v="1945.2"/>
    <n v="886.48999999999955"/>
    <n v="0.31306039856057677"/>
    <n v="2026"/>
    <s v="Q2"/>
    <n v="6"/>
    <s v="Jun"/>
  </r>
  <r>
    <n v="952"/>
    <d v="2026-06-17T00:00:00"/>
    <n v="2026"/>
    <x v="1"/>
    <x v="5"/>
    <x v="5"/>
    <x v="0"/>
    <x v="0"/>
    <x v="0"/>
    <x v="2"/>
    <x v="3"/>
    <x v="13"/>
    <n v="1"/>
    <n v="79.900000000000006"/>
    <n v="0.05"/>
    <n v="40.19"/>
    <n v="75.905000000000001"/>
    <n v="40.19"/>
    <n v="35.715000000000003"/>
    <n v="0.47052236348066667"/>
    <n v="2026"/>
    <s v="Q2"/>
    <n v="6"/>
    <s v="Jun"/>
  </r>
  <r>
    <n v="1081"/>
    <d v="2026-06-17T00:00:00"/>
    <n v="2026"/>
    <x v="1"/>
    <x v="5"/>
    <x v="5"/>
    <x v="3"/>
    <x v="13"/>
    <x v="0"/>
    <x v="0"/>
    <x v="0"/>
    <x v="4"/>
    <n v="1"/>
    <n v="51.12"/>
    <n v="0"/>
    <n v="22.43"/>
    <n v="51.12"/>
    <n v="22.43"/>
    <n v="28.689999999999998"/>
    <n v="0.56122848200312991"/>
    <n v="2026"/>
    <s v="Q2"/>
    <n v="6"/>
    <s v="Jun"/>
  </r>
  <r>
    <n v="2043"/>
    <d v="2026-06-17T00:00:00"/>
    <n v="2026"/>
    <x v="1"/>
    <x v="5"/>
    <x v="5"/>
    <x v="1"/>
    <x v="6"/>
    <x v="0"/>
    <x v="1"/>
    <x v="1"/>
    <x v="1"/>
    <n v="2"/>
    <n v="90.33"/>
    <n v="0"/>
    <n v="46.3"/>
    <n v="180.66"/>
    <n v="92.6"/>
    <n v="88.06"/>
    <n v="0.48743496069965686"/>
    <n v="2026"/>
    <s v="Q2"/>
    <n v="6"/>
    <s v="Jun"/>
  </r>
  <r>
    <n v="4040"/>
    <d v="2026-06-17T00:00:00"/>
    <n v="2026"/>
    <x v="1"/>
    <x v="5"/>
    <x v="5"/>
    <x v="3"/>
    <x v="7"/>
    <x v="0"/>
    <x v="2"/>
    <x v="2"/>
    <x v="2"/>
    <n v="2"/>
    <n v="36.799999999999997"/>
    <n v="0.05"/>
    <n v="13.94"/>
    <n v="69.919999999999987"/>
    <n v="27.88"/>
    <n v="42.039999999999992"/>
    <n v="0.60125858123569798"/>
    <n v="2026"/>
    <s v="Q2"/>
    <n v="6"/>
    <s v="Jun"/>
  </r>
  <r>
    <n v="2295"/>
    <d v="2026-06-18T00:00:00"/>
    <n v="2026"/>
    <x v="1"/>
    <x v="5"/>
    <x v="5"/>
    <x v="1"/>
    <x v="11"/>
    <x v="3"/>
    <x v="1"/>
    <x v="2"/>
    <x v="9"/>
    <n v="1"/>
    <n v="45.7"/>
    <n v="0.1"/>
    <n v="18.600000000000001"/>
    <n v="41.13"/>
    <n v="18.600000000000001"/>
    <n v="22.53"/>
    <n v="0.5477753464624362"/>
    <n v="2026"/>
    <s v="Q2"/>
    <n v="6"/>
    <s v="Jun"/>
  </r>
  <r>
    <n v="2670"/>
    <d v="2026-06-18T00:00:00"/>
    <n v="2026"/>
    <x v="1"/>
    <x v="5"/>
    <x v="5"/>
    <x v="2"/>
    <x v="5"/>
    <x v="3"/>
    <x v="0"/>
    <x v="2"/>
    <x v="18"/>
    <n v="3"/>
    <n v="162.30000000000001"/>
    <n v="0.1"/>
    <n v="86.43"/>
    <n v="438.21000000000004"/>
    <n v="259.29000000000002"/>
    <n v="178.92000000000002"/>
    <n v="0.40829739166153217"/>
    <n v="2026"/>
    <s v="Q2"/>
    <n v="6"/>
    <s v="Jun"/>
  </r>
  <r>
    <n v="2777"/>
    <d v="2026-06-18T00:00:00"/>
    <n v="2026"/>
    <x v="1"/>
    <x v="5"/>
    <x v="5"/>
    <x v="1"/>
    <x v="14"/>
    <x v="1"/>
    <x v="2"/>
    <x v="1"/>
    <x v="17"/>
    <n v="5"/>
    <n v="72.37"/>
    <n v="0.2"/>
    <n v="32.840000000000003"/>
    <n v="289.48"/>
    <n v="164.20000000000002"/>
    <n v="125.28"/>
    <n v="0.43277601215973466"/>
    <n v="2026"/>
    <s v="Q2"/>
    <n v="6"/>
    <s v="Jun"/>
  </r>
  <r>
    <n v="2780"/>
    <d v="2026-06-18T00:00:00"/>
    <n v="2026"/>
    <x v="1"/>
    <x v="5"/>
    <x v="5"/>
    <x v="2"/>
    <x v="3"/>
    <x v="0"/>
    <x v="1"/>
    <x v="4"/>
    <x v="14"/>
    <n v="2"/>
    <n v="35.61"/>
    <n v="0.15"/>
    <n v="13.96"/>
    <n v="60.536999999999999"/>
    <n v="27.92"/>
    <n v="32.616999999999997"/>
    <n v="0.53879445628293432"/>
    <n v="2026"/>
    <s v="Q2"/>
    <n v="6"/>
    <s v="Jun"/>
  </r>
  <r>
    <n v="3209"/>
    <d v="2026-06-18T00:00:00"/>
    <n v="2026"/>
    <x v="1"/>
    <x v="5"/>
    <x v="5"/>
    <x v="3"/>
    <x v="13"/>
    <x v="0"/>
    <x v="0"/>
    <x v="2"/>
    <x v="15"/>
    <n v="2"/>
    <n v="133.12"/>
    <n v="0"/>
    <n v="67.02"/>
    <n v="266.24"/>
    <n v="134.04"/>
    <n v="132.20000000000002"/>
    <n v="0.4965444711538462"/>
    <n v="2026"/>
    <s v="Q2"/>
    <n v="6"/>
    <s v="Jun"/>
  </r>
  <r>
    <n v="3414"/>
    <d v="2026-06-18T00:00:00"/>
    <n v="2026"/>
    <x v="1"/>
    <x v="5"/>
    <x v="5"/>
    <x v="0"/>
    <x v="15"/>
    <x v="3"/>
    <x v="0"/>
    <x v="0"/>
    <x v="4"/>
    <n v="1"/>
    <n v="51.23"/>
    <n v="0.05"/>
    <n v="23.12"/>
    <n v="48.668499999999995"/>
    <n v="23.12"/>
    <n v="25.548499999999994"/>
    <n v="0.5249494025909982"/>
    <n v="2026"/>
    <s v="Q2"/>
    <n v="6"/>
    <s v="Jun"/>
  </r>
  <r>
    <n v="3846"/>
    <d v="2026-06-18T00:00:00"/>
    <n v="2026"/>
    <x v="1"/>
    <x v="5"/>
    <x v="5"/>
    <x v="1"/>
    <x v="12"/>
    <x v="0"/>
    <x v="2"/>
    <x v="1"/>
    <x v="1"/>
    <n v="1"/>
    <n v="93.5"/>
    <n v="0"/>
    <n v="46.63"/>
    <n v="93.5"/>
    <n v="46.63"/>
    <n v="46.87"/>
    <n v="0.50128342245989299"/>
    <n v="2026"/>
    <s v="Q2"/>
    <n v="6"/>
    <s v="Jun"/>
  </r>
  <r>
    <n v="4120"/>
    <d v="2026-06-18T00:00:00"/>
    <n v="2026"/>
    <x v="1"/>
    <x v="5"/>
    <x v="5"/>
    <x v="3"/>
    <x v="4"/>
    <x v="2"/>
    <x v="0"/>
    <x v="4"/>
    <x v="10"/>
    <n v="3"/>
    <n v="41.16"/>
    <n v="0"/>
    <n v="14.79"/>
    <n v="123.47999999999999"/>
    <n v="44.37"/>
    <n v="79.109999999999985"/>
    <n v="0.64067055393586003"/>
    <n v="2026"/>
    <s v="Q2"/>
    <n v="6"/>
    <s v="Jun"/>
  </r>
  <r>
    <n v="4217"/>
    <d v="2026-06-18T00:00:00"/>
    <n v="2026"/>
    <x v="1"/>
    <x v="5"/>
    <x v="5"/>
    <x v="1"/>
    <x v="12"/>
    <x v="3"/>
    <x v="1"/>
    <x v="4"/>
    <x v="10"/>
    <n v="1"/>
    <n v="39.74"/>
    <n v="0.05"/>
    <n v="14.39"/>
    <n v="37.753"/>
    <n v="14.39"/>
    <n v="23.363"/>
    <n v="0.6188382380208195"/>
    <n v="2026"/>
    <s v="Q2"/>
    <n v="6"/>
    <s v="Jun"/>
  </r>
  <r>
    <n v="4786"/>
    <d v="2026-06-18T00:00:00"/>
    <n v="2026"/>
    <x v="1"/>
    <x v="5"/>
    <x v="5"/>
    <x v="3"/>
    <x v="7"/>
    <x v="0"/>
    <x v="0"/>
    <x v="2"/>
    <x v="9"/>
    <n v="3"/>
    <n v="46.79"/>
    <n v="0.1"/>
    <n v="18.25"/>
    <n v="126.33300000000001"/>
    <n v="54.75"/>
    <n v="71.583000000000013"/>
    <n v="0.56662154781411034"/>
    <n v="2026"/>
    <s v="Q2"/>
    <n v="6"/>
    <s v="Jun"/>
  </r>
  <r>
    <n v="23"/>
    <d v="2026-06-19T00:00:00"/>
    <n v="2026"/>
    <x v="1"/>
    <x v="5"/>
    <x v="5"/>
    <x v="3"/>
    <x v="13"/>
    <x v="1"/>
    <x v="2"/>
    <x v="1"/>
    <x v="1"/>
    <n v="4"/>
    <n v="91.74"/>
    <n v="0.2"/>
    <n v="44.74"/>
    <n v="293.56799999999998"/>
    <n v="178.96"/>
    <n v="114.60799999999998"/>
    <n v="0.39039677349029861"/>
    <n v="2026"/>
    <s v="Q2"/>
    <n v="6"/>
    <s v="Jun"/>
  </r>
  <r>
    <n v="99"/>
    <d v="2026-06-19T00:00:00"/>
    <n v="2026"/>
    <x v="1"/>
    <x v="5"/>
    <x v="5"/>
    <x v="3"/>
    <x v="13"/>
    <x v="0"/>
    <x v="1"/>
    <x v="4"/>
    <x v="14"/>
    <n v="1"/>
    <n v="36.28"/>
    <n v="0.1"/>
    <n v="13.8"/>
    <n v="32.652000000000001"/>
    <n v="13.8"/>
    <n v="18.852"/>
    <n v="0.5773612642410878"/>
    <n v="2026"/>
    <s v="Q2"/>
    <n v="6"/>
    <s v="Jun"/>
  </r>
  <r>
    <n v="269"/>
    <d v="2026-06-19T00:00:00"/>
    <n v="2026"/>
    <x v="1"/>
    <x v="5"/>
    <x v="5"/>
    <x v="3"/>
    <x v="13"/>
    <x v="1"/>
    <x v="0"/>
    <x v="1"/>
    <x v="17"/>
    <n v="3"/>
    <n v="73.02"/>
    <n v="0.1"/>
    <n v="32.69"/>
    <n v="197.154"/>
    <n v="98.07"/>
    <n v="99.084000000000003"/>
    <n v="0.50257159377948202"/>
    <n v="2026"/>
    <s v="Q2"/>
    <n v="6"/>
    <s v="Jun"/>
  </r>
  <r>
    <n v="1772"/>
    <d v="2026-06-19T00:00:00"/>
    <n v="2026"/>
    <x v="1"/>
    <x v="5"/>
    <x v="5"/>
    <x v="3"/>
    <x v="4"/>
    <x v="0"/>
    <x v="1"/>
    <x v="1"/>
    <x v="11"/>
    <n v="4"/>
    <n v="153.38"/>
    <n v="0"/>
    <n v="76.92"/>
    <n v="613.52"/>
    <n v="307.68"/>
    <n v="305.83999999999997"/>
    <n v="0.49850045638283996"/>
    <n v="2026"/>
    <s v="Q2"/>
    <n v="6"/>
    <s v="Jun"/>
  </r>
  <r>
    <n v="1906"/>
    <d v="2026-06-19T00:00:00"/>
    <n v="2026"/>
    <x v="1"/>
    <x v="5"/>
    <x v="5"/>
    <x v="3"/>
    <x v="8"/>
    <x v="3"/>
    <x v="0"/>
    <x v="3"/>
    <x v="19"/>
    <n v="2"/>
    <n v="125.5"/>
    <n v="0"/>
    <n v="61.67"/>
    <n v="251"/>
    <n v="123.34"/>
    <n v="127.66"/>
    <n v="0.50860557768924297"/>
    <n v="2026"/>
    <s v="Q2"/>
    <n v="6"/>
    <s v="Jun"/>
  </r>
  <r>
    <n v="2473"/>
    <d v="2026-06-19T00:00:00"/>
    <n v="2026"/>
    <x v="1"/>
    <x v="5"/>
    <x v="5"/>
    <x v="0"/>
    <x v="0"/>
    <x v="1"/>
    <x v="0"/>
    <x v="0"/>
    <x v="0"/>
    <n v="3"/>
    <n v="80.75"/>
    <n v="0.15"/>
    <n v="42.81"/>
    <n v="205.91249999999999"/>
    <n v="128.43"/>
    <n v="77.482499999999987"/>
    <n v="0.37628847204516475"/>
    <n v="2026"/>
    <s v="Q2"/>
    <n v="6"/>
    <s v="Jun"/>
  </r>
  <r>
    <n v="2549"/>
    <d v="2026-06-19T00:00:00"/>
    <n v="2026"/>
    <x v="1"/>
    <x v="5"/>
    <x v="5"/>
    <x v="3"/>
    <x v="13"/>
    <x v="1"/>
    <x v="0"/>
    <x v="4"/>
    <x v="14"/>
    <n v="8"/>
    <n v="36.15"/>
    <n v="0.05"/>
    <n v="13.55"/>
    <n v="274.73999999999995"/>
    <n v="108.4"/>
    <n v="166.33999999999995"/>
    <n v="0.60544514814005956"/>
    <n v="2026"/>
    <s v="Q2"/>
    <n v="6"/>
    <s v="Jun"/>
  </r>
  <r>
    <n v="3341"/>
    <d v="2026-06-19T00:00:00"/>
    <n v="2026"/>
    <x v="1"/>
    <x v="5"/>
    <x v="5"/>
    <x v="0"/>
    <x v="15"/>
    <x v="0"/>
    <x v="1"/>
    <x v="1"/>
    <x v="3"/>
    <n v="2"/>
    <n v="143.1"/>
    <n v="0"/>
    <n v="78.11"/>
    <n v="286.2"/>
    <n v="156.22"/>
    <n v="129.97999999999999"/>
    <n v="0.45415793151642209"/>
    <n v="2026"/>
    <s v="Q2"/>
    <n v="6"/>
    <s v="Jun"/>
  </r>
  <r>
    <n v="3351"/>
    <d v="2026-06-19T00:00:00"/>
    <n v="2026"/>
    <x v="1"/>
    <x v="5"/>
    <x v="5"/>
    <x v="1"/>
    <x v="1"/>
    <x v="3"/>
    <x v="1"/>
    <x v="3"/>
    <x v="19"/>
    <n v="4"/>
    <n v="123.89"/>
    <n v="0"/>
    <n v="59.42"/>
    <n v="495.56"/>
    <n v="237.68"/>
    <n v="257.88"/>
    <n v="0.5203809831301961"/>
    <n v="2026"/>
    <s v="Q2"/>
    <n v="6"/>
    <s v="Jun"/>
  </r>
  <r>
    <n v="3366"/>
    <d v="2026-06-19T00:00:00"/>
    <n v="2026"/>
    <x v="1"/>
    <x v="5"/>
    <x v="5"/>
    <x v="1"/>
    <x v="11"/>
    <x v="0"/>
    <x v="2"/>
    <x v="2"/>
    <x v="15"/>
    <n v="1"/>
    <n v="135.41999999999999"/>
    <n v="0.05"/>
    <n v="68.180000000000007"/>
    <n v="128.64899999999997"/>
    <n v="68.180000000000007"/>
    <n v="60.468999999999966"/>
    <n v="0.47003085915941811"/>
    <n v="2026"/>
    <s v="Q2"/>
    <n v="6"/>
    <s v="Jun"/>
  </r>
  <r>
    <n v="3691"/>
    <d v="2026-06-19T00:00:00"/>
    <n v="2026"/>
    <x v="1"/>
    <x v="5"/>
    <x v="5"/>
    <x v="1"/>
    <x v="6"/>
    <x v="2"/>
    <x v="0"/>
    <x v="1"/>
    <x v="1"/>
    <n v="1"/>
    <n v="93.48"/>
    <n v="0.05"/>
    <n v="44.31"/>
    <n v="88.805999999999997"/>
    <n v="44.31"/>
    <n v="44.495999999999995"/>
    <n v="0.50104722653874734"/>
    <n v="2026"/>
    <s v="Q2"/>
    <n v="6"/>
    <s v="Jun"/>
  </r>
  <r>
    <n v="3909"/>
    <d v="2026-06-19T00:00:00"/>
    <n v="2026"/>
    <x v="1"/>
    <x v="5"/>
    <x v="5"/>
    <x v="1"/>
    <x v="1"/>
    <x v="3"/>
    <x v="0"/>
    <x v="1"/>
    <x v="11"/>
    <n v="1"/>
    <n v="156.05000000000001"/>
    <n v="0.05"/>
    <n v="81.28"/>
    <n v="148.2475"/>
    <n v="81.28"/>
    <n v="66.967500000000001"/>
    <n v="0.45172768512116562"/>
    <n v="2026"/>
    <s v="Q2"/>
    <n v="6"/>
    <s v="Jun"/>
  </r>
  <r>
    <n v="4862"/>
    <d v="2026-06-19T00:00:00"/>
    <n v="2026"/>
    <x v="1"/>
    <x v="5"/>
    <x v="5"/>
    <x v="1"/>
    <x v="6"/>
    <x v="0"/>
    <x v="0"/>
    <x v="4"/>
    <x v="14"/>
    <n v="1"/>
    <n v="36.74"/>
    <n v="0"/>
    <n v="14.15"/>
    <n v="36.74"/>
    <n v="14.15"/>
    <n v="22.590000000000003"/>
    <n v="0.61486118671747425"/>
    <n v="2026"/>
    <s v="Q2"/>
    <n v="6"/>
    <s v="Jun"/>
  </r>
  <r>
    <n v="5096"/>
    <d v="2026-06-19T00:00:00"/>
    <n v="2026"/>
    <x v="1"/>
    <x v="5"/>
    <x v="5"/>
    <x v="0"/>
    <x v="15"/>
    <x v="0"/>
    <x v="0"/>
    <x v="3"/>
    <x v="7"/>
    <n v="2"/>
    <n v="199.28"/>
    <n v="0"/>
    <n v="102.85"/>
    <n v="398.56"/>
    <n v="205.7"/>
    <n v="192.86"/>
    <n v="0.48389201124046571"/>
    <n v="2026"/>
    <s v="Q2"/>
    <n v="6"/>
    <s v="Jun"/>
  </r>
  <r>
    <n v="5112"/>
    <d v="2026-06-19T00:00:00"/>
    <n v="2026"/>
    <x v="1"/>
    <x v="5"/>
    <x v="5"/>
    <x v="0"/>
    <x v="0"/>
    <x v="3"/>
    <x v="0"/>
    <x v="4"/>
    <x v="14"/>
    <n v="2"/>
    <n v="37.04"/>
    <n v="0.05"/>
    <n v="13.76"/>
    <n v="70.375999999999991"/>
    <n v="27.52"/>
    <n v="42.855999999999995"/>
    <n v="0.60895759918153913"/>
    <n v="2026"/>
    <s v="Q2"/>
    <n v="6"/>
    <s v="Jun"/>
  </r>
  <r>
    <n v="501"/>
    <d v="2026-06-20T00:00:00"/>
    <n v="2026"/>
    <x v="1"/>
    <x v="5"/>
    <x v="5"/>
    <x v="3"/>
    <x v="4"/>
    <x v="0"/>
    <x v="1"/>
    <x v="3"/>
    <x v="13"/>
    <n v="2"/>
    <n v="80.95"/>
    <n v="0.1"/>
    <n v="39.44"/>
    <n v="145.71"/>
    <n v="78.88"/>
    <n v="66.830000000000013"/>
    <n v="0.45865074462974409"/>
    <n v="2026"/>
    <s v="Q2"/>
    <n v="6"/>
    <s v="Jun"/>
  </r>
  <r>
    <n v="540"/>
    <d v="2026-06-20T00:00:00"/>
    <n v="2026"/>
    <x v="1"/>
    <x v="5"/>
    <x v="5"/>
    <x v="0"/>
    <x v="9"/>
    <x v="3"/>
    <x v="0"/>
    <x v="1"/>
    <x v="11"/>
    <n v="1"/>
    <n v="151.46"/>
    <n v="0.05"/>
    <n v="77.98"/>
    <n v="143.887"/>
    <n v="77.98"/>
    <n v="65.906999999999996"/>
    <n v="0.45804693961233467"/>
    <n v="2026"/>
    <s v="Q2"/>
    <n v="6"/>
    <s v="Jun"/>
  </r>
  <r>
    <n v="2255"/>
    <d v="2026-06-20T00:00:00"/>
    <n v="2026"/>
    <x v="1"/>
    <x v="5"/>
    <x v="5"/>
    <x v="0"/>
    <x v="9"/>
    <x v="0"/>
    <x v="2"/>
    <x v="1"/>
    <x v="1"/>
    <n v="5"/>
    <n v="90.1"/>
    <n v="0"/>
    <n v="44.32"/>
    <n v="450.5"/>
    <n v="221.6"/>
    <n v="228.9"/>
    <n v="0.50810210876803552"/>
    <n v="2026"/>
    <s v="Q2"/>
    <n v="6"/>
    <s v="Jun"/>
  </r>
  <r>
    <n v="3126"/>
    <d v="2026-06-20T00:00:00"/>
    <n v="2026"/>
    <x v="1"/>
    <x v="5"/>
    <x v="5"/>
    <x v="0"/>
    <x v="0"/>
    <x v="3"/>
    <x v="2"/>
    <x v="1"/>
    <x v="11"/>
    <n v="1"/>
    <n v="155.69"/>
    <n v="0.1"/>
    <n v="79.42"/>
    <n v="140.12100000000001"/>
    <n v="79.42"/>
    <n v="60.701000000000008"/>
    <n v="0.43320415926235184"/>
    <n v="2026"/>
    <s v="Q2"/>
    <n v="6"/>
    <s v="Jun"/>
  </r>
  <r>
    <n v="3223"/>
    <d v="2026-06-20T00:00:00"/>
    <n v="2026"/>
    <x v="1"/>
    <x v="5"/>
    <x v="5"/>
    <x v="1"/>
    <x v="14"/>
    <x v="2"/>
    <x v="0"/>
    <x v="4"/>
    <x v="16"/>
    <n v="1"/>
    <n v="50.11"/>
    <n v="0.05"/>
    <n v="21.38"/>
    <n v="47.604499999999994"/>
    <n v="21.38"/>
    <n v="26.224499999999995"/>
    <n v="0.55088279469377888"/>
    <n v="2026"/>
    <s v="Q2"/>
    <n v="6"/>
    <s v="Jun"/>
  </r>
  <r>
    <n v="3260"/>
    <d v="2026-06-20T00:00:00"/>
    <n v="2026"/>
    <x v="1"/>
    <x v="5"/>
    <x v="5"/>
    <x v="2"/>
    <x v="2"/>
    <x v="2"/>
    <x v="0"/>
    <x v="1"/>
    <x v="3"/>
    <n v="1"/>
    <n v="142.55000000000001"/>
    <n v="0.1"/>
    <n v="79.709999999999994"/>
    <n v="128.29500000000002"/>
    <n v="79.709999999999994"/>
    <n v="48.585000000000022"/>
    <n v="0.37869753302934656"/>
    <n v="2026"/>
    <s v="Q2"/>
    <n v="6"/>
    <s v="Jun"/>
  </r>
  <r>
    <n v="3404"/>
    <d v="2026-06-20T00:00:00"/>
    <n v="2026"/>
    <x v="1"/>
    <x v="5"/>
    <x v="5"/>
    <x v="3"/>
    <x v="8"/>
    <x v="0"/>
    <x v="1"/>
    <x v="3"/>
    <x v="7"/>
    <n v="3"/>
    <n v="191.11"/>
    <n v="0.05"/>
    <n v="102.82"/>
    <n v="544.6635"/>
    <n v="308.45999999999998"/>
    <n v="236.20350000000002"/>
    <n v="0.43366867800026992"/>
    <n v="2026"/>
    <s v="Q2"/>
    <n v="6"/>
    <s v="Jun"/>
  </r>
  <r>
    <n v="4267"/>
    <d v="2026-06-20T00:00:00"/>
    <n v="2026"/>
    <x v="1"/>
    <x v="5"/>
    <x v="5"/>
    <x v="3"/>
    <x v="13"/>
    <x v="1"/>
    <x v="2"/>
    <x v="0"/>
    <x v="6"/>
    <n v="6"/>
    <n v="40.229999999999997"/>
    <n v="0.15"/>
    <n v="17.079999999999998"/>
    <n v="205.173"/>
    <n v="102.47999999999999"/>
    <n v="102.69300000000001"/>
    <n v="0.50051907414718322"/>
    <n v="2026"/>
    <s v="Q2"/>
    <n v="6"/>
    <s v="Jun"/>
  </r>
  <r>
    <n v="5082"/>
    <d v="2026-06-20T00:00:00"/>
    <n v="2026"/>
    <x v="1"/>
    <x v="5"/>
    <x v="5"/>
    <x v="1"/>
    <x v="11"/>
    <x v="0"/>
    <x v="2"/>
    <x v="0"/>
    <x v="0"/>
    <n v="2"/>
    <n v="81.489999999999995"/>
    <n v="0"/>
    <n v="42.15"/>
    <n v="162.97999999999999"/>
    <n v="84.3"/>
    <n v="78.679999999999993"/>
    <n v="0.48275862068965514"/>
    <n v="2026"/>
    <s v="Q2"/>
    <n v="6"/>
    <s v="Jun"/>
  </r>
  <r>
    <n v="5108"/>
    <d v="2026-06-20T00:00:00"/>
    <n v="2026"/>
    <x v="1"/>
    <x v="5"/>
    <x v="5"/>
    <x v="1"/>
    <x v="6"/>
    <x v="1"/>
    <x v="2"/>
    <x v="2"/>
    <x v="18"/>
    <n v="8"/>
    <n v="162.71"/>
    <n v="0.2"/>
    <n v="85.27"/>
    <n v="1041.3440000000001"/>
    <n v="682.16"/>
    <n v="359.18400000000008"/>
    <n v="0.34492348349824847"/>
    <n v="2026"/>
    <s v="Q2"/>
    <n v="6"/>
    <s v="Jun"/>
  </r>
  <r>
    <n v="1105"/>
    <d v="2026-06-21T00:00:00"/>
    <n v="2026"/>
    <x v="1"/>
    <x v="5"/>
    <x v="5"/>
    <x v="2"/>
    <x v="5"/>
    <x v="3"/>
    <x v="0"/>
    <x v="2"/>
    <x v="2"/>
    <n v="1"/>
    <n v="36.479999999999997"/>
    <n v="0.1"/>
    <n v="13.9"/>
    <n v="32.832000000000001"/>
    <n v="13.9"/>
    <n v="18.932000000000002"/>
    <n v="0.57663255360623789"/>
    <n v="2026"/>
    <s v="Q2"/>
    <n v="6"/>
    <s v="Jun"/>
  </r>
  <r>
    <n v="2757"/>
    <d v="2026-06-21T00:00:00"/>
    <n v="2026"/>
    <x v="1"/>
    <x v="5"/>
    <x v="5"/>
    <x v="1"/>
    <x v="6"/>
    <x v="1"/>
    <x v="2"/>
    <x v="2"/>
    <x v="15"/>
    <n v="6"/>
    <n v="136.65"/>
    <n v="0.15"/>
    <n v="68.56"/>
    <n v="696.91500000000008"/>
    <n v="411.36"/>
    <n v="285.55500000000006"/>
    <n v="0.4097415036266977"/>
    <n v="2026"/>
    <s v="Q2"/>
    <n v="6"/>
    <s v="Jun"/>
  </r>
  <r>
    <n v="3325"/>
    <d v="2026-06-21T00:00:00"/>
    <n v="2026"/>
    <x v="1"/>
    <x v="5"/>
    <x v="5"/>
    <x v="2"/>
    <x v="2"/>
    <x v="0"/>
    <x v="1"/>
    <x v="0"/>
    <x v="4"/>
    <n v="4"/>
    <n v="50.57"/>
    <n v="0"/>
    <n v="21.85"/>
    <n v="202.28"/>
    <n v="87.4"/>
    <n v="114.88"/>
    <n v="0.56792564761716435"/>
    <n v="2026"/>
    <s v="Q2"/>
    <n v="6"/>
    <s v="Jun"/>
  </r>
  <r>
    <n v="4070"/>
    <d v="2026-06-21T00:00:00"/>
    <n v="2026"/>
    <x v="1"/>
    <x v="5"/>
    <x v="5"/>
    <x v="3"/>
    <x v="8"/>
    <x v="0"/>
    <x v="1"/>
    <x v="0"/>
    <x v="8"/>
    <n v="3"/>
    <n v="103.72"/>
    <n v="0"/>
    <n v="50.34"/>
    <n v="311.15999999999997"/>
    <n v="151.02000000000001"/>
    <n v="160.13999999999996"/>
    <n v="0.51465483995372152"/>
    <n v="2026"/>
    <s v="Q2"/>
    <n v="6"/>
    <s v="Jun"/>
  </r>
  <r>
    <n v="4339"/>
    <d v="2026-06-21T00:00:00"/>
    <n v="2026"/>
    <x v="1"/>
    <x v="5"/>
    <x v="5"/>
    <x v="2"/>
    <x v="16"/>
    <x v="3"/>
    <x v="0"/>
    <x v="2"/>
    <x v="15"/>
    <n v="1"/>
    <n v="132.49"/>
    <n v="0"/>
    <n v="67.09"/>
    <n v="132.49"/>
    <n v="67.09"/>
    <n v="65.400000000000006"/>
    <n v="0.49362216016303118"/>
    <n v="2026"/>
    <s v="Q2"/>
    <n v="6"/>
    <s v="Jun"/>
  </r>
  <r>
    <n v="731"/>
    <d v="2026-06-22T00:00:00"/>
    <n v="2026"/>
    <x v="1"/>
    <x v="5"/>
    <x v="5"/>
    <x v="2"/>
    <x v="3"/>
    <x v="0"/>
    <x v="1"/>
    <x v="3"/>
    <x v="13"/>
    <n v="2"/>
    <n v="80.650000000000006"/>
    <n v="0"/>
    <n v="39.18"/>
    <n v="161.30000000000001"/>
    <n v="78.36"/>
    <n v="82.940000000000012"/>
    <n v="0.51419714817110973"/>
    <n v="2026"/>
    <s v="Q2"/>
    <n v="6"/>
    <s v="Jun"/>
  </r>
  <r>
    <n v="1362"/>
    <d v="2026-06-22T00:00:00"/>
    <n v="2026"/>
    <x v="1"/>
    <x v="5"/>
    <x v="5"/>
    <x v="1"/>
    <x v="1"/>
    <x v="2"/>
    <x v="1"/>
    <x v="4"/>
    <x v="14"/>
    <n v="1"/>
    <n v="35.409999999999997"/>
    <n v="0.05"/>
    <n v="13.9"/>
    <n v="33.639499999999998"/>
    <n v="13.9"/>
    <n v="19.7395"/>
    <n v="0.58679528530447833"/>
    <n v="2026"/>
    <s v="Q2"/>
    <n v="6"/>
    <s v="Jun"/>
  </r>
  <r>
    <n v="1512"/>
    <d v="2026-06-22T00:00:00"/>
    <n v="2026"/>
    <x v="1"/>
    <x v="5"/>
    <x v="5"/>
    <x v="0"/>
    <x v="0"/>
    <x v="3"/>
    <x v="0"/>
    <x v="4"/>
    <x v="10"/>
    <n v="3"/>
    <n v="41.01"/>
    <n v="0"/>
    <n v="14.33"/>
    <n v="123.03"/>
    <n v="42.99"/>
    <n v="80.039999999999992"/>
    <n v="0.65057303096805652"/>
    <n v="2026"/>
    <s v="Q2"/>
    <n v="6"/>
    <s v="Jun"/>
  </r>
  <r>
    <n v="1647"/>
    <d v="2026-06-22T00:00:00"/>
    <n v="2026"/>
    <x v="1"/>
    <x v="5"/>
    <x v="5"/>
    <x v="3"/>
    <x v="8"/>
    <x v="0"/>
    <x v="2"/>
    <x v="2"/>
    <x v="2"/>
    <n v="1"/>
    <n v="36.01"/>
    <n v="0"/>
    <n v="13.23"/>
    <n v="36.01"/>
    <n v="13.23"/>
    <n v="22.779999999999998"/>
    <n v="0.63260205498472644"/>
    <n v="2026"/>
    <s v="Q2"/>
    <n v="6"/>
    <s v="Jun"/>
  </r>
  <r>
    <n v="2358"/>
    <d v="2026-06-22T00:00:00"/>
    <n v="2026"/>
    <x v="1"/>
    <x v="5"/>
    <x v="5"/>
    <x v="0"/>
    <x v="0"/>
    <x v="3"/>
    <x v="0"/>
    <x v="4"/>
    <x v="16"/>
    <n v="2"/>
    <n v="50.21"/>
    <n v="0.05"/>
    <n v="21.74"/>
    <n v="95.399000000000001"/>
    <n v="43.48"/>
    <n v="51.919000000000004"/>
    <n v="0.54423002337550708"/>
    <n v="2026"/>
    <s v="Q2"/>
    <n v="6"/>
    <s v="Jun"/>
  </r>
  <r>
    <n v="2366"/>
    <d v="2026-06-22T00:00:00"/>
    <n v="2026"/>
    <x v="1"/>
    <x v="5"/>
    <x v="5"/>
    <x v="2"/>
    <x v="10"/>
    <x v="3"/>
    <x v="0"/>
    <x v="0"/>
    <x v="8"/>
    <n v="3"/>
    <n v="100.3"/>
    <n v="0"/>
    <n v="49.26"/>
    <n v="300.89999999999998"/>
    <n v="147.78"/>
    <n v="153.11999999999998"/>
    <n v="0.5088733798604187"/>
    <n v="2026"/>
    <s v="Q2"/>
    <n v="6"/>
    <s v="Jun"/>
  </r>
  <r>
    <n v="3481"/>
    <d v="2026-06-22T00:00:00"/>
    <n v="2026"/>
    <x v="1"/>
    <x v="5"/>
    <x v="5"/>
    <x v="3"/>
    <x v="8"/>
    <x v="2"/>
    <x v="1"/>
    <x v="2"/>
    <x v="9"/>
    <n v="1"/>
    <n v="47.7"/>
    <n v="0.1"/>
    <n v="18.760000000000002"/>
    <n v="42.930000000000007"/>
    <n v="18.760000000000002"/>
    <n v="24.170000000000005"/>
    <n v="0.56300955043093415"/>
    <n v="2026"/>
    <s v="Q2"/>
    <n v="6"/>
    <s v="Jun"/>
  </r>
  <r>
    <n v="3595"/>
    <d v="2026-06-22T00:00:00"/>
    <n v="2026"/>
    <x v="1"/>
    <x v="5"/>
    <x v="5"/>
    <x v="1"/>
    <x v="14"/>
    <x v="0"/>
    <x v="1"/>
    <x v="0"/>
    <x v="6"/>
    <n v="2"/>
    <n v="40.94"/>
    <n v="0.1"/>
    <n v="16.88"/>
    <n v="73.691999999999993"/>
    <n v="33.76"/>
    <n v="39.931999999999995"/>
    <n v="0.54187700157411933"/>
    <n v="2026"/>
    <s v="Q2"/>
    <n v="6"/>
    <s v="Jun"/>
  </r>
  <r>
    <n v="3766"/>
    <d v="2026-06-22T00:00:00"/>
    <n v="2026"/>
    <x v="1"/>
    <x v="5"/>
    <x v="5"/>
    <x v="3"/>
    <x v="8"/>
    <x v="2"/>
    <x v="0"/>
    <x v="1"/>
    <x v="1"/>
    <n v="1"/>
    <n v="93.78"/>
    <n v="0"/>
    <n v="46.62"/>
    <n v="93.78"/>
    <n v="46.62"/>
    <n v="47.160000000000004"/>
    <n v="0.50287907869481774"/>
    <n v="2026"/>
    <s v="Q2"/>
    <n v="6"/>
    <s v="Jun"/>
  </r>
  <r>
    <n v="3933"/>
    <d v="2026-06-22T00:00:00"/>
    <n v="2026"/>
    <x v="1"/>
    <x v="5"/>
    <x v="5"/>
    <x v="3"/>
    <x v="4"/>
    <x v="2"/>
    <x v="1"/>
    <x v="4"/>
    <x v="16"/>
    <n v="2"/>
    <n v="51.42"/>
    <n v="0"/>
    <n v="22.19"/>
    <n v="102.84"/>
    <n v="44.38"/>
    <n v="58.46"/>
    <n v="0.56845585375340335"/>
    <n v="2026"/>
    <s v="Q2"/>
    <n v="6"/>
    <s v="Jun"/>
  </r>
  <r>
    <n v="3951"/>
    <d v="2026-06-22T00:00:00"/>
    <n v="2026"/>
    <x v="1"/>
    <x v="5"/>
    <x v="5"/>
    <x v="2"/>
    <x v="2"/>
    <x v="2"/>
    <x v="1"/>
    <x v="2"/>
    <x v="18"/>
    <n v="1"/>
    <n v="164.99"/>
    <n v="0.1"/>
    <n v="86.6"/>
    <n v="148.49100000000001"/>
    <n v="86.6"/>
    <n v="61.89100000000002"/>
    <n v="0.41679967136055396"/>
    <n v="2026"/>
    <s v="Q2"/>
    <n v="6"/>
    <s v="Jun"/>
  </r>
  <r>
    <n v="4078"/>
    <d v="2026-06-22T00:00:00"/>
    <n v="2026"/>
    <x v="1"/>
    <x v="5"/>
    <x v="5"/>
    <x v="2"/>
    <x v="5"/>
    <x v="3"/>
    <x v="0"/>
    <x v="1"/>
    <x v="3"/>
    <n v="1"/>
    <n v="145.65"/>
    <n v="0"/>
    <n v="79.87"/>
    <n v="145.65"/>
    <n v="79.87"/>
    <n v="65.78"/>
    <n v="0.45163062135255749"/>
    <n v="2026"/>
    <s v="Q2"/>
    <n v="6"/>
    <s v="Jun"/>
  </r>
  <r>
    <n v="4182"/>
    <d v="2026-06-22T00:00:00"/>
    <n v="2026"/>
    <x v="1"/>
    <x v="5"/>
    <x v="5"/>
    <x v="1"/>
    <x v="11"/>
    <x v="0"/>
    <x v="1"/>
    <x v="4"/>
    <x v="12"/>
    <n v="4"/>
    <n v="120.94"/>
    <n v="0.05"/>
    <n v="70.84"/>
    <n v="459.57199999999995"/>
    <n v="283.36"/>
    <n v="176.21199999999993"/>
    <n v="0.38342631840059871"/>
    <n v="2026"/>
    <s v="Q2"/>
    <n v="6"/>
    <s v="Jun"/>
  </r>
  <r>
    <n v="323"/>
    <d v="2026-06-23T00:00:00"/>
    <n v="2026"/>
    <x v="1"/>
    <x v="5"/>
    <x v="5"/>
    <x v="3"/>
    <x v="13"/>
    <x v="0"/>
    <x v="0"/>
    <x v="2"/>
    <x v="2"/>
    <n v="1"/>
    <n v="36.94"/>
    <n v="0"/>
    <n v="13.25"/>
    <n v="36.94"/>
    <n v="13.25"/>
    <n v="23.689999999999998"/>
    <n v="0.64131023280996213"/>
    <n v="2026"/>
    <s v="Q2"/>
    <n v="6"/>
    <s v="Jun"/>
  </r>
  <r>
    <n v="544"/>
    <d v="2026-06-23T00:00:00"/>
    <n v="2026"/>
    <x v="1"/>
    <x v="5"/>
    <x v="5"/>
    <x v="0"/>
    <x v="15"/>
    <x v="0"/>
    <x v="2"/>
    <x v="1"/>
    <x v="1"/>
    <n v="1"/>
    <n v="90.3"/>
    <n v="0.05"/>
    <n v="45.07"/>
    <n v="85.784999999999997"/>
    <n v="45.07"/>
    <n v="40.714999999999996"/>
    <n v="0.47461677449437545"/>
    <n v="2026"/>
    <s v="Q2"/>
    <n v="6"/>
    <s v="Jun"/>
  </r>
  <r>
    <n v="1570"/>
    <d v="2026-06-23T00:00:00"/>
    <n v="2026"/>
    <x v="1"/>
    <x v="5"/>
    <x v="5"/>
    <x v="3"/>
    <x v="13"/>
    <x v="3"/>
    <x v="0"/>
    <x v="3"/>
    <x v="5"/>
    <n v="1"/>
    <n v="335.05"/>
    <n v="0"/>
    <n v="191.67"/>
    <n v="335.05"/>
    <n v="191.67"/>
    <n v="143.38000000000002"/>
    <n v="0.42793612893597976"/>
    <n v="2026"/>
    <s v="Q2"/>
    <n v="6"/>
    <s v="Jun"/>
  </r>
  <r>
    <n v="1932"/>
    <d v="2026-06-23T00:00:00"/>
    <n v="2026"/>
    <x v="1"/>
    <x v="5"/>
    <x v="5"/>
    <x v="3"/>
    <x v="8"/>
    <x v="0"/>
    <x v="1"/>
    <x v="2"/>
    <x v="2"/>
    <n v="1"/>
    <n v="35.9"/>
    <n v="0.05"/>
    <n v="13.81"/>
    <n v="34.104999999999997"/>
    <n v="13.81"/>
    <n v="20.294999999999995"/>
    <n v="0.59507403606509301"/>
    <n v="2026"/>
    <s v="Q2"/>
    <n v="6"/>
    <s v="Jun"/>
  </r>
  <r>
    <n v="4352"/>
    <d v="2026-06-23T00:00:00"/>
    <n v="2026"/>
    <x v="1"/>
    <x v="5"/>
    <x v="5"/>
    <x v="3"/>
    <x v="13"/>
    <x v="0"/>
    <x v="0"/>
    <x v="0"/>
    <x v="4"/>
    <n v="6"/>
    <n v="51.34"/>
    <n v="0.1"/>
    <n v="22.47"/>
    <n v="277.23600000000005"/>
    <n v="134.82"/>
    <n v="142.41600000000005"/>
    <n v="0.51369951954291659"/>
    <n v="2026"/>
    <s v="Q2"/>
    <n v="6"/>
    <s v="Jun"/>
  </r>
  <r>
    <n v="4561"/>
    <d v="2026-06-23T00:00:00"/>
    <n v="2026"/>
    <x v="1"/>
    <x v="5"/>
    <x v="5"/>
    <x v="0"/>
    <x v="0"/>
    <x v="2"/>
    <x v="0"/>
    <x v="1"/>
    <x v="11"/>
    <n v="1"/>
    <n v="157.91"/>
    <n v="0"/>
    <n v="77.12"/>
    <n v="157.91"/>
    <n v="77.12"/>
    <n v="80.789999999999992"/>
    <n v="0.51162054334747642"/>
    <n v="2026"/>
    <s v="Q2"/>
    <n v="6"/>
    <s v="Jun"/>
  </r>
  <r>
    <n v="4741"/>
    <d v="2026-06-23T00:00:00"/>
    <n v="2026"/>
    <x v="1"/>
    <x v="5"/>
    <x v="5"/>
    <x v="3"/>
    <x v="13"/>
    <x v="0"/>
    <x v="1"/>
    <x v="0"/>
    <x v="6"/>
    <n v="3"/>
    <n v="41.09"/>
    <n v="0.05"/>
    <n v="16.809999999999999"/>
    <n v="117.10650000000001"/>
    <n v="50.429999999999993"/>
    <n v="66.676500000000019"/>
    <n v="0.569366346018368"/>
    <n v="2026"/>
    <s v="Q2"/>
    <n v="6"/>
    <s v="Jun"/>
  </r>
  <r>
    <n v="4882"/>
    <d v="2026-06-23T00:00:00"/>
    <n v="2026"/>
    <x v="1"/>
    <x v="5"/>
    <x v="5"/>
    <x v="1"/>
    <x v="12"/>
    <x v="0"/>
    <x v="0"/>
    <x v="3"/>
    <x v="19"/>
    <n v="2"/>
    <n v="120.18"/>
    <n v="0.05"/>
    <n v="59.4"/>
    <n v="228.34200000000001"/>
    <n v="118.8"/>
    <n v="109.54200000000002"/>
    <n v="0.47972777675591882"/>
    <n v="2026"/>
    <s v="Q2"/>
    <n v="6"/>
    <s v="Jun"/>
  </r>
  <r>
    <n v="4885"/>
    <d v="2026-06-23T00:00:00"/>
    <n v="2026"/>
    <x v="1"/>
    <x v="5"/>
    <x v="5"/>
    <x v="3"/>
    <x v="13"/>
    <x v="3"/>
    <x v="1"/>
    <x v="3"/>
    <x v="7"/>
    <n v="1"/>
    <n v="198.1"/>
    <n v="0.1"/>
    <n v="103.46"/>
    <n v="178.29"/>
    <n v="103.46"/>
    <n v="74.83"/>
    <n v="0.41970946211228899"/>
    <n v="2026"/>
    <s v="Q2"/>
    <n v="6"/>
    <s v="Jun"/>
  </r>
  <r>
    <n v="4982"/>
    <d v="2026-06-23T00:00:00"/>
    <n v="2026"/>
    <x v="1"/>
    <x v="5"/>
    <x v="5"/>
    <x v="2"/>
    <x v="10"/>
    <x v="0"/>
    <x v="0"/>
    <x v="2"/>
    <x v="2"/>
    <n v="1"/>
    <n v="36.700000000000003"/>
    <n v="0.15"/>
    <n v="13.59"/>
    <n v="31.195"/>
    <n v="13.59"/>
    <n v="17.605"/>
    <n v="0.56435326174066358"/>
    <n v="2026"/>
    <s v="Q2"/>
    <n v="6"/>
    <s v="Jun"/>
  </r>
  <r>
    <n v="40"/>
    <d v="2026-06-24T00:00:00"/>
    <n v="2026"/>
    <x v="1"/>
    <x v="5"/>
    <x v="5"/>
    <x v="3"/>
    <x v="7"/>
    <x v="2"/>
    <x v="1"/>
    <x v="2"/>
    <x v="18"/>
    <n v="1"/>
    <n v="167.23"/>
    <n v="0.05"/>
    <n v="85.14"/>
    <n v="158.86849999999998"/>
    <n v="85.14"/>
    <n v="73.728499999999983"/>
    <n v="0.46408507665144438"/>
    <n v="2026"/>
    <s v="Q2"/>
    <n v="6"/>
    <s v="Jun"/>
  </r>
  <r>
    <n v="110"/>
    <d v="2026-06-24T00:00:00"/>
    <n v="2026"/>
    <x v="1"/>
    <x v="5"/>
    <x v="5"/>
    <x v="1"/>
    <x v="12"/>
    <x v="2"/>
    <x v="2"/>
    <x v="1"/>
    <x v="17"/>
    <n v="2"/>
    <n v="72.97"/>
    <n v="0"/>
    <n v="31.57"/>
    <n v="145.94"/>
    <n v="63.14"/>
    <n v="82.8"/>
    <n v="0.56735644785528294"/>
    <n v="2026"/>
    <s v="Q2"/>
    <n v="6"/>
    <s v="Jun"/>
  </r>
  <r>
    <n v="1169"/>
    <d v="2026-06-24T00:00:00"/>
    <n v="2026"/>
    <x v="1"/>
    <x v="5"/>
    <x v="5"/>
    <x v="1"/>
    <x v="11"/>
    <x v="2"/>
    <x v="1"/>
    <x v="0"/>
    <x v="0"/>
    <n v="3"/>
    <n v="82.91"/>
    <n v="0"/>
    <n v="42.29"/>
    <n v="248.73"/>
    <n v="126.87"/>
    <n v="121.85999999999999"/>
    <n v="0.4899288384995778"/>
    <n v="2026"/>
    <s v="Q2"/>
    <n v="6"/>
    <s v="Jun"/>
  </r>
  <r>
    <n v="2211"/>
    <d v="2026-06-24T00:00:00"/>
    <n v="2026"/>
    <x v="1"/>
    <x v="5"/>
    <x v="5"/>
    <x v="2"/>
    <x v="10"/>
    <x v="3"/>
    <x v="1"/>
    <x v="4"/>
    <x v="10"/>
    <n v="2"/>
    <n v="41.25"/>
    <n v="0"/>
    <n v="14.72"/>
    <n v="82.5"/>
    <n v="29.44"/>
    <n v="53.06"/>
    <n v="0.64315151515151514"/>
    <n v="2026"/>
    <s v="Q2"/>
    <n v="6"/>
    <s v="Jun"/>
  </r>
  <r>
    <n v="3494"/>
    <d v="2026-06-24T00:00:00"/>
    <n v="2026"/>
    <x v="1"/>
    <x v="5"/>
    <x v="5"/>
    <x v="3"/>
    <x v="8"/>
    <x v="1"/>
    <x v="2"/>
    <x v="3"/>
    <x v="7"/>
    <n v="6"/>
    <n v="194.79"/>
    <n v="0.15"/>
    <n v="106.78"/>
    <n v="993.42899999999997"/>
    <n v="640.68000000000006"/>
    <n v="352.74899999999991"/>
    <n v="0.3550822454347517"/>
    <n v="2026"/>
    <s v="Q2"/>
    <n v="6"/>
    <s v="Jun"/>
  </r>
  <r>
    <n v="3586"/>
    <d v="2026-06-24T00:00:00"/>
    <n v="2026"/>
    <x v="1"/>
    <x v="5"/>
    <x v="5"/>
    <x v="0"/>
    <x v="15"/>
    <x v="1"/>
    <x v="2"/>
    <x v="3"/>
    <x v="7"/>
    <n v="6"/>
    <n v="193.13"/>
    <n v="0.15"/>
    <n v="106.49"/>
    <n v="984.96299999999997"/>
    <n v="638.93999999999994"/>
    <n v="346.02300000000002"/>
    <n v="0.35130558203709178"/>
    <n v="2026"/>
    <s v="Q2"/>
    <n v="6"/>
    <s v="Jun"/>
  </r>
  <r>
    <n v="3660"/>
    <d v="2026-06-24T00:00:00"/>
    <n v="2026"/>
    <x v="1"/>
    <x v="5"/>
    <x v="5"/>
    <x v="2"/>
    <x v="3"/>
    <x v="0"/>
    <x v="1"/>
    <x v="0"/>
    <x v="0"/>
    <n v="1"/>
    <n v="82.7"/>
    <n v="0.05"/>
    <n v="42.16"/>
    <n v="78.564999999999998"/>
    <n v="42.16"/>
    <n v="36.405000000000001"/>
    <n v="0.46337427607713361"/>
    <n v="2026"/>
    <s v="Q2"/>
    <n v="6"/>
    <s v="Jun"/>
  </r>
  <r>
    <n v="4307"/>
    <d v="2026-06-24T00:00:00"/>
    <n v="2026"/>
    <x v="1"/>
    <x v="5"/>
    <x v="5"/>
    <x v="3"/>
    <x v="8"/>
    <x v="0"/>
    <x v="2"/>
    <x v="0"/>
    <x v="6"/>
    <n v="1"/>
    <n v="40.33"/>
    <n v="0"/>
    <n v="16.48"/>
    <n v="40.33"/>
    <n v="16.48"/>
    <n v="23.849999999999998"/>
    <n v="0.59137118770146291"/>
    <n v="2026"/>
    <s v="Q2"/>
    <n v="6"/>
    <s v="Jun"/>
  </r>
  <r>
    <n v="5133"/>
    <d v="2026-06-24T00:00:00"/>
    <n v="2026"/>
    <x v="1"/>
    <x v="5"/>
    <x v="5"/>
    <x v="0"/>
    <x v="0"/>
    <x v="0"/>
    <x v="2"/>
    <x v="3"/>
    <x v="13"/>
    <n v="1"/>
    <n v="81.99"/>
    <n v="0.15"/>
    <n v="40.29"/>
    <n v="69.691499999999991"/>
    <n v="40.29"/>
    <n v="29.401499999999992"/>
    <n v="0.4218807171606293"/>
    <n v="2026"/>
    <s v="Q2"/>
    <n v="6"/>
    <s v="Jun"/>
  </r>
  <r>
    <n v="472"/>
    <d v="2026-06-25T00:00:00"/>
    <n v="2026"/>
    <x v="1"/>
    <x v="5"/>
    <x v="5"/>
    <x v="1"/>
    <x v="6"/>
    <x v="2"/>
    <x v="2"/>
    <x v="2"/>
    <x v="9"/>
    <n v="3"/>
    <n v="46.29"/>
    <n v="0"/>
    <n v="18.309999999999999"/>
    <n v="138.87"/>
    <n v="54.929999999999993"/>
    <n v="83.940000000000012"/>
    <n v="0.60445020522791104"/>
    <n v="2026"/>
    <s v="Q2"/>
    <n v="6"/>
    <s v="Jun"/>
  </r>
  <r>
    <n v="689"/>
    <d v="2026-06-25T00:00:00"/>
    <n v="2026"/>
    <x v="1"/>
    <x v="5"/>
    <x v="5"/>
    <x v="3"/>
    <x v="7"/>
    <x v="0"/>
    <x v="1"/>
    <x v="0"/>
    <x v="6"/>
    <n v="1"/>
    <n v="39.729999999999997"/>
    <n v="0"/>
    <n v="16.55"/>
    <n v="39.729999999999997"/>
    <n v="16.55"/>
    <n v="23.179999999999996"/>
    <n v="0.58343820790334755"/>
    <n v="2026"/>
    <s v="Q2"/>
    <n v="6"/>
    <s v="Jun"/>
  </r>
  <r>
    <n v="864"/>
    <d v="2026-06-25T00:00:00"/>
    <n v="2026"/>
    <x v="1"/>
    <x v="5"/>
    <x v="5"/>
    <x v="3"/>
    <x v="8"/>
    <x v="0"/>
    <x v="1"/>
    <x v="2"/>
    <x v="15"/>
    <n v="4"/>
    <n v="131.02000000000001"/>
    <n v="0.05"/>
    <n v="67.42"/>
    <n v="497.87600000000003"/>
    <n v="269.68"/>
    <n v="228.19600000000003"/>
    <n v="0.45833902417469413"/>
    <n v="2026"/>
    <s v="Q2"/>
    <n v="6"/>
    <s v="Jun"/>
  </r>
  <r>
    <n v="1163"/>
    <d v="2026-06-25T00:00:00"/>
    <n v="2026"/>
    <x v="1"/>
    <x v="5"/>
    <x v="5"/>
    <x v="1"/>
    <x v="12"/>
    <x v="0"/>
    <x v="1"/>
    <x v="2"/>
    <x v="9"/>
    <n v="2"/>
    <n v="46.69"/>
    <n v="0.05"/>
    <n v="18.23"/>
    <n v="88.710999999999999"/>
    <n v="36.46"/>
    <n v="52.250999999999998"/>
    <n v="0.58900249123558523"/>
    <n v="2026"/>
    <s v="Q2"/>
    <n v="6"/>
    <s v="Jun"/>
  </r>
  <r>
    <n v="1323"/>
    <d v="2026-06-25T00:00:00"/>
    <n v="2026"/>
    <x v="1"/>
    <x v="5"/>
    <x v="5"/>
    <x v="1"/>
    <x v="12"/>
    <x v="0"/>
    <x v="0"/>
    <x v="4"/>
    <x v="10"/>
    <n v="2"/>
    <n v="39.57"/>
    <n v="0.1"/>
    <n v="14.64"/>
    <n v="71.225999999999999"/>
    <n v="29.28"/>
    <n v="41.945999999999998"/>
    <n v="0.58891416055934631"/>
    <n v="2026"/>
    <s v="Q2"/>
    <n v="6"/>
    <s v="Jun"/>
  </r>
  <r>
    <n v="2098"/>
    <d v="2026-06-25T00:00:00"/>
    <n v="2026"/>
    <x v="1"/>
    <x v="5"/>
    <x v="5"/>
    <x v="2"/>
    <x v="2"/>
    <x v="0"/>
    <x v="0"/>
    <x v="1"/>
    <x v="3"/>
    <n v="1"/>
    <n v="146.46"/>
    <n v="0.15"/>
    <n v="80.760000000000005"/>
    <n v="124.491"/>
    <n v="80.760000000000005"/>
    <n v="43.730999999999995"/>
    <n v="0.35127840566787955"/>
    <n v="2026"/>
    <s v="Q2"/>
    <n v="6"/>
    <s v="Jun"/>
  </r>
  <r>
    <n v="2190"/>
    <d v="2026-06-25T00:00:00"/>
    <n v="2026"/>
    <x v="1"/>
    <x v="5"/>
    <x v="5"/>
    <x v="1"/>
    <x v="6"/>
    <x v="2"/>
    <x v="2"/>
    <x v="0"/>
    <x v="4"/>
    <n v="5"/>
    <n v="50.78"/>
    <n v="0"/>
    <n v="22.68"/>
    <n v="253.9"/>
    <n v="113.4"/>
    <n v="140.5"/>
    <n v="0.55336746750689247"/>
    <n v="2026"/>
    <s v="Q2"/>
    <n v="6"/>
    <s v="Jun"/>
  </r>
  <r>
    <n v="2664"/>
    <d v="2026-06-25T00:00:00"/>
    <n v="2026"/>
    <x v="1"/>
    <x v="5"/>
    <x v="5"/>
    <x v="2"/>
    <x v="10"/>
    <x v="3"/>
    <x v="0"/>
    <x v="2"/>
    <x v="9"/>
    <n v="3"/>
    <n v="47.61"/>
    <n v="0"/>
    <n v="18.21"/>
    <n v="142.82999999999998"/>
    <n v="54.63"/>
    <n v="88.199999999999989"/>
    <n v="0.61751732829237549"/>
    <n v="2026"/>
    <s v="Q2"/>
    <n v="6"/>
    <s v="Jun"/>
  </r>
  <r>
    <n v="2992"/>
    <d v="2026-06-25T00:00:00"/>
    <n v="2026"/>
    <x v="1"/>
    <x v="5"/>
    <x v="5"/>
    <x v="2"/>
    <x v="16"/>
    <x v="0"/>
    <x v="1"/>
    <x v="0"/>
    <x v="4"/>
    <n v="1"/>
    <n v="50.75"/>
    <n v="0.1"/>
    <n v="22.94"/>
    <n v="45.675000000000004"/>
    <n v="22.94"/>
    <n v="22.735000000000003"/>
    <n v="0.49775588396278053"/>
    <n v="2026"/>
    <s v="Q2"/>
    <n v="6"/>
    <s v="Jun"/>
  </r>
  <r>
    <n v="3120"/>
    <d v="2026-06-25T00:00:00"/>
    <n v="2026"/>
    <x v="1"/>
    <x v="5"/>
    <x v="5"/>
    <x v="2"/>
    <x v="5"/>
    <x v="3"/>
    <x v="0"/>
    <x v="4"/>
    <x v="16"/>
    <n v="1"/>
    <n v="50.33"/>
    <n v="0"/>
    <n v="21.66"/>
    <n v="50.33"/>
    <n v="21.66"/>
    <n v="28.669999999999998"/>
    <n v="0.56964037353467112"/>
    <n v="2026"/>
    <s v="Q2"/>
    <n v="6"/>
    <s v="Jun"/>
  </r>
  <r>
    <n v="189"/>
    <d v="2026-06-26T00:00:00"/>
    <n v="2026"/>
    <x v="1"/>
    <x v="5"/>
    <x v="5"/>
    <x v="2"/>
    <x v="10"/>
    <x v="0"/>
    <x v="2"/>
    <x v="2"/>
    <x v="9"/>
    <n v="1"/>
    <n v="47.5"/>
    <n v="0.1"/>
    <n v="18.8"/>
    <n v="42.75"/>
    <n v="18.8"/>
    <n v="23.95"/>
    <n v="0.56023391812865497"/>
    <n v="2026"/>
    <s v="Q2"/>
    <n v="6"/>
    <s v="Jun"/>
  </r>
  <r>
    <n v="927"/>
    <d v="2026-06-26T00:00:00"/>
    <n v="2026"/>
    <x v="1"/>
    <x v="5"/>
    <x v="5"/>
    <x v="2"/>
    <x v="10"/>
    <x v="3"/>
    <x v="0"/>
    <x v="2"/>
    <x v="15"/>
    <n v="2"/>
    <n v="130.33000000000001"/>
    <n v="0.1"/>
    <n v="67.319999999999993"/>
    <n v="234.59400000000002"/>
    <n v="134.63999999999999"/>
    <n v="99.954000000000036"/>
    <n v="0.42607227806337772"/>
    <n v="2026"/>
    <s v="Q2"/>
    <n v="6"/>
    <s v="Jun"/>
  </r>
  <r>
    <n v="1388"/>
    <d v="2026-06-26T00:00:00"/>
    <n v="2026"/>
    <x v="1"/>
    <x v="5"/>
    <x v="5"/>
    <x v="1"/>
    <x v="14"/>
    <x v="0"/>
    <x v="0"/>
    <x v="1"/>
    <x v="11"/>
    <n v="3"/>
    <n v="156.76"/>
    <n v="0.05"/>
    <n v="78.63"/>
    <n v="446.76599999999996"/>
    <n v="235.89"/>
    <n v="210.87599999999998"/>
    <n v="0.47200547937846654"/>
    <n v="2026"/>
    <s v="Q2"/>
    <n v="6"/>
    <s v="Jun"/>
  </r>
  <r>
    <n v="3932"/>
    <d v="2026-06-26T00:00:00"/>
    <n v="2026"/>
    <x v="1"/>
    <x v="5"/>
    <x v="5"/>
    <x v="2"/>
    <x v="10"/>
    <x v="0"/>
    <x v="1"/>
    <x v="4"/>
    <x v="14"/>
    <n v="4"/>
    <n v="35.770000000000003"/>
    <n v="0"/>
    <n v="13.75"/>
    <n v="143.08000000000001"/>
    <n v="55"/>
    <n v="88.080000000000013"/>
    <n v="0.61559966452334358"/>
    <n v="2026"/>
    <s v="Q2"/>
    <n v="6"/>
    <s v="Jun"/>
  </r>
  <r>
    <n v="4008"/>
    <d v="2026-06-26T00:00:00"/>
    <n v="2026"/>
    <x v="1"/>
    <x v="5"/>
    <x v="5"/>
    <x v="1"/>
    <x v="14"/>
    <x v="0"/>
    <x v="0"/>
    <x v="0"/>
    <x v="8"/>
    <n v="2"/>
    <n v="102.49"/>
    <n v="0"/>
    <n v="50.07"/>
    <n v="204.98"/>
    <n v="100.14"/>
    <n v="104.83999999999999"/>
    <n v="0.51146453312518292"/>
    <n v="2026"/>
    <s v="Q2"/>
    <n v="6"/>
    <s v="Jun"/>
  </r>
  <r>
    <n v="4701"/>
    <d v="2026-06-26T00:00:00"/>
    <n v="2026"/>
    <x v="1"/>
    <x v="5"/>
    <x v="5"/>
    <x v="0"/>
    <x v="0"/>
    <x v="1"/>
    <x v="2"/>
    <x v="0"/>
    <x v="0"/>
    <n v="8"/>
    <n v="82.47"/>
    <n v="0.15"/>
    <n v="42.58"/>
    <n v="560.79599999999994"/>
    <n v="340.64"/>
    <n v="220.15599999999995"/>
    <n v="0.39257769313618496"/>
    <n v="2026"/>
    <s v="Q2"/>
    <n v="6"/>
    <s v="Jun"/>
  </r>
  <r>
    <n v="4805"/>
    <d v="2026-06-26T00:00:00"/>
    <n v="2026"/>
    <x v="1"/>
    <x v="5"/>
    <x v="5"/>
    <x v="2"/>
    <x v="10"/>
    <x v="0"/>
    <x v="0"/>
    <x v="3"/>
    <x v="19"/>
    <n v="1"/>
    <n v="121.44"/>
    <n v="0"/>
    <n v="62.34"/>
    <n v="121.44"/>
    <n v="62.34"/>
    <n v="59.099999999999994"/>
    <n v="0.48666007905138337"/>
    <n v="2026"/>
    <s v="Q2"/>
    <n v="6"/>
    <s v="Jun"/>
  </r>
  <r>
    <n v="912"/>
    <d v="2026-06-27T00:00:00"/>
    <n v="2026"/>
    <x v="1"/>
    <x v="5"/>
    <x v="5"/>
    <x v="0"/>
    <x v="0"/>
    <x v="3"/>
    <x v="1"/>
    <x v="2"/>
    <x v="9"/>
    <n v="4"/>
    <n v="46.44"/>
    <n v="0.05"/>
    <n v="18.2"/>
    <n v="176.47199999999998"/>
    <n v="72.8"/>
    <n v="103.67199999999998"/>
    <n v="0.58746996690693143"/>
    <n v="2026"/>
    <s v="Q2"/>
    <n v="6"/>
    <s v="Jun"/>
  </r>
  <r>
    <n v="1837"/>
    <d v="2026-06-27T00:00:00"/>
    <n v="2026"/>
    <x v="1"/>
    <x v="5"/>
    <x v="5"/>
    <x v="0"/>
    <x v="0"/>
    <x v="3"/>
    <x v="2"/>
    <x v="3"/>
    <x v="7"/>
    <n v="2"/>
    <n v="194.13"/>
    <n v="0.1"/>
    <n v="106.51"/>
    <n v="349.43400000000003"/>
    <n v="213.02"/>
    <n v="136.41400000000002"/>
    <n v="0.39038559499075648"/>
    <n v="2026"/>
    <s v="Q2"/>
    <n v="6"/>
    <s v="Jun"/>
  </r>
  <r>
    <n v="2216"/>
    <d v="2026-06-27T00:00:00"/>
    <n v="2026"/>
    <x v="1"/>
    <x v="5"/>
    <x v="5"/>
    <x v="0"/>
    <x v="9"/>
    <x v="0"/>
    <x v="2"/>
    <x v="0"/>
    <x v="0"/>
    <n v="4"/>
    <n v="81.86"/>
    <n v="0.05"/>
    <n v="42.22"/>
    <n v="311.06799999999998"/>
    <n v="168.88"/>
    <n v="142.18799999999999"/>
    <n v="0.45709619761595532"/>
    <n v="2026"/>
    <s v="Q2"/>
    <n v="6"/>
    <s v="Jun"/>
  </r>
  <r>
    <n v="2451"/>
    <d v="2026-06-27T00:00:00"/>
    <n v="2026"/>
    <x v="1"/>
    <x v="5"/>
    <x v="5"/>
    <x v="0"/>
    <x v="9"/>
    <x v="1"/>
    <x v="2"/>
    <x v="2"/>
    <x v="18"/>
    <n v="4"/>
    <n v="162.61000000000001"/>
    <n v="0.05"/>
    <n v="88.64"/>
    <n v="617.91800000000001"/>
    <n v="354.56"/>
    <n v="263.358"/>
    <n v="0.4262021821665658"/>
    <n v="2026"/>
    <s v="Q2"/>
    <n v="6"/>
    <s v="Jun"/>
  </r>
  <r>
    <n v="2874"/>
    <d v="2026-06-27T00:00:00"/>
    <n v="2026"/>
    <x v="1"/>
    <x v="5"/>
    <x v="5"/>
    <x v="1"/>
    <x v="12"/>
    <x v="2"/>
    <x v="1"/>
    <x v="0"/>
    <x v="6"/>
    <n v="1"/>
    <n v="40.26"/>
    <n v="0"/>
    <n v="16.62"/>
    <n v="40.26"/>
    <n v="16.62"/>
    <n v="23.639999999999997"/>
    <n v="0.58718330849478384"/>
    <n v="2026"/>
    <s v="Q2"/>
    <n v="6"/>
    <s v="Jun"/>
  </r>
  <r>
    <n v="2885"/>
    <d v="2026-06-27T00:00:00"/>
    <n v="2026"/>
    <x v="1"/>
    <x v="5"/>
    <x v="5"/>
    <x v="0"/>
    <x v="0"/>
    <x v="0"/>
    <x v="2"/>
    <x v="2"/>
    <x v="9"/>
    <n v="1"/>
    <n v="47.23"/>
    <n v="0.1"/>
    <n v="17.829999999999998"/>
    <n v="42.506999999999998"/>
    <n v="17.829999999999998"/>
    <n v="24.677"/>
    <n v="0.58053967581810062"/>
    <n v="2026"/>
    <s v="Q2"/>
    <n v="6"/>
    <s v="Jun"/>
  </r>
  <r>
    <n v="3014"/>
    <d v="2026-06-27T00:00:00"/>
    <n v="2026"/>
    <x v="1"/>
    <x v="5"/>
    <x v="5"/>
    <x v="2"/>
    <x v="10"/>
    <x v="0"/>
    <x v="1"/>
    <x v="4"/>
    <x v="16"/>
    <n v="1"/>
    <n v="50.13"/>
    <n v="0.15"/>
    <n v="22.22"/>
    <n v="42.610500000000002"/>
    <n v="22.22"/>
    <n v="20.390500000000003"/>
    <n v="0.47853228664296366"/>
    <n v="2026"/>
    <s v="Q2"/>
    <n v="6"/>
    <s v="Jun"/>
  </r>
  <r>
    <n v="3273"/>
    <d v="2026-06-27T00:00:00"/>
    <n v="2026"/>
    <x v="1"/>
    <x v="5"/>
    <x v="5"/>
    <x v="2"/>
    <x v="3"/>
    <x v="0"/>
    <x v="2"/>
    <x v="3"/>
    <x v="5"/>
    <n v="2"/>
    <n v="345.82"/>
    <n v="0.05"/>
    <n v="196.24"/>
    <n v="657.05799999999999"/>
    <n v="392.48"/>
    <n v="264.57799999999997"/>
    <n v="0.40267069269379563"/>
    <n v="2026"/>
    <s v="Q2"/>
    <n v="6"/>
    <s v="Jun"/>
  </r>
  <r>
    <n v="5041"/>
    <d v="2026-06-27T00:00:00"/>
    <n v="2026"/>
    <x v="1"/>
    <x v="5"/>
    <x v="5"/>
    <x v="0"/>
    <x v="15"/>
    <x v="2"/>
    <x v="1"/>
    <x v="3"/>
    <x v="19"/>
    <n v="1"/>
    <n v="126.12"/>
    <n v="0"/>
    <n v="62.18"/>
    <n v="126.12"/>
    <n v="62.18"/>
    <n v="63.940000000000005"/>
    <n v="0.50697748176339996"/>
    <n v="2026"/>
    <s v="Q2"/>
    <n v="6"/>
    <s v="Jun"/>
  </r>
  <r>
    <n v="312"/>
    <d v="2026-06-28T00:00:00"/>
    <n v="2026"/>
    <x v="1"/>
    <x v="5"/>
    <x v="5"/>
    <x v="3"/>
    <x v="7"/>
    <x v="3"/>
    <x v="0"/>
    <x v="4"/>
    <x v="14"/>
    <n v="1"/>
    <n v="36"/>
    <n v="0"/>
    <n v="13.95"/>
    <n v="36"/>
    <n v="13.95"/>
    <n v="22.05"/>
    <n v="0.61250000000000004"/>
    <n v="2026"/>
    <s v="Q2"/>
    <n v="6"/>
    <s v="Jun"/>
  </r>
  <r>
    <n v="647"/>
    <d v="2026-06-28T00:00:00"/>
    <n v="2026"/>
    <x v="1"/>
    <x v="5"/>
    <x v="5"/>
    <x v="0"/>
    <x v="0"/>
    <x v="0"/>
    <x v="0"/>
    <x v="2"/>
    <x v="18"/>
    <n v="1"/>
    <n v="162.25"/>
    <n v="0.05"/>
    <n v="89.28"/>
    <n v="154.13749999999999"/>
    <n v="89.28"/>
    <n v="64.857499999999987"/>
    <n v="0.42077690373854509"/>
    <n v="2026"/>
    <s v="Q2"/>
    <n v="6"/>
    <s v="Jun"/>
  </r>
  <r>
    <n v="708"/>
    <d v="2026-06-28T00:00:00"/>
    <n v="2026"/>
    <x v="1"/>
    <x v="5"/>
    <x v="5"/>
    <x v="1"/>
    <x v="11"/>
    <x v="0"/>
    <x v="0"/>
    <x v="1"/>
    <x v="11"/>
    <n v="1"/>
    <n v="150.44"/>
    <n v="0"/>
    <n v="80.5"/>
    <n v="150.44"/>
    <n v="80.5"/>
    <n v="69.94"/>
    <n v="0.46490295134272797"/>
    <n v="2026"/>
    <s v="Q2"/>
    <n v="6"/>
    <s v="Jun"/>
  </r>
  <r>
    <n v="886"/>
    <d v="2026-06-28T00:00:00"/>
    <n v="2026"/>
    <x v="1"/>
    <x v="5"/>
    <x v="5"/>
    <x v="0"/>
    <x v="0"/>
    <x v="2"/>
    <x v="2"/>
    <x v="3"/>
    <x v="19"/>
    <n v="2"/>
    <n v="126.17"/>
    <n v="0.05"/>
    <n v="61.13"/>
    <n v="239.72299999999998"/>
    <n v="122.26"/>
    <n v="117.46299999999998"/>
    <n v="0.48999470221881081"/>
    <n v="2026"/>
    <s v="Q2"/>
    <n v="6"/>
    <s v="Jun"/>
  </r>
  <r>
    <n v="944"/>
    <d v="2026-06-28T00:00:00"/>
    <n v="2026"/>
    <x v="1"/>
    <x v="5"/>
    <x v="5"/>
    <x v="3"/>
    <x v="7"/>
    <x v="3"/>
    <x v="0"/>
    <x v="3"/>
    <x v="13"/>
    <n v="2"/>
    <n v="83.72"/>
    <n v="0"/>
    <n v="38.96"/>
    <n v="167.44"/>
    <n v="77.92"/>
    <n v="89.52"/>
    <n v="0.53463927376970855"/>
    <n v="2026"/>
    <s v="Q2"/>
    <n v="6"/>
    <s v="Jun"/>
  </r>
  <r>
    <n v="1050"/>
    <d v="2026-06-28T00:00:00"/>
    <n v="2026"/>
    <x v="1"/>
    <x v="5"/>
    <x v="5"/>
    <x v="3"/>
    <x v="8"/>
    <x v="3"/>
    <x v="1"/>
    <x v="1"/>
    <x v="17"/>
    <n v="1"/>
    <n v="70.58"/>
    <n v="0"/>
    <n v="32.78"/>
    <n v="70.58"/>
    <n v="32.78"/>
    <n v="37.799999999999997"/>
    <n v="0.53556248228960046"/>
    <n v="2026"/>
    <s v="Q2"/>
    <n v="6"/>
    <s v="Jun"/>
  </r>
  <r>
    <n v="1677"/>
    <d v="2026-06-28T00:00:00"/>
    <n v="2026"/>
    <x v="1"/>
    <x v="5"/>
    <x v="5"/>
    <x v="3"/>
    <x v="13"/>
    <x v="1"/>
    <x v="2"/>
    <x v="3"/>
    <x v="13"/>
    <n v="5"/>
    <n v="81.96"/>
    <n v="0.05"/>
    <n v="39.130000000000003"/>
    <n v="389.30999999999995"/>
    <n v="195.65"/>
    <n v="193.65999999999994"/>
    <n v="0.497444196141892"/>
    <n v="2026"/>
    <s v="Q2"/>
    <n v="6"/>
    <s v="Jun"/>
  </r>
  <r>
    <n v="2109"/>
    <d v="2026-06-28T00:00:00"/>
    <n v="2026"/>
    <x v="1"/>
    <x v="5"/>
    <x v="5"/>
    <x v="1"/>
    <x v="14"/>
    <x v="0"/>
    <x v="1"/>
    <x v="0"/>
    <x v="6"/>
    <n v="1"/>
    <n v="40.67"/>
    <n v="0"/>
    <n v="16.5"/>
    <n v="40.67"/>
    <n v="16.5"/>
    <n v="24.17"/>
    <n v="0.59429554954511932"/>
    <n v="2026"/>
    <s v="Q2"/>
    <n v="6"/>
    <s v="Jun"/>
  </r>
  <r>
    <n v="3688"/>
    <d v="2026-06-28T00:00:00"/>
    <n v="2026"/>
    <x v="1"/>
    <x v="5"/>
    <x v="5"/>
    <x v="2"/>
    <x v="16"/>
    <x v="2"/>
    <x v="1"/>
    <x v="4"/>
    <x v="10"/>
    <n v="1"/>
    <n v="40.94"/>
    <n v="0"/>
    <n v="14.47"/>
    <n v="40.94"/>
    <n v="14.47"/>
    <n v="26.47"/>
    <n v="0.64655593551538837"/>
    <n v="2026"/>
    <s v="Q2"/>
    <n v="6"/>
    <s v="Jun"/>
  </r>
  <r>
    <n v="521"/>
    <d v="2026-06-29T00:00:00"/>
    <n v="2026"/>
    <x v="1"/>
    <x v="5"/>
    <x v="5"/>
    <x v="3"/>
    <x v="8"/>
    <x v="1"/>
    <x v="2"/>
    <x v="0"/>
    <x v="8"/>
    <n v="3"/>
    <n v="100.89"/>
    <n v="0.05"/>
    <n v="49.08"/>
    <n v="287.53649999999999"/>
    <n v="147.24"/>
    <n v="140.29649999999998"/>
    <n v="0.48792588071427451"/>
    <n v="2026"/>
    <s v="Q2"/>
    <n v="6"/>
    <s v="Jun"/>
  </r>
  <r>
    <n v="557"/>
    <d v="2026-06-29T00:00:00"/>
    <n v="2026"/>
    <x v="1"/>
    <x v="5"/>
    <x v="5"/>
    <x v="1"/>
    <x v="12"/>
    <x v="1"/>
    <x v="2"/>
    <x v="0"/>
    <x v="6"/>
    <n v="3"/>
    <n v="39.78"/>
    <n v="0.15"/>
    <n v="16.850000000000001"/>
    <n v="101.43900000000001"/>
    <n v="50.550000000000004"/>
    <n v="50.889000000000003"/>
    <n v="0.50167095495815217"/>
    <n v="2026"/>
    <s v="Q2"/>
    <n v="6"/>
    <s v="Jun"/>
  </r>
  <r>
    <n v="929"/>
    <d v="2026-06-29T00:00:00"/>
    <n v="2026"/>
    <x v="1"/>
    <x v="5"/>
    <x v="5"/>
    <x v="0"/>
    <x v="0"/>
    <x v="0"/>
    <x v="0"/>
    <x v="4"/>
    <x v="10"/>
    <n v="1"/>
    <n v="40.299999999999997"/>
    <n v="0.05"/>
    <n v="14.79"/>
    <n v="38.284999999999997"/>
    <n v="14.79"/>
    <n v="23.494999999999997"/>
    <n v="0.61368682251534545"/>
    <n v="2026"/>
    <s v="Q2"/>
    <n v="6"/>
    <s v="Jun"/>
  </r>
  <r>
    <n v="1089"/>
    <d v="2026-06-29T00:00:00"/>
    <n v="2026"/>
    <x v="1"/>
    <x v="5"/>
    <x v="5"/>
    <x v="1"/>
    <x v="11"/>
    <x v="2"/>
    <x v="0"/>
    <x v="1"/>
    <x v="1"/>
    <n v="1"/>
    <n v="90.91"/>
    <n v="0.05"/>
    <n v="45.9"/>
    <n v="86.364499999999992"/>
    <n v="45.9"/>
    <n v="40.464499999999994"/>
    <n v="0.46853163047316893"/>
    <n v="2026"/>
    <s v="Q2"/>
    <n v="6"/>
    <s v="Jun"/>
  </r>
  <r>
    <n v="1655"/>
    <d v="2026-06-29T00:00:00"/>
    <n v="2026"/>
    <x v="1"/>
    <x v="5"/>
    <x v="5"/>
    <x v="0"/>
    <x v="0"/>
    <x v="1"/>
    <x v="2"/>
    <x v="2"/>
    <x v="18"/>
    <n v="5"/>
    <n v="162.29"/>
    <n v="0.15"/>
    <n v="86.66"/>
    <n v="689.73249999999996"/>
    <n v="433.29999999999995"/>
    <n v="256.4325"/>
    <n v="0.37178543855770174"/>
    <n v="2026"/>
    <s v="Q2"/>
    <n v="6"/>
    <s v="Jun"/>
  </r>
  <r>
    <n v="1897"/>
    <d v="2026-06-29T00:00:00"/>
    <n v="2026"/>
    <x v="1"/>
    <x v="5"/>
    <x v="5"/>
    <x v="1"/>
    <x v="11"/>
    <x v="0"/>
    <x v="2"/>
    <x v="0"/>
    <x v="4"/>
    <n v="2"/>
    <n v="51.03"/>
    <n v="0"/>
    <n v="22.59"/>
    <n v="102.06"/>
    <n v="45.18"/>
    <n v="56.88"/>
    <n v="0.55731922398589062"/>
    <n v="2026"/>
    <s v="Q2"/>
    <n v="6"/>
    <s v="Jun"/>
  </r>
  <r>
    <n v="2417"/>
    <d v="2026-06-29T00:00:00"/>
    <n v="2026"/>
    <x v="1"/>
    <x v="5"/>
    <x v="5"/>
    <x v="1"/>
    <x v="12"/>
    <x v="0"/>
    <x v="2"/>
    <x v="4"/>
    <x v="16"/>
    <n v="1"/>
    <n v="50.67"/>
    <n v="0"/>
    <n v="22.18"/>
    <n v="50.67"/>
    <n v="22.18"/>
    <n v="28.490000000000002"/>
    <n v="0.56226564041839355"/>
    <n v="2026"/>
    <s v="Q2"/>
    <n v="6"/>
    <s v="Jun"/>
  </r>
  <r>
    <n v="3474"/>
    <d v="2026-06-29T00:00:00"/>
    <n v="2026"/>
    <x v="1"/>
    <x v="5"/>
    <x v="5"/>
    <x v="3"/>
    <x v="8"/>
    <x v="1"/>
    <x v="0"/>
    <x v="2"/>
    <x v="15"/>
    <n v="10"/>
    <n v="130.62"/>
    <n v="0.05"/>
    <n v="67.05"/>
    <n v="1240.8899999999999"/>
    <n v="670.5"/>
    <n v="570.38999999999987"/>
    <n v="0.45966201677828006"/>
    <n v="2026"/>
    <s v="Q2"/>
    <n v="6"/>
    <s v="Jun"/>
  </r>
  <r>
    <n v="4079"/>
    <d v="2026-06-29T00:00:00"/>
    <n v="2026"/>
    <x v="1"/>
    <x v="5"/>
    <x v="5"/>
    <x v="2"/>
    <x v="5"/>
    <x v="0"/>
    <x v="1"/>
    <x v="3"/>
    <x v="7"/>
    <n v="4"/>
    <n v="194.6"/>
    <n v="0"/>
    <n v="104.64"/>
    <n v="778.4"/>
    <n v="418.56"/>
    <n v="359.84"/>
    <n v="0.46228160328879753"/>
    <n v="2026"/>
    <s v="Q2"/>
    <n v="6"/>
    <s v="Jun"/>
  </r>
  <r>
    <n v="45"/>
    <d v="2026-06-30T00:00:00"/>
    <n v="2026"/>
    <x v="1"/>
    <x v="5"/>
    <x v="5"/>
    <x v="2"/>
    <x v="2"/>
    <x v="2"/>
    <x v="1"/>
    <x v="1"/>
    <x v="1"/>
    <n v="1"/>
    <n v="94"/>
    <n v="0"/>
    <n v="45.62"/>
    <n v="94"/>
    <n v="45.62"/>
    <n v="48.38"/>
    <n v="0.51468085106382977"/>
    <n v="2026"/>
    <s v="Q2"/>
    <n v="6"/>
    <s v="Jun"/>
  </r>
  <r>
    <n v="2895"/>
    <d v="2026-06-30T00:00:00"/>
    <n v="2026"/>
    <x v="1"/>
    <x v="5"/>
    <x v="5"/>
    <x v="3"/>
    <x v="8"/>
    <x v="0"/>
    <x v="0"/>
    <x v="4"/>
    <x v="10"/>
    <n v="2"/>
    <n v="40.46"/>
    <n v="0"/>
    <n v="15.15"/>
    <n v="80.92"/>
    <n v="30.3"/>
    <n v="50.620000000000005"/>
    <n v="0.62555610479485912"/>
    <n v="2026"/>
    <s v="Q2"/>
    <n v="6"/>
    <s v="Jun"/>
  </r>
  <r>
    <n v="5158"/>
    <d v="2026-06-30T00:00:00"/>
    <n v="2026"/>
    <x v="1"/>
    <x v="5"/>
    <x v="5"/>
    <x v="1"/>
    <x v="6"/>
    <x v="2"/>
    <x v="1"/>
    <x v="1"/>
    <x v="11"/>
    <n v="1"/>
    <n v="156.11000000000001"/>
    <n v="0"/>
    <n v="79.52"/>
    <n v="156.11000000000001"/>
    <n v="79.52"/>
    <n v="76.590000000000018"/>
    <n v="0.49061559157004681"/>
    <n v="2026"/>
    <s v="Q2"/>
    <n v="6"/>
    <s v="Jun"/>
  </r>
  <r>
    <n v="1217"/>
    <d v="2026-07-01T00:00:00"/>
    <n v="2026"/>
    <x v="2"/>
    <x v="6"/>
    <x v="6"/>
    <x v="2"/>
    <x v="3"/>
    <x v="0"/>
    <x v="0"/>
    <x v="3"/>
    <x v="19"/>
    <n v="2"/>
    <n v="121.78"/>
    <n v="0.1"/>
    <n v="59.62"/>
    <n v="219.20400000000001"/>
    <n v="119.24"/>
    <n v="99.964000000000013"/>
    <n v="0.45603182423678407"/>
    <n v="2026"/>
    <s v="Q3"/>
    <n v="7"/>
    <s v="Jul"/>
  </r>
  <r>
    <n v="2249"/>
    <d v="2026-07-01T00:00:00"/>
    <n v="2026"/>
    <x v="2"/>
    <x v="6"/>
    <x v="6"/>
    <x v="0"/>
    <x v="15"/>
    <x v="3"/>
    <x v="1"/>
    <x v="4"/>
    <x v="14"/>
    <n v="3"/>
    <n v="36.22"/>
    <n v="0.1"/>
    <n v="13.83"/>
    <n v="97.793999999999997"/>
    <n v="41.49"/>
    <n v="56.303999999999995"/>
    <n v="0.57574084299650286"/>
    <n v="2026"/>
    <s v="Q3"/>
    <n v="7"/>
    <s v="Jul"/>
  </r>
  <r>
    <n v="2650"/>
    <d v="2026-07-01T00:00:00"/>
    <n v="2026"/>
    <x v="2"/>
    <x v="6"/>
    <x v="6"/>
    <x v="3"/>
    <x v="7"/>
    <x v="1"/>
    <x v="2"/>
    <x v="2"/>
    <x v="18"/>
    <n v="10"/>
    <n v="161.78"/>
    <n v="0.1"/>
    <n v="85.11"/>
    <n v="1456.02"/>
    <n v="851.1"/>
    <n v="604.91999999999996"/>
    <n v="0.4154613260806857"/>
    <n v="2026"/>
    <s v="Q3"/>
    <n v="7"/>
    <s v="Jul"/>
  </r>
  <r>
    <n v="3937"/>
    <d v="2026-07-01T00:00:00"/>
    <n v="2026"/>
    <x v="2"/>
    <x v="6"/>
    <x v="6"/>
    <x v="3"/>
    <x v="7"/>
    <x v="0"/>
    <x v="2"/>
    <x v="3"/>
    <x v="19"/>
    <n v="3"/>
    <n v="126.23"/>
    <n v="0.05"/>
    <n v="61.81"/>
    <n v="359.75549999999998"/>
    <n v="185.43"/>
    <n v="174.32549999999998"/>
    <n v="0.4845666014835075"/>
    <n v="2026"/>
    <s v="Q3"/>
    <n v="7"/>
    <s v="Jul"/>
  </r>
  <r>
    <n v="4122"/>
    <d v="2026-07-01T00:00:00"/>
    <n v="2026"/>
    <x v="2"/>
    <x v="6"/>
    <x v="6"/>
    <x v="3"/>
    <x v="8"/>
    <x v="0"/>
    <x v="0"/>
    <x v="0"/>
    <x v="0"/>
    <n v="4"/>
    <n v="79.97"/>
    <n v="0.1"/>
    <n v="43.36"/>
    <n v="287.892"/>
    <n v="173.44"/>
    <n v="114.452"/>
    <n v="0.39755185972517471"/>
    <n v="2026"/>
    <s v="Q3"/>
    <n v="7"/>
    <s v="Jul"/>
  </r>
  <r>
    <n v="4589"/>
    <d v="2026-07-01T00:00:00"/>
    <n v="2026"/>
    <x v="2"/>
    <x v="6"/>
    <x v="6"/>
    <x v="3"/>
    <x v="8"/>
    <x v="2"/>
    <x v="1"/>
    <x v="0"/>
    <x v="8"/>
    <n v="2"/>
    <n v="102.37"/>
    <n v="0"/>
    <n v="50.25"/>
    <n v="204.74"/>
    <n v="100.5"/>
    <n v="104.24000000000001"/>
    <n v="0.50913353521539517"/>
    <n v="2026"/>
    <s v="Q3"/>
    <n v="7"/>
    <s v="Jul"/>
  </r>
  <r>
    <n v="4873"/>
    <d v="2026-07-01T00:00:00"/>
    <n v="2026"/>
    <x v="2"/>
    <x v="6"/>
    <x v="6"/>
    <x v="3"/>
    <x v="13"/>
    <x v="0"/>
    <x v="1"/>
    <x v="0"/>
    <x v="8"/>
    <n v="1"/>
    <n v="102.13"/>
    <n v="0"/>
    <n v="49.17"/>
    <n v="102.13"/>
    <n v="49.17"/>
    <n v="52.959999999999994"/>
    <n v="0.5185547831195535"/>
    <n v="2026"/>
    <s v="Q3"/>
    <n v="7"/>
    <s v="Jul"/>
  </r>
  <r>
    <n v="729"/>
    <d v="2026-07-02T00:00:00"/>
    <n v="2026"/>
    <x v="2"/>
    <x v="6"/>
    <x v="6"/>
    <x v="2"/>
    <x v="2"/>
    <x v="0"/>
    <x v="0"/>
    <x v="2"/>
    <x v="18"/>
    <n v="1"/>
    <n v="161.82"/>
    <n v="0"/>
    <n v="87.15"/>
    <n v="161.82"/>
    <n v="87.15"/>
    <n v="74.669999999999987"/>
    <n v="0.46143863552094916"/>
    <n v="2026"/>
    <s v="Q3"/>
    <n v="7"/>
    <s v="Jul"/>
  </r>
  <r>
    <n v="906"/>
    <d v="2026-07-02T00:00:00"/>
    <n v="2026"/>
    <x v="2"/>
    <x v="6"/>
    <x v="6"/>
    <x v="3"/>
    <x v="8"/>
    <x v="0"/>
    <x v="1"/>
    <x v="0"/>
    <x v="0"/>
    <n v="2"/>
    <n v="83.29"/>
    <n v="0"/>
    <n v="42.45"/>
    <n v="166.58"/>
    <n v="84.9"/>
    <n v="81.680000000000007"/>
    <n v="0.49033497418657701"/>
    <n v="2026"/>
    <s v="Q3"/>
    <n v="7"/>
    <s v="Jul"/>
  </r>
  <r>
    <n v="1531"/>
    <d v="2026-07-02T00:00:00"/>
    <n v="2026"/>
    <x v="2"/>
    <x v="6"/>
    <x v="6"/>
    <x v="2"/>
    <x v="16"/>
    <x v="0"/>
    <x v="1"/>
    <x v="2"/>
    <x v="15"/>
    <n v="2"/>
    <n v="136.72999999999999"/>
    <n v="0"/>
    <n v="66.03"/>
    <n v="273.45999999999998"/>
    <n v="132.06"/>
    <n v="141.39999999999998"/>
    <n v="0.5170774519125283"/>
    <n v="2026"/>
    <s v="Q3"/>
    <n v="7"/>
    <s v="Jul"/>
  </r>
  <r>
    <n v="1683"/>
    <d v="2026-07-02T00:00:00"/>
    <n v="2026"/>
    <x v="2"/>
    <x v="6"/>
    <x v="6"/>
    <x v="2"/>
    <x v="2"/>
    <x v="3"/>
    <x v="0"/>
    <x v="1"/>
    <x v="11"/>
    <n v="2"/>
    <n v="152.44"/>
    <n v="0"/>
    <n v="81.23"/>
    <n v="304.88"/>
    <n v="162.46"/>
    <n v="142.41999999999999"/>
    <n v="0.46713461033849379"/>
    <n v="2026"/>
    <s v="Q3"/>
    <n v="7"/>
    <s v="Jul"/>
  </r>
  <r>
    <n v="2363"/>
    <d v="2026-07-02T00:00:00"/>
    <n v="2026"/>
    <x v="2"/>
    <x v="6"/>
    <x v="6"/>
    <x v="3"/>
    <x v="7"/>
    <x v="0"/>
    <x v="1"/>
    <x v="1"/>
    <x v="17"/>
    <n v="2"/>
    <n v="71.28"/>
    <n v="0.1"/>
    <n v="32.67"/>
    <n v="128.304"/>
    <n v="65.34"/>
    <n v="62.963999999999999"/>
    <n v="0.4907407407407407"/>
    <n v="2026"/>
    <s v="Q3"/>
    <n v="7"/>
    <s v="Jul"/>
  </r>
  <r>
    <n v="3858"/>
    <d v="2026-07-02T00:00:00"/>
    <n v="2026"/>
    <x v="2"/>
    <x v="6"/>
    <x v="6"/>
    <x v="2"/>
    <x v="3"/>
    <x v="3"/>
    <x v="0"/>
    <x v="0"/>
    <x v="0"/>
    <n v="1"/>
    <n v="80.290000000000006"/>
    <n v="0.1"/>
    <n v="43.47"/>
    <n v="72.26100000000001"/>
    <n v="43.47"/>
    <n v="28.791000000000011"/>
    <n v="0.39843068875326948"/>
    <n v="2026"/>
    <s v="Q3"/>
    <n v="7"/>
    <s v="Jul"/>
  </r>
  <r>
    <n v="4233"/>
    <d v="2026-07-02T00:00:00"/>
    <n v="2026"/>
    <x v="2"/>
    <x v="6"/>
    <x v="6"/>
    <x v="1"/>
    <x v="6"/>
    <x v="3"/>
    <x v="1"/>
    <x v="1"/>
    <x v="3"/>
    <n v="1"/>
    <n v="142.38"/>
    <n v="0.05"/>
    <n v="77.17"/>
    <n v="135.261"/>
    <n v="77.17"/>
    <n v="58.090999999999994"/>
    <n v="0.42947338848596417"/>
    <n v="2026"/>
    <s v="Q3"/>
    <n v="7"/>
    <s v="Jul"/>
  </r>
  <r>
    <n v="5071"/>
    <d v="2026-07-02T00:00:00"/>
    <n v="2026"/>
    <x v="2"/>
    <x v="6"/>
    <x v="6"/>
    <x v="3"/>
    <x v="7"/>
    <x v="0"/>
    <x v="1"/>
    <x v="1"/>
    <x v="1"/>
    <n v="3"/>
    <n v="91.47"/>
    <n v="0.05"/>
    <n v="45.6"/>
    <n v="260.68949999999995"/>
    <n v="136.80000000000001"/>
    <n v="123.88949999999994"/>
    <n v="0.47523778287963253"/>
    <n v="2026"/>
    <s v="Q3"/>
    <n v="7"/>
    <s v="Jul"/>
  </r>
  <r>
    <n v="5174"/>
    <d v="2026-07-02T00:00:00"/>
    <n v="2026"/>
    <x v="2"/>
    <x v="6"/>
    <x v="6"/>
    <x v="1"/>
    <x v="11"/>
    <x v="2"/>
    <x v="1"/>
    <x v="2"/>
    <x v="9"/>
    <n v="1"/>
    <n v="45.92"/>
    <n v="0.05"/>
    <n v="17.91"/>
    <n v="43.624000000000002"/>
    <n v="17.91"/>
    <n v="25.714000000000002"/>
    <n v="0.58944617641665142"/>
    <n v="2026"/>
    <s v="Q3"/>
    <n v="7"/>
    <s v="Jul"/>
  </r>
  <r>
    <n v="727"/>
    <d v="2026-07-03T00:00:00"/>
    <n v="2026"/>
    <x v="2"/>
    <x v="6"/>
    <x v="6"/>
    <x v="3"/>
    <x v="4"/>
    <x v="2"/>
    <x v="1"/>
    <x v="4"/>
    <x v="14"/>
    <n v="1"/>
    <n v="36.01"/>
    <n v="0"/>
    <n v="14.11"/>
    <n v="36.01"/>
    <n v="14.11"/>
    <n v="21.9"/>
    <n v="0.60816439877811723"/>
    <n v="2026"/>
    <s v="Q3"/>
    <n v="7"/>
    <s v="Jul"/>
  </r>
  <r>
    <n v="1546"/>
    <d v="2026-07-03T00:00:00"/>
    <n v="2026"/>
    <x v="2"/>
    <x v="6"/>
    <x v="6"/>
    <x v="3"/>
    <x v="13"/>
    <x v="0"/>
    <x v="2"/>
    <x v="2"/>
    <x v="18"/>
    <n v="1"/>
    <n v="165.8"/>
    <n v="0.1"/>
    <n v="88.32"/>
    <n v="149.22000000000003"/>
    <n v="88.32"/>
    <n v="60.900000000000034"/>
    <n v="0.40812223562525146"/>
    <n v="2026"/>
    <s v="Q3"/>
    <n v="7"/>
    <s v="Jul"/>
  </r>
  <r>
    <n v="3610"/>
    <d v="2026-07-03T00:00:00"/>
    <n v="2026"/>
    <x v="2"/>
    <x v="6"/>
    <x v="6"/>
    <x v="2"/>
    <x v="2"/>
    <x v="1"/>
    <x v="2"/>
    <x v="4"/>
    <x v="10"/>
    <n v="5"/>
    <n v="40.36"/>
    <n v="0.15"/>
    <n v="14.57"/>
    <n v="171.53"/>
    <n v="72.849999999999994"/>
    <n v="98.68"/>
    <n v="0.57529295167026184"/>
    <n v="2026"/>
    <s v="Q3"/>
    <n v="7"/>
    <s v="Jul"/>
  </r>
  <r>
    <n v="3931"/>
    <d v="2026-07-03T00:00:00"/>
    <n v="2026"/>
    <x v="2"/>
    <x v="6"/>
    <x v="6"/>
    <x v="2"/>
    <x v="16"/>
    <x v="1"/>
    <x v="2"/>
    <x v="1"/>
    <x v="3"/>
    <n v="12"/>
    <n v="143.77000000000001"/>
    <n v="0.1"/>
    <n v="81.680000000000007"/>
    <n v="1552.7160000000003"/>
    <n v="980.16000000000008"/>
    <n v="572.55600000000027"/>
    <n v="0.3687448316369511"/>
    <n v="2026"/>
    <s v="Q3"/>
    <n v="7"/>
    <s v="Jul"/>
  </r>
  <r>
    <n v="3942"/>
    <d v="2026-07-03T00:00:00"/>
    <n v="2026"/>
    <x v="2"/>
    <x v="6"/>
    <x v="6"/>
    <x v="1"/>
    <x v="12"/>
    <x v="0"/>
    <x v="1"/>
    <x v="1"/>
    <x v="17"/>
    <n v="2"/>
    <n v="70.5"/>
    <n v="0"/>
    <n v="32.51"/>
    <n v="141"/>
    <n v="65.02"/>
    <n v="75.98"/>
    <n v="0.53886524822695037"/>
    <n v="2026"/>
    <s v="Q3"/>
    <n v="7"/>
    <s v="Jul"/>
  </r>
  <r>
    <n v="4165"/>
    <d v="2026-07-03T00:00:00"/>
    <n v="2026"/>
    <x v="2"/>
    <x v="6"/>
    <x v="6"/>
    <x v="1"/>
    <x v="14"/>
    <x v="0"/>
    <x v="1"/>
    <x v="1"/>
    <x v="11"/>
    <n v="2"/>
    <n v="152.88999999999999"/>
    <n v="0"/>
    <n v="81.34"/>
    <n v="305.77999999999997"/>
    <n v="162.68"/>
    <n v="143.09999999999997"/>
    <n v="0.46798351756164558"/>
    <n v="2026"/>
    <s v="Q3"/>
    <n v="7"/>
    <s v="Jul"/>
  </r>
  <r>
    <n v="1149"/>
    <d v="2026-07-04T00:00:00"/>
    <n v="2026"/>
    <x v="2"/>
    <x v="6"/>
    <x v="6"/>
    <x v="0"/>
    <x v="15"/>
    <x v="0"/>
    <x v="1"/>
    <x v="0"/>
    <x v="0"/>
    <n v="2"/>
    <n v="81.900000000000006"/>
    <n v="0"/>
    <n v="42.61"/>
    <n v="163.80000000000001"/>
    <n v="85.22"/>
    <n v="78.580000000000013"/>
    <n v="0.47973137973137975"/>
    <n v="2026"/>
    <s v="Q3"/>
    <n v="7"/>
    <s v="Jul"/>
  </r>
  <r>
    <n v="1310"/>
    <d v="2026-07-04T00:00:00"/>
    <n v="2026"/>
    <x v="2"/>
    <x v="6"/>
    <x v="6"/>
    <x v="2"/>
    <x v="10"/>
    <x v="2"/>
    <x v="1"/>
    <x v="0"/>
    <x v="8"/>
    <n v="1"/>
    <n v="103.58"/>
    <n v="0"/>
    <n v="51.94"/>
    <n v="103.58"/>
    <n v="51.94"/>
    <n v="51.64"/>
    <n v="0.49855184398532537"/>
    <n v="2026"/>
    <s v="Q3"/>
    <n v="7"/>
    <s v="Jul"/>
  </r>
  <r>
    <n v="2352"/>
    <d v="2026-07-04T00:00:00"/>
    <n v="2026"/>
    <x v="2"/>
    <x v="6"/>
    <x v="6"/>
    <x v="2"/>
    <x v="3"/>
    <x v="1"/>
    <x v="0"/>
    <x v="1"/>
    <x v="17"/>
    <n v="4"/>
    <n v="69.7"/>
    <n v="0.1"/>
    <n v="32.799999999999997"/>
    <n v="250.92000000000002"/>
    <n v="131.19999999999999"/>
    <n v="119.72000000000003"/>
    <n v="0.47712418300653603"/>
    <n v="2026"/>
    <s v="Q3"/>
    <n v="7"/>
    <s v="Jul"/>
  </r>
  <r>
    <n v="2547"/>
    <d v="2026-07-04T00:00:00"/>
    <n v="2026"/>
    <x v="2"/>
    <x v="6"/>
    <x v="6"/>
    <x v="1"/>
    <x v="12"/>
    <x v="0"/>
    <x v="2"/>
    <x v="4"/>
    <x v="10"/>
    <n v="1"/>
    <n v="40.549999999999997"/>
    <n v="0.05"/>
    <n v="14.44"/>
    <n v="38.522499999999994"/>
    <n v="14.44"/>
    <n v="24.082499999999996"/>
    <n v="0.62515413070283599"/>
    <n v="2026"/>
    <s v="Q3"/>
    <n v="7"/>
    <s v="Jul"/>
  </r>
  <r>
    <n v="2720"/>
    <d v="2026-07-04T00:00:00"/>
    <n v="2026"/>
    <x v="2"/>
    <x v="6"/>
    <x v="6"/>
    <x v="3"/>
    <x v="8"/>
    <x v="0"/>
    <x v="1"/>
    <x v="1"/>
    <x v="3"/>
    <n v="2"/>
    <n v="145.88999999999999"/>
    <n v="0"/>
    <n v="80.709999999999994"/>
    <n v="291.77999999999997"/>
    <n v="161.41999999999999"/>
    <n v="130.35999999999999"/>
    <n v="0.4467749674412228"/>
    <n v="2026"/>
    <s v="Q3"/>
    <n v="7"/>
    <s v="Jul"/>
  </r>
  <r>
    <n v="3591"/>
    <d v="2026-07-04T00:00:00"/>
    <n v="2026"/>
    <x v="2"/>
    <x v="6"/>
    <x v="6"/>
    <x v="3"/>
    <x v="13"/>
    <x v="0"/>
    <x v="0"/>
    <x v="2"/>
    <x v="18"/>
    <n v="1"/>
    <n v="163.25"/>
    <n v="0"/>
    <n v="89.71"/>
    <n v="163.25"/>
    <n v="89.71"/>
    <n v="73.540000000000006"/>
    <n v="0.45047473200612559"/>
    <n v="2026"/>
    <s v="Q3"/>
    <n v="7"/>
    <s v="Jul"/>
  </r>
  <r>
    <n v="3819"/>
    <d v="2026-07-04T00:00:00"/>
    <n v="2026"/>
    <x v="2"/>
    <x v="6"/>
    <x v="6"/>
    <x v="1"/>
    <x v="1"/>
    <x v="0"/>
    <x v="0"/>
    <x v="4"/>
    <x v="10"/>
    <n v="1"/>
    <n v="40.39"/>
    <n v="0.1"/>
    <n v="14.38"/>
    <n v="36.350999999999999"/>
    <n v="14.38"/>
    <n v="21.970999999999997"/>
    <n v="0.60441253335534095"/>
    <n v="2026"/>
    <s v="Q3"/>
    <n v="7"/>
    <s v="Jul"/>
  </r>
  <r>
    <n v="4869"/>
    <d v="2026-07-04T00:00:00"/>
    <n v="2026"/>
    <x v="2"/>
    <x v="6"/>
    <x v="6"/>
    <x v="0"/>
    <x v="15"/>
    <x v="2"/>
    <x v="0"/>
    <x v="3"/>
    <x v="7"/>
    <n v="1"/>
    <n v="200.22"/>
    <n v="0"/>
    <n v="104.38"/>
    <n v="200.22"/>
    <n v="104.38"/>
    <n v="95.84"/>
    <n v="0.47867345919488563"/>
    <n v="2026"/>
    <s v="Q3"/>
    <n v="7"/>
    <s v="Jul"/>
  </r>
  <r>
    <n v="4940"/>
    <d v="2026-07-04T00:00:00"/>
    <n v="2026"/>
    <x v="2"/>
    <x v="6"/>
    <x v="6"/>
    <x v="1"/>
    <x v="6"/>
    <x v="0"/>
    <x v="0"/>
    <x v="2"/>
    <x v="18"/>
    <n v="1"/>
    <n v="164.78"/>
    <n v="0.1"/>
    <n v="88.72"/>
    <n v="148.30199999999999"/>
    <n v="88.72"/>
    <n v="59.581999999999994"/>
    <n v="0.4017612709201494"/>
    <n v="2026"/>
    <s v="Q3"/>
    <n v="7"/>
    <s v="Jul"/>
  </r>
  <r>
    <n v="5164"/>
    <d v="2026-07-04T00:00:00"/>
    <n v="2026"/>
    <x v="2"/>
    <x v="6"/>
    <x v="6"/>
    <x v="1"/>
    <x v="14"/>
    <x v="0"/>
    <x v="0"/>
    <x v="1"/>
    <x v="3"/>
    <n v="4"/>
    <n v="142.86000000000001"/>
    <n v="0"/>
    <n v="81.62"/>
    <n v="571.44000000000005"/>
    <n v="326.48"/>
    <n v="244.96000000000004"/>
    <n v="0.42867142657146862"/>
    <n v="2026"/>
    <s v="Q3"/>
    <n v="7"/>
    <s v="Jul"/>
  </r>
  <r>
    <n v="659"/>
    <d v="2026-07-05T00:00:00"/>
    <n v="2026"/>
    <x v="2"/>
    <x v="6"/>
    <x v="6"/>
    <x v="3"/>
    <x v="13"/>
    <x v="3"/>
    <x v="2"/>
    <x v="0"/>
    <x v="6"/>
    <n v="1"/>
    <n v="41.18"/>
    <n v="0"/>
    <n v="16.25"/>
    <n v="41.18"/>
    <n v="16.25"/>
    <n v="24.93"/>
    <n v="0.6053909664885867"/>
    <n v="2026"/>
    <s v="Q3"/>
    <n v="7"/>
    <s v="Jul"/>
  </r>
  <r>
    <n v="969"/>
    <d v="2026-07-05T00:00:00"/>
    <n v="2026"/>
    <x v="2"/>
    <x v="6"/>
    <x v="6"/>
    <x v="1"/>
    <x v="11"/>
    <x v="1"/>
    <x v="2"/>
    <x v="4"/>
    <x v="14"/>
    <n v="12"/>
    <n v="35.81"/>
    <n v="0.15"/>
    <n v="14.29"/>
    <n v="365.262"/>
    <n v="171.48"/>
    <n v="193.78200000000001"/>
    <n v="0.53052877112866936"/>
    <n v="2026"/>
    <s v="Q3"/>
    <n v="7"/>
    <s v="Jul"/>
  </r>
  <r>
    <n v="1096"/>
    <d v="2026-07-05T00:00:00"/>
    <n v="2026"/>
    <x v="2"/>
    <x v="6"/>
    <x v="6"/>
    <x v="1"/>
    <x v="14"/>
    <x v="2"/>
    <x v="1"/>
    <x v="3"/>
    <x v="5"/>
    <n v="3"/>
    <n v="345.42"/>
    <n v="0"/>
    <n v="198.69"/>
    <n v="1036.26"/>
    <n v="596.06999999999994"/>
    <n v="440.19000000000005"/>
    <n v="0.42478721556366167"/>
    <n v="2026"/>
    <s v="Q3"/>
    <n v="7"/>
    <s v="Jul"/>
  </r>
  <r>
    <n v="1440"/>
    <d v="2026-07-05T00:00:00"/>
    <n v="2026"/>
    <x v="2"/>
    <x v="6"/>
    <x v="6"/>
    <x v="3"/>
    <x v="8"/>
    <x v="0"/>
    <x v="0"/>
    <x v="0"/>
    <x v="8"/>
    <n v="4"/>
    <n v="101.66"/>
    <n v="0.1"/>
    <n v="51.55"/>
    <n v="365.976"/>
    <n v="206.2"/>
    <n v="159.77600000000001"/>
    <n v="0.43657507596126527"/>
    <n v="2026"/>
    <s v="Q3"/>
    <n v="7"/>
    <s v="Jul"/>
  </r>
  <r>
    <n v="2052"/>
    <d v="2026-07-05T00:00:00"/>
    <n v="2026"/>
    <x v="2"/>
    <x v="6"/>
    <x v="6"/>
    <x v="3"/>
    <x v="13"/>
    <x v="0"/>
    <x v="2"/>
    <x v="1"/>
    <x v="3"/>
    <n v="3"/>
    <n v="146.88999999999999"/>
    <n v="0"/>
    <n v="77.650000000000006"/>
    <n v="440.66999999999996"/>
    <n v="232.95000000000002"/>
    <n v="207.71999999999994"/>
    <n v="0.47137313636054179"/>
    <n v="2026"/>
    <s v="Q3"/>
    <n v="7"/>
    <s v="Jul"/>
  </r>
  <r>
    <n v="2096"/>
    <d v="2026-07-05T00:00:00"/>
    <n v="2026"/>
    <x v="2"/>
    <x v="6"/>
    <x v="6"/>
    <x v="3"/>
    <x v="13"/>
    <x v="3"/>
    <x v="0"/>
    <x v="2"/>
    <x v="18"/>
    <n v="2"/>
    <n v="161.21"/>
    <n v="0"/>
    <n v="85.2"/>
    <n v="322.42"/>
    <n v="170.4"/>
    <n v="152.02000000000001"/>
    <n v="0.47149680540909372"/>
    <n v="2026"/>
    <s v="Q3"/>
    <n v="7"/>
    <s v="Jul"/>
  </r>
  <r>
    <n v="2488"/>
    <d v="2026-07-05T00:00:00"/>
    <n v="2026"/>
    <x v="2"/>
    <x v="6"/>
    <x v="6"/>
    <x v="3"/>
    <x v="8"/>
    <x v="2"/>
    <x v="1"/>
    <x v="1"/>
    <x v="17"/>
    <n v="2"/>
    <n v="71.27"/>
    <n v="0.05"/>
    <n v="32.85"/>
    <n v="135.41299999999998"/>
    <n v="65.7"/>
    <n v="69.71299999999998"/>
    <n v="0.5148176319851121"/>
    <n v="2026"/>
    <s v="Q3"/>
    <n v="7"/>
    <s v="Jul"/>
  </r>
  <r>
    <n v="3220"/>
    <d v="2026-07-05T00:00:00"/>
    <n v="2026"/>
    <x v="2"/>
    <x v="6"/>
    <x v="6"/>
    <x v="0"/>
    <x v="9"/>
    <x v="2"/>
    <x v="0"/>
    <x v="4"/>
    <x v="16"/>
    <n v="3"/>
    <n v="50.16"/>
    <n v="0.05"/>
    <n v="22.24"/>
    <n v="142.95599999999999"/>
    <n v="66.72"/>
    <n v="76.23599999999999"/>
    <n v="0.53328296818601528"/>
    <n v="2026"/>
    <s v="Q3"/>
    <n v="7"/>
    <s v="Jul"/>
  </r>
  <r>
    <n v="3711"/>
    <d v="2026-07-05T00:00:00"/>
    <n v="2026"/>
    <x v="2"/>
    <x v="6"/>
    <x v="6"/>
    <x v="3"/>
    <x v="4"/>
    <x v="3"/>
    <x v="1"/>
    <x v="1"/>
    <x v="3"/>
    <n v="1"/>
    <n v="145.37"/>
    <n v="0.05"/>
    <n v="81.02"/>
    <n v="138.10149999999999"/>
    <n v="81.02"/>
    <n v="57.081499999999991"/>
    <n v="0.41333005072356199"/>
    <n v="2026"/>
    <s v="Q3"/>
    <n v="7"/>
    <s v="Jul"/>
  </r>
  <r>
    <n v="3823"/>
    <d v="2026-07-05T00:00:00"/>
    <n v="2026"/>
    <x v="2"/>
    <x v="6"/>
    <x v="6"/>
    <x v="3"/>
    <x v="7"/>
    <x v="2"/>
    <x v="1"/>
    <x v="2"/>
    <x v="9"/>
    <n v="2"/>
    <n v="47.1"/>
    <n v="0"/>
    <n v="17.920000000000002"/>
    <n v="94.2"/>
    <n v="35.840000000000003"/>
    <n v="58.36"/>
    <n v="0.6195329087048832"/>
    <n v="2026"/>
    <s v="Q3"/>
    <n v="7"/>
    <s v="Jul"/>
  </r>
  <r>
    <n v="4058"/>
    <d v="2026-07-05T00:00:00"/>
    <n v="2026"/>
    <x v="2"/>
    <x v="6"/>
    <x v="6"/>
    <x v="3"/>
    <x v="13"/>
    <x v="1"/>
    <x v="2"/>
    <x v="1"/>
    <x v="11"/>
    <n v="5"/>
    <n v="155.09"/>
    <n v="0.1"/>
    <n v="78.52"/>
    <n v="697.90500000000009"/>
    <n v="392.59999999999997"/>
    <n v="305.30500000000012"/>
    <n v="0.43745925305020034"/>
    <n v="2026"/>
    <s v="Q3"/>
    <n v="7"/>
    <s v="Jul"/>
  </r>
  <r>
    <n v="4126"/>
    <d v="2026-07-05T00:00:00"/>
    <n v="2026"/>
    <x v="2"/>
    <x v="6"/>
    <x v="6"/>
    <x v="3"/>
    <x v="13"/>
    <x v="0"/>
    <x v="1"/>
    <x v="0"/>
    <x v="0"/>
    <n v="3"/>
    <n v="82.89"/>
    <n v="0"/>
    <n v="42.31"/>
    <n v="248.67000000000002"/>
    <n v="126.93"/>
    <n v="121.74000000000001"/>
    <n v="0.48956448304982508"/>
    <n v="2026"/>
    <s v="Q3"/>
    <n v="7"/>
    <s v="Jul"/>
  </r>
  <r>
    <n v="5080"/>
    <d v="2026-07-05T00:00:00"/>
    <n v="2026"/>
    <x v="2"/>
    <x v="6"/>
    <x v="6"/>
    <x v="2"/>
    <x v="3"/>
    <x v="2"/>
    <x v="1"/>
    <x v="0"/>
    <x v="0"/>
    <n v="2"/>
    <n v="80.8"/>
    <n v="0"/>
    <n v="42.21"/>
    <n v="161.6"/>
    <n v="84.42"/>
    <n v="77.179999999999993"/>
    <n v="0.47759900990099008"/>
    <n v="2026"/>
    <s v="Q3"/>
    <n v="7"/>
    <s v="Jul"/>
  </r>
  <r>
    <n v="923"/>
    <d v="2026-07-06T00:00:00"/>
    <n v="2026"/>
    <x v="2"/>
    <x v="6"/>
    <x v="6"/>
    <x v="2"/>
    <x v="5"/>
    <x v="0"/>
    <x v="1"/>
    <x v="4"/>
    <x v="10"/>
    <n v="2"/>
    <n v="39.54"/>
    <n v="0.05"/>
    <n v="14.68"/>
    <n v="75.125999999999991"/>
    <n v="29.36"/>
    <n v="45.765999999999991"/>
    <n v="0.60918989431089099"/>
    <n v="2026"/>
    <s v="Q3"/>
    <n v="7"/>
    <s v="Jul"/>
  </r>
  <r>
    <n v="1549"/>
    <d v="2026-07-06T00:00:00"/>
    <n v="2026"/>
    <x v="2"/>
    <x v="6"/>
    <x v="6"/>
    <x v="2"/>
    <x v="2"/>
    <x v="0"/>
    <x v="1"/>
    <x v="4"/>
    <x v="12"/>
    <n v="2"/>
    <n v="121.35"/>
    <n v="0"/>
    <n v="71.06"/>
    <n v="242.7"/>
    <n v="142.12"/>
    <n v="100.57999999999998"/>
    <n v="0.41442109600329619"/>
    <n v="2026"/>
    <s v="Q3"/>
    <n v="7"/>
    <s v="Jul"/>
  </r>
  <r>
    <n v="1839"/>
    <d v="2026-07-06T00:00:00"/>
    <n v="2026"/>
    <x v="2"/>
    <x v="6"/>
    <x v="6"/>
    <x v="3"/>
    <x v="8"/>
    <x v="2"/>
    <x v="0"/>
    <x v="4"/>
    <x v="10"/>
    <n v="1"/>
    <n v="41.37"/>
    <n v="0"/>
    <n v="15.12"/>
    <n v="41.37"/>
    <n v="15.12"/>
    <n v="26.25"/>
    <n v="0.63451776649746194"/>
    <n v="2026"/>
    <s v="Q3"/>
    <n v="7"/>
    <s v="Jul"/>
  </r>
  <r>
    <n v="2053"/>
    <d v="2026-07-06T00:00:00"/>
    <n v="2026"/>
    <x v="2"/>
    <x v="6"/>
    <x v="6"/>
    <x v="1"/>
    <x v="12"/>
    <x v="0"/>
    <x v="1"/>
    <x v="0"/>
    <x v="0"/>
    <n v="5"/>
    <n v="81.63"/>
    <n v="0.05"/>
    <n v="42.36"/>
    <n v="387.74249999999995"/>
    <n v="211.8"/>
    <n v="175.94249999999994"/>
    <n v="0.45376119460724568"/>
    <n v="2026"/>
    <s v="Q3"/>
    <n v="7"/>
    <s v="Jul"/>
  </r>
  <r>
    <n v="2342"/>
    <d v="2026-07-06T00:00:00"/>
    <n v="2026"/>
    <x v="2"/>
    <x v="6"/>
    <x v="6"/>
    <x v="1"/>
    <x v="1"/>
    <x v="0"/>
    <x v="0"/>
    <x v="4"/>
    <x v="14"/>
    <n v="1"/>
    <n v="36.19"/>
    <n v="0"/>
    <n v="13.91"/>
    <n v="36.19"/>
    <n v="13.91"/>
    <n v="22.279999999999998"/>
    <n v="0.61563967946946663"/>
    <n v="2026"/>
    <s v="Q3"/>
    <n v="7"/>
    <s v="Jul"/>
  </r>
  <r>
    <n v="2465"/>
    <d v="2026-07-06T00:00:00"/>
    <n v="2026"/>
    <x v="2"/>
    <x v="6"/>
    <x v="6"/>
    <x v="1"/>
    <x v="1"/>
    <x v="3"/>
    <x v="1"/>
    <x v="1"/>
    <x v="3"/>
    <n v="1"/>
    <n v="142.04"/>
    <n v="0"/>
    <n v="81.67"/>
    <n v="142.04"/>
    <n v="81.67"/>
    <n v="60.36999999999999"/>
    <n v="0.4250211208110391"/>
    <n v="2026"/>
    <s v="Q3"/>
    <n v="7"/>
    <s v="Jul"/>
  </r>
  <r>
    <n v="3990"/>
    <d v="2026-07-06T00:00:00"/>
    <n v="2026"/>
    <x v="2"/>
    <x v="6"/>
    <x v="6"/>
    <x v="2"/>
    <x v="5"/>
    <x v="0"/>
    <x v="2"/>
    <x v="2"/>
    <x v="15"/>
    <n v="1"/>
    <n v="133.66999999999999"/>
    <n v="0"/>
    <n v="68.25"/>
    <n v="133.66999999999999"/>
    <n v="68.25"/>
    <n v="65.419999999999987"/>
    <n v="0.48941422907159415"/>
    <n v="2026"/>
    <s v="Q3"/>
    <n v="7"/>
    <s v="Jul"/>
  </r>
  <r>
    <n v="4370"/>
    <d v="2026-07-06T00:00:00"/>
    <n v="2026"/>
    <x v="2"/>
    <x v="6"/>
    <x v="6"/>
    <x v="2"/>
    <x v="10"/>
    <x v="0"/>
    <x v="1"/>
    <x v="2"/>
    <x v="18"/>
    <n v="6"/>
    <n v="166.6"/>
    <n v="0"/>
    <n v="88.14"/>
    <n v="999.59999999999991"/>
    <n v="528.84"/>
    <n v="470.75999999999988"/>
    <n v="0.47094837935174061"/>
    <n v="2026"/>
    <s v="Q3"/>
    <n v="7"/>
    <s v="Jul"/>
  </r>
  <r>
    <n v="4856"/>
    <d v="2026-07-06T00:00:00"/>
    <n v="2026"/>
    <x v="2"/>
    <x v="6"/>
    <x v="6"/>
    <x v="1"/>
    <x v="12"/>
    <x v="0"/>
    <x v="0"/>
    <x v="0"/>
    <x v="8"/>
    <n v="2"/>
    <n v="99.93"/>
    <n v="0.1"/>
    <n v="51.96"/>
    <n v="179.87400000000002"/>
    <n v="103.92"/>
    <n v="75.954000000000022"/>
    <n v="0.422262250241836"/>
    <n v="2026"/>
    <s v="Q3"/>
    <n v="7"/>
    <s v="Jul"/>
  </r>
  <r>
    <n v="337"/>
    <d v="2026-07-07T00:00:00"/>
    <n v="2026"/>
    <x v="2"/>
    <x v="6"/>
    <x v="6"/>
    <x v="0"/>
    <x v="15"/>
    <x v="2"/>
    <x v="0"/>
    <x v="0"/>
    <x v="8"/>
    <n v="6"/>
    <n v="100.56"/>
    <n v="0"/>
    <n v="49.47"/>
    <n v="603.36"/>
    <n v="296.82"/>
    <n v="306.54000000000002"/>
    <n v="0.508054892601432"/>
    <n v="2026"/>
    <s v="Q3"/>
    <n v="7"/>
    <s v="Jul"/>
  </r>
  <r>
    <n v="1001"/>
    <d v="2026-07-07T00:00:00"/>
    <n v="2026"/>
    <x v="2"/>
    <x v="6"/>
    <x v="6"/>
    <x v="0"/>
    <x v="9"/>
    <x v="0"/>
    <x v="0"/>
    <x v="3"/>
    <x v="7"/>
    <n v="1"/>
    <n v="200.48"/>
    <n v="0.05"/>
    <n v="104.11"/>
    <n v="190.45599999999999"/>
    <n v="104.11"/>
    <n v="86.345999999999989"/>
    <n v="0.45336455664300412"/>
    <n v="2026"/>
    <s v="Q3"/>
    <n v="7"/>
    <s v="Jul"/>
  </r>
  <r>
    <n v="2424"/>
    <d v="2026-07-07T00:00:00"/>
    <n v="2026"/>
    <x v="2"/>
    <x v="6"/>
    <x v="6"/>
    <x v="3"/>
    <x v="8"/>
    <x v="0"/>
    <x v="1"/>
    <x v="0"/>
    <x v="4"/>
    <n v="1"/>
    <n v="51.06"/>
    <n v="0.15"/>
    <n v="22.56"/>
    <n v="43.401000000000003"/>
    <n v="22.56"/>
    <n v="20.841000000000005"/>
    <n v="0.48019630884081022"/>
    <n v="2026"/>
    <s v="Q3"/>
    <n v="7"/>
    <s v="Jul"/>
  </r>
  <r>
    <n v="2751"/>
    <d v="2026-07-07T00:00:00"/>
    <n v="2026"/>
    <x v="2"/>
    <x v="6"/>
    <x v="6"/>
    <x v="0"/>
    <x v="15"/>
    <x v="2"/>
    <x v="1"/>
    <x v="4"/>
    <x v="12"/>
    <n v="2"/>
    <n v="125.9"/>
    <n v="0.15"/>
    <n v="70.27"/>
    <n v="214.03"/>
    <n v="140.54"/>
    <n v="73.490000000000009"/>
    <n v="0.34336307994206422"/>
    <n v="2026"/>
    <s v="Q3"/>
    <n v="7"/>
    <s v="Jul"/>
  </r>
  <r>
    <n v="375"/>
    <d v="2026-07-08T00:00:00"/>
    <n v="2026"/>
    <x v="2"/>
    <x v="6"/>
    <x v="6"/>
    <x v="1"/>
    <x v="12"/>
    <x v="2"/>
    <x v="0"/>
    <x v="3"/>
    <x v="7"/>
    <n v="2"/>
    <n v="192.24"/>
    <n v="0.05"/>
    <n v="103.65"/>
    <n v="365.25599999999997"/>
    <n v="207.3"/>
    <n v="157.95599999999996"/>
    <n v="0.43245285498390162"/>
    <n v="2026"/>
    <s v="Q3"/>
    <n v="7"/>
    <s v="Jul"/>
  </r>
  <r>
    <n v="650"/>
    <d v="2026-07-08T00:00:00"/>
    <n v="2026"/>
    <x v="2"/>
    <x v="6"/>
    <x v="6"/>
    <x v="0"/>
    <x v="0"/>
    <x v="0"/>
    <x v="2"/>
    <x v="4"/>
    <x v="10"/>
    <n v="2"/>
    <n v="40.79"/>
    <n v="0"/>
    <n v="14.61"/>
    <n v="81.58"/>
    <n v="29.22"/>
    <n v="52.36"/>
    <n v="0.64182397646481981"/>
    <n v="2026"/>
    <s v="Q3"/>
    <n v="7"/>
    <s v="Jul"/>
  </r>
  <r>
    <n v="941"/>
    <d v="2026-07-08T00:00:00"/>
    <n v="2026"/>
    <x v="2"/>
    <x v="6"/>
    <x v="6"/>
    <x v="0"/>
    <x v="9"/>
    <x v="2"/>
    <x v="1"/>
    <x v="3"/>
    <x v="19"/>
    <n v="2"/>
    <n v="125.73"/>
    <n v="0.15"/>
    <n v="61.75"/>
    <n v="213.74100000000001"/>
    <n v="123.5"/>
    <n v="90.241000000000014"/>
    <n v="0.42219789371248384"/>
    <n v="2026"/>
    <s v="Q3"/>
    <n v="7"/>
    <s v="Jul"/>
  </r>
  <r>
    <n v="2719"/>
    <d v="2026-07-08T00:00:00"/>
    <n v="2026"/>
    <x v="2"/>
    <x v="6"/>
    <x v="6"/>
    <x v="0"/>
    <x v="15"/>
    <x v="0"/>
    <x v="2"/>
    <x v="2"/>
    <x v="18"/>
    <n v="1"/>
    <n v="164.92"/>
    <n v="0"/>
    <n v="89.47"/>
    <n v="164.92"/>
    <n v="89.47"/>
    <n v="75.449999999999989"/>
    <n v="0.45749454280863444"/>
    <n v="2026"/>
    <s v="Q3"/>
    <n v="7"/>
    <s v="Jul"/>
  </r>
  <r>
    <n v="3833"/>
    <d v="2026-07-08T00:00:00"/>
    <n v="2026"/>
    <x v="2"/>
    <x v="6"/>
    <x v="6"/>
    <x v="1"/>
    <x v="6"/>
    <x v="2"/>
    <x v="1"/>
    <x v="0"/>
    <x v="8"/>
    <n v="5"/>
    <n v="103.91"/>
    <n v="0"/>
    <n v="51.19"/>
    <n v="519.54999999999995"/>
    <n v="255.95"/>
    <n v="263.59999999999997"/>
    <n v="0.50736214031373306"/>
    <n v="2026"/>
    <s v="Q3"/>
    <n v="7"/>
    <s v="Jul"/>
  </r>
  <r>
    <n v="211"/>
    <d v="2026-07-09T00:00:00"/>
    <n v="2026"/>
    <x v="2"/>
    <x v="6"/>
    <x v="6"/>
    <x v="2"/>
    <x v="16"/>
    <x v="1"/>
    <x v="2"/>
    <x v="0"/>
    <x v="4"/>
    <n v="10"/>
    <n v="49.69"/>
    <n v="0.1"/>
    <n v="21.82"/>
    <n v="447.21"/>
    <n v="218.2"/>
    <n v="229.01"/>
    <n v="0.51208604458755391"/>
    <n v="2026"/>
    <s v="Q3"/>
    <n v="7"/>
    <s v="Jul"/>
  </r>
  <r>
    <n v="392"/>
    <d v="2026-07-09T00:00:00"/>
    <n v="2026"/>
    <x v="2"/>
    <x v="6"/>
    <x v="6"/>
    <x v="3"/>
    <x v="7"/>
    <x v="2"/>
    <x v="0"/>
    <x v="1"/>
    <x v="1"/>
    <n v="3"/>
    <n v="94.19"/>
    <n v="0"/>
    <n v="44.1"/>
    <n v="282.57"/>
    <n v="132.30000000000001"/>
    <n v="150.26999999999998"/>
    <n v="0.53179743072512997"/>
    <n v="2026"/>
    <s v="Q3"/>
    <n v="7"/>
    <s v="Jul"/>
  </r>
  <r>
    <n v="1302"/>
    <d v="2026-07-09T00:00:00"/>
    <n v="2026"/>
    <x v="2"/>
    <x v="6"/>
    <x v="6"/>
    <x v="1"/>
    <x v="14"/>
    <x v="2"/>
    <x v="0"/>
    <x v="2"/>
    <x v="9"/>
    <n v="1"/>
    <n v="46.87"/>
    <n v="0"/>
    <n v="18.649999999999999"/>
    <n v="46.87"/>
    <n v="18.649999999999999"/>
    <n v="28.22"/>
    <n v="0.60209088969490077"/>
    <n v="2026"/>
    <s v="Q3"/>
    <n v="7"/>
    <s v="Jul"/>
  </r>
  <r>
    <n v="1366"/>
    <d v="2026-07-09T00:00:00"/>
    <n v="2026"/>
    <x v="2"/>
    <x v="6"/>
    <x v="6"/>
    <x v="2"/>
    <x v="16"/>
    <x v="0"/>
    <x v="0"/>
    <x v="2"/>
    <x v="2"/>
    <n v="1"/>
    <n v="36.99"/>
    <n v="0.1"/>
    <n v="13.2"/>
    <n v="33.291000000000004"/>
    <n v="13.2"/>
    <n v="20.091000000000005"/>
    <n v="0.60349644047940887"/>
    <n v="2026"/>
    <s v="Q3"/>
    <n v="7"/>
    <s v="Jul"/>
  </r>
  <r>
    <n v="1974"/>
    <d v="2026-07-09T00:00:00"/>
    <n v="2026"/>
    <x v="2"/>
    <x v="6"/>
    <x v="6"/>
    <x v="0"/>
    <x v="15"/>
    <x v="0"/>
    <x v="0"/>
    <x v="2"/>
    <x v="15"/>
    <n v="1"/>
    <n v="135.44"/>
    <n v="0"/>
    <n v="65.48"/>
    <n v="135.44"/>
    <n v="65.48"/>
    <n v="69.959999999999994"/>
    <n v="0.51653868871825159"/>
    <n v="2026"/>
    <s v="Q3"/>
    <n v="7"/>
    <s v="Jul"/>
  </r>
  <r>
    <n v="2716"/>
    <d v="2026-07-09T00:00:00"/>
    <n v="2026"/>
    <x v="2"/>
    <x v="6"/>
    <x v="6"/>
    <x v="1"/>
    <x v="1"/>
    <x v="0"/>
    <x v="1"/>
    <x v="1"/>
    <x v="1"/>
    <n v="3"/>
    <n v="92.25"/>
    <n v="0"/>
    <n v="46.27"/>
    <n v="276.75"/>
    <n v="138.81"/>
    <n v="137.94"/>
    <n v="0.49842818428184282"/>
    <n v="2026"/>
    <s v="Q3"/>
    <n v="7"/>
    <s v="Jul"/>
  </r>
  <r>
    <n v="3161"/>
    <d v="2026-07-09T00:00:00"/>
    <n v="2026"/>
    <x v="2"/>
    <x v="6"/>
    <x v="6"/>
    <x v="2"/>
    <x v="5"/>
    <x v="0"/>
    <x v="1"/>
    <x v="3"/>
    <x v="7"/>
    <n v="2"/>
    <n v="192.6"/>
    <n v="0"/>
    <n v="104.89"/>
    <n v="385.2"/>
    <n v="209.78"/>
    <n v="175.42"/>
    <n v="0.45539979231568017"/>
    <n v="2026"/>
    <s v="Q3"/>
    <n v="7"/>
    <s v="Jul"/>
  </r>
  <r>
    <n v="3240"/>
    <d v="2026-07-09T00:00:00"/>
    <n v="2026"/>
    <x v="2"/>
    <x v="6"/>
    <x v="6"/>
    <x v="3"/>
    <x v="8"/>
    <x v="0"/>
    <x v="0"/>
    <x v="0"/>
    <x v="6"/>
    <n v="1"/>
    <n v="39.94"/>
    <n v="0"/>
    <n v="16.89"/>
    <n v="39.94"/>
    <n v="16.89"/>
    <n v="23.049999999999997"/>
    <n v="0.57711567351026538"/>
    <n v="2026"/>
    <s v="Q3"/>
    <n v="7"/>
    <s v="Jul"/>
  </r>
  <r>
    <n v="3682"/>
    <d v="2026-07-09T00:00:00"/>
    <n v="2026"/>
    <x v="2"/>
    <x v="6"/>
    <x v="6"/>
    <x v="2"/>
    <x v="2"/>
    <x v="0"/>
    <x v="0"/>
    <x v="1"/>
    <x v="11"/>
    <n v="3"/>
    <n v="150.61000000000001"/>
    <n v="0"/>
    <n v="79.900000000000006"/>
    <n v="451.83000000000004"/>
    <n v="239.70000000000002"/>
    <n v="212.13000000000002"/>
    <n v="0.46949073766682159"/>
    <n v="2026"/>
    <s v="Q3"/>
    <n v="7"/>
    <s v="Jul"/>
  </r>
  <r>
    <n v="4725"/>
    <d v="2026-07-09T00:00:00"/>
    <n v="2026"/>
    <x v="2"/>
    <x v="6"/>
    <x v="6"/>
    <x v="3"/>
    <x v="13"/>
    <x v="0"/>
    <x v="0"/>
    <x v="1"/>
    <x v="17"/>
    <n v="2"/>
    <n v="71.069999999999993"/>
    <n v="0"/>
    <n v="31.57"/>
    <n v="142.13999999999999"/>
    <n v="63.14"/>
    <n v="78.999999999999986"/>
    <n v="0.55579006613198245"/>
    <n v="2026"/>
    <s v="Q3"/>
    <n v="7"/>
    <s v="Jul"/>
  </r>
  <r>
    <n v="758"/>
    <d v="2026-07-10T00:00:00"/>
    <n v="2026"/>
    <x v="2"/>
    <x v="6"/>
    <x v="6"/>
    <x v="0"/>
    <x v="0"/>
    <x v="2"/>
    <x v="1"/>
    <x v="0"/>
    <x v="4"/>
    <n v="1"/>
    <n v="50.78"/>
    <n v="0"/>
    <n v="22.29"/>
    <n v="50.78"/>
    <n v="22.29"/>
    <n v="28.490000000000002"/>
    <n v="0.56104765655769995"/>
    <n v="2026"/>
    <s v="Q3"/>
    <n v="7"/>
    <s v="Jul"/>
  </r>
  <r>
    <n v="1910"/>
    <d v="2026-07-10T00:00:00"/>
    <n v="2026"/>
    <x v="2"/>
    <x v="6"/>
    <x v="6"/>
    <x v="0"/>
    <x v="15"/>
    <x v="0"/>
    <x v="0"/>
    <x v="1"/>
    <x v="3"/>
    <n v="2"/>
    <n v="141.51"/>
    <n v="0.05"/>
    <n v="77.040000000000006"/>
    <n v="268.86899999999997"/>
    <n v="154.08000000000001"/>
    <n v="114.78899999999996"/>
    <n v="0.42693281858451504"/>
    <n v="2026"/>
    <s v="Q3"/>
    <n v="7"/>
    <s v="Jul"/>
  </r>
  <r>
    <n v="1941"/>
    <d v="2026-07-10T00:00:00"/>
    <n v="2026"/>
    <x v="2"/>
    <x v="6"/>
    <x v="6"/>
    <x v="1"/>
    <x v="12"/>
    <x v="3"/>
    <x v="0"/>
    <x v="1"/>
    <x v="11"/>
    <n v="1"/>
    <n v="156.44"/>
    <n v="0.1"/>
    <n v="80.72"/>
    <n v="140.79599999999999"/>
    <n v="80.72"/>
    <n v="60.075999999999993"/>
    <n v="0.42668825818915307"/>
    <n v="2026"/>
    <s v="Q3"/>
    <n v="7"/>
    <s v="Jul"/>
  </r>
  <r>
    <n v="2324"/>
    <d v="2026-07-10T00:00:00"/>
    <n v="2026"/>
    <x v="2"/>
    <x v="6"/>
    <x v="6"/>
    <x v="1"/>
    <x v="12"/>
    <x v="0"/>
    <x v="1"/>
    <x v="4"/>
    <x v="16"/>
    <n v="2"/>
    <n v="51.75"/>
    <n v="0"/>
    <n v="21.4"/>
    <n v="103.5"/>
    <n v="42.8"/>
    <n v="60.7"/>
    <n v="0.58647342995169083"/>
    <n v="2026"/>
    <s v="Q3"/>
    <n v="7"/>
    <s v="Jul"/>
  </r>
  <r>
    <n v="2869"/>
    <d v="2026-07-10T00:00:00"/>
    <n v="2026"/>
    <x v="2"/>
    <x v="6"/>
    <x v="6"/>
    <x v="2"/>
    <x v="5"/>
    <x v="3"/>
    <x v="1"/>
    <x v="3"/>
    <x v="13"/>
    <n v="1"/>
    <n v="82.23"/>
    <n v="0.1"/>
    <n v="38.340000000000003"/>
    <n v="74.007000000000005"/>
    <n v="38.340000000000003"/>
    <n v="35.667000000000002"/>
    <n v="0.48194089748267055"/>
    <n v="2026"/>
    <s v="Q3"/>
    <n v="7"/>
    <s v="Jul"/>
  </r>
  <r>
    <n v="3236"/>
    <d v="2026-07-10T00:00:00"/>
    <n v="2026"/>
    <x v="2"/>
    <x v="6"/>
    <x v="6"/>
    <x v="1"/>
    <x v="6"/>
    <x v="0"/>
    <x v="1"/>
    <x v="1"/>
    <x v="3"/>
    <n v="1"/>
    <n v="144.16999999999999"/>
    <n v="0.1"/>
    <n v="78.13"/>
    <n v="129.75299999999999"/>
    <n v="78.13"/>
    <n v="51.62299999999999"/>
    <n v="0.39785592625989374"/>
    <n v="2026"/>
    <s v="Q3"/>
    <n v="7"/>
    <s v="Jul"/>
  </r>
  <r>
    <n v="3582"/>
    <d v="2026-07-10T00:00:00"/>
    <n v="2026"/>
    <x v="2"/>
    <x v="6"/>
    <x v="6"/>
    <x v="1"/>
    <x v="12"/>
    <x v="0"/>
    <x v="0"/>
    <x v="3"/>
    <x v="13"/>
    <n v="4"/>
    <n v="82.47"/>
    <n v="0"/>
    <n v="40.22"/>
    <n v="329.88"/>
    <n v="160.88"/>
    <n v="169"/>
    <n v="0.51230750575967021"/>
    <n v="2026"/>
    <s v="Q3"/>
    <n v="7"/>
    <s v="Jul"/>
  </r>
  <r>
    <n v="3715"/>
    <d v="2026-07-10T00:00:00"/>
    <n v="2026"/>
    <x v="2"/>
    <x v="6"/>
    <x v="6"/>
    <x v="3"/>
    <x v="8"/>
    <x v="0"/>
    <x v="1"/>
    <x v="3"/>
    <x v="19"/>
    <n v="1"/>
    <n v="122.14"/>
    <n v="0.15"/>
    <n v="59.87"/>
    <n v="103.819"/>
    <n v="59.87"/>
    <n v="43.949000000000005"/>
    <n v="0.42332328379198414"/>
    <n v="2026"/>
    <s v="Q3"/>
    <n v="7"/>
    <s v="Jul"/>
  </r>
  <r>
    <n v="3940"/>
    <d v="2026-07-10T00:00:00"/>
    <n v="2026"/>
    <x v="2"/>
    <x v="6"/>
    <x v="6"/>
    <x v="2"/>
    <x v="16"/>
    <x v="2"/>
    <x v="0"/>
    <x v="1"/>
    <x v="3"/>
    <n v="3"/>
    <n v="143.59"/>
    <n v="0"/>
    <n v="78.91"/>
    <n v="430.77"/>
    <n v="236.73"/>
    <n v="194.04"/>
    <n v="0.45044919562643637"/>
    <n v="2026"/>
    <s v="Q3"/>
    <n v="7"/>
    <s v="Jul"/>
  </r>
  <r>
    <n v="4760"/>
    <d v="2026-07-10T00:00:00"/>
    <n v="2026"/>
    <x v="2"/>
    <x v="6"/>
    <x v="6"/>
    <x v="3"/>
    <x v="13"/>
    <x v="0"/>
    <x v="2"/>
    <x v="1"/>
    <x v="11"/>
    <n v="2"/>
    <n v="157.66"/>
    <n v="0"/>
    <n v="78.760000000000005"/>
    <n v="315.32"/>
    <n v="157.52000000000001"/>
    <n v="157.79999999999998"/>
    <n v="0.50044399340352652"/>
    <n v="2026"/>
    <s v="Q3"/>
    <n v="7"/>
    <s v="Jul"/>
  </r>
  <r>
    <n v="4768"/>
    <d v="2026-07-10T00:00:00"/>
    <n v="2026"/>
    <x v="2"/>
    <x v="6"/>
    <x v="6"/>
    <x v="1"/>
    <x v="1"/>
    <x v="0"/>
    <x v="2"/>
    <x v="0"/>
    <x v="8"/>
    <n v="1"/>
    <n v="101.58"/>
    <n v="0"/>
    <n v="49.83"/>
    <n v="101.58"/>
    <n v="49.83"/>
    <n v="51.75"/>
    <n v="0.50945067926757237"/>
    <n v="2026"/>
    <s v="Q3"/>
    <n v="7"/>
    <s v="Jul"/>
  </r>
  <r>
    <n v="5025"/>
    <d v="2026-07-10T00:00:00"/>
    <n v="2026"/>
    <x v="2"/>
    <x v="6"/>
    <x v="6"/>
    <x v="2"/>
    <x v="3"/>
    <x v="0"/>
    <x v="0"/>
    <x v="2"/>
    <x v="18"/>
    <n v="4"/>
    <n v="166.71"/>
    <n v="0"/>
    <n v="86.55"/>
    <n v="666.84"/>
    <n v="346.2"/>
    <n v="320.64000000000004"/>
    <n v="0.48083498290444487"/>
    <n v="2026"/>
    <s v="Q3"/>
    <n v="7"/>
    <s v="Jul"/>
  </r>
  <r>
    <n v="165"/>
    <d v="2026-07-11T00:00:00"/>
    <n v="2026"/>
    <x v="2"/>
    <x v="6"/>
    <x v="6"/>
    <x v="1"/>
    <x v="12"/>
    <x v="2"/>
    <x v="1"/>
    <x v="0"/>
    <x v="0"/>
    <n v="2"/>
    <n v="83.33"/>
    <n v="0"/>
    <n v="42.11"/>
    <n v="166.66"/>
    <n v="84.22"/>
    <n v="82.44"/>
    <n v="0.49465978639145564"/>
    <n v="2026"/>
    <s v="Q3"/>
    <n v="7"/>
    <s v="Jul"/>
  </r>
  <r>
    <n v="198"/>
    <d v="2026-07-11T00:00:00"/>
    <n v="2026"/>
    <x v="2"/>
    <x v="6"/>
    <x v="6"/>
    <x v="0"/>
    <x v="15"/>
    <x v="0"/>
    <x v="1"/>
    <x v="1"/>
    <x v="17"/>
    <n v="2"/>
    <n v="71.77"/>
    <n v="0.05"/>
    <n v="32.9"/>
    <n v="136.363"/>
    <n v="65.8"/>
    <n v="70.563000000000002"/>
    <n v="0.5174644148339359"/>
    <n v="2026"/>
    <s v="Q3"/>
    <n v="7"/>
    <s v="Jul"/>
  </r>
  <r>
    <n v="1480"/>
    <d v="2026-07-11T00:00:00"/>
    <n v="2026"/>
    <x v="2"/>
    <x v="6"/>
    <x v="6"/>
    <x v="0"/>
    <x v="15"/>
    <x v="0"/>
    <x v="1"/>
    <x v="2"/>
    <x v="18"/>
    <n v="3"/>
    <n v="164.5"/>
    <n v="0"/>
    <n v="87.06"/>
    <n v="493.5"/>
    <n v="261.18"/>
    <n v="232.32"/>
    <n v="0.47075987841945288"/>
    <n v="2026"/>
    <s v="Q3"/>
    <n v="7"/>
    <s v="Jul"/>
  </r>
  <r>
    <n v="1990"/>
    <d v="2026-07-11T00:00:00"/>
    <n v="2026"/>
    <x v="2"/>
    <x v="6"/>
    <x v="6"/>
    <x v="0"/>
    <x v="15"/>
    <x v="0"/>
    <x v="0"/>
    <x v="3"/>
    <x v="13"/>
    <n v="3"/>
    <n v="82.28"/>
    <n v="0.1"/>
    <n v="39.51"/>
    <n v="222.15600000000001"/>
    <n v="118.53"/>
    <n v="103.626"/>
    <n v="0.46645600388915898"/>
    <n v="2026"/>
    <s v="Q3"/>
    <n v="7"/>
    <s v="Jul"/>
  </r>
  <r>
    <n v="2298"/>
    <d v="2026-07-11T00:00:00"/>
    <n v="2026"/>
    <x v="2"/>
    <x v="6"/>
    <x v="6"/>
    <x v="2"/>
    <x v="2"/>
    <x v="2"/>
    <x v="1"/>
    <x v="0"/>
    <x v="8"/>
    <n v="2"/>
    <n v="103.17"/>
    <n v="0"/>
    <n v="50.49"/>
    <n v="206.34"/>
    <n v="100.98"/>
    <n v="105.36"/>
    <n v="0.51061355045071244"/>
    <n v="2026"/>
    <s v="Q3"/>
    <n v="7"/>
    <s v="Jul"/>
  </r>
  <r>
    <n v="2886"/>
    <d v="2026-07-11T00:00:00"/>
    <n v="2026"/>
    <x v="2"/>
    <x v="6"/>
    <x v="6"/>
    <x v="0"/>
    <x v="15"/>
    <x v="0"/>
    <x v="1"/>
    <x v="0"/>
    <x v="4"/>
    <n v="1"/>
    <n v="50.33"/>
    <n v="0.05"/>
    <n v="22.06"/>
    <n v="47.813499999999998"/>
    <n v="22.06"/>
    <n v="25.753499999999999"/>
    <n v="0.53862402877848303"/>
    <n v="2026"/>
    <s v="Q3"/>
    <n v="7"/>
    <s v="Jul"/>
  </r>
  <r>
    <n v="2893"/>
    <d v="2026-07-11T00:00:00"/>
    <n v="2026"/>
    <x v="2"/>
    <x v="6"/>
    <x v="6"/>
    <x v="1"/>
    <x v="11"/>
    <x v="1"/>
    <x v="2"/>
    <x v="1"/>
    <x v="3"/>
    <n v="6"/>
    <n v="142.78"/>
    <n v="0.15"/>
    <n v="80.38"/>
    <n v="728.178"/>
    <n v="482.28"/>
    <n v="245.89800000000002"/>
    <n v="0.33768941110552642"/>
    <n v="2026"/>
    <s v="Q3"/>
    <n v="7"/>
    <s v="Jul"/>
  </r>
  <r>
    <n v="2939"/>
    <d v="2026-07-11T00:00:00"/>
    <n v="2026"/>
    <x v="2"/>
    <x v="6"/>
    <x v="6"/>
    <x v="1"/>
    <x v="6"/>
    <x v="0"/>
    <x v="1"/>
    <x v="3"/>
    <x v="7"/>
    <n v="1"/>
    <n v="195.38"/>
    <n v="0.05"/>
    <n v="101.67"/>
    <n v="185.61099999999999"/>
    <n v="101.67"/>
    <n v="83.940999999999988"/>
    <n v="0.45224151585843508"/>
    <n v="2026"/>
    <s v="Q3"/>
    <n v="7"/>
    <s v="Jul"/>
  </r>
  <r>
    <n v="3249"/>
    <d v="2026-07-11T00:00:00"/>
    <n v="2026"/>
    <x v="2"/>
    <x v="6"/>
    <x v="6"/>
    <x v="3"/>
    <x v="4"/>
    <x v="2"/>
    <x v="0"/>
    <x v="0"/>
    <x v="8"/>
    <n v="5"/>
    <n v="104.8"/>
    <n v="0"/>
    <n v="50.94"/>
    <n v="524"/>
    <n v="254.7"/>
    <n v="269.3"/>
    <n v="0.51393129770992374"/>
    <n v="2026"/>
    <s v="Q3"/>
    <n v="7"/>
    <s v="Jul"/>
  </r>
  <r>
    <n v="3832"/>
    <d v="2026-07-11T00:00:00"/>
    <n v="2026"/>
    <x v="2"/>
    <x v="6"/>
    <x v="6"/>
    <x v="3"/>
    <x v="7"/>
    <x v="0"/>
    <x v="0"/>
    <x v="3"/>
    <x v="13"/>
    <n v="3"/>
    <n v="82.26"/>
    <n v="0"/>
    <n v="40.020000000000003"/>
    <n v="246.78000000000003"/>
    <n v="120.06"/>
    <n v="126.72000000000003"/>
    <n v="0.51349380014587898"/>
    <n v="2026"/>
    <s v="Q3"/>
    <n v="7"/>
    <s v="Jul"/>
  </r>
  <r>
    <n v="3868"/>
    <d v="2026-07-11T00:00:00"/>
    <n v="2026"/>
    <x v="2"/>
    <x v="6"/>
    <x v="6"/>
    <x v="2"/>
    <x v="10"/>
    <x v="0"/>
    <x v="2"/>
    <x v="1"/>
    <x v="1"/>
    <n v="1"/>
    <n v="90.79"/>
    <n v="0"/>
    <n v="46.39"/>
    <n v="90.79"/>
    <n v="46.39"/>
    <n v="44.400000000000006"/>
    <n v="0.4890406432426479"/>
    <n v="2026"/>
    <s v="Q3"/>
    <n v="7"/>
    <s v="Jul"/>
  </r>
  <r>
    <n v="4365"/>
    <d v="2026-07-11T00:00:00"/>
    <n v="2026"/>
    <x v="2"/>
    <x v="6"/>
    <x v="6"/>
    <x v="1"/>
    <x v="11"/>
    <x v="0"/>
    <x v="0"/>
    <x v="0"/>
    <x v="6"/>
    <n v="1"/>
    <n v="41.33"/>
    <n v="0"/>
    <n v="17.2"/>
    <n v="41.33"/>
    <n v="17.2"/>
    <n v="24.13"/>
    <n v="0.58383740624243896"/>
    <n v="2026"/>
    <s v="Q3"/>
    <n v="7"/>
    <s v="Jul"/>
  </r>
  <r>
    <n v="314"/>
    <d v="2026-07-12T00:00:00"/>
    <n v="2026"/>
    <x v="2"/>
    <x v="6"/>
    <x v="6"/>
    <x v="2"/>
    <x v="2"/>
    <x v="0"/>
    <x v="0"/>
    <x v="4"/>
    <x v="10"/>
    <n v="2"/>
    <n v="41.09"/>
    <n v="0.05"/>
    <n v="14.54"/>
    <n v="78.070999999999998"/>
    <n v="29.08"/>
    <n v="48.991"/>
    <n v="0.62751854081541159"/>
    <n v="2026"/>
    <s v="Q3"/>
    <n v="7"/>
    <s v="Jul"/>
  </r>
  <r>
    <n v="552"/>
    <d v="2026-07-12T00:00:00"/>
    <n v="2026"/>
    <x v="2"/>
    <x v="6"/>
    <x v="6"/>
    <x v="1"/>
    <x v="12"/>
    <x v="1"/>
    <x v="2"/>
    <x v="3"/>
    <x v="13"/>
    <n v="5"/>
    <n v="82.39"/>
    <n v="0.05"/>
    <n v="39.479999999999997"/>
    <n v="391.35249999999996"/>
    <n v="197.39999999999998"/>
    <n v="193.95249999999999"/>
    <n v="0.49559540312122702"/>
    <n v="2026"/>
    <s v="Q3"/>
    <n v="7"/>
    <s v="Jul"/>
  </r>
  <r>
    <n v="1317"/>
    <d v="2026-07-12T00:00:00"/>
    <n v="2026"/>
    <x v="2"/>
    <x v="6"/>
    <x v="6"/>
    <x v="1"/>
    <x v="14"/>
    <x v="0"/>
    <x v="2"/>
    <x v="4"/>
    <x v="14"/>
    <n v="3"/>
    <n v="37"/>
    <n v="0"/>
    <n v="13.69"/>
    <n v="111"/>
    <n v="41.07"/>
    <n v="69.930000000000007"/>
    <n v="0.63000000000000012"/>
    <n v="2026"/>
    <s v="Q3"/>
    <n v="7"/>
    <s v="Jul"/>
  </r>
  <r>
    <n v="1515"/>
    <d v="2026-07-12T00:00:00"/>
    <n v="2026"/>
    <x v="2"/>
    <x v="6"/>
    <x v="6"/>
    <x v="3"/>
    <x v="8"/>
    <x v="2"/>
    <x v="1"/>
    <x v="4"/>
    <x v="10"/>
    <n v="2"/>
    <n v="40.9"/>
    <n v="0"/>
    <n v="14.81"/>
    <n v="81.8"/>
    <n v="29.62"/>
    <n v="52.179999999999993"/>
    <n v="0.63789731051344734"/>
    <n v="2026"/>
    <s v="Q3"/>
    <n v="7"/>
    <s v="Jul"/>
  </r>
  <r>
    <n v="1674"/>
    <d v="2026-07-12T00:00:00"/>
    <n v="2026"/>
    <x v="2"/>
    <x v="6"/>
    <x v="6"/>
    <x v="0"/>
    <x v="0"/>
    <x v="0"/>
    <x v="1"/>
    <x v="4"/>
    <x v="12"/>
    <n v="1"/>
    <n v="123.33"/>
    <n v="0.1"/>
    <n v="70.900000000000006"/>
    <n v="110.997"/>
    <n v="70.900000000000006"/>
    <n v="40.096999999999994"/>
    <n v="0.36124399758552028"/>
    <n v="2026"/>
    <s v="Q3"/>
    <n v="7"/>
    <s v="Jul"/>
  </r>
  <r>
    <n v="2407"/>
    <d v="2026-07-12T00:00:00"/>
    <n v="2026"/>
    <x v="2"/>
    <x v="6"/>
    <x v="6"/>
    <x v="1"/>
    <x v="12"/>
    <x v="3"/>
    <x v="2"/>
    <x v="1"/>
    <x v="11"/>
    <n v="1"/>
    <n v="153.25"/>
    <n v="0.15"/>
    <n v="78.28"/>
    <n v="130.26249999999999"/>
    <n v="78.28"/>
    <n v="51.982499999999987"/>
    <n v="0.39905959121005657"/>
    <n v="2026"/>
    <s v="Q3"/>
    <n v="7"/>
    <s v="Jul"/>
  </r>
  <r>
    <n v="2817"/>
    <d v="2026-07-12T00:00:00"/>
    <n v="2026"/>
    <x v="2"/>
    <x v="6"/>
    <x v="6"/>
    <x v="3"/>
    <x v="7"/>
    <x v="3"/>
    <x v="1"/>
    <x v="2"/>
    <x v="15"/>
    <n v="3"/>
    <n v="134.43"/>
    <n v="0.1"/>
    <n v="65.78"/>
    <n v="362.96100000000001"/>
    <n v="197.34"/>
    <n v="165.62100000000001"/>
    <n v="0.45630522287518493"/>
    <n v="2026"/>
    <s v="Q3"/>
    <n v="7"/>
    <s v="Jul"/>
  </r>
  <r>
    <n v="3059"/>
    <d v="2026-07-12T00:00:00"/>
    <n v="2026"/>
    <x v="2"/>
    <x v="6"/>
    <x v="6"/>
    <x v="0"/>
    <x v="0"/>
    <x v="0"/>
    <x v="0"/>
    <x v="1"/>
    <x v="1"/>
    <n v="1"/>
    <n v="93.73"/>
    <n v="0.05"/>
    <n v="44.51"/>
    <n v="89.043499999999995"/>
    <n v="44.51"/>
    <n v="44.533499999999997"/>
    <n v="0.50013195797559618"/>
    <n v="2026"/>
    <s v="Q3"/>
    <n v="7"/>
    <s v="Jul"/>
  </r>
  <r>
    <n v="3210"/>
    <d v="2026-07-12T00:00:00"/>
    <n v="2026"/>
    <x v="2"/>
    <x v="6"/>
    <x v="6"/>
    <x v="0"/>
    <x v="0"/>
    <x v="0"/>
    <x v="0"/>
    <x v="2"/>
    <x v="2"/>
    <n v="1"/>
    <n v="37.090000000000003"/>
    <n v="0"/>
    <n v="13.43"/>
    <n v="37.090000000000003"/>
    <n v="13.43"/>
    <n v="23.660000000000004"/>
    <n v="0.63790779185764357"/>
    <n v="2026"/>
    <s v="Q3"/>
    <n v="7"/>
    <s v="Jul"/>
  </r>
  <r>
    <n v="3670"/>
    <d v="2026-07-12T00:00:00"/>
    <n v="2026"/>
    <x v="2"/>
    <x v="6"/>
    <x v="6"/>
    <x v="0"/>
    <x v="0"/>
    <x v="2"/>
    <x v="1"/>
    <x v="2"/>
    <x v="9"/>
    <n v="1"/>
    <n v="45.43"/>
    <n v="0"/>
    <n v="18.66"/>
    <n v="45.43"/>
    <n v="18.66"/>
    <n v="26.77"/>
    <n v="0.58925819942769098"/>
    <n v="2026"/>
    <s v="Q3"/>
    <n v="7"/>
    <s v="Jul"/>
  </r>
  <r>
    <n v="4017"/>
    <d v="2026-07-12T00:00:00"/>
    <n v="2026"/>
    <x v="2"/>
    <x v="6"/>
    <x v="6"/>
    <x v="3"/>
    <x v="8"/>
    <x v="3"/>
    <x v="1"/>
    <x v="4"/>
    <x v="10"/>
    <n v="1"/>
    <n v="39.5"/>
    <n v="0.1"/>
    <n v="14.86"/>
    <n v="35.550000000000004"/>
    <n v="14.86"/>
    <n v="20.690000000000005"/>
    <n v="0.58199718706047832"/>
    <n v="2026"/>
    <s v="Q3"/>
    <n v="7"/>
    <s v="Jul"/>
  </r>
  <r>
    <n v="5012"/>
    <d v="2026-07-12T00:00:00"/>
    <n v="2026"/>
    <x v="2"/>
    <x v="6"/>
    <x v="6"/>
    <x v="2"/>
    <x v="16"/>
    <x v="2"/>
    <x v="0"/>
    <x v="4"/>
    <x v="12"/>
    <n v="2"/>
    <n v="123.58"/>
    <n v="0.1"/>
    <n v="68.739999999999995"/>
    <n v="222.44399999999999"/>
    <n v="137.47999999999999"/>
    <n v="84.963999999999999"/>
    <n v="0.3819568071065077"/>
    <n v="2026"/>
    <s v="Q3"/>
    <n v="7"/>
    <s v="Jul"/>
  </r>
  <r>
    <n v="884"/>
    <d v="2026-07-13T00:00:00"/>
    <n v="2026"/>
    <x v="2"/>
    <x v="6"/>
    <x v="6"/>
    <x v="3"/>
    <x v="13"/>
    <x v="2"/>
    <x v="0"/>
    <x v="0"/>
    <x v="8"/>
    <n v="1"/>
    <n v="103.61"/>
    <n v="0"/>
    <n v="51.84"/>
    <n v="103.61"/>
    <n v="51.84"/>
    <n v="51.769999999999996"/>
    <n v="0.49966219476884466"/>
    <n v="2026"/>
    <s v="Q3"/>
    <n v="7"/>
    <s v="Jul"/>
  </r>
  <r>
    <n v="1025"/>
    <d v="2026-07-13T00:00:00"/>
    <n v="2026"/>
    <x v="2"/>
    <x v="6"/>
    <x v="6"/>
    <x v="2"/>
    <x v="2"/>
    <x v="2"/>
    <x v="0"/>
    <x v="1"/>
    <x v="3"/>
    <n v="2"/>
    <n v="145.75"/>
    <n v="0.05"/>
    <n v="79.319999999999993"/>
    <n v="276.92500000000001"/>
    <n v="158.63999999999999"/>
    <n v="118.28500000000003"/>
    <n v="0.42713731154644768"/>
    <n v="2026"/>
    <s v="Q3"/>
    <n v="7"/>
    <s v="Jul"/>
  </r>
  <r>
    <n v="1279"/>
    <d v="2026-07-13T00:00:00"/>
    <n v="2026"/>
    <x v="2"/>
    <x v="6"/>
    <x v="6"/>
    <x v="3"/>
    <x v="8"/>
    <x v="3"/>
    <x v="1"/>
    <x v="3"/>
    <x v="7"/>
    <n v="2"/>
    <n v="193.76"/>
    <n v="0.1"/>
    <n v="104.66"/>
    <n v="348.76799999999997"/>
    <n v="209.32"/>
    <n v="139.44799999999998"/>
    <n v="0.39983025965684921"/>
    <n v="2026"/>
    <s v="Q3"/>
    <n v="7"/>
    <s v="Jul"/>
  </r>
  <r>
    <n v="1534"/>
    <d v="2026-07-13T00:00:00"/>
    <n v="2026"/>
    <x v="2"/>
    <x v="6"/>
    <x v="6"/>
    <x v="2"/>
    <x v="16"/>
    <x v="0"/>
    <x v="0"/>
    <x v="1"/>
    <x v="3"/>
    <n v="2"/>
    <n v="146.09"/>
    <n v="0.1"/>
    <n v="79.36"/>
    <n v="262.96199999999999"/>
    <n v="158.72"/>
    <n v="104.24199999999999"/>
    <n v="0.39641469109605187"/>
    <n v="2026"/>
    <s v="Q3"/>
    <n v="7"/>
    <s v="Jul"/>
  </r>
  <r>
    <n v="2147"/>
    <d v="2026-07-13T00:00:00"/>
    <n v="2026"/>
    <x v="2"/>
    <x v="6"/>
    <x v="6"/>
    <x v="1"/>
    <x v="14"/>
    <x v="2"/>
    <x v="1"/>
    <x v="2"/>
    <x v="15"/>
    <n v="1"/>
    <n v="131.91999999999999"/>
    <n v="0"/>
    <n v="66.19"/>
    <n v="131.91999999999999"/>
    <n v="66.19"/>
    <n v="65.72999999999999"/>
    <n v="0.49825651910248631"/>
    <n v="2026"/>
    <s v="Q3"/>
    <n v="7"/>
    <s v="Jul"/>
  </r>
  <r>
    <n v="2385"/>
    <d v="2026-07-13T00:00:00"/>
    <n v="2026"/>
    <x v="2"/>
    <x v="6"/>
    <x v="6"/>
    <x v="1"/>
    <x v="11"/>
    <x v="1"/>
    <x v="2"/>
    <x v="3"/>
    <x v="13"/>
    <n v="6"/>
    <n v="83.28"/>
    <n v="0.15"/>
    <n v="38.76"/>
    <n v="424.72800000000001"/>
    <n v="232.56"/>
    <n v="192.16800000000001"/>
    <n v="0.45244956772334294"/>
    <n v="2026"/>
    <s v="Q3"/>
    <n v="7"/>
    <s v="Jul"/>
  </r>
  <r>
    <n v="2517"/>
    <d v="2026-07-13T00:00:00"/>
    <n v="2026"/>
    <x v="2"/>
    <x v="6"/>
    <x v="6"/>
    <x v="1"/>
    <x v="6"/>
    <x v="0"/>
    <x v="1"/>
    <x v="2"/>
    <x v="2"/>
    <n v="1"/>
    <n v="36.479999999999997"/>
    <n v="0.05"/>
    <n v="13.22"/>
    <n v="34.655999999999999"/>
    <n v="13.22"/>
    <n v="21.436"/>
    <n v="0.61853647276084955"/>
    <n v="2026"/>
    <s v="Q3"/>
    <n v="7"/>
    <s v="Jul"/>
  </r>
  <r>
    <n v="2746"/>
    <d v="2026-07-13T00:00:00"/>
    <n v="2026"/>
    <x v="2"/>
    <x v="6"/>
    <x v="6"/>
    <x v="0"/>
    <x v="0"/>
    <x v="2"/>
    <x v="1"/>
    <x v="1"/>
    <x v="11"/>
    <n v="3"/>
    <n v="155.44"/>
    <n v="0.05"/>
    <n v="79.95"/>
    <n v="443.00399999999996"/>
    <n v="239.85000000000002"/>
    <n v="203.15399999999994"/>
    <n v="0.45858276674702703"/>
    <n v="2026"/>
    <s v="Q3"/>
    <n v="7"/>
    <s v="Jul"/>
  </r>
  <r>
    <n v="3297"/>
    <d v="2026-07-13T00:00:00"/>
    <n v="2026"/>
    <x v="2"/>
    <x v="6"/>
    <x v="6"/>
    <x v="0"/>
    <x v="15"/>
    <x v="1"/>
    <x v="0"/>
    <x v="4"/>
    <x v="10"/>
    <n v="6"/>
    <n v="40.58"/>
    <n v="0.15"/>
    <n v="15.06"/>
    <n v="206.958"/>
    <n v="90.36"/>
    <n v="116.598"/>
    <n v="0.5633896732670397"/>
    <n v="2026"/>
    <s v="Q3"/>
    <n v="7"/>
    <s v="Jul"/>
  </r>
  <r>
    <n v="772"/>
    <d v="2026-07-14T00:00:00"/>
    <n v="2026"/>
    <x v="2"/>
    <x v="6"/>
    <x v="6"/>
    <x v="3"/>
    <x v="13"/>
    <x v="0"/>
    <x v="0"/>
    <x v="0"/>
    <x v="8"/>
    <n v="2"/>
    <n v="101.03"/>
    <n v="0.1"/>
    <n v="50.98"/>
    <n v="181.85400000000001"/>
    <n v="101.96"/>
    <n v="79.89400000000002"/>
    <n v="0.43933045190097558"/>
    <n v="2026"/>
    <s v="Q3"/>
    <n v="7"/>
    <s v="Jul"/>
  </r>
  <r>
    <n v="838"/>
    <d v="2026-07-14T00:00:00"/>
    <n v="2026"/>
    <x v="2"/>
    <x v="6"/>
    <x v="6"/>
    <x v="0"/>
    <x v="9"/>
    <x v="2"/>
    <x v="0"/>
    <x v="3"/>
    <x v="13"/>
    <n v="1"/>
    <n v="80.150000000000006"/>
    <n v="0.05"/>
    <n v="38.89"/>
    <n v="76.142499999999998"/>
    <n v="38.89"/>
    <n v="37.252499999999998"/>
    <n v="0.48924713530551267"/>
    <n v="2026"/>
    <s v="Q3"/>
    <n v="7"/>
    <s v="Jul"/>
  </r>
  <r>
    <n v="1144"/>
    <d v="2026-07-14T00:00:00"/>
    <n v="2026"/>
    <x v="2"/>
    <x v="6"/>
    <x v="6"/>
    <x v="2"/>
    <x v="2"/>
    <x v="2"/>
    <x v="1"/>
    <x v="3"/>
    <x v="13"/>
    <n v="1"/>
    <n v="83.74"/>
    <n v="0"/>
    <n v="38.96"/>
    <n v="83.74"/>
    <n v="38.96"/>
    <n v="44.779999999999994"/>
    <n v="0.53475041796035339"/>
    <n v="2026"/>
    <s v="Q3"/>
    <n v="7"/>
    <s v="Jul"/>
  </r>
  <r>
    <n v="1686"/>
    <d v="2026-07-14T00:00:00"/>
    <n v="2026"/>
    <x v="2"/>
    <x v="6"/>
    <x v="6"/>
    <x v="2"/>
    <x v="5"/>
    <x v="1"/>
    <x v="0"/>
    <x v="2"/>
    <x v="2"/>
    <n v="8"/>
    <n v="35.75"/>
    <n v="0.15"/>
    <n v="13.56"/>
    <n v="243.1"/>
    <n v="108.48"/>
    <n v="134.62"/>
    <n v="0.55376388317564795"/>
    <n v="2026"/>
    <s v="Q3"/>
    <n v="7"/>
    <s v="Jul"/>
  </r>
  <r>
    <n v="2823"/>
    <d v="2026-07-14T00:00:00"/>
    <n v="2026"/>
    <x v="2"/>
    <x v="6"/>
    <x v="6"/>
    <x v="0"/>
    <x v="15"/>
    <x v="0"/>
    <x v="1"/>
    <x v="0"/>
    <x v="0"/>
    <n v="3"/>
    <n v="81.39"/>
    <n v="0"/>
    <n v="43.54"/>
    <n v="244.17000000000002"/>
    <n v="130.62"/>
    <n v="113.55000000000001"/>
    <n v="0.46504484580415284"/>
    <n v="2026"/>
    <s v="Q3"/>
    <n v="7"/>
    <s v="Jul"/>
  </r>
  <r>
    <n v="2883"/>
    <d v="2026-07-14T00:00:00"/>
    <n v="2026"/>
    <x v="2"/>
    <x v="6"/>
    <x v="6"/>
    <x v="2"/>
    <x v="10"/>
    <x v="3"/>
    <x v="1"/>
    <x v="2"/>
    <x v="2"/>
    <n v="1"/>
    <n v="36.799999999999997"/>
    <n v="0"/>
    <n v="13.91"/>
    <n v="36.799999999999997"/>
    <n v="13.91"/>
    <n v="22.889999999999997"/>
    <n v="0.62201086956521734"/>
    <n v="2026"/>
    <s v="Q3"/>
    <n v="7"/>
    <s v="Jul"/>
  </r>
  <r>
    <n v="3259"/>
    <d v="2026-07-14T00:00:00"/>
    <n v="2026"/>
    <x v="2"/>
    <x v="6"/>
    <x v="6"/>
    <x v="2"/>
    <x v="16"/>
    <x v="1"/>
    <x v="0"/>
    <x v="3"/>
    <x v="7"/>
    <n v="6"/>
    <n v="194.15"/>
    <n v="0.1"/>
    <n v="105.12"/>
    <n v="1048.4100000000001"/>
    <n v="630.72"/>
    <n v="417.69000000000005"/>
    <n v="0.3984032964202936"/>
    <n v="2026"/>
    <s v="Q3"/>
    <n v="7"/>
    <s v="Jul"/>
  </r>
  <r>
    <n v="3709"/>
    <d v="2026-07-14T00:00:00"/>
    <n v="2026"/>
    <x v="2"/>
    <x v="6"/>
    <x v="6"/>
    <x v="0"/>
    <x v="9"/>
    <x v="0"/>
    <x v="1"/>
    <x v="4"/>
    <x v="16"/>
    <n v="1"/>
    <n v="50.94"/>
    <n v="0"/>
    <n v="22.28"/>
    <n v="50.94"/>
    <n v="22.28"/>
    <n v="28.659999999999997"/>
    <n v="0.5626226933647428"/>
    <n v="2026"/>
    <s v="Q3"/>
    <n v="7"/>
    <s v="Jul"/>
  </r>
  <r>
    <n v="61"/>
    <d v="2026-07-15T00:00:00"/>
    <n v="2026"/>
    <x v="2"/>
    <x v="6"/>
    <x v="6"/>
    <x v="3"/>
    <x v="8"/>
    <x v="0"/>
    <x v="0"/>
    <x v="4"/>
    <x v="12"/>
    <n v="2"/>
    <n v="125.89"/>
    <n v="0"/>
    <n v="70.8"/>
    <n v="251.78"/>
    <n v="141.6"/>
    <n v="110.18"/>
    <n v="0.43760425768528083"/>
    <n v="2026"/>
    <s v="Q3"/>
    <n v="7"/>
    <s v="Jul"/>
  </r>
  <r>
    <n v="357"/>
    <d v="2026-07-15T00:00:00"/>
    <n v="2026"/>
    <x v="2"/>
    <x v="6"/>
    <x v="6"/>
    <x v="0"/>
    <x v="9"/>
    <x v="0"/>
    <x v="1"/>
    <x v="4"/>
    <x v="16"/>
    <n v="2"/>
    <n v="51.9"/>
    <n v="0"/>
    <n v="21.82"/>
    <n v="103.8"/>
    <n v="43.64"/>
    <n v="60.16"/>
    <n v="0.57957610789980729"/>
    <n v="2026"/>
    <s v="Q3"/>
    <n v="7"/>
    <s v="Jul"/>
  </r>
  <r>
    <n v="1607"/>
    <d v="2026-07-15T00:00:00"/>
    <n v="2026"/>
    <x v="2"/>
    <x v="6"/>
    <x v="6"/>
    <x v="0"/>
    <x v="0"/>
    <x v="2"/>
    <x v="1"/>
    <x v="4"/>
    <x v="10"/>
    <n v="2"/>
    <n v="39.75"/>
    <n v="0"/>
    <n v="14.78"/>
    <n v="79.5"/>
    <n v="29.56"/>
    <n v="49.94"/>
    <n v="0.62817610062893081"/>
    <n v="2026"/>
    <s v="Q3"/>
    <n v="7"/>
    <s v="Jul"/>
  </r>
  <r>
    <n v="3295"/>
    <d v="2026-07-15T00:00:00"/>
    <n v="2026"/>
    <x v="2"/>
    <x v="6"/>
    <x v="6"/>
    <x v="1"/>
    <x v="12"/>
    <x v="3"/>
    <x v="0"/>
    <x v="1"/>
    <x v="1"/>
    <n v="1"/>
    <n v="93.46"/>
    <n v="0.15"/>
    <n v="46.65"/>
    <n v="79.440999999999988"/>
    <n v="46.65"/>
    <n v="32.79099999999999"/>
    <n v="0.41277174255107557"/>
    <n v="2026"/>
    <s v="Q3"/>
    <n v="7"/>
    <s v="Jul"/>
  </r>
  <r>
    <n v="4048"/>
    <d v="2026-07-15T00:00:00"/>
    <n v="2026"/>
    <x v="2"/>
    <x v="6"/>
    <x v="6"/>
    <x v="3"/>
    <x v="13"/>
    <x v="1"/>
    <x v="2"/>
    <x v="0"/>
    <x v="0"/>
    <n v="3"/>
    <n v="82.79"/>
    <n v="0.1"/>
    <n v="43.07"/>
    <n v="223.53300000000002"/>
    <n v="129.21"/>
    <n v="94.323000000000008"/>
    <n v="0.42196454214813922"/>
    <n v="2026"/>
    <s v="Q3"/>
    <n v="7"/>
    <s v="Jul"/>
  </r>
  <r>
    <n v="4424"/>
    <d v="2026-07-15T00:00:00"/>
    <n v="2026"/>
    <x v="2"/>
    <x v="6"/>
    <x v="6"/>
    <x v="2"/>
    <x v="2"/>
    <x v="2"/>
    <x v="2"/>
    <x v="1"/>
    <x v="1"/>
    <n v="1"/>
    <n v="92.54"/>
    <n v="0"/>
    <n v="44.48"/>
    <n v="92.54"/>
    <n v="44.48"/>
    <n v="48.060000000000009"/>
    <n v="0.51934298681651181"/>
    <n v="2026"/>
    <s v="Q3"/>
    <n v="7"/>
    <s v="Jul"/>
  </r>
  <r>
    <n v="4732"/>
    <d v="2026-07-15T00:00:00"/>
    <n v="2026"/>
    <x v="2"/>
    <x v="6"/>
    <x v="6"/>
    <x v="1"/>
    <x v="14"/>
    <x v="2"/>
    <x v="1"/>
    <x v="2"/>
    <x v="9"/>
    <n v="1"/>
    <n v="46.53"/>
    <n v="0"/>
    <n v="18.829999999999998"/>
    <n v="46.53"/>
    <n v="18.829999999999998"/>
    <n v="27.700000000000003"/>
    <n v="0.59531485063399958"/>
    <n v="2026"/>
    <s v="Q3"/>
    <n v="7"/>
    <s v="Jul"/>
  </r>
  <r>
    <n v="194"/>
    <d v="2026-07-16T00:00:00"/>
    <n v="2026"/>
    <x v="2"/>
    <x v="6"/>
    <x v="6"/>
    <x v="1"/>
    <x v="12"/>
    <x v="0"/>
    <x v="0"/>
    <x v="0"/>
    <x v="4"/>
    <n v="2"/>
    <n v="49.69"/>
    <n v="0"/>
    <n v="21.97"/>
    <n v="99.38"/>
    <n v="43.94"/>
    <n v="55.44"/>
    <n v="0.557858724089354"/>
    <n v="2026"/>
    <s v="Q3"/>
    <n v="7"/>
    <s v="Jul"/>
  </r>
  <r>
    <n v="258"/>
    <d v="2026-07-16T00:00:00"/>
    <n v="2026"/>
    <x v="2"/>
    <x v="6"/>
    <x v="6"/>
    <x v="3"/>
    <x v="8"/>
    <x v="3"/>
    <x v="1"/>
    <x v="1"/>
    <x v="17"/>
    <n v="3"/>
    <n v="71.34"/>
    <n v="0.1"/>
    <n v="31.71"/>
    <n v="192.61800000000002"/>
    <n v="95.13"/>
    <n v="97.488000000000028"/>
    <n v="0.50612092327819835"/>
    <n v="2026"/>
    <s v="Q3"/>
    <n v="7"/>
    <s v="Jul"/>
  </r>
  <r>
    <n v="543"/>
    <d v="2026-07-16T00:00:00"/>
    <n v="2026"/>
    <x v="2"/>
    <x v="6"/>
    <x v="6"/>
    <x v="1"/>
    <x v="14"/>
    <x v="3"/>
    <x v="0"/>
    <x v="0"/>
    <x v="0"/>
    <n v="1"/>
    <n v="83.03"/>
    <n v="0"/>
    <n v="42.41"/>
    <n v="83.03"/>
    <n v="42.41"/>
    <n v="40.620000000000005"/>
    <n v="0.48922076357942917"/>
    <n v="2026"/>
    <s v="Q3"/>
    <n v="7"/>
    <s v="Jul"/>
  </r>
  <r>
    <n v="972"/>
    <d v="2026-07-16T00:00:00"/>
    <n v="2026"/>
    <x v="2"/>
    <x v="6"/>
    <x v="6"/>
    <x v="3"/>
    <x v="4"/>
    <x v="0"/>
    <x v="0"/>
    <x v="4"/>
    <x v="10"/>
    <n v="1"/>
    <n v="40.799999999999997"/>
    <n v="0"/>
    <n v="14.42"/>
    <n v="40.799999999999997"/>
    <n v="14.42"/>
    <n v="26.379999999999995"/>
    <n v="0.64656862745098032"/>
    <n v="2026"/>
    <s v="Q3"/>
    <n v="7"/>
    <s v="Jul"/>
  </r>
  <r>
    <n v="1146"/>
    <d v="2026-07-16T00:00:00"/>
    <n v="2026"/>
    <x v="2"/>
    <x v="6"/>
    <x v="6"/>
    <x v="1"/>
    <x v="6"/>
    <x v="3"/>
    <x v="0"/>
    <x v="3"/>
    <x v="19"/>
    <n v="2"/>
    <n v="125.34"/>
    <n v="0.15"/>
    <n v="59.04"/>
    <n v="213.078"/>
    <n v="118.08"/>
    <n v="94.998000000000005"/>
    <n v="0.44583673584321237"/>
    <n v="2026"/>
    <s v="Q3"/>
    <n v="7"/>
    <s v="Jul"/>
  </r>
  <r>
    <n v="1464"/>
    <d v="2026-07-16T00:00:00"/>
    <n v="2026"/>
    <x v="2"/>
    <x v="6"/>
    <x v="6"/>
    <x v="0"/>
    <x v="9"/>
    <x v="0"/>
    <x v="0"/>
    <x v="4"/>
    <x v="12"/>
    <n v="1"/>
    <n v="122.73"/>
    <n v="0.1"/>
    <n v="70.540000000000006"/>
    <n v="110.45700000000001"/>
    <n v="70.540000000000006"/>
    <n v="39.917000000000002"/>
    <n v="0.36138044668966202"/>
    <n v="2026"/>
    <s v="Q3"/>
    <n v="7"/>
    <s v="Jul"/>
  </r>
  <r>
    <n v="1581"/>
    <d v="2026-07-16T00:00:00"/>
    <n v="2026"/>
    <x v="2"/>
    <x v="6"/>
    <x v="6"/>
    <x v="2"/>
    <x v="5"/>
    <x v="2"/>
    <x v="1"/>
    <x v="1"/>
    <x v="1"/>
    <n v="5"/>
    <n v="92.72"/>
    <n v="0.1"/>
    <n v="46.2"/>
    <n v="417.24"/>
    <n v="231"/>
    <n v="186.24"/>
    <n v="0.44636180615473109"/>
    <n v="2026"/>
    <s v="Q3"/>
    <n v="7"/>
    <s v="Jul"/>
  </r>
  <r>
    <n v="1894"/>
    <d v="2026-07-16T00:00:00"/>
    <n v="2026"/>
    <x v="2"/>
    <x v="6"/>
    <x v="6"/>
    <x v="3"/>
    <x v="7"/>
    <x v="1"/>
    <x v="2"/>
    <x v="4"/>
    <x v="14"/>
    <n v="5"/>
    <n v="36.29"/>
    <n v="0.05"/>
    <n v="13.52"/>
    <n v="172.37749999999997"/>
    <n v="67.599999999999994"/>
    <n v="104.77749999999997"/>
    <n v="0.60783744978317933"/>
    <n v="2026"/>
    <s v="Q3"/>
    <n v="7"/>
    <s v="Jul"/>
  </r>
  <r>
    <n v="2100"/>
    <d v="2026-07-16T00:00:00"/>
    <n v="2026"/>
    <x v="2"/>
    <x v="6"/>
    <x v="6"/>
    <x v="2"/>
    <x v="2"/>
    <x v="0"/>
    <x v="2"/>
    <x v="0"/>
    <x v="4"/>
    <n v="2"/>
    <n v="49.84"/>
    <n v="0.1"/>
    <n v="23.06"/>
    <n v="89.712000000000003"/>
    <n v="46.12"/>
    <n v="43.592000000000006"/>
    <n v="0.48591046905653651"/>
    <n v="2026"/>
    <s v="Q3"/>
    <n v="7"/>
    <s v="Jul"/>
  </r>
  <r>
    <n v="2902"/>
    <d v="2026-07-16T00:00:00"/>
    <n v="2026"/>
    <x v="2"/>
    <x v="6"/>
    <x v="6"/>
    <x v="1"/>
    <x v="12"/>
    <x v="3"/>
    <x v="2"/>
    <x v="4"/>
    <x v="14"/>
    <n v="1"/>
    <n v="35.799999999999997"/>
    <n v="0"/>
    <n v="14.05"/>
    <n v="35.799999999999997"/>
    <n v="14.05"/>
    <n v="21.749999999999996"/>
    <n v="0.60754189944134074"/>
    <n v="2026"/>
    <s v="Q3"/>
    <n v="7"/>
    <s v="Jul"/>
  </r>
  <r>
    <n v="3115"/>
    <d v="2026-07-16T00:00:00"/>
    <n v="2026"/>
    <x v="2"/>
    <x v="6"/>
    <x v="6"/>
    <x v="3"/>
    <x v="13"/>
    <x v="0"/>
    <x v="1"/>
    <x v="3"/>
    <x v="7"/>
    <n v="1"/>
    <n v="195.12"/>
    <n v="0"/>
    <n v="101.14"/>
    <n v="195.12"/>
    <n v="101.14"/>
    <n v="93.98"/>
    <n v="0.48165231652316526"/>
    <n v="2026"/>
    <s v="Q3"/>
    <n v="7"/>
    <s v="Jul"/>
  </r>
  <r>
    <n v="3546"/>
    <d v="2026-07-16T00:00:00"/>
    <n v="2026"/>
    <x v="2"/>
    <x v="6"/>
    <x v="6"/>
    <x v="0"/>
    <x v="15"/>
    <x v="0"/>
    <x v="1"/>
    <x v="0"/>
    <x v="6"/>
    <n v="2"/>
    <n v="39.69"/>
    <n v="0.05"/>
    <n v="16.88"/>
    <n v="75.410999999999987"/>
    <n v="33.76"/>
    <n v="41.650999999999989"/>
    <n v="0.55231995332245953"/>
    <n v="2026"/>
    <s v="Q3"/>
    <n v="7"/>
    <s v="Jul"/>
  </r>
  <r>
    <n v="4224"/>
    <d v="2026-07-16T00:00:00"/>
    <n v="2026"/>
    <x v="2"/>
    <x v="6"/>
    <x v="6"/>
    <x v="2"/>
    <x v="3"/>
    <x v="2"/>
    <x v="0"/>
    <x v="3"/>
    <x v="5"/>
    <n v="1"/>
    <n v="348.73"/>
    <n v="0.15"/>
    <n v="190.33"/>
    <n v="296.4205"/>
    <n v="190.33"/>
    <n v="106.09049999999999"/>
    <n v="0.35790540802677273"/>
    <n v="2026"/>
    <s v="Q3"/>
    <n v="7"/>
    <s v="Jul"/>
  </r>
  <r>
    <n v="4858"/>
    <d v="2026-07-16T00:00:00"/>
    <n v="2026"/>
    <x v="2"/>
    <x v="6"/>
    <x v="6"/>
    <x v="1"/>
    <x v="12"/>
    <x v="2"/>
    <x v="0"/>
    <x v="2"/>
    <x v="2"/>
    <n v="1"/>
    <n v="35.5"/>
    <n v="0"/>
    <n v="13.26"/>
    <n v="35.5"/>
    <n v="13.26"/>
    <n v="22.240000000000002"/>
    <n v="0.62647887323943663"/>
    <n v="2026"/>
    <s v="Q3"/>
    <n v="7"/>
    <s v="Jul"/>
  </r>
  <r>
    <n v="768"/>
    <d v="2026-07-17T00:00:00"/>
    <n v="2026"/>
    <x v="2"/>
    <x v="6"/>
    <x v="6"/>
    <x v="0"/>
    <x v="9"/>
    <x v="0"/>
    <x v="2"/>
    <x v="2"/>
    <x v="9"/>
    <n v="1"/>
    <n v="46.44"/>
    <n v="0"/>
    <n v="18.47"/>
    <n v="46.44"/>
    <n v="18.47"/>
    <n v="27.97"/>
    <n v="0.60228251507321273"/>
    <n v="2026"/>
    <s v="Q3"/>
    <n v="7"/>
    <s v="Jul"/>
  </r>
  <r>
    <n v="1901"/>
    <d v="2026-07-17T00:00:00"/>
    <n v="2026"/>
    <x v="2"/>
    <x v="6"/>
    <x v="6"/>
    <x v="1"/>
    <x v="14"/>
    <x v="0"/>
    <x v="1"/>
    <x v="1"/>
    <x v="17"/>
    <n v="1"/>
    <n v="70.44"/>
    <n v="0.05"/>
    <n v="32.229999999999997"/>
    <n v="66.917999999999992"/>
    <n v="32.229999999999997"/>
    <n v="34.687999999999995"/>
    <n v="0.51836576108072563"/>
    <n v="2026"/>
    <s v="Q3"/>
    <n v="7"/>
    <s v="Jul"/>
  </r>
  <r>
    <n v="2226"/>
    <d v="2026-07-17T00:00:00"/>
    <n v="2026"/>
    <x v="2"/>
    <x v="6"/>
    <x v="6"/>
    <x v="0"/>
    <x v="15"/>
    <x v="2"/>
    <x v="1"/>
    <x v="1"/>
    <x v="17"/>
    <n v="1"/>
    <n v="69.78"/>
    <n v="0.05"/>
    <n v="32.83"/>
    <n v="66.290999999999997"/>
    <n v="32.83"/>
    <n v="33.460999999999999"/>
    <n v="0.50475931876121949"/>
    <n v="2026"/>
    <s v="Q3"/>
    <n v="7"/>
    <s v="Jul"/>
  </r>
  <r>
    <n v="2660"/>
    <d v="2026-07-17T00:00:00"/>
    <n v="2026"/>
    <x v="2"/>
    <x v="6"/>
    <x v="6"/>
    <x v="2"/>
    <x v="5"/>
    <x v="2"/>
    <x v="1"/>
    <x v="2"/>
    <x v="2"/>
    <n v="4"/>
    <n v="35.450000000000003"/>
    <n v="0.1"/>
    <n v="13.83"/>
    <n v="127.62000000000002"/>
    <n v="55.32"/>
    <n v="72.300000000000011"/>
    <n v="0.56652562294311237"/>
    <n v="2026"/>
    <s v="Q3"/>
    <n v="7"/>
    <s v="Jul"/>
  </r>
  <r>
    <n v="3004"/>
    <d v="2026-07-17T00:00:00"/>
    <n v="2026"/>
    <x v="2"/>
    <x v="6"/>
    <x v="6"/>
    <x v="3"/>
    <x v="8"/>
    <x v="0"/>
    <x v="0"/>
    <x v="0"/>
    <x v="4"/>
    <n v="1"/>
    <n v="50.82"/>
    <n v="0.05"/>
    <n v="22.36"/>
    <n v="48.278999999999996"/>
    <n v="22.36"/>
    <n v="25.918999999999997"/>
    <n v="0.5368586756146565"/>
    <n v="2026"/>
    <s v="Q3"/>
    <n v="7"/>
    <s v="Jul"/>
  </r>
  <r>
    <n v="4020"/>
    <d v="2026-07-17T00:00:00"/>
    <n v="2026"/>
    <x v="2"/>
    <x v="6"/>
    <x v="6"/>
    <x v="2"/>
    <x v="2"/>
    <x v="0"/>
    <x v="0"/>
    <x v="3"/>
    <x v="19"/>
    <n v="1"/>
    <n v="126.13"/>
    <n v="0.15"/>
    <n v="60.43"/>
    <n v="107.2105"/>
    <n v="60.43"/>
    <n v="46.780499999999996"/>
    <n v="0.43634252242084498"/>
    <n v="2026"/>
    <s v="Q3"/>
    <n v="7"/>
    <s v="Jul"/>
  </r>
  <r>
    <n v="4154"/>
    <d v="2026-07-17T00:00:00"/>
    <n v="2026"/>
    <x v="2"/>
    <x v="6"/>
    <x v="6"/>
    <x v="2"/>
    <x v="10"/>
    <x v="0"/>
    <x v="0"/>
    <x v="1"/>
    <x v="17"/>
    <n v="3"/>
    <n v="72.150000000000006"/>
    <n v="0"/>
    <n v="33.01"/>
    <n v="216.45000000000002"/>
    <n v="99.03"/>
    <n v="117.42000000000002"/>
    <n v="0.54248094248094247"/>
    <n v="2026"/>
    <s v="Q3"/>
    <n v="7"/>
    <s v="Jul"/>
  </r>
  <r>
    <n v="4957"/>
    <d v="2026-07-17T00:00:00"/>
    <n v="2026"/>
    <x v="2"/>
    <x v="6"/>
    <x v="6"/>
    <x v="1"/>
    <x v="1"/>
    <x v="0"/>
    <x v="0"/>
    <x v="4"/>
    <x v="14"/>
    <n v="1"/>
    <n v="35.58"/>
    <n v="0"/>
    <n v="13.68"/>
    <n v="35.58"/>
    <n v="13.68"/>
    <n v="21.9"/>
    <n v="0.61551433389544685"/>
    <n v="2026"/>
    <s v="Q3"/>
    <n v="7"/>
    <s v="Jul"/>
  </r>
  <r>
    <n v="945"/>
    <d v="2026-07-18T00:00:00"/>
    <n v="2026"/>
    <x v="2"/>
    <x v="6"/>
    <x v="6"/>
    <x v="2"/>
    <x v="3"/>
    <x v="0"/>
    <x v="1"/>
    <x v="1"/>
    <x v="11"/>
    <n v="1"/>
    <n v="154.9"/>
    <n v="0.05"/>
    <n v="77.819999999999993"/>
    <n v="147.155"/>
    <n v="77.819999999999993"/>
    <n v="69.335000000000008"/>
    <n v="0.47116985491488572"/>
    <n v="2026"/>
    <s v="Q3"/>
    <n v="7"/>
    <s v="Jul"/>
  </r>
  <r>
    <n v="1726"/>
    <d v="2026-07-18T00:00:00"/>
    <n v="2026"/>
    <x v="2"/>
    <x v="6"/>
    <x v="6"/>
    <x v="1"/>
    <x v="14"/>
    <x v="2"/>
    <x v="2"/>
    <x v="3"/>
    <x v="13"/>
    <n v="2"/>
    <n v="80.98"/>
    <n v="0.05"/>
    <n v="39.85"/>
    <n v="153.86199999999999"/>
    <n v="79.7"/>
    <n v="74.161999999999992"/>
    <n v="0.48200335365457353"/>
    <n v="2026"/>
    <s v="Q3"/>
    <n v="7"/>
    <s v="Jul"/>
  </r>
  <r>
    <n v="1790"/>
    <d v="2026-07-18T00:00:00"/>
    <n v="2026"/>
    <x v="2"/>
    <x v="6"/>
    <x v="6"/>
    <x v="1"/>
    <x v="12"/>
    <x v="0"/>
    <x v="1"/>
    <x v="1"/>
    <x v="1"/>
    <n v="1"/>
    <n v="91.36"/>
    <n v="0"/>
    <n v="44.86"/>
    <n v="91.36"/>
    <n v="44.86"/>
    <n v="46.5"/>
    <n v="0.50897548161120842"/>
    <n v="2026"/>
    <s v="Q3"/>
    <n v="7"/>
    <s v="Jul"/>
  </r>
  <r>
    <n v="2193"/>
    <d v="2026-07-18T00:00:00"/>
    <n v="2026"/>
    <x v="2"/>
    <x v="6"/>
    <x v="6"/>
    <x v="2"/>
    <x v="2"/>
    <x v="0"/>
    <x v="0"/>
    <x v="0"/>
    <x v="6"/>
    <n v="2"/>
    <n v="39.409999999999997"/>
    <n v="0"/>
    <n v="16.8"/>
    <n v="78.819999999999993"/>
    <n v="33.6"/>
    <n v="45.219999999999992"/>
    <n v="0.57371225577264651"/>
    <n v="2026"/>
    <s v="Q3"/>
    <n v="7"/>
    <s v="Jul"/>
  </r>
  <r>
    <n v="2781"/>
    <d v="2026-07-18T00:00:00"/>
    <n v="2026"/>
    <x v="2"/>
    <x v="6"/>
    <x v="6"/>
    <x v="0"/>
    <x v="0"/>
    <x v="0"/>
    <x v="0"/>
    <x v="2"/>
    <x v="15"/>
    <n v="2"/>
    <n v="134.99"/>
    <n v="0"/>
    <n v="68.77"/>
    <n v="269.98"/>
    <n v="137.54"/>
    <n v="132.44000000000003"/>
    <n v="0.49055485591525305"/>
    <n v="2026"/>
    <s v="Q3"/>
    <n v="7"/>
    <s v="Jul"/>
  </r>
  <r>
    <n v="3043"/>
    <d v="2026-07-18T00:00:00"/>
    <n v="2026"/>
    <x v="2"/>
    <x v="6"/>
    <x v="6"/>
    <x v="1"/>
    <x v="12"/>
    <x v="3"/>
    <x v="1"/>
    <x v="0"/>
    <x v="6"/>
    <n v="2"/>
    <n v="40.93"/>
    <n v="0.05"/>
    <n v="16.89"/>
    <n v="77.766999999999996"/>
    <n v="33.78"/>
    <n v="43.986999999999995"/>
    <n v="0.56562552239381736"/>
    <n v="2026"/>
    <s v="Q3"/>
    <n v="7"/>
    <s v="Jul"/>
  </r>
  <r>
    <n v="3102"/>
    <d v="2026-07-18T00:00:00"/>
    <n v="2026"/>
    <x v="2"/>
    <x v="6"/>
    <x v="6"/>
    <x v="3"/>
    <x v="13"/>
    <x v="3"/>
    <x v="0"/>
    <x v="1"/>
    <x v="1"/>
    <n v="1"/>
    <n v="90.02"/>
    <n v="0.05"/>
    <n v="45.83"/>
    <n v="85.518999999999991"/>
    <n v="45.83"/>
    <n v="39.688999999999993"/>
    <n v="0.46409569803201622"/>
    <n v="2026"/>
    <s v="Q3"/>
    <n v="7"/>
    <s v="Jul"/>
  </r>
  <r>
    <n v="3156"/>
    <d v="2026-07-18T00:00:00"/>
    <n v="2026"/>
    <x v="2"/>
    <x v="6"/>
    <x v="6"/>
    <x v="0"/>
    <x v="0"/>
    <x v="2"/>
    <x v="0"/>
    <x v="4"/>
    <x v="16"/>
    <n v="2"/>
    <n v="50.73"/>
    <n v="0"/>
    <n v="21.87"/>
    <n v="101.46"/>
    <n v="43.74"/>
    <n v="57.719999999999992"/>
    <n v="0.56889414547604966"/>
    <n v="2026"/>
    <s v="Q3"/>
    <n v="7"/>
    <s v="Jul"/>
  </r>
  <r>
    <n v="3308"/>
    <d v="2026-07-18T00:00:00"/>
    <n v="2026"/>
    <x v="2"/>
    <x v="6"/>
    <x v="6"/>
    <x v="3"/>
    <x v="13"/>
    <x v="2"/>
    <x v="1"/>
    <x v="4"/>
    <x v="12"/>
    <n v="3"/>
    <n v="121.05"/>
    <n v="0.05"/>
    <n v="68.56"/>
    <n v="344.99249999999995"/>
    <n v="205.68"/>
    <n v="139.31249999999994"/>
    <n v="0.40381312637231231"/>
    <n v="2026"/>
    <s v="Q3"/>
    <n v="7"/>
    <s v="Jul"/>
  </r>
  <r>
    <n v="3329"/>
    <d v="2026-07-18T00:00:00"/>
    <n v="2026"/>
    <x v="2"/>
    <x v="6"/>
    <x v="6"/>
    <x v="1"/>
    <x v="11"/>
    <x v="0"/>
    <x v="1"/>
    <x v="0"/>
    <x v="0"/>
    <n v="2"/>
    <n v="81.739999999999995"/>
    <n v="0"/>
    <n v="42.75"/>
    <n v="163.47999999999999"/>
    <n v="85.5"/>
    <n v="77.97999999999999"/>
    <n v="0.47700024467824809"/>
    <n v="2026"/>
    <s v="Q3"/>
    <n v="7"/>
    <s v="Jul"/>
  </r>
  <r>
    <n v="4102"/>
    <d v="2026-07-18T00:00:00"/>
    <n v="2026"/>
    <x v="2"/>
    <x v="6"/>
    <x v="6"/>
    <x v="1"/>
    <x v="12"/>
    <x v="0"/>
    <x v="0"/>
    <x v="1"/>
    <x v="11"/>
    <n v="3"/>
    <n v="154.01"/>
    <n v="0.1"/>
    <n v="78.78"/>
    <n v="415.827"/>
    <n v="236.34"/>
    <n v="179.48699999999999"/>
    <n v="0.43163863818366771"/>
    <n v="2026"/>
    <s v="Q3"/>
    <n v="7"/>
    <s v="Jul"/>
  </r>
  <r>
    <n v="4109"/>
    <d v="2026-07-18T00:00:00"/>
    <n v="2026"/>
    <x v="2"/>
    <x v="6"/>
    <x v="6"/>
    <x v="1"/>
    <x v="12"/>
    <x v="3"/>
    <x v="1"/>
    <x v="0"/>
    <x v="8"/>
    <n v="4"/>
    <n v="101.61"/>
    <n v="0"/>
    <n v="51.68"/>
    <n v="406.44"/>
    <n v="206.72"/>
    <n v="199.72"/>
    <n v="0.49138864285011319"/>
    <n v="2026"/>
    <s v="Q3"/>
    <n v="7"/>
    <s v="Jul"/>
  </r>
  <r>
    <n v="4813"/>
    <d v="2026-07-18T00:00:00"/>
    <n v="2026"/>
    <x v="2"/>
    <x v="6"/>
    <x v="6"/>
    <x v="2"/>
    <x v="10"/>
    <x v="2"/>
    <x v="0"/>
    <x v="4"/>
    <x v="14"/>
    <n v="2"/>
    <n v="36.869999999999997"/>
    <n v="0.15"/>
    <n v="13.94"/>
    <n v="62.678999999999995"/>
    <n v="27.88"/>
    <n v="34.798999999999992"/>
    <n v="0.55519392459994565"/>
    <n v="2026"/>
    <s v="Q3"/>
    <n v="7"/>
    <s v="Jul"/>
  </r>
  <r>
    <n v="5054"/>
    <d v="2026-07-18T00:00:00"/>
    <n v="2026"/>
    <x v="2"/>
    <x v="6"/>
    <x v="6"/>
    <x v="3"/>
    <x v="8"/>
    <x v="0"/>
    <x v="1"/>
    <x v="3"/>
    <x v="19"/>
    <n v="2"/>
    <n v="121.06"/>
    <n v="0"/>
    <n v="59.62"/>
    <n v="242.12"/>
    <n v="119.24"/>
    <n v="122.88000000000001"/>
    <n v="0.50751693375185858"/>
    <n v="2026"/>
    <s v="Q3"/>
    <n v="7"/>
    <s v="Jul"/>
  </r>
  <r>
    <n v="138"/>
    <d v="2026-07-19T00:00:00"/>
    <n v="2026"/>
    <x v="2"/>
    <x v="6"/>
    <x v="6"/>
    <x v="1"/>
    <x v="12"/>
    <x v="0"/>
    <x v="1"/>
    <x v="1"/>
    <x v="17"/>
    <n v="2"/>
    <n v="71.81"/>
    <n v="0"/>
    <n v="32.35"/>
    <n v="143.62"/>
    <n v="64.7"/>
    <n v="78.92"/>
    <n v="0.54950563988302459"/>
    <n v="2026"/>
    <s v="Q3"/>
    <n v="7"/>
    <s v="Jul"/>
  </r>
  <r>
    <n v="433"/>
    <d v="2026-07-19T00:00:00"/>
    <n v="2026"/>
    <x v="2"/>
    <x v="6"/>
    <x v="6"/>
    <x v="1"/>
    <x v="12"/>
    <x v="0"/>
    <x v="1"/>
    <x v="1"/>
    <x v="3"/>
    <n v="4"/>
    <n v="145.18"/>
    <n v="0"/>
    <n v="79.540000000000006"/>
    <n v="580.72"/>
    <n v="318.16000000000003"/>
    <n v="262.56"/>
    <n v="0.45212839234054275"/>
    <n v="2026"/>
    <s v="Q3"/>
    <n v="7"/>
    <s v="Jul"/>
  </r>
  <r>
    <n v="484"/>
    <d v="2026-07-19T00:00:00"/>
    <n v="2026"/>
    <x v="2"/>
    <x v="6"/>
    <x v="6"/>
    <x v="1"/>
    <x v="12"/>
    <x v="0"/>
    <x v="1"/>
    <x v="4"/>
    <x v="14"/>
    <n v="2"/>
    <n v="36.07"/>
    <n v="0"/>
    <n v="13.6"/>
    <n v="72.14"/>
    <n v="27.2"/>
    <n v="44.94"/>
    <n v="0.62295536456889378"/>
    <n v="2026"/>
    <s v="Q3"/>
    <n v="7"/>
    <s v="Jul"/>
  </r>
  <r>
    <n v="492"/>
    <d v="2026-07-19T00:00:00"/>
    <n v="2026"/>
    <x v="2"/>
    <x v="6"/>
    <x v="6"/>
    <x v="1"/>
    <x v="14"/>
    <x v="2"/>
    <x v="1"/>
    <x v="1"/>
    <x v="17"/>
    <n v="3"/>
    <n v="72.23"/>
    <n v="0.1"/>
    <n v="31.67"/>
    <n v="195.02100000000002"/>
    <n v="95.01"/>
    <n v="100.01100000000001"/>
    <n v="0.5128216961250327"/>
    <n v="2026"/>
    <s v="Q3"/>
    <n v="7"/>
    <s v="Jul"/>
  </r>
  <r>
    <n v="626"/>
    <d v="2026-07-19T00:00:00"/>
    <n v="2026"/>
    <x v="2"/>
    <x v="6"/>
    <x v="6"/>
    <x v="1"/>
    <x v="14"/>
    <x v="2"/>
    <x v="0"/>
    <x v="2"/>
    <x v="2"/>
    <n v="1"/>
    <n v="36.549999999999997"/>
    <n v="0.1"/>
    <n v="13.2"/>
    <n v="32.894999999999996"/>
    <n v="13.2"/>
    <n v="19.694999999999997"/>
    <n v="0.59872321021431829"/>
    <n v="2026"/>
    <s v="Q3"/>
    <n v="7"/>
    <s v="Jul"/>
  </r>
  <r>
    <n v="1409"/>
    <d v="2026-07-19T00:00:00"/>
    <n v="2026"/>
    <x v="2"/>
    <x v="6"/>
    <x v="6"/>
    <x v="1"/>
    <x v="14"/>
    <x v="0"/>
    <x v="1"/>
    <x v="3"/>
    <x v="19"/>
    <n v="5"/>
    <n v="124.68"/>
    <n v="0.05"/>
    <n v="60.61"/>
    <n v="592.23"/>
    <n v="303.05"/>
    <n v="289.18"/>
    <n v="0.48829002245749115"/>
    <n v="2026"/>
    <s v="Q3"/>
    <n v="7"/>
    <s v="Jul"/>
  </r>
  <r>
    <n v="1486"/>
    <d v="2026-07-19T00:00:00"/>
    <n v="2026"/>
    <x v="2"/>
    <x v="6"/>
    <x v="6"/>
    <x v="3"/>
    <x v="8"/>
    <x v="0"/>
    <x v="0"/>
    <x v="0"/>
    <x v="8"/>
    <n v="1"/>
    <n v="101.7"/>
    <n v="0.05"/>
    <n v="49.92"/>
    <n v="96.614999999999995"/>
    <n v="49.92"/>
    <n v="46.694999999999993"/>
    <n v="0.48331004502406455"/>
    <n v="2026"/>
    <s v="Q3"/>
    <n v="7"/>
    <s v="Jul"/>
  </r>
  <r>
    <n v="1940"/>
    <d v="2026-07-19T00:00:00"/>
    <n v="2026"/>
    <x v="2"/>
    <x v="6"/>
    <x v="6"/>
    <x v="2"/>
    <x v="16"/>
    <x v="0"/>
    <x v="1"/>
    <x v="4"/>
    <x v="16"/>
    <n v="2"/>
    <n v="50.24"/>
    <n v="0.05"/>
    <n v="21.88"/>
    <n v="95.456000000000003"/>
    <n v="43.76"/>
    <n v="51.696000000000005"/>
    <n v="0.54156889037881328"/>
    <n v="2026"/>
    <s v="Q3"/>
    <n v="7"/>
    <s v="Jul"/>
  </r>
  <r>
    <n v="2215"/>
    <d v="2026-07-19T00:00:00"/>
    <n v="2026"/>
    <x v="2"/>
    <x v="6"/>
    <x v="6"/>
    <x v="3"/>
    <x v="13"/>
    <x v="2"/>
    <x v="0"/>
    <x v="4"/>
    <x v="14"/>
    <n v="3"/>
    <n v="35.53"/>
    <n v="0"/>
    <n v="14"/>
    <n v="106.59"/>
    <n v="42"/>
    <n v="64.59"/>
    <n v="0.60596678862932729"/>
    <n v="2026"/>
    <s v="Q3"/>
    <n v="7"/>
    <s v="Jul"/>
  </r>
  <r>
    <n v="2555"/>
    <d v="2026-07-19T00:00:00"/>
    <n v="2026"/>
    <x v="2"/>
    <x v="6"/>
    <x v="6"/>
    <x v="2"/>
    <x v="2"/>
    <x v="3"/>
    <x v="1"/>
    <x v="2"/>
    <x v="9"/>
    <n v="2"/>
    <n v="46.89"/>
    <n v="0.1"/>
    <n v="18.53"/>
    <n v="84.402000000000001"/>
    <n v="37.06"/>
    <n v="47.341999999999999"/>
    <n v="0.56091087888912583"/>
    <n v="2026"/>
    <s v="Q3"/>
    <n v="7"/>
    <s v="Jul"/>
  </r>
  <r>
    <n v="4710"/>
    <d v="2026-07-19T00:00:00"/>
    <n v="2026"/>
    <x v="2"/>
    <x v="6"/>
    <x v="6"/>
    <x v="0"/>
    <x v="0"/>
    <x v="2"/>
    <x v="0"/>
    <x v="3"/>
    <x v="7"/>
    <n v="1"/>
    <n v="197.29"/>
    <n v="0.1"/>
    <n v="104.7"/>
    <n v="177.56100000000001"/>
    <n v="104.7"/>
    <n v="72.861000000000004"/>
    <n v="0.4103434875901803"/>
    <n v="2026"/>
    <s v="Q3"/>
    <n v="7"/>
    <s v="Jul"/>
  </r>
  <r>
    <n v="4974"/>
    <d v="2026-07-19T00:00:00"/>
    <n v="2026"/>
    <x v="2"/>
    <x v="6"/>
    <x v="6"/>
    <x v="0"/>
    <x v="9"/>
    <x v="2"/>
    <x v="2"/>
    <x v="1"/>
    <x v="17"/>
    <n v="1"/>
    <n v="70.52"/>
    <n v="0.1"/>
    <n v="33.28"/>
    <n v="63.467999999999996"/>
    <n v="33.28"/>
    <n v="30.187999999999995"/>
    <n v="0.47564126804058732"/>
    <n v="2026"/>
    <s v="Q3"/>
    <n v="7"/>
    <s v="Jul"/>
  </r>
  <r>
    <n v="5048"/>
    <d v="2026-07-19T00:00:00"/>
    <n v="2026"/>
    <x v="2"/>
    <x v="6"/>
    <x v="6"/>
    <x v="1"/>
    <x v="12"/>
    <x v="3"/>
    <x v="1"/>
    <x v="4"/>
    <x v="16"/>
    <n v="3"/>
    <n v="49.9"/>
    <n v="0.05"/>
    <n v="22.27"/>
    <n v="142.21499999999997"/>
    <n v="66.81"/>
    <n v="75.404999999999973"/>
    <n v="0.53021833139964125"/>
    <n v="2026"/>
    <s v="Q3"/>
    <n v="7"/>
    <s v="Jul"/>
  </r>
  <r>
    <n v="1"/>
    <d v="2026-07-20T00:00:00"/>
    <n v="2026"/>
    <x v="2"/>
    <x v="6"/>
    <x v="6"/>
    <x v="3"/>
    <x v="7"/>
    <x v="2"/>
    <x v="1"/>
    <x v="1"/>
    <x v="11"/>
    <n v="3"/>
    <n v="156.25"/>
    <n v="0"/>
    <n v="79.900000000000006"/>
    <n v="468.75"/>
    <n v="239.70000000000002"/>
    <n v="229.04999999999998"/>
    <n v="0.48863999999999996"/>
    <n v="2026"/>
    <s v="Q3"/>
    <n v="7"/>
    <s v="Jul"/>
  </r>
  <r>
    <n v="270"/>
    <d v="2026-07-20T00:00:00"/>
    <n v="2026"/>
    <x v="2"/>
    <x v="6"/>
    <x v="6"/>
    <x v="2"/>
    <x v="2"/>
    <x v="3"/>
    <x v="0"/>
    <x v="3"/>
    <x v="19"/>
    <n v="3"/>
    <n v="120.14"/>
    <n v="0"/>
    <n v="58.9"/>
    <n v="360.42"/>
    <n v="176.7"/>
    <n v="183.72000000000003"/>
    <n v="0.5097386382553688"/>
    <n v="2026"/>
    <s v="Q3"/>
    <n v="7"/>
    <s v="Jul"/>
  </r>
  <r>
    <n v="2130"/>
    <d v="2026-07-20T00:00:00"/>
    <n v="2026"/>
    <x v="2"/>
    <x v="6"/>
    <x v="6"/>
    <x v="1"/>
    <x v="14"/>
    <x v="2"/>
    <x v="0"/>
    <x v="1"/>
    <x v="3"/>
    <n v="1"/>
    <n v="145.21"/>
    <n v="0"/>
    <n v="80.52"/>
    <n v="145.21"/>
    <n v="80.52"/>
    <n v="64.690000000000012"/>
    <n v="0.44549273466014744"/>
    <n v="2026"/>
    <s v="Q3"/>
    <n v="7"/>
    <s v="Jul"/>
  </r>
  <r>
    <n v="2474"/>
    <d v="2026-07-20T00:00:00"/>
    <n v="2026"/>
    <x v="2"/>
    <x v="6"/>
    <x v="6"/>
    <x v="2"/>
    <x v="2"/>
    <x v="2"/>
    <x v="0"/>
    <x v="0"/>
    <x v="6"/>
    <n v="2"/>
    <n v="39.78"/>
    <n v="0.1"/>
    <n v="16.260000000000002"/>
    <n v="71.603999999999999"/>
    <n v="32.520000000000003"/>
    <n v="39.083999999999996"/>
    <n v="0.54583542818836928"/>
    <n v="2026"/>
    <s v="Q3"/>
    <n v="7"/>
    <s v="Jul"/>
  </r>
  <r>
    <n v="2514"/>
    <d v="2026-07-20T00:00:00"/>
    <n v="2026"/>
    <x v="2"/>
    <x v="6"/>
    <x v="6"/>
    <x v="1"/>
    <x v="6"/>
    <x v="0"/>
    <x v="1"/>
    <x v="2"/>
    <x v="18"/>
    <n v="2"/>
    <n v="161.97"/>
    <n v="0.1"/>
    <n v="88.57"/>
    <n v="291.54599999999999"/>
    <n v="177.14"/>
    <n v="114.40600000000001"/>
    <n v="0.39241148909606033"/>
    <n v="2026"/>
    <s v="Q3"/>
    <n v="7"/>
    <s v="Jul"/>
  </r>
  <r>
    <n v="2616"/>
    <d v="2026-07-20T00:00:00"/>
    <n v="2026"/>
    <x v="2"/>
    <x v="6"/>
    <x v="6"/>
    <x v="2"/>
    <x v="3"/>
    <x v="2"/>
    <x v="1"/>
    <x v="4"/>
    <x v="12"/>
    <n v="2"/>
    <n v="125.37"/>
    <n v="0"/>
    <n v="68.040000000000006"/>
    <n v="250.74"/>
    <n v="136.08000000000001"/>
    <n v="114.66"/>
    <n v="0.457286432160804"/>
    <n v="2026"/>
    <s v="Q3"/>
    <n v="7"/>
    <s v="Jul"/>
  </r>
  <r>
    <n v="2632"/>
    <d v="2026-07-20T00:00:00"/>
    <n v="2026"/>
    <x v="2"/>
    <x v="6"/>
    <x v="6"/>
    <x v="0"/>
    <x v="15"/>
    <x v="0"/>
    <x v="1"/>
    <x v="3"/>
    <x v="7"/>
    <n v="1"/>
    <n v="196.57"/>
    <n v="0"/>
    <n v="104.78"/>
    <n v="196.57"/>
    <n v="104.78"/>
    <n v="91.789999999999992"/>
    <n v="0.46695833545301924"/>
    <n v="2026"/>
    <s v="Q3"/>
    <n v="7"/>
    <s v="Jul"/>
  </r>
  <r>
    <n v="3725"/>
    <d v="2026-07-20T00:00:00"/>
    <n v="2026"/>
    <x v="2"/>
    <x v="6"/>
    <x v="6"/>
    <x v="2"/>
    <x v="16"/>
    <x v="0"/>
    <x v="0"/>
    <x v="3"/>
    <x v="7"/>
    <n v="2"/>
    <n v="195.74"/>
    <n v="0.05"/>
    <n v="107.17"/>
    <n v="371.90600000000001"/>
    <n v="214.34"/>
    <n v="157.566"/>
    <n v="0.4236715729243411"/>
    <n v="2026"/>
    <s v="Q3"/>
    <n v="7"/>
    <s v="Jul"/>
  </r>
  <r>
    <n v="3834"/>
    <d v="2026-07-20T00:00:00"/>
    <n v="2026"/>
    <x v="2"/>
    <x v="6"/>
    <x v="6"/>
    <x v="1"/>
    <x v="14"/>
    <x v="2"/>
    <x v="1"/>
    <x v="3"/>
    <x v="7"/>
    <n v="3"/>
    <n v="192.28"/>
    <n v="0"/>
    <n v="104.3"/>
    <n v="576.84"/>
    <n v="312.89999999999998"/>
    <n v="263.94000000000005"/>
    <n v="0.45756188891200339"/>
    <n v="2026"/>
    <s v="Q3"/>
    <n v="7"/>
    <s v="Jul"/>
  </r>
  <r>
    <n v="159"/>
    <d v="2026-07-21T00:00:00"/>
    <n v="2026"/>
    <x v="2"/>
    <x v="6"/>
    <x v="6"/>
    <x v="1"/>
    <x v="1"/>
    <x v="0"/>
    <x v="0"/>
    <x v="1"/>
    <x v="17"/>
    <n v="2"/>
    <n v="70.150000000000006"/>
    <n v="0.05"/>
    <n v="32.950000000000003"/>
    <n v="133.285"/>
    <n v="65.900000000000006"/>
    <n v="67.384999999999991"/>
    <n v="0.50557076940390888"/>
    <n v="2026"/>
    <s v="Q3"/>
    <n v="7"/>
    <s v="Jul"/>
  </r>
  <r>
    <n v="435"/>
    <d v="2026-07-21T00:00:00"/>
    <n v="2026"/>
    <x v="2"/>
    <x v="6"/>
    <x v="6"/>
    <x v="2"/>
    <x v="2"/>
    <x v="0"/>
    <x v="0"/>
    <x v="3"/>
    <x v="5"/>
    <n v="2"/>
    <n v="342.38"/>
    <n v="0.05"/>
    <n v="192.01"/>
    <n v="650.52199999999993"/>
    <n v="384.02"/>
    <n v="266.50199999999995"/>
    <n v="0.40967407712575438"/>
    <n v="2026"/>
    <s v="Q3"/>
    <n v="7"/>
    <s v="Jul"/>
  </r>
  <r>
    <n v="1467"/>
    <d v="2026-07-21T00:00:00"/>
    <n v="2026"/>
    <x v="2"/>
    <x v="6"/>
    <x v="6"/>
    <x v="1"/>
    <x v="14"/>
    <x v="3"/>
    <x v="1"/>
    <x v="4"/>
    <x v="16"/>
    <n v="1"/>
    <n v="50.59"/>
    <n v="0.05"/>
    <n v="22.04"/>
    <n v="48.060499999999998"/>
    <n v="22.04"/>
    <n v="26.020499999999998"/>
    <n v="0.54141134611583319"/>
    <n v="2026"/>
    <s v="Q3"/>
    <n v="7"/>
    <s v="Jul"/>
  </r>
  <r>
    <n v="1552"/>
    <d v="2026-07-21T00:00:00"/>
    <n v="2026"/>
    <x v="2"/>
    <x v="6"/>
    <x v="6"/>
    <x v="3"/>
    <x v="4"/>
    <x v="2"/>
    <x v="1"/>
    <x v="2"/>
    <x v="9"/>
    <n v="2"/>
    <n v="46.34"/>
    <n v="0.1"/>
    <n v="18.41"/>
    <n v="83.412000000000006"/>
    <n v="36.82"/>
    <n v="46.592000000000006"/>
    <n v="0.55857670359180933"/>
    <n v="2026"/>
    <s v="Q3"/>
    <n v="7"/>
    <s v="Jul"/>
  </r>
  <r>
    <n v="1745"/>
    <d v="2026-07-21T00:00:00"/>
    <n v="2026"/>
    <x v="2"/>
    <x v="6"/>
    <x v="6"/>
    <x v="1"/>
    <x v="6"/>
    <x v="3"/>
    <x v="1"/>
    <x v="1"/>
    <x v="1"/>
    <n v="1"/>
    <n v="91.45"/>
    <n v="0"/>
    <n v="44.16"/>
    <n v="91.45"/>
    <n v="44.16"/>
    <n v="47.290000000000006"/>
    <n v="0.51711317659923461"/>
    <n v="2026"/>
    <s v="Q3"/>
    <n v="7"/>
    <s v="Jul"/>
  </r>
  <r>
    <n v="2174"/>
    <d v="2026-07-21T00:00:00"/>
    <n v="2026"/>
    <x v="2"/>
    <x v="6"/>
    <x v="6"/>
    <x v="3"/>
    <x v="8"/>
    <x v="3"/>
    <x v="0"/>
    <x v="0"/>
    <x v="6"/>
    <n v="3"/>
    <n v="40.28"/>
    <n v="0"/>
    <n v="17.12"/>
    <n v="120.84"/>
    <n v="51.36"/>
    <n v="69.48"/>
    <n v="0.57497517378351537"/>
    <n v="2026"/>
    <s v="Q3"/>
    <n v="7"/>
    <s v="Jul"/>
  </r>
  <r>
    <n v="3444"/>
    <d v="2026-07-21T00:00:00"/>
    <n v="2026"/>
    <x v="2"/>
    <x v="6"/>
    <x v="6"/>
    <x v="1"/>
    <x v="14"/>
    <x v="0"/>
    <x v="0"/>
    <x v="4"/>
    <x v="14"/>
    <n v="2"/>
    <n v="36.93"/>
    <n v="0"/>
    <n v="13.63"/>
    <n v="73.86"/>
    <n v="27.26"/>
    <n v="46.599999999999994"/>
    <n v="0.63092336853506625"/>
    <n v="2026"/>
    <s v="Q3"/>
    <n v="7"/>
    <s v="Jul"/>
  </r>
  <r>
    <n v="3646"/>
    <d v="2026-07-21T00:00:00"/>
    <n v="2026"/>
    <x v="2"/>
    <x v="6"/>
    <x v="6"/>
    <x v="2"/>
    <x v="2"/>
    <x v="3"/>
    <x v="0"/>
    <x v="1"/>
    <x v="3"/>
    <n v="1"/>
    <n v="143.69"/>
    <n v="0"/>
    <n v="80.87"/>
    <n v="143.69"/>
    <n v="80.87"/>
    <n v="62.819999999999993"/>
    <n v="0.43719117544714309"/>
    <n v="2026"/>
    <s v="Q3"/>
    <n v="7"/>
    <s v="Jul"/>
  </r>
  <r>
    <n v="4558"/>
    <d v="2026-07-21T00:00:00"/>
    <n v="2026"/>
    <x v="2"/>
    <x v="6"/>
    <x v="6"/>
    <x v="1"/>
    <x v="14"/>
    <x v="3"/>
    <x v="1"/>
    <x v="1"/>
    <x v="3"/>
    <n v="2"/>
    <n v="147.09"/>
    <n v="0"/>
    <n v="81.58"/>
    <n v="294.18"/>
    <n v="163.16"/>
    <n v="131.02000000000001"/>
    <n v="0.44537358080087025"/>
    <n v="2026"/>
    <s v="Q3"/>
    <n v="7"/>
    <s v="Jul"/>
  </r>
  <r>
    <n v="4564"/>
    <d v="2026-07-21T00:00:00"/>
    <n v="2026"/>
    <x v="2"/>
    <x v="6"/>
    <x v="6"/>
    <x v="2"/>
    <x v="5"/>
    <x v="0"/>
    <x v="1"/>
    <x v="1"/>
    <x v="11"/>
    <n v="1"/>
    <n v="153.88"/>
    <n v="0"/>
    <n v="80.98"/>
    <n v="153.88"/>
    <n v="80.98"/>
    <n v="72.899999999999991"/>
    <n v="0.47374577592929551"/>
    <n v="2026"/>
    <s v="Q3"/>
    <n v="7"/>
    <s v="Jul"/>
  </r>
  <r>
    <n v="4616"/>
    <d v="2026-07-21T00:00:00"/>
    <n v="2026"/>
    <x v="2"/>
    <x v="6"/>
    <x v="6"/>
    <x v="3"/>
    <x v="13"/>
    <x v="3"/>
    <x v="1"/>
    <x v="1"/>
    <x v="17"/>
    <n v="3"/>
    <n v="72.2"/>
    <n v="0"/>
    <n v="31.45"/>
    <n v="216.60000000000002"/>
    <n v="94.35"/>
    <n v="122.25000000000003"/>
    <n v="0.5644044321329641"/>
    <n v="2026"/>
    <s v="Q3"/>
    <n v="7"/>
    <s v="Jul"/>
  </r>
  <r>
    <n v="536"/>
    <d v="2026-07-22T00:00:00"/>
    <n v="2026"/>
    <x v="2"/>
    <x v="6"/>
    <x v="6"/>
    <x v="3"/>
    <x v="13"/>
    <x v="2"/>
    <x v="2"/>
    <x v="4"/>
    <x v="10"/>
    <n v="1"/>
    <n v="40.67"/>
    <n v="0"/>
    <n v="14.28"/>
    <n v="40.67"/>
    <n v="14.28"/>
    <n v="26.39"/>
    <n v="0.64888123924268504"/>
    <n v="2026"/>
    <s v="Q3"/>
    <n v="7"/>
    <s v="Jul"/>
  </r>
  <r>
    <n v="571"/>
    <d v="2026-07-22T00:00:00"/>
    <n v="2026"/>
    <x v="2"/>
    <x v="6"/>
    <x v="6"/>
    <x v="0"/>
    <x v="0"/>
    <x v="0"/>
    <x v="1"/>
    <x v="1"/>
    <x v="11"/>
    <n v="3"/>
    <n v="152.53"/>
    <n v="0"/>
    <n v="80.88"/>
    <n v="457.59000000000003"/>
    <n v="242.64"/>
    <n v="214.95000000000005"/>
    <n v="0.46974365698551113"/>
    <n v="2026"/>
    <s v="Q3"/>
    <n v="7"/>
    <s v="Jul"/>
  </r>
  <r>
    <n v="965"/>
    <d v="2026-07-22T00:00:00"/>
    <n v="2026"/>
    <x v="2"/>
    <x v="6"/>
    <x v="6"/>
    <x v="1"/>
    <x v="11"/>
    <x v="2"/>
    <x v="0"/>
    <x v="2"/>
    <x v="2"/>
    <n v="2"/>
    <n v="35.39"/>
    <n v="0.05"/>
    <n v="13.39"/>
    <n v="67.241"/>
    <n v="26.78"/>
    <n v="40.460999999999999"/>
    <n v="0.60173108668818132"/>
    <n v="2026"/>
    <s v="Q3"/>
    <n v="7"/>
    <s v="Jul"/>
  </r>
  <r>
    <n v="1504"/>
    <d v="2026-07-22T00:00:00"/>
    <n v="2026"/>
    <x v="2"/>
    <x v="6"/>
    <x v="6"/>
    <x v="3"/>
    <x v="4"/>
    <x v="0"/>
    <x v="0"/>
    <x v="1"/>
    <x v="1"/>
    <n v="5"/>
    <n v="93.35"/>
    <n v="0"/>
    <n v="46.31"/>
    <n v="466.75"/>
    <n v="231.55"/>
    <n v="235.2"/>
    <n v="0.50391001606855912"/>
    <n v="2026"/>
    <s v="Q3"/>
    <n v="7"/>
    <s v="Jul"/>
  </r>
  <r>
    <n v="2560"/>
    <d v="2026-07-22T00:00:00"/>
    <n v="2026"/>
    <x v="2"/>
    <x v="6"/>
    <x v="6"/>
    <x v="1"/>
    <x v="12"/>
    <x v="0"/>
    <x v="0"/>
    <x v="0"/>
    <x v="4"/>
    <n v="2"/>
    <n v="51.71"/>
    <n v="0"/>
    <n v="22.75"/>
    <n v="103.42"/>
    <n v="45.5"/>
    <n v="57.92"/>
    <n v="0.5600464126861342"/>
    <n v="2026"/>
    <s v="Q3"/>
    <n v="7"/>
    <s v="Jul"/>
  </r>
  <r>
    <n v="2758"/>
    <d v="2026-07-22T00:00:00"/>
    <n v="2026"/>
    <x v="2"/>
    <x v="6"/>
    <x v="6"/>
    <x v="0"/>
    <x v="0"/>
    <x v="0"/>
    <x v="1"/>
    <x v="0"/>
    <x v="6"/>
    <n v="1"/>
    <n v="39.86"/>
    <n v="0"/>
    <n v="16.53"/>
    <n v="39.86"/>
    <n v="16.53"/>
    <n v="23.33"/>
    <n v="0.58529854490717503"/>
    <n v="2026"/>
    <s v="Q3"/>
    <n v="7"/>
    <s v="Jul"/>
  </r>
  <r>
    <n v="4030"/>
    <d v="2026-07-22T00:00:00"/>
    <n v="2026"/>
    <x v="2"/>
    <x v="6"/>
    <x v="6"/>
    <x v="3"/>
    <x v="8"/>
    <x v="0"/>
    <x v="1"/>
    <x v="3"/>
    <x v="13"/>
    <n v="2"/>
    <n v="83.71"/>
    <n v="0"/>
    <n v="39.29"/>
    <n v="167.42"/>
    <n v="78.58"/>
    <n v="88.839999999999989"/>
    <n v="0.53064150041811009"/>
    <n v="2026"/>
    <s v="Q3"/>
    <n v="7"/>
    <s v="Jul"/>
  </r>
  <r>
    <n v="4337"/>
    <d v="2026-07-22T00:00:00"/>
    <n v="2026"/>
    <x v="2"/>
    <x v="6"/>
    <x v="6"/>
    <x v="1"/>
    <x v="14"/>
    <x v="2"/>
    <x v="1"/>
    <x v="2"/>
    <x v="9"/>
    <n v="1"/>
    <n v="47.62"/>
    <n v="0"/>
    <n v="17.82"/>
    <n v="47.62"/>
    <n v="17.82"/>
    <n v="29.799999999999997"/>
    <n v="0.62578748425031494"/>
    <n v="2026"/>
    <s v="Q3"/>
    <n v="7"/>
    <s v="Jul"/>
  </r>
  <r>
    <n v="5129"/>
    <d v="2026-07-22T00:00:00"/>
    <n v="2026"/>
    <x v="2"/>
    <x v="6"/>
    <x v="6"/>
    <x v="1"/>
    <x v="12"/>
    <x v="0"/>
    <x v="0"/>
    <x v="0"/>
    <x v="0"/>
    <n v="1"/>
    <n v="80.05"/>
    <n v="0.05"/>
    <n v="43.81"/>
    <n v="76.047499999999999"/>
    <n v="43.81"/>
    <n v="32.237499999999997"/>
    <n v="0.42391268615010352"/>
    <n v="2026"/>
    <s v="Q3"/>
    <n v="7"/>
    <s v="Jul"/>
  </r>
  <r>
    <n v="81"/>
    <d v="2026-07-23T00:00:00"/>
    <n v="2026"/>
    <x v="2"/>
    <x v="6"/>
    <x v="6"/>
    <x v="3"/>
    <x v="8"/>
    <x v="2"/>
    <x v="0"/>
    <x v="4"/>
    <x v="16"/>
    <n v="1"/>
    <n v="51.82"/>
    <n v="0"/>
    <n v="21.43"/>
    <n v="51.82"/>
    <n v="21.43"/>
    <n v="30.39"/>
    <n v="0.58645310690852959"/>
    <n v="2026"/>
    <s v="Q3"/>
    <n v="7"/>
    <s v="Jul"/>
  </r>
  <r>
    <n v="493"/>
    <d v="2026-07-23T00:00:00"/>
    <n v="2026"/>
    <x v="2"/>
    <x v="6"/>
    <x v="6"/>
    <x v="1"/>
    <x v="11"/>
    <x v="0"/>
    <x v="2"/>
    <x v="2"/>
    <x v="18"/>
    <n v="4"/>
    <n v="161.28"/>
    <n v="0.15"/>
    <n v="89.2"/>
    <n v="548.35199999999998"/>
    <n v="356.8"/>
    <n v="191.55199999999996"/>
    <n v="0.3493230625583566"/>
    <n v="2026"/>
    <s v="Q3"/>
    <n v="7"/>
    <s v="Jul"/>
  </r>
  <r>
    <n v="613"/>
    <d v="2026-07-23T00:00:00"/>
    <n v="2026"/>
    <x v="2"/>
    <x v="6"/>
    <x v="6"/>
    <x v="0"/>
    <x v="0"/>
    <x v="0"/>
    <x v="1"/>
    <x v="0"/>
    <x v="6"/>
    <n v="1"/>
    <n v="39.86"/>
    <n v="0.05"/>
    <n v="16.989999999999998"/>
    <n v="37.866999999999997"/>
    <n v="16.989999999999998"/>
    <n v="20.876999999999999"/>
    <n v="0.55132437214461139"/>
    <n v="2026"/>
    <s v="Q3"/>
    <n v="7"/>
    <s v="Jul"/>
  </r>
  <r>
    <n v="958"/>
    <d v="2026-07-23T00:00:00"/>
    <n v="2026"/>
    <x v="2"/>
    <x v="6"/>
    <x v="6"/>
    <x v="3"/>
    <x v="8"/>
    <x v="3"/>
    <x v="1"/>
    <x v="0"/>
    <x v="8"/>
    <n v="6"/>
    <n v="102.96"/>
    <n v="0.05"/>
    <n v="51.74"/>
    <n v="586.87199999999996"/>
    <n v="310.44"/>
    <n v="276.43199999999996"/>
    <n v="0.47102604997341835"/>
    <n v="2026"/>
    <s v="Q3"/>
    <n v="7"/>
    <s v="Jul"/>
  </r>
  <r>
    <n v="1270"/>
    <d v="2026-07-23T00:00:00"/>
    <n v="2026"/>
    <x v="2"/>
    <x v="6"/>
    <x v="6"/>
    <x v="1"/>
    <x v="12"/>
    <x v="3"/>
    <x v="0"/>
    <x v="1"/>
    <x v="1"/>
    <n v="1"/>
    <n v="94.04"/>
    <n v="0"/>
    <n v="44.88"/>
    <n v="94.04"/>
    <n v="44.88"/>
    <n v="49.160000000000004"/>
    <n v="0.52275627392598889"/>
    <n v="2026"/>
    <s v="Q3"/>
    <n v="7"/>
    <s v="Jul"/>
  </r>
  <r>
    <n v="1513"/>
    <d v="2026-07-23T00:00:00"/>
    <n v="2026"/>
    <x v="2"/>
    <x v="6"/>
    <x v="6"/>
    <x v="3"/>
    <x v="8"/>
    <x v="0"/>
    <x v="1"/>
    <x v="1"/>
    <x v="17"/>
    <n v="2"/>
    <n v="70.790000000000006"/>
    <n v="0"/>
    <n v="32.44"/>
    <n v="141.58000000000001"/>
    <n v="64.88"/>
    <n v="76.700000000000017"/>
    <n v="0.541743184065546"/>
    <n v="2026"/>
    <s v="Q3"/>
    <n v="7"/>
    <s v="Jul"/>
  </r>
  <r>
    <n v="2009"/>
    <d v="2026-07-23T00:00:00"/>
    <n v="2026"/>
    <x v="2"/>
    <x v="6"/>
    <x v="6"/>
    <x v="2"/>
    <x v="10"/>
    <x v="0"/>
    <x v="1"/>
    <x v="2"/>
    <x v="9"/>
    <n v="2"/>
    <n v="46.41"/>
    <n v="0"/>
    <n v="18.600000000000001"/>
    <n v="92.82"/>
    <n v="37.200000000000003"/>
    <n v="55.61999999999999"/>
    <n v="0.59922430510665803"/>
    <n v="2026"/>
    <s v="Q3"/>
    <n v="7"/>
    <s v="Jul"/>
  </r>
  <r>
    <n v="2838"/>
    <d v="2026-07-23T00:00:00"/>
    <n v="2026"/>
    <x v="2"/>
    <x v="6"/>
    <x v="6"/>
    <x v="3"/>
    <x v="13"/>
    <x v="3"/>
    <x v="1"/>
    <x v="1"/>
    <x v="17"/>
    <n v="1"/>
    <n v="69.75"/>
    <n v="0"/>
    <n v="33.299999999999997"/>
    <n v="69.75"/>
    <n v="33.299999999999997"/>
    <n v="36.450000000000003"/>
    <n v="0.52258064516129032"/>
    <n v="2026"/>
    <s v="Q3"/>
    <n v="7"/>
    <s v="Jul"/>
  </r>
  <r>
    <n v="3730"/>
    <d v="2026-07-23T00:00:00"/>
    <n v="2026"/>
    <x v="2"/>
    <x v="6"/>
    <x v="6"/>
    <x v="0"/>
    <x v="15"/>
    <x v="2"/>
    <x v="2"/>
    <x v="0"/>
    <x v="6"/>
    <n v="3"/>
    <n v="40.81"/>
    <n v="0"/>
    <n v="16.86"/>
    <n v="122.43"/>
    <n v="50.58"/>
    <n v="71.850000000000009"/>
    <n v="0.58686596422445481"/>
    <n v="2026"/>
    <s v="Q3"/>
    <n v="7"/>
    <s v="Jul"/>
  </r>
  <r>
    <n v="4287"/>
    <d v="2026-07-23T00:00:00"/>
    <n v="2026"/>
    <x v="2"/>
    <x v="6"/>
    <x v="6"/>
    <x v="3"/>
    <x v="8"/>
    <x v="3"/>
    <x v="0"/>
    <x v="1"/>
    <x v="11"/>
    <n v="5"/>
    <n v="156.69"/>
    <n v="0"/>
    <n v="80.489999999999995"/>
    <n v="783.45"/>
    <n v="402.45"/>
    <n v="381.00000000000006"/>
    <n v="0.48631054949262881"/>
    <n v="2026"/>
    <s v="Q3"/>
    <n v="7"/>
    <s v="Jul"/>
  </r>
  <r>
    <n v="4297"/>
    <d v="2026-07-23T00:00:00"/>
    <n v="2026"/>
    <x v="2"/>
    <x v="6"/>
    <x v="6"/>
    <x v="1"/>
    <x v="6"/>
    <x v="3"/>
    <x v="0"/>
    <x v="2"/>
    <x v="18"/>
    <n v="1"/>
    <n v="168.59"/>
    <n v="0.1"/>
    <n v="88.8"/>
    <n v="151.73099999999999"/>
    <n v="88.8"/>
    <n v="62.930999999999997"/>
    <n v="0.41475374181940405"/>
    <n v="2026"/>
    <s v="Q3"/>
    <n v="7"/>
    <s v="Jul"/>
  </r>
  <r>
    <n v="5118"/>
    <d v="2026-07-23T00:00:00"/>
    <n v="2026"/>
    <x v="2"/>
    <x v="6"/>
    <x v="6"/>
    <x v="1"/>
    <x v="12"/>
    <x v="0"/>
    <x v="2"/>
    <x v="2"/>
    <x v="2"/>
    <n v="5"/>
    <n v="36.880000000000003"/>
    <n v="0.1"/>
    <n v="13.76"/>
    <n v="165.96"/>
    <n v="68.8"/>
    <n v="97.160000000000011"/>
    <n v="0.58544227524704751"/>
    <n v="2026"/>
    <s v="Q3"/>
    <n v="7"/>
    <s v="Jul"/>
  </r>
  <r>
    <n v="363"/>
    <d v="2026-07-24T00:00:00"/>
    <n v="2026"/>
    <x v="2"/>
    <x v="6"/>
    <x v="6"/>
    <x v="0"/>
    <x v="0"/>
    <x v="1"/>
    <x v="2"/>
    <x v="2"/>
    <x v="15"/>
    <n v="8"/>
    <n v="136.13"/>
    <n v="0.1"/>
    <n v="66.55"/>
    <n v="980.13599999999997"/>
    <n v="532.4"/>
    <n v="447.73599999999999"/>
    <n v="0.45681007533648393"/>
    <n v="2026"/>
    <s v="Q3"/>
    <n v="7"/>
    <s v="Jul"/>
  </r>
  <r>
    <n v="4243"/>
    <d v="2026-07-24T00:00:00"/>
    <n v="2026"/>
    <x v="2"/>
    <x v="6"/>
    <x v="6"/>
    <x v="1"/>
    <x v="14"/>
    <x v="3"/>
    <x v="0"/>
    <x v="0"/>
    <x v="6"/>
    <n v="2"/>
    <n v="40.479999999999997"/>
    <n v="0.05"/>
    <n v="16.93"/>
    <n v="76.911999999999992"/>
    <n v="33.86"/>
    <n v="43.051999999999992"/>
    <n v="0.5597566049511129"/>
    <n v="2026"/>
    <s v="Q3"/>
    <n v="7"/>
    <s v="Jul"/>
  </r>
  <r>
    <n v="4348"/>
    <d v="2026-07-24T00:00:00"/>
    <n v="2026"/>
    <x v="2"/>
    <x v="6"/>
    <x v="6"/>
    <x v="0"/>
    <x v="0"/>
    <x v="0"/>
    <x v="1"/>
    <x v="0"/>
    <x v="4"/>
    <n v="4"/>
    <n v="50.09"/>
    <n v="0"/>
    <n v="22.11"/>
    <n v="200.36"/>
    <n v="88.44"/>
    <n v="111.92000000000002"/>
    <n v="0.55859452984627678"/>
    <n v="2026"/>
    <s v="Q3"/>
    <n v="7"/>
    <s v="Jul"/>
  </r>
  <r>
    <n v="4405"/>
    <d v="2026-07-24T00:00:00"/>
    <n v="2026"/>
    <x v="2"/>
    <x v="6"/>
    <x v="6"/>
    <x v="3"/>
    <x v="8"/>
    <x v="0"/>
    <x v="0"/>
    <x v="1"/>
    <x v="11"/>
    <n v="1"/>
    <n v="156.54"/>
    <n v="0.1"/>
    <n v="77.38"/>
    <n v="140.886"/>
    <n v="77.38"/>
    <n v="63.506"/>
    <n v="0.4507616086765186"/>
    <n v="2026"/>
    <s v="Q3"/>
    <n v="7"/>
    <s v="Jul"/>
  </r>
  <r>
    <n v="4857"/>
    <d v="2026-07-24T00:00:00"/>
    <n v="2026"/>
    <x v="2"/>
    <x v="6"/>
    <x v="6"/>
    <x v="1"/>
    <x v="6"/>
    <x v="2"/>
    <x v="0"/>
    <x v="1"/>
    <x v="11"/>
    <n v="1"/>
    <n v="152.1"/>
    <n v="0.1"/>
    <n v="80.459999999999994"/>
    <n v="136.88999999999999"/>
    <n v="80.459999999999994"/>
    <n v="56.429999999999993"/>
    <n v="0.41222879684418146"/>
    <n v="2026"/>
    <s v="Q3"/>
    <n v="7"/>
    <s v="Jul"/>
  </r>
  <r>
    <n v="87"/>
    <d v="2026-07-25T00:00:00"/>
    <n v="2026"/>
    <x v="2"/>
    <x v="6"/>
    <x v="6"/>
    <x v="1"/>
    <x v="11"/>
    <x v="0"/>
    <x v="0"/>
    <x v="1"/>
    <x v="11"/>
    <n v="1"/>
    <n v="155.35"/>
    <n v="0"/>
    <n v="80.47"/>
    <n v="155.35"/>
    <n v="80.47"/>
    <n v="74.88"/>
    <n v="0.48200836820083681"/>
    <n v="2026"/>
    <s v="Q3"/>
    <n v="7"/>
    <s v="Jul"/>
  </r>
  <r>
    <n v="315"/>
    <d v="2026-07-25T00:00:00"/>
    <n v="2026"/>
    <x v="2"/>
    <x v="6"/>
    <x v="6"/>
    <x v="2"/>
    <x v="3"/>
    <x v="3"/>
    <x v="1"/>
    <x v="0"/>
    <x v="0"/>
    <n v="1"/>
    <n v="81.13"/>
    <n v="0.05"/>
    <n v="42.41"/>
    <n v="77.073499999999996"/>
    <n v="42.41"/>
    <n v="34.663499999999999"/>
    <n v="0.44974602165465433"/>
    <n v="2026"/>
    <s v="Q3"/>
    <n v="7"/>
    <s v="Jul"/>
  </r>
  <r>
    <n v="970"/>
    <d v="2026-07-25T00:00:00"/>
    <n v="2026"/>
    <x v="2"/>
    <x v="6"/>
    <x v="6"/>
    <x v="1"/>
    <x v="11"/>
    <x v="0"/>
    <x v="1"/>
    <x v="1"/>
    <x v="3"/>
    <n v="1"/>
    <n v="145.87"/>
    <n v="0"/>
    <n v="81.430000000000007"/>
    <n v="145.87"/>
    <n v="81.430000000000007"/>
    <n v="64.44"/>
    <n v="0.44176321382052508"/>
    <n v="2026"/>
    <s v="Q3"/>
    <n v="7"/>
    <s v="Jul"/>
  </r>
  <r>
    <n v="1891"/>
    <d v="2026-07-25T00:00:00"/>
    <n v="2026"/>
    <x v="2"/>
    <x v="6"/>
    <x v="6"/>
    <x v="1"/>
    <x v="12"/>
    <x v="0"/>
    <x v="1"/>
    <x v="1"/>
    <x v="11"/>
    <n v="6"/>
    <n v="151.88999999999999"/>
    <n v="0.15"/>
    <n v="76.83"/>
    <n v="774.6389999999999"/>
    <n v="460.98"/>
    <n v="313.65899999999988"/>
    <n v="0.40490989996630677"/>
    <n v="2026"/>
    <s v="Q3"/>
    <n v="7"/>
    <s v="Jul"/>
  </r>
  <r>
    <n v="2148"/>
    <d v="2026-07-25T00:00:00"/>
    <n v="2026"/>
    <x v="2"/>
    <x v="6"/>
    <x v="6"/>
    <x v="2"/>
    <x v="10"/>
    <x v="0"/>
    <x v="1"/>
    <x v="4"/>
    <x v="10"/>
    <n v="2"/>
    <n v="41.14"/>
    <n v="0.1"/>
    <n v="14.84"/>
    <n v="74.052000000000007"/>
    <n v="29.68"/>
    <n v="44.372000000000007"/>
    <n v="0.59920056176740677"/>
    <n v="2026"/>
    <s v="Q3"/>
    <n v="7"/>
    <s v="Jul"/>
  </r>
  <r>
    <n v="2467"/>
    <d v="2026-07-25T00:00:00"/>
    <n v="2026"/>
    <x v="2"/>
    <x v="6"/>
    <x v="6"/>
    <x v="3"/>
    <x v="4"/>
    <x v="2"/>
    <x v="0"/>
    <x v="0"/>
    <x v="4"/>
    <n v="1"/>
    <n v="49.5"/>
    <n v="0"/>
    <n v="21.83"/>
    <n v="49.5"/>
    <n v="21.83"/>
    <n v="27.67"/>
    <n v="0.55898989898989904"/>
    <n v="2026"/>
    <s v="Q3"/>
    <n v="7"/>
    <s v="Jul"/>
  </r>
  <r>
    <n v="3710"/>
    <d v="2026-07-25T00:00:00"/>
    <n v="2026"/>
    <x v="2"/>
    <x v="6"/>
    <x v="6"/>
    <x v="3"/>
    <x v="7"/>
    <x v="0"/>
    <x v="1"/>
    <x v="2"/>
    <x v="9"/>
    <n v="2"/>
    <n v="46.48"/>
    <n v="0.05"/>
    <n v="18.760000000000002"/>
    <n v="88.311999999999983"/>
    <n v="37.520000000000003"/>
    <n v="50.79199999999998"/>
    <n v="0.57514267596702584"/>
    <n v="2026"/>
    <s v="Q3"/>
    <n v="7"/>
    <s v="Jul"/>
  </r>
  <r>
    <n v="3714"/>
    <d v="2026-07-25T00:00:00"/>
    <n v="2026"/>
    <x v="2"/>
    <x v="6"/>
    <x v="6"/>
    <x v="2"/>
    <x v="2"/>
    <x v="3"/>
    <x v="0"/>
    <x v="2"/>
    <x v="2"/>
    <n v="1"/>
    <n v="36.909999999999997"/>
    <n v="0"/>
    <n v="13.56"/>
    <n v="36.909999999999997"/>
    <n v="13.56"/>
    <n v="23.349999999999994"/>
    <n v="0.63261988620969922"/>
    <n v="2026"/>
    <s v="Q3"/>
    <n v="7"/>
    <s v="Jul"/>
  </r>
  <r>
    <n v="3893"/>
    <d v="2026-07-25T00:00:00"/>
    <n v="2026"/>
    <x v="2"/>
    <x v="6"/>
    <x v="6"/>
    <x v="0"/>
    <x v="0"/>
    <x v="0"/>
    <x v="0"/>
    <x v="2"/>
    <x v="2"/>
    <n v="1"/>
    <n v="35.6"/>
    <n v="0"/>
    <n v="13.91"/>
    <n v="35.6"/>
    <n v="13.91"/>
    <n v="21.69"/>
    <n v="0.60926966292134832"/>
    <n v="2026"/>
    <s v="Q3"/>
    <n v="7"/>
    <s v="Jul"/>
  </r>
  <r>
    <n v="4136"/>
    <d v="2026-07-25T00:00:00"/>
    <n v="2026"/>
    <x v="2"/>
    <x v="6"/>
    <x v="6"/>
    <x v="1"/>
    <x v="11"/>
    <x v="2"/>
    <x v="1"/>
    <x v="0"/>
    <x v="0"/>
    <n v="2"/>
    <n v="80.25"/>
    <n v="0.05"/>
    <n v="42.39"/>
    <n v="152.47499999999999"/>
    <n v="84.78"/>
    <n v="67.694999999999993"/>
    <n v="0.44397442203639936"/>
    <n v="2026"/>
    <s v="Q3"/>
    <n v="7"/>
    <s v="Jul"/>
  </r>
  <r>
    <n v="4212"/>
    <d v="2026-07-25T00:00:00"/>
    <n v="2026"/>
    <x v="2"/>
    <x v="6"/>
    <x v="6"/>
    <x v="0"/>
    <x v="0"/>
    <x v="3"/>
    <x v="0"/>
    <x v="2"/>
    <x v="9"/>
    <n v="2"/>
    <n v="47.52"/>
    <n v="0.1"/>
    <n v="17.86"/>
    <n v="85.536000000000001"/>
    <n v="35.72"/>
    <n v="49.816000000000003"/>
    <n v="0.58239805462027683"/>
    <n v="2026"/>
    <s v="Q3"/>
    <n v="7"/>
    <s v="Jul"/>
  </r>
  <r>
    <n v="4332"/>
    <d v="2026-07-25T00:00:00"/>
    <n v="2026"/>
    <x v="2"/>
    <x v="6"/>
    <x v="6"/>
    <x v="3"/>
    <x v="13"/>
    <x v="0"/>
    <x v="1"/>
    <x v="2"/>
    <x v="18"/>
    <n v="2"/>
    <n v="164.58"/>
    <n v="0.1"/>
    <n v="86.55"/>
    <n v="296.24400000000003"/>
    <n v="173.1"/>
    <n v="123.14400000000003"/>
    <n v="0.41568436829100341"/>
    <n v="2026"/>
    <s v="Q3"/>
    <n v="7"/>
    <s v="Jul"/>
  </r>
  <r>
    <n v="702"/>
    <d v="2026-07-26T00:00:00"/>
    <n v="2026"/>
    <x v="2"/>
    <x v="6"/>
    <x v="6"/>
    <x v="0"/>
    <x v="9"/>
    <x v="0"/>
    <x v="1"/>
    <x v="0"/>
    <x v="6"/>
    <n v="1"/>
    <n v="39.99"/>
    <n v="0.05"/>
    <n v="16.739999999999998"/>
    <n v="37.990499999999997"/>
    <n v="16.739999999999998"/>
    <n v="21.250499999999999"/>
    <n v="0.55936352509179932"/>
    <n v="2026"/>
    <s v="Q3"/>
    <n v="7"/>
    <s v="Jul"/>
  </r>
  <r>
    <n v="1223"/>
    <d v="2026-07-26T00:00:00"/>
    <n v="2026"/>
    <x v="2"/>
    <x v="6"/>
    <x v="6"/>
    <x v="1"/>
    <x v="12"/>
    <x v="2"/>
    <x v="1"/>
    <x v="1"/>
    <x v="3"/>
    <n v="1"/>
    <n v="140.44"/>
    <n v="0"/>
    <n v="77.08"/>
    <n v="140.44"/>
    <n v="77.08"/>
    <n v="63.36"/>
    <n v="0.45115351751637711"/>
    <n v="2026"/>
    <s v="Q3"/>
    <n v="7"/>
    <s v="Jul"/>
  </r>
  <r>
    <n v="1370"/>
    <d v="2026-07-26T00:00:00"/>
    <n v="2026"/>
    <x v="2"/>
    <x v="6"/>
    <x v="6"/>
    <x v="2"/>
    <x v="10"/>
    <x v="3"/>
    <x v="1"/>
    <x v="4"/>
    <x v="12"/>
    <n v="2"/>
    <n v="123.73"/>
    <n v="0.05"/>
    <n v="68.22"/>
    <n v="235.08699999999999"/>
    <n v="136.44"/>
    <n v="98.646999999999991"/>
    <n v="0.41961911973014243"/>
    <n v="2026"/>
    <s v="Q3"/>
    <n v="7"/>
    <s v="Jul"/>
  </r>
  <r>
    <n v="3476"/>
    <d v="2026-07-26T00:00:00"/>
    <n v="2026"/>
    <x v="2"/>
    <x v="6"/>
    <x v="6"/>
    <x v="3"/>
    <x v="13"/>
    <x v="1"/>
    <x v="1"/>
    <x v="2"/>
    <x v="15"/>
    <n v="3"/>
    <n v="132.68"/>
    <n v="0.15"/>
    <n v="67.38"/>
    <n v="338.334"/>
    <n v="202.14"/>
    <n v="136.19400000000002"/>
    <n v="0.40254304917625783"/>
    <n v="2026"/>
    <s v="Q3"/>
    <n v="7"/>
    <s v="Jul"/>
  </r>
  <r>
    <n v="4066"/>
    <d v="2026-07-26T00:00:00"/>
    <n v="2026"/>
    <x v="2"/>
    <x v="6"/>
    <x v="6"/>
    <x v="3"/>
    <x v="7"/>
    <x v="2"/>
    <x v="1"/>
    <x v="4"/>
    <x v="14"/>
    <n v="1"/>
    <n v="35.479999999999997"/>
    <n v="0.05"/>
    <n v="14.15"/>
    <n v="33.705999999999996"/>
    <n v="14.15"/>
    <n v="19.555999999999997"/>
    <n v="0.58019343737020113"/>
    <n v="2026"/>
    <s v="Q3"/>
    <n v="7"/>
    <s v="Jul"/>
  </r>
  <r>
    <n v="4153"/>
    <d v="2026-07-26T00:00:00"/>
    <n v="2026"/>
    <x v="2"/>
    <x v="6"/>
    <x v="6"/>
    <x v="3"/>
    <x v="7"/>
    <x v="0"/>
    <x v="2"/>
    <x v="2"/>
    <x v="15"/>
    <n v="3"/>
    <n v="134.63"/>
    <n v="0"/>
    <n v="67.2"/>
    <n v="403.89"/>
    <n v="201.60000000000002"/>
    <n v="202.28999999999996"/>
    <n v="0.50085419297333422"/>
    <n v="2026"/>
    <s v="Q3"/>
    <n v="7"/>
    <s v="Jul"/>
  </r>
  <r>
    <n v="379"/>
    <d v="2026-07-27T00:00:00"/>
    <n v="2026"/>
    <x v="2"/>
    <x v="6"/>
    <x v="6"/>
    <x v="0"/>
    <x v="9"/>
    <x v="3"/>
    <x v="1"/>
    <x v="1"/>
    <x v="17"/>
    <n v="3"/>
    <n v="72.03"/>
    <n v="0"/>
    <n v="32.46"/>
    <n v="216.09"/>
    <n v="97.38"/>
    <n v="118.71000000000001"/>
    <n v="0.54935443565181175"/>
    <n v="2026"/>
    <s v="Q3"/>
    <n v="7"/>
    <s v="Jul"/>
  </r>
  <r>
    <n v="820"/>
    <d v="2026-07-27T00:00:00"/>
    <n v="2026"/>
    <x v="2"/>
    <x v="6"/>
    <x v="6"/>
    <x v="3"/>
    <x v="7"/>
    <x v="3"/>
    <x v="0"/>
    <x v="4"/>
    <x v="10"/>
    <n v="1"/>
    <n v="40.24"/>
    <n v="0"/>
    <n v="15.05"/>
    <n v="40.24"/>
    <n v="15.05"/>
    <n v="25.19"/>
    <n v="0.62599403578528823"/>
    <n v="2026"/>
    <s v="Q3"/>
    <n v="7"/>
    <s v="Jul"/>
  </r>
  <r>
    <n v="2003"/>
    <d v="2026-07-27T00:00:00"/>
    <n v="2026"/>
    <x v="2"/>
    <x v="6"/>
    <x v="6"/>
    <x v="2"/>
    <x v="5"/>
    <x v="2"/>
    <x v="0"/>
    <x v="2"/>
    <x v="2"/>
    <n v="1"/>
    <n v="36.14"/>
    <n v="0"/>
    <n v="13.52"/>
    <n v="36.14"/>
    <n v="13.52"/>
    <n v="22.62"/>
    <n v="0.62589928057553956"/>
    <n v="2026"/>
    <s v="Q3"/>
    <n v="7"/>
    <s v="Jul"/>
  </r>
  <r>
    <n v="2682"/>
    <d v="2026-07-27T00:00:00"/>
    <n v="2026"/>
    <x v="2"/>
    <x v="6"/>
    <x v="6"/>
    <x v="1"/>
    <x v="11"/>
    <x v="0"/>
    <x v="1"/>
    <x v="4"/>
    <x v="10"/>
    <n v="2"/>
    <n v="40.22"/>
    <n v="0.05"/>
    <n v="14.72"/>
    <n v="76.417999999999992"/>
    <n v="29.44"/>
    <n v="46.977999999999994"/>
    <n v="0.61475045146431473"/>
    <n v="2026"/>
    <s v="Q3"/>
    <n v="7"/>
    <s v="Jul"/>
  </r>
  <r>
    <n v="3860"/>
    <d v="2026-07-27T00:00:00"/>
    <n v="2026"/>
    <x v="2"/>
    <x v="6"/>
    <x v="6"/>
    <x v="3"/>
    <x v="7"/>
    <x v="0"/>
    <x v="0"/>
    <x v="4"/>
    <x v="14"/>
    <n v="3"/>
    <n v="37.130000000000003"/>
    <n v="0.05"/>
    <n v="14.29"/>
    <n v="105.82050000000001"/>
    <n v="42.87"/>
    <n v="62.950500000000012"/>
    <n v="0.59488000907196625"/>
    <n v="2026"/>
    <s v="Q3"/>
    <n v="7"/>
    <s v="Jul"/>
  </r>
  <r>
    <n v="4063"/>
    <d v="2026-07-27T00:00:00"/>
    <n v="2026"/>
    <x v="2"/>
    <x v="6"/>
    <x v="6"/>
    <x v="0"/>
    <x v="9"/>
    <x v="0"/>
    <x v="1"/>
    <x v="3"/>
    <x v="19"/>
    <n v="4"/>
    <n v="125.07"/>
    <n v="0.05"/>
    <n v="60"/>
    <n v="475.26599999999996"/>
    <n v="240"/>
    <n v="235.26599999999996"/>
    <n v="0.4950196311118405"/>
    <n v="2026"/>
    <s v="Q3"/>
    <n v="7"/>
    <s v="Jul"/>
  </r>
  <r>
    <n v="4474"/>
    <d v="2026-07-27T00:00:00"/>
    <n v="2026"/>
    <x v="2"/>
    <x v="6"/>
    <x v="6"/>
    <x v="3"/>
    <x v="13"/>
    <x v="1"/>
    <x v="0"/>
    <x v="4"/>
    <x v="12"/>
    <n v="5"/>
    <n v="122.14"/>
    <n v="0.05"/>
    <n v="70.64"/>
    <n v="580.16499999999996"/>
    <n v="353.2"/>
    <n v="226.96499999999997"/>
    <n v="0.39120767367903958"/>
    <n v="2026"/>
    <s v="Q3"/>
    <n v="7"/>
    <s v="Jul"/>
  </r>
  <r>
    <n v="21"/>
    <d v="2026-07-28T00:00:00"/>
    <n v="2026"/>
    <x v="2"/>
    <x v="6"/>
    <x v="6"/>
    <x v="1"/>
    <x v="11"/>
    <x v="0"/>
    <x v="2"/>
    <x v="3"/>
    <x v="19"/>
    <n v="1"/>
    <n v="120.09"/>
    <n v="0"/>
    <n v="62.18"/>
    <n v="120.09"/>
    <n v="62.18"/>
    <n v="57.910000000000004"/>
    <n v="0.48222166708302111"/>
    <n v="2026"/>
    <s v="Q3"/>
    <n v="7"/>
    <s v="Jul"/>
  </r>
  <r>
    <n v="368"/>
    <d v="2026-07-28T00:00:00"/>
    <n v="2026"/>
    <x v="2"/>
    <x v="6"/>
    <x v="6"/>
    <x v="3"/>
    <x v="4"/>
    <x v="3"/>
    <x v="0"/>
    <x v="0"/>
    <x v="8"/>
    <n v="6"/>
    <n v="102.75"/>
    <n v="0"/>
    <n v="51.55"/>
    <n v="616.5"/>
    <n v="309.29999999999995"/>
    <n v="307.20000000000005"/>
    <n v="0.49829683698296845"/>
    <n v="2026"/>
    <s v="Q3"/>
    <n v="7"/>
    <s v="Jul"/>
  </r>
  <r>
    <n v="457"/>
    <d v="2026-07-28T00:00:00"/>
    <n v="2026"/>
    <x v="2"/>
    <x v="6"/>
    <x v="6"/>
    <x v="2"/>
    <x v="2"/>
    <x v="0"/>
    <x v="0"/>
    <x v="3"/>
    <x v="7"/>
    <n v="4"/>
    <n v="191.15"/>
    <n v="0"/>
    <n v="105.01"/>
    <n v="764.6"/>
    <n v="420.04"/>
    <n v="344.56"/>
    <n v="0.45064085796494896"/>
    <n v="2026"/>
    <s v="Q3"/>
    <n v="7"/>
    <s v="Jul"/>
  </r>
  <r>
    <n v="1516"/>
    <d v="2026-07-28T00:00:00"/>
    <n v="2026"/>
    <x v="2"/>
    <x v="6"/>
    <x v="6"/>
    <x v="0"/>
    <x v="9"/>
    <x v="0"/>
    <x v="2"/>
    <x v="4"/>
    <x v="10"/>
    <n v="2"/>
    <n v="40.15"/>
    <n v="0.1"/>
    <n v="14.86"/>
    <n v="72.27"/>
    <n v="29.72"/>
    <n v="42.55"/>
    <n v="0.58876435588764353"/>
    <n v="2026"/>
    <s v="Q3"/>
    <n v="7"/>
    <s v="Jul"/>
  </r>
  <r>
    <n v="2266"/>
    <d v="2026-07-28T00:00:00"/>
    <n v="2026"/>
    <x v="2"/>
    <x v="6"/>
    <x v="6"/>
    <x v="1"/>
    <x v="11"/>
    <x v="3"/>
    <x v="2"/>
    <x v="3"/>
    <x v="13"/>
    <n v="1"/>
    <n v="83.05"/>
    <n v="0"/>
    <n v="38.86"/>
    <n v="83.05"/>
    <n v="38.86"/>
    <n v="44.19"/>
    <n v="0.53208910295003009"/>
    <n v="2026"/>
    <s v="Q3"/>
    <n v="7"/>
    <s v="Jul"/>
  </r>
  <r>
    <n v="2802"/>
    <d v="2026-07-28T00:00:00"/>
    <n v="2026"/>
    <x v="2"/>
    <x v="6"/>
    <x v="6"/>
    <x v="0"/>
    <x v="9"/>
    <x v="0"/>
    <x v="0"/>
    <x v="1"/>
    <x v="3"/>
    <n v="2"/>
    <n v="146.22999999999999"/>
    <n v="0"/>
    <n v="79.040000000000006"/>
    <n v="292.45999999999998"/>
    <n v="158.08000000000001"/>
    <n v="134.37999999999997"/>
    <n v="0.45948163851466861"/>
    <n v="2026"/>
    <s v="Q3"/>
    <n v="7"/>
    <s v="Jul"/>
  </r>
  <r>
    <n v="3604"/>
    <d v="2026-07-28T00:00:00"/>
    <n v="2026"/>
    <x v="2"/>
    <x v="6"/>
    <x v="6"/>
    <x v="1"/>
    <x v="14"/>
    <x v="0"/>
    <x v="0"/>
    <x v="1"/>
    <x v="3"/>
    <n v="2"/>
    <n v="144.09"/>
    <n v="0"/>
    <n v="77.67"/>
    <n v="288.18"/>
    <n v="155.34"/>
    <n v="132.84"/>
    <n v="0.46096189881324173"/>
    <n v="2026"/>
    <s v="Q3"/>
    <n v="7"/>
    <s v="Jul"/>
  </r>
  <r>
    <n v="3644"/>
    <d v="2026-07-28T00:00:00"/>
    <n v="2026"/>
    <x v="2"/>
    <x v="6"/>
    <x v="6"/>
    <x v="2"/>
    <x v="10"/>
    <x v="2"/>
    <x v="2"/>
    <x v="1"/>
    <x v="1"/>
    <n v="3"/>
    <n v="93.01"/>
    <n v="0.15"/>
    <n v="46.68"/>
    <n v="237.17550000000003"/>
    <n v="140.04"/>
    <n v="97.135500000000036"/>
    <n v="0.4095511551572571"/>
    <n v="2026"/>
    <s v="Q3"/>
    <n v="7"/>
    <s v="Jul"/>
  </r>
  <r>
    <n v="4271"/>
    <d v="2026-07-28T00:00:00"/>
    <n v="2026"/>
    <x v="2"/>
    <x v="6"/>
    <x v="6"/>
    <x v="0"/>
    <x v="0"/>
    <x v="2"/>
    <x v="1"/>
    <x v="3"/>
    <x v="19"/>
    <n v="1"/>
    <n v="121.61"/>
    <n v="0.1"/>
    <n v="60.58"/>
    <n v="109.449"/>
    <n v="60.58"/>
    <n v="48.869"/>
    <n v="0.4465001964385239"/>
    <n v="2026"/>
    <s v="Q3"/>
    <n v="7"/>
    <s v="Jul"/>
  </r>
  <r>
    <n v="272"/>
    <d v="2026-07-29T00:00:00"/>
    <n v="2026"/>
    <x v="2"/>
    <x v="6"/>
    <x v="6"/>
    <x v="3"/>
    <x v="4"/>
    <x v="0"/>
    <x v="2"/>
    <x v="3"/>
    <x v="7"/>
    <n v="2"/>
    <n v="195.09"/>
    <n v="0"/>
    <n v="106.82"/>
    <n v="390.18"/>
    <n v="213.64"/>
    <n v="176.54000000000002"/>
    <n v="0.45245783997129535"/>
    <n v="2026"/>
    <s v="Q3"/>
    <n v="7"/>
    <s v="Jul"/>
  </r>
  <r>
    <n v="1469"/>
    <d v="2026-07-29T00:00:00"/>
    <n v="2026"/>
    <x v="2"/>
    <x v="6"/>
    <x v="6"/>
    <x v="2"/>
    <x v="10"/>
    <x v="2"/>
    <x v="0"/>
    <x v="2"/>
    <x v="18"/>
    <n v="3"/>
    <n v="167.52"/>
    <n v="0"/>
    <n v="87.26"/>
    <n v="502.56000000000006"/>
    <n v="261.78000000000003"/>
    <n v="240.78000000000003"/>
    <n v="0.4791069723018147"/>
    <n v="2026"/>
    <s v="Q3"/>
    <n v="7"/>
    <s v="Jul"/>
  </r>
  <r>
    <n v="2253"/>
    <d v="2026-07-29T00:00:00"/>
    <n v="2026"/>
    <x v="2"/>
    <x v="6"/>
    <x v="6"/>
    <x v="1"/>
    <x v="14"/>
    <x v="3"/>
    <x v="1"/>
    <x v="0"/>
    <x v="4"/>
    <n v="3"/>
    <n v="50.98"/>
    <n v="0"/>
    <n v="22.63"/>
    <n v="152.94"/>
    <n v="67.89"/>
    <n v="85.05"/>
    <n v="0.55610043154178113"/>
    <n v="2026"/>
    <s v="Q3"/>
    <n v="7"/>
    <s v="Jul"/>
  </r>
  <r>
    <n v="2554"/>
    <d v="2026-07-29T00:00:00"/>
    <n v="2026"/>
    <x v="2"/>
    <x v="6"/>
    <x v="6"/>
    <x v="1"/>
    <x v="11"/>
    <x v="3"/>
    <x v="1"/>
    <x v="4"/>
    <x v="16"/>
    <n v="2"/>
    <n v="49.98"/>
    <n v="0.1"/>
    <n v="21.91"/>
    <n v="89.963999999999999"/>
    <n v="43.82"/>
    <n v="46.143999999999998"/>
    <n v="0.51291627762215997"/>
    <n v="2026"/>
    <s v="Q3"/>
    <n v="7"/>
    <s v="Jul"/>
  </r>
  <r>
    <n v="2624"/>
    <d v="2026-07-29T00:00:00"/>
    <n v="2026"/>
    <x v="2"/>
    <x v="6"/>
    <x v="6"/>
    <x v="3"/>
    <x v="4"/>
    <x v="1"/>
    <x v="2"/>
    <x v="2"/>
    <x v="2"/>
    <n v="4"/>
    <n v="36.44"/>
    <n v="0.15"/>
    <n v="13.32"/>
    <n v="123.89599999999999"/>
    <n v="53.28"/>
    <n v="70.615999999999985"/>
    <n v="0.5699619035319945"/>
    <n v="2026"/>
    <s v="Q3"/>
    <n v="7"/>
    <s v="Jul"/>
  </r>
  <r>
    <n v="3338"/>
    <d v="2026-07-29T00:00:00"/>
    <n v="2026"/>
    <x v="2"/>
    <x v="6"/>
    <x v="6"/>
    <x v="0"/>
    <x v="0"/>
    <x v="0"/>
    <x v="0"/>
    <x v="3"/>
    <x v="7"/>
    <n v="1"/>
    <n v="195.34"/>
    <n v="0.05"/>
    <n v="106.6"/>
    <n v="185.57300000000001"/>
    <n v="106.6"/>
    <n v="78.973000000000013"/>
    <n v="0.42556298599472991"/>
    <n v="2026"/>
    <s v="Q3"/>
    <n v="7"/>
    <s v="Jul"/>
  </r>
  <r>
    <n v="4575"/>
    <d v="2026-07-29T00:00:00"/>
    <n v="2026"/>
    <x v="2"/>
    <x v="6"/>
    <x v="6"/>
    <x v="2"/>
    <x v="5"/>
    <x v="0"/>
    <x v="2"/>
    <x v="0"/>
    <x v="8"/>
    <n v="1"/>
    <n v="103.31"/>
    <n v="0"/>
    <n v="50.93"/>
    <n v="103.31"/>
    <n v="50.93"/>
    <n v="52.38"/>
    <n v="0.50701771367728199"/>
    <n v="2026"/>
    <s v="Q3"/>
    <n v="7"/>
    <s v="Jul"/>
  </r>
  <r>
    <n v="4871"/>
    <d v="2026-07-29T00:00:00"/>
    <n v="2026"/>
    <x v="2"/>
    <x v="6"/>
    <x v="6"/>
    <x v="0"/>
    <x v="0"/>
    <x v="0"/>
    <x v="1"/>
    <x v="3"/>
    <x v="19"/>
    <n v="3"/>
    <n v="123.31"/>
    <n v="0"/>
    <n v="59.16"/>
    <n v="369.93"/>
    <n v="177.48"/>
    <n v="192.45000000000002"/>
    <n v="0.52023355770010549"/>
    <n v="2026"/>
    <s v="Q3"/>
    <n v="7"/>
    <s v="Jul"/>
  </r>
  <r>
    <n v="4931"/>
    <d v="2026-07-29T00:00:00"/>
    <n v="2026"/>
    <x v="2"/>
    <x v="6"/>
    <x v="6"/>
    <x v="0"/>
    <x v="15"/>
    <x v="0"/>
    <x v="1"/>
    <x v="4"/>
    <x v="10"/>
    <n v="1"/>
    <n v="40.36"/>
    <n v="0.1"/>
    <n v="14.82"/>
    <n v="36.323999999999998"/>
    <n v="14.82"/>
    <n v="21.503999999999998"/>
    <n v="0.59200528576148004"/>
    <n v="2026"/>
    <s v="Q3"/>
    <n v="7"/>
    <s v="Jul"/>
  </r>
  <r>
    <n v="4962"/>
    <d v="2026-07-29T00:00:00"/>
    <n v="2026"/>
    <x v="2"/>
    <x v="6"/>
    <x v="6"/>
    <x v="0"/>
    <x v="15"/>
    <x v="2"/>
    <x v="1"/>
    <x v="3"/>
    <x v="13"/>
    <n v="2"/>
    <n v="83.06"/>
    <n v="0"/>
    <n v="38.74"/>
    <n v="166.12"/>
    <n v="77.48"/>
    <n v="88.64"/>
    <n v="0.5335901757765471"/>
    <n v="2026"/>
    <s v="Q3"/>
    <n v="7"/>
    <s v="Jul"/>
  </r>
  <r>
    <n v="5006"/>
    <d v="2026-07-29T00:00:00"/>
    <n v="2026"/>
    <x v="2"/>
    <x v="6"/>
    <x v="6"/>
    <x v="2"/>
    <x v="3"/>
    <x v="0"/>
    <x v="0"/>
    <x v="1"/>
    <x v="11"/>
    <n v="2"/>
    <n v="151.72999999999999"/>
    <n v="0"/>
    <n v="81.209999999999994"/>
    <n v="303.45999999999998"/>
    <n v="162.41999999999999"/>
    <n v="141.04"/>
    <n v="0.46477295195412904"/>
    <n v="2026"/>
    <s v="Q3"/>
    <n v="7"/>
    <s v="Jul"/>
  </r>
  <r>
    <n v="5033"/>
    <d v="2026-07-29T00:00:00"/>
    <n v="2026"/>
    <x v="2"/>
    <x v="6"/>
    <x v="6"/>
    <x v="3"/>
    <x v="8"/>
    <x v="0"/>
    <x v="1"/>
    <x v="1"/>
    <x v="17"/>
    <n v="4"/>
    <n v="72.010000000000005"/>
    <n v="0.05"/>
    <n v="32.36"/>
    <n v="273.63800000000003"/>
    <n v="129.44"/>
    <n v="144.19800000000004"/>
    <n v="0.52696628392255473"/>
    <n v="2026"/>
    <s v="Q3"/>
    <n v="7"/>
    <s v="Jul"/>
  </r>
  <r>
    <n v="5117"/>
    <d v="2026-07-29T00:00:00"/>
    <n v="2026"/>
    <x v="2"/>
    <x v="6"/>
    <x v="6"/>
    <x v="1"/>
    <x v="11"/>
    <x v="0"/>
    <x v="2"/>
    <x v="1"/>
    <x v="11"/>
    <n v="1"/>
    <n v="154.87"/>
    <n v="0"/>
    <n v="80.459999999999994"/>
    <n v="154.87"/>
    <n v="80.459999999999994"/>
    <n v="74.410000000000011"/>
    <n v="0.48046748886162594"/>
    <n v="2026"/>
    <s v="Q3"/>
    <n v="7"/>
    <s v="Jul"/>
  </r>
  <r>
    <n v="954"/>
    <d v="2026-07-30T00:00:00"/>
    <n v="2026"/>
    <x v="2"/>
    <x v="6"/>
    <x v="6"/>
    <x v="1"/>
    <x v="1"/>
    <x v="0"/>
    <x v="1"/>
    <x v="2"/>
    <x v="15"/>
    <n v="3"/>
    <n v="134.61000000000001"/>
    <n v="0.1"/>
    <n v="65.77"/>
    <n v="363.44700000000006"/>
    <n v="197.31"/>
    <n v="166.13700000000006"/>
    <n v="0.45711479252820914"/>
    <n v="2026"/>
    <s v="Q3"/>
    <n v="7"/>
    <s v="Jul"/>
  </r>
  <r>
    <n v="1644"/>
    <d v="2026-07-30T00:00:00"/>
    <n v="2026"/>
    <x v="2"/>
    <x v="6"/>
    <x v="6"/>
    <x v="3"/>
    <x v="13"/>
    <x v="0"/>
    <x v="0"/>
    <x v="0"/>
    <x v="0"/>
    <n v="3"/>
    <n v="81.5"/>
    <n v="0.05"/>
    <n v="43.85"/>
    <n v="232.27499999999998"/>
    <n v="131.55000000000001"/>
    <n v="100.72499999999997"/>
    <n v="0.43364546335163051"/>
    <n v="2026"/>
    <s v="Q3"/>
    <n v="7"/>
    <s v="Jul"/>
  </r>
  <r>
    <n v="2030"/>
    <d v="2026-07-30T00:00:00"/>
    <n v="2026"/>
    <x v="2"/>
    <x v="6"/>
    <x v="6"/>
    <x v="0"/>
    <x v="0"/>
    <x v="3"/>
    <x v="2"/>
    <x v="2"/>
    <x v="15"/>
    <n v="2"/>
    <n v="135.63"/>
    <n v="0"/>
    <n v="66.63"/>
    <n v="271.26"/>
    <n v="133.26"/>
    <n v="138"/>
    <n v="0.50873700508737008"/>
    <n v="2026"/>
    <s v="Q3"/>
    <n v="7"/>
    <s v="Jul"/>
  </r>
  <r>
    <n v="2595"/>
    <d v="2026-07-30T00:00:00"/>
    <n v="2026"/>
    <x v="2"/>
    <x v="6"/>
    <x v="6"/>
    <x v="0"/>
    <x v="9"/>
    <x v="1"/>
    <x v="2"/>
    <x v="2"/>
    <x v="15"/>
    <n v="15"/>
    <n v="133.44999999999999"/>
    <n v="0.2"/>
    <n v="65.819999999999993"/>
    <n v="1601.3999999999999"/>
    <n v="987.3"/>
    <n v="614.09999999999991"/>
    <n v="0.3834769576620457"/>
    <n v="2026"/>
    <s v="Q3"/>
    <n v="7"/>
    <s v="Jul"/>
  </r>
  <r>
    <n v="2763"/>
    <d v="2026-07-30T00:00:00"/>
    <n v="2026"/>
    <x v="2"/>
    <x v="6"/>
    <x v="6"/>
    <x v="0"/>
    <x v="15"/>
    <x v="0"/>
    <x v="2"/>
    <x v="3"/>
    <x v="19"/>
    <n v="1"/>
    <n v="120.94"/>
    <n v="0"/>
    <n v="62.24"/>
    <n v="120.94"/>
    <n v="62.24"/>
    <n v="58.699999999999996"/>
    <n v="0.48536464362493797"/>
    <n v="2026"/>
    <s v="Q3"/>
    <n v="7"/>
    <s v="Jul"/>
  </r>
  <r>
    <n v="3537"/>
    <d v="2026-07-30T00:00:00"/>
    <n v="2026"/>
    <x v="2"/>
    <x v="6"/>
    <x v="6"/>
    <x v="1"/>
    <x v="11"/>
    <x v="0"/>
    <x v="0"/>
    <x v="3"/>
    <x v="5"/>
    <n v="2"/>
    <n v="332.99"/>
    <n v="0.15"/>
    <n v="199.09"/>
    <n v="566.08299999999997"/>
    <n v="398.18"/>
    <n v="167.90299999999996"/>
    <n v="0.29660491482697759"/>
    <n v="2026"/>
    <s v="Q3"/>
    <n v="7"/>
    <s v="Jul"/>
  </r>
  <r>
    <n v="3550"/>
    <d v="2026-07-30T00:00:00"/>
    <n v="2026"/>
    <x v="2"/>
    <x v="6"/>
    <x v="6"/>
    <x v="0"/>
    <x v="15"/>
    <x v="0"/>
    <x v="0"/>
    <x v="3"/>
    <x v="19"/>
    <n v="3"/>
    <n v="120.88"/>
    <n v="0"/>
    <n v="60.97"/>
    <n v="362.64"/>
    <n v="182.91"/>
    <n v="179.73"/>
    <n v="0.49561548643282594"/>
    <n v="2026"/>
    <s v="Q3"/>
    <n v="7"/>
    <s v="Jul"/>
  </r>
  <r>
    <n v="3875"/>
    <d v="2026-07-30T00:00:00"/>
    <n v="2026"/>
    <x v="2"/>
    <x v="6"/>
    <x v="6"/>
    <x v="3"/>
    <x v="8"/>
    <x v="0"/>
    <x v="0"/>
    <x v="0"/>
    <x v="8"/>
    <n v="1"/>
    <n v="101.73"/>
    <n v="0.05"/>
    <n v="51.63"/>
    <n v="96.643500000000003"/>
    <n v="51.63"/>
    <n v="45.013500000000001"/>
    <n v="0.46576852038678235"/>
    <n v="2026"/>
    <s v="Q3"/>
    <n v="7"/>
    <s v="Jul"/>
  </r>
  <r>
    <n v="4467"/>
    <d v="2026-07-30T00:00:00"/>
    <n v="2026"/>
    <x v="2"/>
    <x v="6"/>
    <x v="6"/>
    <x v="3"/>
    <x v="7"/>
    <x v="0"/>
    <x v="0"/>
    <x v="2"/>
    <x v="2"/>
    <n v="2"/>
    <n v="36.21"/>
    <n v="0"/>
    <n v="13.5"/>
    <n v="72.42"/>
    <n v="27"/>
    <n v="45.42"/>
    <n v="0.62717481358740679"/>
    <n v="2026"/>
    <s v="Q3"/>
    <n v="7"/>
    <s v="Jul"/>
  </r>
  <r>
    <n v="739"/>
    <d v="2026-07-31T00:00:00"/>
    <n v="2026"/>
    <x v="2"/>
    <x v="6"/>
    <x v="6"/>
    <x v="3"/>
    <x v="7"/>
    <x v="0"/>
    <x v="2"/>
    <x v="0"/>
    <x v="8"/>
    <n v="5"/>
    <n v="104.65"/>
    <n v="0"/>
    <n v="49.2"/>
    <n v="523.25"/>
    <n v="246"/>
    <n v="277.25"/>
    <n v="0.52986144290492121"/>
    <n v="2026"/>
    <s v="Q3"/>
    <n v="7"/>
    <s v="Jul"/>
  </r>
  <r>
    <n v="2376"/>
    <d v="2026-07-31T00:00:00"/>
    <n v="2026"/>
    <x v="2"/>
    <x v="6"/>
    <x v="6"/>
    <x v="2"/>
    <x v="5"/>
    <x v="1"/>
    <x v="0"/>
    <x v="3"/>
    <x v="7"/>
    <n v="5"/>
    <n v="198.35"/>
    <n v="0.05"/>
    <n v="104.96"/>
    <n v="942.16249999999991"/>
    <n v="524.79999999999995"/>
    <n v="417.36249999999995"/>
    <n v="0.44298356175288234"/>
    <n v="2026"/>
    <s v="Q3"/>
    <n v="7"/>
    <s v="Jul"/>
  </r>
  <r>
    <n v="3109"/>
    <d v="2026-07-31T00:00:00"/>
    <n v="2026"/>
    <x v="2"/>
    <x v="6"/>
    <x v="6"/>
    <x v="0"/>
    <x v="0"/>
    <x v="3"/>
    <x v="0"/>
    <x v="4"/>
    <x v="14"/>
    <n v="2"/>
    <n v="36.56"/>
    <n v="0.05"/>
    <n v="13.76"/>
    <n v="69.463999999999999"/>
    <n v="27.52"/>
    <n v="41.944000000000003"/>
    <n v="0.60382356328457909"/>
    <n v="2026"/>
    <s v="Q3"/>
    <n v="7"/>
    <s v="Jul"/>
  </r>
  <r>
    <n v="4362"/>
    <d v="2026-07-31T00:00:00"/>
    <n v="2026"/>
    <x v="2"/>
    <x v="6"/>
    <x v="6"/>
    <x v="1"/>
    <x v="14"/>
    <x v="0"/>
    <x v="0"/>
    <x v="1"/>
    <x v="1"/>
    <n v="5"/>
    <n v="92.41"/>
    <n v="0"/>
    <n v="44.29"/>
    <n v="462.04999999999995"/>
    <n v="221.45"/>
    <n v="240.59999999999997"/>
    <n v="0.52072286549074775"/>
    <n v="2026"/>
    <s v="Q3"/>
    <n v="7"/>
    <s v="Jul"/>
  </r>
  <r>
    <n v="777"/>
    <d v="2026-08-01T00:00:00"/>
    <n v="2026"/>
    <x v="2"/>
    <x v="7"/>
    <x v="7"/>
    <x v="3"/>
    <x v="13"/>
    <x v="0"/>
    <x v="0"/>
    <x v="3"/>
    <x v="19"/>
    <n v="4"/>
    <n v="121.87"/>
    <n v="0"/>
    <n v="59.89"/>
    <n v="487.48"/>
    <n v="239.56"/>
    <n v="247.92000000000002"/>
    <n v="0.50857471075736438"/>
    <n v="2026"/>
    <s v="Q3"/>
    <n v="8"/>
    <s v="Aug"/>
  </r>
  <r>
    <n v="831"/>
    <d v="2026-08-01T00:00:00"/>
    <n v="2026"/>
    <x v="2"/>
    <x v="7"/>
    <x v="7"/>
    <x v="3"/>
    <x v="8"/>
    <x v="0"/>
    <x v="0"/>
    <x v="2"/>
    <x v="15"/>
    <n v="2"/>
    <n v="130.9"/>
    <n v="0.05"/>
    <n v="67.959999999999994"/>
    <n v="248.71"/>
    <n v="135.91999999999999"/>
    <n v="112.79000000000002"/>
    <n v="0.45350006031120588"/>
    <n v="2026"/>
    <s v="Q3"/>
    <n v="8"/>
    <s v="Aug"/>
  </r>
  <r>
    <n v="2059"/>
    <d v="2026-08-01T00:00:00"/>
    <n v="2026"/>
    <x v="2"/>
    <x v="7"/>
    <x v="7"/>
    <x v="2"/>
    <x v="2"/>
    <x v="2"/>
    <x v="1"/>
    <x v="0"/>
    <x v="4"/>
    <n v="1"/>
    <n v="50.98"/>
    <n v="0"/>
    <n v="22.92"/>
    <n v="50.98"/>
    <n v="22.92"/>
    <n v="28.059999999999995"/>
    <n v="0.55041192624558644"/>
    <n v="2026"/>
    <s v="Q3"/>
    <n v="8"/>
    <s v="Aug"/>
  </r>
  <r>
    <n v="2519"/>
    <d v="2026-08-01T00:00:00"/>
    <n v="2026"/>
    <x v="2"/>
    <x v="7"/>
    <x v="7"/>
    <x v="2"/>
    <x v="2"/>
    <x v="0"/>
    <x v="0"/>
    <x v="1"/>
    <x v="1"/>
    <n v="2"/>
    <n v="91.11"/>
    <n v="0"/>
    <n v="44.19"/>
    <n v="182.22"/>
    <n v="88.38"/>
    <n v="93.84"/>
    <n v="0.51498189002304906"/>
    <n v="2026"/>
    <s v="Q3"/>
    <n v="8"/>
    <s v="Aug"/>
  </r>
  <r>
    <n v="2644"/>
    <d v="2026-08-01T00:00:00"/>
    <n v="2026"/>
    <x v="2"/>
    <x v="7"/>
    <x v="7"/>
    <x v="0"/>
    <x v="0"/>
    <x v="3"/>
    <x v="0"/>
    <x v="2"/>
    <x v="2"/>
    <n v="3"/>
    <n v="35.619999999999997"/>
    <n v="0.05"/>
    <n v="13.47"/>
    <n v="101.51699999999998"/>
    <n v="40.410000000000004"/>
    <n v="61.106999999999978"/>
    <n v="0.60193859156594454"/>
    <n v="2026"/>
    <s v="Q3"/>
    <n v="8"/>
    <s v="Aug"/>
  </r>
  <r>
    <n v="4141"/>
    <d v="2026-08-01T00:00:00"/>
    <n v="2026"/>
    <x v="2"/>
    <x v="7"/>
    <x v="7"/>
    <x v="3"/>
    <x v="13"/>
    <x v="0"/>
    <x v="1"/>
    <x v="1"/>
    <x v="1"/>
    <n v="1"/>
    <n v="91.95"/>
    <n v="0.05"/>
    <n v="46.47"/>
    <n v="87.352499999999992"/>
    <n v="46.47"/>
    <n v="40.882499999999993"/>
    <n v="0.46801751523997592"/>
    <n v="2026"/>
    <s v="Q3"/>
    <n v="8"/>
    <s v="Aug"/>
  </r>
  <r>
    <n v="4804"/>
    <d v="2026-08-01T00:00:00"/>
    <n v="2026"/>
    <x v="2"/>
    <x v="7"/>
    <x v="7"/>
    <x v="0"/>
    <x v="9"/>
    <x v="0"/>
    <x v="0"/>
    <x v="4"/>
    <x v="16"/>
    <n v="1"/>
    <n v="49.46"/>
    <n v="0"/>
    <n v="21.47"/>
    <n v="49.46"/>
    <n v="21.47"/>
    <n v="27.990000000000002"/>
    <n v="0.5659118479579458"/>
    <n v="2026"/>
    <s v="Q3"/>
    <n v="8"/>
    <s v="Aug"/>
  </r>
  <r>
    <n v="5161"/>
    <d v="2026-08-01T00:00:00"/>
    <n v="2026"/>
    <x v="2"/>
    <x v="7"/>
    <x v="7"/>
    <x v="0"/>
    <x v="15"/>
    <x v="0"/>
    <x v="1"/>
    <x v="0"/>
    <x v="6"/>
    <n v="1"/>
    <n v="41.25"/>
    <n v="0.05"/>
    <n v="16.98"/>
    <n v="39.1875"/>
    <n v="16.98"/>
    <n v="22.2075"/>
    <n v="0.56669856459330148"/>
    <n v="2026"/>
    <s v="Q3"/>
    <n v="8"/>
    <s v="Aug"/>
  </r>
  <r>
    <n v="590"/>
    <d v="2026-08-02T00:00:00"/>
    <n v="2026"/>
    <x v="2"/>
    <x v="7"/>
    <x v="7"/>
    <x v="2"/>
    <x v="5"/>
    <x v="0"/>
    <x v="0"/>
    <x v="2"/>
    <x v="15"/>
    <n v="4"/>
    <n v="133.65"/>
    <n v="0"/>
    <n v="66"/>
    <n v="534.6"/>
    <n v="264"/>
    <n v="270.60000000000002"/>
    <n v="0.50617283950617287"/>
    <n v="2026"/>
    <s v="Q3"/>
    <n v="8"/>
    <s v="Aug"/>
  </r>
  <r>
    <n v="1599"/>
    <d v="2026-08-02T00:00:00"/>
    <n v="2026"/>
    <x v="2"/>
    <x v="7"/>
    <x v="7"/>
    <x v="3"/>
    <x v="4"/>
    <x v="0"/>
    <x v="0"/>
    <x v="3"/>
    <x v="7"/>
    <n v="2"/>
    <n v="200.45"/>
    <n v="0.05"/>
    <n v="105.42"/>
    <n v="380.85499999999996"/>
    <n v="210.84"/>
    <n v="170.01499999999996"/>
    <n v="0.44640348689133652"/>
    <n v="2026"/>
    <s v="Q3"/>
    <n v="8"/>
    <s v="Aug"/>
  </r>
  <r>
    <n v="1665"/>
    <d v="2026-08-02T00:00:00"/>
    <n v="2026"/>
    <x v="2"/>
    <x v="7"/>
    <x v="7"/>
    <x v="0"/>
    <x v="0"/>
    <x v="3"/>
    <x v="0"/>
    <x v="0"/>
    <x v="4"/>
    <n v="2"/>
    <n v="51.87"/>
    <n v="0.05"/>
    <n v="21.98"/>
    <n v="98.552999999999997"/>
    <n v="43.96"/>
    <n v="54.592999999999996"/>
    <n v="0.55394559272675614"/>
    <n v="2026"/>
    <s v="Q3"/>
    <n v="8"/>
    <s v="Aug"/>
  </r>
  <r>
    <n v="2409"/>
    <d v="2026-08-02T00:00:00"/>
    <n v="2026"/>
    <x v="2"/>
    <x v="7"/>
    <x v="7"/>
    <x v="3"/>
    <x v="13"/>
    <x v="0"/>
    <x v="0"/>
    <x v="3"/>
    <x v="13"/>
    <n v="1"/>
    <n v="83.6"/>
    <n v="0.05"/>
    <n v="38.51"/>
    <n v="79.419999999999987"/>
    <n v="38.51"/>
    <n v="40.909999999999989"/>
    <n v="0.51510954419541677"/>
    <n v="2026"/>
    <s v="Q3"/>
    <n v="8"/>
    <s v="Aug"/>
  </r>
  <r>
    <n v="2936"/>
    <d v="2026-08-02T00:00:00"/>
    <n v="2026"/>
    <x v="2"/>
    <x v="7"/>
    <x v="7"/>
    <x v="2"/>
    <x v="16"/>
    <x v="0"/>
    <x v="1"/>
    <x v="2"/>
    <x v="2"/>
    <n v="1"/>
    <n v="35.74"/>
    <n v="0"/>
    <n v="13.49"/>
    <n v="35.74"/>
    <n v="13.49"/>
    <n v="22.25"/>
    <n v="0.62255176273083379"/>
    <n v="2026"/>
    <s v="Q3"/>
    <n v="8"/>
    <s v="Aug"/>
  </r>
  <r>
    <n v="3397"/>
    <d v="2026-08-02T00:00:00"/>
    <n v="2026"/>
    <x v="2"/>
    <x v="7"/>
    <x v="7"/>
    <x v="3"/>
    <x v="4"/>
    <x v="0"/>
    <x v="0"/>
    <x v="0"/>
    <x v="0"/>
    <n v="1"/>
    <n v="79.849999999999994"/>
    <n v="0.1"/>
    <n v="43.11"/>
    <n v="71.864999999999995"/>
    <n v="43.11"/>
    <n v="28.754999999999995"/>
    <n v="0.40012523481527862"/>
    <n v="2026"/>
    <s v="Q3"/>
    <n v="8"/>
    <s v="Aug"/>
  </r>
  <r>
    <n v="4556"/>
    <d v="2026-08-02T00:00:00"/>
    <n v="2026"/>
    <x v="2"/>
    <x v="7"/>
    <x v="7"/>
    <x v="0"/>
    <x v="15"/>
    <x v="0"/>
    <x v="0"/>
    <x v="2"/>
    <x v="9"/>
    <n v="2"/>
    <n v="46.44"/>
    <n v="0"/>
    <n v="18.489999999999998"/>
    <n v="92.88"/>
    <n v="36.979999999999997"/>
    <n v="55.9"/>
    <n v="0.60185185185185186"/>
    <n v="2026"/>
    <s v="Q3"/>
    <n v="8"/>
    <s v="Aug"/>
  </r>
  <r>
    <n v="4614"/>
    <d v="2026-08-02T00:00:00"/>
    <n v="2026"/>
    <x v="2"/>
    <x v="7"/>
    <x v="7"/>
    <x v="3"/>
    <x v="8"/>
    <x v="2"/>
    <x v="0"/>
    <x v="0"/>
    <x v="4"/>
    <n v="2"/>
    <n v="50.44"/>
    <n v="0"/>
    <n v="22.99"/>
    <n v="100.88"/>
    <n v="45.98"/>
    <n v="54.9"/>
    <n v="0.54421094369547984"/>
    <n v="2026"/>
    <s v="Q3"/>
    <n v="8"/>
    <s v="Aug"/>
  </r>
  <r>
    <n v="4999"/>
    <d v="2026-08-02T00:00:00"/>
    <n v="2026"/>
    <x v="2"/>
    <x v="7"/>
    <x v="7"/>
    <x v="3"/>
    <x v="8"/>
    <x v="0"/>
    <x v="0"/>
    <x v="0"/>
    <x v="0"/>
    <n v="2"/>
    <n v="81.38"/>
    <n v="0"/>
    <n v="42.19"/>
    <n v="162.76"/>
    <n v="84.38"/>
    <n v="78.38"/>
    <n v="0.4815679528139592"/>
    <n v="2026"/>
    <s v="Q3"/>
    <n v="8"/>
    <s v="Aug"/>
  </r>
  <r>
    <n v="207"/>
    <d v="2026-08-03T00:00:00"/>
    <n v="2026"/>
    <x v="2"/>
    <x v="7"/>
    <x v="7"/>
    <x v="2"/>
    <x v="16"/>
    <x v="0"/>
    <x v="0"/>
    <x v="4"/>
    <x v="10"/>
    <n v="1"/>
    <n v="41.3"/>
    <n v="0"/>
    <n v="14.52"/>
    <n v="41.3"/>
    <n v="14.52"/>
    <n v="26.779999999999998"/>
    <n v="0.64842615012106541"/>
    <n v="2026"/>
    <s v="Q3"/>
    <n v="8"/>
    <s v="Aug"/>
  </r>
  <r>
    <n v="295"/>
    <d v="2026-08-03T00:00:00"/>
    <n v="2026"/>
    <x v="2"/>
    <x v="7"/>
    <x v="7"/>
    <x v="3"/>
    <x v="8"/>
    <x v="3"/>
    <x v="0"/>
    <x v="2"/>
    <x v="2"/>
    <n v="2"/>
    <n v="36.15"/>
    <n v="0.1"/>
    <n v="13.19"/>
    <n v="65.069999999999993"/>
    <n v="26.38"/>
    <n v="38.69"/>
    <n v="0.59459044106347014"/>
    <n v="2026"/>
    <s v="Q3"/>
    <n v="8"/>
    <s v="Aug"/>
  </r>
  <r>
    <n v="657"/>
    <d v="2026-08-03T00:00:00"/>
    <n v="2026"/>
    <x v="2"/>
    <x v="7"/>
    <x v="7"/>
    <x v="1"/>
    <x v="12"/>
    <x v="0"/>
    <x v="0"/>
    <x v="2"/>
    <x v="15"/>
    <n v="3"/>
    <n v="132.59"/>
    <n v="0.1"/>
    <n v="66.040000000000006"/>
    <n v="357.99299999999999"/>
    <n v="198.12"/>
    <n v="159.87299999999999"/>
    <n v="0.44658135773604507"/>
    <n v="2026"/>
    <s v="Q3"/>
    <n v="8"/>
    <s v="Aug"/>
  </r>
  <r>
    <n v="694"/>
    <d v="2026-08-03T00:00:00"/>
    <n v="2026"/>
    <x v="2"/>
    <x v="7"/>
    <x v="7"/>
    <x v="2"/>
    <x v="3"/>
    <x v="0"/>
    <x v="1"/>
    <x v="1"/>
    <x v="3"/>
    <n v="3"/>
    <n v="144"/>
    <n v="0"/>
    <n v="78.89"/>
    <n v="432"/>
    <n v="236.67000000000002"/>
    <n v="195.32999999999998"/>
    <n v="0.45215277777777774"/>
    <n v="2026"/>
    <s v="Q3"/>
    <n v="8"/>
    <s v="Aug"/>
  </r>
  <r>
    <n v="1187"/>
    <d v="2026-08-03T00:00:00"/>
    <n v="2026"/>
    <x v="2"/>
    <x v="7"/>
    <x v="7"/>
    <x v="0"/>
    <x v="0"/>
    <x v="0"/>
    <x v="0"/>
    <x v="2"/>
    <x v="9"/>
    <n v="2"/>
    <n v="45.45"/>
    <n v="0.05"/>
    <n v="18.829999999999998"/>
    <n v="86.355000000000004"/>
    <n v="37.659999999999997"/>
    <n v="48.695000000000007"/>
    <n v="0.56389323142840608"/>
    <n v="2026"/>
    <s v="Q3"/>
    <n v="8"/>
    <s v="Aug"/>
  </r>
  <r>
    <n v="1915"/>
    <d v="2026-08-03T00:00:00"/>
    <n v="2026"/>
    <x v="2"/>
    <x v="7"/>
    <x v="7"/>
    <x v="1"/>
    <x v="6"/>
    <x v="0"/>
    <x v="0"/>
    <x v="0"/>
    <x v="6"/>
    <n v="1"/>
    <n v="41.16"/>
    <n v="0.05"/>
    <n v="16.66"/>
    <n v="39.101999999999997"/>
    <n v="16.66"/>
    <n v="22.441999999999997"/>
    <n v="0.57393483709273174"/>
    <n v="2026"/>
    <s v="Q3"/>
    <n v="8"/>
    <s v="Aug"/>
  </r>
  <r>
    <n v="2156"/>
    <d v="2026-08-03T00:00:00"/>
    <n v="2026"/>
    <x v="2"/>
    <x v="7"/>
    <x v="7"/>
    <x v="0"/>
    <x v="0"/>
    <x v="2"/>
    <x v="0"/>
    <x v="2"/>
    <x v="18"/>
    <n v="1"/>
    <n v="162.78"/>
    <n v="0"/>
    <n v="85.08"/>
    <n v="162.78"/>
    <n v="85.08"/>
    <n v="77.7"/>
    <n v="0.47733136748986366"/>
    <n v="2026"/>
    <s v="Q3"/>
    <n v="8"/>
    <s v="Aug"/>
  </r>
  <r>
    <n v="2539"/>
    <d v="2026-08-03T00:00:00"/>
    <n v="2026"/>
    <x v="2"/>
    <x v="7"/>
    <x v="7"/>
    <x v="2"/>
    <x v="16"/>
    <x v="2"/>
    <x v="1"/>
    <x v="0"/>
    <x v="0"/>
    <n v="1"/>
    <n v="80.040000000000006"/>
    <n v="0.1"/>
    <n v="41.88"/>
    <n v="72.036000000000001"/>
    <n v="41.88"/>
    <n v="30.155999999999999"/>
    <n v="0.41862402132267196"/>
    <n v="2026"/>
    <s v="Q3"/>
    <n v="8"/>
    <s v="Aug"/>
  </r>
  <r>
    <n v="3803"/>
    <d v="2026-08-03T00:00:00"/>
    <n v="2026"/>
    <x v="2"/>
    <x v="7"/>
    <x v="7"/>
    <x v="2"/>
    <x v="5"/>
    <x v="0"/>
    <x v="1"/>
    <x v="1"/>
    <x v="1"/>
    <n v="1"/>
    <n v="90.21"/>
    <n v="0"/>
    <n v="46.31"/>
    <n v="90.21"/>
    <n v="46.31"/>
    <n v="43.899999999999991"/>
    <n v="0.48664227912648261"/>
    <n v="2026"/>
    <s v="Q3"/>
    <n v="8"/>
    <s v="Aug"/>
  </r>
  <r>
    <n v="100"/>
    <d v="2026-08-04T00:00:00"/>
    <n v="2026"/>
    <x v="2"/>
    <x v="7"/>
    <x v="7"/>
    <x v="0"/>
    <x v="9"/>
    <x v="2"/>
    <x v="2"/>
    <x v="2"/>
    <x v="15"/>
    <n v="1"/>
    <n v="133.6"/>
    <n v="0.1"/>
    <n v="67.3"/>
    <n v="120.24"/>
    <n v="67.3"/>
    <n v="52.94"/>
    <n v="0.44028609447771122"/>
    <n v="2026"/>
    <s v="Q3"/>
    <n v="8"/>
    <s v="Aug"/>
  </r>
  <r>
    <n v="118"/>
    <d v="2026-08-04T00:00:00"/>
    <n v="2026"/>
    <x v="2"/>
    <x v="7"/>
    <x v="7"/>
    <x v="3"/>
    <x v="4"/>
    <x v="0"/>
    <x v="0"/>
    <x v="2"/>
    <x v="9"/>
    <n v="1"/>
    <n v="47.53"/>
    <n v="0"/>
    <n v="18.04"/>
    <n v="47.53"/>
    <n v="18.04"/>
    <n v="29.490000000000002"/>
    <n v="0.62045024195245113"/>
    <n v="2026"/>
    <s v="Q3"/>
    <n v="8"/>
    <s v="Aug"/>
  </r>
  <r>
    <n v="220"/>
    <d v="2026-08-04T00:00:00"/>
    <n v="2026"/>
    <x v="2"/>
    <x v="7"/>
    <x v="7"/>
    <x v="0"/>
    <x v="15"/>
    <x v="0"/>
    <x v="0"/>
    <x v="2"/>
    <x v="9"/>
    <n v="2"/>
    <n v="46.71"/>
    <n v="0"/>
    <n v="18.41"/>
    <n v="93.42"/>
    <n v="36.82"/>
    <n v="56.6"/>
    <n v="0.60586598158852489"/>
    <n v="2026"/>
    <s v="Q3"/>
    <n v="8"/>
    <s v="Aug"/>
  </r>
  <r>
    <n v="1145"/>
    <d v="2026-08-04T00:00:00"/>
    <n v="2026"/>
    <x v="2"/>
    <x v="7"/>
    <x v="7"/>
    <x v="2"/>
    <x v="16"/>
    <x v="3"/>
    <x v="1"/>
    <x v="3"/>
    <x v="7"/>
    <n v="1"/>
    <n v="197.26"/>
    <n v="0"/>
    <n v="104.09"/>
    <n v="197.26"/>
    <n v="104.09"/>
    <n v="93.169999999999987"/>
    <n v="0.47232079488999285"/>
    <n v="2026"/>
    <s v="Q3"/>
    <n v="8"/>
    <s v="Aug"/>
  </r>
  <r>
    <n v="1289"/>
    <d v="2026-08-04T00:00:00"/>
    <n v="2026"/>
    <x v="2"/>
    <x v="7"/>
    <x v="7"/>
    <x v="2"/>
    <x v="16"/>
    <x v="3"/>
    <x v="1"/>
    <x v="1"/>
    <x v="17"/>
    <n v="1"/>
    <n v="70.56"/>
    <n v="0"/>
    <n v="32.11"/>
    <n v="70.56"/>
    <n v="32.11"/>
    <n v="38.450000000000003"/>
    <n v="0.54492630385487528"/>
    <n v="2026"/>
    <s v="Q3"/>
    <n v="8"/>
    <s v="Aug"/>
  </r>
  <r>
    <n v="1411"/>
    <d v="2026-08-04T00:00:00"/>
    <n v="2026"/>
    <x v="2"/>
    <x v="7"/>
    <x v="7"/>
    <x v="1"/>
    <x v="12"/>
    <x v="0"/>
    <x v="2"/>
    <x v="4"/>
    <x v="14"/>
    <n v="1"/>
    <n v="36.58"/>
    <n v="0"/>
    <n v="13.98"/>
    <n v="36.58"/>
    <n v="13.98"/>
    <n v="22.599999999999998"/>
    <n v="0.61782394751230174"/>
    <n v="2026"/>
    <s v="Q3"/>
    <n v="8"/>
    <s v="Aug"/>
  </r>
  <r>
    <n v="1799"/>
    <d v="2026-08-04T00:00:00"/>
    <n v="2026"/>
    <x v="2"/>
    <x v="7"/>
    <x v="7"/>
    <x v="3"/>
    <x v="13"/>
    <x v="1"/>
    <x v="2"/>
    <x v="0"/>
    <x v="0"/>
    <n v="4"/>
    <n v="82.98"/>
    <n v="0.05"/>
    <n v="43.79"/>
    <n v="315.32400000000001"/>
    <n v="175.16"/>
    <n v="140.16400000000002"/>
    <n v="0.44450787126891711"/>
    <n v="2026"/>
    <s v="Q3"/>
    <n v="8"/>
    <s v="Aug"/>
  </r>
  <r>
    <n v="1871"/>
    <d v="2026-08-04T00:00:00"/>
    <n v="2026"/>
    <x v="2"/>
    <x v="7"/>
    <x v="7"/>
    <x v="0"/>
    <x v="0"/>
    <x v="0"/>
    <x v="1"/>
    <x v="0"/>
    <x v="6"/>
    <n v="1"/>
    <n v="41.25"/>
    <n v="0"/>
    <n v="17.02"/>
    <n v="41.25"/>
    <n v="17.02"/>
    <n v="24.23"/>
    <n v="0.58739393939393936"/>
    <n v="2026"/>
    <s v="Q3"/>
    <n v="8"/>
    <s v="Aug"/>
  </r>
  <r>
    <n v="4180"/>
    <d v="2026-08-04T00:00:00"/>
    <n v="2026"/>
    <x v="2"/>
    <x v="7"/>
    <x v="7"/>
    <x v="2"/>
    <x v="3"/>
    <x v="0"/>
    <x v="0"/>
    <x v="0"/>
    <x v="8"/>
    <n v="1"/>
    <n v="101.37"/>
    <n v="0"/>
    <n v="51.56"/>
    <n v="101.37"/>
    <n v="51.56"/>
    <n v="49.81"/>
    <n v="0.49136825490776365"/>
    <n v="2026"/>
    <s v="Q3"/>
    <n v="8"/>
    <s v="Aug"/>
  </r>
  <r>
    <n v="4338"/>
    <d v="2026-08-04T00:00:00"/>
    <n v="2026"/>
    <x v="2"/>
    <x v="7"/>
    <x v="7"/>
    <x v="2"/>
    <x v="16"/>
    <x v="0"/>
    <x v="0"/>
    <x v="3"/>
    <x v="5"/>
    <n v="1"/>
    <n v="340.66"/>
    <n v="0.05"/>
    <n v="194.13"/>
    <n v="323.62700000000001"/>
    <n v="194.13"/>
    <n v="129.49700000000001"/>
    <n v="0.40014275693931595"/>
    <n v="2026"/>
    <s v="Q3"/>
    <n v="8"/>
    <s v="Aug"/>
  </r>
  <r>
    <n v="4463"/>
    <d v="2026-08-04T00:00:00"/>
    <n v="2026"/>
    <x v="2"/>
    <x v="7"/>
    <x v="7"/>
    <x v="2"/>
    <x v="2"/>
    <x v="3"/>
    <x v="2"/>
    <x v="0"/>
    <x v="4"/>
    <n v="1"/>
    <n v="50.43"/>
    <n v="0.15"/>
    <n v="22.94"/>
    <n v="42.865499999999997"/>
    <n v="22.94"/>
    <n v="19.925499999999996"/>
    <n v="0.46483768998378644"/>
    <n v="2026"/>
    <s v="Q3"/>
    <n v="8"/>
    <s v="Aug"/>
  </r>
  <r>
    <n v="382"/>
    <d v="2026-08-05T00:00:00"/>
    <n v="2026"/>
    <x v="2"/>
    <x v="7"/>
    <x v="7"/>
    <x v="3"/>
    <x v="8"/>
    <x v="0"/>
    <x v="1"/>
    <x v="4"/>
    <x v="10"/>
    <n v="1"/>
    <n v="40.42"/>
    <n v="0.05"/>
    <n v="14.33"/>
    <n v="38.399000000000001"/>
    <n v="14.33"/>
    <n v="24.069000000000003"/>
    <n v="0.62681319826037141"/>
    <n v="2026"/>
    <s v="Q3"/>
    <n v="8"/>
    <s v="Aug"/>
  </r>
  <r>
    <n v="1011"/>
    <d v="2026-08-05T00:00:00"/>
    <n v="2026"/>
    <x v="2"/>
    <x v="7"/>
    <x v="7"/>
    <x v="0"/>
    <x v="0"/>
    <x v="0"/>
    <x v="1"/>
    <x v="0"/>
    <x v="4"/>
    <n v="1"/>
    <n v="51.81"/>
    <n v="0.05"/>
    <n v="22.28"/>
    <n v="49.219499999999996"/>
    <n v="22.28"/>
    <n v="26.939499999999995"/>
    <n v="0.54733388189640275"/>
    <n v="2026"/>
    <s v="Q3"/>
    <n v="8"/>
    <s v="Aug"/>
  </r>
  <r>
    <n v="1148"/>
    <d v="2026-08-05T00:00:00"/>
    <n v="2026"/>
    <x v="2"/>
    <x v="7"/>
    <x v="7"/>
    <x v="2"/>
    <x v="2"/>
    <x v="2"/>
    <x v="1"/>
    <x v="4"/>
    <x v="14"/>
    <n v="3"/>
    <n v="35.9"/>
    <n v="0"/>
    <n v="14.11"/>
    <n v="107.69999999999999"/>
    <n v="42.33"/>
    <n v="65.36999999999999"/>
    <n v="0.60696378830083564"/>
    <n v="2026"/>
    <s v="Q3"/>
    <n v="8"/>
    <s v="Aug"/>
  </r>
  <r>
    <n v="1397"/>
    <d v="2026-08-05T00:00:00"/>
    <n v="2026"/>
    <x v="2"/>
    <x v="7"/>
    <x v="7"/>
    <x v="1"/>
    <x v="14"/>
    <x v="2"/>
    <x v="2"/>
    <x v="1"/>
    <x v="1"/>
    <n v="2"/>
    <n v="90.27"/>
    <n v="0.05"/>
    <n v="46.38"/>
    <n v="171.51299999999998"/>
    <n v="92.76"/>
    <n v="78.752999999999972"/>
    <n v="0.45916636056742044"/>
    <n v="2026"/>
    <s v="Q3"/>
    <n v="8"/>
    <s v="Aug"/>
  </r>
  <r>
    <n v="2252"/>
    <d v="2026-08-05T00:00:00"/>
    <n v="2026"/>
    <x v="2"/>
    <x v="7"/>
    <x v="7"/>
    <x v="1"/>
    <x v="11"/>
    <x v="0"/>
    <x v="1"/>
    <x v="0"/>
    <x v="4"/>
    <n v="1"/>
    <n v="49.68"/>
    <n v="0.05"/>
    <n v="22.02"/>
    <n v="47.195999999999998"/>
    <n v="22.02"/>
    <n v="25.175999999999998"/>
    <n v="0.53343503686753113"/>
    <n v="2026"/>
    <s v="Q3"/>
    <n v="8"/>
    <s v="Aug"/>
  </r>
  <r>
    <n v="2415"/>
    <d v="2026-08-05T00:00:00"/>
    <n v="2026"/>
    <x v="2"/>
    <x v="7"/>
    <x v="7"/>
    <x v="1"/>
    <x v="12"/>
    <x v="0"/>
    <x v="1"/>
    <x v="2"/>
    <x v="15"/>
    <n v="2"/>
    <n v="131.25"/>
    <n v="0.05"/>
    <n v="65.42"/>
    <n v="249.375"/>
    <n v="130.84"/>
    <n v="118.535"/>
    <n v="0.47532832080200499"/>
    <n v="2026"/>
    <s v="Q3"/>
    <n v="8"/>
    <s v="Aug"/>
  </r>
  <r>
    <n v="2525"/>
    <d v="2026-08-05T00:00:00"/>
    <n v="2026"/>
    <x v="2"/>
    <x v="7"/>
    <x v="7"/>
    <x v="3"/>
    <x v="4"/>
    <x v="2"/>
    <x v="1"/>
    <x v="4"/>
    <x v="14"/>
    <n v="2"/>
    <n v="36.78"/>
    <n v="0.05"/>
    <n v="13.85"/>
    <n v="69.882000000000005"/>
    <n v="27.7"/>
    <n v="42.182000000000002"/>
    <n v="0.60361752668784519"/>
    <n v="2026"/>
    <s v="Q3"/>
    <n v="8"/>
    <s v="Aug"/>
  </r>
  <r>
    <n v="2652"/>
    <d v="2026-08-05T00:00:00"/>
    <n v="2026"/>
    <x v="2"/>
    <x v="7"/>
    <x v="7"/>
    <x v="2"/>
    <x v="2"/>
    <x v="2"/>
    <x v="0"/>
    <x v="0"/>
    <x v="0"/>
    <n v="1"/>
    <n v="80.790000000000006"/>
    <n v="0.1"/>
    <n v="43.65"/>
    <n v="72.711000000000013"/>
    <n v="43.65"/>
    <n v="29.061000000000014"/>
    <n v="0.39967817799232591"/>
    <n v="2026"/>
    <s v="Q3"/>
    <n v="8"/>
    <s v="Aug"/>
  </r>
  <r>
    <n v="4035"/>
    <d v="2026-08-05T00:00:00"/>
    <n v="2026"/>
    <x v="2"/>
    <x v="7"/>
    <x v="7"/>
    <x v="0"/>
    <x v="9"/>
    <x v="0"/>
    <x v="0"/>
    <x v="0"/>
    <x v="6"/>
    <n v="2"/>
    <n v="40.53"/>
    <n v="0.05"/>
    <n v="17.100000000000001"/>
    <n v="77.007000000000005"/>
    <n v="34.200000000000003"/>
    <n v="42.807000000000002"/>
    <n v="0.55588452997779425"/>
    <n v="2026"/>
    <s v="Q3"/>
    <n v="8"/>
    <s v="Aug"/>
  </r>
  <r>
    <n v="4377"/>
    <d v="2026-08-05T00:00:00"/>
    <n v="2026"/>
    <x v="2"/>
    <x v="7"/>
    <x v="7"/>
    <x v="2"/>
    <x v="2"/>
    <x v="3"/>
    <x v="1"/>
    <x v="0"/>
    <x v="0"/>
    <n v="2"/>
    <n v="81.66"/>
    <n v="0"/>
    <n v="42.11"/>
    <n v="163.32"/>
    <n v="84.22"/>
    <n v="79.099999999999994"/>
    <n v="0.48432525104090129"/>
    <n v="2026"/>
    <s v="Q3"/>
    <n v="8"/>
    <s v="Aug"/>
  </r>
  <r>
    <n v="4734"/>
    <d v="2026-08-05T00:00:00"/>
    <n v="2026"/>
    <x v="2"/>
    <x v="7"/>
    <x v="7"/>
    <x v="1"/>
    <x v="12"/>
    <x v="3"/>
    <x v="0"/>
    <x v="1"/>
    <x v="3"/>
    <n v="1"/>
    <n v="146.55000000000001"/>
    <n v="0"/>
    <n v="78.8"/>
    <n v="146.55000000000001"/>
    <n v="78.8"/>
    <n v="67.750000000000014"/>
    <n v="0.46229955646537024"/>
    <n v="2026"/>
    <s v="Q3"/>
    <n v="8"/>
    <s v="Aug"/>
  </r>
  <r>
    <n v="4892"/>
    <d v="2026-08-05T00:00:00"/>
    <n v="2026"/>
    <x v="2"/>
    <x v="7"/>
    <x v="7"/>
    <x v="1"/>
    <x v="1"/>
    <x v="2"/>
    <x v="0"/>
    <x v="2"/>
    <x v="18"/>
    <n v="2"/>
    <n v="161.75"/>
    <n v="0.1"/>
    <n v="85.85"/>
    <n v="291.15000000000003"/>
    <n v="171.7"/>
    <n v="119.45000000000005"/>
    <n v="0.41026962047054794"/>
    <n v="2026"/>
    <s v="Q3"/>
    <n v="8"/>
    <s v="Aug"/>
  </r>
  <r>
    <n v="5059"/>
    <d v="2026-08-05T00:00:00"/>
    <n v="2026"/>
    <x v="2"/>
    <x v="7"/>
    <x v="7"/>
    <x v="1"/>
    <x v="1"/>
    <x v="3"/>
    <x v="0"/>
    <x v="3"/>
    <x v="19"/>
    <n v="2"/>
    <n v="122.47"/>
    <n v="0"/>
    <n v="59.73"/>
    <n v="244.94"/>
    <n v="119.46"/>
    <n v="125.48"/>
    <n v="0.5122887237690863"/>
    <n v="2026"/>
    <s v="Q3"/>
    <n v="8"/>
    <s v="Aug"/>
  </r>
  <r>
    <n v="835"/>
    <d v="2026-08-06T00:00:00"/>
    <n v="2026"/>
    <x v="2"/>
    <x v="7"/>
    <x v="7"/>
    <x v="3"/>
    <x v="7"/>
    <x v="3"/>
    <x v="0"/>
    <x v="1"/>
    <x v="17"/>
    <n v="3"/>
    <n v="70.930000000000007"/>
    <n v="0"/>
    <n v="32.9"/>
    <n v="212.79000000000002"/>
    <n v="98.699999999999989"/>
    <n v="114.09000000000003"/>
    <n v="0.53616241364725792"/>
    <n v="2026"/>
    <s v="Q3"/>
    <n v="8"/>
    <s v="Aug"/>
  </r>
  <r>
    <n v="1104"/>
    <d v="2026-08-06T00:00:00"/>
    <n v="2026"/>
    <x v="2"/>
    <x v="7"/>
    <x v="7"/>
    <x v="0"/>
    <x v="15"/>
    <x v="0"/>
    <x v="0"/>
    <x v="3"/>
    <x v="7"/>
    <n v="1"/>
    <n v="191.44"/>
    <n v="0"/>
    <n v="102.13"/>
    <n v="191.44"/>
    <n v="102.13"/>
    <n v="89.31"/>
    <n v="0.46651692436272463"/>
    <n v="2026"/>
    <s v="Q3"/>
    <n v="8"/>
    <s v="Aug"/>
  </r>
  <r>
    <n v="1976"/>
    <d v="2026-08-06T00:00:00"/>
    <n v="2026"/>
    <x v="2"/>
    <x v="7"/>
    <x v="7"/>
    <x v="3"/>
    <x v="8"/>
    <x v="0"/>
    <x v="0"/>
    <x v="0"/>
    <x v="0"/>
    <n v="2"/>
    <n v="82.92"/>
    <n v="0"/>
    <n v="41.64"/>
    <n v="165.84"/>
    <n v="83.28"/>
    <n v="82.56"/>
    <n v="0.49782923299565845"/>
    <n v="2026"/>
    <s v="Q3"/>
    <n v="8"/>
    <s v="Aug"/>
  </r>
  <r>
    <n v="2596"/>
    <d v="2026-08-06T00:00:00"/>
    <n v="2026"/>
    <x v="2"/>
    <x v="7"/>
    <x v="7"/>
    <x v="2"/>
    <x v="3"/>
    <x v="2"/>
    <x v="0"/>
    <x v="3"/>
    <x v="13"/>
    <n v="1"/>
    <n v="82.82"/>
    <n v="0"/>
    <n v="38.83"/>
    <n v="82.82"/>
    <n v="38.83"/>
    <n v="43.989999999999995"/>
    <n v="0.53115189567737264"/>
    <n v="2026"/>
    <s v="Q3"/>
    <n v="8"/>
    <s v="Aug"/>
  </r>
  <r>
    <n v="2693"/>
    <d v="2026-08-06T00:00:00"/>
    <n v="2026"/>
    <x v="2"/>
    <x v="7"/>
    <x v="7"/>
    <x v="3"/>
    <x v="8"/>
    <x v="0"/>
    <x v="1"/>
    <x v="3"/>
    <x v="5"/>
    <n v="1"/>
    <n v="335.26"/>
    <n v="0.05"/>
    <n v="193.73"/>
    <n v="318.49699999999996"/>
    <n v="193.73"/>
    <n v="124.76699999999997"/>
    <n v="0.39173681384754011"/>
    <n v="2026"/>
    <s v="Q3"/>
    <n v="8"/>
    <s v="Aug"/>
  </r>
  <r>
    <n v="3045"/>
    <d v="2026-08-06T00:00:00"/>
    <n v="2026"/>
    <x v="2"/>
    <x v="7"/>
    <x v="7"/>
    <x v="2"/>
    <x v="16"/>
    <x v="3"/>
    <x v="2"/>
    <x v="2"/>
    <x v="9"/>
    <n v="1"/>
    <n v="47.19"/>
    <n v="0.05"/>
    <n v="18.11"/>
    <n v="44.830499999999994"/>
    <n v="18.11"/>
    <n v="26.720499999999994"/>
    <n v="0.59603395010093574"/>
    <n v="2026"/>
    <s v="Q3"/>
    <n v="8"/>
    <s v="Aug"/>
  </r>
  <r>
    <n v="3340"/>
    <d v="2026-08-06T00:00:00"/>
    <n v="2026"/>
    <x v="2"/>
    <x v="7"/>
    <x v="7"/>
    <x v="2"/>
    <x v="16"/>
    <x v="3"/>
    <x v="0"/>
    <x v="1"/>
    <x v="1"/>
    <n v="3"/>
    <n v="91.57"/>
    <n v="0"/>
    <n v="44.52"/>
    <n v="274.70999999999998"/>
    <n v="133.56"/>
    <n v="141.14999999999998"/>
    <n v="0.51381456808998571"/>
    <n v="2026"/>
    <s v="Q3"/>
    <n v="8"/>
    <s v="Aug"/>
  </r>
  <r>
    <n v="3553"/>
    <d v="2026-08-06T00:00:00"/>
    <n v="2026"/>
    <x v="2"/>
    <x v="7"/>
    <x v="7"/>
    <x v="3"/>
    <x v="13"/>
    <x v="0"/>
    <x v="1"/>
    <x v="1"/>
    <x v="11"/>
    <n v="4"/>
    <n v="154.41999999999999"/>
    <n v="0"/>
    <n v="77.86"/>
    <n v="617.67999999999995"/>
    <n v="311.44"/>
    <n v="306.23999999999995"/>
    <n v="0.49579070068643954"/>
    <n v="2026"/>
    <s v="Q3"/>
    <n v="8"/>
    <s v="Aug"/>
  </r>
  <r>
    <n v="3807"/>
    <d v="2026-08-06T00:00:00"/>
    <n v="2026"/>
    <x v="2"/>
    <x v="7"/>
    <x v="7"/>
    <x v="0"/>
    <x v="0"/>
    <x v="3"/>
    <x v="0"/>
    <x v="0"/>
    <x v="4"/>
    <n v="2"/>
    <n v="49.91"/>
    <n v="0.05"/>
    <n v="21.86"/>
    <n v="94.828999999999994"/>
    <n v="43.72"/>
    <n v="51.108999999999995"/>
    <n v="0.53895960096594919"/>
    <n v="2026"/>
    <s v="Q3"/>
    <n v="8"/>
    <s v="Aug"/>
  </r>
  <r>
    <n v="4061"/>
    <d v="2026-08-06T00:00:00"/>
    <n v="2026"/>
    <x v="2"/>
    <x v="7"/>
    <x v="7"/>
    <x v="3"/>
    <x v="8"/>
    <x v="3"/>
    <x v="0"/>
    <x v="1"/>
    <x v="1"/>
    <n v="1"/>
    <n v="91.58"/>
    <n v="0.1"/>
    <n v="44.87"/>
    <n v="82.421999999999997"/>
    <n v="44.87"/>
    <n v="37.552"/>
    <n v="0.45560651282424597"/>
    <n v="2026"/>
    <s v="Q3"/>
    <n v="8"/>
    <s v="Aug"/>
  </r>
  <r>
    <n v="4645"/>
    <d v="2026-08-06T00:00:00"/>
    <n v="2026"/>
    <x v="2"/>
    <x v="7"/>
    <x v="7"/>
    <x v="2"/>
    <x v="10"/>
    <x v="0"/>
    <x v="1"/>
    <x v="4"/>
    <x v="10"/>
    <n v="3"/>
    <n v="41.11"/>
    <n v="0"/>
    <n v="14.49"/>
    <n v="123.33"/>
    <n v="43.47"/>
    <n v="79.86"/>
    <n v="0.64753101435173921"/>
    <n v="2026"/>
    <s v="Q3"/>
    <n v="8"/>
    <s v="Aug"/>
  </r>
  <r>
    <n v="5104"/>
    <d v="2026-08-06T00:00:00"/>
    <n v="2026"/>
    <x v="2"/>
    <x v="7"/>
    <x v="7"/>
    <x v="1"/>
    <x v="12"/>
    <x v="0"/>
    <x v="0"/>
    <x v="2"/>
    <x v="2"/>
    <n v="4"/>
    <n v="35.9"/>
    <n v="0"/>
    <n v="13.49"/>
    <n v="143.6"/>
    <n v="53.96"/>
    <n v="89.639999999999986"/>
    <n v="0.62423398328690805"/>
    <n v="2026"/>
    <s v="Q3"/>
    <n v="8"/>
    <s v="Aug"/>
  </r>
  <r>
    <n v="813"/>
    <d v="2026-08-07T00:00:00"/>
    <n v="2026"/>
    <x v="2"/>
    <x v="7"/>
    <x v="7"/>
    <x v="2"/>
    <x v="16"/>
    <x v="0"/>
    <x v="0"/>
    <x v="4"/>
    <x v="14"/>
    <n v="1"/>
    <n v="36.33"/>
    <n v="0.05"/>
    <n v="13.78"/>
    <n v="34.513499999999993"/>
    <n v="13.78"/>
    <n v="20.733499999999992"/>
    <n v="0.60073594390600771"/>
    <n v="2026"/>
    <s v="Q3"/>
    <n v="8"/>
    <s v="Aug"/>
  </r>
  <r>
    <n v="836"/>
    <d v="2026-08-07T00:00:00"/>
    <n v="2026"/>
    <x v="2"/>
    <x v="7"/>
    <x v="7"/>
    <x v="1"/>
    <x v="14"/>
    <x v="3"/>
    <x v="1"/>
    <x v="2"/>
    <x v="9"/>
    <n v="5"/>
    <n v="45.94"/>
    <n v="0.05"/>
    <n v="18.059999999999999"/>
    <n v="218.21499999999997"/>
    <n v="90.3"/>
    <n v="127.91499999999998"/>
    <n v="0.5861879339183832"/>
    <n v="2026"/>
    <s v="Q3"/>
    <n v="8"/>
    <s v="Aug"/>
  </r>
  <r>
    <n v="1266"/>
    <d v="2026-08-07T00:00:00"/>
    <n v="2026"/>
    <x v="2"/>
    <x v="7"/>
    <x v="7"/>
    <x v="0"/>
    <x v="15"/>
    <x v="2"/>
    <x v="0"/>
    <x v="4"/>
    <x v="14"/>
    <n v="1"/>
    <n v="36.630000000000003"/>
    <n v="0"/>
    <n v="13.7"/>
    <n v="36.630000000000003"/>
    <n v="13.7"/>
    <n v="22.930000000000003"/>
    <n v="0.62598962598962604"/>
    <n v="2026"/>
    <s v="Q3"/>
    <n v="8"/>
    <s v="Aug"/>
  </r>
  <r>
    <n v="2201"/>
    <d v="2026-08-07T00:00:00"/>
    <n v="2026"/>
    <x v="2"/>
    <x v="7"/>
    <x v="7"/>
    <x v="1"/>
    <x v="1"/>
    <x v="0"/>
    <x v="0"/>
    <x v="1"/>
    <x v="3"/>
    <n v="1"/>
    <n v="141.38"/>
    <n v="0.05"/>
    <n v="77.14"/>
    <n v="134.31099999999998"/>
    <n v="77.14"/>
    <n v="57.170999999999978"/>
    <n v="0.42566133823737434"/>
    <n v="2026"/>
    <s v="Q3"/>
    <n v="8"/>
    <s v="Aug"/>
  </r>
  <r>
    <n v="2382"/>
    <d v="2026-08-07T00:00:00"/>
    <n v="2026"/>
    <x v="2"/>
    <x v="7"/>
    <x v="7"/>
    <x v="1"/>
    <x v="14"/>
    <x v="2"/>
    <x v="0"/>
    <x v="3"/>
    <x v="5"/>
    <n v="3"/>
    <n v="343.45"/>
    <n v="0.05"/>
    <n v="195.73"/>
    <n v="978.83249999999987"/>
    <n v="587.18999999999994"/>
    <n v="391.64249999999993"/>
    <n v="0.40011186796515236"/>
    <n v="2026"/>
    <s v="Q3"/>
    <n v="8"/>
    <s v="Aug"/>
  </r>
  <r>
    <n v="1227"/>
    <d v="2026-08-08T00:00:00"/>
    <n v="2026"/>
    <x v="2"/>
    <x v="7"/>
    <x v="7"/>
    <x v="3"/>
    <x v="8"/>
    <x v="0"/>
    <x v="0"/>
    <x v="0"/>
    <x v="8"/>
    <n v="1"/>
    <n v="104.69"/>
    <n v="0"/>
    <n v="49.06"/>
    <n v="104.69"/>
    <n v="49.06"/>
    <n v="55.629999999999995"/>
    <n v="0.53137835514375775"/>
    <n v="2026"/>
    <s v="Q3"/>
    <n v="8"/>
    <s v="Aug"/>
  </r>
  <r>
    <n v="1843"/>
    <d v="2026-08-08T00:00:00"/>
    <n v="2026"/>
    <x v="2"/>
    <x v="7"/>
    <x v="7"/>
    <x v="3"/>
    <x v="8"/>
    <x v="0"/>
    <x v="1"/>
    <x v="3"/>
    <x v="5"/>
    <n v="2"/>
    <n v="341.23"/>
    <n v="0.05"/>
    <n v="192.5"/>
    <n v="648.33699999999999"/>
    <n v="385"/>
    <n v="263.33699999999999"/>
    <n v="0.40617302421425894"/>
    <n v="2026"/>
    <s v="Q3"/>
    <n v="8"/>
    <s v="Aug"/>
  </r>
  <r>
    <n v="2369"/>
    <d v="2026-08-08T00:00:00"/>
    <n v="2026"/>
    <x v="2"/>
    <x v="7"/>
    <x v="7"/>
    <x v="3"/>
    <x v="8"/>
    <x v="2"/>
    <x v="1"/>
    <x v="3"/>
    <x v="19"/>
    <n v="1"/>
    <n v="125.95"/>
    <n v="0.05"/>
    <n v="61.9"/>
    <n v="119.6525"/>
    <n v="61.9"/>
    <n v="57.752500000000005"/>
    <n v="0.48266856104134892"/>
    <n v="2026"/>
    <s v="Q3"/>
    <n v="8"/>
    <s v="Aug"/>
  </r>
  <r>
    <n v="2386"/>
    <d v="2026-08-08T00:00:00"/>
    <n v="2026"/>
    <x v="2"/>
    <x v="7"/>
    <x v="7"/>
    <x v="1"/>
    <x v="1"/>
    <x v="0"/>
    <x v="0"/>
    <x v="1"/>
    <x v="1"/>
    <n v="6"/>
    <n v="91.9"/>
    <n v="0.05"/>
    <n v="44.69"/>
    <n v="523.83000000000004"/>
    <n v="268.14"/>
    <n v="255.69000000000005"/>
    <n v="0.48811637363266713"/>
    <n v="2026"/>
    <s v="Q3"/>
    <n v="8"/>
    <s v="Aug"/>
  </r>
  <r>
    <n v="2579"/>
    <d v="2026-08-08T00:00:00"/>
    <n v="2026"/>
    <x v="2"/>
    <x v="7"/>
    <x v="7"/>
    <x v="3"/>
    <x v="8"/>
    <x v="2"/>
    <x v="0"/>
    <x v="3"/>
    <x v="13"/>
    <n v="1"/>
    <n v="81.22"/>
    <n v="0"/>
    <n v="39.18"/>
    <n v="81.22"/>
    <n v="39.18"/>
    <n v="42.04"/>
    <n v="0.51760650086185667"/>
    <n v="2026"/>
    <s v="Q3"/>
    <n v="8"/>
    <s v="Aug"/>
  </r>
  <r>
    <n v="3075"/>
    <d v="2026-08-08T00:00:00"/>
    <n v="2026"/>
    <x v="2"/>
    <x v="7"/>
    <x v="7"/>
    <x v="0"/>
    <x v="0"/>
    <x v="0"/>
    <x v="2"/>
    <x v="1"/>
    <x v="17"/>
    <n v="2"/>
    <n v="72.31"/>
    <n v="0"/>
    <n v="31.75"/>
    <n v="144.62"/>
    <n v="63.5"/>
    <n v="81.12"/>
    <n v="0.56091826856589688"/>
    <n v="2026"/>
    <s v="Q3"/>
    <n v="8"/>
    <s v="Aug"/>
  </r>
  <r>
    <n v="3982"/>
    <d v="2026-08-08T00:00:00"/>
    <n v="2026"/>
    <x v="2"/>
    <x v="7"/>
    <x v="7"/>
    <x v="2"/>
    <x v="2"/>
    <x v="2"/>
    <x v="0"/>
    <x v="3"/>
    <x v="13"/>
    <n v="1"/>
    <n v="79.989999999999995"/>
    <n v="0.05"/>
    <n v="40.25"/>
    <n v="75.990499999999997"/>
    <n v="40.25"/>
    <n v="35.740499999999997"/>
    <n v="0.47032852790809376"/>
    <n v="2026"/>
    <s v="Q3"/>
    <n v="8"/>
    <s v="Aug"/>
  </r>
  <r>
    <n v="4530"/>
    <d v="2026-08-08T00:00:00"/>
    <n v="2026"/>
    <x v="2"/>
    <x v="7"/>
    <x v="7"/>
    <x v="3"/>
    <x v="13"/>
    <x v="0"/>
    <x v="1"/>
    <x v="1"/>
    <x v="11"/>
    <n v="1"/>
    <n v="151.87"/>
    <n v="0.1"/>
    <n v="76.97"/>
    <n v="136.68300000000002"/>
    <n v="76.97"/>
    <n v="59.713000000000022"/>
    <n v="0.4368721786908395"/>
    <n v="2026"/>
    <s v="Q3"/>
    <n v="8"/>
    <s v="Aug"/>
  </r>
  <r>
    <n v="4641"/>
    <d v="2026-08-08T00:00:00"/>
    <n v="2026"/>
    <x v="2"/>
    <x v="7"/>
    <x v="7"/>
    <x v="3"/>
    <x v="8"/>
    <x v="3"/>
    <x v="1"/>
    <x v="1"/>
    <x v="11"/>
    <n v="1"/>
    <n v="156.55000000000001"/>
    <n v="0"/>
    <n v="80.430000000000007"/>
    <n v="156.55000000000001"/>
    <n v="80.430000000000007"/>
    <n v="76.12"/>
    <n v="0.48623442989460236"/>
    <n v="2026"/>
    <s v="Q3"/>
    <n v="8"/>
    <s v="Aug"/>
  </r>
  <r>
    <n v="4778"/>
    <d v="2026-08-08T00:00:00"/>
    <n v="2026"/>
    <x v="2"/>
    <x v="7"/>
    <x v="7"/>
    <x v="1"/>
    <x v="12"/>
    <x v="2"/>
    <x v="1"/>
    <x v="1"/>
    <x v="11"/>
    <n v="1"/>
    <n v="152.72"/>
    <n v="0"/>
    <n v="77.73"/>
    <n v="152.72"/>
    <n v="77.73"/>
    <n v="74.989999999999995"/>
    <n v="0.4910293347302252"/>
    <n v="2026"/>
    <s v="Q3"/>
    <n v="8"/>
    <s v="Aug"/>
  </r>
  <r>
    <n v="5132"/>
    <d v="2026-08-08T00:00:00"/>
    <n v="2026"/>
    <x v="2"/>
    <x v="7"/>
    <x v="7"/>
    <x v="1"/>
    <x v="12"/>
    <x v="0"/>
    <x v="2"/>
    <x v="0"/>
    <x v="6"/>
    <n v="1"/>
    <n v="40.51"/>
    <n v="0.05"/>
    <n v="16.29"/>
    <n v="38.484499999999997"/>
    <n v="16.29"/>
    <n v="22.194499999999998"/>
    <n v="0.57671270251659756"/>
    <n v="2026"/>
    <s v="Q3"/>
    <n v="8"/>
    <s v="Aug"/>
  </r>
  <r>
    <n v="227"/>
    <d v="2026-08-09T00:00:00"/>
    <n v="2026"/>
    <x v="2"/>
    <x v="7"/>
    <x v="7"/>
    <x v="3"/>
    <x v="7"/>
    <x v="3"/>
    <x v="0"/>
    <x v="4"/>
    <x v="10"/>
    <n v="3"/>
    <n v="40.61"/>
    <n v="0"/>
    <n v="14.72"/>
    <n v="121.83"/>
    <n v="44.160000000000004"/>
    <n v="77.669999999999987"/>
    <n v="0.63752770253632096"/>
    <n v="2026"/>
    <s v="Q3"/>
    <n v="8"/>
    <s v="Aug"/>
  </r>
  <r>
    <n v="390"/>
    <d v="2026-08-09T00:00:00"/>
    <n v="2026"/>
    <x v="2"/>
    <x v="7"/>
    <x v="7"/>
    <x v="2"/>
    <x v="5"/>
    <x v="2"/>
    <x v="1"/>
    <x v="1"/>
    <x v="1"/>
    <n v="1"/>
    <n v="93.41"/>
    <n v="0.05"/>
    <n v="44.7"/>
    <n v="88.739499999999992"/>
    <n v="44.7"/>
    <n v="44.03949999999999"/>
    <n v="0.49627843294136198"/>
    <n v="2026"/>
    <s v="Q3"/>
    <n v="8"/>
    <s v="Aug"/>
  </r>
  <r>
    <n v="859"/>
    <d v="2026-08-09T00:00:00"/>
    <n v="2026"/>
    <x v="2"/>
    <x v="7"/>
    <x v="7"/>
    <x v="0"/>
    <x v="0"/>
    <x v="2"/>
    <x v="1"/>
    <x v="1"/>
    <x v="1"/>
    <n v="2"/>
    <n v="90.23"/>
    <n v="0"/>
    <n v="44.22"/>
    <n v="180.46"/>
    <n v="88.44"/>
    <n v="92.02000000000001"/>
    <n v="0.50991909564446414"/>
    <n v="2026"/>
    <s v="Q3"/>
    <n v="8"/>
    <s v="Aug"/>
  </r>
  <r>
    <n v="1468"/>
    <d v="2026-08-09T00:00:00"/>
    <n v="2026"/>
    <x v="2"/>
    <x v="7"/>
    <x v="7"/>
    <x v="1"/>
    <x v="11"/>
    <x v="2"/>
    <x v="0"/>
    <x v="0"/>
    <x v="4"/>
    <n v="1"/>
    <n v="51.75"/>
    <n v="0"/>
    <n v="22.36"/>
    <n v="51.75"/>
    <n v="22.36"/>
    <n v="29.39"/>
    <n v="0.56792270531400968"/>
    <n v="2026"/>
    <s v="Q3"/>
    <n v="8"/>
    <s v="Aug"/>
  </r>
  <r>
    <n v="2356"/>
    <d v="2026-08-09T00:00:00"/>
    <n v="2026"/>
    <x v="2"/>
    <x v="7"/>
    <x v="7"/>
    <x v="3"/>
    <x v="13"/>
    <x v="2"/>
    <x v="1"/>
    <x v="0"/>
    <x v="8"/>
    <n v="3"/>
    <n v="102.91"/>
    <n v="0.1"/>
    <n v="50.23"/>
    <n v="277.85700000000003"/>
    <n v="150.69"/>
    <n v="127.16700000000003"/>
    <n v="0.45767067232425318"/>
    <n v="2026"/>
    <s v="Q3"/>
    <n v="8"/>
    <s v="Aug"/>
  </r>
  <r>
    <n v="3556"/>
    <d v="2026-08-09T00:00:00"/>
    <n v="2026"/>
    <x v="2"/>
    <x v="7"/>
    <x v="7"/>
    <x v="2"/>
    <x v="16"/>
    <x v="0"/>
    <x v="1"/>
    <x v="0"/>
    <x v="0"/>
    <n v="4"/>
    <n v="82.63"/>
    <n v="0.1"/>
    <n v="43.78"/>
    <n v="297.46800000000002"/>
    <n v="175.12"/>
    <n v="122.34800000000001"/>
    <n v="0.41129802197211129"/>
    <n v="2026"/>
    <s v="Q3"/>
    <n v="8"/>
    <s v="Aug"/>
  </r>
  <r>
    <n v="925"/>
    <d v="2026-08-10T00:00:00"/>
    <n v="2026"/>
    <x v="2"/>
    <x v="7"/>
    <x v="7"/>
    <x v="0"/>
    <x v="0"/>
    <x v="2"/>
    <x v="0"/>
    <x v="3"/>
    <x v="7"/>
    <n v="1"/>
    <n v="196.39"/>
    <n v="0"/>
    <n v="102.92"/>
    <n v="196.39"/>
    <n v="102.92"/>
    <n v="93.469999999999985"/>
    <n v="0.47594073017974436"/>
    <n v="2026"/>
    <s v="Q3"/>
    <n v="8"/>
    <s v="Aug"/>
  </r>
  <r>
    <n v="1563"/>
    <d v="2026-08-10T00:00:00"/>
    <n v="2026"/>
    <x v="2"/>
    <x v="7"/>
    <x v="7"/>
    <x v="2"/>
    <x v="10"/>
    <x v="3"/>
    <x v="2"/>
    <x v="2"/>
    <x v="2"/>
    <n v="2"/>
    <n v="36.25"/>
    <n v="0"/>
    <n v="13.77"/>
    <n v="72.5"/>
    <n v="27.54"/>
    <n v="44.96"/>
    <n v="0.62013793103448278"/>
    <n v="2026"/>
    <s v="Q3"/>
    <n v="8"/>
    <s v="Aug"/>
  </r>
  <r>
    <n v="1634"/>
    <d v="2026-08-10T00:00:00"/>
    <n v="2026"/>
    <x v="2"/>
    <x v="7"/>
    <x v="7"/>
    <x v="1"/>
    <x v="1"/>
    <x v="2"/>
    <x v="0"/>
    <x v="3"/>
    <x v="7"/>
    <n v="2"/>
    <n v="199.85"/>
    <n v="0.05"/>
    <n v="104.34"/>
    <n v="379.71499999999997"/>
    <n v="208.68"/>
    <n v="171.03499999999997"/>
    <n v="0.45042992770893953"/>
    <n v="2026"/>
    <s v="Q3"/>
    <n v="8"/>
    <s v="Aug"/>
  </r>
  <r>
    <n v="2187"/>
    <d v="2026-08-10T00:00:00"/>
    <n v="2026"/>
    <x v="2"/>
    <x v="7"/>
    <x v="7"/>
    <x v="2"/>
    <x v="2"/>
    <x v="2"/>
    <x v="1"/>
    <x v="2"/>
    <x v="9"/>
    <n v="1"/>
    <n v="46.32"/>
    <n v="0.05"/>
    <n v="18.34"/>
    <n v="44.003999999999998"/>
    <n v="18.34"/>
    <n v="25.663999999999998"/>
    <n v="0.58321970729933637"/>
    <n v="2026"/>
    <s v="Q3"/>
    <n v="8"/>
    <s v="Aug"/>
  </r>
  <r>
    <n v="2773"/>
    <d v="2026-08-10T00:00:00"/>
    <n v="2026"/>
    <x v="2"/>
    <x v="7"/>
    <x v="7"/>
    <x v="1"/>
    <x v="14"/>
    <x v="0"/>
    <x v="1"/>
    <x v="1"/>
    <x v="11"/>
    <n v="4"/>
    <n v="151.06"/>
    <n v="0"/>
    <n v="77.67"/>
    <n v="604.24"/>
    <n v="310.68"/>
    <n v="293.56"/>
    <n v="0.48583344366476894"/>
    <n v="2026"/>
    <s v="Q3"/>
    <n v="8"/>
    <s v="Aug"/>
  </r>
  <r>
    <n v="5040"/>
    <d v="2026-08-10T00:00:00"/>
    <n v="2026"/>
    <x v="2"/>
    <x v="7"/>
    <x v="7"/>
    <x v="3"/>
    <x v="7"/>
    <x v="0"/>
    <x v="0"/>
    <x v="1"/>
    <x v="17"/>
    <n v="1"/>
    <n v="72.39"/>
    <n v="0.1"/>
    <n v="31.64"/>
    <n v="65.150999999999996"/>
    <n v="31.64"/>
    <n v="33.510999999999996"/>
    <n v="0.51435895074519189"/>
    <n v="2026"/>
    <s v="Q3"/>
    <n v="8"/>
    <s v="Aug"/>
  </r>
  <r>
    <n v="415"/>
    <d v="2026-08-11T00:00:00"/>
    <n v="2026"/>
    <x v="2"/>
    <x v="7"/>
    <x v="7"/>
    <x v="0"/>
    <x v="9"/>
    <x v="2"/>
    <x v="0"/>
    <x v="1"/>
    <x v="17"/>
    <n v="1"/>
    <n v="72.650000000000006"/>
    <n v="0"/>
    <n v="31.72"/>
    <n v="72.650000000000006"/>
    <n v="31.72"/>
    <n v="40.930000000000007"/>
    <n v="0.56338609772883697"/>
    <n v="2026"/>
    <s v="Q3"/>
    <n v="8"/>
    <s v="Aug"/>
  </r>
  <r>
    <n v="1111"/>
    <d v="2026-08-11T00:00:00"/>
    <n v="2026"/>
    <x v="2"/>
    <x v="7"/>
    <x v="7"/>
    <x v="3"/>
    <x v="13"/>
    <x v="0"/>
    <x v="1"/>
    <x v="3"/>
    <x v="7"/>
    <n v="1"/>
    <n v="198.44"/>
    <n v="0"/>
    <n v="106.79"/>
    <n v="198.44"/>
    <n v="106.79"/>
    <n v="91.649999999999991"/>
    <n v="0.46185244910300338"/>
    <n v="2026"/>
    <s v="Q3"/>
    <n v="8"/>
    <s v="Aug"/>
  </r>
  <r>
    <n v="1243"/>
    <d v="2026-08-11T00:00:00"/>
    <n v="2026"/>
    <x v="2"/>
    <x v="7"/>
    <x v="7"/>
    <x v="2"/>
    <x v="16"/>
    <x v="0"/>
    <x v="0"/>
    <x v="3"/>
    <x v="7"/>
    <n v="1"/>
    <n v="193.67"/>
    <n v="0"/>
    <n v="103.79"/>
    <n v="193.67"/>
    <n v="103.79"/>
    <n v="89.879999999999981"/>
    <n v="0.46408839779005517"/>
    <n v="2026"/>
    <s v="Q3"/>
    <n v="8"/>
    <s v="Aug"/>
  </r>
  <r>
    <n v="1326"/>
    <d v="2026-08-11T00:00:00"/>
    <n v="2026"/>
    <x v="2"/>
    <x v="7"/>
    <x v="7"/>
    <x v="3"/>
    <x v="8"/>
    <x v="0"/>
    <x v="0"/>
    <x v="2"/>
    <x v="18"/>
    <n v="5"/>
    <n v="166.03"/>
    <n v="0"/>
    <n v="87.46"/>
    <n v="830.15"/>
    <n v="437.29999999999995"/>
    <n v="392.85"/>
    <n v="0.47322772992832624"/>
    <n v="2026"/>
    <s v="Q3"/>
    <n v="8"/>
    <s v="Aug"/>
  </r>
  <r>
    <n v="1682"/>
    <d v="2026-08-11T00:00:00"/>
    <n v="2026"/>
    <x v="2"/>
    <x v="7"/>
    <x v="7"/>
    <x v="0"/>
    <x v="0"/>
    <x v="0"/>
    <x v="2"/>
    <x v="3"/>
    <x v="13"/>
    <n v="2"/>
    <n v="81.569999999999993"/>
    <n v="0"/>
    <n v="40.36"/>
    <n v="163.13999999999999"/>
    <n v="80.72"/>
    <n v="82.419999999999987"/>
    <n v="0.50521024886600463"/>
    <n v="2026"/>
    <s v="Q3"/>
    <n v="8"/>
    <s v="Aug"/>
  </r>
  <r>
    <n v="2618"/>
    <d v="2026-08-11T00:00:00"/>
    <n v="2026"/>
    <x v="2"/>
    <x v="7"/>
    <x v="7"/>
    <x v="0"/>
    <x v="15"/>
    <x v="2"/>
    <x v="2"/>
    <x v="1"/>
    <x v="3"/>
    <n v="2"/>
    <n v="143.86000000000001"/>
    <n v="0"/>
    <n v="81.23"/>
    <n v="287.72000000000003"/>
    <n v="162.46"/>
    <n v="125.26000000000002"/>
    <n v="0.43535381621020441"/>
    <n v="2026"/>
    <s v="Q3"/>
    <n v="8"/>
    <s v="Aug"/>
  </r>
  <r>
    <n v="3319"/>
    <d v="2026-08-11T00:00:00"/>
    <n v="2026"/>
    <x v="2"/>
    <x v="7"/>
    <x v="7"/>
    <x v="1"/>
    <x v="14"/>
    <x v="0"/>
    <x v="0"/>
    <x v="1"/>
    <x v="1"/>
    <n v="3"/>
    <n v="93.53"/>
    <n v="0"/>
    <n v="46.19"/>
    <n v="280.59000000000003"/>
    <n v="138.57"/>
    <n v="142.02000000000004"/>
    <n v="0.5061477600769807"/>
    <n v="2026"/>
    <s v="Q3"/>
    <n v="8"/>
    <s v="Aug"/>
  </r>
  <r>
    <n v="4600"/>
    <d v="2026-08-11T00:00:00"/>
    <n v="2026"/>
    <x v="2"/>
    <x v="7"/>
    <x v="7"/>
    <x v="3"/>
    <x v="4"/>
    <x v="1"/>
    <x v="2"/>
    <x v="2"/>
    <x v="18"/>
    <n v="10"/>
    <n v="162.38"/>
    <n v="0.05"/>
    <n v="85.82"/>
    <n v="1542.61"/>
    <n v="858.19999999999993"/>
    <n v="684.41"/>
    <n v="0.44367014345816508"/>
    <n v="2026"/>
    <s v="Q3"/>
    <n v="8"/>
    <s v="Aug"/>
  </r>
  <r>
    <n v="5168"/>
    <d v="2026-08-11T00:00:00"/>
    <n v="2026"/>
    <x v="2"/>
    <x v="7"/>
    <x v="7"/>
    <x v="0"/>
    <x v="15"/>
    <x v="3"/>
    <x v="2"/>
    <x v="4"/>
    <x v="12"/>
    <n v="1"/>
    <n v="122.52"/>
    <n v="0.05"/>
    <n v="69.66"/>
    <n v="116.39399999999999"/>
    <n v="69.66"/>
    <n v="46.733999999999995"/>
    <n v="0.40151554203824935"/>
    <n v="2026"/>
    <s v="Q3"/>
    <n v="8"/>
    <s v="Aug"/>
  </r>
  <r>
    <n v="245"/>
    <d v="2026-08-12T00:00:00"/>
    <n v="2026"/>
    <x v="2"/>
    <x v="7"/>
    <x v="7"/>
    <x v="3"/>
    <x v="13"/>
    <x v="3"/>
    <x v="0"/>
    <x v="1"/>
    <x v="3"/>
    <n v="1"/>
    <n v="142.84"/>
    <n v="0"/>
    <n v="77.7"/>
    <n v="142.84"/>
    <n v="77.7"/>
    <n v="65.14"/>
    <n v="0.4560347241669"/>
    <n v="2026"/>
    <s v="Q3"/>
    <n v="8"/>
    <s v="Aug"/>
  </r>
  <r>
    <n v="322"/>
    <d v="2026-08-12T00:00:00"/>
    <n v="2026"/>
    <x v="2"/>
    <x v="7"/>
    <x v="7"/>
    <x v="1"/>
    <x v="14"/>
    <x v="2"/>
    <x v="0"/>
    <x v="1"/>
    <x v="17"/>
    <n v="3"/>
    <n v="72.349999999999994"/>
    <n v="0"/>
    <n v="32.119999999999997"/>
    <n v="217.04999999999998"/>
    <n v="96.359999999999985"/>
    <n v="120.69"/>
    <n v="0.55604699378023503"/>
    <n v="2026"/>
    <s v="Q3"/>
    <n v="8"/>
    <s v="Aug"/>
  </r>
  <r>
    <n v="1101"/>
    <d v="2026-08-12T00:00:00"/>
    <n v="2026"/>
    <x v="2"/>
    <x v="7"/>
    <x v="7"/>
    <x v="3"/>
    <x v="4"/>
    <x v="0"/>
    <x v="1"/>
    <x v="4"/>
    <x v="10"/>
    <n v="3"/>
    <n v="40.14"/>
    <n v="0.05"/>
    <n v="14.53"/>
    <n v="114.399"/>
    <n v="43.589999999999996"/>
    <n v="70.808999999999997"/>
    <n v="0.61896520074476169"/>
    <n v="2026"/>
    <s v="Q3"/>
    <n v="8"/>
    <s v="Aug"/>
  </r>
  <r>
    <n v="1564"/>
    <d v="2026-08-12T00:00:00"/>
    <n v="2026"/>
    <x v="2"/>
    <x v="7"/>
    <x v="7"/>
    <x v="3"/>
    <x v="13"/>
    <x v="0"/>
    <x v="1"/>
    <x v="4"/>
    <x v="16"/>
    <n v="2"/>
    <n v="51.84"/>
    <n v="0"/>
    <n v="21.62"/>
    <n v="103.68"/>
    <n v="43.24"/>
    <n v="60.440000000000005"/>
    <n v="0.58294753086419759"/>
    <n v="2026"/>
    <s v="Q3"/>
    <n v="8"/>
    <s v="Aug"/>
  </r>
  <r>
    <n v="3712"/>
    <d v="2026-08-12T00:00:00"/>
    <n v="2026"/>
    <x v="2"/>
    <x v="7"/>
    <x v="7"/>
    <x v="3"/>
    <x v="8"/>
    <x v="0"/>
    <x v="1"/>
    <x v="0"/>
    <x v="0"/>
    <n v="3"/>
    <n v="82.32"/>
    <n v="0.15"/>
    <n v="41.95"/>
    <n v="209.91599999999997"/>
    <n v="125.85000000000001"/>
    <n v="84.06599999999996"/>
    <n v="0.40047447550448739"/>
    <n v="2026"/>
    <s v="Q3"/>
    <n v="8"/>
    <s v="Aug"/>
  </r>
  <r>
    <n v="771"/>
    <d v="2026-08-13T00:00:00"/>
    <n v="2026"/>
    <x v="2"/>
    <x v="7"/>
    <x v="7"/>
    <x v="2"/>
    <x v="5"/>
    <x v="0"/>
    <x v="0"/>
    <x v="1"/>
    <x v="1"/>
    <n v="1"/>
    <n v="91.78"/>
    <n v="0"/>
    <n v="46.15"/>
    <n v="91.78"/>
    <n v="46.15"/>
    <n v="45.63"/>
    <n v="0.49716713881019831"/>
    <n v="2026"/>
    <s v="Q3"/>
    <n v="8"/>
    <s v="Aug"/>
  </r>
  <r>
    <n v="2749"/>
    <d v="2026-08-13T00:00:00"/>
    <n v="2026"/>
    <x v="2"/>
    <x v="7"/>
    <x v="7"/>
    <x v="1"/>
    <x v="14"/>
    <x v="0"/>
    <x v="2"/>
    <x v="1"/>
    <x v="1"/>
    <n v="2"/>
    <n v="93.13"/>
    <n v="0"/>
    <n v="45.68"/>
    <n v="186.26"/>
    <n v="91.36"/>
    <n v="94.899999999999991"/>
    <n v="0.50950284548480618"/>
    <n v="2026"/>
    <s v="Q3"/>
    <n v="8"/>
    <s v="Aug"/>
  </r>
  <r>
    <n v="4252"/>
    <d v="2026-08-13T00:00:00"/>
    <n v="2026"/>
    <x v="2"/>
    <x v="7"/>
    <x v="7"/>
    <x v="1"/>
    <x v="12"/>
    <x v="0"/>
    <x v="0"/>
    <x v="2"/>
    <x v="2"/>
    <n v="1"/>
    <n v="36.67"/>
    <n v="0.1"/>
    <n v="13.18"/>
    <n v="33.003"/>
    <n v="13.18"/>
    <n v="19.823"/>
    <n v="0.60064236584552921"/>
    <n v="2026"/>
    <s v="Q3"/>
    <n v="8"/>
    <s v="Aug"/>
  </r>
  <r>
    <n v="4665"/>
    <d v="2026-08-13T00:00:00"/>
    <n v="2026"/>
    <x v="2"/>
    <x v="7"/>
    <x v="7"/>
    <x v="3"/>
    <x v="8"/>
    <x v="1"/>
    <x v="0"/>
    <x v="4"/>
    <x v="16"/>
    <n v="4"/>
    <n v="51.25"/>
    <n v="0.1"/>
    <n v="21.77"/>
    <n v="184.5"/>
    <n v="87.08"/>
    <n v="97.42"/>
    <n v="0.52802168021680218"/>
    <n v="2026"/>
    <s v="Q3"/>
    <n v="8"/>
    <s v="Aug"/>
  </r>
  <r>
    <n v="4767"/>
    <d v="2026-08-13T00:00:00"/>
    <n v="2026"/>
    <x v="2"/>
    <x v="7"/>
    <x v="7"/>
    <x v="3"/>
    <x v="8"/>
    <x v="3"/>
    <x v="2"/>
    <x v="4"/>
    <x v="10"/>
    <n v="1"/>
    <n v="39.61"/>
    <n v="0.1"/>
    <n v="14.85"/>
    <n v="35.649000000000001"/>
    <n v="14.85"/>
    <n v="20.798999999999999"/>
    <n v="0.58343852562484222"/>
    <n v="2026"/>
    <s v="Q3"/>
    <n v="8"/>
    <s v="Aug"/>
  </r>
  <r>
    <n v="4832"/>
    <d v="2026-08-13T00:00:00"/>
    <n v="2026"/>
    <x v="2"/>
    <x v="7"/>
    <x v="7"/>
    <x v="0"/>
    <x v="15"/>
    <x v="3"/>
    <x v="0"/>
    <x v="0"/>
    <x v="0"/>
    <n v="2"/>
    <n v="81.59"/>
    <n v="0.15"/>
    <n v="43.9"/>
    <n v="138.703"/>
    <n v="87.8"/>
    <n v="50.903000000000006"/>
    <n v="0.3669927831409559"/>
    <n v="2026"/>
    <s v="Q3"/>
    <n v="8"/>
    <s v="Aug"/>
  </r>
  <r>
    <n v="747"/>
    <d v="2026-08-14T00:00:00"/>
    <n v="2026"/>
    <x v="2"/>
    <x v="7"/>
    <x v="7"/>
    <x v="1"/>
    <x v="1"/>
    <x v="2"/>
    <x v="1"/>
    <x v="4"/>
    <x v="12"/>
    <n v="3"/>
    <n v="122.96"/>
    <n v="0.1"/>
    <n v="67.62"/>
    <n v="331.99200000000002"/>
    <n v="202.86"/>
    <n v="129.13200000000001"/>
    <n v="0.38896117978746475"/>
    <n v="2026"/>
    <s v="Q3"/>
    <n v="8"/>
    <s v="Aug"/>
  </r>
  <r>
    <n v="2281"/>
    <d v="2026-08-14T00:00:00"/>
    <n v="2026"/>
    <x v="2"/>
    <x v="7"/>
    <x v="7"/>
    <x v="1"/>
    <x v="11"/>
    <x v="2"/>
    <x v="0"/>
    <x v="1"/>
    <x v="17"/>
    <n v="1"/>
    <n v="70.91"/>
    <n v="0"/>
    <n v="33.11"/>
    <n v="70.91"/>
    <n v="33.11"/>
    <n v="37.799999999999997"/>
    <n v="0.53307008884501483"/>
    <n v="2026"/>
    <s v="Q3"/>
    <n v="8"/>
    <s v="Aug"/>
  </r>
  <r>
    <n v="2414"/>
    <d v="2026-08-14T00:00:00"/>
    <n v="2026"/>
    <x v="2"/>
    <x v="7"/>
    <x v="7"/>
    <x v="1"/>
    <x v="6"/>
    <x v="1"/>
    <x v="2"/>
    <x v="0"/>
    <x v="4"/>
    <n v="6"/>
    <n v="50.94"/>
    <n v="0.1"/>
    <n v="22.76"/>
    <n v="275.07600000000002"/>
    <n v="136.56"/>
    <n v="138.51600000000002"/>
    <n v="0.50355538105832576"/>
    <n v="2026"/>
    <s v="Q3"/>
    <n v="8"/>
    <s v="Aug"/>
  </r>
  <r>
    <n v="3162"/>
    <d v="2026-08-14T00:00:00"/>
    <n v="2026"/>
    <x v="2"/>
    <x v="7"/>
    <x v="7"/>
    <x v="1"/>
    <x v="1"/>
    <x v="0"/>
    <x v="1"/>
    <x v="1"/>
    <x v="3"/>
    <n v="1"/>
    <n v="144.96"/>
    <n v="0.05"/>
    <n v="77.959999999999994"/>
    <n v="137.71199999999999"/>
    <n v="77.959999999999994"/>
    <n v="59.751999999999995"/>
    <n v="0.43389101893807364"/>
    <n v="2026"/>
    <s v="Q3"/>
    <n v="8"/>
    <s v="Aug"/>
  </r>
  <r>
    <n v="3200"/>
    <d v="2026-08-14T00:00:00"/>
    <n v="2026"/>
    <x v="2"/>
    <x v="7"/>
    <x v="7"/>
    <x v="3"/>
    <x v="8"/>
    <x v="2"/>
    <x v="1"/>
    <x v="1"/>
    <x v="11"/>
    <n v="1"/>
    <n v="152.97"/>
    <n v="0"/>
    <n v="79.66"/>
    <n v="152.97"/>
    <n v="79.66"/>
    <n v="73.31"/>
    <n v="0.47924429626724196"/>
    <n v="2026"/>
    <s v="Q3"/>
    <n v="8"/>
    <s v="Aug"/>
  </r>
  <r>
    <n v="3521"/>
    <d v="2026-08-14T00:00:00"/>
    <n v="2026"/>
    <x v="2"/>
    <x v="7"/>
    <x v="7"/>
    <x v="2"/>
    <x v="16"/>
    <x v="0"/>
    <x v="2"/>
    <x v="2"/>
    <x v="9"/>
    <n v="2"/>
    <n v="45.79"/>
    <n v="0"/>
    <n v="18.23"/>
    <n v="91.58"/>
    <n v="36.46"/>
    <n v="55.12"/>
    <n v="0.60187813933173184"/>
    <n v="2026"/>
    <s v="Q3"/>
    <n v="8"/>
    <s v="Aug"/>
  </r>
  <r>
    <n v="4447"/>
    <d v="2026-08-14T00:00:00"/>
    <n v="2026"/>
    <x v="2"/>
    <x v="7"/>
    <x v="7"/>
    <x v="1"/>
    <x v="6"/>
    <x v="0"/>
    <x v="1"/>
    <x v="2"/>
    <x v="18"/>
    <n v="1"/>
    <n v="161.31"/>
    <n v="0"/>
    <n v="87.81"/>
    <n v="161.31"/>
    <n v="87.81"/>
    <n v="73.5"/>
    <n v="0.45564441138181139"/>
    <n v="2026"/>
    <s v="Q3"/>
    <n v="8"/>
    <s v="Aug"/>
  </r>
  <r>
    <n v="421"/>
    <d v="2026-08-15T00:00:00"/>
    <n v="2026"/>
    <x v="2"/>
    <x v="7"/>
    <x v="7"/>
    <x v="3"/>
    <x v="7"/>
    <x v="0"/>
    <x v="1"/>
    <x v="4"/>
    <x v="14"/>
    <n v="2"/>
    <n v="35.97"/>
    <n v="0.05"/>
    <n v="14.28"/>
    <n v="68.342999999999989"/>
    <n v="28.56"/>
    <n v="39.782999999999987"/>
    <n v="0.58210789693165343"/>
    <n v="2026"/>
    <s v="Q3"/>
    <n v="8"/>
    <s v="Aug"/>
  </r>
  <r>
    <n v="962"/>
    <d v="2026-08-15T00:00:00"/>
    <n v="2026"/>
    <x v="2"/>
    <x v="7"/>
    <x v="7"/>
    <x v="0"/>
    <x v="0"/>
    <x v="2"/>
    <x v="1"/>
    <x v="4"/>
    <x v="10"/>
    <n v="2"/>
    <n v="39.729999999999997"/>
    <n v="0"/>
    <n v="14.95"/>
    <n v="79.459999999999994"/>
    <n v="29.9"/>
    <n v="49.559999999999995"/>
    <n v="0.62371004278882458"/>
    <n v="2026"/>
    <s v="Q3"/>
    <n v="8"/>
    <s v="Aug"/>
  </r>
  <r>
    <n v="1386"/>
    <d v="2026-08-15T00:00:00"/>
    <n v="2026"/>
    <x v="2"/>
    <x v="7"/>
    <x v="7"/>
    <x v="1"/>
    <x v="12"/>
    <x v="0"/>
    <x v="2"/>
    <x v="2"/>
    <x v="2"/>
    <n v="2"/>
    <n v="36.049999999999997"/>
    <n v="0"/>
    <n v="13.8"/>
    <n v="72.099999999999994"/>
    <n v="27.6"/>
    <n v="44.499999999999993"/>
    <n v="0.61719833564493753"/>
    <n v="2026"/>
    <s v="Q3"/>
    <n v="8"/>
    <s v="Aug"/>
  </r>
  <r>
    <n v="3083"/>
    <d v="2026-08-15T00:00:00"/>
    <n v="2026"/>
    <x v="2"/>
    <x v="7"/>
    <x v="7"/>
    <x v="3"/>
    <x v="7"/>
    <x v="0"/>
    <x v="1"/>
    <x v="3"/>
    <x v="7"/>
    <n v="1"/>
    <n v="194.36"/>
    <n v="0"/>
    <n v="106.01"/>
    <n v="194.36"/>
    <n v="106.01"/>
    <n v="88.350000000000009"/>
    <n v="0.45456884132537562"/>
    <n v="2026"/>
    <s v="Q3"/>
    <n v="8"/>
    <s v="Aug"/>
  </r>
  <r>
    <n v="3174"/>
    <d v="2026-08-15T00:00:00"/>
    <n v="2026"/>
    <x v="2"/>
    <x v="7"/>
    <x v="7"/>
    <x v="3"/>
    <x v="4"/>
    <x v="2"/>
    <x v="0"/>
    <x v="3"/>
    <x v="7"/>
    <n v="1"/>
    <n v="192.67"/>
    <n v="0.05"/>
    <n v="103.37"/>
    <n v="183.03649999999999"/>
    <n v="103.37"/>
    <n v="79.666499999999985"/>
    <n v="0.43524925356417976"/>
    <n v="2026"/>
    <s v="Q3"/>
    <n v="8"/>
    <s v="Aug"/>
  </r>
  <r>
    <n v="4045"/>
    <d v="2026-08-15T00:00:00"/>
    <n v="2026"/>
    <x v="2"/>
    <x v="7"/>
    <x v="7"/>
    <x v="2"/>
    <x v="16"/>
    <x v="0"/>
    <x v="1"/>
    <x v="1"/>
    <x v="1"/>
    <n v="3"/>
    <n v="92.12"/>
    <n v="0.1"/>
    <n v="44.1"/>
    <n v="248.72400000000002"/>
    <n v="132.30000000000001"/>
    <n v="116.42400000000001"/>
    <n v="0.46808510638297873"/>
    <n v="2026"/>
    <s v="Q3"/>
    <n v="8"/>
    <s v="Aug"/>
  </r>
  <r>
    <n v="4850"/>
    <d v="2026-08-15T00:00:00"/>
    <n v="2026"/>
    <x v="2"/>
    <x v="7"/>
    <x v="7"/>
    <x v="1"/>
    <x v="1"/>
    <x v="2"/>
    <x v="2"/>
    <x v="3"/>
    <x v="7"/>
    <n v="1"/>
    <n v="192.82"/>
    <n v="0"/>
    <n v="104.98"/>
    <n v="192.82"/>
    <n v="104.98"/>
    <n v="87.839999999999989"/>
    <n v="0.45555440307022088"/>
    <n v="2026"/>
    <s v="Q3"/>
    <n v="8"/>
    <s v="Aug"/>
  </r>
  <r>
    <n v="71"/>
    <d v="2026-08-16T00:00:00"/>
    <n v="2026"/>
    <x v="2"/>
    <x v="7"/>
    <x v="7"/>
    <x v="2"/>
    <x v="16"/>
    <x v="0"/>
    <x v="1"/>
    <x v="0"/>
    <x v="0"/>
    <n v="3"/>
    <n v="80.099999999999994"/>
    <n v="0"/>
    <n v="42.41"/>
    <n v="240.29999999999998"/>
    <n v="127.22999999999999"/>
    <n v="113.07"/>
    <n v="0.47053682896379528"/>
    <n v="2026"/>
    <s v="Q3"/>
    <n v="8"/>
    <s v="Aug"/>
  </r>
  <r>
    <n v="627"/>
    <d v="2026-08-16T00:00:00"/>
    <n v="2026"/>
    <x v="2"/>
    <x v="7"/>
    <x v="7"/>
    <x v="3"/>
    <x v="7"/>
    <x v="3"/>
    <x v="1"/>
    <x v="0"/>
    <x v="0"/>
    <n v="6"/>
    <n v="83.26"/>
    <n v="0"/>
    <n v="43.8"/>
    <n v="499.56000000000006"/>
    <n v="262.79999999999995"/>
    <n v="236.7600000000001"/>
    <n v="0.47393706461686297"/>
    <n v="2026"/>
    <s v="Q3"/>
    <n v="8"/>
    <s v="Aug"/>
  </r>
  <r>
    <n v="959"/>
    <d v="2026-08-16T00:00:00"/>
    <n v="2026"/>
    <x v="2"/>
    <x v="7"/>
    <x v="7"/>
    <x v="1"/>
    <x v="1"/>
    <x v="2"/>
    <x v="0"/>
    <x v="4"/>
    <x v="10"/>
    <n v="4"/>
    <n v="40.46"/>
    <n v="0"/>
    <n v="15.12"/>
    <n v="161.84"/>
    <n v="60.48"/>
    <n v="101.36000000000001"/>
    <n v="0.62629757785467133"/>
    <n v="2026"/>
    <s v="Q3"/>
    <n v="8"/>
    <s v="Aug"/>
  </r>
  <r>
    <n v="967"/>
    <d v="2026-08-16T00:00:00"/>
    <n v="2026"/>
    <x v="2"/>
    <x v="7"/>
    <x v="7"/>
    <x v="2"/>
    <x v="16"/>
    <x v="1"/>
    <x v="0"/>
    <x v="0"/>
    <x v="0"/>
    <n v="5"/>
    <n v="81.55"/>
    <n v="0.2"/>
    <n v="42.09"/>
    <n v="326.20000000000005"/>
    <n v="210.45000000000002"/>
    <n v="115.75000000000003"/>
    <n v="0.3548436541998774"/>
    <n v="2026"/>
    <s v="Q3"/>
    <n v="8"/>
    <s v="Aug"/>
  </r>
  <r>
    <n v="1267"/>
    <d v="2026-08-16T00:00:00"/>
    <n v="2026"/>
    <x v="2"/>
    <x v="7"/>
    <x v="7"/>
    <x v="1"/>
    <x v="12"/>
    <x v="2"/>
    <x v="1"/>
    <x v="3"/>
    <x v="13"/>
    <n v="2"/>
    <n v="83.56"/>
    <n v="0"/>
    <n v="39.119999999999997"/>
    <n v="167.12"/>
    <n v="78.239999999999995"/>
    <n v="88.88000000000001"/>
    <n v="0.53183341311632359"/>
    <n v="2026"/>
    <s v="Q3"/>
    <n v="8"/>
    <s v="Aug"/>
  </r>
  <r>
    <n v="1394"/>
    <d v="2026-08-16T00:00:00"/>
    <n v="2026"/>
    <x v="2"/>
    <x v="7"/>
    <x v="7"/>
    <x v="2"/>
    <x v="10"/>
    <x v="0"/>
    <x v="0"/>
    <x v="3"/>
    <x v="19"/>
    <n v="3"/>
    <n v="125.75"/>
    <n v="0"/>
    <n v="62.05"/>
    <n v="377.25"/>
    <n v="186.14999999999998"/>
    <n v="191.10000000000002"/>
    <n v="0.50656063618290259"/>
    <n v="2026"/>
    <s v="Q3"/>
    <n v="8"/>
    <s v="Aug"/>
  </r>
  <r>
    <n v="1652"/>
    <d v="2026-08-16T00:00:00"/>
    <n v="2026"/>
    <x v="2"/>
    <x v="7"/>
    <x v="7"/>
    <x v="0"/>
    <x v="0"/>
    <x v="0"/>
    <x v="0"/>
    <x v="2"/>
    <x v="2"/>
    <n v="1"/>
    <n v="35.619999999999997"/>
    <n v="0.1"/>
    <n v="13.55"/>
    <n v="32.058"/>
    <n v="13.55"/>
    <n v="18.507999999999999"/>
    <n v="0.57732859192713204"/>
    <n v="2026"/>
    <s v="Q3"/>
    <n v="8"/>
    <s v="Aug"/>
  </r>
  <r>
    <n v="2126"/>
    <d v="2026-08-16T00:00:00"/>
    <n v="2026"/>
    <x v="2"/>
    <x v="7"/>
    <x v="7"/>
    <x v="1"/>
    <x v="14"/>
    <x v="0"/>
    <x v="2"/>
    <x v="0"/>
    <x v="8"/>
    <n v="2"/>
    <n v="104.02"/>
    <n v="0"/>
    <n v="50.26"/>
    <n v="208.04"/>
    <n v="100.52"/>
    <n v="107.52"/>
    <n v="0.51682368775235532"/>
    <n v="2026"/>
    <s v="Q3"/>
    <n v="8"/>
    <s v="Aug"/>
  </r>
  <r>
    <n v="2282"/>
    <d v="2026-08-16T00:00:00"/>
    <n v="2026"/>
    <x v="2"/>
    <x v="7"/>
    <x v="7"/>
    <x v="1"/>
    <x v="6"/>
    <x v="1"/>
    <x v="2"/>
    <x v="1"/>
    <x v="1"/>
    <n v="8"/>
    <n v="92.71"/>
    <n v="0.1"/>
    <n v="44.83"/>
    <n v="667.51199999999994"/>
    <n v="358.64"/>
    <n v="308.87199999999996"/>
    <n v="0.46272126943036229"/>
    <n v="2026"/>
    <s v="Q3"/>
    <n v="8"/>
    <s v="Aug"/>
  </r>
  <r>
    <n v="2426"/>
    <d v="2026-08-16T00:00:00"/>
    <n v="2026"/>
    <x v="2"/>
    <x v="7"/>
    <x v="7"/>
    <x v="1"/>
    <x v="12"/>
    <x v="0"/>
    <x v="1"/>
    <x v="1"/>
    <x v="1"/>
    <n v="1"/>
    <n v="90.58"/>
    <n v="0"/>
    <n v="44.53"/>
    <n v="90.58"/>
    <n v="44.53"/>
    <n v="46.05"/>
    <n v="0.50839037315080593"/>
    <n v="2026"/>
    <s v="Q3"/>
    <n v="8"/>
    <s v="Aug"/>
  </r>
  <r>
    <n v="2534"/>
    <d v="2026-08-16T00:00:00"/>
    <n v="2026"/>
    <x v="2"/>
    <x v="7"/>
    <x v="7"/>
    <x v="1"/>
    <x v="14"/>
    <x v="0"/>
    <x v="1"/>
    <x v="3"/>
    <x v="19"/>
    <n v="1"/>
    <n v="120.22"/>
    <n v="0"/>
    <n v="62.31"/>
    <n v="120.22"/>
    <n v="62.31"/>
    <n v="57.91"/>
    <n v="0.48170021627017134"/>
    <n v="2026"/>
    <s v="Q3"/>
    <n v="8"/>
    <s v="Aug"/>
  </r>
  <r>
    <n v="2948"/>
    <d v="2026-08-16T00:00:00"/>
    <n v="2026"/>
    <x v="2"/>
    <x v="7"/>
    <x v="7"/>
    <x v="2"/>
    <x v="2"/>
    <x v="2"/>
    <x v="1"/>
    <x v="2"/>
    <x v="2"/>
    <n v="3"/>
    <n v="36.35"/>
    <n v="0"/>
    <n v="13.42"/>
    <n v="109.05000000000001"/>
    <n v="40.26"/>
    <n v="68.79000000000002"/>
    <n v="0.63081155433287495"/>
    <n v="2026"/>
    <s v="Q3"/>
    <n v="8"/>
    <s v="Aug"/>
  </r>
  <r>
    <n v="3141"/>
    <d v="2026-08-16T00:00:00"/>
    <n v="2026"/>
    <x v="2"/>
    <x v="7"/>
    <x v="7"/>
    <x v="1"/>
    <x v="12"/>
    <x v="3"/>
    <x v="0"/>
    <x v="3"/>
    <x v="7"/>
    <n v="2"/>
    <n v="195.28"/>
    <n v="0"/>
    <n v="102.24"/>
    <n v="390.56"/>
    <n v="204.48"/>
    <n v="186.08"/>
    <n v="0.4764440802949611"/>
    <n v="2026"/>
    <s v="Q3"/>
    <n v="8"/>
    <s v="Aug"/>
  </r>
  <r>
    <n v="3935"/>
    <d v="2026-08-16T00:00:00"/>
    <n v="2026"/>
    <x v="2"/>
    <x v="7"/>
    <x v="7"/>
    <x v="2"/>
    <x v="16"/>
    <x v="3"/>
    <x v="0"/>
    <x v="2"/>
    <x v="9"/>
    <n v="4"/>
    <n v="46.05"/>
    <n v="0"/>
    <n v="18.75"/>
    <n v="184.2"/>
    <n v="75"/>
    <n v="109.19999999999999"/>
    <n v="0.5928338762214983"/>
    <n v="2026"/>
    <s v="Q3"/>
    <n v="8"/>
    <s v="Aug"/>
  </r>
  <r>
    <n v="4636"/>
    <d v="2026-08-16T00:00:00"/>
    <n v="2026"/>
    <x v="2"/>
    <x v="7"/>
    <x v="7"/>
    <x v="0"/>
    <x v="0"/>
    <x v="2"/>
    <x v="0"/>
    <x v="3"/>
    <x v="13"/>
    <n v="1"/>
    <n v="81.040000000000006"/>
    <n v="0.1"/>
    <n v="39.29"/>
    <n v="72.936000000000007"/>
    <n v="39.29"/>
    <n v="33.646000000000008"/>
    <n v="0.46130854447735009"/>
    <n v="2026"/>
    <s v="Q3"/>
    <n v="8"/>
    <s v="Aug"/>
  </r>
  <r>
    <n v="4895"/>
    <d v="2026-08-16T00:00:00"/>
    <n v="2026"/>
    <x v="2"/>
    <x v="7"/>
    <x v="7"/>
    <x v="0"/>
    <x v="15"/>
    <x v="2"/>
    <x v="2"/>
    <x v="3"/>
    <x v="7"/>
    <n v="1"/>
    <n v="191.12"/>
    <n v="0.05"/>
    <n v="106.14"/>
    <n v="181.56399999999999"/>
    <n v="106.14"/>
    <n v="75.423999999999992"/>
    <n v="0.41541274702033443"/>
    <n v="2026"/>
    <s v="Q3"/>
    <n v="8"/>
    <s v="Aug"/>
  </r>
  <r>
    <n v="5029"/>
    <d v="2026-08-16T00:00:00"/>
    <n v="2026"/>
    <x v="2"/>
    <x v="7"/>
    <x v="7"/>
    <x v="0"/>
    <x v="15"/>
    <x v="0"/>
    <x v="1"/>
    <x v="1"/>
    <x v="11"/>
    <n v="1"/>
    <n v="156.19"/>
    <n v="0"/>
    <n v="79.239999999999995"/>
    <n v="156.19"/>
    <n v="79.239999999999995"/>
    <n v="76.95"/>
    <n v="0.49266918496702738"/>
    <n v="2026"/>
    <s v="Q3"/>
    <n v="8"/>
    <s v="Aug"/>
  </r>
  <r>
    <n v="1965"/>
    <d v="2026-08-17T00:00:00"/>
    <n v="2026"/>
    <x v="2"/>
    <x v="7"/>
    <x v="7"/>
    <x v="1"/>
    <x v="11"/>
    <x v="0"/>
    <x v="0"/>
    <x v="2"/>
    <x v="2"/>
    <n v="4"/>
    <n v="36.93"/>
    <n v="0"/>
    <n v="13.36"/>
    <n v="147.72"/>
    <n v="53.44"/>
    <n v="94.28"/>
    <n v="0.63823449769834828"/>
    <n v="2026"/>
    <s v="Q3"/>
    <n v="8"/>
    <s v="Aug"/>
  </r>
  <r>
    <n v="3647"/>
    <d v="2026-08-17T00:00:00"/>
    <n v="2026"/>
    <x v="2"/>
    <x v="7"/>
    <x v="7"/>
    <x v="1"/>
    <x v="12"/>
    <x v="2"/>
    <x v="0"/>
    <x v="0"/>
    <x v="8"/>
    <n v="3"/>
    <n v="104.96"/>
    <n v="0.05"/>
    <n v="51.66"/>
    <n v="299.13599999999997"/>
    <n v="154.97999999999999"/>
    <n v="144.15599999999998"/>
    <n v="0.48190789473684209"/>
    <n v="2026"/>
    <s v="Q3"/>
    <n v="8"/>
    <s v="Aug"/>
  </r>
  <r>
    <n v="3918"/>
    <d v="2026-08-17T00:00:00"/>
    <n v="2026"/>
    <x v="2"/>
    <x v="7"/>
    <x v="7"/>
    <x v="1"/>
    <x v="1"/>
    <x v="3"/>
    <x v="1"/>
    <x v="2"/>
    <x v="18"/>
    <n v="3"/>
    <n v="168.51"/>
    <n v="0"/>
    <n v="85.34"/>
    <n v="505.53"/>
    <n v="256.02"/>
    <n v="249.51"/>
    <n v="0.49356121298439265"/>
    <n v="2026"/>
    <s v="Q3"/>
    <n v="8"/>
    <s v="Aug"/>
  </r>
  <r>
    <n v="4256"/>
    <d v="2026-08-17T00:00:00"/>
    <n v="2026"/>
    <x v="2"/>
    <x v="7"/>
    <x v="7"/>
    <x v="1"/>
    <x v="12"/>
    <x v="2"/>
    <x v="1"/>
    <x v="2"/>
    <x v="9"/>
    <n v="1"/>
    <n v="46.44"/>
    <n v="0.05"/>
    <n v="18.59"/>
    <n v="44.117999999999995"/>
    <n v="18.59"/>
    <n v="25.527999999999995"/>
    <n v="0.57863003762636556"/>
    <n v="2026"/>
    <s v="Q3"/>
    <n v="8"/>
    <s v="Aug"/>
  </r>
  <r>
    <n v="5087"/>
    <d v="2026-08-17T00:00:00"/>
    <n v="2026"/>
    <x v="2"/>
    <x v="7"/>
    <x v="7"/>
    <x v="0"/>
    <x v="0"/>
    <x v="0"/>
    <x v="1"/>
    <x v="1"/>
    <x v="17"/>
    <n v="1"/>
    <n v="69.900000000000006"/>
    <n v="0.1"/>
    <n v="31.43"/>
    <n v="62.910000000000004"/>
    <n v="31.43"/>
    <n v="31.480000000000004"/>
    <n v="0.50039739310125575"/>
    <n v="2026"/>
    <s v="Q3"/>
    <n v="8"/>
    <s v="Aug"/>
  </r>
  <r>
    <n v="1921"/>
    <d v="2026-08-18T00:00:00"/>
    <n v="2026"/>
    <x v="2"/>
    <x v="7"/>
    <x v="7"/>
    <x v="3"/>
    <x v="13"/>
    <x v="0"/>
    <x v="1"/>
    <x v="0"/>
    <x v="6"/>
    <n v="2"/>
    <n v="39.83"/>
    <n v="0"/>
    <n v="17.18"/>
    <n v="79.66"/>
    <n v="34.36"/>
    <n v="45.3"/>
    <n v="0.56866683404468987"/>
    <n v="2026"/>
    <s v="Q3"/>
    <n v="8"/>
    <s v="Aug"/>
  </r>
  <r>
    <n v="1966"/>
    <d v="2026-08-18T00:00:00"/>
    <n v="2026"/>
    <x v="2"/>
    <x v="7"/>
    <x v="7"/>
    <x v="0"/>
    <x v="9"/>
    <x v="0"/>
    <x v="1"/>
    <x v="2"/>
    <x v="2"/>
    <n v="2"/>
    <n v="36.020000000000003"/>
    <n v="0"/>
    <n v="13.87"/>
    <n v="72.040000000000006"/>
    <n v="27.74"/>
    <n v="44.300000000000011"/>
    <n v="0.61493614658523055"/>
    <n v="2026"/>
    <s v="Q3"/>
    <n v="8"/>
    <s v="Aug"/>
  </r>
  <r>
    <n v="2431"/>
    <d v="2026-08-18T00:00:00"/>
    <n v="2026"/>
    <x v="2"/>
    <x v="7"/>
    <x v="7"/>
    <x v="0"/>
    <x v="15"/>
    <x v="3"/>
    <x v="2"/>
    <x v="4"/>
    <x v="12"/>
    <n v="3"/>
    <n v="125.31"/>
    <n v="0"/>
    <n v="67.64"/>
    <n v="375.93"/>
    <n v="202.92000000000002"/>
    <n v="173.01"/>
    <n v="0.46021865772883247"/>
    <n v="2026"/>
    <s v="Q3"/>
    <n v="8"/>
    <s v="Aug"/>
  </r>
  <r>
    <n v="3676"/>
    <d v="2026-08-18T00:00:00"/>
    <n v="2026"/>
    <x v="2"/>
    <x v="7"/>
    <x v="7"/>
    <x v="1"/>
    <x v="12"/>
    <x v="0"/>
    <x v="0"/>
    <x v="1"/>
    <x v="1"/>
    <n v="3"/>
    <n v="92.5"/>
    <n v="0.1"/>
    <n v="46.38"/>
    <n v="249.75"/>
    <n v="139.14000000000001"/>
    <n v="110.60999999999999"/>
    <n v="0.4428828828828828"/>
    <n v="2026"/>
    <s v="Q3"/>
    <n v="8"/>
    <s v="Aug"/>
  </r>
  <r>
    <n v="3972"/>
    <d v="2026-08-18T00:00:00"/>
    <n v="2026"/>
    <x v="2"/>
    <x v="7"/>
    <x v="7"/>
    <x v="1"/>
    <x v="1"/>
    <x v="1"/>
    <x v="2"/>
    <x v="0"/>
    <x v="8"/>
    <n v="5"/>
    <n v="100.48"/>
    <n v="0.1"/>
    <n v="49.67"/>
    <n v="452.16"/>
    <n v="248.35000000000002"/>
    <n v="203.81"/>
    <n v="0.45074752300070769"/>
    <n v="2026"/>
    <s v="Q3"/>
    <n v="8"/>
    <s v="Aug"/>
  </r>
  <r>
    <n v="4056"/>
    <d v="2026-08-18T00:00:00"/>
    <n v="2026"/>
    <x v="2"/>
    <x v="7"/>
    <x v="7"/>
    <x v="0"/>
    <x v="15"/>
    <x v="3"/>
    <x v="1"/>
    <x v="3"/>
    <x v="13"/>
    <n v="2"/>
    <n v="79.78"/>
    <n v="0"/>
    <n v="38.770000000000003"/>
    <n v="159.56"/>
    <n v="77.540000000000006"/>
    <n v="82.02"/>
    <n v="0.51403860616695907"/>
    <n v="2026"/>
    <s v="Q3"/>
    <n v="8"/>
    <s v="Aug"/>
  </r>
  <r>
    <n v="4471"/>
    <d v="2026-08-18T00:00:00"/>
    <n v="2026"/>
    <x v="2"/>
    <x v="7"/>
    <x v="7"/>
    <x v="2"/>
    <x v="10"/>
    <x v="1"/>
    <x v="2"/>
    <x v="1"/>
    <x v="3"/>
    <n v="4"/>
    <n v="144.44"/>
    <n v="0.1"/>
    <n v="77.66"/>
    <n v="519.98400000000004"/>
    <n v="310.64"/>
    <n v="209.34400000000005"/>
    <n v="0.4025970029847073"/>
    <n v="2026"/>
    <s v="Q3"/>
    <n v="8"/>
    <s v="Aug"/>
  </r>
  <r>
    <n v="1054"/>
    <d v="2026-08-19T00:00:00"/>
    <n v="2026"/>
    <x v="2"/>
    <x v="7"/>
    <x v="7"/>
    <x v="1"/>
    <x v="1"/>
    <x v="0"/>
    <x v="0"/>
    <x v="1"/>
    <x v="11"/>
    <n v="3"/>
    <n v="157.41999999999999"/>
    <n v="0"/>
    <n v="77.989999999999995"/>
    <n v="472.26"/>
    <n v="233.96999999999997"/>
    <n v="238.29000000000002"/>
    <n v="0.5045737517469191"/>
    <n v="2026"/>
    <s v="Q3"/>
    <n v="8"/>
    <s v="Aug"/>
  </r>
  <r>
    <n v="1854"/>
    <d v="2026-08-19T00:00:00"/>
    <n v="2026"/>
    <x v="2"/>
    <x v="7"/>
    <x v="7"/>
    <x v="1"/>
    <x v="14"/>
    <x v="3"/>
    <x v="2"/>
    <x v="1"/>
    <x v="1"/>
    <n v="1"/>
    <n v="90.37"/>
    <n v="0.05"/>
    <n v="45.89"/>
    <n v="85.851500000000001"/>
    <n v="45.89"/>
    <n v="39.961500000000001"/>
    <n v="0.46547235633623174"/>
    <n v="2026"/>
    <s v="Q3"/>
    <n v="8"/>
    <s v="Aug"/>
  </r>
  <r>
    <n v="2140"/>
    <d v="2026-08-19T00:00:00"/>
    <n v="2026"/>
    <x v="2"/>
    <x v="7"/>
    <x v="7"/>
    <x v="1"/>
    <x v="6"/>
    <x v="1"/>
    <x v="2"/>
    <x v="0"/>
    <x v="8"/>
    <n v="15"/>
    <n v="104.79"/>
    <n v="0.15"/>
    <n v="49.67"/>
    <n v="1336.0725"/>
    <n v="745.05000000000007"/>
    <n v="591.02249999999992"/>
    <n v="0.44235810556687599"/>
    <n v="2026"/>
    <s v="Q3"/>
    <n v="8"/>
    <s v="Aug"/>
  </r>
  <r>
    <n v="2328"/>
    <d v="2026-08-19T00:00:00"/>
    <n v="2026"/>
    <x v="2"/>
    <x v="7"/>
    <x v="7"/>
    <x v="2"/>
    <x v="2"/>
    <x v="0"/>
    <x v="0"/>
    <x v="2"/>
    <x v="15"/>
    <n v="1"/>
    <n v="130.94"/>
    <n v="0"/>
    <n v="66.06"/>
    <n v="130.94"/>
    <n v="66.06"/>
    <n v="64.88"/>
    <n v="0.49549411944402011"/>
    <n v="2026"/>
    <s v="Q3"/>
    <n v="8"/>
    <s v="Aug"/>
  </r>
  <r>
    <n v="4215"/>
    <d v="2026-08-19T00:00:00"/>
    <n v="2026"/>
    <x v="2"/>
    <x v="7"/>
    <x v="7"/>
    <x v="1"/>
    <x v="6"/>
    <x v="0"/>
    <x v="0"/>
    <x v="0"/>
    <x v="6"/>
    <n v="1"/>
    <n v="40.42"/>
    <n v="0.05"/>
    <n v="16.62"/>
    <n v="38.399000000000001"/>
    <n v="16.62"/>
    <n v="21.779"/>
    <n v="0.5671762285476184"/>
    <n v="2026"/>
    <s v="Q3"/>
    <n v="8"/>
    <s v="Aug"/>
  </r>
  <r>
    <n v="4563"/>
    <d v="2026-08-19T00:00:00"/>
    <n v="2026"/>
    <x v="2"/>
    <x v="7"/>
    <x v="7"/>
    <x v="1"/>
    <x v="11"/>
    <x v="3"/>
    <x v="0"/>
    <x v="3"/>
    <x v="5"/>
    <n v="1"/>
    <n v="338.45"/>
    <n v="0.15"/>
    <n v="197.2"/>
    <n v="287.6825"/>
    <n v="197.2"/>
    <n v="90.482500000000016"/>
    <n v="0.31452208598020392"/>
    <n v="2026"/>
    <s v="Q3"/>
    <n v="8"/>
    <s v="Aug"/>
  </r>
  <r>
    <n v="4775"/>
    <d v="2026-08-19T00:00:00"/>
    <n v="2026"/>
    <x v="2"/>
    <x v="7"/>
    <x v="7"/>
    <x v="2"/>
    <x v="10"/>
    <x v="3"/>
    <x v="0"/>
    <x v="0"/>
    <x v="8"/>
    <n v="1"/>
    <n v="103.92"/>
    <n v="0.05"/>
    <n v="50.71"/>
    <n v="98.724000000000004"/>
    <n v="50.71"/>
    <n v="48.014000000000003"/>
    <n v="0.48634577205137558"/>
    <n v="2026"/>
    <s v="Q3"/>
    <n v="8"/>
    <s v="Aug"/>
  </r>
  <r>
    <n v="247"/>
    <d v="2026-08-20T00:00:00"/>
    <n v="2026"/>
    <x v="2"/>
    <x v="7"/>
    <x v="7"/>
    <x v="0"/>
    <x v="9"/>
    <x v="0"/>
    <x v="1"/>
    <x v="0"/>
    <x v="4"/>
    <n v="6"/>
    <n v="51.67"/>
    <n v="0.1"/>
    <n v="23.1"/>
    <n v="279.01799999999997"/>
    <n v="138.60000000000002"/>
    <n v="140.41799999999995"/>
    <n v="0.50325785433197845"/>
    <n v="2026"/>
    <s v="Q3"/>
    <n v="8"/>
    <s v="Aug"/>
  </r>
  <r>
    <n v="827"/>
    <d v="2026-08-20T00:00:00"/>
    <n v="2026"/>
    <x v="2"/>
    <x v="7"/>
    <x v="7"/>
    <x v="1"/>
    <x v="12"/>
    <x v="1"/>
    <x v="0"/>
    <x v="2"/>
    <x v="18"/>
    <n v="4"/>
    <n v="166.02"/>
    <n v="0.1"/>
    <n v="87.99"/>
    <n v="597.67200000000003"/>
    <n v="351.96"/>
    <n v="245.71200000000005"/>
    <n v="0.4111151266915633"/>
    <n v="2026"/>
    <s v="Q3"/>
    <n v="8"/>
    <s v="Aug"/>
  </r>
  <r>
    <n v="1156"/>
    <d v="2026-08-20T00:00:00"/>
    <n v="2026"/>
    <x v="2"/>
    <x v="7"/>
    <x v="7"/>
    <x v="2"/>
    <x v="5"/>
    <x v="2"/>
    <x v="1"/>
    <x v="0"/>
    <x v="4"/>
    <n v="2"/>
    <n v="50.59"/>
    <n v="0.1"/>
    <n v="22.68"/>
    <n v="91.062000000000012"/>
    <n v="45.36"/>
    <n v="45.702000000000012"/>
    <n v="0.5018778414706464"/>
    <n v="2026"/>
    <s v="Q3"/>
    <n v="8"/>
    <s v="Aug"/>
  </r>
  <r>
    <n v="1543"/>
    <d v="2026-08-20T00:00:00"/>
    <n v="2026"/>
    <x v="2"/>
    <x v="7"/>
    <x v="7"/>
    <x v="3"/>
    <x v="7"/>
    <x v="2"/>
    <x v="0"/>
    <x v="1"/>
    <x v="11"/>
    <n v="1"/>
    <n v="155.83000000000001"/>
    <n v="0"/>
    <n v="77.260000000000005"/>
    <n v="155.83000000000001"/>
    <n v="77.260000000000005"/>
    <n v="78.570000000000007"/>
    <n v="0.50420329846627732"/>
    <n v="2026"/>
    <s v="Q3"/>
    <n v="8"/>
    <s v="Aug"/>
  </r>
  <r>
    <n v="2613"/>
    <d v="2026-08-20T00:00:00"/>
    <n v="2026"/>
    <x v="2"/>
    <x v="7"/>
    <x v="7"/>
    <x v="3"/>
    <x v="4"/>
    <x v="0"/>
    <x v="1"/>
    <x v="4"/>
    <x v="14"/>
    <n v="1"/>
    <n v="36.380000000000003"/>
    <n v="0.05"/>
    <n v="14.2"/>
    <n v="34.561"/>
    <n v="14.2"/>
    <n v="20.361000000000001"/>
    <n v="0.58913225890454557"/>
    <n v="2026"/>
    <s v="Q3"/>
    <n v="8"/>
    <s v="Aug"/>
  </r>
  <r>
    <n v="3002"/>
    <d v="2026-08-20T00:00:00"/>
    <n v="2026"/>
    <x v="2"/>
    <x v="7"/>
    <x v="7"/>
    <x v="1"/>
    <x v="12"/>
    <x v="2"/>
    <x v="1"/>
    <x v="3"/>
    <x v="19"/>
    <n v="2"/>
    <n v="124.09"/>
    <n v="0"/>
    <n v="60.39"/>
    <n v="248.18"/>
    <n v="120.78"/>
    <n v="127.4"/>
    <n v="0.513337094044645"/>
    <n v="2026"/>
    <s v="Q3"/>
    <n v="8"/>
    <s v="Aug"/>
  </r>
  <r>
    <n v="3103"/>
    <d v="2026-08-20T00:00:00"/>
    <n v="2026"/>
    <x v="2"/>
    <x v="7"/>
    <x v="7"/>
    <x v="3"/>
    <x v="8"/>
    <x v="0"/>
    <x v="1"/>
    <x v="1"/>
    <x v="3"/>
    <n v="1"/>
    <n v="141.97999999999999"/>
    <n v="0.05"/>
    <n v="79.510000000000005"/>
    <n v="134.88099999999997"/>
    <n v="79.510000000000005"/>
    <n v="55.370999999999967"/>
    <n v="0.41051741905828082"/>
    <n v="2026"/>
    <s v="Q3"/>
    <n v="8"/>
    <s v="Aug"/>
  </r>
  <r>
    <n v="3234"/>
    <d v="2026-08-20T00:00:00"/>
    <n v="2026"/>
    <x v="2"/>
    <x v="7"/>
    <x v="7"/>
    <x v="3"/>
    <x v="13"/>
    <x v="2"/>
    <x v="1"/>
    <x v="3"/>
    <x v="19"/>
    <n v="5"/>
    <n v="121.93"/>
    <n v="0.15"/>
    <n v="62.28"/>
    <n v="518.2025000000001"/>
    <n v="311.39999999999998"/>
    <n v="206.80250000000012"/>
    <n v="0.39907661580173792"/>
    <n v="2026"/>
    <s v="Q3"/>
    <n v="8"/>
    <s v="Aug"/>
  </r>
  <r>
    <n v="3281"/>
    <d v="2026-08-20T00:00:00"/>
    <n v="2026"/>
    <x v="2"/>
    <x v="7"/>
    <x v="7"/>
    <x v="3"/>
    <x v="4"/>
    <x v="0"/>
    <x v="1"/>
    <x v="2"/>
    <x v="2"/>
    <n v="1"/>
    <n v="35.58"/>
    <n v="0.15"/>
    <n v="13.94"/>
    <n v="30.242999999999999"/>
    <n v="13.94"/>
    <n v="16.302999999999997"/>
    <n v="0.53906689151208542"/>
    <n v="2026"/>
    <s v="Q3"/>
    <n v="8"/>
    <s v="Aug"/>
  </r>
  <r>
    <n v="3870"/>
    <d v="2026-08-20T00:00:00"/>
    <n v="2026"/>
    <x v="2"/>
    <x v="7"/>
    <x v="7"/>
    <x v="2"/>
    <x v="5"/>
    <x v="3"/>
    <x v="0"/>
    <x v="1"/>
    <x v="11"/>
    <n v="1"/>
    <n v="157.84"/>
    <n v="0"/>
    <n v="77.87"/>
    <n v="157.84"/>
    <n v="77.87"/>
    <n v="79.97"/>
    <n v="0.50665230613279266"/>
    <n v="2026"/>
    <s v="Q3"/>
    <n v="8"/>
    <s v="Aug"/>
  </r>
  <r>
    <n v="3938"/>
    <d v="2026-08-20T00:00:00"/>
    <n v="2026"/>
    <x v="2"/>
    <x v="7"/>
    <x v="7"/>
    <x v="1"/>
    <x v="12"/>
    <x v="0"/>
    <x v="1"/>
    <x v="3"/>
    <x v="5"/>
    <n v="1"/>
    <n v="336.35"/>
    <n v="0"/>
    <n v="195.07"/>
    <n v="336.35"/>
    <n v="195.07"/>
    <n v="141.28000000000003"/>
    <n v="0.42003865021554931"/>
    <n v="2026"/>
    <s v="Q3"/>
    <n v="8"/>
    <s v="Aug"/>
  </r>
  <r>
    <n v="4237"/>
    <d v="2026-08-20T00:00:00"/>
    <n v="2026"/>
    <x v="2"/>
    <x v="7"/>
    <x v="7"/>
    <x v="3"/>
    <x v="13"/>
    <x v="1"/>
    <x v="0"/>
    <x v="1"/>
    <x v="11"/>
    <n v="3"/>
    <n v="153.03"/>
    <n v="0.15"/>
    <n v="78.239999999999995"/>
    <n v="390.22650000000004"/>
    <n v="234.71999999999997"/>
    <n v="155.50650000000007"/>
    <n v="0.39850317700104954"/>
    <n v="2026"/>
    <s v="Q3"/>
    <n v="8"/>
    <s v="Aug"/>
  </r>
  <r>
    <n v="4970"/>
    <d v="2026-08-20T00:00:00"/>
    <n v="2026"/>
    <x v="2"/>
    <x v="7"/>
    <x v="7"/>
    <x v="1"/>
    <x v="14"/>
    <x v="0"/>
    <x v="0"/>
    <x v="0"/>
    <x v="8"/>
    <n v="2"/>
    <n v="105.01"/>
    <n v="0.15"/>
    <n v="50.56"/>
    <n v="178.517"/>
    <n v="101.12"/>
    <n v="77.396999999999991"/>
    <n v="0.43355534766996978"/>
    <n v="2026"/>
    <s v="Q3"/>
    <n v="8"/>
    <s v="Aug"/>
  </r>
  <r>
    <n v="515"/>
    <d v="2026-08-21T00:00:00"/>
    <n v="2026"/>
    <x v="2"/>
    <x v="7"/>
    <x v="7"/>
    <x v="0"/>
    <x v="0"/>
    <x v="2"/>
    <x v="0"/>
    <x v="2"/>
    <x v="9"/>
    <n v="2"/>
    <n v="45.47"/>
    <n v="0"/>
    <n v="18.27"/>
    <n v="90.94"/>
    <n v="36.54"/>
    <n v="54.4"/>
    <n v="0.5981966131515285"/>
    <n v="2026"/>
    <s v="Q3"/>
    <n v="8"/>
    <s v="Aug"/>
  </r>
  <r>
    <n v="661"/>
    <d v="2026-08-21T00:00:00"/>
    <n v="2026"/>
    <x v="2"/>
    <x v="7"/>
    <x v="7"/>
    <x v="0"/>
    <x v="15"/>
    <x v="2"/>
    <x v="1"/>
    <x v="2"/>
    <x v="9"/>
    <n v="2"/>
    <n v="47.58"/>
    <n v="0.1"/>
    <n v="18.47"/>
    <n v="85.644000000000005"/>
    <n v="36.94"/>
    <n v="48.704000000000008"/>
    <n v="0.56867965064686377"/>
    <n v="2026"/>
    <s v="Q3"/>
    <n v="8"/>
    <s v="Aug"/>
  </r>
  <r>
    <n v="1443"/>
    <d v="2026-08-21T00:00:00"/>
    <n v="2026"/>
    <x v="2"/>
    <x v="7"/>
    <x v="7"/>
    <x v="3"/>
    <x v="4"/>
    <x v="0"/>
    <x v="1"/>
    <x v="1"/>
    <x v="11"/>
    <n v="5"/>
    <n v="155.65"/>
    <n v="0"/>
    <n v="79.13"/>
    <n v="778.25"/>
    <n v="395.65"/>
    <n v="382.6"/>
    <n v="0.49161580469000965"/>
    <n v="2026"/>
    <s v="Q3"/>
    <n v="8"/>
    <s v="Aug"/>
  </r>
  <r>
    <n v="1446"/>
    <d v="2026-08-21T00:00:00"/>
    <n v="2026"/>
    <x v="2"/>
    <x v="7"/>
    <x v="7"/>
    <x v="3"/>
    <x v="13"/>
    <x v="2"/>
    <x v="0"/>
    <x v="3"/>
    <x v="7"/>
    <n v="1"/>
    <n v="195.15"/>
    <n v="0"/>
    <n v="101.99"/>
    <n v="195.15"/>
    <n v="101.99"/>
    <n v="93.160000000000011"/>
    <n v="0.47737637714578535"/>
    <n v="2026"/>
    <s v="Q3"/>
    <n v="8"/>
    <s v="Aug"/>
  </r>
  <r>
    <n v="1524"/>
    <d v="2026-08-21T00:00:00"/>
    <n v="2026"/>
    <x v="2"/>
    <x v="7"/>
    <x v="7"/>
    <x v="1"/>
    <x v="6"/>
    <x v="3"/>
    <x v="1"/>
    <x v="0"/>
    <x v="0"/>
    <n v="1"/>
    <n v="81.569999999999993"/>
    <n v="0"/>
    <n v="43.79"/>
    <n v="81.569999999999993"/>
    <n v="43.79"/>
    <n v="37.779999999999994"/>
    <n v="0.4631604756650729"/>
    <n v="2026"/>
    <s v="Q3"/>
    <n v="8"/>
    <s v="Aug"/>
  </r>
  <r>
    <n v="1946"/>
    <d v="2026-08-21T00:00:00"/>
    <n v="2026"/>
    <x v="2"/>
    <x v="7"/>
    <x v="7"/>
    <x v="0"/>
    <x v="15"/>
    <x v="2"/>
    <x v="1"/>
    <x v="3"/>
    <x v="19"/>
    <n v="5"/>
    <n v="125.44"/>
    <n v="0"/>
    <n v="59.58"/>
    <n v="627.20000000000005"/>
    <n v="297.89999999999998"/>
    <n v="329.30000000000007"/>
    <n v="0.52503188775510212"/>
    <n v="2026"/>
    <s v="Q3"/>
    <n v="8"/>
    <s v="Aug"/>
  </r>
  <r>
    <n v="2285"/>
    <d v="2026-08-21T00:00:00"/>
    <n v="2026"/>
    <x v="2"/>
    <x v="7"/>
    <x v="7"/>
    <x v="1"/>
    <x v="11"/>
    <x v="0"/>
    <x v="2"/>
    <x v="1"/>
    <x v="11"/>
    <n v="2"/>
    <n v="155.11000000000001"/>
    <n v="0.05"/>
    <n v="80.13"/>
    <n v="294.709"/>
    <n v="160.26"/>
    <n v="134.44900000000001"/>
    <n v="0.45620934548995795"/>
    <n v="2026"/>
    <s v="Q3"/>
    <n v="8"/>
    <s v="Aug"/>
  </r>
  <r>
    <n v="2978"/>
    <d v="2026-08-21T00:00:00"/>
    <n v="2026"/>
    <x v="2"/>
    <x v="7"/>
    <x v="7"/>
    <x v="2"/>
    <x v="10"/>
    <x v="2"/>
    <x v="1"/>
    <x v="0"/>
    <x v="0"/>
    <n v="1"/>
    <n v="80.7"/>
    <n v="0"/>
    <n v="41.98"/>
    <n v="80.7"/>
    <n v="41.98"/>
    <n v="38.720000000000006"/>
    <n v="0.47980173482032223"/>
    <n v="2026"/>
    <s v="Q3"/>
    <n v="8"/>
    <s v="Aug"/>
  </r>
  <r>
    <n v="3842"/>
    <d v="2026-08-21T00:00:00"/>
    <n v="2026"/>
    <x v="2"/>
    <x v="7"/>
    <x v="7"/>
    <x v="3"/>
    <x v="8"/>
    <x v="1"/>
    <x v="0"/>
    <x v="1"/>
    <x v="11"/>
    <n v="10"/>
    <n v="156.72"/>
    <n v="0.15"/>
    <n v="78.12"/>
    <n v="1332.12"/>
    <n v="781.2"/>
    <n v="550.91999999999985"/>
    <n v="0.41356634537429054"/>
    <n v="2026"/>
    <s v="Q3"/>
    <n v="8"/>
    <s v="Aug"/>
  </r>
  <r>
    <n v="4220"/>
    <d v="2026-08-21T00:00:00"/>
    <n v="2026"/>
    <x v="2"/>
    <x v="7"/>
    <x v="7"/>
    <x v="1"/>
    <x v="14"/>
    <x v="1"/>
    <x v="2"/>
    <x v="2"/>
    <x v="18"/>
    <n v="5"/>
    <n v="162.76"/>
    <n v="0.15"/>
    <n v="85.32"/>
    <n v="691.7299999999999"/>
    <n v="426.59999999999997"/>
    <n v="265.12999999999994"/>
    <n v="0.38328538591647027"/>
    <n v="2026"/>
    <s v="Q3"/>
    <n v="8"/>
    <s v="Aug"/>
  </r>
  <r>
    <n v="478"/>
    <d v="2026-08-22T00:00:00"/>
    <n v="2026"/>
    <x v="2"/>
    <x v="7"/>
    <x v="7"/>
    <x v="3"/>
    <x v="8"/>
    <x v="2"/>
    <x v="2"/>
    <x v="4"/>
    <x v="10"/>
    <n v="2"/>
    <n v="40.22"/>
    <n v="0"/>
    <n v="14.45"/>
    <n v="80.44"/>
    <n v="28.9"/>
    <n v="51.54"/>
    <n v="0.64072600696171056"/>
    <n v="2026"/>
    <s v="Q3"/>
    <n v="8"/>
    <s v="Aug"/>
  </r>
  <r>
    <n v="491"/>
    <d v="2026-08-22T00:00:00"/>
    <n v="2026"/>
    <x v="2"/>
    <x v="7"/>
    <x v="7"/>
    <x v="0"/>
    <x v="9"/>
    <x v="3"/>
    <x v="1"/>
    <x v="2"/>
    <x v="9"/>
    <n v="1"/>
    <n v="45.42"/>
    <n v="0.15"/>
    <n v="18.079999999999998"/>
    <n v="38.606999999999999"/>
    <n v="18.079999999999998"/>
    <n v="20.527000000000001"/>
    <n v="0.53169114409304019"/>
    <n v="2026"/>
    <s v="Q3"/>
    <n v="8"/>
    <s v="Aug"/>
  </r>
  <r>
    <n v="862"/>
    <d v="2026-08-22T00:00:00"/>
    <n v="2026"/>
    <x v="2"/>
    <x v="7"/>
    <x v="7"/>
    <x v="0"/>
    <x v="9"/>
    <x v="0"/>
    <x v="0"/>
    <x v="1"/>
    <x v="1"/>
    <n v="1"/>
    <n v="93.55"/>
    <n v="0"/>
    <n v="44.89"/>
    <n v="93.55"/>
    <n v="44.89"/>
    <n v="48.66"/>
    <n v="0.5201496525921967"/>
    <n v="2026"/>
    <s v="Q3"/>
    <n v="8"/>
    <s v="Aug"/>
  </r>
  <r>
    <n v="957"/>
    <d v="2026-08-22T00:00:00"/>
    <n v="2026"/>
    <x v="2"/>
    <x v="7"/>
    <x v="7"/>
    <x v="2"/>
    <x v="2"/>
    <x v="0"/>
    <x v="0"/>
    <x v="1"/>
    <x v="3"/>
    <n v="2"/>
    <n v="146.85"/>
    <n v="0"/>
    <n v="81.010000000000005"/>
    <n v="293.7"/>
    <n v="162.02000000000001"/>
    <n v="131.67999999999998"/>
    <n v="0.44834865509022809"/>
    <n v="2026"/>
    <s v="Q3"/>
    <n v="8"/>
    <s v="Aug"/>
  </r>
  <r>
    <n v="1728"/>
    <d v="2026-08-22T00:00:00"/>
    <n v="2026"/>
    <x v="2"/>
    <x v="7"/>
    <x v="7"/>
    <x v="0"/>
    <x v="9"/>
    <x v="1"/>
    <x v="2"/>
    <x v="0"/>
    <x v="8"/>
    <n v="6"/>
    <n v="101.54"/>
    <n v="0.1"/>
    <n v="50"/>
    <n v="548.31600000000003"/>
    <n v="300"/>
    <n v="248.31600000000003"/>
    <n v="0.45287024270676035"/>
    <n v="2026"/>
    <s v="Q3"/>
    <n v="8"/>
    <s v="Aug"/>
  </r>
  <r>
    <n v="2743"/>
    <d v="2026-08-22T00:00:00"/>
    <n v="2026"/>
    <x v="2"/>
    <x v="7"/>
    <x v="7"/>
    <x v="3"/>
    <x v="7"/>
    <x v="0"/>
    <x v="2"/>
    <x v="4"/>
    <x v="12"/>
    <n v="1"/>
    <n v="125.14"/>
    <n v="0"/>
    <n v="69.44"/>
    <n v="125.14"/>
    <n v="69.44"/>
    <n v="55.7"/>
    <n v="0.4451014863353045"/>
    <n v="2026"/>
    <s v="Q3"/>
    <n v="8"/>
    <s v="Aug"/>
  </r>
  <r>
    <n v="3098"/>
    <d v="2026-08-22T00:00:00"/>
    <n v="2026"/>
    <x v="2"/>
    <x v="7"/>
    <x v="7"/>
    <x v="1"/>
    <x v="6"/>
    <x v="0"/>
    <x v="1"/>
    <x v="0"/>
    <x v="0"/>
    <n v="2"/>
    <n v="80.239999999999995"/>
    <n v="0.1"/>
    <n v="42.09"/>
    <n v="144.43199999999999"/>
    <n v="84.18"/>
    <n v="60.251999999999981"/>
    <n v="0.41716517115320695"/>
    <n v="2026"/>
    <s v="Q3"/>
    <n v="8"/>
    <s v="Aug"/>
  </r>
  <r>
    <n v="3606"/>
    <d v="2026-08-22T00:00:00"/>
    <n v="2026"/>
    <x v="2"/>
    <x v="7"/>
    <x v="7"/>
    <x v="3"/>
    <x v="4"/>
    <x v="0"/>
    <x v="2"/>
    <x v="1"/>
    <x v="3"/>
    <n v="1"/>
    <n v="147.24"/>
    <n v="0"/>
    <n v="79.11"/>
    <n v="147.24"/>
    <n v="79.11"/>
    <n v="68.13000000000001"/>
    <n v="0.46271393643031788"/>
    <n v="2026"/>
    <s v="Q3"/>
    <n v="8"/>
    <s v="Aug"/>
  </r>
  <r>
    <n v="3815"/>
    <d v="2026-08-22T00:00:00"/>
    <n v="2026"/>
    <x v="2"/>
    <x v="7"/>
    <x v="7"/>
    <x v="2"/>
    <x v="2"/>
    <x v="0"/>
    <x v="0"/>
    <x v="3"/>
    <x v="7"/>
    <n v="2"/>
    <n v="199.53"/>
    <n v="0.05"/>
    <n v="105.87"/>
    <n v="379.10699999999997"/>
    <n v="211.74"/>
    <n v="167.36699999999996"/>
    <n v="0.44147694450379438"/>
    <n v="2026"/>
    <s v="Q3"/>
    <n v="8"/>
    <s v="Aug"/>
  </r>
  <r>
    <n v="3979"/>
    <d v="2026-08-22T00:00:00"/>
    <n v="2026"/>
    <x v="2"/>
    <x v="7"/>
    <x v="7"/>
    <x v="2"/>
    <x v="5"/>
    <x v="0"/>
    <x v="2"/>
    <x v="4"/>
    <x v="10"/>
    <n v="1"/>
    <n v="40.19"/>
    <n v="0.05"/>
    <n v="14.73"/>
    <n v="38.180499999999995"/>
    <n v="14.73"/>
    <n v="23.450499999999995"/>
    <n v="0.61420096646193734"/>
    <n v="2026"/>
    <s v="Q3"/>
    <n v="8"/>
    <s v="Aug"/>
  </r>
  <r>
    <n v="4160"/>
    <d v="2026-08-22T00:00:00"/>
    <n v="2026"/>
    <x v="2"/>
    <x v="7"/>
    <x v="7"/>
    <x v="3"/>
    <x v="7"/>
    <x v="3"/>
    <x v="2"/>
    <x v="4"/>
    <x v="12"/>
    <n v="4"/>
    <n v="123.31"/>
    <n v="0"/>
    <n v="69.02"/>
    <n v="493.24"/>
    <n v="276.08"/>
    <n v="217.16000000000003"/>
    <n v="0.44027248398345636"/>
    <n v="2026"/>
    <s v="Q3"/>
    <n v="8"/>
    <s v="Aug"/>
  </r>
  <r>
    <n v="4172"/>
    <d v="2026-08-22T00:00:00"/>
    <n v="2026"/>
    <x v="2"/>
    <x v="7"/>
    <x v="7"/>
    <x v="3"/>
    <x v="8"/>
    <x v="3"/>
    <x v="1"/>
    <x v="0"/>
    <x v="6"/>
    <n v="1"/>
    <n v="40.19"/>
    <n v="0.05"/>
    <n v="16.78"/>
    <n v="38.180499999999995"/>
    <n v="16.78"/>
    <n v="21.400499999999994"/>
    <n v="0.56050863660769235"/>
    <n v="2026"/>
    <s v="Q3"/>
    <n v="8"/>
    <s v="Aug"/>
  </r>
  <r>
    <n v="4265"/>
    <d v="2026-08-22T00:00:00"/>
    <n v="2026"/>
    <x v="2"/>
    <x v="7"/>
    <x v="7"/>
    <x v="2"/>
    <x v="16"/>
    <x v="0"/>
    <x v="0"/>
    <x v="0"/>
    <x v="6"/>
    <n v="1"/>
    <n v="40.98"/>
    <n v="0.05"/>
    <n v="16.600000000000001"/>
    <n v="38.930999999999997"/>
    <n v="16.600000000000001"/>
    <n v="22.330999999999996"/>
    <n v="0.57360458246641488"/>
    <n v="2026"/>
    <s v="Q3"/>
    <n v="8"/>
    <s v="Aug"/>
  </r>
  <r>
    <n v="4321"/>
    <d v="2026-08-22T00:00:00"/>
    <n v="2026"/>
    <x v="2"/>
    <x v="7"/>
    <x v="7"/>
    <x v="3"/>
    <x v="13"/>
    <x v="0"/>
    <x v="1"/>
    <x v="2"/>
    <x v="2"/>
    <n v="3"/>
    <n v="35.380000000000003"/>
    <n v="0"/>
    <n v="13.91"/>
    <n v="106.14000000000001"/>
    <n v="41.730000000000004"/>
    <n v="64.410000000000011"/>
    <n v="0.60684002261164505"/>
    <n v="2026"/>
    <s v="Q3"/>
    <n v="8"/>
    <s v="Aug"/>
  </r>
  <r>
    <n v="4975"/>
    <d v="2026-08-22T00:00:00"/>
    <n v="2026"/>
    <x v="2"/>
    <x v="7"/>
    <x v="7"/>
    <x v="2"/>
    <x v="10"/>
    <x v="2"/>
    <x v="1"/>
    <x v="2"/>
    <x v="15"/>
    <n v="4"/>
    <n v="134.49"/>
    <n v="0"/>
    <n v="68.17"/>
    <n v="537.96"/>
    <n v="272.68"/>
    <n v="265.28000000000003"/>
    <n v="0.49312216521674473"/>
    <n v="2026"/>
    <s v="Q3"/>
    <n v="8"/>
    <s v="Aug"/>
  </r>
  <r>
    <n v="991"/>
    <d v="2026-08-23T00:00:00"/>
    <n v="2026"/>
    <x v="2"/>
    <x v="7"/>
    <x v="7"/>
    <x v="2"/>
    <x v="3"/>
    <x v="1"/>
    <x v="2"/>
    <x v="1"/>
    <x v="3"/>
    <n v="4"/>
    <n v="145.30000000000001"/>
    <n v="0.15"/>
    <n v="77.040000000000006"/>
    <n v="494.02000000000004"/>
    <n v="308.16000000000003"/>
    <n v="185.86"/>
    <n v="0.37621958625156876"/>
    <n v="2026"/>
    <s v="Q3"/>
    <n v="8"/>
    <s v="Aug"/>
  </r>
  <r>
    <n v="1008"/>
    <d v="2026-08-23T00:00:00"/>
    <n v="2026"/>
    <x v="2"/>
    <x v="7"/>
    <x v="7"/>
    <x v="3"/>
    <x v="4"/>
    <x v="1"/>
    <x v="2"/>
    <x v="2"/>
    <x v="18"/>
    <n v="10"/>
    <n v="164.55"/>
    <n v="0.1"/>
    <n v="88.23"/>
    <n v="1480.95"/>
    <n v="882.30000000000007"/>
    <n v="598.65"/>
    <n v="0.40423376886458012"/>
    <n v="2026"/>
    <s v="Q3"/>
    <n v="8"/>
    <s v="Aug"/>
  </r>
  <r>
    <n v="1083"/>
    <d v="2026-08-23T00:00:00"/>
    <n v="2026"/>
    <x v="2"/>
    <x v="7"/>
    <x v="7"/>
    <x v="0"/>
    <x v="15"/>
    <x v="2"/>
    <x v="1"/>
    <x v="0"/>
    <x v="6"/>
    <n v="1"/>
    <n v="39.590000000000003"/>
    <n v="0"/>
    <n v="16.899999999999999"/>
    <n v="39.590000000000003"/>
    <n v="16.899999999999999"/>
    <n v="22.690000000000005"/>
    <n v="0.57312452639555456"/>
    <n v="2026"/>
    <s v="Q3"/>
    <n v="8"/>
    <s v="Aug"/>
  </r>
  <r>
    <n v="1553"/>
    <d v="2026-08-23T00:00:00"/>
    <n v="2026"/>
    <x v="2"/>
    <x v="7"/>
    <x v="7"/>
    <x v="2"/>
    <x v="2"/>
    <x v="1"/>
    <x v="2"/>
    <x v="4"/>
    <x v="16"/>
    <n v="5"/>
    <n v="51.62"/>
    <n v="0.15"/>
    <n v="22.6"/>
    <n v="219.38499999999996"/>
    <n v="113"/>
    <n v="106.38499999999996"/>
    <n v="0.48492376415889865"/>
    <n v="2026"/>
    <s v="Q3"/>
    <n v="8"/>
    <s v="Aug"/>
  </r>
  <r>
    <n v="1579"/>
    <d v="2026-08-23T00:00:00"/>
    <n v="2026"/>
    <x v="2"/>
    <x v="7"/>
    <x v="7"/>
    <x v="3"/>
    <x v="7"/>
    <x v="2"/>
    <x v="0"/>
    <x v="1"/>
    <x v="1"/>
    <n v="3"/>
    <n v="90.71"/>
    <n v="0"/>
    <n v="45.57"/>
    <n v="272.13"/>
    <n v="136.71"/>
    <n v="135.41999999999999"/>
    <n v="0.49762980928232825"/>
    <n v="2026"/>
    <s v="Q3"/>
    <n v="8"/>
    <s v="Aug"/>
  </r>
  <r>
    <n v="1732"/>
    <d v="2026-08-23T00:00:00"/>
    <n v="2026"/>
    <x v="2"/>
    <x v="7"/>
    <x v="7"/>
    <x v="1"/>
    <x v="1"/>
    <x v="2"/>
    <x v="1"/>
    <x v="0"/>
    <x v="6"/>
    <n v="4"/>
    <n v="41.09"/>
    <n v="0"/>
    <n v="17"/>
    <n v="164.36"/>
    <n v="68"/>
    <n v="96.360000000000014"/>
    <n v="0.58627403261134103"/>
    <n v="2026"/>
    <s v="Q3"/>
    <n v="8"/>
    <s v="Aug"/>
  </r>
  <r>
    <n v="2083"/>
    <d v="2026-08-23T00:00:00"/>
    <n v="2026"/>
    <x v="2"/>
    <x v="7"/>
    <x v="7"/>
    <x v="1"/>
    <x v="14"/>
    <x v="0"/>
    <x v="1"/>
    <x v="1"/>
    <x v="1"/>
    <n v="1"/>
    <n v="91.37"/>
    <n v="0"/>
    <n v="46.73"/>
    <n v="91.37"/>
    <n v="46.73"/>
    <n v="44.640000000000008"/>
    <n v="0.48856298566269024"/>
    <n v="2026"/>
    <s v="Q3"/>
    <n v="8"/>
    <s v="Aug"/>
  </r>
  <r>
    <n v="2176"/>
    <d v="2026-08-23T00:00:00"/>
    <n v="2026"/>
    <x v="2"/>
    <x v="7"/>
    <x v="7"/>
    <x v="1"/>
    <x v="11"/>
    <x v="0"/>
    <x v="1"/>
    <x v="2"/>
    <x v="9"/>
    <n v="1"/>
    <n v="46.92"/>
    <n v="0"/>
    <n v="18.3"/>
    <n v="46.92"/>
    <n v="18.3"/>
    <n v="28.62"/>
    <n v="0.60997442455242967"/>
    <n v="2026"/>
    <s v="Q3"/>
    <n v="8"/>
    <s v="Aug"/>
  </r>
  <r>
    <n v="2723"/>
    <d v="2026-08-23T00:00:00"/>
    <n v="2026"/>
    <x v="2"/>
    <x v="7"/>
    <x v="7"/>
    <x v="0"/>
    <x v="0"/>
    <x v="0"/>
    <x v="1"/>
    <x v="0"/>
    <x v="8"/>
    <n v="1"/>
    <n v="100.29"/>
    <n v="0.05"/>
    <n v="49.82"/>
    <n v="95.275500000000008"/>
    <n v="49.82"/>
    <n v="45.455500000000008"/>
    <n v="0.47709537079312103"/>
    <n v="2026"/>
    <s v="Q3"/>
    <n v="8"/>
    <s v="Aug"/>
  </r>
  <r>
    <n v="3299"/>
    <d v="2026-08-23T00:00:00"/>
    <n v="2026"/>
    <x v="2"/>
    <x v="7"/>
    <x v="7"/>
    <x v="0"/>
    <x v="9"/>
    <x v="0"/>
    <x v="1"/>
    <x v="1"/>
    <x v="3"/>
    <n v="1"/>
    <n v="147.11000000000001"/>
    <n v="0.15"/>
    <n v="79.599999999999994"/>
    <n v="125.04350000000001"/>
    <n v="79.599999999999994"/>
    <n v="45.443500000000014"/>
    <n v="0.36342152930780097"/>
    <n v="2026"/>
    <s v="Q3"/>
    <n v="8"/>
    <s v="Aug"/>
  </r>
  <r>
    <n v="3398"/>
    <d v="2026-08-23T00:00:00"/>
    <n v="2026"/>
    <x v="2"/>
    <x v="7"/>
    <x v="7"/>
    <x v="1"/>
    <x v="12"/>
    <x v="0"/>
    <x v="1"/>
    <x v="1"/>
    <x v="11"/>
    <n v="2"/>
    <n v="156.44999999999999"/>
    <n v="0"/>
    <n v="80.13"/>
    <n v="312.89999999999998"/>
    <n v="160.26"/>
    <n v="152.63999999999999"/>
    <n v="0.487823585810163"/>
    <n v="2026"/>
    <s v="Q3"/>
    <n v="8"/>
    <s v="Aug"/>
  </r>
  <r>
    <n v="4012"/>
    <d v="2026-08-23T00:00:00"/>
    <n v="2026"/>
    <x v="2"/>
    <x v="7"/>
    <x v="7"/>
    <x v="1"/>
    <x v="14"/>
    <x v="0"/>
    <x v="1"/>
    <x v="1"/>
    <x v="17"/>
    <n v="2"/>
    <n v="72.97"/>
    <n v="0"/>
    <n v="33.25"/>
    <n v="145.94"/>
    <n v="66.5"/>
    <n v="79.44"/>
    <n v="0.54433328765245992"/>
    <n v="2026"/>
    <s v="Q3"/>
    <n v="8"/>
    <s v="Aug"/>
  </r>
  <r>
    <n v="4064"/>
    <d v="2026-08-23T00:00:00"/>
    <n v="2026"/>
    <x v="2"/>
    <x v="7"/>
    <x v="7"/>
    <x v="3"/>
    <x v="7"/>
    <x v="3"/>
    <x v="0"/>
    <x v="4"/>
    <x v="16"/>
    <n v="2"/>
    <n v="51.63"/>
    <n v="0"/>
    <n v="21.39"/>
    <n v="103.26"/>
    <n v="42.78"/>
    <n v="60.480000000000004"/>
    <n v="0.58570598489250436"/>
    <n v="2026"/>
    <s v="Q3"/>
    <n v="8"/>
    <s v="Aug"/>
  </r>
  <r>
    <n v="4671"/>
    <d v="2026-08-23T00:00:00"/>
    <n v="2026"/>
    <x v="2"/>
    <x v="7"/>
    <x v="7"/>
    <x v="1"/>
    <x v="12"/>
    <x v="1"/>
    <x v="0"/>
    <x v="0"/>
    <x v="8"/>
    <n v="8"/>
    <n v="100.06"/>
    <n v="0.05"/>
    <n v="49.39"/>
    <n v="760.45600000000002"/>
    <n v="395.12"/>
    <n v="365.33600000000001"/>
    <n v="0.48041701295012468"/>
    <n v="2026"/>
    <s v="Q3"/>
    <n v="8"/>
    <s v="Aug"/>
  </r>
  <r>
    <n v="1914"/>
    <d v="2026-08-24T00:00:00"/>
    <n v="2026"/>
    <x v="2"/>
    <x v="7"/>
    <x v="7"/>
    <x v="3"/>
    <x v="8"/>
    <x v="2"/>
    <x v="0"/>
    <x v="3"/>
    <x v="13"/>
    <n v="4"/>
    <n v="83.2"/>
    <n v="0"/>
    <n v="39.99"/>
    <n v="332.8"/>
    <n v="159.96"/>
    <n v="172.84"/>
    <n v="0.5193509615384615"/>
    <n v="2026"/>
    <s v="Q3"/>
    <n v="8"/>
    <s v="Aug"/>
  </r>
  <r>
    <n v="1973"/>
    <d v="2026-08-24T00:00:00"/>
    <n v="2026"/>
    <x v="2"/>
    <x v="7"/>
    <x v="7"/>
    <x v="0"/>
    <x v="0"/>
    <x v="0"/>
    <x v="1"/>
    <x v="4"/>
    <x v="16"/>
    <n v="3"/>
    <n v="51.29"/>
    <n v="0"/>
    <n v="22.08"/>
    <n v="153.87"/>
    <n v="66.239999999999995"/>
    <n v="87.63000000000001"/>
    <n v="0.56950672645739919"/>
    <n v="2026"/>
    <s v="Q3"/>
    <n v="8"/>
    <s v="Aug"/>
  </r>
  <r>
    <n v="2564"/>
    <d v="2026-08-24T00:00:00"/>
    <n v="2026"/>
    <x v="2"/>
    <x v="7"/>
    <x v="7"/>
    <x v="2"/>
    <x v="3"/>
    <x v="0"/>
    <x v="0"/>
    <x v="3"/>
    <x v="7"/>
    <n v="1"/>
    <n v="200.2"/>
    <n v="0"/>
    <n v="103.38"/>
    <n v="200.2"/>
    <n v="103.38"/>
    <n v="96.82"/>
    <n v="0.48361638361638359"/>
    <n v="2026"/>
    <s v="Q3"/>
    <n v="8"/>
    <s v="Aug"/>
  </r>
  <r>
    <n v="2791"/>
    <d v="2026-08-24T00:00:00"/>
    <n v="2026"/>
    <x v="2"/>
    <x v="7"/>
    <x v="7"/>
    <x v="0"/>
    <x v="15"/>
    <x v="2"/>
    <x v="2"/>
    <x v="4"/>
    <x v="14"/>
    <n v="2"/>
    <n v="36.869999999999997"/>
    <n v="0"/>
    <n v="13.71"/>
    <n v="73.739999999999995"/>
    <n v="27.42"/>
    <n v="46.319999999999993"/>
    <n v="0.62815296989422287"/>
    <n v="2026"/>
    <s v="Q3"/>
    <n v="8"/>
    <s v="Aug"/>
  </r>
  <r>
    <n v="3559"/>
    <d v="2026-08-24T00:00:00"/>
    <n v="2026"/>
    <x v="2"/>
    <x v="7"/>
    <x v="7"/>
    <x v="3"/>
    <x v="8"/>
    <x v="0"/>
    <x v="0"/>
    <x v="4"/>
    <x v="14"/>
    <n v="1"/>
    <n v="36.28"/>
    <n v="0.1"/>
    <n v="14.16"/>
    <n v="32.652000000000001"/>
    <n v="14.16"/>
    <n v="18.492000000000001"/>
    <n v="0.56633590591694227"/>
    <n v="2026"/>
    <s v="Q3"/>
    <n v="8"/>
    <s v="Aug"/>
  </r>
  <r>
    <n v="3839"/>
    <d v="2026-08-24T00:00:00"/>
    <n v="2026"/>
    <x v="2"/>
    <x v="7"/>
    <x v="7"/>
    <x v="0"/>
    <x v="15"/>
    <x v="3"/>
    <x v="0"/>
    <x v="1"/>
    <x v="1"/>
    <n v="2"/>
    <n v="93.88"/>
    <n v="0.05"/>
    <n v="46.57"/>
    <n v="178.37199999999999"/>
    <n v="93.14"/>
    <n v="85.231999999999985"/>
    <n v="0.47783284371986628"/>
    <n v="2026"/>
    <s v="Q3"/>
    <n v="8"/>
    <s v="Aug"/>
  </r>
  <r>
    <n v="4133"/>
    <d v="2026-08-24T00:00:00"/>
    <n v="2026"/>
    <x v="2"/>
    <x v="7"/>
    <x v="7"/>
    <x v="3"/>
    <x v="4"/>
    <x v="0"/>
    <x v="1"/>
    <x v="3"/>
    <x v="7"/>
    <n v="1"/>
    <n v="192.67"/>
    <n v="0.05"/>
    <n v="101.04"/>
    <n v="183.03649999999999"/>
    <n v="101.04"/>
    <n v="81.996499999999983"/>
    <n v="0.44797895501716867"/>
    <n v="2026"/>
    <s v="Q3"/>
    <n v="8"/>
    <s v="Aug"/>
  </r>
  <r>
    <n v="4765"/>
    <d v="2026-08-24T00:00:00"/>
    <n v="2026"/>
    <x v="2"/>
    <x v="7"/>
    <x v="7"/>
    <x v="0"/>
    <x v="15"/>
    <x v="0"/>
    <x v="1"/>
    <x v="0"/>
    <x v="0"/>
    <n v="1"/>
    <n v="80.099999999999994"/>
    <n v="0.05"/>
    <n v="43.49"/>
    <n v="76.094999999999985"/>
    <n v="43.49"/>
    <n v="32.604999999999983"/>
    <n v="0.42847756094355727"/>
    <n v="2026"/>
    <s v="Q3"/>
    <n v="8"/>
    <s v="Aug"/>
  </r>
  <r>
    <n v="1868"/>
    <d v="2026-08-25T00:00:00"/>
    <n v="2026"/>
    <x v="2"/>
    <x v="7"/>
    <x v="7"/>
    <x v="3"/>
    <x v="8"/>
    <x v="3"/>
    <x v="0"/>
    <x v="1"/>
    <x v="3"/>
    <n v="1"/>
    <n v="145.02000000000001"/>
    <n v="0"/>
    <n v="78.959999999999994"/>
    <n v="145.02000000000001"/>
    <n v="78.959999999999994"/>
    <n v="66.060000000000016"/>
    <n v="0.4555233760860572"/>
    <n v="2026"/>
    <s v="Q3"/>
    <n v="8"/>
    <s v="Aug"/>
  </r>
  <r>
    <n v="987"/>
    <d v="2026-08-26T00:00:00"/>
    <n v="2026"/>
    <x v="2"/>
    <x v="7"/>
    <x v="7"/>
    <x v="1"/>
    <x v="11"/>
    <x v="3"/>
    <x v="0"/>
    <x v="2"/>
    <x v="2"/>
    <n v="1"/>
    <n v="37"/>
    <n v="0.15"/>
    <n v="13.68"/>
    <n v="31.45"/>
    <n v="13.68"/>
    <n v="17.77"/>
    <n v="0.56502384737678857"/>
    <n v="2026"/>
    <s v="Q3"/>
    <n v="8"/>
    <s v="Aug"/>
  </r>
  <r>
    <n v="2503"/>
    <d v="2026-08-26T00:00:00"/>
    <n v="2026"/>
    <x v="2"/>
    <x v="7"/>
    <x v="7"/>
    <x v="1"/>
    <x v="6"/>
    <x v="0"/>
    <x v="0"/>
    <x v="0"/>
    <x v="4"/>
    <n v="2"/>
    <n v="50.02"/>
    <n v="0"/>
    <n v="21.99"/>
    <n v="100.04"/>
    <n v="43.98"/>
    <n v="56.060000000000009"/>
    <n v="0.56037584966013598"/>
    <n v="2026"/>
    <s v="Q3"/>
    <n v="8"/>
    <s v="Aug"/>
  </r>
  <r>
    <n v="4928"/>
    <d v="2026-08-26T00:00:00"/>
    <n v="2026"/>
    <x v="2"/>
    <x v="7"/>
    <x v="7"/>
    <x v="1"/>
    <x v="11"/>
    <x v="2"/>
    <x v="0"/>
    <x v="4"/>
    <x v="14"/>
    <n v="2"/>
    <n v="35.950000000000003"/>
    <n v="0.05"/>
    <n v="13.93"/>
    <n v="68.305000000000007"/>
    <n v="27.86"/>
    <n v="40.445000000000007"/>
    <n v="0.59212356342873884"/>
    <n v="2026"/>
    <s v="Q3"/>
    <n v="8"/>
    <s v="Aug"/>
  </r>
  <r>
    <n v="852"/>
    <d v="2026-08-27T00:00:00"/>
    <n v="2026"/>
    <x v="2"/>
    <x v="7"/>
    <x v="7"/>
    <x v="0"/>
    <x v="9"/>
    <x v="0"/>
    <x v="1"/>
    <x v="2"/>
    <x v="9"/>
    <n v="3"/>
    <n v="45.84"/>
    <n v="0.15"/>
    <n v="17.899999999999999"/>
    <n v="116.89200000000001"/>
    <n v="53.699999999999996"/>
    <n v="63.192000000000014"/>
    <n v="0.54060158094651478"/>
    <n v="2026"/>
    <s v="Q3"/>
    <n v="8"/>
    <s v="Aug"/>
  </r>
  <r>
    <n v="2188"/>
    <d v="2026-08-27T00:00:00"/>
    <n v="2026"/>
    <x v="2"/>
    <x v="7"/>
    <x v="7"/>
    <x v="1"/>
    <x v="6"/>
    <x v="0"/>
    <x v="1"/>
    <x v="3"/>
    <x v="13"/>
    <n v="1"/>
    <n v="83.23"/>
    <n v="0.1"/>
    <n v="40.229999999999997"/>
    <n v="74.907000000000011"/>
    <n v="40.229999999999997"/>
    <n v="34.677000000000014"/>
    <n v="0.46293403820737727"/>
    <n v="2026"/>
    <s v="Q3"/>
    <n v="8"/>
    <s v="Aug"/>
  </r>
  <r>
    <n v="2574"/>
    <d v="2026-08-27T00:00:00"/>
    <n v="2026"/>
    <x v="2"/>
    <x v="7"/>
    <x v="7"/>
    <x v="0"/>
    <x v="9"/>
    <x v="2"/>
    <x v="1"/>
    <x v="0"/>
    <x v="8"/>
    <n v="1"/>
    <n v="104.33"/>
    <n v="0.1"/>
    <n v="49.86"/>
    <n v="93.897000000000006"/>
    <n v="49.86"/>
    <n v="44.037000000000006"/>
    <n v="0.46899261957251032"/>
    <n v="2026"/>
    <s v="Q3"/>
    <n v="8"/>
    <s v="Aug"/>
  </r>
  <r>
    <n v="2942"/>
    <d v="2026-08-27T00:00:00"/>
    <n v="2026"/>
    <x v="2"/>
    <x v="7"/>
    <x v="7"/>
    <x v="1"/>
    <x v="6"/>
    <x v="0"/>
    <x v="1"/>
    <x v="1"/>
    <x v="11"/>
    <n v="1"/>
    <n v="156.94999999999999"/>
    <n v="0"/>
    <n v="80.41"/>
    <n v="156.94999999999999"/>
    <n v="80.41"/>
    <n v="76.539999999999992"/>
    <n v="0.48767123287671232"/>
    <n v="2026"/>
    <s v="Q3"/>
    <n v="8"/>
    <s v="Aug"/>
  </r>
  <r>
    <n v="3211"/>
    <d v="2026-08-27T00:00:00"/>
    <n v="2026"/>
    <x v="2"/>
    <x v="7"/>
    <x v="7"/>
    <x v="1"/>
    <x v="14"/>
    <x v="2"/>
    <x v="2"/>
    <x v="0"/>
    <x v="6"/>
    <n v="3"/>
    <n v="41.33"/>
    <n v="0.05"/>
    <n v="17"/>
    <n v="117.79049999999999"/>
    <n v="51"/>
    <n v="66.790499999999994"/>
    <n v="0.56702790123142355"/>
    <n v="2026"/>
    <s v="Q3"/>
    <n v="8"/>
    <s v="Aug"/>
  </r>
  <r>
    <n v="3306"/>
    <d v="2026-08-27T00:00:00"/>
    <n v="2026"/>
    <x v="2"/>
    <x v="7"/>
    <x v="7"/>
    <x v="0"/>
    <x v="15"/>
    <x v="0"/>
    <x v="2"/>
    <x v="2"/>
    <x v="2"/>
    <n v="1"/>
    <n v="35.590000000000003"/>
    <n v="0"/>
    <n v="13.66"/>
    <n v="35.590000000000003"/>
    <n v="13.66"/>
    <n v="21.930000000000003"/>
    <n v="0.61618432143860635"/>
    <n v="2026"/>
    <s v="Q3"/>
    <n v="8"/>
    <s v="Aug"/>
  </r>
  <r>
    <n v="3837"/>
    <d v="2026-08-27T00:00:00"/>
    <n v="2026"/>
    <x v="2"/>
    <x v="7"/>
    <x v="7"/>
    <x v="3"/>
    <x v="8"/>
    <x v="0"/>
    <x v="0"/>
    <x v="3"/>
    <x v="5"/>
    <n v="2"/>
    <n v="335.87"/>
    <n v="0.1"/>
    <n v="196.54"/>
    <n v="604.56600000000003"/>
    <n v="393.08"/>
    <n v="211.48600000000005"/>
    <n v="0.34981457773014035"/>
    <n v="2026"/>
    <s v="Q3"/>
    <n v="8"/>
    <s v="Aug"/>
  </r>
  <r>
    <n v="4169"/>
    <d v="2026-08-27T00:00:00"/>
    <n v="2026"/>
    <x v="2"/>
    <x v="7"/>
    <x v="7"/>
    <x v="3"/>
    <x v="13"/>
    <x v="0"/>
    <x v="1"/>
    <x v="4"/>
    <x v="16"/>
    <n v="1"/>
    <n v="50.7"/>
    <n v="0.05"/>
    <n v="21.65"/>
    <n v="48.164999999999999"/>
    <n v="21.65"/>
    <n v="26.515000000000001"/>
    <n v="0.55050347762898377"/>
    <n v="2026"/>
    <s v="Q3"/>
    <n v="8"/>
    <s v="Aug"/>
  </r>
  <r>
    <n v="4452"/>
    <d v="2026-08-27T00:00:00"/>
    <n v="2026"/>
    <x v="2"/>
    <x v="7"/>
    <x v="7"/>
    <x v="2"/>
    <x v="2"/>
    <x v="3"/>
    <x v="1"/>
    <x v="1"/>
    <x v="11"/>
    <n v="3"/>
    <n v="152.76"/>
    <n v="0.1"/>
    <n v="77.36"/>
    <n v="412.452"/>
    <n v="232.07999999999998"/>
    <n v="180.37200000000001"/>
    <n v="0.43731634226528182"/>
    <n v="2026"/>
    <s v="Q3"/>
    <n v="8"/>
    <s v="Aug"/>
  </r>
  <r>
    <n v="4740"/>
    <d v="2026-08-27T00:00:00"/>
    <n v="2026"/>
    <x v="2"/>
    <x v="7"/>
    <x v="7"/>
    <x v="0"/>
    <x v="15"/>
    <x v="1"/>
    <x v="0"/>
    <x v="1"/>
    <x v="17"/>
    <n v="5"/>
    <n v="72.78"/>
    <n v="0.1"/>
    <n v="33.25"/>
    <n v="327.51"/>
    <n v="166.25"/>
    <n v="161.26"/>
    <n v="0.49238191200268694"/>
    <n v="2026"/>
    <s v="Q3"/>
    <n v="8"/>
    <s v="Aug"/>
  </r>
  <r>
    <n v="5000"/>
    <d v="2026-08-27T00:00:00"/>
    <n v="2026"/>
    <x v="2"/>
    <x v="7"/>
    <x v="7"/>
    <x v="1"/>
    <x v="12"/>
    <x v="3"/>
    <x v="1"/>
    <x v="2"/>
    <x v="2"/>
    <n v="2"/>
    <n v="37"/>
    <n v="0"/>
    <n v="13.83"/>
    <n v="74"/>
    <n v="27.66"/>
    <n v="46.34"/>
    <n v="0.62621621621621626"/>
    <n v="2026"/>
    <s v="Q3"/>
    <n v="8"/>
    <s v="Aug"/>
  </r>
  <r>
    <n v="5058"/>
    <d v="2026-08-27T00:00:00"/>
    <n v="2026"/>
    <x v="2"/>
    <x v="7"/>
    <x v="7"/>
    <x v="1"/>
    <x v="11"/>
    <x v="1"/>
    <x v="2"/>
    <x v="0"/>
    <x v="6"/>
    <n v="6"/>
    <n v="41.33"/>
    <n v="0.2"/>
    <n v="17.02"/>
    <n v="198.38400000000001"/>
    <n v="102.12"/>
    <n v="96.26400000000001"/>
    <n v="0.48524074522138883"/>
    <n v="2026"/>
    <s v="Q3"/>
    <n v="8"/>
    <s v="Aug"/>
  </r>
  <r>
    <n v="496"/>
    <d v="2026-08-28T00:00:00"/>
    <n v="2026"/>
    <x v="2"/>
    <x v="7"/>
    <x v="7"/>
    <x v="0"/>
    <x v="15"/>
    <x v="2"/>
    <x v="0"/>
    <x v="4"/>
    <x v="14"/>
    <n v="1"/>
    <n v="37.020000000000003"/>
    <n v="0"/>
    <n v="13.64"/>
    <n v="37.020000000000003"/>
    <n v="13.64"/>
    <n v="23.380000000000003"/>
    <n v="0.63155051323608857"/>
    <n v="2026"/>
    <s v="Q3"/>
    <n v="8"/>
    <s v="Aug"/>
  </r>
  <r>
    <n v="1343"/>
    <d v="2026-08-28T00:00:00"/>
    <n v="2026"/>
    <x v="2"/>
    <x v="7"/>
    <x v="7"/>
    <x v="3"/>
    <x v="8"/>
    <x v="0"/>
    <x v="1"/>
    <x v="3"/>
    <x v="13"/>
    <n v="1"/>
    <n v="81.06"/>
    <n v="0"/>
    <n v="38.43"/>
    <n v="81.06"/>
    <n v="38.43"/>
    <n v="42.63"/>
    <n v="0.52590673575129532"/>
    <n v="2026"/>
    <s v="Q3"/>
    <n v="8"/>
    <s v="Aug"/>
  </r>
  <r>
    <n v="1455"/>
    <d v="2026-08-28T00:00:00"/>
    <n v="2026"/>
    <x v="2"/>
    <x v="7"/>
    <x v="7"/>
    <x v="2"/>
    <x v="2"/>
    <x v="0"/>
    <x v="1"/>
    <x v="0"/>
    <x v="4"/>
    <n v="2"/>
    <n v="51.91"/>
    <n v="0"/>
    <n v="21.94"/>
    <n v="103.82"/>
    <n v="43.88"/>
    <n v="59.939999999999991"/>
    <n v="0.57734540550953573"/>
    <n v="2026"/>
    <s v="Q3"/>
    <n v="8"/>
    <s v="Aug"/>
  </r>
  <r>
    <n v="1632"/>
    <d v="2026-08-28T00:00:00"/>
    <n v="2026"/>
    <x v="2"/>
    <x v="7"/>
    <x v="7"/>
    <x v="3"/>
    <x v="7"/>
    <x v="3"/>
    <x v="1"/>
    <x v="2"/>
    <x v="2"/>
    <n v="1"/>
    <n v="35.700000000000003"/>
    <n v="0.05"/>
    <n v="13.45"/>
    <n v="33.914999999999999"/>
    <n v="13.45"/>
    <n v="20.465"/>
    <n v="0.60342031549461894"/>
    <n v="2026"/>
    <s v="Q3"/>
    <n v="8"/>
    <s v="Aug"/>
  </r>
  <r>
    <n v="1817"/>
    <d v="2026-08-28T00:00:00"/>
    <n v="2026"/>
    <x v="2"/>
    <x v="7"/>
    <x v="7"/>
    <x v="0"/>
    <x v="9"/>
    <x v="2"/>
    <x v="1"/>
    <x v="4"/>
    <x v="14"/>
    <n v="1"/>
    <n v="36.590000000000003"/>
    <n v="0.05"/>
    <n v="14.15"/>
    <n v="34.7605"/>
    <n v="14.15"/>
    <n v="20.610500000000002"/>
    <n v="0.59292875534011313"/>
    <n v="2026"/>
    <s v="Q3"/>
    <n v="8"/>
    <s v="Aug"/>
  </r>
  <r>
    <n v="2993"/>
    <d v="2026-08-28T00:00:00"/>
    <n v="2026"/>
    <x v="2"/>
    <x v="7"/>
    <x v="7"/>
    <x v="1"/>
    <x v="12"/>
    <x v="1"/>
    <x v="2"/>
    <x v="2"/>
    <x v="2"/>
    <n v="3"/>
    <n v="35.520000000000003"/>
    <n v="0.1"/>
    <n v="13.78"/>
    <n v="95.904000000000011"/>
    <n v="41.339999999999996"/>
    <n v="54.564000000000014"/>
    <n v="0.56894394394394399"/>
    <n v="2026"/>
    <s v="Q3"/>
    <n v="8"/>
    <s v="Aug"/>
  </r>
  <r>
    <n v="4676"/>
    <d v="2026-08-28T00:00:00"/>
    <n v="2026"/>
    <x v="2"/>
    <x v="7"/>
    <x v="7"/>
    <x v="3"/>
    <x v="13"/>
    <x v="2"/>
    <x v="1"/>
    <x v="0"/>
    <x v="0"/>
    <n v="2"/>
    <n v="81.88"/>
    <n v="0.1"/>
    <n v="42.87"/>
    <n v="147.38399999999999"/>
    <n v="85.74"/>
    <n v="61.643999999999991"/>
    <n v="0.41825435596808336"/>
    <n v="2026"/>
    <s v="Q3"/>
    <n v="8"/>
    <s v="Aug"/>
  </r>
  <r>
    <n v="5105"/>
    <d v="2026-08-28T00:00:00"/>
    <n v="2026"/>
    <x v="2"/>
    <x v="7"/>
    <x v="7"/>
    <x v="3"/>
    <x v="7"/>
    <x v="0"/>
    <x v="2"/>
    <x v="2"/>
    <x v="9"/>
    <n v="4"/>
    <n v="46.54"/>
    <n v="0"/>
    <n v="18.86"/>
    <n v="186.16"/>
    <n v="75.44"/>
    <n v="110.72"/>
    <n v="0.5947571981091534"/>
    <n v="2026"/>
    <s v="Q3"/>
    <n v="8"/>
    <s v="Aug"/>
  </r>
  <r>
    <n v="223"/>
    <d v="2026-08-29T00:00:00"/>
    <n v="2026"/>
    <x v="2"/>
    <x v="7"/>
    <x v="7"/>
    <x v="2"/>
    <x v="2"/>
    <x v="2"/>
    <x v="0"/>
    <x v="4"/>
    <x v="16"/>
    <n v="1"/>
    <n v="49.79"/>
    <n v="0"/>
    <n v="21.43"/>
    <n v="49.79"/>
    <n v="21.43"/>
    <n v="28.36"/>
    <n v="0.56959228760795344"/>
    <n v="2026"/>
    <s v="Q3"/>
    <n v="8"/>
    <s v="Aug"/>
  </r>
  <r>
    <n v="1023"/>
    <d v="2026-08-29T00:00:00"/>
    <n v="2026"/>
    <x v="2"/>
    <x v="7"/>
    <x v="7"/>
    <x v="2"/>
    <x v="3"/>
    <x v="0"/>
    <x v="1"/>
    <x v="1"/>
    <x v="1"/>
    <n v="6"/>
    <n v="90.19"/>
    <n v="0"/>
    <n v="45.61"/>
    <n v="541.14"/>
    <n v="273.65999999999997"/>
    <n v="267.48"/>
    <n v="0.4942898325756736"/>
    <n v="2026"/>
    <s v="Q3"/>
    <n v="8"/>
    <s v="Aug"/>
  </r>
  <r>
    <n v="1694"/>
    <d v="2026-08-29T00:00:00"/>
    <n v="2026"/>
    <x v="2"/>
    <x v="7"/>
    <x v="7"/>
    <x v="1"/>
    <x v="12"/>
    <x v="0"/>
    <x v="1"/>
    <x v="1"/>
    <x v="17"/>
    <n v="1"/>
    <n v="70.38"/>
    <n v="0.15"/>
    <n v="32.64"/>
    <n v="59.822999999999993"/>
    <n v="32.64"/>
    <n v="27.182999999999993"/>
    <n v="0.45439045183290699"/>
    <n v="2026"/>
    <s v="Q3"/>
    <n v="8"/>
    <s v="Aug"/>
  </r>
  <r>
    <n v="2006"/>
    <d v="2026-08-29T00:00:00"/>
    <n v="2026"/>
    <x v="2"/>
    <x v="7"/>
    <x v="7"/>
    <x v="3"/>
    <x v="13"/>
    <x v="0"/>
    <x v="1"/>
    <x v="2"/>
    <x v="9"/>
    <n v="1"/>
    <n v="46.43"/>
    <n v="0"/>
    <n v="18.2"/>
    <n v="46.43"/>
    <n v="18.2"/>
    <n v="28.23"/>
    <n v="0.60801206116734874"/>
    <n v="2026"/>
    <s v="Q3"/>
    <n v="8"/>
    <s v="Aug"/>
  </r>
  <r>
    <n v="3026"/>
    <d v="2026-08-29T00:00:00"/>
    <n v="2026"/>
    <x v="2"/>
    <x v="7"/>
    <x v="7"/>
    <x v="0"/>
    <x v="0"/>
    <x v="0"/>
    <x v="1"/>
    <x v="3"/>
    <x v="7"/>
    <n v="1"/>
    <n v="194.75"/>
    <n v="0.05"/>
    <n v="105.94"/>
    <n v="185.01249999999999"/>
    <n v="105.94"/>
    <n v="79.072499999999991"/>
    <n v="0.42739004121343149"/>
    <n v="2026"/>
    <s v="Q3"/>
    <n v="8"/>
    <s v="Aug"/>
  </r>
  <r>
    <n v="3057"/>
    <d v="2026-08-29T00:00:00"/>
    <n v="2026"/>
    <x v="2"/>
    <x v="7"/>
    <x v="7"/>
    <x v="1"/>
    <x v="14"/>
    <x v="2"/>
    <x v="0"/>
    <x v="1"/>
    <x v="3"/>
    <n v="2"/>
    <n v="142.16"/>
    <n v="0"/>
    <n v="79.36"/>
    <n v="284.32"/>
    <n v="158.72"/>
    <n v="125.6"/>
    <n v="0.44175576814856499"/>
    <n v="2026"/>
    <s v="Q3"/>
    <n v="8"/>
    <s v="Aug"/>
  </r>
  <r>
    <n v="3112"/>
    <d v="2026-08-29T00:00:00"/>
    <n v="2026"/>
    <x v="2"/>
    <x v="7"/>
    <x v="7"/>
    <x v="3"/>
    <x v="8"/>
    <x v="0"/>
    <x v="2"/>
    <x v="2"/>
    <x v="9"/>
    <n v="2"/>
    <n v="47.69"/>
    <n v="0.05"/>
    <n v="18.8"/>
    <n v="90.61099999999999"/>
    <n v="37.6"/>
    <n v="53.010999999999989"/>
    <n v="0.58503934400900548"/>
    <n v="2026"/>
    <s v="Q3"/>
    <n v="8"/>
    <s v="Aug"/>
  </r>
  <r>
    <n v="3137"/>
    <d v="2026-08-29T00:00:00"/>
    <n v="2026"/>
    <x v="2"/>
    <x v="7"/>
    <x v="7"/>
    <x v="2"/>
    <x v="5"/>
    <x v="2"/>
    <x v="1"/>
    <x v="2"/>
    <x v="18"/>
    <n v="3"/>
    <n v="164.51"/>
    <n v="0"/>
    <n v="86.76"/>
    <n v="493.53"/>
    <n v="260.28000000000003"/>
    <n v="233.24999999999994"/>
    <n v="0.47261564646526039"/>
    <n v="2026"/>
    <s v="Q3"/>
    <n v="8"/>
    <s v="Aug"/>
  </r>
  <r>
    <n v="3983"/>
    <d v="2026-08-29T00:00:00"/>
    <n v="2026"/>
    <x v="2"/>
    <x v="7"/>
    <x v="7"/>
    <x v="2"/>
    <x v="2"/>
    <x v="3"/>
    <x v="2"/>
    <x v="3"/>
    <x v="7"/>
    <n v="2"/>
    <n v="194.71"/>
    <n v="0.1"/>
    <n v="105.57"/>
    <n v="350.47800000000001"/>
    <n v="211.14"/>
    <n v="139.33800000000002"/>
    <n v="0.39756561039494637"/>
    <n v="2026"/>
    <s v="Q3"/>
    <n v="8"/>
    <s v="Aug"/>
  </r>
  <r>
    <n v="4016"/>
    <d v="2026-08-29T00:00:00"/>
    <n v="2026"/>
    <x v="2"/>
    <x v="7"/>
    <x v="7"/>
    <x v="3"/>
    <x v="13"/>
    <x v="1"/>
    <x v="2"/>
    <x v="1"/>
    <x v="3"/>
    <n v="5"/>
    <n v="145.24"/>
    <n v="0.15"/>
    <n v="77.69"/>
    <n v="617.27"/>
    <n v="388.45"/>
    <n v="228.82"/>
    <n v="0.37069677774717708"/>
    <n v="2026"/>
    <s v="Q3"/>
    <n v="8"/>
    <s v="Aug"/>
  </r>
  <r>
    <n v="4340"/>
    <d v="2026-08-29T00:00:00"/>
    <n v="2026"/>
    <x v="2"/>
    <x v="7"/>
    <x v="7"/>
    <x v="3"/>
    <x v="8"/>
    <x v="0"/>
    <x v="1"/>
    <x v="2"/>
    <x v="2"/>
    <n v="2"/>
    <n v="35.6"/>
    <n v="0.15"/>
    <n v="13.67"/>
    <n v="60.52"/>
    <n v="27.34"/>
    <n v="33.180000000000007"/>
    <n v="0.54824851288830145"/>
    <n v="2026"/>
    <s v="Q3"/>
    <n v="8"/>
    <s v="Aug"/>
  </r>
  <r>
    <n v="4640"/>
    <d v="2026-08-29T00:00:00"/>
    <n v="2026"/>
    <x v="2"/>
    <x v="7"/>
    <x v="7"/>
    <x v="0"/>
    <x v="15"/>
    <x v="0"/>
    <x v="1"/>
    <x v="4"/>
    <x v="10"/>
    <n v="2"/>
    <n v="41.05"/>
    <n v="0.05"/>
    <n v="14.47"/>
    <n v="77.99499999999999"/>
    <n v="28.94"/>
    <n v="49.054999999999993"/>
    <n v="0.62895057375472785"/>
    <n v="2026"/>
    <s v="Q3"/>
    <n v="8"/>
    <s v="Aug"/>
  </r>
  <r>
    <n v="4733"/>
    <d v="2026-08-29T00:00:00"/>
    <n v="2026"/>
    <x v="2"/>
    <x v="7"/>
    <x v="7"/>
    <x v="2"/>
    <x v="2"/>
    <x v="0"/>
    <x v="1"/>
    <x v="1"/>
    <x v="11"/>
    <n v="2"/>
    <n v="153.63999999999999"/>
    <n v="0.05"/>
    <n v="77.709999999999994"/>
    <n v="291.91599999999994"/>
    <n v="155.41999999999999"/>
    <n v="136.49599999999995"/>
    <n v="0.46758656599843784"/>
    <n v="2026"/>
    <s v="Q3"/>
    <n v="8"/>
    <s v="Aug"/>
  </r>
  <r>
    <n v="4827"/>
    <d v="2026-08-29T00:00:00"/>
    <n v="2026"/>
    <x v="2"/>
    <x v="7"/>
    <x v="7"/>
    <x v="2"/>
    <x v="2"/>
    <x v="0"/>
    <x v="0"/>
    <x v="2"/>
    <x v="2"/>
    <n v="5"/>
    <n v="36.700000000000003"/>
    <n v="0"/>
    <n v="13.45"/>
    <n v="183.5"/>
    <n v="67.25"/>
    <n v="116.25"/>
    <n v="0.63351498637602177"/>
    <n v="2026"/>
    <s v="Q3"/>
    <n v="8"/>
    <s v="Aug"/>
  </r>
  <r>
    <n v="5180"/>
    <d v="2026-08-29T00:00:00"/>
    <n v="2026"/>
    <x v="2"/>
    <x v="7"/>
    <x v="7"/>
    <x v="0"/>
    <x v="15"/>
    <x v="1"/>
    <x v="2"/>
    <x v="3"/>
    <x v="19"/>
    <n v="8"/>
    <n v="124"/>
    <n v="0.1"/>
    <n v="61.85"/>
    <n v="892.80000000000007"/>
    <n v="494.8"/>
    <n v="398.00000000000006"/>
    <n v="0.44578853046594985"/>
    <n v="2026"/>
    <s v="Q3"/>
    <n v="8"/>
    <s v="Aug"/>
  </r>
  <r>
    <n v="121"/>
    <d v="2026-08-30T00:00:00"/>
    <n v="2026"/>
    <x v="2"/>
    <x v="7"/>
    <x v="7"/>
    <x v="1"/>
    <x v="1"/>
    <x v="3"/>
    <x v="1"/>
    <x v="0"/>
    <x v="0"/>
    <n v="1"/>
    <n v="81.23"/>
    <n v="0.1"/>
    <n v="42.65"/>
    <n v="73.106999999999999"/>
    <n v="42.65"/>
    <n v="30.457000000000001"/>
    <n v="0.41660853269864723"/>
    <n v="2026"/>
    <s v="Q3"/>
    <n v="8"/>
    <s v="Aug"/>
  </r>
  <r>
    <n v="618"/>
    <d v="2026-08-30T00:00:00"/>
    <n v="2026"/>
    <x v="2"/>
    <x v="7"/>
    <x v="7"/>
    <x v="1"/>
    <x v="12"/>
    <x v="0"/>
    <x v="2"/>
    <x v="0"/>
    <x v="6"/>
    <n v="2"/>
    <n v="41.06"/>
    <n v="0.05"/>
    <n v="16.559999999999999"/>
    <n v="78.013999999999996"/>
    <n v="33.119999999999997"/>
    <n v="44.893999999999998"/>
    <n v="0.5754608147255621"/>
    <n v="2026"/>
    <s v="Q3"/>
    <n v="8"/>
    <s v="Aug"/>
  </r>
  <r>
    <n v="2860"/>
    <d v="2026-08-30T00:00:00"/>
    <n v="2026"/>
    <x v="2"/>
    <x v="7"/>
    <x v="7"/>
    <x v="3"/>
    <x v="7"/>
    <x v="3"/>
    <x v="0"/>
    <x v="1"/>
    <x v="3"/>
    <n v="1"/>
    <n v="143.49"/>
    <n v="0.1"/>
    <n v="80.72"/>
    <n v="129.14100000000002"/>
    <n v="80.72"/>
    <n v="48.421000000000021"/>
    <n v="0.3749467636149636"/>
    <n v="2026"/>
    <s v="Q3"/>
    <n v="8"/>
    <s v="Aug"/>
  </r>
  <r>
    <n v="3768"/>
    <d v="2026-08-30T00:00:00"/>
    <n v="2026"/>
    <x v="2"/>
    <x v="7"/>
    <x v="7"/>
    <x v="2"/>
    <x v="3"/>
    <x v="2"/>
    <x v="1"/>
    <x v="1"/>
    <x v="3"/>
    <n v="1"/>
    <n v="143.38"/>
    <n v="0"/>
    <n v="78.37"/>
    <n v="143.38"/>
    <n v="78.37"/>
    <n v="65.009999999999991"/>
    <n v="0.45341051750592826"/>
    <n v="2026"/>
    <s v="Q3"/>
    <n v="8"/>
    <s v="Aug"/>
  </r>
  <r>
    <n v="3987"/>
    <d v="2026-08-30T00:00:00"/>
    <n v="2026"/>
    <x v="2"/>
    <x v="7"/>
    <x v="7"/>
    <x v="1"/>
    <x v="12"/>
    <x v="3"/>
    <x v="2"/>
    <x v="1"/>
    <x v="3"/>
    <n v="1"/>
    <n v="144.54"/>
    <n v="0"/>
    <n v="78.77"/>
    <n v="144.54"/>
    <n v="78.77"/>
    <n v="65.77"/>
    <n v="0.45502974955029751"/>
    <n v="2026"/>
    <s v="Q3"/>
    <n v="8"/>
    <s v="Aug"/>
  </r>
  <r>
    <n v="4990"/>
    <d v="2026-08-30T00:00:00"/>
    <n v="2026"/>
    <x v="2"/>
    <x v="7"/>
    <x v="7"/>
    <x v="3"/>
    <x v="8"/>
    <x v="3"/>
    <x v="0"/>
    <x v="4"/>
    <x v="10"/>
    <n v="1"/>
    <n v="40.92"/>
    <n v="0.1"/>
    <n v="14.94"/>
    <n v="36.828000000000003"/>
    <n v="14.94"/>
    <n v="21.888000000000005"/>
    <n v="0.59433040078201382"/>
    <n v="2026"/>
    <s v="Q3"/>
    <n v="8"/>
    <s v="Aug"/>
  </r>
  <r>
    <n v="348"/>
    <d v="2026-08-31T00:00:00"/>
    <n v="2026"/>
    <x v="2"/>
    <x v="7"/>
    <x v="7"/>
    <x v="1"/>
    <x v="12"/>
    <x v="1"/>
    <x v="2"/>
    <x v="1"/>
    <x v="11"/>
    <n v="5"/>
    <n v="151.21"/>
    <n v="0.15"/>
    <n v="77.12"/>
    <n v="642.64250000000004"/>
    <n v="385.6"/>
    <n v="257.04250000000002"/>
    <n v="0.39997743691087967"/>
    <n v="2026"/>
    <s v="Q3"/>
    <n v="8"/>
    <s v="Aug"/>
  </r>
  <r>
    <n v="1642"/>
    <d v="2026-08-31T00:00:00"/>
    <n v="2026"/>
    <x v="2"/>
    <x v="7"/>
    <x v="7"/>
    <x v="3"/>
    <x v="8"/>
    <x v="3"/>
    <x v="1"/>
    <x v="4"/>
    <x v="10"/>
    <n v="1"/>
    <n v="40.770000000000003"/>
    <n v="0"/>
    <n v="15.13"/>
    <n v="40.770000000000003"/>
    <n v="15.13"/>
    <n v="25.64"/>
    <n v="0.62889379445670834"/>
    <n v="2026"/>
    <s v="Q3"/>
    <n v="8"/>
    <s v="Aug"/>
  </r>
  <r>
    <n v="2146"/>
    <d v="2026-08-31T00:00:00"/>
    <n v="2026"/>
    <x v="2"/>
    <x v="7"/>
    <x v="7"/>
    <x v="0"/>
    <x v="0"/>
    <x v="3"/>
    <x v="1"/>
    <x v="4"/>
    <x v="14"/>
    <n v="1"/>
    <n v="35.47"/>
    <n v="0.05"/>
    <n v="14.1"/>
    <n v="33.6965"/>
    <n v="14.1"/>
    <n v="19.596499999999999"/>
    <n v="0.58155891561438122"/>
    <n v="2026"/>
    <s v="Q3"/>
    <n v="8"/>
    <s v="Aug"/>
  </r>
  <r>
    <n v="2629"/>
    <d v="2026-08-31T00:00:00"/>
    <n v="2026"/>
    <x v="2"/>
    <x v="7"/>
    <x v="7"/>
    <x v="3"/>
    <x v="8"/>
    <x v="0"/>
    <x v="0"/>
    <x v="0"/>
    <x v="0"/>
    <n v="1"/>
    <n v="81.72"/>
    <n v="0"/>
    <n v="42.38"/>
    <n v="81.72"/>
    <n v="42.38"/>
    <n v="39.339999999999996"/>
    <n v="0.48139990210474787"/>
    <n v="2026"/>
    <s v="Q3"/>
    <n v="8"/>
    <s v="Aug"/>
  </r>
  <r>
    <n v="2870"/>
    <d v="2026-08-31T00:00:00"/>
    <n v="2026"/>
    <x v="2"/>
    <x v="7"/>
    <x v="7"/>
    <x v="3"/>
    <x v="7"/>
    <x v="0"/>
    <x v="1"/>
    <x v="2"/>
    <x v="9"/>
    <n v="1"/>
    <n v="45.84"/>
    <n v="0"/>
    <n v="17.84"/>
    <n v="45.84"/>
    <n v="17.84"/>
    <n v="28.000000000000004"/>
    <n v="0.61082024432809778"/>
    <n v="2026"/>
    <s v="Q3"/>
    <n v="8"/>
    <s v="Aug"/>
  </r>
  <r>
    <n v="2975"/>
    <d v="2026-08-31T00:00:00"/>
    <n v="2026"/>
    <x v="2"/>
    <x v="7"/>
    <x v="7"/>
    <x v="1"/>
    <x v="12"/>
    <x v="0"/>
    <x v="1"/>
    <x v="2"/>
    <x v="9"/>
    <n v="1"/>
    <n v="46.59"/>
    <n v="0"/>
    <n v="18.47"/>
    <n v="46.59"/>
    <n v="18.47"/>
    <n v="28.120000000000005"/>
    <n v="0.60356299635114841"/>
    <n v="2026"/>
    <s v="Q3"/>
    <n v="8"/>
    <s v="Aug"/>
  </r>
  <r>
    <n v="3163"/>
    <d v="2026-08-31T00:00:00"/>
    <n v="2026"/>
    <x v="2"/>
    <x v="7"/>
    <x v="7"/>
    <x v="0"/>
    <x v="15"/>
    <x v="2"/>
    <x v="2"/>
    <x v="1"/>
    <x v="17"/>
    <n v="1"/>
    <n v="69.959999999999994"/>
    <n v="0"/>
    <n v="32.340000000000003"/>
    <n v="69.959999999999994"/>
    <n v="32.340000000000003"/>
    <n v="37.61999999999999"/>
    <n v="0.53773584905660365"/>
    <n v="2026"/>
    <s v="Q3"/>
    <n v="8"/>
    <s v="Aug"/>
  </r>
  <r>
    <n v="94"/>
    <d v="2026-09-01T00:00:00"/>
    <n v="2026"/>
    <x v="2"/>
    <x v="8"/>
    <x v="8"/>
    <x v="1"/>
    <x v="6"/>
    <x v="2"/>
    <x v="0"/>
    <x v="0"/>
    <x v="4"/>
    <n v="5"/>
    <n v="50.76"/>
    <n v="0"/>
    <n v="22.89"/>
    <n v="253.79999999999998"/>
    <n v="114.45"/>
    <n v="139.34999999999997"/>
    <n v="0.54905437352245856"/>
    <n v="2026"/>
    <s v="Q3"/>
    <n v="9"/>
    <s v="Sep"/>
  </r>
  <r>
    <n v="271"/>
    <d v="2026-09-01T00:00:00"/>
    <n v="2026"/>
    <x v="2"/>
    <x v="8"/>
    <x v="8"/>
    <x v="1"/>
    <x v="12"/>
    <x v="3"/>
    <x v="0"/>
    <x v="1"/>
    <x v="1"/>
    <n v="1"/>
    <n v="94.29"/>
    <n v="0.1"/>
    <n v="45.12"/>
    <n v="84.861000000000004"/>
    <n v="45.12"/>
    <n v="39.741000000000007"/>
    <n v="0.46830699614663984"/>
    <n v="2026"/>
    <s v="Q3"/>
    <n v="9"/>
    <s v="Sep"/>
  </r>
  <r>
    <n v="1481"/>
    <d v="2026-09-01T00:00:00"/>
    <n v="2026"/>
    <x v="2"/>
    <x v="8"/>
    <x v="8"/>
    <x v="1"/>
    <x v="12"/>
    <x v="1"/>
    <x v="2"/>
    <x v="0"/>
    <x v="0"/>
    <n v="6"/>
    <n v="81.430000000000007"/>
    <n v="0.05"/>
    <n v="42.24"/>
    <n v="464.15100000000001"/>
    <n v="253.44"/>
    <n v="210.71100000000001"/>
    <n v="0.45397079829624415"/>
    <n v="2026"/>
    <s v="Q3"/>
    <n v="9"/>
    <s v="Sep"/>
  </r>
  <r>
    <n v="1663"/>
    <d v="2026-09-01T00:00:00"/>
    <n v="2026"/>
    <x v="2"/>
    <x v="8"/>
    <x v="8"/>
    <x v="2"/>
    <x v="5"/>
    <x v="0"/>
    <x v="0"/>
    <x v="2"/>
    <x v="9"/>
    <n v="1"/>
    <n v="45.54"/>
    <n v="0.1"/>
    <n v="18.440000000000001"/>
    <n v="40.985999999999997"/>
    <n v="18.440000000000001"/>
    <n v="22.545999999999996"/>
    <n v="0.5500902747279558"/>
    <n v="2026"/>
    <s v="Q3"/>
    <n v="9"/>
    <s v="Sep"/>
  </r>
  <r>
    <n v="2866"/>
    <d v="2026-09-01T00:00:00"/>
    <n v="2026"/>
    <x v="2"/>
    <x v="8"/>
    <x v="8"/>
    <x v="0"/>
    <x v="15"/>
    <x v="3"/>
    <x v="0"/>
    <x v="1"/>
    <x v="11"/>
    <n v="2"/>
    <n v="156.63999999999999"/>
    <n v="0.1"/>
    <n v="80.09"/>
    <n v="281.952"/>
    <n v="160.18"/>
    <n v="121.77199999999999"/>
    <n v="0.43188911587787987"/>
    <n v="2026"/>
    <s v="Q3"/>
    <n v="9"/>
    <s v="Sep"/>
  </r>
  <r>
    <n v="3288"/>
    <d v="2026-09-01T00:00:00"/>
    <n v="2026"/>
    <x v="2"/>
    <x v="8"/>
    <x v="8"/>
    <x v="3"/>
    <x v="7"/>
    <x v="3"/>
    <x v="2"/>
    <x v="1"/>
    <x v="17"/>
    <n v="1"/>
    <n v="72.81"/>
    <n v="0"/>
    <n v="32.299999999999997"/>
    <n v="72.81"/>
    <n v="32.299999999999997"/>
    <n v="40.510000000000005"/>
    <n v="0.55637961818431536"/>
    <n v="2026"/>
    <s v="Q3"/>
    <n v="9"/>
    <s v="Sep"/>
  </r>
  <r>
    <n v="3426"/>
    <d v="2026-09-01T00:00:00"/>
    <n v="2026"/>
    <x v="2"/>
    <x v="8"/>
    <x v="8"/>
    <x v="1"/>
    <x v="11"/>
    <x v="2"/>
    <x v="1"/>
    <x v="3"/>
    <x v="13"/>
    <n v="6"/>
    <n v="80.319999999999993"/>
    <n v="0"/>
    <n v="38.42"/>
    <n v="481.91999999999996"/>
    <n v="230.52"/>
    <n v="251.39999999999995"/>
    <n v="0.52166334661354574"/>
    <n v="2026"/>
    <s v="Q3"/>
    <n v="9"/>
    <s v="Sep"/>
  </r>
  <r>
    <n v="4826"/>
    <d v="2026-09-01T00:00:00"/>
    <n v="2026"/>
    <x v="2"/>
    <x v="8"/>
    <x v="8"/>
    <x v="3"/>
    <x v="13"/>
    <x v="2"/>
    <x v="0"/>
    <x v="2"/>
    <x v="18"/>
    <n v="5"/>
    <n v="166.81"/>
    <n v="0.05"/>
    <n v="89.24"/>
    <n v="792.34749999999997"/>
    <n v="446.2"/>
    <n v="346.14749999999998"/>
    <n v="0.43686324497774021"/>
    <n v="2026"/>
    <s v="Q3"/>
    <n v="9"/>
    <s v="Sep"/>
  </r>
  <r>
    <n v="662"/>
    <d v="2026-09-02T00:00:00"/>
    <n v="2026"/>
    <x v="2"/>
    <x v="8"/>
    <x v="8"/>
    <x v="3"/>
    <x v="13"/>
    <x v="0"/>
    <x v="1"/>
    <x v="4"/>
    <x v="10"/>
    <n v="1"/>
    <n v="40.56"/>
    <n v="0.15"/>
    <n v="14.28"/>
    <n v="34.475999999999999"/>
    <n v="14.28"/>
    <n v="20.195999999999998"/>
    <n v="0.58579881656804733"/>
    <n v="2026"/>
    <s v="Q3"/>
    <n v="9"/>
    <s v="Sep"/>
  </r>
  <r>
    <n v="1393"/>
    <d v="2026-09-02T00:00:00"/>
    <n v="2026"/>
    <x v="2"/>
    <x v="8"/>
    <x v="8"/>
    <x v="2"/>
    <x v="16"/>
    <x v="0"/>
    <x v="0"/>
    <x v="2"/>
    <x v="18"/>
    <n v="2"/>
    <n v="162.4"/>
    <n v="0.1"/>
    <n v="88.04"/>
    <n v="292.32"/>
    <n v="176.08"/>
    <n v="116.23999999999998"/>
    <n v="0.39764641488779412"/>
    <n v="2026"/>
    <s v="Q3"/>
    <n v="9"/>
    <s v="Sep"/>
  </r>
  <r>
    <n v="1568"/>
    <d v="2026-09-02T00:00:00"/>
    <n v="2026"/>
    <x v="2"/>
    <x v="8"/>
    <x v="8"/>
    <x v="0"/>
    <x v="15"/>
    <x v="2"/>
    <x v="0"/>
    <x v="4"/>
    <x v="12"/>
    <n v="5"/>
    <n v="123.09"/>
    <n v="0"/>
    <n v="70.3"/>
    <n v="615.45000000000005"/>
    <n v="351.5"/>
    <n v="263.95000000000005"/>
    <n v="0.42887318222438869"/>
    <n v="2026"/>
    <s v="Q3"/>
    <n v="9"/>
    <s v="Sep"/>
  </r>
  <r>
    <n v="2428"/>
    <d v="2026-09-02T00:00:00"/>
    <n v="2026"/>
    <x v="2"/>
    <x v="8"/>
    <x v="8"/>
    <x v="1"/>
    <x v="6"/>
    <x v="3"/>
    <x v="1"/>
    <x v="2"/>
    <x v="2"/>
    <n v="1"/>
    <n v="36.69"/>
    <n v="0"/>
    <n v="13.92"/>
    <n v="36.69"/>
    <n v="13.92"/>
    <n v="22.769999999999996"/>
    <n v="0.6206050695012264"/>
    <n v="2026"/>
    <s v="Q3"/>
    <n v="9"/>
    <s v="Sep"/>
  </r>
  <r>
    <n v="2890"/>
    <d v="2026-09-02T00:00:00"/>
    <n v="2026"/>
    <x v="2"/>
    <x v="8"/>
    <x v="8"/>
    <x v="2"/>
    <x v="3"/>
    <x v="0"/>
    <x v="2"/>
    <x v="2"/>
    <x v="15"/>
    <n v="4"/>
    <n v="130.43"/>
    <n v="0"/>
    <n v="66.849999999999994"/>
    <n v="521.72"/>
    <n v="267.39999999999998"/>
    <n v="254.32000000000005"/>
    <n v="0.48746454036648018"/>
    <n v="2026"/>
    <s v="Q3"/>
    <n v="9"/>
    <s v="Sep"/>
  </r>
  <r>
    <n v="2108"/>
    <d v="2026-09-03T00:00:00"/>
    <n v="2026"/>
    <x v="2"/>
    <x v="8"/>
    <x v="8"/>
    <x v="1"/>
    <x v="11"/>
    <x v="0"/>
    <x v="0"/>
    <x v="1"/>
    <x v="3"/>
    <n v="1"/>
    <n v="146.13999999999999"/>
    <n v="0"/>
    <n v="81.040000000000006"/>
    <n v="146.13999999999999"/>
    <n v="81.040000000000006"/>
    <n v="65.09999999999998"/>
    <n v="0.44546325441357593"/>
    <n v="2026"/>
    <s v="Q3"/>
    <n v="9"/>
    <s v="Sep"/>
  </r>
  <r>
    <n v="2340"/>
    <d v="2026-09-03T00:00:00"/>
    <n v="2026"/>
    <x v="2"/>
    <x v="8"/>
    <x v="8"/>
    <x v="1"/>
    <x v="14"/>
    <x v="2"/>
    <x v="1"/>
    <x v="3"/>
    <x v="5"/>
    <n v="4"/>
    <n v="332.93"/>
    <n v="0"/>
    <n v="193.56"/>
    <n v="1331.72"/>
    <n v="774.24"/>
    <n v="557.48"/>
    <n v="0.41861652599645571"/>
    <n v="2026"/>
    <s v="Q3"/>
    <n v="9"/>
    <s v="Sep"/>
  </r>
  <r>
    <n v="3078"/>
    <d v="2026-09-03T00:00:00"/>
    <n v="2026"/>
    <x v="2"/>
    <x v="8"/>
    <x v="8"/>
    <x v="1"/>
    <x v="14"/>
    <x v="2"/>
    <x v="2"/>
    <x v="3"/>
    <x v="19"/>
    <n v="4"/>
    <n v="122.43"/>
    <n v="0"/>
    <n v="61.5"/>
    <n v="489.72"/>
    <n v="246"/>
    <n v="243.72000000000003"/>
    <n v="0.49767213918157316"/>
    <n v="2026"/>
    <s v="Q3"/>
    <n v="9"/>
    <s v="Sep"/>
  </r>
  <r>
    <n v="3575"/>
    <d v="2026-09-03T00:00:00"/>
    <n v="2026"/>
    <x v="2"/>
    <x v="8"/>
    <x v="8"/>
    <x v="2"/>
    <x v="2"/>
    <x v="3"/>
    <x v="0"/>
    <x v="0"/>
    <x v="0"/>
    <n v="3"/>
    <n v="81.12"/>
    <n v="0.1"/>
    <n v="41.78"/>
    <n v="219.02400000000003"/>
    <n v="125.34"/>
    <n v="93.684000000000026"/>
    <n v="0.42773394696471628"/>
    <n v="2026"/>
    <s v="Q3"/>
    <n v="9"/>
    <s v="Sep"/>
  </r>
  <r>
    <n v="3700"/>
    <d v="2026-09-03T00:00:00"/>
    <n v="2026"/>
    <x v="2"/>
    <x v="8"/>
    <x v="8"/>
    <x v="1"/>
    <x v="14"/>
    <x v="0"/>
    <x v="0"/>
    <x v="2"/>
    <x v="18"/>
    <n v="1"/>
    <n v="168.54"/>
    <n v="0.05"/>
    <n v="87.82"/>
    <n v="160.11299999999997"/>
    <n v="87.82"/>
    <n v="72.292999999999978"/>
    <n v="0.45151236938911887"/>
    <n v="2026"/>
    <s v="Q3"/>
    <n v="9"/>
    <s v="Sep"/>
  </r>
  <r>
    <n v="3762"/>
    <d v="2026-09-03T00:00:00"/>
    <n v="2026"/>
    <x v="2"/>
    <x v="8"/>
    <x v="8"/>
    <x v="0"/>
    <x v="0"/>
    <x v="2"/>
    <x v="1"/>
    <x v="0"/>
    <x v="6"/>
    <n v="4"/>
    <n v="39.61"/>
    <n v="0.1"/>
    <n v="16.829999999999998"/>
    <n v="142.596"/>
    <n v="67.319999999999993"/>
    <n v="75.27600000000001"/>
    <n v="0.52789699570815452"/>
    <n v="2026"/>
    <s v="Q3"/>
    <n v="9"/>
    <s v="Sep"/>
  </r>
  <r>
    <n v="2790"/>
    <d v="2026-09-04T00:00:00"/>
    <n v="2026"/>
    <x v="2"/>
    <x v="8"/>
    <x v="8"/>
    <x v="3"/>
    <x v="8"/>
    <x v="0"/>
    <x v="0"/>
    <x v="4"/>
    <x v="10"/>
    <n v="1"/>
    <n v="39.85"/>
    <n v="0.1"/>
    <n v="14.96"/>
    <n v="35.865000000000002"/>
    <n v="14.96"/>
    <n v="20.905000000000001"/>
    <n v="0.58288024536456151"/>
    <n v="2026"/>
    <s v="Q3"/>
    <n v="9"/>
    <s v="Sep"/>
  </r>
  <r>
    <n v="4149"/>
    <d v="2026-09-04T00:00:00"/>
    <n v="2026"/>
    <x v="2"/>
    <x v="8"/>
    <x v="8"/>
    <x v="3"/>
    <x v="8"/>
    <x v="0"/>
    <x v="1"/>
    <x v="4"/>
    <x v="10"/>
    <n v="1"/>
    <n v="40.51"/>
    <n v="0.05"/>
    <n v="14.7"/>
    <n v="38.484499999999997"/>
    <n v="14.7"/>
    <n v="23.784499999999998"/>
    <n v="0.6180280372617547"/>
    <n v="2026"/>
    <s v="Q3"/>
    <n v="9"/>
    <s v="Sep"/>
  </r>
  <r>
    <n v="1955"/>
    <d v="2026-09-05T00:00:00"/>
    <n v="2026"/>
    <x v="2"/>
    <x v="8"/>
    <x v="8"/>
    <x v="1"/>
    <x v="12"/>
    <x v="0"/>
    <x v="0"/>
    <x v="3"/>
    <x v="19"/>
    <n v="1"/>
    <n v="121.59"/>
    <n v="0"/>
    <n v="62.44"/>
    <n v="121.59"/>
    <n v="62.44"/>
    <n v="59.150000000000006"/>
    <n v="0.4864709268854347"/>
    <n v="2026"/>
    <s v="Q3"/>
    <n v="9"/>
    <s v="Sep"/>
  </r>
  <r>
    <n v="2077"/>
    <d v="2026-09-05T00:00:00"/>
    <n v="2026"/>
    <x v="2"/>
    <x v="8"/>
    <x v="8"/>
    <x v="3"/>
    <x v="8"/>
    <x v="1"/>
    <x v="2"/>
    <x v="1"/>
    <x v="11"/>
    <n v="4"/>
    <n v="152.99"/>
    <n v="0.15"/>
    <n v="77.12"/>
    <n v="520.16600000000005"/>
    <n v="308.48"/>
    <n v="211.68600000000004"/>
    <n v="0.40695854784818697"/>
    <n v="2026"/>
    <s v="Q3"/>
    <n v="9"/>
    <s v="Sep"/>
  </r>
  <r>
    <n v="2879"/>
    <d v="2026-09-05T00:00:00"/>
    <n v="2026"/>
    <x v="2"/>
    <x v="8"/>
    <x v="8"/>
    <x v="2"/>
    <x v="10"/>
    <x v="0"/>
    <x v="2"/>
    <x v="2"/>
    <x v="2"/>
    <n v="3"/>
    <n v="36.19"/>
    <n v="0.1"/>
    <n v="13.97"/>
    <n v="97.712999999999994"/>
    <n v="41.910000000000004"/>
    <n v="55.80299999999999"/>
    <n v="0.57109084768659235"/>
    <n v="2026"/>
    <s v="Q3"/>
    <n v="9"/>
    <s v="Sep"/>
  </r>
  <r>
    <n v="3353"/>
    <d v="2026-09-05T00:00:00"/>
    <n v="2026"/>
    <x v="2"/>
    <x v="8"/>
    <x v="8"/>
    <x v="2"/>
    <x v="16"/>
    <x v="2"/>
    <x v="1"/>
    <x v="1"/>
    <x v="3"/>
    <n v="2"/>
    <n v="142.44"/>
    <n v="0"/>
    <n v="77.33"/>
    <n v="284.88"/>
    <n v="154.66"/>
    <n v="130.22"/>
    <n v="0.45710474585790506"/>
    <n v="2026"/>
    <s v="Q3"/>
    <n v="9"/>
    <s v="Sep"/>
  </r>
  <r>
    <n v="3514"/>
    <d v="2026-09-05T00:00:00"/>
    <n v="2026"/>
    <x v="2"/>
    <x v="8"/>
    <x v="8"/>
    <x v="1"/>
    <x v="6"/>
    <x v="0"/>
    <x v="1"/>
    <x v="2"/>
    <x v="15"/>
    <n v="2"/>
    <n v="133.81"/>
    <n v="0"/>
    <n v="66.78"/>
    <n v="267.62"/>
    <n v="133.56"/>
    <n v="134.06"/>
    <n v="0.5009341603766535"/>
    <n v="2026"/>
    <s v="Q3"/>
    <n v="9"/>
    <s v="Sep"/>
  </r>
  <r>
    <n v="3964"/>
    <d v="2026-09-05T00:00:00"/>
    <n v="2026"/>
    <x v="2"/>
    <x v="8"/>
    <x v="8"/>
    <x v="1"/>
    <x v="12"/>
    <x v="2"/>
    <x v="1"/>
    <x v="4"/>
    <x v="10"/>
    <n v="2"/>
    <n v="40.49"/>
    <n v="0.15"/>
    <n v="14.32"/>
    <n v="68.832999999999998"/>
    <n v="28.64"/>
    <n v="40.192999999999998"/>
    <n v="0.58392050324698908"/>
    <n v="2026"/>
    <s v="Q3"/>
    <n v="9"/>
    <s v="Sep"/>
  </r>
  <r>
    <n v="4599"/>
    <d v="2026-09-05T00:00:00"/>
    <n v="2026"/>
    <x v="2"/>
    <x v="8"/>
    <x v="8"/>
    <x v="2"/>
    <x v="2"/>
    <x v="0"/>
    <x v="2"/>
    <x v="3"/>
    <x v="7"/>
    <n v="4"/>
    <n v="198.1"/>
    <n v="0"/>
    <n v="101.61"/>
    <n v="792.4"/>
    <n v="406.44"/>
    <n v="385.96"/>
    <n v="0.48707723372034323"/>
    <n v="2026"/>
    <s v="Q3"/>
    <n v="9"/>
    <s v="Sep"/>
  </r>
  <r>
    <n v="5030"/>
    <d v="2026-09-05T00:00:00"/>
    <n v="2026"/>
    <x v="2"/>
    <x v="8"/>
    <x v="8"/>
    <x v="1"/>
    <x v="12"/>
    <x v="2"/>
    <x v="1"/>
    <x v="0"/>
    <x v="0"/>
    <n v="1"/>
    <n v="83.73"/>
    <n v="0.15"/>
    <n v="43.34"/>
    <n v="71.170500000000004"/>
    <n v="43.34"/>
    <n v="27.830500000000001"/>
    <n v="0.39103982689457006"/>
    <n v="2026"/>
    <s v="Q3"/>
    <n v="9"/>
    <s v="Sep"/>
  </r>
  <r>
    <n v="1593"/>
    <d v="2026-09-06T00:00:00"/>
    <n v="2026"/>
    <x v="2"/>
    <x v="8"/>
    <x v="8"/>
    <x v="1"/>
    <x v="14"/>
    <x v="2"/>
    <x v="1"/>
    <x v="3"/>
    <x v="7"/>
    <n v="2"/>
    <n v="194.92"/>
    <n v="0"/>
    <n v="102.66"/>
    <n v="389.84"/>
    <n v="205.32"/>
    <n v="184.51999999999998"/>
    <n v="0.47332238867227577"/>
    <n v="2026"/>
    <s v="Q3"/>
    <n v="9"/>
    <s v="Sep"/>
  </r>
  <r>
    <n v="1818"/>
    <d v="2026-09-06T00:00:00"/>
    <n v="2026"/>
    <x v="2"/>
    <x v="8"/>
    <x v="8"/>
    <x v="1"/>
    <x v="12"/>
    <x v="2"/>
    <x v="1"/>
    <x v="2"/>
    <x v="18"/>
    <n v="1"/>
    <n v="161.03"/>
    <n v="0"/>
    <n v="89.86"/>
    <n v="161.03"/>
    <n v="89.86"/>
    <n v="71.17"/>
    <n v="0.44196733527914056"/>
    <n v="2026"/>
    <s v="Q3"/>
    <n v="9"/>
    <s v="Sep"/>
  </r>
  <r>
    <n v="2370"/>
    <d v="2026-09-06T00:00:00"/>
    <n v="2026"/>
    <x v="2"/>
    <x v="8"/>
    <x v="8"/>
    <x v="3"/>
    <x v="4"/>
    <x v="3"/>
    <x v="1"/>
    <x v="4"/>
    <x v="14"/>
    <n v="1"/>
    <n v="35.68"/>
    <n v="0.05"/>
    <n v="13.76"/>
    <n v="33.896000000000001"/>
    <n v="13.76"/>
    <n v="20.136000000000003"/>
    <n v="0.59405239556289835"/>
    <n v="2026"/>
    <s v="Q3"/>
    <n v="9"/>
    <s v="Sep"/>
  </r>
  <r>
    <n v="2726"/>
    <d v="2026-09-06T00:00:00"/>
    <n v="2026"/>
    <x v="2"/>
    <x v="8"/>
    <x v="8"/>
    <x v="1"/>
    <x v="6"/>
    <x v="0"/>
    <x v="1"/>
    <x v="0"/>
    <x v="6"/>
    <n v="1"/>
    <n v="39.68"/>
    <n v="0.05"/>
    <n v="16.63"/>
    <n v="37.695999999999998"/>
    <n v="16.63"/>
    <n v="21.065999999999999"/>
    <n v="0.55883913412563668"/>
    <n v="2026"/>
    <s v="Q3"/>
    <n v="9"/>
    <s v="Sep"/>
  </r>
  <r>
    <n v="2755"/>
    <d v="2026-09-06T00:00:00"/>
    <n v="2026"/>
    <x v="2"/>
    <x v="8"/>
    <x v="8"/>
    <x v="2"/>
    <x v="10"/>
    <x v="0"/>
    <x v="1"/>
    <x v="1"/>
    <x v="3"/>
    <n v="3"/>
    <n v="146.22"/>
    <n v="0"/>
    <n v="80.13"/>
    <n v="438.65999999999997"/>
    <n v="240.39"/>
    <n v="198.26999999999998"/>
    <n v="0.4519901518260156"/>
    <n v="2026"/>
    <s v="Q3"/>
    <n v="9"/>
    <s v="Sep"/>
  </r>
  <r>
    <n v="3187"/>
    <d v="2026-09-06T00:00:00"/>
    <n v="2026"/>
    <x v="2"/>
    <x v="8"/>
    <x v="8"/>
    <x v="3"/>
    <x v="7"/>
    <x v="2"/>
    <x v="0"/>
    <x v="1"/>
    <x v="17"/>
    <n v="1"/>
    <n v="71.680000000000007"/>
    <n v="0"/>
    <n v="31.87"/>
    <n v="71.680000000000007"/>
    <n v="31.87"/>
    <n v="39.81"/>
    <n v="0.5553850446428571"/>
    <n v="2026"/>
    <s v="Q3"/>
    <n v="9"/>
    <s v="Sep"/>
  </r>
  <r>
    <n v="3471"/>
    <d v="2026-09-06T00:00:00"/>
    <n v="2026"/>
    <x v="2"/>
    <x v="8"/>
    <x v="8"/>
    <x v="2"/>
    <x v="10"/>
    <x v="3"/>
    <x v="1"/>
    <x v="4"/>
    <x v="16"/>
    <n v="2"/>
    <n v="51.77"/>
    <n v="0"/>
    <n v="21.46"/>
    <n v="103.54"/>
    <n v="42.92"/>
    <n v="60.620000000000005"/>
    <n v="0.58547421286459345"/>
    <n v="2026"/>
    <s v="Q3"/>
    <n v="9"/>
    <s v="Sep"/>
  </r>
  <r>
    <n v="3529"/>
    <d v="2026-09-06T00:00:00"/>
    <n v="2026"/>
    <x v="2"/>
    <x v="8"/>
    <x v="8"/>
    <x v="2"/>
    <x v="5"/>
    <x v="1"/>
    <x v="0"/>
    <x v="4"/>
    <x v="10"/>
    <n v="4"/>
    <n v="39.4"/>
    <n v="0.15"/>
    <n v="14.95"/>
    <n v="133.95999999999998"/>
    <n v="59.8"/>
    <n v="74.159999999999982"/>
    <n v="0.55359808898178553"/>
    <n v="2026"/>
    <s v="Q3"/>
    <n v="9"/>
    <s v="Sep"/>
  </r>
  <r>
    <n v="3549"/>
    <d v="2026-09-06T00:00:00"/>
    <n v="2026"/>
    <x v="2"/>
    <x v="8"/>
    <x v="8"/>
    <x v="3"/>
    <x v="8"/>
    <x v="0"/>
    <x v="1"/>
    <x v="2"/>
    <x v="9"/>
    <n v="1"/>
    <n v="47.17"/>
    <n v="0"/>
    <n v="18.64"/>
    <n v="47.17"/>
    <n v="18.64"/>
    <n v="28.53"/>
    <n v="0.60483358066567738"/>
    <n v="2026"/>
    <s v="Q3"/>
    <n v="9"/>
    <s v="Sep"/>
  </r>
  <r>
    <n v="4003"/>
    <d v="2026-09-06T00:00:00"/>
    <n v="2026"/>
    <x v="2"/>
    <x v="8"/>
    <x v="8"/>
    <x v="3"/>
    <x v="4"/>
    <x v="3"/>
    <x v="0"/>
    <x v="4"/>
    <x v="16"/>
    <n v="2"/>
    <n v="50.41"/>
    <n v="0.1"/>
    <n v="22.05"/>
    <n v="90.738"/>
    <n v="44.1"/>
    <n v="46.637999999999998"/>
    <n v="0.51398532037294187"/>
    <n v="2026"/>
    <s v="Q3"/>
    <n v="9"/>
    <s v="Sep"/>
  </r>
  <r>
    <n v="4613"/>
    <d v="2026-09-06T00:00:00"/>
    <n v="2026"/>
    <x v="2"/>
    <x v="8"/>
    <x v="8"/>
    <x v="3"/>
    <x v="13"/>
    <x v="0"/>
    <x v="2"/>
    <x v="0"/>
    <x v="0"/>
    <n v="4"/>
    <n v="80.38"/>
    <n v="0.1"/>
    <n v="42.55"/>
    <n v="289.36799999999999"/>
    <n v="170.2"/>
    <n v="119.16800000000001"/>
    <n v="0.41182162505874875"/>
    <n v="2026"/>
    <s v="Q3"/>
    <n v="9"/>
    <s v="Sep"/>
  </r>
  <r>
    <n v="75"/>
    <d v="2026-09-07T00:00:00"/>
    <n v="2026"/>
    <x v="2"/>
    <x v="8"/>
    <x v="8"/>
    <x v="0"/>
    <x v="0"/>
    <x v="0"/>
    <x v="2"/>
    <x v="4"/>
    <x v="10"/>
    <n v="2"/>
    <n v="40.78"/>
    <n v="0"/>
    <n v="15.04"/>
    <n v="81.56"/>
    <n v="30.08"/>
    <n v="51.480000000000004"/>
    <n v="0.63119176066699367"/>
    <n v="2026"/>
    <s v="Q3"/>
    <n v="9"/>
    <s v="Sep"/>
  </r>
  <r>
    <n v="601"/>
    <d v="2026-09-07T00:00:00"/>
    <n v="2026"/>
    <x v="2"/>
    <x v="8"/>
    <x v="8"/>
    <x v="1"/>
    <x v="12"/>
    <x v="0"/>
    <x v="0"/>
    <x v="1"/>
    <x v="3"/>
    <n v="1"/>
    <n v="141.69"/>
    <n v="0"/>
    <n v="80.34"/>
    <n v="141.69"/>
    <n v="80.34"/>
    <n v="61.349999999999994"/>
    <n v="0.43298750793986868"/>
    <n v="2026"/>
    <s v="Q3"/>
    <n v="9"/>
    <s v="Sep"/>
  </r>
  <r>
    <n v="1617"/>
    <d v="2026-09-07T00:00:00"/>
    <n v="2026"/>
    <x v="2"/>
    <x v="8"/>
    <x v="8"/>
    <x v="3"/>
    <x v="8"/>
    <x v="0"/>
    <x v="1"/>
    <x v="3"/>
    <x v="13"/>
    <n v="1"/>
    <n v="83.28"/>
    <n v="0.1"/>
    <n v="39.75"/>
    <n v="74.951999999999998"/>
    <n v="39.75"/>
    <n v="35.201999999999998"/>
    <n v="0.46966058277297468"/>
    <n v="2026"/>
    <s v="Q3"/>
    <n v="9"/>
    <s v="Sep"/>
  </r>
  <r>
    <n v="2305"/>
    <d v="2026-09-07T00:00:00"/>
    <n v="2026"/>
    <x v="2"/>
    <x v="8"/>
    <x v="8"/>
    <x v="3"/>
    <x v="7"/>
    <x v="3"/>
    <x v="0"/>
    <x v="3"/>
    <x v="13"/>
    <n v="2"/>
    <n v="82.43"/>
    <n v="0"/>
    <n v="40.51"/>
    <n v="164.86"/>
    <n v="81.02"/>
    <n v="83.840000000000018"/>
    <n v="0.50855271139148372"/>
    <n v="2026"/>
    <s v="Q3"/>
    <n v="9"/>
    <s v="Sep"/>
  </r>
  <r>
    <n v="2344"/>
    <d v="2026-09-07T00:00:00"/>
    <n v="2026"/>
    <x v="2"/>
    <x v="8"/>
    <x v="8"/>
    <x v="0"/>
    <x v="15"/>
    <x v="3"/>
    <x v="1"/>
    <x v="4"/>
    <x v="14"/>
    <n v="4"/>
    <n v="36.380000000000003"/>
    <n v="0"/>
    <n v="14.16"/>
    <n v="145.52000000000001"/>
    <n v="56.64"/>
    <n v="88.88000000000001"/>
    <n v="0.61077515118196812"/>
    <n v="2026"/>
    <s v="Q3"/>
    <n v="9"/>
    <s v="Sep"/>
  </r>
  <r>
    <n v="2601"/>
    <d v="2026-09-07T00:00:00"/>
    <n v="2026"/>
    <x v="2"/>
    <x v="8"/>
    <x v="8"/>
    <x v="1"/>
    <x v="11"/>
    <x v="0"/>
    <x v="1"/>
    <x v="0"/>
    <x v="0"/>
    <n v="1"/>
    <n v="82.86"/>
    <n v="0"/>
    <n v="43.33"/>
    <n v="82.86"/>
    <n v="43.33"/>
    <n v="39.53"/>
    <n v="0.47706975621530295"/>
    <n v="2026"/>
    <s v="Q3"/>
    <n v="9"/>
    <s v="Sep"/>
  </r>
  <r>
    <n v="2831"/>
    <d v="2026-09-07T00:00:00"/>
    <n v="2026"/>
    <x v="2"/>
    <x v="8"/>
    <x v="8"/>
    <x v="0"/>
    <x v="9"/>
    <x v="0"/>
    <x v="1"/>
    <x v="2"/>
    <x v="9"/>
    <n v="1"/>
    <n v="46.44"/>
    <n v="0.05"/>
    <n v="17.88"/>
    <n v="44.117999999999995"/>
    <n v="17.88"/>
    <n v="26.237999999999996"/>
    <n v="0.59472324221406225"/>
    <n v="2026"/>
    <s v="Q3"/>
    <n v="9"/>
    <s v="Sep"/>
  </r>
  <r>
    <n v="2845"/>
    <d v="2026-09-07T00:00:00"/>
    <n v="2026"/>
    <x v="2"/>
    <x v="8"/>
    <x v="8"/>
    <x v="0"/>
    <x v="0"/>
    <x v="1"/>
    <x v="2"/>
    <x v="2"/>
    <x v="15"/>
    <n v="4"/>
    <n v="133.26"/>
    <n v="0.1"/>
    <n v="68.77"/>
    <n v="479.73599999999999"/>
    <n v="275.08"/>
    <n v="204.65600000000001"/>
    <n v="0.42660129738022579"/>
    <n v="2026"/>
    <s v="Q3"/>
    <n v="9"/>
    <s v="Sep"/>
  </r>
  <r>
    <n v="3679"/>
    <d v="2026-09-07T00:00:00"/>
    <n v="2026"/>
    <x v="2"/>
    <x v="8"/>
    <x v="8"/>
    <x v="1"/>
    <x v="12"/>
    <x v="3"/>
    <x v="1"/>
    <x v="1"/>
    <x v="3"/>
    <n v="1"/>
    <n v="147.36000000000001"/>
    <n v="0"/>
    <n v="81.599999999999994"/>
    <n v="147.36000000000001"/>
    <n v="81.599999999999994"/>
    <n v="65.760000000000019"/>
    <n v="0.44625407166123787"/>
    <n v="2026"/>
    <s v="Q3"/>
    <n v="9"/>
    <s v="Sep"/>
  </r>
  <r>
    <n v="3828"/>
    <d v="2026-09-07T00:00:00"/>
    <n v="2026"/>
    <x v="2"/>
    <x v="8"/>
    <x v="8"/>
    <x v="0"/>
    <x v="0"/>
    <x v="0"/>
    <x v="1"/>
    <x v="2"/>
    <x v="18"/>
    <n v="2"/>
    <n v="166.13"/>
    <n v="0.15"/>
    <n v="86.71"/>
    <n v="282.42099999999999"/>
    <n v="173.42"/>
    <n v="109.001"/>
    <n v="0.38595217777714835"/>
    <n v="2026"/>
    <s v="Q3"/>
    <n v="9"/>
    <s v="Sep"/>
  </r>
  <r>
    <n v="4226"/>
    <d v="2026-09-07T00:00:00"/>
    <n v="2026"/>
    <x v="2"/>
    <x v="8"/>
    <x v="8"/>
    <x v="2"/>
    <x v="3"/>
    <x v="0"/>
    <x v="1"/>
    <x v="4"/>
    <x v="16"/>
    <n v="1"/>
    <n v="51.74"/>
    <n v="0"/>
    <n v="22.45"/>
    <n v="51.74"/>
    <n v="22.45"/>
    <n v="29.290000000000003"/>
    <n v="0.56609972941631237"/>
    <n v="2026"/>
    <s v="Q3"/>
    <n v="9"/>
    <s v="Sep"/>
  </r>
  <r>
    <n v="58"/>
    <d v="2026-09-08T00:00:00"/>
    <n v="2026"/>
    <x v="2"/>
    <x v="8"/>
    <x v="8"/>
    <x v="0"/>
    <x v="0"/>
    <x v="2"/>
    <x v="0"/>
    <x v="1"/>
    <x v="17"/>
    <n v="1"/>
    <n v="71.7"/>
    <n v="0"/>
    <n v="32"/>
    <n v="71.7"/>
    <n v="32"/>
    <n v="39.700000000000003"/>
    <n v="0.55369595536959559"/>
    <n v="2026"/>
    <s v="Q3"/>
    <n v="9"/>
    <s v="Sep"/>
  </r>
  <r>
    <n v="1224"/>
    <d v="2026-09-08T00:00:00"/>
    <n v="2026"/>
    <x v="2"/>
    <x v="8"/>
    <x v="8"/>
    <x v="2"/>
    <x v="2"/>
    <x v="0"/>
    <x v="0"/>
    <x v="0"/>
    <x v="6"/>
    <n v="2"/>
    <n v="39.409999999999997"/>
    <n v="0.05"/>
    <n v="17.12"/>
    <n v="74.878999999999991"/>
    <n v="34.24"/>
    <n v="40.638999999999989"/>
    <n v="0.54272893601677363"/>
    <n v="2026"/>
    <s v="Q3"/>
    <n v="9"/>
    <s v="Sep"/>
  </r>
  <r>
    <n v="4345"/>
    <d v="2026-09-08T00:00:00"/>
    <n v="2026"/>
    <x v="2"/>
    <x v="8"/>
    <x v="8"/>
    <x v="0"/>
    <x v="9"/>
    <x v="0"/>
    <x v="1"/>
    <x v="3"/>
    <x v="5"/>
    <n v="2"/>
    <n v="345.33"/>
    <n v="0"/>
    <n v="198.22"/>
    <n v="690.66"/>
    <n v="396.44"/>
    <n v="294.21999999999997"/>
    <n v="0.42599832044710856"/>
    <n v="2026"/>
    <s v="Q3"/>
    <n v="9"/>
    <s v="Sep"/>
  </r>
  <r>
    <n v="1069"/>
    <d v="2026-09-09T00:00:00"/>
    <n v="2026"/>
    <x v="2"/>
    <x v="8"/>
    <x v="8"/>
    <x v="3"/>
    <x v="13"/>
    <x v="0"/>
    <x v="0"/>
    <x v="1"/>
    <x v="3"/>
    <n v="1"/>
    <n v="145.33000000000001"/>
    <n v="0.1"/>
    <n v="80.97"/>
    <n v="130.79700000000003"/>
    <n v="80.97"/>
    <n v="49.827000000000027"/>
    <n v="0.3809491043372556"/>
    <n v="2026"/>
    <s v="Q3"/>
    <n v="9"/>
    <s v="Sep"/>
  </r>
  <r>
    <n v="1489"/>
    <d v="2026-09-09T00:00:00"/>
    <n v="2026"/>
    <x v="2"/>
    <x v="8"/>
    <x v="8"/>
    <x v="0"/>
    <x v="0"/>
    <x v="0"/>
    <x v="0"/>
    <x v="0"/>
    <x v="4"/>
    <n v="3"/>
    <n v="50.03"/>
    <n v="0.1"/>
    <n v="22.89"/>
    <n v="135.08100000000002"/>
    <n v="68.67"/>
    <n v="66.411000000000016"/>
    <n v="0.49163835032313952"/>
    <n v="2026"/>
    <s v="Q3"/>
    <n v="9"/>
    <s v="Sep"/>
  </r>
  <r>
    <n v="2045"/>
    <d v="2026-09-09T00:00:00"/>
    <n v="2026"/>
    <x v="2"/>
    <x v="8"/>
    <x v="8"/>
    <x v="1"/>
    <x v="1"/>
    <x v="3"/>
    <x v="0"/>
    <x v="2"/>
    <x v="2"/>
    <n v="1"/>
    <n v="35.68"/>
    <n v="0.05"/>
    <n v="13.37"/>
    <n v="33.896000000000001"/>
    <n v="13.37"/>
    <n v="20.526000000000003"/>
    <n v="0.60555817795610112"/>
    <n v="2026"/>
    <s v="Q3"/>
    <n v="9"/>
    <s v="Sep"/>
  </r>
  <r>
    <n v="2610"/>
    <d v="2026-09-09T00:00:00"/>
    <n v="2026"/>
    <x v="2"/>
    <x v="8"/>
    <x v="8"/>
    <x v="3"/>
    <x v="8"/>
    <x v="0"/>
    <x v="0"/>
    <x v="3"/>
    <x v="5"/>
    <n v="1"/>
    <n v="341.87"/>
    <n v="0.1"/>
    <n v="190.66"/>
    <n v="307.68299999999999"/>
    <n v="190.66"/>
    <n v="117.023"/>
    <n v="0.38033625517171893"/>
    <n v="2026"/>
    <s v="Q3"/>
    <n v="9"/>
    <s v="Sep"/>
  </r>
  <r>
    <n v="4210"/>
    <d v="2026-09-09T00:00:00"/>
    <n v="2026"/>
    <x v="2"/>
    <x v="8"/>
    <x v="8"/>
    <x v="1"/>
    <x v="6"/>
    <x v="0"/>
    <x v="0"/>
    <x v="2"/>
    <x v="18"/>
    <n v="1"/>
    <n v="164.6"/>
    <n v="0"/>
    <n v="87.21"/>
    <n v="164.6"/>
    <n v="87.21"/>
    <n v="77.39"/>
    <n v="0.47017010935601461"/>
    <n v="2026"/>
    <s v="Q3"/>
    <n v="9"/>
    <s v="Sep"/>
  </r>
  <r>
    <n v="4584"/>
    <d v="2026-09-09T00:00:00"/>
    <n v="2026"/>
    <x v="2"/>
    <x v="8"/>
    <x v="8"/>
    <x v="3"/>
    <x v="8"/>
    <x v="0"/>
    <x v="0"/>
    <x v="4"/>
    <x v="10"/>
    <n v="2"/>
    <n v="41.24"/>
    <n v="0"/>
    <n v="14.46"/>
    <n v="82.48"/>
    <n v="28.92"/>
    <n v="53.56"/>
    <n v="0.64936954413191073"/>
    <n v="2026"/>
    <s v="Q3"/>
    <n v="9"/>
    <s v="Sep"/>
  </r>
  <r>
    <n v="44"/>
    <d v="2026-09-10T00:00:00"/>
    <n v="2026"/>
    <x v="2"/>
    <x v="8"/>
    <x v="8"/>
    <x v="2"/>
    <x v="10"/>
    <x v="2"/>
    <x v="1"/>
    <x v="0"/>
    <x v="6"/>
    <n v="1"/>
    <n v="40.1"/>
    <n v="0"/>
    <n v="16.920000000000002"/>
    <n v="40.1"/>
    <n v="16.920000000000002"/>
    <n v="23.18"/>
    <n v="0.57805486284289276"/>
    <n v="2026"/>
    <s v="Q3"/>
    <n v="9"/>
    <s v="Sep"/>
  </r>
  <r>
    <n v="97"/>
    <d v="2026-09-10T00:00:00"/>
    <n v="2026"/>
    <x v="2"/>
    <x v="8"/>
    <x v="8"/>
    <x v="1"/>
    <x v="6"/>
    <x v="0"/>
    <x v="1"/>
    <x v="3"/>
    <x v="13"/>
    <n v="2"/>
    <n v="80.239999999999995"/>
    <n v="0"/>
    <n v="40.5"/>
    <n v="160.47999999999999"/>
    <n v="81"/>
    <n v="79.47999999999999"/>
    <n v="0.49526420737786636"/>
    <n v="2026"/>
    <s v="Q3"/>
    <n v="9"/>
    <s v="Sep"/>
  </r>
  <r>
    <n v="1015"/>
    <d v="2026-09-10T00:00:00"/>
    <n v="2026"/>
    <x v="2"/>
    <x v="8"/>
    <x v="8"/>
    <x v="2"/>
    <x v="3"/>
    <x v="0"/>
    <x v="1"/>
    <x v="1"/>
    <x v="11"/>
    <n v="4"/>
    <n v="151.01"/>
    <n v="0"/>
    <n v="80.569999999999993"/>
    <n v="604.04"/>
    <n v="322.27999999999997"/>
    <n v="281.76"/>
    <n v="0.46645917488908023"/>
    <n v="2026"/>
    <s v="Q3"/>
    <n v="9"/>
    <s v="Sep"/>
  </r>
  <r>
    <n v="1128"/>
    <d v="2026-09-10T00:00:00"/>
    <n v="2026"/>
    <x v="2"/>
    <x v="8"/>
    <x v="8"/>
    <x v="0"/>
    <x v="15"/>
    <x v="3"/>
    <x v="0"/>
    <x v="0"/>
    <x v="4"/>
    <n v="1"/>
    <n v="51.32"/>
    <n v="0.1"/>
    <n v="22.67"/>
    <n v="46.188000000000002"/>
    <n v="22.67"/>
    <n v="23.518000000000001"/>
    <n v="0.50917987356023209"/>
    <n v="2026"/>
    <s v="Q3"/>
    <n v="9"/>
    <s v="Sep"/>
  </r>
  <r>
    <n v="3548"/>
    <d v="2026-09-10T00:00:00"/>
    <n v="2026"/>
    <x v="2"/>
    <x v="8"/>
    <x v="8"/>
    <x v="3"/>
    <x v="7"/>
    <x v="2"/>
    <x v="0"/>
    <x v="1"/>
    <x v="17"/>
    <n v="2"/>
    <n v="72.61"/>
    <n v="0"/>
    <n v="32.68"/>
    <n v="145.22"/>
    <n v="65.36"/>
    <n v="79.86"/>
    <n v="0.54992425285773305"/>
    <n v="2026"/>
    <s v="Q3"/>
    <n v="9"/>
    <s v="Sep"/>
  </r>
  <r>
    <n v="242"/>
    <d v="2026-09-11T00:00:00"/>
    <n v="2026"/>
    <x v="2"/>
    <x v="8"/>
    <x v="8"/>
    <x v="3"/>
    <x v="13"/>
    <x v="3"/>
    <x v="2"/>
    <x v="4"/>
    <x v="10"/>
    <n v="5"/>
    <n v="40.94"/>
    <n v="0"/>
    <n v="14.78"/>
    <n v="204.7"/>
    <n v="73.899999999999991"/>
    <n v="130.80000000000001"/>
    <n v="0.6389838788470934"/>
    <n v="2026"/>
    <s v="Q3"/>
    <n v="9"/>
    <s v="Sep"/>
  </r>
  <r>
    <n v="784"/>
    <d v="2026-09-11T00:00:00"/>
    <n v="2026"/>
    <x v="2"/>
    <x v="8"/>
    <x v="8"/>
    <x v="2"/>
    <x v="16"/>
    <x v="3"/>
    <x v="1"/>
    <x v="0"/>
    <x v="0"/>
    <n v="4"/>
    <n v="81.69"/>
    <n v="0"/>
    <n v="42.23"/>
    <n v="326.76"/>
    <n v="168.92"/>
    <n v="157.84"/>
    <n v="0.48304566042355246"/>
    <n v="2026"/>
    <s v="Q3"/>
    <n v="9"/>
    <s v="Sep"/>
  </r>
  <r>
    <n v="1535"/>
    <d v="2026-09-11T00:00:00"/>
    <n v="2026"/>
    <x v="2"/>
    <x v="8"/>
    <x v="8"/>
    <x v="0"/>
    <x v="15"/>
    <x v="2"/>
    <x v="1"/>
    <x v="0"/>
    <x v="4"/>
    <n v="1"/>
    <n v="51.25"/>
    <n v="0.05"/>
    <n v="21.99"/>
    <n v="48.6875"/>
    <n v="21.99"/>
    <n v="26.697500000000002"/>
    <n v="0.54834403080872918"/>
    <n v="2026"/>
    <s v="Q3"/>
    <n v="9"/>
    <s v="Sep"/>
  </r>
  <r>
    <n v="1687"/>
    <d v="2026-09-11T00:00:00"/>
    <n v="2026"/>
    <x v="2"/>
    <x v="8"/>
    <x v="8"/>
    <x v="2"/>
    <x v="16"/>
    <x v="0"/>
    <x v="0"/>
    <x v="4"/>
    <x v="16"/>
    <n v="1"/>
    <n v="50.78"/>
    <n v="0.05"/>
    <n v="22.52"/>
    <n v="48.241"/>
    <n v="22.52"/>
    <n v="25.721"/>
    <n v="0.5331771729441761"/>
    <n v="2026"/>
    <s v="Q3"/>
    <n v="9"/>
    <s v="Sep"/>
  </r>
  <r>
    <n v="2162"/>
    <d v="2026-09-11T00:00:00"/>
    <n v="2026"/>
    <x v="2"/>
    <x v="8"/>
    <x v="8"/>
    <x v="1"/>
    <x v="1"/>
    <x v="0"/>
    <x v="1"/>
    <x v="2"/>
    <x v="15"/>
    <n v="1"/>
    <n v="133.31"/>
    <n v="0.05"/>
    <n v="67.790000000000006"/>
    <n v="126.64449999999999"/>
    <n v="67.790000000000006"/>
    <n v="58.854499999999987"/>
    <n v="0.46472211584395684"/>
    <n v="2026"/>
    <s v="Q3"/>
    <n v="9"/>
    <s v="Sep"/>
  </r>
  <r>
    <n v="2307"/>
    <d v="2026-09-11T00:00:00"/>
    <n v="2026"/>
    <x v="2"/>
    <x v="8"/>
    <x v="8"/>
    <x v="2"/>
    <x v="2"/>
    <x v="0"/>
    <x v="0"/>
    <x v="2"/>
    <x v="18"/>
    <n v="1"/>
    <n v="162.06"/>
    <n v="0"/>
    <n v="86.95"/>
    <n v="162.06"/>
    <n v="86.95"/>
    <n v="75.11"/>
    <n v="0.4634703196347032"/>
    <n v="2026"/>
    <s v="Q3"/>
    <n v="9"/>
    <s v="Sep"/>
  </r>
  <r>
    <n v="3976"/>
    <d v="2026-09-11T00:00:00"/>
    <n v="2026"/>
    <x v="2"/>
    <x v="8"/>
    <x v="8"/>
    <x v="2"/>
    <x v="5"/>
    <x v="2"/>
    <x v="0"/>
    <x v="2"/>
    <x v="2"/>
    <n v="2"/>
    <n v="37.03"/>
    <n v="0.1"/>
    <n v="13.46"/>
    <n v="66.654000000000011"/>
    <n v="26.92"/>
    <n v="39.734000000000009"/>
    <n v="0.59612326342004984"/>
    <n v="2026"/>
    <s v="Q3"/>
    <n v="9"/>
    <s v="Sep"/>
  </r>
  <r>
    <n v="5066"/>
    <d v="2026-09-11T00:00:00"/>
    <n v="2026"/>
    <x v="2"/>
    <x v="8"/>
    <x v="8"/>
    <x v="1"/>
    <x v="11"/>
    <x v="0"/>
    <x v="1"/>
    <x v="3"/>
    <x v="5"/>
    <n v="1"/>
    <n v="338.01"/>
    <n v="0"/>
    <n v="190.89"/>
    <n v="338.01"/>
    <n v="190.89"/>
    <n v="147.12"/>
    <n v="0.43525339486997427"/>
    <n v="2026"/>
    <s v="Q3"/>
    <n v="9"/>
    <s v="Sep"/>
  </r>
  <r>
    <n v="78"/>
    <d v="2026-09-12T00:00:00"/>
    <n v="2026"/>
    <x v="2"/>
    <x v="8"/>
    <x v="8"/>
    <x v="3"/>
    <x v="13"/>
    <x v="0"/>
    <x v="1"/>
    <x v="4"/>
    <x v="10"/>
    <n v="5"/>
    <n v="40.78"/>
    <n v="0.05"/>
    <n v="14.94"/>
    <n v="193.70499999999998"/>
    <n v="74.7"/>
    <n v="119.00499999999998"/>
    <n v="0.61436204537828132"/>
    <n v="2026"/>
    <s v="Q3"/>
    <n v="9"/>
    <s v="Sep"/>
  </r>
  <r>
    <n v="354"/>
    <d v="2026-09-12T00:00:00"/>
    <n v="2026"/>
    <x v="2"/>
    <x v="8"/>
    <x v="8"/>
    <x v="2"/>
    <x v="16"/>
    <x v="0"/>
    <x v="0"/>
    <x v="0"/>
    <x v="4"/>
    <n v="4"/>
    <n v="51.47"/>
    <n v="0"/>
    <n v="21.9"/>
    <n v="205.88"/>
    <n v="87.6"/>
    <n v="118.28"/>
    <n v="0.57450942296483387"/>
    <n v="2026"/>
    <s v="Q3"/>
    <n v="9"/>
    <s v="Sep"/>
  </r>
  <r>
    <n v="1738"/>
    <d v="2026-09-12T00:00:00"/>
    <n v="2026"/>
    <x v="2"/>
    <x v="8"/>
    <x v="8"/>
    <x v="0"/>
    <x v="15"/>
    <x v="1"/>
    <x v="2"/>
    <x v="1"/>
    <x v="3"/>
    <n v="10"/>
    <n v="144.4"/>
    <n v="0.1"/>
    <n v="81.069999999999993"/>
    <n v="1299.6000000000001"/>
    <n v="810.69999999999993"/>
    <n v="488.9000000000002"/>
    <n v="0.37619267466912909"/>
    <n v="2026"/>
    <s v="Q3"/>
    <n v="9"/>
    <s v="Sep"/>
  </r>
  <r>
    <n v="1900"/>
    <d v="2026-09-12T00:00:00"/>
    <n v="2026"/>
    <x v="2"/>
    <x v="8"/>
    <x v="8"/>
    <x v="1"/>
    <x v="6"/>
    <x v="2"/>
    <x v="1"/>
    <x v="4"/>
    <x v="16"/>
    <n v="1"/>
    <n v="51.34"/>
    <n v="0.1"/>
    <n v="22.63"/>
    <n v="46.206000000000003"/>
    <n v="22.63"/>
    <n v="23.576000000000004"/>
    <n v="0.51023676578799293"/>
    <n v="2026"/>
    <s v="Q3"/>
    <n v="9"/>
    <s v="Sep"/>
  </r>
  <r>
    <n v="3375"/>
    <d v="2026-09-12T00:00:00"/>
    <n v="2026"/>
    <x v="2"/>
    <x v="8"/>
    <x v="8"/>
    <x v="1"/>
    <x v="1"/>
    <x v="1"/>
    <x v="0"/>
    <x v="2"/>
    <x v="9"/>
    <n v="6"/>
    <n v="47.72"/>
    <n v="0.1"/>
    <n v="18.41"/>
    <n v="257.68799999999999"/>
    <n v="110.46000000000001"/>
    <n v="147.22799999999998"/>
    <n v="0.57134208810654741"/>
    <n v="2026"/>
    <s v="Q3"/>
    <n v="9"/>
    <s v="Sep"/>
  </r>
  <r>
    <n v="3567"/>
    <d v="2026-09-12T00:00:00"/>
    <n v="2026"/>
    <x v="2"/>
    <x v="8"/>
    <x v="8"/>
    <x v="1"/>
    <x v="11"/>
    <x v="0"/>
    <x v="2"/>
    <x v="3"/>
    <x v="13"/>
    <n v="1"/>
    <n v="81.489999999999995"/>
    <n v="0.1"/>
    <n v="38.83"/>
    <n v="73.340999999999994"/>
    <n v="38.83"/>
    <n v="34.510999999999996"/>
    <n v="0.47055535103148305"/>
    <n v="2026"/>
    <s v="Q3"/>
    <n v="9"/>
    <s v="Sep"/>
  </r>
  <r>
    <n v="4106"/>
    <d v="2026-09-12T00:00:00"/>
    <n v="2026"/>
    <x v="2"/>
    <x v="8"/>
    <x v="8"/>
    <x v="1"/>
    <x v="6"/>
    <x v="2"/>
    <x v="0"/>
    <x v="0"/>
    <x v="6"/>
    <n v="2"/>
    <n v="39.700000000000003"/>
    <n v="0"/>
    <n v="16.32"/>
    <n v="79.400000000000006"/>
    <n v="32.64"/>
    <n v="46.760000000000005"/>
    <n v="0.58891687657430736"/>
    <n v="2026"/>
    <s v="Q3"/>
    <n v="9"/>
    <s v="Sep"/>
  </r>
  <r>
    <n v="4293"/>
    <d v="2026-09-12T00:00:00"/>
    <n v="2026"/>
    <x v="2"/>
    <x v="8"/>
    <x v="8"/>
    <x v="1"/>
    <x v="12"/>
    <x v="1"/>
    <x v="1"/>
    <x v="3"/>
    <x v="5"/>
    <n v="4"/>
    <n v="344.67"/>
    <n v="0.1"/>
    <n v="195.35"/>
    <n v="1240.8120000000001"/>
    <n v="781.4"/>
    <n v="459.41200000000015"/>
    <n v="0.37025109363868186"/>
    <n v="2026"/>
    <s v="Q3"/>
    <n v="9"/>
    <s v="Sep"/>
  </r>
  <r>
    <n v="4859"/>
    <d v="2026-09-12T00:00:00"/>
    <n v="2026"/>
    <x v="2"/>
    <x v="8"/>
    <x v="8"/>
    <x v="0"/>
    <x v="0"/>
    <x v="0"/>
    <x v="0"/>
    <x v="0"/>
    <x v="0"/>
    <n v="1"/>
    <n v="80.39"/>
    <n v="0"/>
    <n v="42.85"/>
    <n v="80.39"/>
    <n v="42.85"/>
    <n v="37.54"/>
    <n v="0.46697350416718497"/>
    <n v="2026"/>
    <s v="Q3"/>
    <n v="9"/>
    <s v="Sep"/>
  </r>
  <r>
    <n v="770"/>
    <d v="2026-09-13T00:00:00"/>
    <n v="2026"/>
    <x v="2"/>
    <x v="8"/>
    <x v="8"/>
    <x v="2"/>
    <x v="3"/>
    <x v="2"/>
    <x v="0"/>
    <x v="1"/>
    <x v="3"/>
    <n v="1"/>
    <n v="143.66999999999999"/>
    <n v="0.1"/>
    <n v="79.89"/>
    <n v="129.303"/>
    <n v="79.89"/>
    <n v="49.412999999999997"/>
    <n v="0.38214890605786406"/>
    <n v="2026"/>
    <s v="Q3"/>
    <n v="9"/>
    <s v="Sep"/>
  </r>
  <r>
    <n v="1375"/>
    <d v="2026-09-13T00:00:00"/>
    <n v="2026"/>
    <x v="2"/>
    <x v="8"/>
    <x v="8"/>
    <x v="1"/>
    <x v="12"/>
    <x v="2"/>
    <x v="0"/>
    <x v="2"/>
    <x v="2"/>
    <n v="1"/>
    <n v="35.86"/>
    <n v="0"/>
    <n v="13.33"/>
    <n v="35.86"/>
    <n v="13.33"/>
    <n v="22.53"/>
    <n v="0.62827663134411604"/>
    <n v="2026"/>
    <s v="Q3"/>
    <n v="9"/>
    <s v="Sep"/>
  </r>
  <r>
    <n v="2063"/>
    <d v="2026-09-13T00:00:00"/>
    <n v="2026"/>
    <x v="2"/>
    <x v="8"/>
    <x v="8"/>
    <x v="1"/>
    <x v="14"/>
    <x v="2"/>
    <x v="0"/>
    <x v="2"/>
    <x v="15"/>
    <n v="3"/>
    <n v="130.28"/>
    <n v="0.1"/>
    <n v="65.33"/>
    <n v="351.75600000000003"/>
    <n v="195.99"/>
    <n v="155.76600000000002"/>
    <n v="0.44282400300208102"/>
    <n v="2026"/>
    <s v="Q3"/>
    <n v="9"/>
    <s v="Sep"/>
  </r>
  <r>
    <n v="2563"/>
    <d v="2026-09-13T00:00:00"/>
    <n v="2026"/>
    <x v="2"/>
    <x v="8"/>
    <x v="8"/>
    <x v="1"/>
    <x v="6"/>
    <x v="3"/>
    <x v="0"/>
    <x v="1"/>
    <x v="11"/>
    <n v="1"/>
    <n v="157.88999999999999"/>
    <n v="0.1"/>
    <n v="78.209999999999994"/>
    <n v="142.101"/>
    <n v="78.209999999999994"/>
    <n v="63.891000000000005"/>
    <n v="0.44961682183798851"/>
    <n v="2026"/>
    <s v="Q3"/>
    <n v="9"/>
    <s v="Sep"/>
  </r>
  <r>
    <n v="2786"/>
    <d v="2026-09-13T00:00:00"/>
    <n v="2026"/>
    <x v="2"/>
    <x v="8"/>
    <x v="8"/>
    <x v="3"/>
    <x v="8"/>
    <x v="0"/>
    <x v="1"/>
    <x v="4"/>
    <x v="10"/>
    <n v="2"/>
    <n v="40.83"/>
    <n v="0"/>
    <n v="14.56"/>
    <n v="81.66"/>
    <n v="29.12"/>
    <n v="52.539999999999992"/>
    <n v="0.64339946118050451"/>
    <n v="2026"/>
    <s v="Q3"/>
    <n v="9"/>
    <s v="Sep"/>
  </r>
  <r>
    <n v="3269"/>
    <d v="2026-09-13T00:00:00"/>
    <n v="2026"/>
    <x v="2"/>
    <x v="8"/>
    <x v="8"/>
    <x v="2"/>
    <x v="16"/>
    <x v="2"/>
    <x v="1"/>
    <x v="4"/>
    <x v="14"/>
    <n v="2"/>
    <n v="37.119999999999997"/>
    <n v="0"/>
    <n v="14.26"/>
    <n v="74.239999999999995"/>
    <n v="28.52"/>
    <n v="45.72"/>
    <n v="0.61584051724137934"/>
    <n v="2026"/>
    <s v="Q3"/>
    <n v="9"/>
    <s v="Sep"/>
  </r>
  <r>
    <n v="3346"/>
    <d v="2026-09-13T00:00:00"/>
    <n v="2026"/>
    <x v="2"/>
    <x v="8"/>
    <x v="8"/>
    <x v="3"/>
    <x v="8"/>
    <x v="0"/>
    <x v="0"/>
    <x v="3"/>
    <x v="19"/>
    <n v="2"/>
    <n v="124.04"/>
    <n v="0.05"/>
    <n v="59.29"/>
    <n v="235.67599999999999"/>
    <n v="118.58"/>
    <n v="117.09599999999999"/>
    <n v="0.49685160983723414"/>
    <n v="2026"/>
    <s v="Q3"/>
    <n v="9"/>
    <s v="Sep"/>
  </r>
  <r>
    <n v="4097"/>
    <d v="2026-09-13T00:00:00"/>
    <n v="2026"/>
    <x v="2"/>
    <x v="8"/>
    <x v="8"/>
    <x v="1"/>
    <x v="12"/>
    <x v="0"/>
    <x v="0"/>
    <x v="1"/>
    <x v="3"/>
    <n v="1"/>
    <n v="142.36000000000001"/>
    <n v="0"/>
    <n v="78.3"/>
    <n v="142.36000000000001"/>
    <n v="78.3"/>
    <n v="64.060000000000016"/>
    <n v="0.44998595110986239"/>
    <n v="2026"/>
    <s v="Q3"/>
    <n v="9"/>
    <s v="Sep"/>
  </r>
  <r>
    <n v="4208"/>
    <d v="2026-09-13T00:00:00"/>
    <n v="2026"/>
    <x v="2"/>
    <x v="8"/>
    <x v="8"/>
    <x v="1"/>
    <x v="12"/>
    <x v="1"/>
    <x v="2"/>
    <x v="0"/>
    <x v="8"/>
    <n v="6"/>
    <n v="104.11"/>
    <n v="0.1"/>
    <n v="49"/>
    <n v="562.19399999999996"/>
    <n v="294"/>
    <n v="268.19399999999996"/>
    <n v="0.47704884790659446"/>
    <n v="2026"/>
    <s v="Q3"/>
    <n v="9"/>
    <s v="Sep"/>
  </r>
  <r>
    <n v="4606"/>
    <d v="2026-09-13T00:00:00"/>
    <n v="2026"/>
    <x v="2"/>
    <x v="8"/>
    <x v="8"/>
    <x v="3"/>
    <x v="8"/>
    <x v="0"/>
    <x v="2"/>
    <x v="3"/>
    <x v="5"/>
    <n v="1"/>
    <n v="335.02"/>
    <n v="0.05"/>
    <n v="198.44"/>
    <n v="318.26899999999995"/>
    <n v="198.44"/>
    <n v="119.82899999999995"/>
    <n v="0.3765022669502841"/>
    <n v="2026"/>
    <s v="Q3"/>
    <n v="9"/>
    <s v="Sep"/>
  </r>
  <r>
    <n v="222"/>
    <d v="2026-09-14T00:00:00"/>
    <n v="2026"/>
    <x v="2"/>
    <x v="8"/>
    <x v="8"/>
    <x v="1"/>
    <x v="12"/>
    <x v="0"/>
    <x v="0"/>
    <x v="0"/>
    <x v="4"/>
    <n v="2"/>
    <n v="49.69"/>
    <n v="0.05"/>
    <n v="22.55"/>
    <n v="94.410999999999987"/>
    <n v="45.1"/>
    <n v="49.310999999999986"/>
    <n v="0.52230142674052804"/>
    <n v="2026"/>
    <s v="Q3"/>
    <n v="9"/>
    <s v="Sep"/>
  </r>
  <r>
    <n v="241"/>
    <d v="2026-09-14T00:00:00"/>
    <n v="2026"/>
    <x v="2"/>
    <x v="8"/>
    <x v="8"/>
    <x v="2"/>
    <x v="5"/>
    <x v="0"/>
    <x v="0"/>
    <x v="0"/>
    <x v="4"/>
    <n v="4"/>
    <n v="50.5"/>
    <n v="0"/>
    <n v="23.02"/>
    <n v="202"/>
    <n v="92.08"/>
    <n v="109.92"/>
    <n v="0.5441584158415842"/>
    <n v="2026"/>
    <s v="Q3"/>
    <n v="9"/>
    <s v="Sep"/>
  </r>
  <r>
    <n v="753"/>
    <d v="2026-09-14T00:00:00"/>
    <n v="2026"/>
    <x v="2"/>
    <x v="8"/>
    <x v="8"/>
    <x v="3"/>
    <x v="4"/>
    <x v="2"/>
    <x v="0"/>
    <x v="2"/>
    <x v="9"/>
    <n v="1"/>
    <n v="47.55"/>
    <n v="0.05"/>
    <n v="18.350000000000001"/>
    <n v="45.172499999999992"/>
    <n v="18.350000000000001"/>
    <n v="26.822499999999991"/>
    <n v="0.5937794011843488"/>
    <n v="2026"/>
    <s v="Q3"/>
    <n v="9"/>
    <s v="Sep"/>
  </r>
  <r>
    <n v="2530"/>
    <d v="2026-09-14T00:00:00"/>
    <n v="2026"/>
    <x v="2"/>
    <x v="8"/>
    <x v="8"/>
    <x v="3"/>
    <x v="7"/>
    <x v="0"/>
    <x v="1"/>
    <x v="2"/>
    <x v="9"/>
    <n v="6"/>
    <n v="46.16"/>
    <n v="0.1"/>
    <n v="18.39"/>
    <n v="249.26399999999998"/>
    <n v="110.34"/>
    <n v="138.92399999999998"/>
    <n v="0.55733679953783932"/>
    <n v="2026"/>
    <s v="Q3"/>
    <n v="9"/>
    <s v="Sep"/>
  </r>
  <r>
    <n v="572"/>
    <d v="2026-09-15T00:00:00"/>
    <n v="2026"/>
    <x v="2"/>
    <x v="8"/>
    <x v="8"/>
    <x v="0"/>
    <x v="15"/>
    <x v="2"/>
    <x v="0"/>
    <x v="2"/>
    <x v="15"/>
    <n v="2"/>
    <n v="135.79"/>
    <n v="0.05"/>
    <n v="66.53"/>
    <n v="258.00099999999998"/>
    <n v="133.06"/>
    <n v="124.94099999999997"/>
    <n v="0.48426556486215167"/>
    <n v="2026"/>
    <s v="Q3"/>
    <n v="9"/>
    <s v="Sep"/>
  </r>
  <r>
    <n v="874"/>
    <d v="2026-09-15T00:00:00"/>
    <n v="2026"/>
    <x v="2"/>
    <x v="8"/>
    <x v="8"/>
    <x v="0"/>
    <x v="15"/>
    <x v="0"/>
    <x v="0"/>
    <x v="1"/>
    <x v="3"/>
    <n v="2"/>
    <n v="141.91999999999999"/>
    <n v="0"/>
    <n v="79.900000000000006"/>
    <n v="283.83999999999997"/>
    <n v="159.80000000000001"/>
    <n v="124.03999999999996"/>
    <n v="0.43700676437429531"/>
    <n v="2026"/>
    <s v="Q3"/>
    <n v="9"/>
    <s v="Sep"/>
  </r>
  <r>
    <n v="937"/>
    <d v="2026-09-15T00:00:00"/>
    <n v="2026"/>
    <x v="2"/>
    <x v="8"/>
    <x v="8"/>
    <x v="3"/>
    <x v="4"/>
    <x v="3"/>
    <x v="2"/>
    <x v="1"/>
    <x v="3"/>
    <n v="1"/>
    <n v="146.41"/>
    <n v="0.15"/>
    <n v="80.87"/>
    <n v="124.4485"/>
    <n v="80.87"/>
    <n v="43.578499999999991"/>
    <n v="0.35017296311325563"/>
    <n v="2026"/>
    <s v="Q3"/>
    <n v="9"/>
    <s v="Sep"/>
  </r>
  <r>
    <n v="1229"/>
    <d v="2026-09-15T00:00:00"/>
    <n v="2026"/>
    <x v="2"/>
    <x v="8"/>
    <x v="8"/>
    <x v="1"/>
    <x v="1"/>
    <x v="3"/>
    <x v="1"/>
    <x v="0"/>
    <x v="6"/>
    <n v="5"/>
    <n v="40.17"/>
    <n v="0"/>
    <n v="16.27"/>
    <n v="200.85000000000002"/>
    <n v="81.349999999999994"/>
    <n v="119.50000000000003"/>
    <n v="0.59497137167040082"/>
    <n v="2026"/>
    <s v="Q3"/>
    <n v="9"/>
    <s v="Sep"/>
  </r>
  <r>
    <n v="2186"/>
    <d v="2026-09-15T00:00:00"/>
    <n v="2026"/>
    <x v="2"/>
    <x v="8"/>
    <x v="8"/>
    <x v="2"/>
    <x v="2"/>
    <x v="0"/>
    <x v="0"/>
    <x v="1"/>
    <x v="1"/>
    <n v="2"/>
    <n v="91.6"/>
    <n v="0"/>
    <n v="46.54"/>
    <n v="183.2"/>
    <n v="93.08"/>
    <n v="90.11999999999999"/>
    <n v="0.49192139737991264"/>
    <n v="2026"/>
    <s v="Q3"/>
    <n v="9"/>
    <s v="Sep"/>
  </r>
  <r>
    <n v="2922"/>
    <d v="2026-09-15T00:00:00"/>
    <n v="2026"/>
    <x v="2"/>
    <x v="8"/>
    <x v="8"/>
    <x v="2"/>
    <x v="2"/>
    <x v="0"/>
    <x v="1"/>
    <x v="4"/>
    <x v="12"/>
    <n v="4"/>
    <n v="121.47"/>
    <n v="0.05"/>
    <n v="67.650000000000006"/>
    <n v="461.58599999999996"/>
    <n v="270.60000000000002"/>
    <n v="190.98599999999993"/>
    <n v="0.41376038268058379"/>
    <n v="2026"/>
    <s v="Q3"/>
    <n v="9"/>
    <s v="Sep"/>
  </r>
  <r>
    <n v="3140"/>
    <d v="2026-09-15T00:00:00"/>
    <n v="2026"/>
    <x v="2"/>
    <x v="8"/>
    <x v="8"/>
    <x v="1"/>
    <x v="12"/>
    <x v="3"/>
    <x v="1"/>
    <x v="3"/>
    <x v="19"/>
    <n v="2"/>
    <n v="122.69"/>
    <n v="0"/>
    <n v="61.4"/>
    <n v="245.38"/>
    <n v="122.8"/>
    <n v="122.58"/>
    <n v="0.49955171570625151"/>
    <n v="2026"/>
    <s v="Q3"/>
    <n v="9"/>
    <s v="Sep"/>
  </r>
  <r>
    <n v="3369"/>
    <d v="2026-09-15T00:00:00"/>
    <n v="2026"/>
    <x v="2"/>
    <x v="8"/>
    <x v="8"/>
    <x v="1"/>
    <x v="12"/>
    <x v="3"/>
    <x v="1"/>
    <x v="2"/>
    <x v="9"/>
    <n v="1"/>
    <n v="45.59"/>
    <n v="0"/>
    <n v="18.28"/>
    <n v="45.59"/>
    <n v="18.28"/>
    <n v="27.310000000000002"/>
    <n v="0.59903487606931349"/>
    <n v="2026"/>
    <s v="Q3"/>
    <n v="9"/>
    <s v="Sep"/>
  </r>
  <r>
    <n v="4865"/>
    <d v="2026-09-15T00:00:00"/>
    <n v="2026"/>
    <x v="2"/>
    <x v="8"/>
    <x v="8"/>
    <x v="3"/>
    <x v="4"/>
    <x v="0"/>
    <x v="0"/>
    <x v="0"/>
    <x v="0"/>
    <n v="1"/>
    <n v="83.8"/>
    <n v="0"/>
    <n v="42.23"/>
    <n v="83.8"/>
    <n v="42.23"/>
    <n v="41.57"/>
    <n v="0.49606205250596663"/>
    <n v="2026"/>
    <s v="Q3"/>
    <n v="9"/>
    <s v="Sep"/>
  </r>
  <r>
    <n v="103"/>
    <d v="2026-09-16T00:00:00"/>
    <n v="2026"/>
    <x v="2"/>
    <x v="8"/>
    <x v="8"/>
    <x v="2"/>
    <x v="3"/>
    <x v="0"/>
    <x v="1"/>
    <x v="2"/>
    <x v="15"/>
    <n v="1"/>
    <n v="132.58000000000001"/>
    <n v="0.15"/>
    <n v="67.62"/>
    <n v="112.69300000000001"/>
    <n v="67.62"/>
    <n v="45.073000000000008"/>
    <n v="0.39996273060438536"/>
    <n v="2026"/>
    <s v="Q3"/>
    <n v="9"/>
    <s v="Sep"/>
  </r>
  <r>
    <n v="4500"/>
    <d v="2026-09-16T00:00:00"/>
    <n v="2026"/>
    <x v="2"/>
    <x v="8"/>
    <x v="8"/>
    <x v="3"/>
    <x v="8"/>
    <x v="0"/>
    <x v="1"/>
    <x v="3"/>
    <x v="19"/>
    <n v="2"/>
    <n v="122.12"/>
    <n v="0.05"/>
    <n v="61.76"/>
    <n v="232.02799999999999"/>
    <n v="123.52"/>
    <n v="108.508"/>
    <n v="0.46765045597945076"/>
    <n v="2026"/>
    <s v="Q3"/>
    <n v="9"/>
    <s v="Sep"/>
  </r>
  <r>
    <n v="5093"/>
    <d v="2026-09-16T00:00:00"/>
    <n v="2026"/>
    <x v="2"/>
    <x v="8"/>
    <x v="8"/>
    <x v="0"/>
    <x v="0"/>
    <x v="1"/>
    <x v="2"/>
    <x v="1"/>
    <x v="3"/>
    <n v="3"/>
    <n v="140.47"/>
    <n v="0.15"/>
    <n v="81.739999999999995"/>
    <n v="358.19849999999997"/>
    <n v="245.21999999999997"/>
    <n v="112.9785"/>
    <n v="0.31540751845694498"/>
    <n v="2026"/>
    <s v="Q3"/>
    <n v="9"/>
    <s v="Sep"/>
  </r>
  <r>
    <n v="5147"/>
    <d v="2026-09-16T00:00:00"/>
    <n v="2026"/>
    <x v="2"/>
    <x v="8"/>
    <x v="8"/>
    <x v="3"/>
    <x v="13"/>
    <x v="0"/>
    <x v="1"/>
    <x v="1"/>
    <x v="3"/>
    <n v="2"/>
    <n v="145.35"/>
    <n v="0.05"/>
    <n v="78.39"/>
    <n v="276.16499999999996"/>
    <n v="156.78"/>
    <n v="119.38499999999996"/>
    <n v="0.4322959100537721"/>
    <n v="2026"/>
    <s v="Q3"/>
    <n v="9"/>
    <s v="Sep"/>
  </r>
  <r>
    <n v="365"/>
    <d v="2026-09-17T00:00:00"/>
    <n v="2026"/>
    <x v="2"/>
    <x v="8"/>
    <x v="8"/>
    <x v="3"/>
    <x v="8"/>
    <x v="3"/>
    <x v="0"/>
    <x v="3"/>
    <x v="19"/>
    <n v="2"/>
    <n v="121.25"/>
    <n v="0"/>
    <n v="61.5"/>
    <n v="242.5"/>
    <n v="123"/>
    <n v="119.5"/>
    <n v="0.4927835051546392"/>
    <n v="2026"/>
    <s v="Q3"/>
    <n v="9"/>
    <s v="Sep"/>
  </r>
  <r>
    <n v="494"/>
    <d v="2026-09-17T00:00:00"/>
    <n v="2026"/>
    <x v="2"/>
    <x v="8"/>
    <x v="8"/>
    <x v="3"/>
    <x v="4"/>
    <x v="0"/>
    <x v="1"/>
    <x v="2"/>
    <x v="2"/>
    <n v="1"/>
    <n v="35.94"/>
    <n v="0.1"/>
    <n v="13.19"/>
    <n v="32.345999999999997"/>
    <n v="13.19"/>
    <n v="19.155999999999999"/>
    <n v="0.59222160390774747"/>
    <n v="2026"/>
    <s v="Q3"/>
    <n v="9"/>
    <s v="Sep"/>
  </r>
  <r>
    <n v="665"/>
    <d v="2026-09-17T00:00:00"/>
    <n v="2026"/>
    <x v="2"/>
    <x v="8"/>
    <x v="8"/>
    <x v="1"/>
    <x v="14"/>
    <x v="0"/>
    <x v="1"/>
    <x v="0"/>
    <x v="8"/>
    <n v="1"/>
    <n v="101.18"/>
    <n v="0.1"/>
    <n v="49.38"/>
    <n v="91.062000000000012"/>
    <n v="49.38"/>
    <n v="41.682000000000009"/>
    <n v="0.45773209461685449"/>
    <n v="2026"/>
    <s v="Q3"/>
    <n v="9"/>
    <s v="Sep"/>
  </r>
  <r>
    <n v="2067"/>
    <d v="2026-09-17T00:00:00"/>
    <n v="2026"/>
    <x v="2"/>
    <x v="8"/>
    <x v="8"/>
    <x v="3"/>
    <x v="7"/>
    <x v="2"/>
    <x v="1"/>
    <x v="0"/>
    <x v="0"/>
    <n v="2"/>
    <n v="82.47"/>
    <n v="0"/>
    <n v="42.49"/>
    <n v="164.94"/>
    <n v="84.98"/>
    <n v="79.959999999999994"/>
    <n v="0.48478234509518608"/>
    <n v="2026"/>
    <s v="Q3"/>
    <n v="9"/>
    <s v="Sep"/>
  </r>
  <r>
    <n v="2648"/>
    <d v="2026-09-17T00:00:00"/>
    <n v="2026"/>
    <x v="2"/>
    <x v="8"/>
    <x v="8"/>
    <x v="2"/>
    <x v="16"/>
    <x v="3"/>
    <x v="1"/>
    <x v="4"/>
    <x v="16"/>
    <n v="1"/>
    <n v="50.47"/>
    <n v="0.05"/>
    <n v="22.27"/>
    <n v="47.946499999999993"/>
    <n v="22.27"/>
    <n v="25.676499999999994"/>
    <n v="0.53552396942425406"/>
    <n v="2026"/>
    <s v="Q3"/>
    <n v="9"/>
    <s v="Sep"/>
  </r>
  <r>
    <n v="3074"/>
    <d v="2026-09-17T00:00:00"/>
    <n v="2026"/>
    <x v="2"/>
    <x v="8"/>
    <x v="8"/>
    <x v="3"/>
    <x v="8"/>
    <x v="1"/>
    <x v="2"/>
    <x v="3"/>
    <x v="13"/>
    <n v="5"/>
    <n v="82.63"/>
    <n v="0.15"/>
    <n v="38.630000000000003"/>
    <n v="351.17749999999995"/>
    <n v="193.15"/>
    <n v="158.02749999999995"/>
    <n v="0.44999323703824978"/>
    <n v="2026"/>
    <s v="Q3"/>
    <n v="9"/>
    <s v="Sep"/>
  </r>
  <r>
    <n v="259"/>
    <d v="2026-09-18T00:00:00"/>
    <n v="2026"/>
    <x v="2"/>
    <x v="8"/>
    <x v="8"/>
    <x v="3"/>
    <x v="8"/>
    <x v="2"/>
    <x v="2"/>
    <x v="2"/>
    <x v="18"/>
    <n v="4"/>
    <n v="168.48"/>
    <n v="0.1"/>
    <n v="89.85"/>
    <n v="606.52800000000002"/>
    <n v="359.4"/>
    <n v="247.12800000000004"/>
    <n v="0.4074469768914214"/>
    <n v="2026"/>
    <s v="Q3"/>
    <n v="9"/>
    <s v="Sep"/>
  </r>
  <r>
    <n v="997"/>
    <d v="2026-09-18T00:00:00"/>
    <n v="2026"/>
    <x v="2"/>
    <x v="8"/>
    <x v="8"/>
    <x v="1"/>
    <x v="11"/>
    <x v="3"/>
    <x v="0"/>
    <x v="3"/>
    <x v="19"/>
    <n v="2"/>
    <n v="121.82"/>
    <n v="0"/>
    <n v="61.92"/>
    <n v="243.64"/>
    <n v="123.84"/>
    <n v="119.79999999999998"/>
    <n v="0.49170907896897059"/>
    <n v="2026"/>
    <s v="Q3"/>
    <n v="9"/>
    <s v="Sep"/>
  </r>
  <r>
    <n v="2102"/>
    <d v="2026-09-18T00:00:00"/>
    <n v="2026"/>
    <x v="2"/>
    <x v="8"/>
    <x v="8"/>
    <x v="0"/>
    <x v="15"/>
    <x v="2"/>
    <x v="0"/>
    <x v="0"/>
    <x v="4"/>
    <n v="1"/>
    <n v="50.02"/>
    <n v="0.1"/>
    <n v="22.47"/>
    <n v="45.018000000000001"/>
    <n v="22.47"/>
    <n v="22.548000000000002"/>
    <n v="0.50086632013861121"/>
    <n v="2026"/>
    <s v="Q3"/>
    <n v="9"/>
    <s v="Sep"/>
  </r>
  <r>
    <n v="2452"/>
    <d v="2026-09-18T00:00:00"/>
    <n v="2026"/>
    <x v="2"/>
    <x v="8"/>
    <x v="8"/>
    <x v="2"/>
    <x v="5"/>
    <x v="0"/>
    <x v="1"/>
    <x v="4"/>
    <x v="16"/>
    <n v="1"/>
    <n v="50.17"/>
    <n v="0.1"/>
    <n v="21.99"/>
    <n v="45.153000000000006"/>
    <n v="21.99"/>
    <n v="23.163000000000007"/>
    <n v="0.51298917015480705"/>
    <n v="2026"/>
    <s v="Q3"/>
    <n v="9"/>
    <s v="Sep"/>
  </r>
  <r>
    <n v="2761"/>
    <d v="2026-09-18T00:00:00"/>
    <n v="2026"/>
    <x v="2"/>
    <x v="8"/>
    <x v="8"/>
    <x v="0"/>
    <x v="15"/>
    <x v="1"/>
    <x v="2"/>
    <x v="3"/>
    <x v="19"/>
    <n v="5"/>
    <n v="124.51"/>
    <n v="0.1"/>
    <n v="60.29"/>
    <n v="560.29500000000007"/>
    <n v="301.45"/>
    <n v="258.84500000000008"/>
    <n v="0.46197984990049895"/>
    <n v="2026"/>
    <s v="Q3"/>
    <n v="9"/>
    <s v="Sep"/>
  </r>
  <r>
    <n v="3993"/>
    <d v="2026-09-18T00:00:00"/>
    <n v="2026"/>
    <x v="2"/>
    <x v="8"/>
    <x v="8"/>
    <x v="1"/>
    <x v="12"/>
    <x v="3"/>
    <x v="0"/>
    <x v="1"/>
    <x v="11"/>
    <n v="1"/>
    <n v="153.68"/>
    <n v="0.05"/>
    <n v="77.42"/>
    <n v="145.99600000000001"/>
    <n v="77.42"/>
    <n v="68.576000000000008"/>
    <n v="0.46971149894517661"/>
    <n v="2026"/>
    <s v="Q3"/>
    <n v="9"/>
    <s v="Sep"/>
  </r>
  <r>
    <n v="4343"/>
    <d v="2026-09-18T00:00:00"/>
    <n v="2026"/>
    <x v="2"/>
    <x v="8"/>
    <x v="8"/>
    <x v="1"/>
    <x v="12"/>
    <x v="3"/>
    <x v="1"/>
    <x v="3"/>
    <x v="19"/>
    <n v="2"/>
    <n v="121.37"/>
    <n v="0.05"/>
    <n v="60.13"/>
    <n v="230.60300000000001"/>
    <n v="120.26"/>
    <n v="110.343"/>
    <n v="0.47849767782726155"/>
    <n v="2026"/>
    <s v="Q3"/>
    <n v="9"/>
    <s v="Sep"/>
  </r>
  <r>
    <n v="4429"/>
    <d v="2026-09-18T00:00:00"/>
    <n v="2026"/>
    <x v="2"/>
    <x v="8"/>
    <x v="8"/>
    <x v="0"/>
    <x v="15"/>
    <x v="0"/>
    <x v="2"/>
    <x v="1"/>
    <x v="3"/>
    <n v="2"/>
    <n v="145.1"/>
    <n v="0.1"/>
    <n v="77.62"/>
    <n v="261.18"/>
    <n v="155.24"/>
    <n v="105.94"/>
    <n v="0.40562064476606169"/>
    <n v="2026"/>
    <s v="Q3"/>
    <n v="9"/>
    <s v="Sep"/>
  </r>
  <r>
    <n v="4824"/>
    <d v="2026-09-18T00:00:00"/>
    <n v="2026"/>
    <x v="2"/>
    <x v="8"/>
    <x v="8"/>
    <x v="3"/>
    <x v="8"/>
    <x v="0"/>
    <x v="0"/>
    <x v="4"/>
    <x v="14"/>
    <n v="1"/>
    <n v="36.729999999999997"/>
    <n v="0.05"/>
    <n v="14.11"/>
    <n v="34.893499999999996"/>
    <n v="14.11"/>
    <n v="20.783499999999997"/>
    <n v="0.59562669265049362"/>
    <n v="2026"/>
    <s v="Q3"/>
    <n v="9"/>
    <s v="Sep"/>
  </r>
  <r>
    <n v="4881"/>
    <d v="2026-09-18T00:00:00"/>
    <n v="2026"/>
    <x v="2"/>
    <x v="8"/>
    <x v="8"/>
    <x v="2"/>
    <x v="2"/>
    <x v="0"/>
    <x v="2"/>
    <x v="2"/>
    <x v="15"/>
    <n v="4"/>
    <n v="134.15"/>
    <n v="0.05"/>
    <n v="65.58"/>
    <n v="509.77"/>
    <n v="262.32"/>
    <n v="247.45"/>
    <n v="0.48541499107440611"/>
    <n v="2026"/>
    <s v="Q3"/>
    <n v="9"/>
    <s v="Sep"/>
  </r>
  <r>
    <n v="5138"/>
    <d v="2026-09-18T00:00:00"/>
    <n v="2026"/>
    <x v="2"/>
    <x v="8"/>
    <x v="8"/>
    <x v="0"/>
    <x v="0"/>
    <x v="1"/>
    <x v="2"/>
    <x v="1"/>
    <x v="1"/>
    <n v="8"/>
    <n v="94.21"/>
    <n v="0.1"/>
    <n v="45.05"/>
    <n v="678.31200000000001"/>
    <n v="360.4"/>
    <n v="317.91200000000003"/>
    <n v="0.46868107891353833"/>
    <n v="2026"/>
    <s v="Q3"/>
    <n v="9"/>
    <s v="Sep"/>
  </r>
  <r>
    <n v="1214"/>
    <d v="2026-09-19T00:00:00"/>
    <n v="2026"/>
    <x v="2"/>
    <x v="8"/>
    <x v="8"/>
    <x v="0"/>
    <x v="15"/>
    <x v="2"/>
    <x v="0"/>
    <x v="3"/>
    <x v="7"/>
    <n v="1"/>
    <n v="198.29"/>
    <n v="0.05"/>
    <n v="106.24"/>
    <n v="188.37549999999999"/>
    <n v="106.24"/>
    <n v="82.135499999999993"/>
    <n v="0.436020076920831"/>
    <n v="2026"/>
    <s v="Q3"/>
    <n v="9"/>
    <s v="Sep"/>
  </r>
  <r>
    <n v="1346"/>
    <d v="2026-09-19T00:00:00"/>
    <n v="2026"/>
    <x v="2"/>
    <x v="8"/>
    <x v="8"/>
    <x v="1"/>
    <x v="14"/>
    <x v="3"/>
    <x v="0"/>
    <x v="2"/>
    <x v="18"/>
    <n v="3"/>
    <n v="166.21"/>
    <n v="0.05"/>
    <n v="85.03"/>
    <n v="473.69849999999997"/>
    <n v="255.09"/>
    <n v="218.60849999999996"/>
    <n v="0.4614929116304991"/>
    <n v="2026"/>
    <s v="Q3"/>
    <n v="9"/>
    <s v="Sep"/>
  </r>
  <r>
    <n v="1361"/>
    <d v="2026-09-19T00:00:00"/>
    <n v="2026"/>
    <x v="2"/>
    <x v="8"/>
    <x v="8"/>
    <x v="1"/>
    <x v="6"/>
    <x v="3"/>
    <x v="1"/>
    <x v="0"/>
    <x v="6"/>
    <n v="1"/>
    <n v="40.700000000000003"/>
    <n v="0.05"/>
    <n v="16.43"/>
    <n v="38.664999999999999"/>
    <n v="16.43"/>
    <n v="22.234999999999999"/>
    <n v="0.57506789085736454"/>
    <n v="2026"/>
    <s v="Q3"/>
    <n v="9"/>
    <s v="Sep"/>
  </r>
  <r>
    <n v="2728"/>
    <d v="2026-09-19T00:00:00"/>
    <n v="2026"/>
    <x v="2"/>
    <x v="8"/>
    <x v="8"/>
    <x v="0"/>
    <x v="15"/>
    <x v="0"/>
    <x v="1"/>
    <x v="1"/>
    <x v="11"/>
    <n v="3"/>
    <n v="153.5"/>
    <n v="0"/>
    <n v="80.819999999999993"/>
    <n v="460.5"/>
    <n v="242.45999999999998"/>
    <n v="218.04000000000002"/>
    <n v="0.47348534201954401"/>
    <n v="2026"/>
    <s v="Q3"/>
    <n v="9"/>
    <s v="Sep"/>
  </r>
  <r>
    <n v="2788"/>
    <d v="2026-09-19T00:00:00"/>
    <n v="2026"/>
    <x v="2"/>
    <x v="8"/>
    <x v="8"/>
    <x v="1"/>
    <x v="12"/>
    <x v="3"/>
    <x v="1"/>
    <x v="1"/>
    <x v="17"/>
    <n v="1"/>
    <n v="70.430000000000007"/>
    <n v="0"/>
    <n v="31.51"/>
    <n v="70.430000000000007"/>
    <n v="31.51"/>
    <n v="38.92"/>
    <n v="0.55260542382507449"/>
    <n v="2026"/>
    <s v="Q3"/>
    <n v="9"/>
    <s v="Sep"/>
  </r>
  <r>
    <n v="2932"/>
    <d v="2026-09-19T00:00:00"/>
    <n v="2026"/>
    <x v="2"/>
    <x v="8"/>
    <x v="8"/>
    <x v="0"/>
    <x v="15"/>
    <x v="2"/>
    <x v="2"/>
    <x v="0"/>
    <x v="4"/>
    <n v="4"/>
    <n v="49.93"/>
    <n v="0"/>
    <n v="22.99"/>
    <n v="199.72"/>
    <n v="91.96"/>
    <n v="107.76"/>
    <n v="0.53955537752853999"/>
    <n v="2026"/>
    <s v="Q3"/>
    <n v="9"/>
    <s v="Sep"/>
  </r>
  <r>
    <n v="3399"/>
    <d v="2026-09-19T00:00:00"/>
    <n v="2026"/>
    <x v="2"/>
    <x v="8"/>
    <x v="8"/>
    <x v="1"/>
    <x v="12"/>
    <x v="2"/>
    <x v="0"/>
    <x v="0"/>
    <x v="4"/>
    <n v="1"/>
    <n v="50.18"/>
    <n v="0"/>
    <n v="22.92"/>
    <n v="50.18"/>
    <n v="22.92"/>
    <n v="27.259999999999998"/>
    <n v="0.54324432044639293"/>
    <n v="2026"/>
    <s v="Q3"/>
    <n v="9"/>
    <s v="Sep"/>
  </r>
  <r>
    <n v="3588"/>
    <d v="2026-09-19T00:00:00"/>
    <n v="2026"/>
    <x v="2"/>
    <x v="8"/>
    <x v="8"/>
    <x v="3"/>
    <x v="13"/>
    <x v="2"/>
    <x v="1"/>
    <x v="2"/>
    <x v="18"/>
    <n v="2"/>
    <n v="164.01"/>
    <n v="0.15"/>
    <n v="87.14"/>
    <n v="278.81699999999995"/>
    <n v="174.28"/>
    <n v="104.53699999999995"/>
    <n v="0.37493050997607741"/>
    <n v="2026"/>
    <s v="Q3"/>
    <n v="9"/>
    <s v="Sep"/>
  </r>
  <r>
    <n v="3603"/>
    <d v="2026-09-19T00:00:00"/>
    <n v="2026"/>
    <x v="2"/>
    <x v="8"/>
    <x v="8"/>
    <x v="1"/>
    <x v="14"/>
    <x v="3"/>
    <x v="0"/>
    <x v="0"/>
    <x v="0"/>
    <n v="2"/>
    <n v="83.77"/>
    <n v="0"/>
    <n v="43.32"/>
    <n v="167.54"/>
    <n v="86.64"/>
    <n v="80.899999999999991"/>
    <n v="0.4828697624447893"/>
    <n v="2026"/>
    <s v="Q3"/>
    <n v="9"/>
    <s v="Sep"/>
  </r>
  <r>
    <n v="3845"/>
    <d v="2026-09-19T00:00:00"/>
    <n v="2026"/>
    <x v="2"/>
    <x v="8"/>
    <x v="8"/>
    <x v="3"/>
    <x v="8"/>
    <x v="0"/>
    <x v="1"/>
    <x v="3"/>
    <x v="13"/>
    <n v="1"/>
    <n v="81.84"/>
    <n v="0"/>
    <n v="38.5"/>
    <n v="81.84"/>
    <n v="38.5"/>
    <n v="43.34"/>
    <n v="0.52956989247311825"/>
    <n v="2026"/>
    <s v="Q3"/>
    <n v="9"/>
    <s v="Sep"/>
  </r>
  <r>
    <n v="4191"/>
    <d v="2026-09-19T00:00:00"/>
    <n v="2026"/>
    <x v="2"/>
    <x v="8"/>
    <x v="8"/>
    <x v="2"/>
    <x v="5"/>
    <x v="3"/>
    <x v="0"/>
    <x v="4"/>
    <x v="10"/>
    <n v="1"/>
    <n v="40.32"/>
    <n v="0.15"/>
    <n v="14.39"/>
    <n v="34.271999999999998"/>
    <n v="14.39"/>
    <n v="19.881999999999998"/>
    <n v="0.58012371615312786"/>
    <n v="2026"/>
    <s v="Q3"/>
    <n v="9"/>
    <s v="Sep"/>
  </r>
  <r>
    <n v="4269"/>
    <d v="2026-09-19T00:00:00"/>
    <n v="2026"/>
    <x v="2"/>
    <x v="8"/>
    <x v="8"/>
    <x v="2"/>
    <x v="16"/>
    <x v="1"/>
    <x v="2"/>
    <x v="1"/>
    <x v="11"/>
    <n v="4"/>
    <n v="155.84"/>
    <n v="0.05"/>
    <n v="80.790000000000006"/>
    <n v="592.19200000000001"/>
    <n v="323.16000000000003"/>
    <n v="269.03199999999998"/>
    <n v="0.45429860585755966"/>
    <n v="2026"/>
    <s v="Q3"/>
    <n v="9"/>
    <s v="Sep"/>
  </r>
  <r>
    <n v="5"/>
    <d v="2026-09-20T00:00:00"/>
    <n v="2026"/>
    <x v="2"/>
    <x v="8"/>
    <x v="8"/>
    <x v="1"/>
    <x v="6"/>
    <x v="0"/>
    <x v="2"/>
    <x v="4"/>
    <x v="16"/>
    <n v="1"/>
    <n v="51.83"/>
    <n v="0"/>
    <n v="21.9"/>
    <n v="51.83"/>
    <n v="21.9"/>
    <n v="29.93"/>
    <n v="0.57746478873239437"/>
    <n v="2026"/>
    <s v="Q3"/>
    <n v="9"/>
    <s v="Sep"/>
  </r>
  <r>
    <n v="210"/>
    <d v="2026-09-20T00:00:00"/>
    <n v="2026"/>
    <x v="2"/>
    <x v="8"/>
    <x v="8"/>
    <x v="2"/>
    <x v="3"/>
    <x v="2"/>
    <x v="0"/>
    <x v="3"/>
    <x v="7"/>
    <n v="1"/>
    <n v="190.77"/>
    <n v="0.05"/>
    <n v="104.69"/>
    <n v="181.23150000000001"/>
    <n v="104.69"/>
    <n v="76.541500000000013"/>
    <n v="0.42234103894742364"/>
    <n v="2026"/>
    <s v="Q3"/>
    <n v="9"/>
    <s v="Sep"/>
  </r>
  <r>
    <n v="462"/>
    <d v="2026-09-20T00:00:00"/>
    <n v="2026"/>
    <x v="2"/>
    <x v="8"/>
    <x v="8"/>
    <x v="1"/>
    <x v="12"/>
    <x v="2"/>
    <x v="1"/>
    <x v="0"/>
    <x v="6"/>
    <n v="2"/>
    <n v="40.049999999999997"/>
    <n v="0.05"/>
    <n v="16.97"/>
    <n v="76.094999999999985"/>
    <n v="33.94"/>
    <n v="42.154999999999987"/>
    <n v="0.55397857940731976"/>
    <n v="2026"/>
    <s v="Q3"/>
    <n v="9"/>
    <s v="Sep"/>
  </r>
  <r>
    <n v="725"/>
    <d v="2026-09-20T00:00:00"/>
    <n v="2026"/>
    <x v="2"/>
    <x v="8"/>
    <x v="8"/>
    <x v="1"/>
    <x v="12"/>
    <x v="0"/>
    <x v="1"/>
    <x v="0"/>
    <x v="0"/>
    <n v="1"/>
    <n v="82.08"/>
    <n v="0.05"/>
    <n v="43.18"/>
    <n v="77.975999999999999"/>
    <n v="43.18"/>
    <n v="34.795999999999999"/>
    <n v="0.44623986867754178"/>
    <n v="2026"/>
    <s v="Q3"/>
    <n v="9"/>
    <s v="Sep"/>
  </r>
  <r>
    <n v="918"/>
    <d v="2026-09-20T00:00:00"/>
    <n v="2026"/>
    <x v="2"/>
    <x v="8"/>
    <x v="8"/>
    <x v="0"/>
    <x v="15"/>
    <x v="0"/>
    <x v="0"/>
    <x v="0"/>
    <x v="4"/>
    <n v="1"/>
    <n v="50.3"/>
    <n v="0.05"/>
    <n v="22.14"/>
    <n v="47.784999999999997"/>
    <n v="22.14"/>
    <n v="25.644999999999996"/>
    <n v="0.53667468870984614"/>
    <n v="2026"/>
    <s v="Q3"/>
    <n v="9"/>
    <s v="Sep"/>
  </r>
  <r>
    <n v="1442"/>
    <d v="2026-09-20T00:00:00"/>
    <n v="2026"/>
    <x v="2"/>
    <x v="8"/>
    <x v="8"/>
    <x v="2"/>
    <x v="16"/>
    <x v="0"/>
    <x v="1"/>
    <x v="2"/>
    <x v="9"/>
    <n v="1"/>
    <n v="47.68"/>
    <n v="0.1"/>
    <n v="18.03"/>
    <n v="42.911999999999999"/>
    <n v="18.03"/>
    <n v="24.881999999999998"/>
    <n v="0.57983780760626391"/>
    <n v="2026"/>
    <s v="Q3"/>
    <n v="9"/>
    <s v="Sep"/>
  </r>
  <r>
    <n v="4290"/>
    <d v="2026-09-20T00:00:00"/>
    <n v="2026"/>
    <x v="2"/>
    <x v="8"/>
    <x v="8"/>
    <x v="2"/>
    <x v="2"/>
    <x v="2"/>
    <x v="0"/>
    <x v="0"/>
    <x v="4"/>
    <n v="2"/>
    <n v="51.48"/>
    <n v="0.05"/>
    <n v="22.38"/>
    <n v="97.811999999999983"/>
    <n v="44.76"/>
    <n v="53.051999999999985"/>
    <n v="0.54238743712427917"/>
    <n v="2026"/>
    <s v="Q3"/>
    <n v="9"/>
    <s v="Sep"/>
  </r>
  <r>
    <n v="4666"/>
    <d v="2026-09-20T00:00:00"/>
    <n v="2026"/>
    <x v="2"/>
    <x v="8"/>
    <x v="8"/>
    <x v="2"/>
    <x v="3"/>
    <x v="0"/>
    <x v="2"/>
    <x v="4"/>
    <x v="12"/>
    <n v="2"/>
    <n v="123.73"/>
    <n v="0"/>
    <n v="68.459999999999994"/>
    <n v="247.46"/>
    <n v="136.91999999999999"/>
    <n v="110.54000000000002"/>
    <n v="0.44669845631617239"/>
    <n v="2026"/>
    <s v="Q3"/>
    <n v="9"/>
    <s v="Sep"/>
  </r>
  <r>
    <n v="234"/>
    <d v="2026-09-21T00:00:00"/>
    <n v="2026"/>
    <x v="2"/>
    <x v="8"/>
    <x v="8"/>
    <x v="2"/>
    <x v="5"/>
    <x v="0"/>
    <x v="2"/>
    <x v="1"/>
    <x v="3"/>
    <n v="2"/>
    <n v="146.81"/>
    <n v="0"/>
    <n v="79.72"/>
    <n v="293.62"/>
    <n v="159.44"/>
    <n v="134.18"/>
    <n v="0.45698521899053202"/>
    <n v="2026"/>
    <s v="Q3"/>
    <n v="9"/>
    <s v="Sep"/>
  </r>
  <r>
    <n v="802"/>
    <d v="2026-09-21T00:00:00"/>
    <n v="2026"/>
    <x v="2"/>
    <x v="8"/>
    <x v="8"/>
    <x v="1"/>
    <x v="12"/>
    <x v="2"/>
    <x v="0"/>
    <x v="2"/>
    <x v="18"/>
    <n v="2"/>
    <n v="167.16"/>
    <n v="0"/>
    <n v="88.51"/>
    <n v="334.32"/>
    <n v="177.02"/>
    <n v="157.29999999999998"/>
    <n v="0.4705072983967456"/>
    <n v="2026"/>
    <s v="Q3"/>
    <n v="9"/>
    <s v="Sep"/>
  </r>
  <r>
    <n v="1942"/>
    <d v="2026-09-21T00:00:00"/>
    <n v="2026"/>
    <x v="2"/>
    <x v="8"/>
    <x v="8"/>
    <x v="2"/>
    <x v="2"/>
    <x v="0"/>
    <x v="1"/>
    <x v="0"/>
    <x v="0"/>
    <n v="1"/>
    <n v="83.69"/>
    <n v="0"/>
    <n v="42.76"/>
    <n v="83.69"/>
    <n v="42.76"/>
    <n v="40.93"/>
    <n v="0.48906679412116144"/>
    <n v="2026"/>
    <s v="Q3"/>
    <n v="9"/>
    <s v="Sep"/>
  </r>
  <r>
    <n v="2200"/>
    <d v="2026-09-21T00:00:00"/>
    <n v="2026"/>
    <x v="2"/>
    <x v="8"/>
    <x v="8"/>
    <x v="0"/>
    <x v="0"/>
    <x v="0"/>
    <x v="1"/>
    <x v="0"/>
    <x v="6"/>
    <n v="1"/>
    <n v="40.4"/>
    <n v="0.15"/>
    <n v="16.47"/>
    <n v="34.339999999999996"/>
    <n v="16.47"/>
    <n v="17.869999999999997"/>
    <n v="0.52038439138031445"/>
    <n v="2026"/>
    <s v="Q3"/>
    <n v="9"/>
    <s v="Sep"/>
  </r>
  <r>
    <n v="2236"/>
    <d v="2026-09-21T00:00:00"/>
    <n v="2026"/>
    <x v="2"/>
    <x v="8"/>
    <x v="8"/>
    <x v="1"/>
    <x v="11"/>
    <x v="0"/>
    <x v="0"/>
    <x v="1"/>
    <x v="3"/>
    <n v="3"/>
    <n v="143.31"/>
    <n v="0"/>
    <n v="81.36"/>
    <n v="429.93"/>
    <n v="244.07999999999998"/>
    <n v="185.85000000000002"/>
    <n v="0.43227967343521045"/>
    <n v="2026"/>
    <s v="Q3"/>
    <n v="9"/>
    <s v="Sep"/>
  </r>
  <r>
    <n v="4041"/>
    <d v="2026-09-21T00:00:00"/>
    <n v="2026"/>
    <x v="2"/>
    <x v="8"/>
    <x v="8"/>
    <x v="1"/>
    <x v="11"/>
    <x v="1"/>
    <x v="0"/>
    <x v="4"/>
    <x v="16"/>
    <n v="15"/>
    <n v="51.1"/>
    <n v="0.1"/>
    <n v="21.9"/>
    <n v="689.85"/>
    <n v="328.5"/>
    <n v="361.35"/>
    <n v="0.52380952380952384"/>
    <n v="2026"/>
    <s v="Q3"/>
    <n v="9"/>
    <s v="Sep"/>
  </r>
  <r>
    <n v="4435"/>
    <d v="2026-09-21T00:00:00"/>
    <n v="2026"/>
    <x v="2"/>
    <x v="8"/>
    <x v="8"/>
    <x v="3"/>
    <x v="13"/>
    <x v="3"/>
    <x v="1"/>
    <x v="1"/>
    <x v="3"/>
    <n v="1"/>
    <n v="146.33000000000001"/>
    <n v="0"/>
    <n v="80.05"/>
    <n v="146.33000000000001"/>
    <n v="80.05"/>
    <n v="66.280000000000015"/>
    <n v="0.45294881432378875"/>
    <n v="2026"/>
    <s v="Q3"/>
    <n v="9"/>
    <s v="Sep"/>
  </r>
  <r>
    <n v="305"/>
    <d v="2026-09-22T00:00:00"/>
    <n v="2026"/>
    <x v="2"/>
    <x v="8"/>
    <x v="8"/>
    <x v="3"/>
    <x v="8"/>
    <x v="0"/>
    <x v="0"/>
    <x v="2"/>
    <x v="15"/>
    <n v="1"/>
    <n v="130.69999999999999"/>
    <n v="0.05"/>
    <n v="68.23"/>
    <n v="124.16499999999998"/>
    <n v="68.23"/>
    <n v="55.934999999999974"/>
    <n v="0.45048926831232622"/>
    <n v="2026"/>
    <s v="Q3"/>
    <n v="9"/>
    <s v="Sep"/>
  </r>
  <r>
    <n v="808"/>
    <d v="2026-09-22T00:00:00"/>
    <n v="2026"/>
    <x v="2"/>
    <x v="8"/>
    <x v="8"/>
    <x v="1"/>
    <x v="12"/>
    <x v="1"/>
    <x v="2"/>
    <x v="4"/>
    <x v="10"/>
    <n v="8"/>
    <n v="39.630000000000003"/>
    <n v="0.15"/>
    <n v="14.61"/>
    <n v="269.48400000000004"/>
    <n v="116.88"/>
    <n v="152.60400000000004"/>
    <n v="0.56628222825844954"/>
    <n v="2026"/>
    <s v="Q3"/>
    <n v="9"/>
    <s v="Sep"/>
  </r>
  <r>
    <n v="1029"/>
    <d v="2026-09-22T00:00:00"/>
    <n v="2026"/>
    <x v="2"/>
    <x v="8"/>
    <x v="8"/>
    <x v="1"/>
    <x v="6"/>
    <x v="0"/>
    <x v="0"/>
    <x v="2"/>
    <x v="15"/>
    <n v="1"/>
    <n v="132.36000000000001"/>
    <n v="0.05"/>
    <n v="66.63"/>
    <n v="125.742"/>
    <n v="66.63"/>
    <n v="59.112000000000009"/>
    <n v="0.47010545402490822"/>
    <n v="2026"/>
    <s v="Q3"/>
    <n v="9"/>
    <s v="Sep"/>
  </r>
  <r>
    <n v="1721"/>
    <d v="2026-09-22T00:00:00"/>
    <n v="2026"/>
    <x v="2"/>
    <x v="8"/>
    <x v="8"/>
    <x v="3"/>
    <x v="7"/>
    <x v="0"/>
    <x v="2"/>
    <x v="1"/>
    <x v="11"/>
    <n v="1"/>
    <n v="156.81"/>
    <n v="0"/>
    <n v="78.2"/>
    <n v="156.81"/>
    <n v="78.2"/>
    <n v="78.61"/>
    <n v="0.50130731458452904"/>
    <n v="2026"/>
    <s v="Q3"/>
    <n v="9"/>
    <s v="Sep"/>
  </r>
  <r>
    <n v="2425"/>
    <d v="2026-09-22T00:00:00"/>
    <n v="2026"/>
    <x v="2"/>
    <x v="8"/>
    <x v="8"/>
    <x v="3"/>
    <x v="8"/>
    <x v="3"/>
    <x v="1"/>
    <x v="2"/>
    <x v="15"/>
    <n v="3"/>
    <n v="134.52000000000001"/>
    <n v="0.05"/>
    <n v="65.19"/>
    <n v="383.38200000000006"/>
    <n v="195.57"/>
    <n v="187.81200000000007"/>
    <n v="0.48988215409174152"/>
    <n v="2026"/>
    <s v="Q3"/>
    <n v="9"/>
    <s v="Sep"/>
  </r>
  <r>
    <n v="3322"/>
    <d v="2026-09-22T00:00:00"/>
    <n v="2026"/>
    <x v="2"/>
    <x v="8"/>
    <x v="8"/>
    <x v="3"/>
    <x v="8"/>
    <x v="0"/>
    <x v="0"/>
    <x v="3"/>
    <x v="19"/>
    <n v="1"/>
    <n v="124.51"/>
    <n v="0"/>
    <n v="59.97"/>
    <n v="124.51"/>
    <n v="59.97"/>
    <n v="64.540000000000006"/>
    <n v="0.51835193960324477"/>
    <n v="2026"/>
    <s v="Q3"/>
    <n v="9"/>
    <s v="Sep"/>
  </r>
  <r>
    <n v="3821"/>
    <d v="2026-09-22T00:00:00"/>
    <n v="2026"/>
    <x v="2"/>
    <x v="8"/>
    <x v="8"/>
    <x v="2"/>
    <x v="3"/>
    <x v="0"/>
    <x v="0"/>
    <x v="1"/>
    <x v="3"/>
    <n v="1"/>
    <n v="141"/>
    <n v="0"/>
    <n v="79.010000000000005"/>
    <n v="141"/>
    <n v="79.010000000000005"/>
    <n v="61.989999999999995"/>
    <n v="0.43964539007092196"/>
    <n v="2026"/>
    <s v="Q3"/>
    <n v="9"/>
    <s v="Sep"/>
  </r>
  <r>
    <n v="3899"/>
    <d v="2026-09-22T00:00:00"/>
    <n v="2026"/>
    <x v="2"/>
    <x v="8"/>
    <x v="8"/>
    <x v="3"/>
    <x v="4"/>
    <x v="1"/>
    <x v="0"/>
    <x v="3"/>
    <x v="19"/>
    <n v="6"/>
    <n v="121.7"/>
    <n v="0.15"/>
    <n v="61.26"/>
    <n v="620.67000000000007"/>
    <n v="367.56"/>
    <n v="253.11000000000007"/>
    <n v="0.40780124703948967"/>
    <n v="2026"/>
    <s v="Q3"/>
    <n v="9"/>
    <s v="Sep"/>
  </r>
  <r>
    <n v="4807"/>
    <d v="2026-09-22T00:00:00"/>
    <n v="2026"/>
    <x v="2"/>
    <x v="8"/>
    <x v="8"/>
    <x v="3"/>
    <x v="7"/>
    <x v="1"/>
    <x v="2"/>
    <x v="0"/>
    <x v="8"/>
    <n v="4"/>
    <n v="103.86"/>
    <n v="0.1"/>
    <n v="50.12"/>
    <n v="373.89600000000002"/>
    <n v="200.48"/>
    <n v="173.41600000000003"/>
    <n v="0.46380811776536796"/>
    <n v="2026"/>
    <s v="Q3"/>
    <n v="9"/>
    <s v="Sep"/>
  </r>
  <r>
    <n v="30"/>
    <d v="2026-09-23T00:00:00"/>
    <n v="2026"/>
    <x v="2"/>
    <x v="8"/>
    <x v="8"/>
    <x v="2"/>
    <x v="5"/>
    <x v="3"/>
    <x v="0"/>
    <x v="1"/>
    <x v="1"/>
    <n v="2"/>
    <n v="93.82"/>
    <n v="0.05"/>
    <n v="45.57"/>
    <n v="178.25799999999998"/>
    <n v="91.14"/>
    <n v="87.117999999999981"/>
    <n v="0.48871859888476249"/>
    <n v="2026"/>
    <s v="Q3"/>
    <n v="9"/>
    <s v="Sep"/>
  </r>
  <r>
    <n v="3027"/>
    <d v="2026-09-23T00:00:00"/>
    <n v="2026"/>
    <x v="2"/>
    <x v="8"/>
    <x v="8"/>
    <x v="3"/>
    <x v="8"/>
    <x v="1"/>
    <x v="2"/>
    <x v="1"/>
    <x v="11"/>
    <n v="8"/>
    <n v="155.13999999999999"/>
    <n v="0.1"/>
    <n v="76.87"/>
    <n v="1117.008"/>
    <n v="614.96"/>
    <n v="502.048"/>
    <n v="0.44945783736553363"/>
    <n v="2026"/>
    <s v="Q3"/>
    <n v="9"/>
    <s v="Sep"/>
  </r>
  <r>
    <n v="3690"/>
    <d v="2026-09-23T00:00:00"/>
    <n v="2026"/>
    <x v="2"/>
    <x v="8"/>
    <x v="8"/>
    <x v="3"/>
    <x v="8"/>
    <x v="0"/>
    <x v="0"/>
    <x v="1"/>
    <x v="1"/>
    <n v="3"/>
    <n v="92.14"/>
    <n v="0.05"/>
    <n v="45.25"/>
    <n v="262.59899999999999"/>
    <n v="135.75"/>
    <n v="126.84899999999999"/>
    <n v="0.48305210606285626"/>
    <n v="2026"/>
    <s v="Q3"/>
    <n v="9"/>
    <s v="Sep"/>
  </r>
  <r>
    <n v="600"/>
    <d v="2026-09-24T00:00:00"/>
    <n v="2026"/>
    <x v="2"/>
    <x v="8"/>
    <x v="8"/>
    <x v="1"/>
    <x v="12"/>
    <x v="2"/>
    <x v="0"/>
    <x v="0"/>
    <x v="6"/>
    <n v="6"/>
    <n v="39.880000000000003"/>
    <n v="0.05"/>
    <n v="16.79"/>
    <n v="227.31600000000003"/>
    <n v="100.74"/>
    <n v="126.57600000000004"/>
    <n v="0.5568283798764716"/>
    <n v="2026"/>
    <s v="Q3"/>
    <n v="9"/>
    <s v="Sep"/>
  </r>
  <r>
    <n v="1931"/>
    <d v="2026-09-24T00:00:00"/>
    <n v="2026"/>
    <x v="2"/>
    <x v="8"/>
    <x v="8"/>
    <x v="2"/>
    <x v="16"/>
    <x v="0"/>
    <x v="0"/>
    <x v="2"/>
    <x v="2"/>
    <n v="4"/>
    <n v="35.700000000000003"/>
    <n v="0"/>
    <n v="13.91"/>
    <n v="142.80000000000001"/>
    <n v="55.64"/>
    <n v="87.160000000000011"/>
    <n v="0.61036414565826336"/>
    <n v="2026"/>
    <s v="Q3"/>
    <n v="9"/>
    <s v="Sep"/>
  </r>
  <r>
    <n v="2124"/>
    <d v="2026-09-24T00:00:00"/>
    <n v="2026"/>
    <x v="2"/>
    <x v="8"/>
    <x v="8"/>
    <x v="3"/>
    <x v="8"/>
    <x v="2"/>
    <x v="1"/>
    <x v="0"/>
    <x v="8"/>
    <n v="6"/>
    <n v="104.16"/>
    <n v="0"/>
    <n v="51.76"/>
    <n v="624.96"/>
    <n v="310.56"/>
    <n v="314.40000000000003"/>
    <n v="0.50307219662058378"/>
    <n v="2026"/>
    <s v="Q3"/>
    <n v="9"/>
    <s v="Sep"/>
  </r>
  <r>
    <n v="2789"/>
    <d v="2026-09-24T00:00:00"/>
    <n v="2026"/>
    <x v="2"/>
    <x v="8"/>
    <x v="8"/>
    <x v="2"/>
    <x v="16"/>
    <x v="0"/>
    <x v="1"/>
    <x v="1"/>
    <x v="3"/>
    <n v="5"/>
    <n v="147.21"/>
    <n v="0.05"/>
    <n v="79.14"/>
    <n v="699.24750000000006"/>
    <n v="395.7"/>
    <n v="303.54750000000007"/>
    <n v="0.43410594961011667"/>
    <n v="2026"/>
    <s v="Q3"/>
    <n v="9"/>
    <s v="Sep"/>
  </r>
  <r>
    <n v="2921"/>
    <d v="2026-09-24T00:00:00"/>
    <n v="2026"/>
    <x v="2"/>
    <x v="8"/>
    <x v="8"/>
    <x v="0"/>
    <x v="0"/>
    <x v="0"/>
    <x v="1"/>
    <x v="3"/>
    <x v="7"/>
    <n v="3"/>
    <n v="195.68"/>
    <n v="0.05"/>
    <n v="102.16"/>
    <n v="557.68799999999999"/>
    <n v="306.48"/>
    <n v="251.20799999999997"/>
    <n v="0.45044541033696256"/>
    <n v="2026"/>
    <s v="Q3"/>
    <n v="9"/>
    <s v="Sep"/>
  </r>
  <r>
    <n v="3108"/>
    <d v="2026-09-24T00:00:00"/>
    <n v="2026"/>
    <x v="2"/>
    <x v="8"/>
    <x v="8"/>
    <x v="1"/>
    <x v="11"/>
    <x v="1"/>
    <x v="2"/>
    <x v="1"/>
    <x v="1"/>
    <n v="5"/>
    <n v="90.05"/>
    <n v="0.15"/>
    <n v="44.12"/>
    <n v="382.71249999999998"/>
    <n v="220.6"/>
    <n v="162.11249999999998"/>
    <n v="0.42358820263252439"/>
    <n v="2026"/>
    <s v="Q3"/>
    <n v="9"/>
    <s v="Sep"/>
  </r>
  <r>
    <n v="3226"/>
    <d v="2026-09-24T00:00:00"/>
    <n v="2026"/>
    <x v="2"/>
    <x v="8"/>
    <x v="8"/>
    <x v="3"/>
    <x v="13"/>
    <x v="3"/>
    <x v="0"/>
    <x v="3"/>
    <x v="5"/>
    <n v="1"/>
    <n v="345.48"/>
    <n v="0"/>
    <n v="196.31"/>
    <n v="345.48"/>
    <n v="196.31"/>
    <n v="149.17000000000002"/>
    <n v="0.43177607965728843"/>
    <n v="2026"/>
    <s v="Q3"/>
    <n v="9"/>
    <s v="Sep"/>
  </r>
  <r>
    <n v="3286"/>
    <d v="2026-09-24T00:00:00"/>
    <n v="2026"/>
    <x v="2"/>
    <x v="8"/>
    <x v="8"/>
    <x v="3"/>
    <x v="4"/>
    <x v="0"/>
    <x v="1"/>
    <x v="2"/>
    <x v="9"/>
    <n v="1"/>
    <n v="46.23"/>
    <n v="0.1"/>
    <n v="18.34"/>
    <n v="41.606999999999999"/>
    <n v="18.34"/>
    <n v="23.266999999999999"/>
    <n v="0.55920878698295962"/>
    <n v="2026"/>
    <s v="Q3"/>
    <n v="9"/>
    <s v="Sep"/>
  </r>
  <r>
    <n v="4510"/>
    <d v="2026-09-24T00:00:00"/>
    <n v="2026"/>
    <x v="2"/>
    <x v="8"/>
    <x v="8"/>
    <x v="0"/>
    <x v="0"/>
    <x v="3"/>
    <x v="0"/>
    <x v="3"/>
    <x v="13"/>
    <n v="3"/>
    <n v="82.38"/>
    <n v="0.15"/>
    <n v="39.020000000000003"/>
    <n v="210.06899999999999"/>
    <n v="117.06"/>
    <n v="93.008999999999986"/>
    <n v="0.44275452351370259"/>
    <n v="2026"/>
    <s v="Q3"/>
    <n v="9"/>
    <s v="Sep"/>
  </r>
  <r>
    <n v="2069"/>
    <d v="2026-09-25T00:00:00"/>
    <n v="2026"/>
    <x v="2"/>
    <x v="8"/>
    <x v="8"/>
    <x v="3"/>
    <x v="7"/>
    <x v="0"/>
    <x v="1"/>
    <x v="3"/>
    <x v="5"/>
    <n v="1"/>
    <n v="344.79"/>
    <n v="0"/>
    <n v="189.63"/>
    <n v="344.79"/>
    <n v="189.63"/>
    <n v="155.16000000000003"/>
    <n v="0.45001305142260511"/>
    <n v="2026"/>
    <s v="Q3"/>
    <n v="9"/>
    <s v="Sep"/>
  </r>
  <r>
    <n v="95"/>
    <d v="2026-09-26T00:00:00"/>
    <n v="2026"/>
    <x v="2"/>
    <x v="8"/>
    <x v="8"/>
    <x v="0"/>
    <x v="0"/>
    <x v="3"/>
    <x v="0"/>
    <x v="1"/>
    <x v="17"/>
    <n v="1"/>
    <n v="73.06"/>
    <n v="0.05"/>
    <n v="31.42"/>
    <n v="69.406999999999996"/>
    <n v="31.42"/>
    <n v="37.986999999999995"/>
    <n v="0.54730790842422228"/>
    <n v="2026"/>
    <s v="Q3"/>
    <n v="9"/>
    <s v="Sep"/>
  </r>
  <r>
    <n v="160"/>
    <d v="2026-09-26T00:00:00"/>
    <n v="2026"/>
    <x v="2"/>
    <x v="8"/>
    <x v="8"/>
    <x v="3"/>
    <x v="8"/>
    <x v="0"/>
    <x v="0"/>
    <x v="3"/>
    <x v="13"/>
    <n v="1"/>
    <n v="81.58"/>
    <n v="0.1"/>
    <n v="38.89"/>
    <n v="73.421999999999997"/>
    <n v="38.89"/>
    <n v="34.531999999999996"/>
    <n v="0.47032224673803491"/>
    <n v="2026"/>
    <s v="Q3"/>
    <n v="9"/>
    <s v="Sep"/>
  </r>
  <r>
    <n v="407"/>
    <d v="2026-09-26T00:00:00"/>
    <n v="2026"/>
    <x v="2"/>
    <x v="8"/>
    <x v="8"/>
    <x v="1"/>
    <x v="12"/>
    <x v="1"/>
    <x v="0"/>
    <x v="4"/>
    <x v="16"/>
    <n v="6"/>
    <n v="49.87"/>
    <n v="0.1"/>
    <n v="21.75"/>
    <n v="269.298"/>
    <n v="130.5"/>
    <n v="138.798"/>
    <n v="0.51540672414945521"/>
    <n v="2026"/>
    <s v="Q3"/>
    <n v="9"/>
    <s v="Sep"/>
  </r>
  <r>
    <n v="1395"/>
    <d v="2026-09-26T00:00:00"/>
    <n v="2026"/>
    <x v="2"/>
    <x v="8"/>
    <x v="8"/>
    <x v="2"/>
    <x v="3"/>
    <x v="0"/>
    <x v="1"/>
    <x v="0"/>
    <x v="6"/>
    <n v="2"/>
    <n v="39.81"/>
    <n v="0.05"/>
    <n v="16.87"/>
    <n v="75.638999999999996"/>
    <n v="33.74"/>
    <n v="41.898999999999994"/>
    <n v="0.55393381721069812"/>
    <n v="2026"/>
    <s v="Q3"/>
    <n v="9"/>
    <s v="Sep"/>
  </r>
  <r>
    <n v="2085"/>
    <d v="2026-09-26T00:00:00"/>
    <n v="2026"/>
    <x v="2"/>
    <x v="8"/>
    <x v="8"/>
    <x v="2"/>
    <x v="2"/>
    <x v="0"/>
    <x v="0"/>
    <x v="3"/>
    <x v="7"/>
    <n v="3"/>
    <n v="191.46"/>
    <n v="0"/>
    <n v="104.06"/>
    <n v="574.38"/>
    <n v="312.18"/>
    <n v="262.2"/>
    <n v="0.45649221769560222"/>
    <n v="2026"/>
    <s v="Q3"/>
    <n v="9"/>
    <s v="Sep"/>
  </r>
  <r>
    <n v="3124"/>
    <d v="2026-09-26T00:00:00"/>
    <n v="2026"/>
    <x v="2"/>
    <x v="8"/>
    <x v="8"/>
    <x v="2"/>
    <x v="5"/>
    <x v="0"/>
    <x v="0"/>
    <x v="2"/>
    <x v="9"/>
    <n v="3"/>
    <n v="46.48"/>
    <n v="0.05"/>
    <n v="18.82"/>
    <n v="132.46799999999999"/>
    <n v="56.46"/>
    <n v="76.007999999999981"/>
    <n v="0.57378385723344494"/>
    <n v="2026"/>
    <s v="Q3"/>
    <n v="9"/>
    <s v="Sep"/>
  </r>
  <r>
    <n v="3216"/>
    <d v="2026-09-26T00:00:00"/>
    <n v="2026"/>
    <x v="2"/>
    <x v="8"/>
    <x v="8"/>
    <x v="1"/>
    <x v="12"/>
    <x v="2"/>
    <x v="0"/>
    <x v="2"/>
    <x v="2"/>
    <n v="2"/>
    <n v="35.44"/>
    <n v="0.1"/>
    <n v="13.2"/>
    <n v="63.791999999999994"/>
    <n v="26.4"/>
    <n v="37.391999999999996"/>
    <n v="0.58615500376222718"/>
    <n v="2026"/>
    <s v="Q3"/>
    <n v="9"/>
    <s v="Sep"/>
  </r>
  <r>
    <n v="3743"/>
    <d v="2026-09-26T00:00:00"/>
    <n v="2026"/>
    <x v="2"/>
    <x v="8"/>
    <x v="8"/>
    <x v="2"/>
    <x v="2"/>
    <x v="0"/>
    <x v="1"/>
    <x v="4"/>
    <x v="14"/>
    <n v="4"/>
    <n v="36.159999999999997"/>
    <n v="0.05"/>
    <n v="13.68"/>
    <n v="137.40799999999999"/>
    <n v="54.72"/>
    <n v="82.687999999999988"/>
    <n v="0.60176991150442471"/>
    <n v="2026"/>
    <s v="Q3"/>
    <n v="9"/>
    <s v="Sep"/>
  </r>
  <r>
    <n v="3788"/>
    <d v="2026-09-26T00:00:00"/>
    <n v="2026"/>
    <x v="2"/>
    <x v="8"/>
    <x v="8"/>
    <x v="3"/>
    <x v="8"/>
    <x v="0"/>
    <x v="0"/>
    <x v="4"/>
    <x v="14"/>
    <n v="2"/>
    <n v="35.93"/>
    <n v="0"/>
    <n v="13.91"/>
    <n v="71.86"/>
    <n v="27.82"/>
    <n v="44.04"/>
    <n v="0.6128583356526579"/>
    <n v="2026"/>
    <s v="Q3"/>
    <n v="9"/>
    <s v="Sep"/>
  </r>
  <r>
    <n v="4883"/>
    <d v="2026-09-26T00:00:00"/>
    <n v="2026"/>
    <x v="2"/>
    <x v="8"/>
    <x v="8"/>
    <x v="3"/>
    <x v="8"/>
    <x v="0"/>
    <x v="2"/>
    <x v="3"/>
    <x v="7"/>
    <n v="1"/>
    <n v="199.7"/>
    <n v="0"/>
    <n v="103.77"/>
    <n v="199.7"/>
    <n v="103.77"/>
    <n v="95.929999999999993"/>
    <n v="0.4803705558337506"/>
    <n v="2026"/>
    <s v="Q3"/>
    <n v="9"/>
    <s v="Sep"/>
  </r>
  <r>
    <n v="1577"/>
    <d v="2026-09-27T00:00:00"/>
    <n v="2026"/>
    <x v="2"/>
    <x v="8"/>
    <x v="8"/>
    <x v="3"/>
    <x v="4"/>
    <x v="0"/>
    <x v="1"/>
    <x v="1"/>
    <x v="11"/>
    <n v="4"/>
    <n v="154.28"/>
    <n v="0.05"/>
    <n v="78.180000000000007"/>
    <n v="586.26400000000001"/>
    <n v="312.72000000000003"/>
    <n v="273.54399999999998"/>
    <n v="0.46658843115047144"/>
    <n v="2026"/>
    <s v="Q3"/>
    <n v="9"/>
    <s v="Sep"/>
  </r>
  <r>
    <n v="2310"/>
    <d v="2026-09-27T00:00:00"/>
    <n v="2026"/>
    <x v="2"/>
    <x v="8"/>
    <x v="8"/>
    <x v="0"/>
    <x v="15"/>
    <x v="0"/>
    <x v="0"/>
    <x v="2"/>
    <x v="18"/>
    <n v="1"/>
    <n v="165.44"/>
    <n v="0"/>
    <n v="88.25"/>
    <n v="165.44"/>
    <n v="88.25"/>
    <n v="77.19"/>
    <n v="0.46657398452611215"/>
    <n v="2026"/>
    <s v="Q3"/>
    <n v="9"/>
    <s v="Sep"/>
  </r>
  <r>
    <n v="2383"/>
    <d v="2026-09-27T00:00:00"/>
    <n v="2026"/>
    <x v="2"/>
    <x v="8"/>
    <x v="8"/>
    <x v="3"/>
    <x v="7"/>
    <x v="0"/>
    <x v="0"/>
    <x v="2"/>
    <x v="15"/>
    <n v="2"/>
    <n v="130.29"/>
    <n v="0.1"/>
    <n v="67.97"/>
    <n v="234.52199999999999"/>
    <n v="135.94"/>
    <n v="98.581999999999994"/>
    <n v="0.42035288800197845"/>
    <n v="2026"/>
    <s v="Q3"/>
    <n v="9"/>
    <s v="Sep"/>
  </r>
  <r>
    <n v="2803"/>
    <d v="2026-09-27T00:00:00"/>
    <n v="2026"/>
    <x v="2"/>
    <x v="8"/>
    <x v="8"/>
    <x v="1"/>
    <x v="12"/>
    <x v="0"/>
    <x v="0"/>
    <x v="4"/>
    <x v="14"/>
    <n v="3"/>
    <n v="36.909999999999997"/>
    <n v="0.05"/>
    <n v="13.7"/>
    <n v="105.19349999999999"/>
    <n v="41.099999999999994"/>
    <n v="64.093499999999992"/>
    <n v="0.60929144861612172"/>
    <n v="2026"/>
    <s v="Q3"/>
    <n v="9"/>
    <s v="Sep"/>
  </r>
  <r>
    <n v="4199"/>
    <d v="2026-09-27T00:00:00"/>
    <n v="2026"/>
    <x v="2"/>
    <x v="8"/>
    <x v="8"/>
    <x v="2"/>
    <x v="5"/>
    <x v="3"/>
    <x v="2"/>
    <x v="0"/>
    <x v="4"/>
    <n v="1"/>
    <n v="50.02"/>
    <n v="0"/>
    <n v="22.65"/>
    <n v="50.02"/>
    <n v="22.65"/>
    <n v="27.370000000000005"/>
    <n v="0.54718112754898052"/>
    <n v="2026"/>
    <s v="Q3"/>
    <n v="9"/>
    <s v="Sep"/>
  </r>
  <r>
    <n v="4517"/>
    <d v="2026-09-27T00:00:00"/>
    <n v="2026"/>
    <x v="2"/>
    <x v="8"/>
    <x v="8"/>
    <x v="1"/>
    <x v="12"/>
    <x v="0"/>
    <x v="0"/>
    <x v="3"/>
    <x v="13"/>
    <n v="1"/>
    <n v="83.32"/>
    <n v="0.05"/>
    <n v="38.93"/>
    <n v="79.153999999999996"/>
    <n v="38.93"/>
    <n v="40.223999999999997"/>
    <n v="0.50817393940925282"/>
    <n v="2026"/>
    <s v="Q3"/>
    <n v="9"/>
    <s v="Sep"/>
  </r>
  <r>
    <n v="80"/>
    <d v="2026-09-28T00:00:00"/>
    <n v="2026"/>
    <x v="2"/>
    <x v="8"/>
    <x v="8"/>
    <x v="0"/>
    <x v="15"/>
    <x v="1"/>
    <x v="2"/>
    <x v="1"/>
    <x v="17"/>
    <n v="10"/>
    <n v="71.040000000000006"/>
    <n v="0.2"/>
    <n v="31.7"/>
    <n v="568.32000000000005"/>
    <n v="317"/>
    <n v="251.32000000000005"/>
    <n v="0.4422156531531532"/>
    <n v="2026"/>
    <s v="Q3"/>
    <n v="9"/>
    <s v="Sep"/>
  </r>
  <r>
    <n v="370"/>
    <d v="2026-09-28T00:00:00"/>
    <n v="2026"/>
    <x v="2"/>
    <x v="8"/>
    <x v="8"/>
    <x v="3"/>
    <x v="7"/>
    <x v="2"/>
    <x v="0"/>
    <x v="0"/>
    <x v="6"/>
    <n v="2"/>
    <n v="40.83"/>
    <n v="0"/>
    <n v="16.850000000000001"/>
    <n v="81.66"/>
    <n v="33.700000000000003"/>
    <n v="47.959999999999994"/>
    <n v="0.58731325006122947"/>
    <n v="2026"/>
    <s v="Q3"/>
    <n v="9"/>
    <s v="Sep"/>
  </r>
  <r>
    <n v="417"/>
    <d v="2026-09-28T00:00:00"/>
    <n v="2026"/>
    <x v="2"/>
    <x v="8"/>
    <x v="8"/>
    <x v="1"/>
    <x v="14"/>
    <x v="3"/>
    <x v="0"/>
    <x v="3"/>
    <x v="19"/>
    <n v="1"/>
    <n v="121.64"/>
    <n v="0.15"/>
    <n v="61.56"/>
    <n v="103.39399999999999"/>
    <n v="61.56"/>
    <n v="41.833999999999989"/>
    <n v="0.40460761746329565"/>
    <n v="2026"/>
    <s v="Q3"/>
    <n v="9"/>
    <s v="Sep"/>
  </r>
  <r>
    <n v="437"/>
    <d v="2026-09-28T00:00:00"/>
    <n v="2026"/>
    <x v="2"/>
    <x v="8"/>
    <x v="8"/>
    <x v="1"/>
    <x v="1"/>
    <x v="2"/>
    <x v="1"/>
    <x v="2"/>
    <x v="18"/>
    <n v="1"/>
    <n v="164.7"/>
    <n v="0"/>
    <n v="86.02"/>
    <n v="164.7"/>
    <n v="86.02"/>
    <n v="78.679999999999993"/>
    <n v="0.47771706132361869"/>
    <n v="2026"/>
    <s v="Q3"/>
    <n v="9"/>
    <s v="Sep"/>
  </r>
  <r>
    <n v="790"/>
    <d v="2026-09-28T00:00:00"/>
    <n v="2026"/>
    <x v="2"/>
    <x v="8"/>
    <x v="8"/>
    <x v="3"/>
    <x v="7"/>
    <x v="3"/>
    <x v="1"/>
    <x v="3"/>
    <x v="7"/>
    <n v="1"/>
    <n v="199.09"/>
    <n v="0.05"/>
    <n v="106.57"/>
    <n v="189.13550000000001"/>
    <n v="106.57"/>
    <n v="82.565500000000014"/>
    <n v="0.43654152710622812"/>
    <n v="2026"/>
    <s v="Q3"/>
    <n v="9"/>
    <s v="Sep"/>
  </r>
  <r>
    <n v="1151"/>
    <d v="2026-09-28T00:00:00"/>
    <n v="2026"/>
    <x v="2"/>
    <x v="8"/>
    <x v="8"/>
    <x v="0"/>
    <x v="0"/>
    <x v="3"/>
    <x v="0"/>
    <x v="0"/>
    <x v="0"/>
    <n v="1"/>
    <n v="81.48"/>
    <n v="0"/>
    <n v="41.47"/>
    <n v="81.48"/>
    <n v="41.47"/>
    <n v="40.010000000000005"/>
    <n v="0.4910407461953854"/>
    <n v="2026"/>
    <s v="Q3"/>
    <n v="9"/>
    <s v="Sep"/>
  </r>
  <r>
    <n v="1331"/>
    <d v="2026-09-28T00:00:00"/>
    <n v="2026"/>
    <x v="2"/>
    <x v="8"/>
    <x v="8"/>
    <x v="0"/>
    <x v="0"/>
    <x v="0"/>
    <x v="1"/>
    <x v="4"/>
    <x v="10"/>
    <n v="3"/>
    <n v="39.450000000000003"/>
    <n v="0.05"/>
    <n v="15.1"/>
    <n v="112.4325"/>
    <n v="45.3"/>
    <n v="67.132500000000007"/>
    <n v="0.59709158828630515"/>
    <n v="2026"/>
    <s v="Q3"/>
    <n v="9"/>
    <s v="Sep"/>
  </r>
  <r>
    <n v="2388"/>
    <d v="2026-09-28T00:00:00"/>
    <n v="2026"/>
    <x v="2"/>
    <x v="8"/>
    <x v="8"/>
    <x v="3"/>
    <x v="8"/>
    <x v="0"/>
    <x v="0"/>
    <x v="1"/>
    <x v="1"/>
    <n v="3"/>
    <n v="93.22"/>
    <n v="0"/>
    <n v="46.75"/>
    <n v="279.65999999999997"/>
    <n v="140.25"/>
    <n v="139.40999999999997"/>
    <n v="0.49849817635700489"/>
    <n v="2026"/>
    <s v="Q3"/>
    <n v="9"/>
    <s v="Sep"/>
  </r>
  <r>
    <n v="2795"/>
    <d v="2026-09-28T00:00:00"/>
    <n v="2026"/>
    <x v="2"/>
    <x v="8"/>
    <x v="8"/>
    <x v="1"/>
    <x v="12"/>
    <x v="0"/>
    <x v="1"/>
    <x v="1"/>
    <x v="3"/>
    <n v="3"/>
    <n v="142.19"/>
    <n v="0.05"/>
    <n v="78.37"/>
    <n v="405.24149999999997"/>
    <n v="235.11"/>
    <n v="170.13149999999996"/>
    <n v="0.41982743623246871"/>
    <n v="2026"/>
    <s v="Q3"/>
    <n v="9"/>
    <s v="Sep"/>
  </r>
  <r>
    <n v="2840"/>
    <d v="2026-09-28T00:00:00"/>
    <n v="2026"/>
    <x v="2"/>
    <x v="8"/>
    <x v="8"/>
    <x v="0"/>
    <x v="0"/>
    <x v="0"/>
    <x v="0"/>
    <x v="1"/>
    <x v="11"/>
    <n v="2"/>
    <n v="151.69999999999999"/>
    <n v="0"/>
    <n v="77.19"/>
    <n v="303.39999999999998"/>
    <n v="154.38"/>
    <n v="149.01999999999998"/>
    <n v="0.49116677653263019"/>
    <n v="2026"/>
    <s v="Q3"/>
    <n v="9"/>
    <s v="Sep"/>
  </r>
  <r>
    <n v="2863"/>
    <d v="2026-09-28T00:00:00"/>
    <n v="2026"/>
    <x v="2"/>
    <x v="8"/>
    <x v="8"/>
    <x v="2"/>
    <x v="2"/>
    <x v="2"/>
    <x v="1"/>
    <x v="2"/>
    <x v="15"/>
    <n v="1"/>
    <n v="133.85"/>
    <n v="0.05"/>
    <n v="66.41"/>
    <n v="127.15749999999998"/>
    <n v="66.41"/>
    <n v="60.747499999999988"/>
    <n v="0.47773430588050247"/>
    <n v="2026"/>
    <s v="Q3"/>
    <n v="9"/>
    <s v="Sep"/>
  </r>
  <r>
    <n v="4522"/>
    <d v="2026-09-28T00:00:00"/>
    <n v="2026"/>
    <x v="2"/>
    <x v="8"/>
    <x v="8"/>
    <x v="3"/>
    <x v="13"/>
    <x v="3"/>
    <x v="2"/>
    <x v="3"/>
    <x v="19"/>
    <n v="6"/>
    <n v="125.62"/>
    <n v="0"/>
    <n v="61.34"/>
    <n v="753.72"/>
    <n v="368.04"/>
    <n v="385.68"/>
    <n v="0.51170195828689702"/>
    <n v="2026"/>
    <s v="Q3"/>
    <n v="9"/>
    <s v="Sep"/>
  </r>
  <r>
    <n v="5200"/>
    <d v="2026-09-28T00:00:00"/>
    <n v="2026"/>
    <x v="2"/>
    <x v="8"/>
    <x v="8"/>
    <x v="1"/>
    <x v="12"/>
    <x v="0"/>
    <x v="1"/>
    <x v="3"/>
    <x v="7"/>
    <n v="3"/>
    <n v="196.87"/>
    <n v="0.1"/>
    <n v="105.93"/>
    <n v="531.54899999999998"/>
    <n v="317.79000000000002"/>
    <n v="213.75899999999996"/>
    <n v="0.40214354650276823"/>
    <n v="2026"/>
    <s v="Q3"/>
    <n v="9"/>
    <s v="Sep"/>
  </r>
  <r>
    <n v="452"/>
    <d v="2026-09-29T00:00:00"/>
    <n v="2026"/>
    <x v="2"/>
    <x v="8"/>
    <x v="8"/>
    <x v="1"/>
    <x v="1"/>
    <x v="0"/>
    <x v="0"/>
    <x v="2"/>
    <x v="2"/>
    <n v="4"/>
    <n v="36.869999999999997"/>
    <n v="0"/>
    <n v="13.43"/>
    <n v="147.47999999999999"/>
    <n v="53.72"/>
    <n v="93.759999999999991"/>
    <n v="0.63574721996202876"/>
    <n v="2026"/>
    <s v="Q3"/>
    <n v="9"/>
    <s v="Sep"/>
  </r>
  <r>
    <n v="871"/>
    <d v="2026-09-29T00:00:00"/>
    <n v="2026"/>
    <x v="2"/>
    <x v="8"/>
    <x v="8"/>
    <x v="1"/>
    <x v="12"/>
    <x v="0"/>
    <x v="1"/>
    <x v="2"/>
    <x v="9"/>
    <n v="1"/>
    <n v="47.37"/>
    <n v="0"/>
    <n v="18.2"/>
    <n v="47.37"/>
    <n v="18.2"/>
    <n v="29.169999999999998"/>
    <n v="0.61579058475828585"/>
    <n v="2026"/>
    <s v="Q3"/>
    <n v="9"/>
    <s v="Sep"/>
  </r>
  <r>
    <n v="922"/>
    <d v="2026-09-29T00:00:00"/>
    <n v="2026"/>
    <x v="2"/>
    <x v="8"/>
    <x v="8"/>
    <x v="3"/>
    <x v="8"/>
    <x v="3"/>
    <x v="2"/>
    <x v="1"/>
    <x v="3"/>
    <n v="1"/>
    <n v="145.62"/>
    <n v="0.05"/>
    <n v="80.25"/>
    <n v="138.339"/>
    <n v="80.25"/>
    <n v="58.088999999999999"/>
    <n v="0.41990328107041397"/>
    <n v="2026"/>
    <s v="Q3"/>
    <n v="9"/>
    <s v="Sep"/>
  </r>
  <r>
    <n v="1491"/>
    <d v="2026-09-29T00:00:00"/>
    <n v="2026"/>
    <x v="2"/>
    <x v="8"/>
    <x v="8"/>
    <x v="3"/>
    <x v="8"/>
    <x v="2"/>
    <x v="1"/>
    <x v="4"/>
    <x v="14"/>
    <n v="2"/>
    <n v="36.1"/>
    <n v="0.05"/>
    <n v="13.71"/>
    <n v="68.59"/>
    <n v="27.42"/>
    <n v="41.17"/>
    <n v="0.60023327015599937"/>
    <n v="2026"/>
    <s v="Q3"/>
    <n v="9"/>
    <s v="Sep"/>
  </r>
  <r>
    <n v="1548"/>
    <d v="2026-09-29T00:00:00"/>
    <n v="2026"/>
    <x v="2"/>
    <x v="8"/>
    <x v="8"/>
    <x v="0"/>
    <x v="9"/>
    <x v="2"/>
    <x v="0"/>
    <x v="1"/>
    <x v="17"/>
    <n v="2"/>
    <n v="73"/>
    <n v="0.05"/>
    <n v="31.41"/>
    <n v="138.69999999999999"/>
    <n v="62.82"/>
    <n v="75.88"/>
    <n v="0.54708002883922136"/>
    <n v="2026"/>
    <s v="Q3"/>
    <n v="9"/>
    <s v="Sep"/>
  </r>
  <r>
    <n v="2299"/>
    <d v="2026-09-29T00:00:00"/>
    <n v="2026"/>
    <x v="2"/>
    <x v="8"/>
    <x v="8"/>
    <x v="1"/>
    <x v="11"/>
    <x v="0"/>
    <x v="1"/>
    <x v="2"/>
    <x v="2"/>
    <n v="2"/>
    <n v="36.93"/>
    <n v="0.1"/>
    <n v="13.4"/>
    <n v="66.474000000000004"/>
    <n v="26.8"/>
    <n v="39.674000000000007"/>
    <n v="0.59683485272437353"/>
    <n v="2026"/>
    <s v="Q3"/>
    <n v="9"/>
    <s v="Sep"/>
  </r>
  <r>
    <n v="3051"/>
    <d v="2026-09-29T00:00:00"/>
    <n v="2026"/>
    <x v="2"/>
    <x v="8"/>
    <x v="8"/>
    <x v="1"/>
    <x v="14"/>
    <x v="0"/>
    <x v="1"/>
    <x v="4"/>
    <x v="16"/>
    <n v="2"/>
    <n v="51.52"/>
    <n v="0"/>
    <n v="21.47"/>
    <n v="103.04"/>
    <n v="42.94"/>
    <n v="60.100000000000009"/>
    <n v="0.58326863354037273"/>
    <n v="2026"/>
    <s v="Q3"/>
    <n v="9"/>
    <s v="Sep"/>
  </r>
  <r>
    <n v="4018"/>
    <d v="2026-09-29T00:00:00"/>
    <n v="2026"/>
    <x v="2"/>
    <x v="8"/>
    <x v="8"/>
    <x v="1"/>
    <x v="6"/>
    <x v="0"/>
    <x v="1"/>
    <x v="4"/>
    <x v="16"/>
    <n v="1"/>
    <n v="50.42"/>
    <n v="0"/>
    <n v="21.68"/>
    <n v="50.42"/>
    <n v="21.68"/>
    <n v="28.740000000000002"/>
    <n v="0.57001190003966684"/>
    <n v="2026"/>
    <s v="Q3"/>
    <n v="9"/>
    <s v="Sep"/>
  </r>
  <r>
    <n v="4118"/>
    <d v="2026-09-29T00:00:00"/>
    <n v="2026"/>
    <x v="2"/>
    <x v="8"/>
    <x v="8"/>
    <x v="1"/>
    <x v="14"/>
    <x v="1"/>
    <x v="0"/>
    <x v="1"/>
    <x v="11"/>
    <n v="10"/>
    <n v="157.79"/>
    <n v="0.1"/>
    <n v="77.900000000000006"/>
    <n v="1420.11"/>
    <n v="779"/>
    <n v="641.1099999999999"/>
    <n v="0.4514509439409623"/>
    <n v="2026"/>
    <s v="Q3"/>
    <n v="9"/>
    <s v="Sep"/>
  </r>
  <r>
    <n v="4251"/>
    <d v="2026-09-29T00:00:00"/>
    <n v="2026"/>
    <x v="2"/>
    <x v="8"/>
    <x v="8"/>
    <x v="1"/>
    <x v="11"/>
    <x v="0"/>
    <x v="0"/>
    <x v="0"/>
    <x v="6"/>
    <n v="1"/>
    <n v="40.409999999999997"/>
    <n v="0.15"/>
    <n v="16.3"/>
    <n v="34.348499999999994"/>
    <n v="16.3"/>
    <n v="18.048499999999994"/>
    <n v="0.52545234871974023"/>
    <n v="2026"/>
    <s v="Q3"/>
    <n v="9"/>
    <s v="Sep"/>
  </r>
  <r>
    <n v="4557"/>
    <d v="2026-09-29T00:00:00"/>
    <n v="2026"/>
    <x v="2"/>
    <x v="8"/>
    <x v="8"/>
    <x v="3"/>
    <x v="8"/>
    <x v="0"/>
    <x v="1"/>
    <x v="0"/>
    <x v="4"/>
    <n v="2"/>
    <n v="50.17"/>
    <n v="0.05"/>
    <n v="22.83"/>
    <n v="95.322999999999993"/>
    <n v="45.66"/>
    <n v="49.662999999999997"/>
    <n v="0.52099703114673268"/>
    <n v="2026"/>
    <s v="Q3"/>
    <n v="9"/>
    <s v="Sep"/>
  </r>
  <r>
    <n v="4811"/>
    <d v="2026-09-29T00:00:00"/>
    <n v="2026"/>
    <x v="2"/>
    <x v="8"/>
    <x v="8"/>
    <x v="1"/>
    <x v="14"/>
    <x v="0"/>
    <x v="1"/>
    <x v="1"/>
    <x v="11"/>
    <n v="1"/>
    <n v="155.55000000000001"/>
    <n v="0.1"/>
    <n v="79.2"/>
    <n v="139.995"/>
    <n v="79.2"/>
    <n v="60.795000000000002"/>
    <n v="0.43426550948248149"/>
    <n v="2026"/>
    <s v="Q3"/>
    <n v="9"/>
    <s v="Sep"/>
  </r>
  <r>
    <n v="306"/>
    <d v="2026-09-30T00:00:00"/>
    <n v="2026"/>
    <x v="2"/>
    <x v="8"/>
    <x v="8"/>
    <x v="2"/>
    <x v="10"/>
    <x v="2"/>
    <x v="2"/>
    <x v="0"/>
    <x v="4"/>
    <n v="1"/>
    <n v="51.81"/>
    <n v="0.1"/>
    <n v="22.65"/>
    <n v="46.629000000000005"/>
    <n v="22.65"/>
    <n v="23.979000000000006"/>
    <n v="0.51425078813613856"/>
    <n v="2026"/>
    <s v="Q3"/>
    <n v="9"/>
    <s v="Sep"/>
  </r>
  <r>
    <n v="1158"/>
    <d v="2026-09-30T00:00:00"/>
    <n v="2026"/>
    <x v="2"/>
    <x v="8"/>
    <x v="8"/>
    <x v="0"/>
    <x v="9"/>
    <x v="2"/>
    <x v="0"/>
    <x v="4"/>
    <x v="10"/>
    <n v="1"/>
    <n v="40.61"/>
    <n v="0.1"/>
    <n v="14.28"/>
    <n v="36.548999999999999"/>
    <n v="14.28"/>
    <n v="22.268999999999998"/>
    <n v="0.60929163588607071"/>
    <n v="2026"/>
    <s v="Q3"/>
    <n v="9"/>
    <s v="Sep"/>
  </r>
  <r>
    <n v="1639"/>
    <d v="2026-09-30T00:00:00"/>
    <n v="2026"/>
    <x v="2"/>
    <x v="8"/>
    <x v="8"/>
    <x v="2"/>
    <x v="2"/>
    <x v="2"/>
    <x v="2"/>
    <x v="1"/>
    <x v="3"/>
    <n v="1"/>
    <n v="140.78"/>
    <n v="0.05"/>
    <n v="80.8"/>
    <n v="133.74099999999999"/>
    <n v="80.8"/>
    <n v="52.940999999999988"/>
    <n v="0.39584719719457756"/>
    <n v="2026"/>
    <s v="Q3"/>
    <n v="9"/>
    <s v="Sep"/>
  </r>
  <r>
    <n v="2247"/>
    <d v="2026-09-30T00:00:00"/>
    <n v="2026"/>
    <x v="2"/>
    <x v="8"/>
    <x v="8"/>
    <x v="1"/>
    <x v="6"/>
    <x v="2"/>
    <x v="2"/>
    <x v="2"/>
    <x v="18"/>
    <n v="1"/>
    <n v="163.13999999999999"/>
    <n v="0"/>
    <n v="87.53"/>
    <n v="163.13999999999999"/>
    <n v="87.53"/>
    <n v="75.609999999999985"/>
    <n v="0.4634669608924849"/>
    <n v="2026"/>
    <s v="Q3"/>
    <n v="9"/>
    <s v="Sep"/>
  </r>
  <r>
    <n v="3119"/>
    <d v="2026-09-30T00:00:00"/>
    <n v="2026"/>
    <x v="2"/>
    <x v="8"/>
    <x v="8"/>
    <x v="3"/>
    <x v="4"/>
    <x v="2"/>
    <x v="0"/>
    <x v="1"/>
    <x v="17"/>
    <n v="1"/>
    <n v="70.91"/>
    <n v="0"/>
    <n v="31.73"/>
    <n v="70.91"/>
    <n v="31.73"/>
    <n v="39.179999999999993"/>
    <n v="0.55253137780284856"/>
    <n v="2026"/>
    <s v="Q3"/>
    <n v="9"/>
    <s v="Sep"/>
  </r>
  <r>
    <n v="3267"/>
    <d v="2026-09-30T00:00:00"/>
    <n v="2026"/>
    <x v="2"/>
    <x v="8"/>
    <x v="8"/>
    <x v="3"/>
    <x v="13"/>
    <x v="3"/>
    <x v="0"/>
    <x v="0"/>
    <x v="0"/>
    <n v="2"/>
    <n v="81.99"/>
    <n v="0"/>
    <n v="43.95"/>
    <n v="163.98"/>
    <n v="87.9"/>
    <n v="76.079999999999984"/>
    <n v="0.46395901939260881"/>
    <n v="2026"/>
    <s v="Q3"/>
    <n v="9"/>
    <s v="Sep"/>
  </r>
  <r>
    <n v="3382"/>
    <d v="2026-09-30T00:00:00"/>
    <n v="2026"/>
    <x v="2"/>
    <x v="8"/>
    <x v="8"/>
    <x v="3"/>
    <x v="4"/>
    <x v="3"/>
    <x v="1"/>
    <x v="0"/>
    <x v="0"/>
    <n v="2"/>
    <n v="81.13"/>
    <n v="0"/>
    <n v="43.7"/>
    <n v="162.26"/>
    <n v="87.4"/>
    <n v="74.859999999999985"/>
    <n v="0.46135831381733017"/>
    <n v="2026"/>
    <s v="Q3"/>
    <n v="9"/>
    <s v="Sep"/>
  </r>
  <r>
    <n v="3814"/>
    <d v="2026-09-30T00:00:00"/>
    <n v="2026"/>
    <x v="2"/>
    <x v="8"/>
    <x v="8"/>
    <x v="1"/>
    <x v="12"/>
    <x v="1"/>
    <x v="0"/>
    <x v="1"/>
    <x v="3"/>
    <n v="5"/>
    <n v="141.08000000000001"/>
    <n v="0.05"/>
    <n v="78.23"/>
    <n v="670.13000000000011"/>
    <n v="391.15000000000003"/>
    <n v="278.98000000000008"/>
    <n v="0.4163072836613792"/>
    <n v="2026"/>
    <s v="Q3"/>
    <n v="9"/>
    <s v="Sep"/>
  </r>
  <r>
    <n v="3818"/>
    <d v="2026-09-30T00:00:00"/>
    <n v="2026"/>
    <x v="2"/>
    <x v="8"/>
    <x v="8"/>
    <x v="0"/>
    <x v="15"/>
    <x v="0"/>
    <x v="0"/>
    <x v="2"/>
    <x v="2"/>
    <n v="5"/>
    <n v="36.18"/>
    <n v="0"/>
    <n v="13.66"/>
    <n v="180.9"/>
    <n v="68.3"/>
    <n v="112.60000000000001"/>
    <n v="0.62244333886124936"/>
    <n v="2026"/>
    <s v="Q3"/>
    <n v="9"/>
    <s v="Sep"/>
  </r>
  <r>
    <n v="4347"/>
    <d v="2026-09-30T00:00:00"/>
    <n v="2026"/>
    <x v="2"/>
    <x v="8"/>
    <x v="8"/>
    <x v="3"/>
    <x v="13"/>
    <x v="3"/>
    <x v="1"/>
    <x v="0"/>
    <x v="0"/>
    <n v="1"/>
    <n v="81.06"/>
    <n v="0.05"/>
    <n v="43.54"/>
    <n v="77.007000000000005"/>
    <n v="43.54"/>
    <n v="33.467000000000006"/>
    <n v="0.434596854831379"/>
    <n v="2026"/>
    <s v="Q3"/>
    <n v="9"/>
    <s v="Sep"/>
  </r>
  <r>
    <n v="4646"/>
    <d v="2026-09-30T00:00:00"/>
    <n v="2026"/>
    <x v="2"/>
    <x v="8"/>
    <x v="8"/>
    <x v="2"/>
    <x v="3"/>
    <x v="0"/>
    <x v="2"/>
    <x v="4"/>
    <x v="16"/>
    <n v="1"/>
    <n v="49.51"/>
    <n v="0.15"/>
    <n v="21.4"/>
    <n v="42.083499999999994"/>
    <n v="21.4"/>
    <n v="20.683499999999995"/>
    <n v="0.49148716242707946"/>
    <n v="2026"/>
    <s v="Q3"/>
    <n v="9"/>
    <s v="Sep"/>
  </r>
  <r>
    <n v="5102"/>
    <d v="2026-09-30T00:00:00"/>
    <n v="2026"/>
    <x v="2"/>
    <x v="8"/>
    <x v="8"/>
    <x v="1"/>
    <x v="14"/>
    <x v="0"/>
    <x v="1"/>
    <x v="3"/>
    <x v="7"/>
    <n v="1"/>
    <n v="196.74"/>
    <n v="0.15"/>
    <n v="102.01"/>
    <n v="167.22900000000001"/>
    <n v="102.01"/>
    <n v="65.219000000000008"/>
    <n v="0.38999814625453721"/>
    <n v="2026"/>
    <s v="Q3"/>
    <n v="9"/>
    <s v="Sep"/>
  </r>
  <r>
    <n v="5152"/>
    <d v="2026-09-30T00:00:00"/>
    <n v="2026"/>
    <x v="2"/>
    <x v="8"/>
    <x v="8"/>
    <x v="3"/>
    <x v="13"/>
    <x v="0"/>
    <x v="1"/>
    <x v="1"/>
    <x v="1"/>
    <n v="2"/>
    <n v="91.78"/>
    <n v="0.1"/>
    <n v="45.51"/>
    <n v="165.20400000000001"/>
    <n v="91.02"/>
    <n v="74.184000000000012"/>
    <n v="0.44904481731677204"/>
    <n v="2026"/>
    <s v="Q3"/>
    <n v="9"/>
    <s v="Sep"/>
  </r>
  <r>
    <n v="151"/>
    <d v="2026-10-01T00:00:00"/>
    <n v="2026"/>
    <x v="3"/>
    <x v="9"/>
    <x v="9"/>
    <x v="2"/>
    <x v="10"/>
    <x v="0"/>
    <x v="1"/>
    <x v="1"/>
    <x v="3"/>
    <n v="5"/>
    <n v="146.69"/>
    <n v="0"/>
    <n v="79"/>
    <n v="733.45"/>
    <n v="395"/>
    <n v="338.45000000000005"/>
    <n v="0.46144931488172342"/>
    <n v="2026"/>
    <s v="Q4"/>
    <n v="10"/>
    <s v="Oct"/>
  </r>
  <r>
    <n v="1292"/>
    <d v="2026-10-01T00:00:00"/>
    <n v="2026"/>
    <x v="3"/>
    <x v="9"/>
    <x v="9"/>
    <x v="0"/>
    <x v="9"/>
    <x v="2"/>
    <x v="1"/>
    <x v="3"/>
    <x v="13"/>
    <n v="1"/>
    <n v="79.81"/>
    <n v="0"/>
    <n v="39.08"/>
    <n v="79.81"/>
    <n v="39.08"/>
    <n v="40.730000000000004"/>
    <n v="0.5103370504949255"/>
    <n v="2026"/>
    <s v="Q4"/>
    <n v="10"/>
    <s v="Oct"/>
  </r>
  <r>
    <n v="1862"/>
    <d v="2026-10-01T00:00:00"/>
    <n v="2026"/>
    <x v="3"/>
    <x v="9"/>
    <x v="9"/>
    <x v="3"/>
    <x v="8"/>
    <x v="0"/>
    <x v="1"/>
    <x v="3"/>
    <x v="19"/>
    <n v="5"/>
    <n v="121.63"/>
    <n v="0.05"/>
    <n v="61.7"/>
    <n v="577.74249999999995"/>
    <n v="308.5"/>
    <n v="269.24249999999995"/>
    <n v="0.46602508903187834"/>
    <n v="2026"/>
    <s v="Q4"/>
    <n v="10"/>
    <s v="Oct"/>
  </r>
  <r>
    <n v="2569"/>
    <d v="2026-10-01T00:00:00"/>
    <n v="2026"/>
    <x v="3"/>
    <x v="9"/>
    <x v="9"/>
    <x v="3"/>
    <x v="13"/>
    <x v="1"/>
    <x v="2"/>
    <x v="0"/>
    <x v="4"/>
    <n v="10"/>
    <n v="50.42"/>
    <n v="0.05"/>
    <n v="22.5"/>
    <n v="478.99"/>
    <n v="225"/>
    <n v="253.99"/>
    <n v="0.53026159210004387"/>
    <n v="2026"/>
    <s v="Q4"/>
    <n v="10"/>
    <s v="Oct"/>
  </r>
  <r>
    <n v="3333"/>
    <d v="2026-10-01T00:00:00"/>
    <n v="2026"/>
    <x v="3"/>
    <x v="9"/>
    <x v="9"/>
    <x v="2"/>
    <x v="5"/>
    <x v="0"/>
    <x v="1"/>
    <x v="3"/>
    <x v="13"/>
    <n v="3"/>
    <n v="80.67"/>
    <n v="0"/>
    <n v="39.94"/>
    <n v="242.01"/>
    <n v="119.82"/>
    <n v="122.19"/>
    <n v="0.50489649188050079"/>
    <n v="2026"/>
    <s v="Q4"/>
    <n v="10"/>
    <s v="Oct"/>
  </r>
  <r>
    <n v="3830"/>
    <d v="2026-10-01T00:00:00"/>
    <n v="2026"/>
    <x v="3"/>
    <x v="9"/>
    <x v="9"/>
    <x v="3"/>
    <x v="13"/>
    <x v="0"/>
    <x v="2"/>
    <x v="1"/>
    <x v="11"/>
    <n v="2"/>
    <n v="152.12"/>
    <n v="0"/>
    <n v="79.53"/>
    <n v="304.24"/>
    <n v="159.06"/>
    <n v="145.18"/>
    <n v="0.47718906126742044"/>
    <n v="2026"/>
    <s v="Q4"/>
    <n v="10"/>
    <s v="Oct"/>
  </r>
  <r>
    <n v="4868"/>
    <d v="2026-10-01T00:00:00"/>
    <n v="2026"/>
    <x v="3"/>
    <x v="9"/>
    <x v="9"/>
    <x v="2"/>
    <x v="5"/>
    <x v="1"/>
    <x v="1"/>
    <x v="3"/>
    <x v="13"/>
    <n v="4"/>
    <n v="82.54"/>
    <n v="0.15"/>
    <n v="39.74"/>
    <n v="280.63600000000002"/>
    <n v="158.96"/>
    <n v="121.67600000000002"/>
    <n v="0.43357231431462823"/>
    <n v="2026"/>
    <s v="Q4"/>
    <n v="10"/>
    <s v="Oct"/>
  </r>
  <r>
    <n v="2250"/>
    <d v="2026-10-02T00:00:00"/>
    <n v="2026"/>
    <x v="3"/>
    <x v="9"/>
    <x v="9"/>
    <x v="3"/>
    <x v="13"/>
    <x v="2"/>
    <x v="0"/>
    <x v="0"/>
    <x v="4"/>
    <n v="2"/>
    <n v="50.43"/>
    <n v="0"/>
    <n v="23.04"/>
    <n v="100.86"/>
    <n v="46.08"/>
    <n v="54.78"/>
    <n v="0.54312908982748365"/>
    <n v="2026"/>
    <s v="Q4"/>
    <n v="10"/>
    <s v="Oct"/>
  </r>
  <r>
    <n v="2516"/>
    <d v="2026-10-02T00:00:00"/>
    <n v="2026"/>
    <x v="3"/>
    <x v="9"/>
    <x v="9"/>
    <x v="2"/>
    <x v="10"/>
    <x v="0"/>
    <x v="1"/>
    <x v="3"/>
    <x v="7"/>
    <n v="2"/>
    <n v="198.57"/>
    <n v="0.15"/>
    <n v="101.08"/>
    <n v="337.56899999999996"/>
    <n v="202.16"/>
    <n v="135.40899999999996"/>
    <n v="0.4011298430839324"/>
    <n v="2026"/>
    <s v="Q4"/>
    <n v="10"/>
    <s v="Oct"/>
  </r>
  <r>
    <n v="809"/>
    <d v="2026-10-03T00:00:00"/>
    <n v="2026"/>
    <x v="3"/>
    <x v="9"/>
    <x v="9"/>
    <x v="3"/>
    <x v="8"/>
    <x v="0"/>
    <x v="1"/>
    <x v="4"/>
    <x v="10"/>
    <n v="2"/>
    <n v="41.06"/>
    <n v="0.05"/>
    <n v="14.54"/>
    <n v="78.013999999999996"/>
    <n v="29.08"/>
    <n v="48.933999999999997"/>
    <n v="0.62724639167328944"/>
    <n v="2026"/>
    <s v="Q4"/>
    <n v="10"/>
    <s v="Oct"/>
  </r>
  <r>
    <n v="1852"/>
    <d v="2026-10-03T00:00:00"/>
    <n v="2026"/>
    <x v="3"/>
    <x v="9"/>
    <x v="9"/>
    <x v="1"/>
    <x v="12"/>
    <x v="1"/>
    <x v="2"/>
    <x v="2"/>
    <x v="18"/>
    <n v="4"/>
    <n v="162.19"/>
    <n v="0.15"/>
    <n v="89.81"/>
    <n v="551.44600000000003"/>
    <n v="359.24"/>
    <n v="192.20600000000002"/>
    <n v="0.34854908730863948"/>
    <n v="2026"/>
    <s v="Q4"/>
    <n v="10"/>
    <s v="Oct"/>
  </r>
  <r>
    <n v="3627"/>
    <d v="2026-10-03T00:00:00"/>
    <n v="2026"/>
    <x v="3"/>
    <x v="9"/>
    <x v="9"/>
    <x v="3"/>
    <x v="4"/>
    <x v="2"/>
    <x v="1"/>
    <x v="3"/>
    <x v="7"/>
    <n v="2"/>
    <n v="192.99"/>
    <n v="0"/>
    <n v="101.73"/>
    <n v="385.98"/>
    <n v="203.46"/>
    <n v="182.52"/>
    <n v="0.47287424218871443"/>
    <n v="2026"/>
    <s v="Q4"/>
    <n v="10"/>
    <s v="Oct"/>
  </r>
  <r>
    <n v="4135"/>
    <d v="2026-10-03T00:00:00"/>
    <n v="2026"/>
    <x v="3"/>
    <x v="9"/>
    <x v="9"/>
    <x v="0"/>
    <x v="15"/>
    <x v="0"/>
    <x v="1"/>
    <x v="1"/>
    <x v="3"/>
    <n v="3"/>
    <n v="142.33000000000001"/>
    <n v="0.1"/>
    <n v="79.19"/>
    <n v="384.291"/>
    <n v="237.57"/>
    <n v="146.721"/>
    <n v="0.3817966072585619"/>
    <n v="2026"/>
    <s v="Q4"/>
    <n v="10"/>
    <s v="Oct"/>
  </r>
  <r>
    <n v="4138"/>
    <d v="2026-10-03T00:00:00"/>
    <n v="2026"/>
    <x v="3"/>
    <x v="9"/>
    <x v="9"/>
    <x v="1"/>
    <x v="11"/>
    <x v="2"/>
    <x v="2"/>
    <x v="1"/>
    <x v="3"/>
    <n v="4"/>
    <n v="143.63"/>
    <n v="0"/>
    <n v="80.510000000000005"/>
    <n v="574.52"/>
    <n v="322.04000000000002"/>
    <n v="252.47999999999996"/>
    <n v="0.43946250783262542"/>
    <n v="2026"/>
    <s v="Q4"/>
    <n v="10"/>
    <s v="Oct"/>
  </r>
  <r>
    <n v="4286"/>
    <d v="2026-10-03T00:00:00"/>
    <n v="2026"/>
    <x v="3"/>
    <x v="9"/>
    <x v="9"/>
    <x v="1"/>
    <x v="6"/>
    <x v="2"/>
    <x v="0"/>
    <x v="3"/>
    <x v="5"/>
    <n v="4"/>
    <n v="341.95"/>
    <n v="0.05"/>
    <n v="199.9"/>
    <n v="1299.4099999999999"/>
    <n v="799.6"/>
    <n v="499.80999999999983"/>
    <n v="0.38464379987840625"/>
    <n v="2026"/>
    <s v="Q4"/>
    <n v="10"/>
    <s v="Oct"/>
  </r>
  <r>
    <n v="4371"/>
    <d v="2026-10-03T00:00:00"/>
    <n v="2026"/>
    <x v="3"/>
    <x v="9"/>
    <x v="9"/>
    <x v="1"/>
    <x v="6"/>
    <x v="0"/>
    <x v="0"/>
    <x v="4"/>
    <x v="12"/>
    <n v="1"/>
    <n v="123.81"/>
    <n v="0"/>
    <n v="68.72"/>
    <n v="123.81"/>
    <n v="68.72"/>
    <n v="55.09"/>
    <n v="0.44495598093853489"/>
    <n v="2026"/>
    <s v="Q4"/>
    <n v="10"/>
    <s v="Oct"/>
  </r>
  <r>
    <n v="905"/>
    <d v="2026-10-04T00:00:00"/>
    <n v="2026"/>
    <x v="3"/>
    <x v="9"/>
    <x v="9"/>
    <x v="2"/>
    <x v="3"/>
    <x v="0"/>
    <x v="1"/>
    <x v="1"/>
    <x v="3"/>
    <n v="1"/>
    <n v="146.1"/>
    <n v="0"/>
    <n v="79.739999999999995"/>
    <n v="146.1"/>
    <n v="79.739999999999995"/>
    <n v="66.36"/>
    <n v="0.45420944558521564"/>
    <n v="2026"/>
    <s v="Q4"/>
    <n v="10"/>
    <s v="Oct"/>
  </r>
  <r>
    <n v="1415"/>
    <d v="2026-10-04T00:00:00"/>
    <n v="2026"/>
    <x v="3"/>
    <x v="9"/>
    <x v="9"/>
    <x v="1"/>
    <x v="11"/>
    <x v="3"/>
    <x v="0"/>
    <x v="2"/>
    <x v="18"/>
    <n v="1"/>
    <n v="161.07"/>
    <n v="0.05"/>
    <n v="89.81"/>
    <n v="153.01649999999998"/>
    <n v="89.81"/>
    <n v="63.206499999999977"/>
    <n v="0.41306983233834249"/>
    <n v="2026"/>
    <s v="Q4"/>
    <n v="10"/>
    <s v="Oct"/>
  </r>
  <r>
    <n v="2205"/>
    <d v="2026-10-04T00:00:00"/>
    <n v="2026"/>
    <x v="3"/>
    <x v="9"/>
    <x v="9"/>
    <x v="3"/>
    <x v="13"/>
    <x v="0"/>
    <x v="1"/>
    <x v="1"/>
    <x v="1"/>
    <n v="5"/>
    <n v="90.12"/>
    <n v="0"/>
    <n v="46.67"/>
    <n v="450.6"/>
    <n v="233.35000000000002"/>
    <n v="217.25"/>
    <n v="0.48213493120284062"/>
    <n v="2026"/>
    <s v="Q4"/>
    <n v="10"/>
    <s v="Oct"/>
  </r>
  <r>
    <n v="2374"/>
    <d v="2026-10-04T00:00:00"/>
    <n v="2026"/>
    <x v="3"/>
    <x v="9"/>
    <x v="9"/>
    <x v="3"/>
    <x v="13"/>
    <x v="3"/>
    <x v="0"/>
    <x v="1"/>
    <x v="17"/>
    <n v="1"/>
    <n v="70.400000000000006"/>
    <n v="0"/>
    <n v="32.43"/>
    <n v="70.400000000000006"/>
    <n v="32.43"/>
    <n v="37.970000000000006"/>
    <n v="0.53934659090909098"/>
    <n v="2026"/>
    <s v="Q4"/>
    <n v="10"/>
    <s v="Oct"/>
  </r>
  <r>
    <n v="4840"/>
    <d v="2026-10-04T00:00:00"/>
    <n v="2026"/>
    <x v="3"/>
    <x v="9"/>
    <x v="9"/>
    <x v="1"/>
    <x v="12"/>
    <x v="1"/>
    <x v="2"/>
    <x v="3"/>
    <x v="7"/>
    <n v="6"/>
    <n v="191.08"/>
    <n v="0.1"/>
    <n v="102.93"/>
    <n v="1031.8320000000001"/>
    <n v="617.58000000000004"/>
    <n v="414.25200000000007"/>
    <n v="0.40147233270532412"/>
    <n v="2026"/>
    <s v="Q4"/>
    <n v="10"/>
    <s v="Oct"/>
  </r>
  <r>
    <n v="4984"/>
    <d v="2026-10-04T00:00:00"/>
    <n v="2026"/>
    <x v="3"/>
    <x v="9"/>
    <x v="9"/>
    <x v="2"/>
    <x v="16"/>
    <x v="0"/>
    <x v="0"/>
    <x v="4"/>
    <x v="14"/>
    <n v="1"/>
    <n v="36.590000000000003"/>
    <n v="0"/>
    <n v="13.62"/>
    <n v="36.590000000000003"/>
    <n v="13.62"/>
    <n v="22.970000000000006"/>
    <n v="0.62776714949439749"/>
    <n v="2026"/>
    <s v="Q4"/>
    <n v="10"/>
    <s v="Oct"/>
  </r>
  <r>
    <n v="641"/>
    <d v="2026-10-05T00:00:00"/>
    <n v="2026"/>
    <x v="3"/>
    <x v="9"/>
    <x v="9"/>
    <x v="1"/>
    <x v="11"/>
    <x v="2"/>
    <x v="0"/>
    <x v="3"/>
    <x v="19"/>
    <n v="2"/>
    <n v="125.38"/>
    <n v="0.05"/>
    <n v="59.12"/>
    <n v="238.22199999999998"/>
    <n v="118.24"/>
    <n v="119.98199999999999"/>
    <n v="0.5036562534106841"/>
    <n v="2026"/>
    <s v="Q4"/>
    <n v="10"/>
    <s v="Oct"/>
  </r>
  <r>
    <n v="1358"/>
    <d v="2026-10-05T00:00:00"/>
    <n v="2026"/>
    <x v="3"/>
    <x v="9"/>
    <x v="9"/>
    <x v="0"/>
    <x v="0"/>
    <x v="0"/>
    <x v="1"/>
    <x v="2"/>
    <x v="2"/>
    <n v="1"/>
    <n v="35.71"/>
    <n v="0"/>
    <n v="13.3"/>
    <n v="35.71"/>
    <n v="13.3"/>
    <n v="22.41"/>
    <n v="0.62755530663679637"/>
    <n v="2026"/>
    <s v="Q4"/>
    <n v="10"/>
    <s v="Oct"/>
  </r>
  <r>
    <n v="3904"/>
    <d v="2026-10-05T00:00:00"/>
    <n v="2026"/>
    <x v="3"/>
    <x v="9"/>
    <x v="9"/>
    <x v="1"/>
    <x v="6"/>
    <x v="0"/>
    <x v="0"/>
    <x v="2"/>
    <x v="9"/>
    <n v="2"/>
    <n v="46.72"/>
    <n v="0"/>
    <n v="18.39"/>
    <n v="93.44"/>
    <n v="36.78"/>
    <n v="56.66"/>
    <n v="0.60637842465753422"/>
    <n v="2026"/>
    <s v="Q4"/>
    <n v="10"/>
    <s v="Oct"/>
  </r>
  <r>
    <n v="4336"/>
    <d v="2026-10-05T00:00:00"/>
    <n v="2026"/>
    <x v="3"/>
    <x v="9"/>
    <x v="9"/>
    <x v="0"/>
    <x v="15"/>
    <x v="3"/>
    <x v="0"/>
    <x v="1"/>
    <x v="3"/>
    <n v="1"/>
    <n v="143.16999999999999"/>
    <n v="0.05"/>
    <n v="81.290000000000006"/>
    <n v="136.01149999999998"/>
    <n v="81.290000000000006"/>
    <n v="54.721499999999978"/>
    <n v="0.40232995004098904"/>
    <n v="2026"/>
    <s v="Q4"/>
    <n v="10"/>
    <s v="Oct"/>
  </r>
  <r>
    <n v="4705"/>
    <d v="2026-10-05T00:00:00"/>
    <n v="2026"/>
    <x v="3"/>
    <x v="9"/>
    <x v="9"/>
    <x v="0"/>
    <x v="0"/>
    <x v="2"/>
    <x v="0"/>
    <x v="3"/>
    <x v="19"/>
    <n v="1"/>
    <n v="125.88"/>
    <n v="0"/>
    <n v="62.46"/>
    <n v="125.88"/>
    <n v="62.46"/>
    <n v="63.419999999999995"/>
    <n v="0.50381315538608196"/>
    <n v="2026"/>
    <s v="Q4"/>
    <n v="10"/>
    <s v="Oct"/>
  </r>
  <r>
    <n v="1094"/>
    <d v="2026-10-06T00:00:00"/>
    <n v="2026"/>
    <x v="3"/>
    <x v="9"/>
    <x v="9"/>
    <x v="3"/>
    <x v="4"/>
    <x v="0"/>
    <x v="1"/>
    <x v="4"/>
    <x v="12"/>
    <n v="2"/>
    <n v="121.81"/>
    <n v="0.05"/>
    <n v="67.72"/>
    <n v="231.43899999999999"/>
    <n v="135.44"/>
    <n v="95.998999999999995"/>
    <n v="0.41479180259161158"/>
    <n v="2026"/>
    <s v="Q4"/>
    <n v="10"/>
    <s v="Oct"/>
  </r>
  <r>
    <n v="3926"/>
    <d v="2026-10-06T00:00:00"/>
    <n v="2026"/>
    <x v="3"/>
    <x v="9"/>
    <x v="9"/>
    <x v="2"/>
    <x v="5"/>
    <x v="0"/>
    <x v="2"/>
    <x v="1"/>
    <x v="11"/>
    <n v="6"/>
    <n v="154.93"/>
    <n v="0.05"/>
    <n v="79.430000000000007"/>
    <n v="883.101"/>
    <n v="476.58000000000004"/>
    <n v="406.52099999999996"/>
    <n v="0.46033352923391546"/>
    <n v="2026"/>
    <s v="Q4"/>
    <n v="10"/>
    <s v="Oct"/>
  </r>
  <r>
    <n v="524"/>
    <d v="2026-10-07T00:00:00"/>
    <n v="2026"/>
    <x v="3"/>
    <x v="9"/>
    <x v="9"/>
    <x v="3"/>
    <x v="8"/>
    <x v="2"/>
    <x v="1"/>
    <x v="0"/>
    <x v="8"/>
    <n v="2"/>
    <n v="101.1"/>
    <n v="0.15"/>
    <n v="51.61"/>
    <n v="171.86999999999998"/>
    <n v="103.22"/>
    <n v="68.649999999999977"/>
    <n v="0.39942980159422814"/>
    <n v="2026"/>
    <s v="Q4"/>
    <n v="10"/>
    <s v="Oct"/>
  </r>
  <r>
    <n v="2277"/>
    <d v="2026-10-07T00:00:00"/>
    <n v="2026"/>
    <x v="3"/>
    <x v="9"/>
    <x v="9"/>
    <x v="0"/>
    <x v="0"/>
    <x v="0"/>
    <x v="1"/>
    <x v="0"/>
    <x v="8"/>
    <n v="2"/>
    <n v="105"/>
    <n v="0"/>
    <n v="50.3"/>
    <n v="210"/>
    <n v="100.6"/>
    <n v="109.4"/>
    <n v="0.52095238095238094"/>
    <n v="2026"/>
    <s v="Q4"/>
    <n v="10"/>
    <s v="Oct"/>
  </r>
  <r>
    <n v="2442"/>
    <d v="2026-10-07T00:00:00"/>
    <n v="2026"/>
    <x v="3"/>
    <x v="9"/>
    <x v="9"/>
    <x v="2"/>
    <x v="2"/>
    <x v="1"/>
    <x v="2"/>
    <x v="1"/>
    <x v="11"/>
    <n v="4"/>
    <n v="157.12"/>
    <n v="0.15"/>
    <n v="77.98"/>
    <n v="534.20799999999997"/>
    <n v="311.92"/>
    <n v="222.28799999999995"/>
    <n v="0.41610758356295668"/>
    <n v="2026"/>
    <s v="Q4"/>
    <n v="10"/>
    <s v="Oct"/>
  </r>
  <r>
    <n v="2809"/>
    <d v="2026-10-07T00:00:00"/>
    <n v="2026"/>
    <x v="3"/>
    <x v="9"/>
    <x v="9"/>
    <x v="3"/>
    <x v="8"/>
    <x v="0"/>
    <x v="0"/>
    <x v="1"/>
    <x v="17"/>
    <n v="3"/>
    <n v="70.239999999999995"/>
    <n v="0.05"/>
    <n v="31.96"/>
    <n v="200.18399999999997"/>
    <n v="95.88"/>
    <n v="104.30399999999997"/>
    <n v="0.5210406426087999"/>
    <n v="2026"/>
    <s v="Q4"/>
    <n v="10"/>
    <s v="Oct"/>
  </r>
  <r>
    <n v="2946"/>
    <d v="2026-10-07T00:00:00"/>
    <n v="2026"/>
    <x v="3"/>
    <x v="9"/>
    <x v="9"/>
    <x v="2"/>
    <x v="16"/>
    <x v="0"/>
    <x v="0"/>
    <x v="0"/>
    <x v="8"/>
    <n v="1"/>
    <n v="103.48"/>
    <n v="0.1"/>
    <n v="51.33"/>
    <n v="93.132000000000005"/>
    <n v="51.33"/>
    <n v="41.802000000000007"/>
    <n v="0.4488467980930293"/>
    <n v="2026"/>
    <s v="Q4"/>
    <n v="10"/>
    <s v="Oct"/>
  </r>
  <r>
    <n v="4147"/>
    <d v="2026-10-07T00:00:00"/>
    <n v="2026"/>
    <x v="3"/>
    <x v="9"/>
    <x v="9"/>
    <x v="1"/>
    <x v="12"/>
    <x v="2"/>
    <x v="0"/>
    <x v="0"/>
    <x v="6"/>
    <n v="3"/>
    <n v="40.770000000000003"/>
    <n v="0.05"/>
    <n v="16.68"/>
    <n v="116.19449999999999"/>
    <n v="50.04"/>
    <n v="66.154499999999985"/>
    <n v="0.56934278300608021"/>
    <n v="2026"/>
    <s v="Q4"/>
    <n v="10"/>
    <s v="Oct"/>
  </r>
  <r>
    <n v="4164"/>
    <d v="2026-10-07T00:00:00"/>
    <n v="2026"/>
    <x v="3"/>
    <x v="9"/>
    <x v="9"/>
    <x v="0"/>
    <x v="9"/>
    <x v="2"/>
    <x v="1"/>
    <x v="1"/>
    <x v="3"/>
    <n v="2"/>
    <n v="143.41999999999999"/>
    <n v="0"/>
    <n v="81.44"/>
    <n v="286.83999999999997"/>
    <n v="162.88"/>
    <n v="123.95999999999998"/>
    <n v="0.43215730023706594"/>
    <n v="2026"/>
    <s v="Q4"/>
    <n v="10"/>
    <s v="Oct"/>
  </r>
  <r>
    <n v="4275"/>
    <d v="2026-10-07T00:00:00"/>
    <n v="2026"/>
    <x v="3"/>
    <x v="9"/>
    <x v="9"/>
    <x v="3"/>
    <x v="7"/>
    <x v="3"/>
    <x v="0"/>
    <x v="0"/>
    <x v="4"/>
    <n v="1"/>
    <n v="49.56"/>
    <n v="0.05"/>
    <n v="22.88"/>
    <n v="47.082000000000001"/>
    <n v="22.88"/>
    <n v="24.202000000000002"/>
    <n v="0.51403933562720361"/>
    <n v="2026"/>
    <s v="Q4"/>
    <n v="10"/>
    <s v="Oct"/>
  </r>
  <r>
    <n v="5062"/>
    <d v="2026-10-07T00:00:00"/>
    <n v="2026"/>
    <x v="3"/>
    <x v="9"/>
    <x v="9"/>
    <x v="1"/>
    <x v="12"/>
    <x v="0"/>
    <x v="0"/>
    <x v="2"/>
    <x v="15"/>
    <n v="4"/>
    <n v="131.05000000000001"/>
    <n v="0"/>
    <n v="67.37"/>
    <n v="524.20000000000005"/>
    <n v="269.48"/>
    <n v="254.72000000000003"/>
    <n v="0.48592140404425793"/>
    <n v="2026"/>
    <s v="Q4"/>
    <n v="10"/>
    <s v="Oct"/>
  </r>
  <r>
    <n v="1126"/>
    <d v="2026-10-08T00:00:00"/>
    <n v="2026"/>
    <x v="3"/>
    <x v="9"/>
    <x v="9"/>
    <x v="0"/>
    <x v="9"/>
    <x v="0"/>
    <x v="2"/>
    <x v="0"/>
    <x v="4"/>
    <n v="1"/>
    <n v="51.35"/>
    <n v="0"/>
    <n v="22.98"/>
    <n v="51.35"/>
    <n v="22.98"/>
    <n v="28.37"/>
    <n v="0.55248296007789677"/>
    <n v="2026"/>
    <s v="Q4"/>
    <n v="10"/>
    <s v="Oct"/>
  </r>
  <r>
    <n v="1865"/>
    <d v="2026-10-08T00:00:00"/>
    <n v="2026"/>
    <x v="3"/>
    <x v="9"/>
    <x v="9"/>
    <x v="3"/>
    <x v="8"/>
    <x v="0"/>
    <x v="0"/>
    <x v="4"/>
    <x v="10"/>
    <n v="1"/>
    <n v="39.659999999999997"/>
    <n v="0"/>
    <n v="14.39"/>
    <n v="39.659999999999997"/>
    <n v="14.39"/>
    <n v="25.269999999999996"/>
    <n v="0.63716591023701463"/>
    <n v="2026"/>
    <s v="Q4"/>
    <n v="10"/>
    <s v="Oct"/>
  </r>
  <r>
    <n v="2471"/>
    <d v="2026-10-08T00:00:00"/>
    <n v="2026"/>
    <x v="3"/>
    <x v="9"/>
    <x v="9"/>
    <x v="3"/>
    <x v="13"/>
    <x v="2"/>
    <x v="1"/>
    <x v="4"/>
    <x v="10"/>
    <n v="1"/>
    <n v="39.79"/>
    <n v="0"/>
    <n v="14.76"/>
    <n v="39.79"/>
    <n v="14.76"/>
    <n v="25.03"/>
    <n v="0.62905252576024129"/>
    <n v="2026"/>
    <s v="Q4"/>
    <n v="10"/>
    <s v="Oct"/>
  </r>
  <r>
    <n v="3208"/>
    <d v="2026-10-08T00:00:00"/>
    <n v="2026"/>
    <x v="3"/>
    <x v="9"/>
    <x v="9"/>
    <x v="2"/>
    <x v="10"/>
    <x v="1"/>
    <x v="1"/>
    <x v="0"/>
    <x v="6"/>
    <n v="6"/>
    <n v="41.27"/>
    <n v="0.1"/>
    <n v="16.61"/>
    <n v="222.858"/>
    <n v="99.66"/>
    <n v="123.19800000000001"/>
    <n v="0.55280941227149127"/>
    <n v="2026"/>
    <s v="Q4"/>
    <n v="10"/>
    <s v="Oct"/>
  </r>
  <r>
    <n v="4285"/>
    <d v="2026-10-08T00:00:00"/>
    <n v="2026"/>
    <x v="3"/>
    <x v="9"/>
    <x v="9"/>
    <x v="3"/>
    <x v="4"/>
    <x v="0"/>
    <x v="0"/>
    <x v="1"/>
    <x v="1"/>
    <n v="1"/>
    <n v="93.39"/>
    <n v="0"/>
    <n v="45.98"/>
    <n v="93.39"/>
    <n v="45.98"/>
    <n v="47.410000000000004"/>
    <n v="0.50765606595995294"/>
    <n v="2026"/>
    <s v="Q4"/>
    <n v="10"/>
    <s v="Oct"/>
  </r>
  <r>
    <n v="261"/>
    <d v="2026-10-09T00:00:00"/>
    <n v="2026"/>
    <x v="3"/>
    <x v="9"/>
    <x v="9"/>
    <x v="2"/>
    <x v="3"/>
    <x v="0"/>
    <x v="2"/>
    <x v="3"/>
    <x v="5"/>
    <n v="1"/>
    <n v="336.56"/>
    <n v="0"/>
    <n v="189.74"/>
    <n v="336.56"/>
    <n v="189.74"/>
    <n v="146.82"/>
    <n v="0.43623722367482765"/>
    <n v="2026"/>
    <s v="Q4"/>
    <n v="10"/>
    <s v="Oct"/>
  </r>
  <r>
    <n v="291"/>
    <d v="2026-10-09T00:00:00"/>
    <n v="2026"/>
    <x v="3"/>
    <x v="9"/>
    <x v="9"/>
    <x v="2"/>
    <x v="2"/>
    <x v="0"/>
    <x v="1"/>
    <x v="2"/>
    <x v="15"/>
    <n v="2"/>
    <n v="132.47999999999999"/>
    <n v="0.1"/>
    <n v="67.48"/>
    <n v="238.464"/>
    <n v="134.96"/>
    <n v="103.50399999999999"/>
    <n v="0.43404455179817497"/>
    <n v="2026"/>
    <s v="Q4"/>
    <n v="10"/>
    <s v="Oct"/>
  </r>
  <r>
    <n v="670"/>
    <d v="2026-10-09T00:00:00"/>
    <n v="2026"/>
    <x v="3"/>
    <x v="9"/>
    <x v="9"/>
    <x v="1"/>
    <x v="14"/>
    <x v="2"/>
    <x v="0"/>
    <x v="1"/>
    <x v="1"/>
    <n v="1"/>
    <n v="92.59"/>
    <n v="0"/>
    <n v="44.46"/>
    <n v="92.59"/>
    <n v="44.46"/>
    <n v="48.13"/>
    <n v="0.51981855491953777"/>
    <n v="2026"/>
    <s v="Q4"/>
    <n v="10"/>
    <s v="Oct"/>
  </r>
  <r>
    <n v="1306"/>
    <d v="2026-10-09T00:00:00"/>
    <n v="2026"/>
    <x v="3"/>
    <x v="9"/>
    <x v="9"/>
    <x v="3"/>
    <x v="8"/>
    <x v="2"/>
    <x v="2"/>
    <x v="4"/>
    <x v="14"/>
    <n v="1"/>
    <n v="35.450000000000003"/>
    <n v="0.05"/>
    <n v="14.23"/>
    <n v="33.677500000000002"/>
    <n v="14.23"/>
    <n v="19.447500000000002"/>
    <n v="0.57746269764679681"/>
    <n v="2026"/>
    <s v="Q4"/>
    <n v="10"/>
    <s v="Oct"/>
  </r>
  <r>
    <n v="2400"/>
    <d v="2026-10-09T00:00:00"/>
    <n v="2026"/>
    <x v="3"/>
    <x v="9"/>
    <x v="9"/>
    <x v="2"/>
    <x v="2"/>
    <x v="0"/>
    <x v="1"/>
    <x v="1"/>
    <x v="1"/>
    <n v="2"/>
    <n v="93.83"/>
    <n v="0.1"/>
    <n v="44.27"/>
    <n v="168.89400000000001"/>
    <n v="88.54"/>
    <n v="80.353999999999999"/>
    <n v="0.47576586498040191"/>
    <n v="2026"/>
    <s v="Q4"/>
    <n v="10"/>
    <s v="Oct"/>
  </r>
  <r>
    <n v="3816"/>
    <d v="2026-10-09T00:00:00"/>
    <n v="2026"/>
    <x v="3"/>
    <x v="9"/>
    <x v="9"/>
    <x v="1"/>
    <x v="12"/>
    <x v="0"/>
    <x v="1"/>
    <x v="4"/>
    <x v="14"/>
    <n v="1"/>
    <n v="36.32"/>
    <n v="0"/>
    <n v="13.6"/>
    <n v="36.32"/>
    <n v="13.6"/>
    <n v="22.72"/>
    <n v="0.62555066079295152"/>
    <n v="2026"/>
    <s v="Q4"/>
    <n v="10"/>
    <s v="Oct"/>
  </r>
  <r>
    <n v="4038"/>
    <d v="2026-10-09T00:00:00"/>
    <n v="2026"/>
    <x v="3"/>
    <x v="9"/>
    <x v="9"/>
    <x v="0"/>
    <x v="15"/>
    <x v="0"/>
    <x v="0"/>
    <x v="4"/>
    <x v="12"/>
    <n v="2"/>
    <n v="125.56"/>
    <n v="0.1"/>
    <n v="67.260000000000005"/>
    <n v="226.00800000000001"/>
    <n v="134.52000000000001"/>
    <n v="91.488"/>
    <n v="0.40479983009450993"/>
    <n v="2026"/>
    <s v="Q4"/>
    <n v="10"/>
    <s v="Oct"/>
  </r>
  <r>
    <n v="4686"/>
    <d v="2026-10-09T00:00:00"/>
    <n v="2026"/>
    <x v="3"/>
    <x v="9"/>
    <x v="9"/>
    <x v="0"/>
    <x v="15"/>
    <x v="3"/>
    <x v="1"/>
    <x v="3"/>
    <x v="19"/>
    <n v="2"/>
    <n v="124.91"/>
    <n v="0"/>
    <n v="60.33"/>
    <n v="249.82"/>
    <n v="120.66"/>
    <n v="129.16"/>
    <n v="0.51701224881914976"/>
    <n v="2026"/>
    <s v="Q4"/>
    <n v="10"/>
    <s v="Oct"/>
  </r>
  <r>
    <n v="5076"/>
    <d v="2026-10-09T00:00:00"/>
    <n v="2026"/>
    <x v="3"/>
    <x v="9"/>
    <x v="9"/>
    <x v="1"/>
    <x v="12"/>
    <x v="0"/>
    <x v="1"/>
    <x v="3"/>
    <x v="7"/>
    <n v="1"/>
    <n v="199.32"/>
    <n v="0"/>
    <n v="103.83"/>
    <n v="199.32"/>
    <n v="103.83"/>
    <n v="95.49"/>
    <n v="0.4790788681517158"/>
    <n v="2026"/>
    <s v="Q4"/>
    <n v="10"/>
    <s v="Oct"/>
  </r>
  <r>
    <n v="1339"/>
    <d v="2026-10-10T00:00:00"/>
    <n v="2026"/>
    <x v="3"/>
    <x v="9"/>
    <x v="9"/>
    <x v="1"/>
    <x v="11"/>
    <x v="0"/>
    <x v="0"/>
    <x v="3"/>
    <x v="5"/>
    <n v="4"/>
    <n v="337.38"/>
    <n v="0.05"/>
    <n v="194.94"/>
    <n v="1282.0439999999999"/>
    <n v="779.76"/>
    <n v="502.28399999999988"/>
    <n v="0.39178374533167343"/>
    <n v="2026"/>
    <s v="Q4"/>
    <n v="10"/>
    <s v="Oct"/>
  </r>
  <r>
    <n v="1884"/>
    <d v="2026-10-10T00:00:00"/>
    <n v="2026"/>
    <x v="3"/>
    <x v="9"/>
    <x v="9"/>
    <x v="2"/>
    <x v="2"/>
    <x v="0"/>
    <x v="2"/>
    <x v="3"/>
    <x v="13"/>
    <n v="3"/>
    <n v="82.18"/>
    <n v="0.1"/>
    <n v="39.82"/>
    <n v="221.88600000000002"/>
    <n v="119.46000000000001"/>
    <n v="102.42600000000002"/>
    <n v="0.46161542413671885"/>
    <n v="2026"/>
    <s v="Q4"/>
    <n v="10"/>
    <s v="Oct"/>
  </r>
  <r>
    <n v="3568"/>
    <d v="2026-10-10T00:00:00"/>
    <n v="2026"/>
    <x v="3"/>
    <x v="9"/>
    <x v="9"/>
    <x v="0"/>
    <x v="15"/>
    <x v="1"/>
    <x v="1"/>
    <x v="1"/>
    <x v="17"/>
    <n v="15"/>
    <n v="70.25"/>
    <n v="0.1"/>
    <n v="32.19"/>
    <n v="948.375"/>
    <n v="482.84999999999997"/>
    <n v="465.52500000000003"/>
    <n v="0.49086595492289448"/>
    <n v="2026"/>
    <s v="Q4"/>
    <n v="10"/>
    <s v="Oct"/>
  </r>
  <r>
    <n v="4171"/>
    <d v="2026-10-10T00:00:00"/>
    <n v="2026"/>
    <x v="3"/>
    <x v="9"/>
    <x v="9"/>
    <x v="3"/>
    <x v="7"/>
    <x v="2"/>
    <x v="1"/>
    <x v="2"/>
    <x v="2"/>
    <n v="2"/>
    <n v="35.36"/>
    <n v="0"/>
    <n v="13.49"/>
    <n v="70.72"/>
    <n v="26.98"/>
    <n v="43.739999999999995"/>
    <n v="0.61849547511312208"/>
    <n v="2026"/>
    <s v="Q4"/>
    <n v="10"/>
    <s v="Oct"/>
  </r>
  <r>
    <n v="4477"/>
    <d v="2026-10-10T00:00:00"/>
    <n v="2026"/>
    <x v="3"/>
    <x v="9"/>
    <x v="9"/>
    <x v="2"/>
    <x v="5"/>
    <x v="2"/>
    <x v="1"/>
    <x v="2"/>
    <x v="9"/>
    <n v="1"/>
    <n v="46.01"/>
    <n v="0"/>
    <n v="18.239999999999998"/>
    <n v="46.01"/>
    <n v="18.239999999999998"/>
    <n v="27.77"/>
    <n v="0.6035644425124973"/>
    <n v="2026"/>
    <s v="Q4"/>
    <n v="10"/>
    <s v="Oct"/>
  </r>
  <r>
    <n v="3368"/>
    <d v="2026-10-11T00:00:00"/>
    <n v="2026"/>
    <x v="3"/>
    <x v="9"/>
    <x v="9"/>
    <x v="0"/>
    <x v="9"/>
    <x v="0"/>
    <x v="0"/>
    <x v="1"/>
    <x v="1"/>
    <n v="1"/>
    <n v="89.88"/>
    <n v="0"/>
    <n v="46.15"/>
    <n v="89.88"/>
    <n v="46.15"/>
    <n v="43.73"/>
    <n v="0.48653760569648419"/>
    <n v="2026"/>
    <s v="Q4"/>
    <n v="10"/>
    <s v="Oct"/>
  </r>
  <r>
    <n v="3566"/>
    <d v="2026-10-11T00:00:00"/>
    <n v="2026"/>
    <x v="3"/>
    <x v="9"/>
    <x v="9"/>
    <x v="1"/>
    <x v="12"/>
    <x v="0"/>
    <x v="1"/>
    <x v="4"/>
    <x v="10"/>
    <n v="1"/>
    <n v="41.33"/>
    <n v="0"/>
    <n v="14.47"/>
    <n v="41.33"/>
    <n v="14.47"/>
    <n v="26.86"/>
    <n v="0.6498911202516332"/>
    <n v="2026"/>
    <s v="Q4"/>
    <n v="10"/>
    <s v="Oct"/>
  </r>
  <r>
    <n v="4420"/>
    <d v="2026-10-11T00:00:00"/>
    <n v="2026"/>
    <x v="3"/>
    <x v="9"/>
    <x v="9"/>
    <x v="2"/>
    <x v="5"/>
    <x v="1"/>
    <x v="2"/>
    <x v="0"/>
    <x v="6"/>
    <n v="15"/>
    <n v="40.78"/>
    <n v="0.15"/>
    <n v="17.07"/>
    <n v="519.94500000000005"/>
    <n v="256.05"/>
    <n v="263.89500000000004"/>
    <n v="0.5075440671609498"/>
    <n v="2026"/>
    <s v="Q4"/>
    <n v="10"/>
    <s v="Oct"/>
  </r>
  <r>
    <n v="513"/>
    <d v="2026-10-12T00:00:00"/>
    <n v="2026"/>
    <x v="3"/>
    <x v="9"/>
    <x v="9"/>
    <x v="3"/>
    <x v="7"/>
    <x v="0"/>
    <x v="2"/>
    <x v="2"/>
    <x v="18"/>
    <n v="1"/>
    <n v="163.87"/>
    <n v="0"/>
    <n v="85.76"/>
    <n v="163.87"/>
    <n v="85.76"/>
    <n v="78.11"/>
    <n v="0.47665832672240188"/>
    <n v="2026"/>
    <s v="Q4"/>
    <n v="10"/>
    <s v="Oct"/>
  </r>
  <r>
    <n v="786"/>
    <d v="2026-10-12T00:00:00"/>
    <n v="2026"/>
    <x v="3"/>
    <x v="9"/>
    <x v="9"/>
    <x v="2"/>
    <x v="3"/>
    <x v="0"/>
    <x v="1"/>
    <x v="4"/>
    <x v="14"/>
    <n v="1"/>
    <n v="35.39"/>
    <n v="0.05"/>
    <n v="13.68"/>
    <n v="33.6205"/>
    <n v="13.68"/>
    <n v="19.9405"/>
    <n v="0.59310539700480358"/>
    <n v="2026"/>
    <s v="Q4"/>
    <n v="10"/>
    <s v="Oct"/>
  </r>
  <r>
    <n v="3771"/>
    <d v="2026-10-12T00:00:00"/>
    <n v="2026"/>
    <x v="3"/>
    <x v="9"/>
    <x v="9"/>
    <x v="2"/>
    <x v="3"/>
    <x v="0"/>
    <x v="2"/>
    <x v="3"/>
    <x v="13"/>
    <n v="2"/>
    <n v="80.2"/>
    <n v="0"/>
    <n v="39.590000000000003"/>
    <n v="160.4"/>
    <n v="79.180000000000007"/>
    <n v="81.22"/>
    <n v="0.50635910224438896"/>
    <n v="2026"/>
    <s v="Q4"/>
    <n v="10"/>
    <s v="Oct"/>
  </r>
  <r>
    <n v="3910"/>
    <d v="2026-10-12T00:00:00"/>
    <n v="2026"/>
    <x v="3"/>
    <x v="9"/>
    <x v="9"/>
    <x v="2"/>
    <x v="2"/>
    <x v="0"/>
    <x v="2"/>
    <x v="0"/>
    <x v="6"/>
    <n v="3"/>
    <n v="41.09"/>
    <n v="0"/>
    <n v="17.18"/>
    <n v="123.27000000000001"/>
    <n v="51.54"/>
    <n v="71.730000000000018"/>
    <n v="0.58189340472134354"/>
    <n v="2026"/>
    <s v="Q4"/>
    <n v="10"/>
    <s v="Oct"/>
  </r>
  <r>
    <n v="330"/>
    <d v="2026-10-13T00:00:00"/>
    <n v="2026"/>
    <x v="3"/>
    <x v="9"/>
    <x v="9"/>
    <x v="1"/>
    <x v="12"/>
    <x v="1"/>
    <x v="2"/>
    <x v="2"/>
    <x v="2"/>
    <n v="5"/>
    <n v="36.97"/>
    <n v="0.15"/>
    <n v="13.93"/>
    <n v="157.1225"/>
    <n v="69.650000000000006"/>
    <n v="87.472499999999997"/>
    <n v="0.55671530175500006"/>
    <n v="2026"/>
    <s v="Q4"/>
    <n v="10"/>
    <s v="Oct"/>
  </r>
  <r>
    <n v="707"/>
    <d v="2026-10-13T00:00:00"/>
    <n v="2026"/>
    <x v="3"/>
    <x v="9"/>
    <x v="9"/>
    <x v="2"/>
    <x v="5"/>
    <x v="2"/>
    <x v="1"/>
    <x v="2"/>
    <x v="2"/>
    <n v="4"/>
    <n v="35.880000000000003"/>
    <n v="0.05"/>
    <n v="13.45"/>
    <n v="136.34399999999999"/>
    <n v="53.8"/>
    <n v="82.543999999999997"/>
    <n v="0.60540984568444522"/>
    <n v="2026"/>
    <s v="Q4"/>
    <n v="10"/>
    <s v="Oct"/>
  </r>
  <r>
    <n v="989"/>
    <d v="2026-10-13T00:00:00"/>
    <n v="2026"/>
    <x v="3"/>
    <x v="9"/>
    <x v="9"/>
    <x v="1"/>
    <x v="11"/>
    <x v="0"/>
    <x v="0"/>
    <x v="0"/>
    <x v="6"/>
    <n v="3"/>
    <n v="40.42"/>
    <n v="0"/>
    <n v="16.79"/>
    <n v="121.26"/>
    <n v="50.37"/>
    <n v="70.890000000000015"/>
    <n v="0.58461157842652167"/>
    <n v="2026"/>
    <s v="Q4"/>
    <n v="10"/>
    <s v="Oct"/>
  </r>
  <r>
    <n v="1904"/>
    <d v="2026-10-13T00:00:00"/>
    <n v="2026"/>
    <x v="3"/>
    <x v="9"/>
    <x v="9"/>
    <x v="3"/>
    <x v="8"/>
    <x v="2"/>
    <x v="0"/>
    <x v="0"/>
    <x v="4"/>
    <n v="1"/>
    <n v="50.34"/>
    <n v="0.15"/>
    <n v="22.56"/>
    <n v="42.789000000000001"/>
    <n v="22.56"/>
    <n v="20.229000000000003"/>
    <n v="0.47276169108883132"/>
    <n v="2026"/>
    <s v="Q4"/>
    <n v="10"/>
    <s v="Oct"/>
  </r>
  <r>
    <n v="2854"/>
    <d v="2026-10-13T00:00:00"/>
    <n v="2026"/>
    <x v="3"/>
    <x v="9"/>
    <x v="9"/>
    <x v="0"/>
    <x v="15"/>
    <x v="2"/>
    <x v="1"/>
    <x v="2"/>
    <x v="2"/>
    <n v="3"/>
    <n v="36.049999999999997"/>
    <n v="0.1"/>
    <n v="13.87"/>
    <n v="97.334999999999994"/>
    <n v="41.61"/>
    <n v="55.724999999999994"/>
    <n v="0.57250732008013561"/>
    <n v="2026"/>
    <s v="Q4"/>
    <n v="10"/>
    <s v="Oct"/>
  </r>
  <r>
    <n v="3212"/>
    <d v="2026-10-13T00:00:00"/>
    <n v="2026"/>
    <x v="3"/>
    <x v="9"/>
    <x v="9"/>
    <x v="2"/>
    <x v="2"/>
    <x v="1"/>
    <x v="0"/>
    <x v="0"/>
    <x v="6"/>
    <n v="15"/>
    <n v="40"/>
    <n v="0.1"/>
    <n v="16.420000000000002"/>
    <n v="540"/>
    <n v="246.3"/>
    <n v="293.7"/>
    <n v="0.54388888888888887"/>
    <n v="2026"/>
    <s v="Q4"/>
    <n v="10"/>
    <s v="Oct"/>
  </r>
  <r>
    <n v="4479"/>
    <d v="2026-10-13T00:00:00"/>
    <n v="2026"/>
    <x v="3"/>
    <x v="9"/>
    <x v="9"/>
    <x v="3"/>
    <x v="7"/>
    <x v="2"/>
    <x v="0"/>
    <x v="1"/>
    <x v="11"/>
    <n v="1"/>
    <n v="151.68"/>
    <n v="0.05"/>
    <n v="78.98"/>
    <n v="144.096"/>
    <n v="78.98"/>
    <n v="65.116"/>
    <n v="0.45189318232289583"/>
    <n v="2026"/>
    <s v="Q4"/>
    <n v="10"/>
    <s v="Oct"/>
  </r>
  <r>
    <n v="4574"/>
    <d v="2026-10-13T00:00:00"/>
    <n v="2026"/>
    <x v="3"/>
    <x v="9"/>
    <x v="9"/>
    <x v="1"/>
    <x v="14"/>
    <x v="0"/>
    <x v="2"/>
    <x v="4"/>
    <x v="14"/>
    <n v="1"/>
    <n v="36.53"/>
    <n v="0"/>
    <n v="14.01"/>
    <n v="36.53"/>
    <n v="14.01"/>
    <n v="22.520000000000003"/>
    <n v="0.61647960580344929"/>
    <n v="2026"/>
    <s v="Q4"/>
    <n v="10"/>
    <s v="Oct"/>
  </r>
  <r>
    <n v="4815"/>
    <d v="2026-10-13T00:00:00"/>
    <n v="2026"/>
    <x v="3"/>
    <x v="9"/>
    <x v="9"/>
    <x v="0"/>
    <x v="0"/>
    <x v="2"/>
    <x v="2"/>
    <x v="0"/>
    <x v="6"/>
    <n v="1"/>
    <n v="39.89"/>
    <n v="0.05"/>
    <n v="16.91"/>
    <n v="37.895499999999998"/>
    <n v="16.91"/>
    <n v="20.985499999999998"/>
    <n v="0.55377287540737019"/>
    <n v="2026"/>
    <s v="Q4"/>
    <n v="10"/>
    <s v="Oct"/>
  </r>
  <r>
    <n v="5027"/>
    <d v="2026-10-13T00:00:00"/>
    <n v="2026"/>
    <x v="3"/>
    <x v="9"/>
    <x v="9"/>
    <x v="2"/>
    <x v="10"/>
    <x v="0"/>
    <x v="1"/>
    <x v="1"/>
    <x v="11"/>
    <n v="1"/>
    <n v="154.53"/>
    <n v="0"/>
    <n v="77.930000000000007"/>
    <n v="154.53"/>
    <n v="77.930000000000007"/>
    <n v="76.599999999999994"/>
    <n v="0.49569662848637802"/>
    <n v="2026"/>
    <s v="Q4"/>
    <n v="10"/>
    <s v="Oct"/>
  </r>
  <r>
    <n v="1794"/>
    <d v="2026-10-14T00:00:00"/>
    <n v="2026"/>
    <x v="3"/>
    <x v="9"/>
    <x v="9"/>
    <x v="3"/>
    <x v="8"/>
    <x v="3"/>
    <x v="2"/>
    <x v="0"/>
    <x v="4"/>
    <n v="2"/>
    <n v="50.64"/>
    <n v="0.05"/>
    <n v="22.28"/>
    <n v="96.215999999999994"/>
    <n v="44.56"/>
    <n v="51.655999999999992"/>
    <n v="0.53687536376486233"/>
    <n v="2026"/>
    <s v="Q4"/>
    <n v="10"/>
    <s v="Oct"/>
  </r>
  <r>
    <n v="1867"/>
    <d v="2026-10-14T00:00:00"/>
    <n v="2026"/>
    <x v="3"/>
    <x v="9"/>
    <x v="9"/>
    <x v="0"/>
    <x v="0"/>
    <x v="0"/>
    <x v="1"/>
    <x v="4"/>
    <x v="10"/>
    <n v="3"/>
    <n v="40.880000000000003"/>
    <n v="0.05"/>
    <n v="14.59"/>
    <n v="116.50800000000001"/>
    <n v="43.769999999999996"/>
    <n v="72.738000000000014"/>
    <n v="0.62431764342362761"/>
    <n v="2026"/>
    <s v="Q4"/>
    <n v="10"/>
    <s v="Oct"/>
  </r>
  <r>
    <n v="2088"/>
    <d v="2026-10-14T00:00:00"/>
    <n v="2026"/>
    <x v="3"/>
    <x v="9"/>
    <x v="9"/>
    <x v="3"/>
    <x v="4"/>
    <x v="2"/>
    <x v="0"/>
    <x v="1"/>
    <x v="3"/>
    <n v="1"/>
    <n v="141.77000000000001"/>
    <n v="0"/>
    <n v="78.48"/>
    <n v="141.77000000000001"/>
    <n v="78.48"/>
    <n v="63.290000000000006"/>
    <n v="0.44642731184312623"/>
    <n v="2026"/>
    <s v="Q4"/>
    <n v="10"/>
    <s v="Oct"/>
  </r>
  <r>
    <n v="2270"/>
    <d v="2026-10-14T00:00:00"/>
    <n v="2026"/>
    <x v="3"/>
    <x v="9"/>
    <x v="9"/>
    <x v="3"/>
    <x v="7"/>
    <x v="0"/>
    <x v="1"/>
    <x v="3"/>
    <x v="7"/>
    <n v="3"/>
    <n v="199.99"/>
    <n v="0.15"/>
    <n v="101.86"/>
    <n v="509.97450000000003"/>
    <n v="305.58"/>
    <n v="204.39450000000005"/>
    <n v="0.40079356909021929"/>
    <n v="2026"/>
    <s v="Q4"/>
    <n v="10"/>
    <s v="Oct"/>
  </r>
  <r>
    <n v="3789"/>
    <d v="2026-10-14T00:00:00"/>
    <n v="2026"/>
    <x v="3"/>
    <x v="9"/>
    <x v="9"/>
    <x v="3"/>
    <x v="4"/>
    <x v="3"/>
    <x v="1"/>
    <x v="0"/>
    <x v="4"/>
    <n v="2"/>
    <n v="50.56"/>
    <n v="0"/>
    <n v="23.04"/>
    <n v="101.12"/>
    <n v="46.08"/>
    <n v="55.040000000000006"/>
    <n v="0.54430379746835444"/>
    <n v="2026"/>
    <s v="Q4"/>
    <n v="10"/>
    <s v="Oct"/>
  </r>
  <r>
    <n v="4323"/>
    <d v="2026-10-14T00:00:00"/>
    <n v="2026"/>
    <x v="3"/>
    <x v="9"/>
    <x v="9"/>
    <x v="3"/>
    <x v="7"/>
    <x v="0"/>
    <x v="1"/>
    <x v="2"/>
    <x v="9"/>
    <n v="1"/>
    <n v="47.38"/>
    <n v="0"/>
    <n v="17.86"/>
    <n v="47.38"/>
    <n v="17.86"/>
    <n v="29.520000000000003"/>
    <n v="0.62304769945124527"/>
    <n v="2026"/>
    <s v="Q4"/>
    <n v="10"/>
    <s v="Oct"/>
  </r>
  <r>
    <n v="276"/>
    <d v="2026-10-15T00:00:00"/>
    <n v="2026"/>
    <x v="3"/>
    <x v="9"/>
    <x v="9"/>
    <x v="2"/>
    <x v="2"/>
    <x v="0"/>
    <x v="2"/>
    <x v="1"/>
    <x v="1"/>
    <n v="1"/>
    <n v="92.74"/>
    <n v="0.15"/>
    <n v="44.52"/>
    <n v="78.828999999999994"/>
    <n v="44.52"/>
    <n v="34.30899999999999"/>
    <n v="0.43523322635070844"/>
    <n v="2026"/>
    <s v="Q4"/>
    <n v="10"/>
    <s v="Oct"/>
  </r>
  <r>
    <n v="791"/>
    <d v="2026-10-15T00:00:00"/>
    <n v="2026"/>
    <x v="3"/>
    <x v="9"/>
    <x v="9"/>
    <x v="3"/>
    <x v="13"/>
    <x v="2"/>
    <x v="0"/>
    <x v="0"/>
    <x v="4"/>
    <n v="3"/>
    <n v="51.57"/>
    <n v="0.1"/>
    <n v="21.82"/>
    <n v="139.239"/>
    <n v="65.460000000000008"/>
    <n v="73.778999999999996"/>
    <n v="0.52987309589985565"/>
    <n v="2026"/>
    <s v="Q4"/>
    <n v="10"/>
    <s v="Oct"/>
  </r>
  <r>
    <n v="1033"/>
    <d v="2026-10-15T00:00:00"/>
    <n v="2026"/>
    <x v="3"/>
    <x v="9"/>
    <x v="9"/>
    <x v="1"/>
    <x v="12"/>
    <x v="0"/>
    <x v="1"/>
    <x v="1"/>
    <x v="17"/>
    <n v="1"/>
    <n v="70.47"/>
    <n v="0.1"/>
    <n v="31.52"/>
    <n v="63.423000000000002"/>
    <n v="31.52"/>
    <n v="31.903000000000002"/>
    <n v="0.50301940936253409"/>
    <n v="2026"/>
    <s v="Q4"/>
    <n v="10"/>
    <s v="Oct"/>
  </r>
  <r>
    <n v="1247"/>
    <d v="2026-10-15T00:00:00"/>
    <n v="2026"/>
    <x v="3"/>
    <x v="9"/>
    <x v="9"/>
    <x v="0"/>
    <x v="0"/>
    <x v="0"/>
    <x v="1"/>
    <x v="1"/>
    <x v="17"/>
    <n v="1"/>
    <n v="71.05"/>
    <n v="0"/>
    <n v="33.32"/>
    <n v="71.05"/>
    <n v="33.32"/>
    <n v="37.729999999999997"/>
    <n v="0.53103448275862064"/>
    <n v="2026"/>
    <s v="Q4"/>
    <n v="10"/>
    <s v="Oct"/>
  </r>
  <r>
    <n v="1321"/>
    <d v="2026-10-15T00:00:00"/>
    <n v="2026"/>
    <x v="3"/>
    <x v="9"/>
    <x v="9"/>
    <x v="3"/>
    <x v="13"/>
    <x v="2"/>
    <x v="0"/>
    <x v="0"/>
    <x v="6"/>
    <n v="3"/>
    <n v="39.83"/>
    <n v="0.1"/>
    <n v="16.93"/>
    <n v="107.541"/>
    <n v="50.79"/>
    <n v="56.750999999999998"/>
    <n v="0.52771501101905316"/>
    <n v="2026"/>
    <s v="Q4"/>
    <n v="10"/>
    <s v="Oct"/>
  </r>
  <r>
    <n v="2048"/>
    <d v="2026-10-15T00:00:00"/>
    <n v="2026"/>
    <x v="3"/>
    <x v="9"/>
    <x v="9"/>
    <x v="3"/>
    <x v="7"/>
    <x v="0"/>
    <x v="1"/>
    <x v="4"/>
    <x v="16"/>
    <n v="3"/>
    <n v="49.5"/>
    <n v="0.05"/>
    <n v="22"/>
    <n v="141.07499999999999"/>
    <n v="66"/>
    <n v="75.074999999999989"/>
    <n v="0.53216374269005839"/>
    <n v="2026"/>
    <s v="Q4"/>
    <n v="10"/>
    <s v="Oct"/>
  </r>
  <r>
    <n v="2082"/>
    <d v="2026-10-15T00:00:00"/>
    <n v="2026"/>
    <x v="3"/>
    <x v="9"/>
    <x v="9"/>
    <x v="1"/>
    <x v="6"/>
    <x v="3"/>
    <x v="1"/>
    <x v="1"/>
    <x v="1"/>
    <n v="1"/>
    <n v="91.99"/>
    <n v="0"/>
    <n v="44.86"/>
    <n v="91.99"/>
    <n v="44.86"/>
    <n v="47.129999999999995"/>
    <n v="0.51233829764104788"/>
    <n v="2026"/>
    <s v="Q4"/>
    <n v="10"/>
    <s v="Oct"/>
  </r>
  <r>
    <n v="2177"/>
    <d v="2026-10-15T00:00:00"/>
    <n v="2026"/>
    <x v="3"/>
    <x v="9"/>
    <x v="9"/>
    <x v="0"/>
    <x v="15"/>
    <x v="3"/>
    <x v="0"/>
    <x v="0"/>
    <x v="0"/>
    <n v="1"/>
    <n v="79.78"/>
    <n v="0.05"/>
    <n v="41.59"/>
    <n v="75.790999999999997"/>
    <n v="41.59"/>
    <n v="34.200999999999993"/>
    <n v="0.45125410668812915"/>
    <n v="2026"/>
    <s v="Q4"/>
    <n v="10"/>
    <s v="Oct"/>
  </r>
  <r>
    <n v="3776"/>
    <d v="2026-10-15T00:00:00"/>
    <n v="2026"/>
    <x v="3"/>
    <x v="9"/>
    <x v="9"/>
    <x v="3"/>
    <x v="8"/>
    <x v="0"/>
    <x v="0"/>
    <x v="0"/>
    <x v="0"/>
    <n v="1"/>
    <n v="82.97"/>
    <n v="0"/>
    <n v="43.09"/>
    <n v="82.97"/>
    <n v="43.09"/>
    <n v="39.879999999999995"/>
    <n v="0.48065565867180904"/>
    <n v="2026"/>
    <s v="Q4"/>
    <n v="10"/>
    <s v="Oct"/>
  </r>
  <r>
    <n v="4542"/>
    <d v="2026-10-15T00:00:00"/>
    <n v="2026"/>
    <x v="3"/>
    <x v="9"/>
    <x v="9"/>
    <x v="0"/>
    <x v="9"/>
    <x v="0"/>
    <x v="2"/>
    <x v="0"/>
    <x v="8"/>
    <n v="1"/>
    <n v="103.33"/>
    <n v="0"/>
    <n v="50.85"/>
    <n v="103.33"/>
    <n v="50.85"/>
    <n v="52.48"/>
    <n v="0.5078873512048776"/>
    <n v="2026"/>
    <s v="Q4"/>
    <n v="10"/>
    <s v="Oct"/>
  </r>
  <r>
    <n v="36"/>
    <d v="2026-10-16T00:00:00"/>
    <n v="2026"/>
    <x v="3"/>
    <x v="9"/>
    <x v="9"/>
    <x v="0"/>
    <x v="9"/>
    <x v="0"/>
    <x v="1"/>
    <x v="1"/>
    <x v="3"/>
    <n v="3"/>
    <n v="142.54"/>
    <n v="0.05"/>
    <n v="81.599999999999994"/>
    <n v="406.23899999999998"/>
    <n v="244.79999999999998"/>
    <n v="161.43899999999999"/>
    <n v="0.39739906803630376"/>
    <n v="2026"/>
    <s v="Q4"/>
    <n v="10"/>
    <s v="Oct"/>
  </r>
  <r>
    <n v="64"/>
    <d v="2026-10-16T00:00:00"/>
    <n v="2026"/>
    <x v="3"/>
    <x v="9"/>
    <x v="9"/>
    <x v="2"/>
    <x v="16"/>
    <x v="0"/>
    <x v="1"/>
    <x v="1"/>
    <x v="1"/>
    <n v="3"/>
    <n v="92.14"/>
    <n v="0.1"/>
    <n v="46.43"/>
    <n v="248.77800000000002"/>
    <n v="139.29"/>
    <n v="109.48800000000003"/>
    <n v="0.44010322456165746"/>
    <n v="2026"/>
    <s v="Q4"/>
    <n v="10"/>
    <s v="Oct"/>
  </r>
  <r>
    <n v="529"/>
    <d v="2026-10-16T00:00:00"/>
    <n v="2026"/>
    <x v="3"/>
    <x v="9"/>
    <x v="9"/>
    <x v="3"/>
    <x v="7"/>
    <x v="2"/>
    <x v="2"/>
    <x v="2"/>
    <x v="18"/>
    <n v="2"/>
    <n v="165.23"/>
    <n v="0"/>
    <n v="88.87"/>
    <n v="330.46"/>
    <n v="177.74"/>
    <n v="152.71999999999997"/>
    <n v="0.46214367850874533"/>
    <n v="2026"/>
    <s v="Q4"/>
    <n v="10"/>
    <s v="Oct"/>
  </r>
  <r>
    <n v="1815"/>
    <d v="2026-10-16T00:00:00"/>
    <n v="2026"/>
    <x v="3"/>
    <x v="9"/>
    <x v="9"/>
    <x v="3"/>
    <x v="4"/>
    <x v="0"/>
    <x v="2"/>
    <x v="4"/>
    <x v="12"/>
    <n v="1"/>
    <n v="121.92"/>
    <n v="0"/>
    <n v="71.02"/>
    <n v="121.92"/>
    <n v="71.02"/>
    <n v="50.900000000000006"/>
    <n v="0.41748687664042"/>
    <n v="2026"/>
    <s v="Q4"/>
    <n v="10"/>
    <s v="Oct"/>
  </r>
  <r>
    <n v="1820"/>
    <d v="2026-10-16T00:00:00"/>
    <n v="2026"/>
    <x v="3"/>
    <x v="9"/>
    <x v="9"/>
    <x v="1"/>
    <x v="1"/>
    <x v="0"/>
    <x v="0"/>
    <x v="2"/>
    <x v="2"/>
    <n v="3"/>
    <n v="36.46"/>
    <n v="0.05"/>
    <n v="13.9"/>
    <n v="103.91099999999999"/>
    <n v="41.7"/>
    <n v="62.210999999999984"/>
    <n v="0.5986950370990558"/>
    <n v="2026"/>
    <s v="Q4"/>
    <n v="10"/>
    <s v="Oct"/>
  </r>
  <r>
    <n v="2028"/>
    <d v="2026-10-16T00:00:00"/>
    <n v="2026"/>
    <x v="3"/>
    <x v="9"/>
    <x v="9"/>
    <x v="3"/>
    <x v="4"/>
    <x v="2"/>
    <x v="2"/>
    <x v="4"/>
    <x v="16"/>
    <n v="3"/>
    <n v="51.89"/>
    <n v="0.1"/>
    <n v="21.56"/>
    <n v="140.10300000000001"/>
    <n v="64.679999999999993"/>
    <n v="75.423000000000016"/>
    <n v="0.53833965011455864"/>
    <n v="2026"/>
    <s v="Q4"/>
    <n v="10"/>
    <s v="Oct"/>
  </r>
  <r>
    <n v="2741"/>
    <d v="2026-10-16T00:00:00"/>
    <n v="2026"/>
    <x v="3"/>
    <x v="9"/>
    <x v="9"/>
    <x v="3"/>
    <x v="4"/>
    <x v="0"/>
    <x v="0"/>
    <x v="4"/>
    <x v="10"/>
    <n v="1"/>
    <n v="40.75"/>
    <n v="0"/>
    <n v="14.7"/>
    <n v="40.75"/>
    <n v="14.7"/>
    <n v="26.05"/>
    <n v="0.63926380368098157"/>
    <n v="2026"/>
    <s v="Q4"/>
    <n v="10"/>
    <s v="Oct"/>
  </r>
  <r>
    <n v="3602"/>
    <d v="2026-10-16T00:00:00"/>
    <n v="2026"/>
    <x v="3"/>
    <x v="9"/>
    <x v="9"/>
    <x v="2"/>
    <x v="5"/>
    <x v="1"/>
    <x v="2"/>
    <x v="3"/>
    <x v="5"/>
    <n v="4"/>
    <n v="345.13"/>
    <n v="0.05"/>
    <n v="200.02"/>
    <n v="1311.4939999999999"/>
    <n v="800.08"/>
    <n v="511.41399999999987"/>
    <n v="0.38994764749209671"/>
    <n v="2026"/>
    <s v="Q4"/>
    <n v="10"/>
    <s v="Oct"/>
  </r>
  <r>
    <n v="4116"/>
    <d v="2026-10-16T00:00:00"/>
    <n v="2026"/>
    <x v="3"/>
    <x v="9"/>
    <x v="9"/>
    <x v="1"/>
    <x v="6"/>
    <x v="2"/>
    <x v="1"/>
    <x v="2"/>
    <x v="2"/>
    <n v="2"/>
    <n v="37.1"/>
    <n v="0"/>
    <n v="13.31"/>
    <n v="74.2"/>
    <n v="26.62"/>
    <n v="47.58"/>
    <n v="0.64123989218328836"/>
    <n v="2026"/>
    <s v="Q4"/>
    <n v="10"/>
    <s v="Oct"/>
  </r>
  <r>
    <n v="4197"/>
    <d v="2026-10-16T00:00:00"/>
    <n v="2026"/>
    <x v="3"/>
    <x v="9"/>
    <x v="9"/>
    <x v="3"/>
    <x v="7"/>
    <x v="3"/>
    <x v="1"/>
    <x v="1"/>
    <x v="1"/>
    <n v="3"/>
    <n v="94.19"/>
    <n v="0"/>
    <n v="44.89"/>
    <n v="282.57"/>
    <n v="134.67000000000002"/>
    <n v="147.89999999999998"/>
    <n v="0.52341012846374346"/>
    <n v="2026"/>
    <s v="Q4"/>
    <n v="10"/>
    <s v="Oct"/>
  </r>
  <r>
    <n v="360"/>
    <d v="2026-10-17T00:00:00"/>
    <n v="2026"/>
    <x v="3"/>
    <x v="9"/>
    <x v="9"/>
    <x v="3"/>
    <x v="8"/>
    <x v="0"/>
    <x v="0"/>
    <x v="3"/>
    <x v="13"/>
    <n v="2"/>
    <n v="82.52"/>
    <n v="0.05"/>
    <n v="38.61"/>
    <n v="156.78799999999998"/>
    <n v="77.22"/>
    <n v="79.567999999999984"/>
    <n v="0.50748781794525089"/>
    <n v="2026"/>
    <s v="Q4"/>
    <n v="10"/>
    <s v="Oct"/>
  </r>
  <r>
    <n v="427"/>
    <d v="2026-10-17T00:00:00"/>
    <n v="2026"/>
    <x v="3"/>
    <x v="9"/>
    <x v="9"/>
    <x v="3"/>
    <x v="13"/>
    <x v="0"/>
    <x v="2"/>
    <x v="1"/>
    <x v="11"/>
    <n v="1"/>
    <n v="155.16"/>
    <n v="0"/>
    <n v="78.84"/>
    <n v="155.16"/>
    <n v="78.84"/>
    <n v="76.319999999999993"/>
    <n v="0.49187935034802782"/>
    <n v="2026"/>
    <s v="Q4"/>
    <n v="10"/>
    <s v="Oct"/>
  </r>
  <r>
    <n v="1018"/>
    <d v="2026-10-17T00:00:00"/>
    <n v="2026"/>
    <x v="3"/>
    <x v="9"/>
    <x v="9"/>
    <x v="3"/>
    <x v="13"/>
    <x v="3"/>
    <x v="0"/>
    <x v="2"/>
    <x v="9"/>
    <n v="1"/>
    <n v="46.36"/>
    <n v="0.05"/>
    <n v="18.399999999999999"/>
    <n v="44.041999999999994"/>
    <n v="18.399999999999999"/>
    <n v="25.641999999999996"/>
    <n v="0.58221697470596245"/>
    <n v="2026"/>
    <s v="Q4"/>
    <n v="10"/>
    <s v="Oct"/>
  </r>
  <r>
    <n v="1179"/>
    <d v="2026-10-17T00:00:00"/>
    <n v="2026"/>
    <x v="3"/>
    <x v="9"/>
    <x v="9"/>
    <x v="2"/>
    <x v="16"/>
    <x v="0"/>
    <x v="2"/>
    <x v="0"/>
    <x v="0"/>
    <n v="1"/>
    <n v="81.47"/>
    <n v="0"/>
    <n v="43.67"/>
    <n v="81.47"/>
    <n v="43.67"/>
    <n v="37.799999999999997"/>
    <n v="0.463974469129741"/>
    <n v="2026"/>
    <s v="Q4"/>
    <n v="10"/>
    <s v="Oct"/>
  </r>
  <r>
    <n v="2267"/>
    <d v="2026-10-17T00:00:00"/>
    <n v="2026"/>
    <x v="3"/>
    <x v="9"/>
    <x v="9"/>
    <x v="0"/>
    <x v="15"/>
    <x v="0"/>
    <x v="0"/>
    <x v="2"/>
    <x v="15"/>
    <n v="1"/>
    <n v="134.31"/>
    <n v="0.05"/>
    <n v="67.239999999999995"/>
    <n v="127.5945"/>
    <n v="67.239999999999995"/>
    <n v="60.354500000000002"/>
    <n v="0.47301803761133909"/>
    <n v="2026"/>
    <s v="Q4"/>
    <n v="10"/>
    <s v="Oct"/>
  </r>
  <r>
    <n v="2656"/>
    <d v="2026-10-17T00:00:00"/>
    <n v="2026"/>
    <x v="3"/>
    <x v="9"/>
    <x v="9"/>
    <x v="2"/>
    <x v="16"/>
    <x v="0"/>
    <x v="1"/>
    <x v="3"/>
    <x v="19"/>
    <n v="1"/>
    <n v="123.11"/>
    <n v="0"/>
    <n v="58.99"/>
    <n v="123.11"/>
    <n v="58.99"/>
    <n v="64.12"/>
    <n v="0.52083502558687356"/>
    <n v="2026"/>
    <s v="Q4"/>
    <n v="10"/>
    <s v="Oct"/>
  </r>
  <r>
    <n v="2867"/>
    <d v="2026-10-17T00:00:00"/>
    <n v="2026"/>
    <x v="3"/>
    <x v="9"/>
    <x v="9"/>
    <x v="1"/>
    <x v="6"/>
    <x v="0"/>
    <x v="1"/>
    <x v="3"/>
    <x v="13"/>
    <n v="1"/>
    <n v="81.239999999999995"/>
    <n v="0"/>
    <n v="38.65"/>
    <n v="81.239999999999995"/>
    <n v="38.65"/>
    <n v="42.589999999999996"/>
    <n v="0.52424913835548992"/>
    <n v="2026"/>
    <s v="Q4"/>
    <n v="10"/>
    <s v="Oct"/>
  </r>
  <r>
    <n v="3335"/>
    <d v="2026-10-17T00:00:00"/>
    <n v="2026"/>
    <x v="3"/>
    <x v="9"/>
    <x v="9"/>
    <x v="0"/>
    <x v="9"/>
    <x v="3"/>
    <x v="0"/>
    <x v="1"/>
    <x v="17"/>
    <n v="1"/>
    <n v="70.81"/>
    <n v="0.15"/>
    <n v="32.93"/>
    <n v="60.188499999999998"/>
    <n v="32.93"/>
    <n v="27.258499999999998"/>
    <n v="0.45288551799762411"/>
    <n v="2026"/>
    <s v="Q4"/>
    <n v="10"/>
    <s v="Oct"/>
  </r>
  <r>
    <n v="3770"/>
    <d v="2026-10-17T00:00:00"/>
    <n v="2026"/>
    <x v="3"/>
    <x v="9"/>
    <x v="9"/>
    <x v="3"/>
    <x v="13"/>
    <x v="0"/>
    <x v="2"/>
    <x v="3"/>
    <x v="7"/>
    <n v="6"/>
    <n v="200.26"/>
    <n v="0"/>
    <n v="106.71"/>
    <n v="1201.56"/>
    <n v="640.26"/>
    <n v="561.29999999999995"/>
    <n v="0.46714271447118744"/>
    <n v="2026"/>
    <s v="Q4"/>
    <n v="10"/>
    <s v="Oct"/>
  </r>
  <r>
    <n v="4065"/>
    <d v="2026-10-17T00:00:00"/>
    <n v="2026"/>
    <x v="3"/>
    <x v="9"/>
    <x v="9"/>
    <x v="3"/>
    <x v="4"/>
    <x v="0"/>
    <x v="1"/>
    <x v="4"/>
    <x v="14"/>
    <n v="3"/>
    <n v="36.75"/>
    <n v="0.05"/>
    <n v="13.71"/>
    <n v="104.7375"/>
    <n v="41.13"/>
    <n v="63.607499999999995"/>
    <n v="0.60730397422126747"/>
    <n v="2026"/>
    <s v="Q4"/>
    <n v="10"/>
    <s v="Oct"/>
  </r>
  <r>
    <n v="4222"/>
    <d v="2026-10-17T00:00:00"/>
    <n v="2026"/>
    <x v="3"/>
    <x v="9"/>
    <x v="9"/>
    <x v="2"/>
    <x v="16"/>
    <x v="0"/>
    <x v="0"/>
    <x v="1"/>
    <x v="1"/>
    <n v="2"/>
    <n v="92.41"/>
    <n v="0.1"/>
    <n v="45.42"/>
    <n v="166.33799999999999"/>
    <n v="90.84"/>
    <n v="75.49799999999999"/>
    <n v="0.4538830573891714"/>
    <n v="2026"/>
    <s v="Q4"/>
    <n v="10"/>
    <s v="Oct"/>
  </r>
  <r>
    <n v="4304"/>
    <d v="2026-10-17T00:00:00"/>
    <n v="2026"/>
    <x v="3"/>
    <x v="9"/>
    <x v="9"/>
    <x v="1"/>
    <x v="14"/>
    <x v="2"/>
    <x v="1"/>
    <x v="4"/>
    <x v="10"/>
    <n v="1"/>
    <n v="40.67"/>
    <n v="0"/>
    <n v="15.09"/>
    <n v="40.67"/>
    <n v="15.09"/>
    <n v="25.580000000000002"/>
    <n v="0.62896483894762722"/>
    <n v="2026"/>
    <s v="Q4"/>
    <n v="10"/>
    <s v="Oct"/>
  </r>
  <r>
    <n v="109"/>
    <d v="2026-10-18T00:00:00"/>
    <n v="2026"/>
    <x v="3"/>
    <x v="9"/>
    <x v="9"/>
    <x v="1"/>
    <x v="1"/>
    <x v="0"/>
    <x v="0"/>
    <x v="1"/>
    <x v="1"/>
    <n v="1"/>
    <n v="90.09"/>
    <n v="0"/>
    <n v="45.17"/>
    <n v="90.09"/>
    <n v="45.17"/>
    <n v="44.92"/>
    <n v="0.49861249861249862"/>
    <n v="2026"/>
    <s v="Q4"/>
    <n v="10"/>
    <s v="Oct"/>
  </r>
  <r>
    <n v="744"/>
    <d v="2026-10-18T00:00:00"/>
    <n v="2026"/>
    <x v="3"/>
    <x v="9"/>
    <x v="9"/>
    <x v="2"/>
    <x v="10"/>
    <x v="0"/>
    <x v="0"/>
    <x v="2"/>
    <x v="2"/>
    <n v="1"/>
    <n v="36.83"/>
    <n v="0"/>
    <n v="13.64"/>
    <n v="36.83"/>
    <n v="13.64"/>
    <n v="23.189999999999998"/>
    <n v="0.62964974205810476"/>
    <n v="2026"/>
    <s v="Q4"/>
    <n v="10"/>
    <s v="Oct"/>
  </r>
  <r>
    <n v="960"/>
    <d v="2026-10-18T00:00:00"/>
    <n v="2026"/>
    <x v="3"/>
    <x v="9"/>
    <x v="9"/>
    <x v="1"/>
    <x v="12"/>
    <x v="3"/>
    <x v="0"/>
    <x v="3"/>
    <x v="7"/>
    <n v="5"/>
    <n v="196.37"/>
    <n v="0.05"/>
    <n v="103.51"/>
    <n v="932.75749999999994"/>
    <n v="517.55000000000007"/>
    <n v="415.20749999999987"/>
    <n v="0.44513981393877816"/>
    <n v="2026"/>
    <s v="Q4"/>
    <n v="10"/>
    <s v="Oct"/>
  </r>
  <r>
    <n v="1389"/>
    <d v="2026-10-18T00:00:00"/>
    <n v="2026"/>
    <x v="3"/>
    <x v="9"/>
    <x v="9"/>
    <x v="0"/>
    <x v="15"/>
    <x v="0"/>
    <x v="1"/>
    <x v="1"/>
    <x v="1"/>
    <n v="2"/>
    <n v="93.73"/>
    <n v="0"/>
    <n v="44.79"/>
    <n v="187.46"/>
    <n v="89.58"/>
    <n v="97.88000000000001"/>
    <n v="0.52213805611863873"/>
    <n v="2026"/>
    <s v="Q4"/>
    <n v="10"/>
    <s v="Oct"/>
  </r>
  <r>
    <n v="1493"/>
    <d v="2026-10-18T00:00:00"/>
    <n v="2026"/>
    <x v="3"/>
    <x v="9"/>
    <x v="9"/>
    <x v="2"/>
    <x v="10"/>
    <x v="0"/>
    <x v="2"/>
    <x v="2"/>
    <x v="2"/>
    <n v="1"/>
    <n v="36.46"/>
    <n v="0.05"/>
    <n v="13.35"/>
    <n v="34.637"/>
    <n v="13.35"/>
    <n v="21.286999999999999"/>
    <n v="0.61457401045125148"/>
    <n v="2026"/>
    <s v="Q4"/>
    <n v="10"/>
    <s v="Oct"/>
  </r>
  <r>
    <n v="1967"/>
    <d v="2026-10-18T00:00:00"/>
    <n v="2026"/>
    <x v="3"/>
    <x v="9"/>
    <x v="9"/>
    <x v="1"/>
    <x v="14"/>
    <x v="0"/>
    <x v="0"/>
    <x v="3"/>
    <x v="19"/>
    <n v="2"/>
    <n v="125.91"/>
    <n v="0"/>
    <n v="61.95"/>
    <n v="251.82"/>
    <n v="123.9"/>
    <n v="127.91999999999999"/>
    <n v="0.50798189182749576"/>
    <n v="2026"/>
    <s v="Q4"/>
    <n v="10"/>
    <s v="Oct"/>
  </r>
  <r>
    <n v="2132"/>
    <d v="2026-10-18T00:00:00"/>
    <n v="2026"/>
    <x v="3"/>
    <x v="9"/>
    <x v="9"/>
    <x v="3"/>
    <x v="8"/>
    <x v="2"/>
    <x v="1"/>
    <x v="1"/>
    <x v="1"/>
    <n v="1"/>
    <n v="92.56"/>
    <n v="0.1"/>
    <n v="44.23"/>
    <n v="83.304000000000002"/>
    <n v="44.23"/>
    <n v="39.074000000000005"/>
    <n v="0.46905310669355621"/>
    <n v="2026"/>
    <s v="Q4"/>
    <n v="10"/>
    <s v="Oct"/>
  </r>
  <r>
    <n v="2882"/>
    <d v="2026-10-18T00:00:00"/>
    <n v="2026"/>
    <x v="3"/>
    <x v="9"/>
    <x v="9"/>
    <x v="3"/>
    <x v="8"/>
    <x v="3"/>
    <x v="1"/>
    <x v="1"/>
    <x v="17"/>
    <n v="4"/>
    <n v="70.02"/>
    <n v="0"/>
    <n v="32.86"/>
    <n v="280.08"/>
    <n v="131.44"/>
    <n v="148.63999999999999"/>
    <n v="0.53070551271065403"/>
    <n v="2026"/>
    <s v="Q4"/>
    <n v="10"/>
    <s v="Oct"/>
  </r>
  <r>
    <n v="3345"/>
    <d v="2026-10-18T00:00:00"/>
    <n v="2026"/>
    <x v="3"/>
    <x v="9"/>
    <x v="9"/>
    <x v="0"/>
    <x v="15"/>
    <x v="0"/>
    <x v="0"/>
    <x v="0"/>
    <x v="4"/>
    <n v="3"/>
    <n v="51.62"/>
    <n v="0.1"/>
    <n v="22.94"/>
    <n v="139.374"/>
    <n v="68.820000000000007"/>
    <n v="70.553999999999988"/>
    <n v="0.50622067243531788"/>
    <n v="2026"/>
    <s v="Q4"/>
    <n v="10"/>
    <s v="Oct"/>
  </r>
  <r>
    <n v="4089"/>
    <d v="2026-10-18T00:00:00"/>
    <n v="2026"/>
    <x v="3"/>
    <x v="9"/>
    <x v="9"/>
    <x v="2"/>
    <x v="2"/>
    <x v="0"/>
    <x v="1"/>
    <x v="3"/>
    <x v="7"/>
    <n v="1"/>
    <n v="196.39"/>
    <n v="0"/>
    <n v="104.66"/>
    <n v="196.39"/>
    <n v="104.66"/>
    <n v="91.72999999999999"/>
    <n v="0.46708080859514228"/>
    <n v="2026"/>
    <s v="Q4"/>
    <n v="10"/>
    <s v="Oct"/>
  </r>
  <r>
    <n v="4119"/>
    <d v="2026-10-18T00:00:00"/>
    <n v="2026"/>
    <x v="3"/>
    <x v="9"/>
    <x v="9"/>
    <x v="3"/>
    <x v="8"/>
    <x v="1"/>
    <x v="2"/>
    <x v="4"/>
    <x v="10"/>
    <n v="10"/>
    <n v="41.26"/>
    <n v="0.1"/>
    <n v="15.06"/>
    <n v="371.34"/>
    <n v="150.6"/>
    <n v="220.73999999999998"/>
    <n v="0.59444175149458711"/>
    <n v="2026"/>
    <s v="Q4"/>
    <n v="10"/>
    <s v="Oct"/>
  </r>
  <r>
    <n v="4968"/>
    <d v="2026-10-18T00:00:00"/>
    <n v="2026"/>
    <x v="3"/>
    <x v="9"/>
    <x v="9"/>
    <x v="2"/>
    <x v="3"/>
    <x v="3"/>
    <x v="1"/>
    <x v="2"/>
    <x v="2"/>
    <n v="1"/>
    <n v="35.549999999999997"/>
    <n v="0.05"/>
    <n v="13.44"/>
    <n v="33.772499999999994"/>
    <n v="13.44"/>
    <n v="20.332499999999996"/>
    <n v="0.60204308238951809"/>
    <n v="2026"/>
    <s v="Q4"/>
    <n v="10"/>
    <s v="Oct"/>
  </r>
  <r>
    <n v="5197"/>
    <d v="2026-10-18T00:00:00"/>
    <n v="2026"/>
    <x v="3"/>
    <x v="9"/>
    <x v="9"/>
    <x v="3"/>
    <x v="8"/>
    <x v="0"/>
    <x v="1"/>
    <x v="0"/>
    <x v="4"/>
    <n v="1"/>
    <n v="49.5"/>
    <n v="0"/>
    <n v="22.36"/>
    <n v="49.5"/>
    <n v="22.36"/>
    <n v="27.14"/>
    <n v="0.54828282828282826"/>
    <n v="2026"/>
    <s v="Q4"/>
    <n v="10"/>
    <s v="Oct"/>
  </r>
  <r>
    <n v="66"/>
    <d v="2026-10-19T00:00:00"/>
    <n v="2026"/>
    <x v="3"/>
    <x v="9"/>
    <x v="9"/>
    <x v="0"/>
    <x v="15"/>
    <x v="0"/>
    <x v="2"/>
    <x v="3"/>
    <x v="13"/>
    <n v="1"/>
    <n v="80.58"/>
    <n v="0"/>
    <n v="40.43"/>
    <n v="80.58"/>
    <n v="40.43"/>
    <n v="40.15"/>
    <n v="0.49826259617771157"/>
    <n v="2026"/>
    <s v="Q4"/>
    <n v="10"/>
    <s v="Oct"/>
  </r>
  <r>
    <n v="585"/>
    <d v="2026-10-19T00:00:00"/>
    <n v="2026"/>
    <x v="3"/>
    <x v="9"/>
    <x v="9"/>
    <x v="2"/>
    <x v="5"/>
    <x v="2"/>
    <x v="2"/>
    <x v="2"/>
    <x v="18"/>
    <n v="2"/>
    <n v="161.59"/>
    <n v="0.05"/>
    <n v="89.57"/>
    <n v="307.02100000000002"/>
    <n v="179.14"/>
    <n v="127.88100000000003"/>
    <n v="0.41652199686666391"/>
    <n v="2026"/>
    <s v="Q4"/>
    <n v="10"/>
    <s v="Oct"/>
  </r>
  <r>
    <n v="856"/>
    <d v="2026-10-19T00:00:00"/>
    <n v="2026"/>
    <x v="3"/>
    <x v="9"/>
    <x v="9"/>
    <x v="3"/>
    <x v="8"/>
    <x v="0"/>
    <x v="2"/>
    <x v="3"/>
    <x v="13"/>
    <n v="1"/>
    <n v="80.319999999999993"/>
    <n v="0"/>
    <n v="39.729999999999997"/>
    <n v="80.319999999999993"/>
    <n v="39.729999999999997"/>
    <n v="40.589999999999996"/>
    <n v="0.50535358565737054"/>
    <n v="2026"/>
    <s v="Q4"/>
    <n v="10"/>
    <s v="Oct"/>
  </r>
  <r>
    <n v="1793"/>
    <d v="2026-10-19T00:00:00"/>
    <n v="2026"/>
    <x v="3"/>
    <x v="9"/>
    <x v="9"/>
    <x v="0"/>
    <x v="9"/>
    <x v="3"/>
    <x v="1"/>
    <x v="2"/>
    <x v="18"/>
    <n v="1"/>
    <n v="164.25"/>
    <n v="0"/>
    <n v="86.6"/>
    <n v="164.25"/>
    <n v="86.6"/>
    <n v="77.650000000000006"/>
    <n v="0.47275494672754947"/>
    <n v="2026"/>
    <s v="Q4"/>
    <n v="10"/>
    <s v="Oct"/>
  </r>
  <r>
    <n v="4763"/>
    <d v="2026-10-19T00:00:00"/>
    <n v="2026"/>
    <x v="3"/>
    <x v="9"/>
    <x v="9"/>
    <x v="3"/>
    <x v="8"/>
    <x v="3"/>
    <x v="1"/>
    <x v="0"/>
    <x v="8"/>
    <n v="6"/>
    <n v="101.6"/>
    <n v="0"/>
    <n v="50.17"/>
    <n v="609.59999999999991"/>
    <n v="301.02"/>
    <n v="308.57999999999993"/>
    <n v="0.50620078740157481"/>
    <n v="2026"/>
    <s v="Q4"/>
    <n v="10"/>
    <s v="Oct"/>
  </r>
  <r>
    <n v="1716"/>
    <d v="2026-10-20T00:00:00"/>
    <n v="2026"/>
    <x v="3"/>
    <x v="9"/>
    <x v="9"/>
    <x v="0"/>
    <x v="0"/>
    <x v="2"/>
    <x v="0"/>
    <x v="4"/>
    <x v="14"/>
    <n v="5"/>
    <n v="35.99"/>
    <n v="0"/>
    <n v="14.19"/>
    <n v="179.95000000000002"/>
    <n v="70.95"/>
    <n v="109.00000000000001"/>
    <n v="0.60572381217004723"/>
    <n v="2026"/>
    <s v="Q4"/>
    <n v="10"/>
    <s v="Oct"/>
  </r>
  <r>
    <n v="1759"/>
    <d v="2026-10-20T00:00:00"/>
    <n v="2026"/>
    <x v="3"/>
    <x v="9"/>
    <x v="9"/>
    <x v="3"/>
    <x v="8"/>
    <x v="0"/>
    <x v="0"/>
    <x v="4"/>
    <x v="14"/>
    <n v="2"/>
    <n v="36.57"/>
    <n v="0.1"/>
    <n v="13.79"/>
    <n v="65.826000000000008"/>
    <n v="27.58"/>
    <n v="38.246000000000009"/>
    <n v="0.58101661957281325"/>
    <n v="2026"/>
    <s v="Q4"/>
    <n v="10"/>
    <s v="Oct"/>
  </r>
  <r>
    <n v="1811"/>
    <d v="2026-10-20T00:00:00"/>
    <n v="2026"/>
    <x v="3"/>
    <x v="9"/>
    <x v="9"/>
    <x v="1"/>
    <x v="6"/>
    <x v="0"/>
    <x v="1"/>
    <x v="0"/>
    <x v="6"/>
    <n v="1"/>
    <n v="40.99"/>
    <n v="0.1"/>
    <n v="17.16"/>
    <n v="36.891000000000005"/>
    <n v="17.16"/>
    <n v="19.731000000000005"/>
    <n v="0.5348458973733432"/>
    <n v="2026"/>
    <s v="Q4"/>
    <n v="10"/>
    <s v="Oct"/>
  </r>
  <r>
    <n v="2918"/>
    <d v="2026-10-20T00:00:00"/>
    <n v="2026"/>
    <x v="3"/>
    <x v="9"/>
    <x v="9"/>
    <x v="3"/>
    <x v="8"/>
    <x v="2"/>
    <x v="0"/>
    <x v="3"/>
    <x v="13"/>
    <n v="3"/>
    <n v="80.47"/>
    <n v="0"/>
    <n v="40.090000000000003"/>
    <n v="241.41"/>
    <n v="120.27000000000001"/>
    <n v="121.13999999999999"/>
    <n v="0.50180191375667949"/>
    <n v="2026"/>
    <s v="Q4"/>
    <n v="10"/>
    <s v="Oct"/>
  </r>
  <r>
    <n v="4150"/>
    <d v="2026-10-20T00:00:00"/>
    <n v="2026"/>
    <x v="3"/>
    <x v="9"/>
    <x v="9"/>
    <x v="3"/>
    <x v="13"/>
    <x v="2"/>
    <x v="2"/>
    <x v="1"/>
    <x v="3"/>
    <n v="5"/>
    <n v="140.32"/>
    <n v="0"/>
    <n v="80.08"/>
    <n v="701.59999999999991"/>
    <n v="400.4"/>
    <n v="301.19999999999993"/>
    <n v="0.4293044469783352"/>
    <n v="2026"/>
    <s v="Q4"/>
    <n v="10"/>
    <s v="Oct"/>
  </r>
  <r>
    <n v="4830"/>
    <d v="2026-10-20T00:00:00"/>
    <n v="2026"/>
    <x v="3"/>
    <x v="9"/>
    <x v="9"/>
    <x v="1"/>
    <x v="11"/>
    <x v="0"/>
    <x v="1"/>
    <x v="4"/>
    <x v="12"/>
    <n v="3"/>
    <n v="125.93"/>
    <n v="0.1"/>
    <n v="68.45"/>
    <n v="340.01100000000002"/>
    <n v="205.35000000000002"/>
    <n v="134.661"/>
    <n v="0.39604895135745605"/>
    <n v="2026"/>
    <s v="Q4"/>
    <n v="10"/>
    <s v="Oct"/>
  </r>
  <r>
    <n v="4698"/>
    <d v="2026-10-21T00:00:00"/>
    <n v="2026"/>
    <x v="3"/>
    <x v="9"/>
    <x v="9"/>
    <x v="3"/>
    <x v="8"/>
    <x v="0"/>
    <x v="0"/>
    <x v="1"/>
    <x v="3"/>
    <n v="2"/>
    <n v="141.4"/>
    <n v="0.05"/>
    <n v="77.48"/>
    <n v="268.66000000000003"/>
    <n v="154.96"/>
    <n v="113.70000000000002"/>
    <n v="0.42321149408173903"/>
    <n v="2026"/>
    <s v="Q4"/>
    <n v="10"/>
    <s v="Oct"/>
  </r>
  <r>
    <n v="4846"/>
    <d v="2026-10-21T00:00:00"/>
    <n v="2026"/>
    <x v="3"/>
    <x v="9"/>
    <x v="9"/>
    <x v="0"/>
    <x v="0"/>
    <x v="1"/>
    <x v="2"/>
    <x v="0"/>
    <x v="4"/>
    <n v="8"/>
    <n v="51.91"/>
    <n v="0.05"/>
    <n v="22.99"/>
    <n v="394.51599999999996"/>
    <n v="183.92"/>
    <n v="210.59599999999998"/>
    <n v="0.53380851473704483"/>
    <n v="2026"/>
    <s v="Q4"/>
    <n v="10"/>
    <s v="Oct"/>
  </r>
  <r>
    <n v="5024"/>
    <d v="2026-10-21T00:00:00"/>
    <n v="2026"/>
    <x v="3"/>
    <x v="9"/>
    <x v="9"/>
    <x v="3"/>
    <x v="7"/>
    <x v="3"/>
    <x v="0"/>
    <x v="3"/>
    <x v="7"/>
    <n v="1"/>
    <n v="192.62"/>
    <n v="0"/>
    <n v="102.51"/>
    <n v="192.62"/>
    <n v="102.51"/>
    <n v="90.11"/>
    <n v="0.46781227286886096"/>
    <n v="2026"/>
    <s v="Q4"/>
    <n v="10"/>
    <s v="Oct"/>
  </r>
  <r>
    <n v="1157"/>
    <d v="2026-10-22T00:00:00"/>
    <n v="2026"/>
    <x v="3"/>
    <x v="9"/>
    <x v="9"/>
    <x v="3"/>
    <x v="4"/>
    <x v="0"/>
    <x v="1"/>
    <x v="0"/>
    <x v="4"/>
    <n v="1"/>
    <n v="51.25"/>
    <n v="0"/>
    <n v="22.58"/>
    <n v="51.25"/>
    <n v="22.58"/>
    <n v="28.67"/>
    <n v="0.55941463414634152"/>
    <n v="2026"/>
    <s v="Q4"/>
    <n v="10"/>
    <s v="Oct"/>
  </r>
  <r>
    <n v="1427"/>
    <d v="2026-10-22T00:00:00"/>
    <n v="2026"/>
    <x v="3"/>
    <x v="9"/>
    <x v="9"/>
    <x v="3"/>
    <x v="4"/>
    <x v="2"/>
    <x v="1"/>
    <x v="2"/>
    <x v="9"/>
    <n v="1"/>
    <n v="45.97"/>
    <n v="0.05"/>
    <n v="18.760000000000002"/>
    <n v="43.671499999999995"/>
    <n v="18.760000000000002"/>
    <n v="24.911499999999993"/>
    <n v="0.57042922729926826"/>
    <n v="2026"/>
    <s v="Q4"/>
    <n v="10"/>
    <s v="Oct"/>
  </r>
  <r>
    <n v="1622"/>
    <d v="2026-10-22T00:00:00"/>
    <n v="2026"/>
    <x v="3"/>
    <x v="9"/>
    <x v="9"/>
    <x v="2"/>
    <x v="2"/>
    <x v="3"/>
    <x v="0"/>
    <x v="3"/>
    <x v="19"/>
    <n v="1"/>
    <n v="123.29"/>
    <n v="0"/>
    <n v="59.48"/>
    <n v="123.29"/>
    <n v="59.48"/>
    <n v="63.810000000000009"/>
    <n v="0.51756022386243816"/>
    <n v="2026"/>
    <s v="Q4"/>
    <n v="10"/>
    <s v="Oct"/>
  </r>
  <r>
    <n v="1879"/>
    <d v="2026-10-22T00:00:00"/>
    <n v="2026"/>
    <x v="3"/>
    <x v="9"/>
    <x v="9"/>
    <x v="3"/>
    <x v="8"/>
    <x v="1"/>
    <x v="2"/>
    <x v="2"/>
    <x v="2"/>
    <n v="8"/>
    <n v="35.83"/>
    <n v="0.05"/>
    <n v="13.89"/>
    <n v="272.30799999999999"/>
    <n v="111.12"/>
    <n v="161.18799999999999"/>
    <n v="0.59193266448286497"/>
    <n v="2026"/>
    <s v="Q4"/>
    <n v="10"/>
    <s v="Oct"/>
  </r>
  <r>
    <n v="2483"/>
    <d v="2026-10-22T00:00:00"/>
    <n v="2026"/>
    <x v="3"/>
    <x v="9"/>
    <x v="9"/>
    <x v="0"/>
    <x v="0"/>
    <x v="0"/>
    <x v="1"/>
    <x v="3"/>
    <x v="13"/>
    <n v="1"/>
    <n v="80.56"/>
    <n v="0"/>
    <n v="39.53"/>
    <n v="80.56"/>
    <n v="39.53"/>
    <n v="41.03"/>
    <n v="0.5093098311817279"/>
    <n v="2026"/>
    <s v="Q4"/>
    <n v="10"/>
    <s v="Oct"/>
  </r>
  <r>
    <n v="4451"/>
    <d v="2026-10-22T00:00:00"/>
    <n v="2026"/>
    <x v="3"/>
    <x v="9"/>
    <x v="9"/>
    <x v="3"/>
    <x v="7"/>
    <x v="0"/>
    <x v="1"/>
    <x v="0"/>
    <x v="6"/>
    <n v="1"/>
    <n v="40.47"/>
    <n v="0.05"/>
    <n v="16.73"/>
    <n v="38.4465"/>
    <n v="16.73"/>
    <n v="21.7165"/>
    <n v="0.5648498562938109"/>
    <n v="2026"/>
    <s v="Q4"/>
    <n v="10"/>
    <s v="Oct"/>
  </r>
  <r>
    <n v="93"/>
    <d v="2026-10-23T00:00:00"/>
    <n v="2026"/>
    <x v="3"/>
    <x v="9"/>
    <x v="9"/>
    <x v="1"/>
    <x v="12"/>
    <x v="1"/>
    <x v="2"/>
    <x v="2"/>
    <x v="15"/>
    <n v="15"/>
    <n v="133.52000000000001"/>
    <n v="0.2"/>
    <n v="66"/>
    <n v="1602.2400000000002"/>
    <n v="990"/>
    <n v="612.24000000000024"/>
    <n v="0.38211503894547644"/>
    <n v="2026"/>
    <s v="Q4"/>
    <n v="10"/>
    <s v="Oct"/>
  </r>
  <r>
    <n v="265"/>
    <d v="2026-10-23T00:00:00"/>
    <n v="2026"/>
    <x v="3"/>
    <x v="9"/>
    <x v="9"/>
    <x v="1"/>
    <x v="6"/>
    <x v="0"/>
    <x v="0"/>
    <x v="0"/>
    <x v="0"/>
    <n v="1"/>
    <n v="82.28"/>
    <n v="0"/>
    <n v="42.08"/>
    <n v="82.28"/>
    <n v="42.08"/>
    <n v="40.200000000000003"/>
    <n v="0.48857559552746721"/>
    <n v="2026"/>
    <s v="Q4"/>
    <n v="10"/>
    <s v="Oct"/>
  </r>
  <r>
    <n v="555"/>
    <d v="2026-10-23T00:00:00"/>
    <n v="2026"/>
    <x v="3"/>
    <x v="9"/>
    <x v="9"/>
    <x v="1"/>
    <x v="11"/>
    <x v="0"/>
    <x v="1"/>
    <x v="2"/>
    <x v="2"/>
    <n v="6"/>
    <n v="35.479999999999997"/>
    <n v="0"/>
    <n v="13.37"/>
    <n v="212.88"/>
    <n v="80.22"/>
    <n v="132.66"/>
    <n v="0.62316798196166856"/>
    <n v="2026"/>
    <s v="Q4"/>
    <n v="10"/>
    <s v="Oct"/>
  </r>
  <r>
    <n v="1993"/>
    <d v="2026-10-23T00:00:00"/>
    <n v="2026"/>
    <x v="3"/>
    <x v="9"/>
    <x v="9"/>
    <x v="2"/>
    <x v="3"/>
    <x v="2"/>
    <x v="1"/>
    <x v="1"/>
    <x v="11"/>
    <n v="1"/>
    <n v="152.38"/>
    <n v="0.15"/>
    <n v="78.92"/>
    <n v="129.523"/>
    <n v="78.92"/>
    <n v="50.602999999999994"/>
    <n v="0.39068736826663986"/>
    <n v="2026"/>
    <s v="Q4"/>
    <n v="10"/>
    <s v="Oct"/>
  </r>
  <r>
    <n v="3116"/>
    <d v="2026-10-23T00:00:00"/>
    <n v="2026"/>
    <x v="3"/>
    <x v="9"/>
    <x v="9"/>
    <x v="1"/>
    <x v="1"/>
    <x v="3"/>
    <x v="1"/>
    <x v="1"/>
    <x v="1"/>
    <n v="1"/>
    <n v="93.64"/>
    <n v="0"/>
    <n v="44.34"/>
    <n v="93.64"/>
    <n v="44.34"/>
    <n v="49.3"/>
    <n v="0.52648440837249033"/>
    <n v="2026"/>
    <s v="Q4"/>
    <n v="10"/>
    <s v="Oct"/>
  </r>
  <r>
    <n v="3631"/>
    <d v="2026-10-23T00:00:00"/>
    <n v="2026"/>
    <x v="3"/>
    <x v="9"/>
    <x v="9"/>
    <x v="3"/>
    <x v="7"/>
    <x v="2"/>
    <x v="0"/>
    <x v="4"/>
    <x v="12"/>
    <n v="1"/>
    <n v="123.6"/>
    <n v="0"/>
    <n v="67.3"/>
    <n v="123.6"/>
    <n v="67.3"/>
    <n v="56.3"/>
    <n v="0.45550161812297735"/>
    <n v="2026"/>
    <s v="Q4"/>
    <n v="10"/>
    <s v="Oct"/>
  </r>
  <r>
    <n v="4216"/>
    <d v="2026-10-23T00:00:00"/>
    <n v="2026"/>
    <x v="3"/>
    <x v="9"/>
    <x v="9"/>
    <x v="1"/>
    <x v="1"/>
    <x v="0"/>
    <x v="1"/>
    <x v="4"/>
    <x v="12"/>
    <n v="3"/>
    <n v="124.6"/>
    <n v="0.05"/>
    <n v="69.12"/>
    <n v="355.10999999999996"/>
    <n v="207.36"/>
    <n v="147.74999999999994"/>
    <n v="0.41606826053898782"/>
    <n v="2026"/>
    <s v="Q4"/>
    <n v="10"/>
    <s v="Oct"/>
  </r>
  <r>
    <n v="4956"/>
    <d v="2026-10-23T00:00:00"/>
    <n v="2026"/>
    <x v="3"/>
    <x v="9"/>
    <x v="9"/>
    <x v="3"/>
    <x v="13"/>
    <x v="2"/>
    <x v="2"/>
    <x v="1"/>
    <x v="11"/>
    <n v="2"/>
    <n v="151.66"/>
    <n v="0"/>
    <n v="77.17"/>
    <n v="303.32"/>
    <n v="154.34"/>
    <n v="148.97999999999999"/>
    <n v="0.49116444678886984"/>
    <n v="2026"/>
    <s v="Q4"/>
    <n v="10"/>
    <s v="Oct"/>
  </r>
  <r>
    <n v="439"/>
    <d v="2026-10-24T00:00:00"/>
    <n v="2026"/>
    <x v="3"/>
    <x v="9"/>
    <x v="9"/>
    <x v="2"/>
    <x v="5"/>
    <x v="2"/>
    <x v="1"/>
    <x v="2"/>
    <x v="2"/>
    <n v="1"/>
    <n v="36.76"/>
    <n v="0"/>
    <n v="13.18"/>
    <n v="36.76"/>
    <n v="13.18"/>
    <n v="23.58"/>
    <n v="0.64145810663764957"/>
    <n v="2026"/>
    <s v="Q4"/>
    <n v="10"/>
    <s v="Oct"/>
  </r>
  <r>
    <n v="1076"/>
    <d v="2026-10-24T00:00:00"/>
    <n v="2026"/>
    <x v="3"/>
    <x v="9"/>
    <x v="9"/>
    <x v="0"/>
    <x v="9"/>
    <x v="3"/>
    <x v="0"/>
    <x v="3"/>
    <x v="7"/>
    <n v="1"/>
    <n v="195.67"/>
    <n v="0"/>
    <n v="105.88"/>
    <n v="195.67"/>
    <n v="105.88"/>
    <n v="89.789999999999992"/>
    <n v="0.45888485715745897"/>
    <n v="2026"/>
    <s v="Q4"/>
    <n v="10"/>
    <s v="Oct"/>
  </r>
  <r>
    <n v="1130"/>
    <d v="2026-10-24T00:00:00"/>
    <n v="2026"/>
    <x v="3"/>
    <x v="9"/>
    <x v="9"/>
    <x v="0"/>
    <x v="15"/>
    <x v="2"/>
    <x v="0"/>
    <x v="0"/>
    <x v="6"/>
    <n v="1"/>
    <n v="40.83"/>
    <n v="0.1"/>
    <n v="16.54"/>
    <n v="36.747"/>
    <n v="16.54"/>
    <n v="20.207000000000001"/>
    <n v="0.54989522954254766"/>
    <n v="2026"/>
    <s v="Q4"/>
    <n v="10"/>
    <s v="Oct"/>
  </r>
  <r>
    <n v="2820"/>
    <d v="2026-10-24T00:00:00"/>
    <n v="2026"/>
    <x v="3"/>
    <x v="9"/>
    <x v="9"/>
    <x v="3"/>
    <x v="7"/>
    <x v="1"/>
    <x v="2"/>
    <x v="1"/>
    <x v="17"/>
    <n v="6"/>
    <n v="72.73"/>
    <n v="0.05"/>
    <n v="32.700000000000003"/>
    <n v="414.56099999999998"/>
    <n v="196.20000000000002"/>
    <n v="218.36099999999996"/>
    <n v="0.52672827400551425"/>
    <n v="2026"/>
    <s v="Q4"/>
    <n v="10"/>
    <s v="Oct"/>
  </r>
  <r>
    <n v="4213"/>
    <d v="2026-10-24T00:00:00"/>
    <n v="2026"/>
    <x v="3"/>
    <x v="9"/>
    <x v="9"/>
    <x v="1"/>
    <x v="14"/>
    <x v="1"/>
    <x v="2"/>
    <x v="3"/>
    <x v="13"/>
    <n v="4"/>
    <n v="81.23"/>
    <n v="0.1"/>
    <n v="38.96"/>
    <n v="292.428"/>
    <n v="155.84"/>
    <n v="136.58799999999999"/>
    <n v="0.46708249552026482"/>
    <n v="2026"/>
    <s v="Q4"/>
    <n v="10"/>
    <s v="Oct"/>
  </r>
  <r>
    <n v="4375"/>
    <d v="2026-10-24T00:00:00"/>
    <n v="2026"/>
    <x v="3"/>
    <x v="9"/>
    <x v="9"/>
    <x v="1"/>
    <x v="1"/>
    <x v="0"/>
    <x v="2"/>
    <x v="2"/>
    <x v="9"/>
    <n v="1"/>
    <n v="46.38"/>
    <n v="0.15"/>
    <n v="17.87"/>
    <n v="39.423000000000002"/>
    <n v="17.87"/>
    <n v="21.553000000000001"/>
    <n v="0.54671131065621592"/>
    <n v="2026"/>
    <s v="Q4"/>
    <n v="10"/>
    <s v="Oct"/>
  </r>
  <r>
    <n v="5072"/>
    <d v="2026-10-24T00:00:00"/>
    <n v="2026"/>
    <x v="3"/>
    <x v="9"/>
    <x v="9"/>
    <x v="3"/>
    <x v="7"/>
    <x v="1"/>
    <x v="2"/>
    <x v="2"/>
    <x v="9"/>
    <n v="5"/>
    <n v="45.9"/>
    <n v="0.1"/>
    <n v="17.940000000000001"/>
    <n v="206.55"/>
    <n v="89.7"/>
    <n v="116.85000000000001"/>
    <n v="0.56572258533042852"/>
    <n v="2026"/>
    <s v="Q4"/>
    <n v="10"/>
    <s v="Oct"/>
  </r>
  <r>
    <n v="310"/>
    <d v="2026-10-25T00:00:00"/>
    <n v="2026"/>
    <x v="3"/>
    <x v="9"/>
    <x v="9"/>
    <x v="1"/>
    <x v="12"/>
    <x v="0"/>
    <x v="2"/>
    <x v="1"/>
    <x v="3"/>
    <n v="5"/>
    <n v="144.04"/>
    <n v="0.1"/>
    <n v="78.069999999999993"/>
    <n v="648.17999999999995"/>
    <n v="390.34999999999997"/>
    <n v="257.83"/>
    <n v="0.39777530932765592"/>
    <n v="2026"/>
    <s v="Q4"/>
    <n v="10"/>
    <s v="Oct"/>
  </r>
  <r>
    <n v="317"/>
    <d v="2026-10-25T00:00:00"/>
    <n v="2026"/>
    <x v="3"/>
    <x v="9"/>
    <x v="9"/>
    <x v="2"/>
    <x v="10"/>
    <x v="3"/>
    <x v="1"/>
    <x v="0"/>
    <x v="0"/>
    <n v="2"/>
    <n v="80.69"/>
    <n v="0.05"/>
    <n v="43.81"/>
    <n v="153.31099999999998"/>
    <n v="87.62"/>
    <n v="65.690999999999974"/>
    <n v="0.42848197454846676"/>
    <n v="2026"/>
    <s v="Q4"/>
    <n v="10"/>
    <s v="Oct"/>
  </r>
  <r>
    <n v="684"/>
    <d v="2026-10-25T00:00:00"/>
    <n v="2026"/>
    <x v="3"/>
    <x v="9"/>
    <x v="9"/>
    <x v="3"/>
    <x v="4"/>
    <x v="0"/>
    <x v="2"/>
    <x v="3"/>
    <x v="7"/>
    <n v="1"/>
    <n v="191.91"/>
    <n v="0"/>
    <n v="101.89"/>
    <n v="191.91"/>
    <n v="101.89"/>
    <n v="90.02"/>
    <n v="0.46907404512531914"/>
    <n v="2026"/>
    <s v="Q4"/>
    <n v="10"/>
    <s v="Oct"/>
  </r>
  <r>
    <n v="1430"/>
    <d v="2026-10-25T00:00:00"/>
    <n v="2026"/>
    <x v="3"/>
    <x v="9"/>
    <x v="9"/>
    <x v="3"/>
    <x v="13"/>
    <x v="2"/>
    <x v="1"/>
    <x v="4"/>
    <x v="14"/>
    <n v="1"/>
    <n v="36.630000000000003"/>
    <n v="0.05"/>
    <n v="13.97"/>
    <n v="34.798500000000004"/>
    <n v="13.97"/>
    <n v="20.828500000000005"/>
    <n v="0.59854591433538806"/>
    <n v="2026"/>
    <s v="Q4"/>
    <n v="10"/>
    <s v="Oct"/>
  </r>
  <r>
    <n v="2049"/>
    <d v="2026-10-25T00:00:00"/>
    <n v="2026"/>
    <x v="3"/>
    <x v="9"/>
    <x v="9"/>
    <x v="3"/>
    <x v="4"/>
    <x v="1"/>
    <x v="2"/>
    <x v="2"/>
    <x v="2"/>
    <n v="6"/>
    <n v="35.380000000000003"/>
    <n v="0.05"/>
    <n v="13.9"/>
    <n v="201.66600000000003"/>
    <n v="83.4"/>
    <n v="118.26600000000002"/>
    <n v="0.58644491386748387"/>
    <n v="2026"/>
    <s v="Q4"/>
    <n v="10"/>
    <s v="Oct"/>
  </r>
  <r>
    <n v="2199"/>
    <d v="2026-10-25T00:00:00"/>
    <n v="2026"/>
    <x v="3"/>
    <x v="9"/>
    <x v="9"/>
    <x v="1"/>
    <x v="12"/>
    <x v="3"/>
    <x v="0"/>
    <x v="2"/>
    <x v="15"/>
    <n v="1"/>
    <n v="132.63"/>
    <n v="0.05"/>
    <n v="67.489999999999995"/>
    <n v="125.99849999999999"/>
    <n v="67.489999999999995"/>
    <n v="58.508499999999998"/>
    <n v="0.46435870268296847"/>
    <n v="2026"/>
    <s v="Q4"/>
    <n v="10"/>
    <s v="Oct"/>
  </r>
  <r>
    <n v="2954"/>
    <d v="2026-10-25T00:00:00"/>
    <n v="2026"/>
    <x v="3"/>
    <x v="9"/>
    <x v="9"/>
    <x v="3"/>
    <x v="4"/>
    <x v="0"/>
    <x v="1"/>
    <x v="1"/>
    <x v="17"/>
    <n v="1"/>
    <n v="71.17"/>
    <n v="0"/>
    <n v="32.57"/>
    <n v="71.17"/>
    <n v="32.57"/>
    <n v="38.6"/>
    <n v="0.54236335534635383"/>
    <n v="2026"/>
    <s v="Q4"/>
    <n v="10"/>
    <s v="Oct"/>
  </r>
  <r>
    <n v="3218"/>
    <d v="2026-10-25T00:00:00"/>
    <n v="2026"/>
    <x v="3"/>
    <x v="9"/>
    <x v="9"/>
    <x v="0"/>
    <x v="15"/>
    <x v="1"/>
    <x v="2"/>
    <x v="2"/>
    <x v="15"/>
    <n v="6"/>
    <n v="132.08000000000001"/>
    <n v="0.1"/>
    <n v="67.61"/>
    <n v="713.23200000000008"/>
    <n v="405.65999999999997"/>
    <n v="307.57200000000012"/>
    <n v="0.43123696076451995"/>
    <n v="2026"/>
    <s v="Q4"/>
    <n v="10"/>
    <s v="Oct"/>
  </r>
  <r>
    <n v="3965"/>
    <d v="2026-10-25T00:00:00"/>
    <n v="2026"/>
    <x v="3"/>
    <x v="9"/>
    <x v="9"/>
    <x v="1"/>
    <x v="11"/>
    <x v="2"/>
    <x v="0"/>
    <x v="3"/>
    <x v="13"/>
    <n v="3"/>
    <n v="82.75"/>
    <n v="0.05"/>
    <n v="38.53"/>
    <n v="235.83749999999998"/>
    <n v="115.59"/>
    <n v="120.24749999999997"/>
    <n v="0.50987438384480832"/>
    <n v="2026"/>
    <s v="Q4"/>
    <n v="10"/>
    <s v="Oct"/>
  </r>
  <r>
    <n v="2278"/>
    <d v="2026-10-26T00:00:00"/>
    <n v="2026"/>
    <x v="3"/>
    <x v="9"/>
    <x v="9"/>
    <x v="0"/>
    <x v="15"/>
    <x v="0"/>
    <x v="0"/>
    <x v="4"/>
    <x v="16"/>
    <n v="5"/>
    <n v="51.5"/>
    <n v="0.1"/>
    <n v="21.38"/>
    <n v="231.75"/>
    <n v="106.89999999999999"/>
    <n v="124.85000000000001"/>
    <n v="0.53872707659115426"/>
    <n v="2026"/>
    <s v="Q4"/>
    <n v="10"/>
    <s v="Oct"/>
  </r>
  <r>
    <n v="3132"/>
    <d v="2026-10-26T00:00:00"/>
    <n v="2026"/>
    <x v="3"/>
    <x v="9"/>
    <x v="9"/>
    <x v="2"/>
    <x v="5"/>
    <x v="0"/>
    <x v="1"/>
    <x v="1"/>
    <x v="3"/>
    <n v="3"/>
    <n v="140.49"/>
    <n v="0.05"/>
    <n v="77.45"/>
    <n v="400.3965"/>
    <n v="232.35000000000002"/>
    <n v="168.04649999999998"/>
    <n v="0.41970022215478903"/>
    <n v="2026"/>
    <s v="Q4"/>
    <n v="10"/>
    <s v="Oct"/>
  </r>
  <r>
    <n v="3144"/>
    <d v="2026-10-26T00:00:00"/>
    <n v="2026"/>
    <x v="3"/>
    <x v="9"/>
    <x v="9"/>
    <x v="2"/>
    <x v="2"/>
    <x v="3"/>
    <x v="1"/>
    <x v="4"/>
    <x v="14"/>
    <n v="4"/>
    <n v="36.200000000000003"/>
    <n v="0.15"/>
    <n v="13.53"/>
    <n v="123.08000000000001"/>
    <n v="54.12"/>
    <n v="68.960000000000008"/>
    <n v="0.56028599285017877"/>
    <n v="2026"/>
    <s v="Q4"/>
    <n v="10"/>
    <s v="Oct"/>
  </r>
  <r>
    <n v="3501"/>
    <d v="2026-10-26T00:00:00"/>
    <n v="2026"/>
    <x v="3"/>
    <x v="9"/>
    <x v="9"/>
    <x v="3"/>
    <x v="7"/>
    <x v="2"/>
    <x v="1"/>
    <x v="3"/>
    <x v="19"/>
    <n v="1"/>
    <n v="120.5"/>
    <n v="0.05"/>
    <n v="61.71"/>
    <n v="114.47499999999999"/>
    <n v="61.71"/>
    <n v="52.764999999999993"/>
    <n v="0.4609303341340904"/>
    <n v="2026"/>
    <s v="Q4"/>
    <n v="10"/>
    <s v="Oct"/>
  </r>
  <r>
    <n v="458"/>
    <d v="2026-10-27T00:00:00"/>
    <n v="2026"/>
    <x v="3"/>
    <x v="9"/>
    <x v="9"/>
    <x v="2"/>
    <x v="2"/>
    <x v="2"/>
    <x v="2"/>
    <x v="0"/>
    <x v="8"/>
    <n v="1"/>
    <n v="102.44"/>
    <n v="0.05"/>
    <n v="49.14"/>
    <n v="97.317999999999998"/>
    <n v="49.14"/>
    <n v="48.177999999999997"/>
    <n v="0.49505744055570394"/>
    <n v="2026"/>
    <s v="Q4"/>
    <n v="10"/>
    <s v="Oct"/>
  </r>
  <r>
    <n v="1065"/>
    <d v="2026-10-27T00:00:00"/>
    <n v="2026"/>
    <x v="3"/>
    <x v="9"/>
    <x v="9"/>
    <x v="2"/>
    <x v="5"/>
    <x v="0"/>
    <x v="1"/>
    <x v="4"/>
    <x v="12"/>
    <n v="6"/>
    <n v="121.58"/>
    <n v="0.15"/>
    <n v="68.86"/>
    <n v="620.05799999999999"/>
    <n v="413.15999999999997"/>
    <n v="206.89800000000002"/>
    <n v="0.33367523683268346"/>
    <n v="2026"/>
    <s v="Q4"/>
    <n v="10"/>
    <s v="Oct"/>
  </r>
  <r>
    <n v="1707"/>
    <d v="2026-10-27T00:00:00"/>
    <n v="2026"/>
    <x v="3"/>
    <x v="9"/>
    <x v="9"/>
    <x v="2"/>
    <x v="16"/>
    <x v="0"/>
    <x v="1"/>
    <x v="2"/>
    <x v="2"/>
    <n v="2"/>
    <n v="35.36"/>
    <n v="0"/>
    <n v="13.33"/>
    <n v="70.72"/>
    <n v="26.66"/>
    <n v="44.06"/>
    <n v="0.62302036199095023"/>
    <n v="2026"/>
    <s v="Q4"/>
    <n v="10"/>
    <s v="Oct"/>
  </r>
  <r>
    <n v="1989"/>
    <d v="2026-10-27T00:00:00"/>
    <n v="2026"/>
    <x v="3"/>
    <x v="9"/>
    <x v="9"/>
    <x v="3"/>
    <x v="4"/>
    <x v="0"/>
    <x v="1"/>
    <x v="3"/>
    <x v="5"/>
    <n v="2"/>
    <n v="335.73"/>
    <n v="0"/>
    <n v="199.44"/>
    <n v="671.46"/>
    <n v="398.88"/>
    <n v="272.58000000000004"/>
    <n v="0.4059512107943884"/>
    <n v="2026"/>
    <s v="Q4"/>
    <n v="10"/>
    <s v="Oct"/>
  </r>
  <r>
    <n v="2852"/>
    <d v="2026-10-27T00:00:00"/>
    <n v="2026"/>
    <x v="3"/>
    <x v="9"/>
    <x v="9"/>
    <x v="1"/>
    <x v="12"/>
    <x v="1"/>
    <x v="2"/>
    <x v="1"/>
    <x v="3"/>
    <n v="3"/>
    <n v="141.96"/>
    <n v="0.1"/>
    <n v="77.42"/>
    <n v="383.29200000000003"/>
    <n v="232.26"/>
    <n v="151.03200000000004"/>
    <n v="0.39403900942362485"/>
    <n v="2026"/>
    <s v="Q4"/>
    <n v="10"/>
    <s v="Oct"/>
  </r>
  <r>
    <n v="4762"/>
    <d v="2026-10-27T00:00:00"/>
    <n v="2026"/>
    <x v="3"/>
    <x v="9"/>
    <x v="9"/>
    <x v="1"/>
    <x v="12"/>
    <x v="3"/>
    <x v="1"/>
    <x v="4"/>
    <x v="16"/>
    <n v="2"/>
    <n v="51.76"/>
    <n v="0"/>
    <n v="21.64"/>
    <n v="103.52"/>
    <n v="43.28"/>
    <n v="60.239999999999995"/>
    <n v="0.58191653786707875"/>
    <n v="2026"/>
    <s v="Q4"/>
    <n v="10"/>
    <s v="Oct"/>
  </r>
  <r>
    <n v="4997"/>
    <d v="2026-10-27T00:00:00"/>
    <n v="2026"/>
    <x v="3"/>
    <x v="9"/>
    <x v="9"/>
    <x v="3"/>
    <x v="7"/>
    <x v="0"/>
    <x v="0"/>
    <x v="3"/>
    <x v="7"/>
    <n v="3"/>
    <n v="194.09"/>
    <n v="0.1"/>
    <n v="105.84"/>
    <n v="524.04300000000001"/>
    <n v="317.52"/>
    <n v="206.52300000000002"/>
    <n v="0.39409552269565667"/>
    <n v="2026"/>
    <s v="Q4"/>
    <n v="10"/>
    <s v="Oct"/>
  </r>
  <r>
    <n v="1238"/>
    <d v="2026-10-28T00:00:00"/>
    <n v="2026"/>
    <x v="3"/>
    <x v="9"/>
    <x v="9"/>
    <x v="1"/>
    <x v="12"/>
    <x v="0"/>
    <x v="0"/>
    <x v="3"/>
    <x v="19"/>
    <n v="1"/>
    <n v="125.39"/>
    <n v="0.05"/>
    <n v="61.19"/>
    <n v="119.12049999999999"/>
    <n v="61.19"/>
    <n v="57.930499999999995"/>
    <n v="0.48631847582909743"/>
    <n v="2026"/>
    <s v="Q4"/>
    <n v="10"/>
    <s v="Oct"/>
  </r>
  <r>
    <n v="2622"/>
    <d v="2026-10-28T00:00:00"/>
    <n v="2026"/>
    <x v="3"/>
    <x v="9"/>
    <x v="9"/>
    <x v="0"/>
    <x v="15"/>
    <x v="3"/>
    <x v="1"/>
    <x v="3"/>
    <x v="13"/>
    <n v="3"/>
    <n v="83.73"/>
    <n v="0.15"/>
    <n v="39.43"/>
    <n v="213.51149999999998"/>
    <n v="118.28999999999999"/>
    <n v="95.221499999999992"/>
    <n v="0.44597831966896395"/>
    <n v="2026"/>
    <s v="Q4"/>
    <n v="10"/>
    <s v="Oct"/>
  </r>
  <r>
    <n v="3106"/>
    <d v="2026-10-28T00:00:00"/>
    <n v="2026"/>
    <x v="3"/>
    <x v="9"/>
    <x v="9"/>
    <x v="3"/>
    <x v="8"/>
    <x v="3"/>
    <x v="2"/>
    <x v="4"/>
    <x v="14"/>
    <n v="3"/>
    <n v="36.99"/>
    <n v="0.05"/>
    <n v="14.14"/>
    <n v="105.42149999999999"/>
    <n v="42.42"/>
    <n v="63.001499999999993"/>
    <n v="0.59761528720422297"/>
    <n v="2026"/>
    <s v="Q4"/>
    <n v="10"/>
    <s v="Oct"/>
  </r>
  <r>
    <n v="3274"/>
    <d v="2026-10-28T00:00:00"/>
    <n v="2026"/>
    <x v="3"/>
    <x v="9"/>
    <x v="9"/>
    <x v="3"/>
    <x v="7"/>
    <x v="3"/>
    <x v="1"/>
    <x v="4"/>
    <x v="10"/>
    <n v="1"/>
    <n v="39.42"/>
    <n v="0"/>
    <n v="14.58"/>
    <n v="39.42"/>
    <n v="14.58"/>
    <n v="24.840000000000003"/>
    <n v="0.63013698630136994"/>
    <n v="2026"/>
    <s v="Q4"/>
    <n v="10"/>
    <s v="Oct"/>
  </r>
  <r>
    <n v="3542"/>
    <d v="2026-10-28T00:00:00"/>
    <n v="2026"/>
    <x v="3"/>
    <x v="9"/>
    <x v="9"/>
    <x v="3"/>
    <x v="4"/>
    <x v="0"/>
    <x v="1"/>
    <x v="0"/>
    <x v="4"/>
    <n v="2"/>
    <n v="50.66"/>
    <n v="0"/>
    <n v="22.02"/>
    <n v="101.32"/>
    <n v="44.04"/>
    <n v="57.279999999999994"/>
    <n v="0.56533754441373862"/>
    <n v="2026"/>
    <s v="Q4"/>
    <n v="10"/>
    <s v="Oct"/>
  </r>
  <r>
    <n v="3704"/>
    <d v="2026-10-28T00:00:00"/>
    <n v="2026"/>
    <x v="3"/>
    <x v="9"/>
    <x v="9"/>
    <x v="1"/>
    <x v="12"/>
    <x v="0"/>
    <x v="0"/>
    <x v="1"/>
    <x v="17"/>
    <n v="4"/>
    <n v="71.959999999999994"/>
    <n v="0.1"/>
    <n v="31.51"/>
    <n v="259.05599999999998"/>
    <n v="126.04"/>
    <n v="133.01599999999996"/>
    <n v="0.51346427027360864"/>
    <n v="2026"/>
    <s v="Q4"/>
    <n v="10"/>
    <s v="Oct"/>
  </r>
  <r>
    <n v="4699"/>
    <d v="2026-10-28T00:00:00"/>
    <n v="2026"/>
    <x v="3"/>
    <x v="9"/>
    <x v="9"/>
    <x v="2"/>
    <x v="5"/>
    <x v="2"/>
    <x v="0"/>
    <x v="0"/>
    <x v="4"/>
    <n v="1"/>
    <n v="49.72"/>
    <n v="0.05"/>
    <n v="22.5"/>
    <n v="47.233999999999995"/>
    <n v="22.5"/>
    <n v="24.733999999999995"/>
    <n v="0.52364821950290041"/>
    <n v="2026"/>
    <s v="Q4"/>
    <n v="10"/>
    <s v="Oct"/>
  </r>
  <r>
    <n v="1226"/>
    <d v="2026-10-29T00:00:00"/>
    <n v="2026"/>
    <x v="3"/>
    <x v="9"/>
    <x v="9"/>
    <x v="0"/>
    <x v="0"/>
    <x v="3"/>
    <x v="0"/>
    <x v="2"/>
    <x v="2"/>
    <n v="1"/>
    <n v="36.58"/>
    <n v="0"/>
    <n v="13.5"/>
    <n v="36.58"/>
    <n v="13.5"/>
    <n v="23.08"/>
    <n v="0.63094587206123565"/>
    <n v="2026"/>
    <s v="Q4"/>
    <n v="10"/>
    <s v="Oct"/>
  </r>
  <r>
    <n v="1245"/>
    <d v="2026-10-29T00:00:00"/>
    <n v="2026"/>
    <x v="3"/>
    <x v="9"/>
    <x v="9"/>
    <x v="1"/>
    <x v="6"/>
    <x v="3"/>
    <x v="0"/>
    <x v="4"/>
    <x v="10"/>
    <n v="2"/>
    <n v="41.06"/>
    <n v="0.05"/>
    <n v="15.07"/>
    <n v="78.013999999999996"/>
    <n v="30.14"/>
    <n v="47.873999999999995"/>
    <n v="0.6136590868305688"/>
    <n v="2026"/>
    <s v="Q4"/>
    <n v="10"/>
    <s v="Oct"/>
  </r>
  <r>
    <n v="1477"/>
    <d v="2026-10-29T00:00:00"/>
    <n v="2026"/>
    <x v="3"/>
    <x v="9"/>
    <x v="9"/>
    <x v="1"/>
    <x v="14"/>
    <x v="3"/>
    <x v="0"/>
    <x v="3"/>
    <x v="19"/>
    <n v="1"/>
    <n v="121.78"/>
    <n v="0.15"/>
    <n v="61.55"/>
    <n v="103.51300000000001"/>
    <n v="61.55"/>
    <n v="41.963000000000008"/>
    <n v="0.40538869513974096"/>
    <n v="2026"/>
    <s v="Q4"/>
    <n v="10"/>
    <s v="Oct"/>
  </r>
  <r>
    <n v="1575"/>
    <d v="2026-10-29T00:00:00"/>
    <n v="2026"/>
    <x v="3"/>
    <x v="9"/>
    <x v="9"/>
    <x v="3"/>
    <x v="7"/>
    <x v="1"/>
    <x v="0"/>
    <x v="2"/>
    <x v="15"/>
    <n v="5"/>
    <n v="130.68"/>
    <n v="0.2"/>
    <n v="67.209999999999994"/>
    <n v="522.72000000000014"/>
    <n v="336.04999999999995"/>
    <n v="186.67000000000019"/>
    <n v="0.35711279461279488"/>
    <n v="2026"/>
    <s v="Q4"/>
    <n v="10"/>
    <s v="Oct"/>
  </r>
  <r>
    <n v="2830"/>
    <d v="2026-10-29T00:00:00"/>
    <n v="2026"/>
    <x v="3"/>
    <x v="9"/>
    <x v="9"/>
    <x v="2"/>
    <x v="2"/>
    <x v="0"/>
    <x v="1"/>
    <x v="2"/>
    <x v="18"/>
    <n v="1"/>
    <n v="161.94999999999999"/>
    <n v="0"/>
    <n v="86.61"/>
    <n v="161.94999999999999"/>
    <n v="86.61"/>
    <n v="75.339999999999989"/>
    <n v="0.46520531028095086"/>
    <n v="2026"/>
    <s v="Q4"/>
    <n v="10"/>
    <s v="Oct"/>
  </r>
  <r>
    <n v="2884"/>
    <d v="2026-10-29T00:00:00"/>
    <n v="2026"/>
    <x v="3"/>
    <x v="9"/>
    <x v="9"/>
    <x v="0"/>
    <x v="15"/>
    <x v="2"/>
    <x v="0"/>
    <x v="0"/>
    <x v="0"/>
    <n v="2"/>
    <n v="83.6"/>
    <n v="0"/>
    <n v="43.01"/>
    <n v="167.2"/>
    <n v="86.02"/>
    <n v="81.179999999999993"/>
    <n v="0.48552631578947369"/>
    <n v="2026"/>
    <s v="Q4"/>
    <n v="10"/>
    <s v="Oct"/>
  </r>
  <r>
    <n v="3093"/>
    <d v="2026-10-29T00:00:00"/>
    <n v="2026"/>
    <x v="3"/>
    <x v="9"/>
    <x v="9"/>
    <x v="3"/>
    <x v="4"/>
    <x v="1"/>
    <x v="2"/>
    <x v="3"/>
    <x v="7"/>
    <n v="3"/>
    <n v="194.19"/>
    <n v="0.15"/>
    <n v="104.22"/>
    <n v="495.18449999999996"/>
    <n v="312.65999999999997"/>
    <n v="182.52449999999999"/>
    <n v="0.36859897674503139"/>
    <n v="2026"/>
    <s v="Q4"/>
    <n v="10"/>
    <s v="Oct"/>
  </r>
  <r>
    <n v="3613"/>
    <d v="2026-10-29T00:00:00"/>
    <n v="2026"/>
    <x v="3"/>
    <x v="9"/>
    <x v="9"/>
    <x v="1"/>
    <x v="12"/>
    <x v="0"/>
    <x v="0"/>
    <x v="2"/>
    <x v="18"/>
    <n v="3"/>
    <n v="167.41"/>
    <n v="0"/>
    <n v="85.33"/>
    <n v="502.23"/>
    <n v="255.99"/>
    <n v="246.24"/>
    <n v="0.49029329191804549"/>
    <n v="2026"/>
    <s v="Q4"/>
    <n v="10"/>
    <s v="Oct"/>
  </r>
  <r>
    <n v="4496"/>
    <d v="2026-10-29T00:00:00"/>
    <n v="2026"/>
    <x v="3"/>
    <x v="9"/>
    <x v="9"/>
    <x v="3"/>
    <x v="8"/>
    <x v="0"/>
    <x v="0"/>
    <x v="4"/>
    <x v="10"/>
    <n v="2"/>
    <n v="40.83"/>
    <n v="0.1"/>
    <n v="14.91"/>
    <n v="73.494"/>
    <n v="29.82"/>
    <n v="43.673999999999999"/>
    <n v="0.59425259204833047"/>
    <n v="2026"/>
    <s v="Q4"/>
    <n v="10"/>
    <s v="Oct"/>
  </r>
  <r>
    <n v="5194"/>
    <d v="2026-10-29T00:00:00"/>
    <n v="2026"/>
    <x v="3"/>
    <x v="9"/>
    <x v="9"/>
    <x v="0"/>
    <x v="9"/>
    <x v="1"/>
    <x v="2"/>
    <x v="3"/>
    <x v="13"/>
    <n v="12"/>
    <n v="80.84"/>
    <n v="0.1"/>
    <n v="38.39"/>
    <n v="873.072"/>
    <n v="460.68"/>
    <n v="412.392"/>
    <n v="0.4723459233602727"/>
    <n v="2026"/>
    <s v="Q4"/>
    <n v="10"/>
    <s v="Oct"/>
  </r>
  <r>
    <n v="339"/>
    <d v="2026-10-30T00:00:00"/>
    <n v="2026"/>
    <x v="3"/>
    <x v="9"/>
    <x v="9"/>
    <x v="3"/>
    <x v="13"/>
    <x v="0"/>
    <x v="0"/>
    <x v="0"/>
    <x v="6"/>
    <n v="1"/>
    <n v="39.65"/>
    <n v="0"/>
    <n v="16.38"/>
    <n v="39.65"/>
    <n v="16.38"/>
    <n v="23.27"/>
    <n v="0.58688524590163937"/>
    <n v="2026"/>
    <s v="Q4"/>
    <n v="10"/>
    <s v="Oct"/>
  </r>
  <r>
    <n v="1199"/>
    <d v="2026-10-30T00:00:00"/>
    <n v="2026"/>
    <x v="3"/>
    <x v="9"/>
    <x v="9"/>
    <x v="1"/>
    <x v="12"/>
    <x v="0"/>
    <x v="1"/>
    <x v="0"/>
    <x v="8"/>
    <n v="1"/>
    <n v="102.47"/>
    <n v="0.1"/>
    <n v="49.75"/>
    <n v="92.222999999999999"/>
    <n v="49.75"/>
    <n v="42.472999999999999"/>
    <n v="0.46054671828068922"/>
    <n v="2026"/>
    <s v="Q4"/>
    <n v="10"/>
    <s v="Oct"/>
  </r>
  <r>
    <n v="1253"/>
    <d v="2026-10-30T00:00:00"/>
    <n v="2026"/>
    <x v="3"/>
    <x v="9"/>
    <x v="9"/>
    <x v="3"/>
    <x v="13"/>
    <x v="2"/>
    <x v="2"/>
    <x v="4"/>
    <x v="10"/>
    <n v="2"/>
    <n v="40.43"/>
    <n v="0"/>
    <n v="14.88"/>
    <n v="80.86"/>
    <n v="29.76"/>
    <n v="51.099999999999994"/>
    <n v="0.63195646796932969"/>
    <n v="2026"/>
    <s v="Q4"/>
    <n v="10"/>
    <s v="Oct"/>
  </r>
  <r>
    <n v="1407"/>
    <d v="2026-10-30T00:00:00"/>
    <n v="2026"/>
    <x v="3"/>
    <x v="9"/>
    <x v="9"/>
    <x v="3"/>
    <x v="8"/>
    <x v="2"/>
    <x v="2"/>
    <x v="2"/>
    <x v="2"/>
    <n v="2"/>
    <n v="35.880000000000003"/>
    <n v="0.05"/>
    <n v="13.52"/>
    <n v="68.171999999999997"/>
    <n v="27.04"/>
    <n v="41.131999999999998"/>
    <n v="0.60335621662852779"/>
    <n v="2026"/>
    <s v="Q4"/>
    <n v="10"/>
    <s v="Oct"/>
  </r>
  <r>
    <n v="2532"/>
    <d v="2026-10-30T00:00:00"/>
    <n v="2026"/>
    <x v="3"/>
    <x v="9"/>
    <x v="9"/>
    <x v="0"/>
    <x v="15"/>
    <x v="3"/>
    <x v="1"/>
    <x v="0"/>
    <x v="0"/>
    <n v="1"/>
    <n v="80.400000000000006"/>
    <n v="0"/>
    <n v="43.34"/>
    <n v="80.400000000000006"/>
    <n v="43.34"/>
    <n v="37.06"/>
    <n v="0.46094527363184079"/>
    <n v="2026"/>
    <s v="Q4"/>
    <n v="10"/>
    <s v="Oct"/>
  </r>
  <r>
    <n v="307"/>
    <d v="2026-10-31T00:00:00"/>
    <n v="2026"/>
    <x v="3"/>
    <x v="9"/>
    <x v="9"/>
    <x v="3"/>
    <x v="8"/>
    <x v="0"/>
    <x v="0"/>
    <x v="4"/>
    <x v="14"/>
    <n v="1"/>
    <n v="37.08"/>
    <n v="0"/>
    <n v="13.62"/>
    <n v="37.08"/>
    <n v="13.62"/>
    <n v="23.46"/>
    <n v="0.63268608414239491"/>
    <n v="2026"/>
    <s v="Q4"/>
    <n v="10"/>
    <s v="Oct"/>
  </r>
  <r>
    <n v="3257"/>
    <d v="2026-10-31T00:00:00"/>
    <n v="2026"/>
    <x v="3"/>
    <x v="9"/>
    <x v="9"/>
    <x v="3"/>
    <x v="4"/>
    <x v="2"/>
    <x v="1"/>
    <x v="2"/>
    <x v="18"/>
    <n v="6"/>
    <n v="165.92"/>
    <n v="0"/>
    <n v="87.55"/>
    <n v="995.52"/>
    <n v="525.29999999999995"/>
    <n v="470.22"/>
    <n v="0.4723360655737705"/>
    <n v="2026"/>
    <s v="Q4"/>
    <n v="10"/>
    <s v="Oct"/>
  </r>
  <r>
    <n v="3739"/>
    <d v="2026-10-31T00:00:00"/>
    <n v="2026"/>
    <x v="3"/>
    <x v="9"/>
    <x v="9"/>
    <x v="1"/>
    <x v="12"/>
    <x v="3"/>
    <x v="1"/>
    <x v="2"/>
    <x v="15"/>
    <n v="1"/>
    <n v="135.19"/>
    <n v="0"/>
    <n v="68.319999999999993"/>
    <n v="135.19"/>
    <n v="68.319999999999993"/>
    <n v="66.87"/>
    <n v="0.49463717730601381"/>
    <n v="2026"/>
    <s v="Q4"/>
    <n v="10"/>
    <s v="Oct"/>
  </r>
  <r>
    <n v="77"/>
    <d v="2026-11-01T00:00:00"/>
    <n v="2026"/>
    <x v="3"/>
    <x v="10"/>
    <x v="10"/>
    <x v="1"/>
    <x v="11"/>
    <x v="0"/>
    <x v="1"/>
    <x v="2"/>
    <x v="15"/>
    <n v="2"/>
    <n v="133.96"/>
    <n v="0.1"/>
    <n v="65.44"/>
    <n v="241.12800000000001"/>
    <n v="130.88"/>
    <n v="110.24800000000002"/>
    <n v="0.4572177432732823"/>
    <n v="2026"/>
    <s v="Q4"/>
    <n v="11"/>
    <s v="Nov"/>
  </r>
  <r>
    <n v="461"/>
    <d v="2026-11-01T00:00:00"/>
    <n v="2026"/>
    <x v="3"/>
    <x v="10"/>
    <x v="10"/>
    <x v="1"/>
    <x v="11"/>
    <x v="3"/>
    <x v="2"/>
    <x v="0"/>
    <x v="4"/>
    <n v="3"/>
    <n v="51.67"/>
    <n v="0.05"/>
    <n v="22.8"/>
    <n v="147.25949999999997"/>
    <n v="68.400000000000006"/>
    <n v="78.859499999999969"/>
    <n v="0.53551383781691497"/>
    <n v="2026"/>
    <s v="Q4"/>
    <n v="11"/>
    <s v="Nov"/>
  </r>
  <r>
    <n v="732"/>
    <d v="2026-11-01T00:00:00"/>
    <n v="2026"/>
    <x v="3"/>
    <x v="10"/>
    <x v="10"/>
    <x v="1"/>
    <x v="1"/>
    <x v="3"/>
    <x v="0"/>
    <x v="1"/>
    <x v="11"/>
    <n v="1"/>
    <n v="150.46"/>
    <n v="0.15"/>
    <n v="78.39"/>
    <n v="127.89100000000001"/>
    <n v="78.39"/>
    <n v="49.501000000000005"/>
    <n v="0.38705616501552104"/>
    <n v="2026"/>
    <s v="Q4"/>
    <n v="11"/>
    <s v="Nov"/>
  </r>
  <r>
    <n v="919"/>
    <d v="2026-11-01T00:00:00"/>
    <n v="2026"/>
    <x v="3"/>
    <x v="10"/>
    <x v="10"/>
    <x v="3"/>
    <x v="13"/>
    <x v="0"/>
    <x v="1"/>
    <x v="0"/>
    <x v="8"/>
    <n v="1"/>
    <n v="103.53"/>
    <n v="0.1"/>
    <n v="51.75"/>
    <n v="93.177000000000007"/>
    <n v="51.75"/>
    <n v="41.427000000000007"/>
    <n v="0.4446054283782479"/>
    <n v="2026"/>
    <s v="Q4"/>
    <n v="11"/>
    <s v="Nov"/>
  </r>
  <r>
    <n v="949"/>
    <d v="2026-11-01T00:00:00"/>
    <n v="2026"/>
    <x v="3"/>
    <x v="10"/>
    <x v="10"/>
    <x v="2"/>
    <x v="2"/>
    <x v="0"/>
    <x v="0"/>
    <x v="0"/>
    <x v="8"/>
    <n v="4"/>
    <n v="103.33"/>
    <n v="0"/>
    <n v="49.15"/>
    <n v="413.32"/>
    <n v="196.6"/>
    <n v="216.72"/>
    <n v="0.5243394948224136"/>
    <n v="2026"/>
    <s v="Q4"/>
    <n v="11"/>
    <s v="Nov"/>
  </r>
  <r>
    <n v="1185"/>
    <d v="2026-11-01T00:00:00"/>
    <n v="2026"/>
    <x v="3"/>
    <x v="10"/>
    <x v="10"/>
    <x v="3"/>
    <x v="8"/>
    <x v="1"/>
    <x v="2"/>
    <x v="2"/>
    <x v="2"/>
    <n v="5"/>
    <n v="37.08"/>
    <n v="0.15"/>
    <n v="13.27"/>
    <n v="157.58999999999997"/>
    <n v="66.349999999999994"/>
    <n v="91.239999999999981"/>
    <n v="0.57897074687480166"/>
    <n v="2026"/>
    <s v="Q4"/>
    <n v="11"/>
    <s v="Nov"/>
  </r>
  <r>
    <n v="1248"/>
    <d v="2026-11-01T00:00:00"/>
    <n v="2026"/>
    <x v="3"/>
    <x v="10"/>
    <x v="10"/>
    <x v="0"/>
    <x v="0"/>
    <x v="1"/>
    <x v="2"/>
    <x v="2"/>
    <x v="15"/>
    <n v="5"/>
    <n v="132.33000000000001"/>
    <n v="0.2"/>
    <n v="65.2"/>
    <n v="529.32000000000005"/>
    <n v="326"/>
    <n v="203.32000000000005"/>
    <n v="0.3841154689034989"/>
    <n v="2026"/>
    <s v="Q4"/>
    <n v="11"/>
    <s v="Nov"/>
  </r>
  <r>
    <n v="2129"/>
    <d v="2026-11-01T00:00:00"/>
    <n v="2026"/>
    <x v="3"/>
    <x v="10"/>
    <x v="10"/>
    <x v="3"/>
    <x v="13"/>
    <x v="2"/>
    <x v="1"/>
    <x v="0"/>
    <x v="4"/>
    <n v="2"/>
    <n v="50.43"/>
    <n v="0"/>
    <n v="22.54"/>
    <n v="100.86"/>
    <n v="45.08"/>
    <n v="55.78"/>
    <n v="0.55304382312115807"/>
    <n v="2026"/>
    <s v="Q4"/>
    <n v="11"/>
    <s v="Nov"/>
  </r>
  <r>
    <n v="2850"/>
    <d v="2026-11-01T00:00:00"/>
    <n v="2026"/>
    <x v="3"/>
    <x v="10"/>
    <x v="10"/>
    <x v="2"/>
    <x v="2"/>
    <x v="1"/>
    <x v="0"/>
    <x v="4"/>
    <x v="16"/>
    <n v="3"/>
    <n v="50.05"/>
    <n v="0.15"/>
    <n v="22.36"/>
    <n v="127.62749999999998"/>
    <n v="67.08"/>
    <n v="60.547499999999985"/>
    <n v="0.47440794499618022"/>
    <n v="2026"/>
    <s v="Q4"/>
    <n v="11"/>
    <s v="Nov"/>
  </r>
  <r>
    <n v="3477"/>
    <d v="2026-11-01T00:00:00"/>
    <n v="2026"/>
    <x v="3"/>
    <x v="10"/>
    <x v="10"/>
    <x v="3"/>
    <x v="13"/>
    <x v="0"/>
    <x v="0"/>
    <x v="3"/>
    <x v="7"/>
    <n v="1"/>
    <n v="197.14"/>
    <n v="0.05"/>
    <n v="102.87"/>
    <n v="187.28299999999999"/>
    <n v="102.87"/>
    <n v="84.412999999999982"/>
    <n v="0.45072430492890431"/>
    <n v="2026"/>
    <s v="Q4"/>
    <n v="11"/>
    <s v="Nov"/>
  </r>
  <r>
    <n v="4673"/>
    <d v="2026-11-01T00:00:00"/>
    <n v="2026"/>
    <x v="3"/>
    <x v="10"/>
    <x v="10"/>
    <x v="0"/>
    <x v="0"/>
    <x v="1"/>
    <x v="2"/>
    <x v="1"/>
    <x v="17"/>
    <n v="5"/>
    <n v="72.13"/>
    <n v="0.1"/>
    <n v="31.41"/>
    <n v="324.58499999999998"/>
    <n v="157.05000000000001"/>
    <n v="167.53499999999997"/>
    <n v="0.51615139331762094"/>
    <n v="2026"/>
    <s v="Q4"/>
    <n v="11"/>
    <s v="Nov"/>
  </r>
  <r>
    <n v="4679"/>
    <d v="2026-11-01T00:00:00"/>
    <n v="2026"/>
    <x v="3"/>
    <x v="10"/>
    <x v="10"/>
    <x v="1"/>
    <x v="12"/>
    <x v="1"/>
    <x v="0"/>
    <x v="3"/>
    <x v="5"/>
    <n v="8"/>
    <n v="341.51"/>
    <n v="0.1"/>
    <n v="200.1"/>
    <n v="2458.8719999999998"/>
    <n v="1600.8"/>
    <n v="858.07199999999989"/>
    <n v="0.34896977150498276"/>
    <n v="2026"/>
    <s v="Q4"/>
    <n v="11"/>
    <s v="Nov"/>
  </r>
  <r>
    <n v="4809"/>
    <d v="2026-11-01T00:00:00"/>
    <n v="2026"/>
    <x v="3"/>
    <x v="10"/>
    <x v="10"/>
    <x v="1"/>
    <x v="11"/>
    <x v="0"/>
    <x v="1"/>
    <x v="2"/>
    <x v="2"/>
    <n v="1"/>
    <n v="36.47"/>
    <n v="0.05"/>
    <n v="13.88"/>
    <n v="34.646499999999996"/>
    <n v="13.88"/>
    <n v="20.766499999999994"/>
    <n v="0.59938233299178834"/>
    <n v="2026"/>
    <s v="Q4"/>
    <n v="11"/>
    <s v="Nov"/>
  </r>
  <r>
    <n v="4849"/>
    <d v="2026-11-01T00:00:00"/>
    <n v="2026"/>
    <x v="3"/>
    <x v="10"/>
    <x v="10"/>
    <x v="0"/>
    <x v="0"/>
    <x v="0"/>
    <x v="1"/>
    <x v="2"/>
    <x v="2"/>
    <n v="4"/>
    <n v="35.69"/>
    <n v="0.15"/>
    <n v="13.52"/>
    <n v="121.34599999999999"/>
    <n v="54.08"/>
    <n v="67.265999999999991"/>
    <n v="0.55433224004087478"/>
    <n v="2026"/>
    <s v="Q4"/>
    <n v="11"/>
    <s v="Nov"/>
  </r>
  <r>
    <n v="436"/>
    <d v="2026-11-02T00:00:00"/>
    <n v="2026"/>
    <x v="3"/>
    <x v="10"/>
    <x v="10"/>
    <x v="2"/>
    <x v="10"/>
    <x v="0"/>
    <x v="1"/>
    <x v="2"/>
    <x v="2"/>
    <n v="2"/>
    <n v="35.340000000000003"/>
    <n v="0.1"/>
    <n v="13.82"/>
    <n v="63.612000000000009"/>
    <n v="27.64"/>
    <n v="35.972000000000008"/>
    <n v="0.56549078790165386"/>
    <n v="2026"/>
    <s v="Q4"/>
    <n v="11"/>
    <s v="Nov"/>
  </r>
  <r>
    <n v="879"/>
    <d v="2026-11-02T00:00:00"/>
    <n v="2026"/>
    <x v="3"/>
    <x v="10"/>
    <x v="10"/>
    <x v="2"/>
    <x v="10"/>
    <x v="0"/>
    <x v="1"/>
    <x v="2"/>
    <x v="9"/>
    <n v="4"/>
    <n v="46.8"/>
    <n v="0.05"/>
    <n v="18.52"/>
    <n v="177.83999999999997"/>
    <n v="74.08"/>
    <n v="103.75999999999998"/>
    <n v="0.58344579397210972"/>
    <n v="2026"/>
    <s v="Q4"/>
    <n v="11"/>
    <s v="Nov"/>
  </r>
  <r>
    <n v="955"/>
    <d v="2026-11-02T00:00:00"/>
    <n v="2026"/>
    <x v="3"/>
    <x v="10"/>
    <x v="10"/>
    <x v="3"/>
    <x v="13"/>
    <x v="2"/>
    <x v="1"/>
    <x v="3"/>
    <x v="7"/>
    <n v="1"/>
    <n v="198.34"/>
    <n v="0.05"/>
    <n v="103.2"/>
    <n v="188.423"/>
    <n v="103.2"/>
    <n v="85.222999999999999"/>
    <n v="0.45229616341954004"/>
    <n v="2026"/>
    <s v="Q4"/>
    <n v="11"/>
    <s v="Nov"/>
  </r>
  <r>
    <n v="1068"/>
    <d v="2026-11-02T00:00:00"/>
    <n v="2026"/>
    <x v="3"/>
    <x v="10"/>
    <x v="10"/>
    <x v="1"/>
    <x v="6"/>
    <x v="0"/>
    <x v="0"/>
    <x v="4"/>
    <x v="12"/>
    <n v="5"/>
    <n v="122.26"/>
    <n v="0.1"/>
    <n v="68.3"/>
    <n v="550.17000000000007"/>
    <n v="341.5"/>
    <n v="208.67000000000007"/>
    <n v="0.37928276714470083"/>
    <n v="2026"/>
    <s v="Q4"/>
    <n v="11"/>
    <s v="Nov"/>
  </r>
  <r>
    <n v="1733"/>
    <d v="2026-11-02T00:00:00"/>
    <n v="2026"/>
    <x v="3"/>
    <x v="10"/>
    <x v="10"/>
    <x v="0"/>
    <x v="9"/>
    <x v="1"/>
    <x v="0"/>
    <x v="1"/>
    <x v="17"/>
    <n v="3"/>
    <n v="71.12"/>
    <n v="0.15"/>
    <n v="33.090000000000003"/>
    <n v="181.35599999999999"/>
    <n v="99.27000000000001"/>
    <n v="82.085999999999984"/>
    <n v="0.45262356911268437"/>
    <n v="2026"/>
    <s v="Q4"/>
    <n v="11"/>
    <s v="Nov"/>
  </r>
  <r>
    <n v="3270"/>
    <d v="2026-11-02T00:00:00"/>
    <n v="2026"/>
    <x v="3"/>
    <x v="10"/>
    <x v="10"/>
    <x v="1"/>
    <x v="12"/>
    <x v="2"/>
    <x v="0"/>
    <x v="0"/>
    <x v="0"/>
    <n v="2"/>
    <n v="81.900000000000006"/>
    <n v="0.15"/>
    <n v="41.91"/>
    <n v="139.23000000000002"/>
    <n v="83.82"/>
    <n v="55.410000000000025"/>
    <n v="0.39797457444516282"/>
    <n v="2026"/>
    <s v="Q4"/>
    <n v="11"/>
    <s v="Nov"/>
  </r>
  <r>
    <n v="3484"/>
    <d v="2026-11-02T00:00:00"/>
    <n v="2026"/>
    <x v="3"/>
    <x v="10"/>
    <x v="10"/>
    <x v="2"/>
    <x v="2"/>
    <x v="3"/>
    <x v="0"/>
    <x v="2"/>
    <x v="18"/>
    <n v="4"/>
    <n v="165.12"/>
    <n v="0.05"/>
    <n v="89.65"/>
    <n v="627.45600000000002"/>
    <n v="358.6"/>
    <n v="268.85599999999999"/>
    <n v="0.42848582211342306"/>
    <n v="2026"/>
    <s v="Q4"/>
    <n v="11"/>
    <s v="Nov"/>
  </r>
  <r>
    <n v="3608"/>
    <d v="2026-11-02T00:00:00"/>
    <n v="2026"/>
    <x v="3"/>
    <x v="10"/>
    <x v="10"/>
    <x v="3"/>
    <x v="8"/>
    <x v="2"/>
    <x v="1"/>
    <x v="1"/>
    <x v="1"/>
    <n v="1"/>
    <n v="91.35"/>
    <n v="0"/>
    <n v="45.5"/>
    <n v="91.35"/>
    <n v="45.5"/>
    <n v="45.849999999999994"/>
    <n v="0.50191570881226055"/>
    <n v="2026"/>
    <s v="Q4"/>
    <n v="11"/>
    <s v="Nov"/>
  </r>
  <r>
    <n v="4036"/>
    <d v="2026-11-02T00:00:00"/>
    <n v="2026"/>
    <x v="3"/>
    <x v="10"/>
    <x v="10"/>
    <x v="2"/>
    <x v="3"/>
    <x v="0"/>
    <x v="2"/>
    <x v="4"/>
    <x v="14"/>
    <n v="1"/>
    <n v="36.96"/>
    <n v="0.1"/>
    <n v="14.18"/>
    <n v="33.264000000000003"/>
    <n v="14.18"/>
    <n v="19.084000000000003"/>
    <n v="0.57371332371332373"/>
    <n v="2026"/>
    <s v="Q4"/>
    <n v="11"/>
    <s v="Nov"/>
  </r>
  <r>
    <n v="408"/>
    <d v="2026-11-03T00:00:00"/>
    <n v="2026"/>
    <x v="3"/>
    <x v="10"/>
    <x v="10"/>
    <x v="3"/>
    <x v="13"/>
    <x v="0"/>
    <x v="0"/>
    <x v="0"/>
    <x v="4"/>
    <n v="1"/>
    <n v="49.61"/>
    <n v="0"/>
    <n v="22.8"/>
    <n v="49.61"/>
    <n v="22.8"/>
    <n v="26.81"/>
    <n v="0.54041523886313236"/>
    <n v="2026"/>
    <s v="Q4"/>
    <n v="11"/>
    <s v="Nov"/>
  </r>
  <r>
    <n v="939"/>
    <d v="2026-11-03T00:00:00"/>
    <n v="2026"/>
    <x v="3"/>
    <x v="10"/>
    <x v="10"/>
    <x v="1"/>
    <x v="11"/>
    <x v="2"/>
    <x v="0"/>
    <x v="0"/>
    <x v="4"/>
    <n v="1"/>
    <n v="49.76"/>
    <n v="0.1"/>
    <n v="21.94"/>
    <n v="44.783999999999999"/>
    <n v="21.94"/>
    <n v="22.843999999999998"/>
    <n v="0.51009289031797067"/>
    <n v="2026"/>
    <s v="Q4"/>
    <n v="11"/>
    <s v="Nov"/>
  </r>
  <r>
    <n v="1022"/>
    <d v="2026-11-03T00:00:00"/>
    <n v="2026"/>
    <x v="3"/>
    <x v="10"/>
    <x v="10"/>
    <x v="3"/>
    <x v="7"/>
    <x v="0"/>
    <x v="0"/>
    <x v="0"/>
    <x v="6"/>
    <n v="1"/>
    <n v="39.97"/>
    <n v="0.1"/>
    <n v="16.93"/>
    <n v="35.972999999999999"/>
    <n v="16.93"/>
    <n v="19.042999999999999"/>
    <n v="0.52936924915909156"/>
    <n v="2026"/>
    <s v="Q4"/>
    <n v="11"/>
    <s v="Nov"/>
  </r>
  <r>
    <n v="1997"/>
    <d v="2026-11-03T00:00:00"/>
    <n v="2026"/>
    <x v="3"/>
    <x v="10"/>
    <x v="10"/>
    <x v="1"/>
    <x v="12"/>
    <x v="3"/>
    <x v="0"/>
    <x v="3"/>
    <x v="5"/>
    <n v="2"/>
    <n v="335.46"/>
    <n v="0.1"/>
    <n v="199.87"/>
    <n v="603.82799999999997"/>
    <n v="399.74"/>
    <n v="204.08799999999997"/>
    <n v="0.33799028862523761"/>
    <n v="2026"/>
    <s v="Q4"/>
    <n v="11"/>
    <s v="Nov"/>
  </r>
  <r>
    <n v="3978"/>
    <d v="2026-11-03T00:00:00"/>
    <n v="2026"/>
    <x v="3"/>
    <x v="10"/>
    <x v="10"/>
    <x v="1"/>
    <x v="12"/>
    <x v="0"/>
    <x v="1"/>
    <x v="1"/>
    <x v="11"/>
    <n v="4"/>
    <n v="154.46"/>
    <n v="0.05"/>
    <n v="80.48"/>
    <n v="586.94799999999998"/>
    <n v="321.92"/>
    <n v="265.02799999999996"/>
    <n v="0.45153574081519993"/>
    <n v="2026"/>
    <s v="Q4"/>
    <n v="11"/>
    <s v="Nov"/>
  </r>
  <r>
    <n v="4715"/>
    <d v="2026-11-03T00:00:00"/>
    <n v="2026"/>
    <x v="3"/>
    <x v="10"/>
    <x v="10"/>
    <x v="0"/>
    <x v="0"/>
    <x v="1"/>
    <x v="2"/>
    <x v="4"/>
    <x v="10"/>
    <n v="10"/>
    <n v="39.869999999999997"/>
    <n v="0.15"/>
    <n v="14.31"/>
    <n v="338.89499999999998"/>
    <n v="143.1"/>
    <n v="195.79499999999999"/>
    <n v="0.57774531934670026"/>
    <n v="2026"/>
    <s v="Q4"/>
    <n v="11"/>
    <s v="Nov"/>
  </r>
  <r>
    <n v="145"/>
    <d v="2026-11-04T00:00:00"/>
    <n v="2026"/>
    <x v="3"/>
    <x v="10"/>
    <x v="10"/>
    <x v="0"/>
    <x v="15"/>
    <x v="0"/>
    <x v="2"/>
    <x v="1"/>
    <x v="1"/>
    <n v="2"/>
    <n v="93.19"/>
    <n v="0.2"/>
    <n v="45.7"/>
    <n v="149.10400000000001"/>
    <n v="91.4"/>
    <n v="57.704000000000008"/>
    <n v="0.38700504345959869"/>
    <n v="2026"/>
    <s v="Q4"/>
    <n v="11"/>
    <s v="Nov"/>
  </r>
  <r>
    <n v="465"/>
    <d v="2026-11-04T00:00:00"/>
    <n v="2026"/>
    <x v="3"/>
    <x v="10"/>
    <x v="10"/>
    <x v="1"/>
    <x v="12"/>
    <x v="0"/>
    <x v="0"/>
    <x v="4"/>
    <x v="10"/>
    <n v="3"/>
    <n v="41.29"/>
    <n v="0.05"/>
    <n v="14.43"/>
    <n v="117.6765"/>
    <n v="43.29"/>
    <n v="74.386500000000012"/>
    <n v="0.63212706020318421"/>
    <n v="2026"/>
    <s v="Q4"/>
    <n v="11"/>
    <s v="Nov"/>
  </r>
  <r>
    <n v="1449"/>
    <d v="2026-11-04T00:00:00"/>
    <n v="2026"/>
    <x v="3"/>
    <x v="10"/>
    <x v="10"/>
    <x v="3"/>
    <x v="8"/>
    <x v="0"/>
    <x v="0"/>
    <x v="0"/>
    <x v="4"/>
    <n v="1"/>
    <n v="50.76"/>
    <n v="0.1"/>
    <n v="22.72"/>
    <n v="45.683999999999997"/>
    <n v="22.72"/>
    <n v="22.963999999999999"/>
    <n v="0.50267051921898254"/>
    <n v="2026"/>
    <s v="Q4"/>
    <n v="11"/>
    <s v="Nov"/>
  </r>
  <r>
    <n v="1802"/>
    <d v="2026-11-04T00:00:00"/>
    <n v="2026"/>
    <x v="3"/>
    <x v="10"/>
    <x v="10"/>
    <x v="2"/>
    <x v="16"/>
    <x v="2"/>
    <x v="2"/>
    <x v="2"/>
    <x v="2"/>
    <n v="1"/>
    <n v="35.94"/>
    <n v="0.05"/>
    <n v="13.39"/>
    <n v="34.142999999999994"/>
    <n v="13.39"/>
    <n v="20.752999999999993"/>
    <n v="0.60782590867820629"/>
    <n v="2026"/>
    <s v="Q4"/>
    <n v="11"/>
    <s v="Nov"/>
  </r>
  <r>
    <n v="2645"/>
    <d v="2026-11-04T00:00:00"/>
    <n v="2026"/>
    <x v="3"/>
    <x v="10"/>
    <x v="10"/>
    <x v="0"/>
    <x v="15"/>
    <x v="2"/>
    <x v="1"/>
    <x v="1"/>
    <x v="17"/>
    <n v="4"/>
    <n v="70.010000000000005"/>
    <n v="0.05"/>
    <n v="31.43"/>
    <n v="266.03800000000001"/>
    <n v="125.72"/>
    <n v="140.31800000000001"/>
    <n v="0.52743593020545942"/>
    <n v="2026"/>
    <s v="Q4"/>
    <n v="11"/>
    <s v="Nov"/>
  </r>
  <r>
    <n v="3539"/>
    <d v="2026-11-04T00:00:00"/>
    <n v="2026"/>
    <x v="3"/>
    <x v="10"/>
    <x v="10"/>
    <x v="0"/>
    <x v="15"/>
    <x v="3"/>
    <x v="0"/>
    <x v="1"/>
    <x v="11"/>
    <n v="3"/>
    <n v="152.32"/>
    <n v="0.1"/>
    <n v="79.36"/>
    <n v="411.26400000000001"/>
    <n v="238.07999999999998"/>
    <n v="173.18400000000003"/>
    <n v="0.42110177404295057"/>
    <n v="2026"/>
    <s v="Q4"/>
    <n v="11"/>
    <s v="Nov"/>
  </r>
  <r>
    <n v="4309"/>
    <d v="2026-11-04T00:00:00"/>
    <n v="2026"/>
    <x v="3"/>
    <x v="10"/>
    <x v="10"/>
    <x v="3"/>
    <x v="8"/>
    <x v="0"/>
    <x v="2"/>
    <x v="0"/>
    <x v="4"/>
    <n v="1"/>
    <n v="50.32"/>
    <n v="0.05"/>
    <n v="22.46"/>
    <n v="47.803999999999995"/>
    <n v="22.46"/>
    <n v="25.343999999999994"/>
    <n v="0.53016483976236295"/>
    <n v="2026"/>
    <s v="Q4"/>
    <n v="11"/>
    <s v="Nov"/>
  </r>
  <r>
    <n v="4355"/>
    <d v="2026-11-04T00:00:00"/>
    <n v="2026"/>
    <x v="3"/>
    <x v="10"/>
    <x v="10"/>
    <x v="2"/>
    <x v="2"/>
    <x v="2"/>
    <x v="0"/>
    <x v="1"/>
    <x v="11"/>
    <n v="2"/>
    <n v="151.04"/>
    <n v="0.15"/>
    <n v="76.97"/>
    <n v="256.76799999999997"/>
    <n v="153.94"/>
    <n v="102.82799999999997"/>
    <n v="0.40047046360917243"/>
    <n v="2026"/>
    <s v="Q4"/>
    <n v="11"/>
    <s v="Nov"/>
  </r>
  <r>
    <n v="5052"/>
    <d v="2026-11-04T00:00:00"/>
    <n v="2026"/>
    <x v="3"/>
    <x v="10"/>
    <x v="10"/>
    <x v="0"/>
    <x v="15"/>
    <x v="3"/>
    <x v="0"/>
    <x v="0"/>
    <x v="6"/>
    <n v="3"/>
    <n v="41.12"/>
    <n v="0.1"/>
    <n v="16.670000000000002"/>
    <n v="111.02399999999999"/>
    <n v="50.010000000000005"/>
    <n v="61.013999999999982"/>
    <n v="0.54955685257241671"/>
    <n v="2026"/>
    <s v="Q4"/>
    <n v="11"/>
    <s v="Nov"/>
  </r>
  <r>
    <n v="9"/>
    <d v="2026-11-05T00:00:00"/>
    <n v="2026"/>
    <x v="3"/>
    <x v="10"/>
    <x v="10"/>
    <x v="0"/>
    <x v="15"/>
    <x v="0"/>
    <x v="1"/>
    <x v="1"/>
    <x v="3"/>
    <n v="1"/>
    <n v="140.59"/>
    <n v="0.1"/>
    <n v="79.510000000000005"/>
    <n v="126.53100000000001"/>
    <n v="79.510000000000005"/>
    <n v="47.021000000000001"/>
    <n v="0.37161644182058151"/>
    <n v="2026"/>
    <s v="Q4"/>
    <n v="11"/>
    <s v="Nov"/>
  </r>
  <r>
    <n v="703"/>
    <d v="2026-11-05T00:00:00"/>
    <n v="2026"/>
    <x v="3"/>
    <x v="10"/>
    <x v="10"/>
    <x v="1"/>
    <x v="14"/>
    <x v="0"/>
    <x v="0"/>
    <x v="2"/>
    <x v="18"/>
    <n v="2"/>
    <n v="160.68"/>
    <n v="0"/>
    <n v="89.49"/>
    <n v="321.36"/>
    <n v="178.98"/>
    <n v="142.38000000000002"/>
    <n v="0.4430545182972368"/>
    <n v="2026"/>
    <s v="Q4"/>
    <n v="11"/>
    <s v="Nov"/>
  </r>
  <r>
    <n v="1627"/>
    <d v="2026-11-05T00:00:00"/>
    <n v="2026"/>
    <x v="3"/>
    <x v="10"/>
    <x v="10"/>
    <x v="3"/>
    <x v="4"/>
    <x v="0"/>
    <x v="0"/>
    <x v="4"/>
    <x v="16"/>
    <n v="6"/>
    <n v="49.7"/>
    <n v="0"/>
    <n v="22.34"/>
    <n v="298.20000000000005"/>
    <n v="134.04"/>
    <n v="164.16000000000005"/>
    <n v="0.55050301810865199"/>
    <n v="2026"/>
    <s v="Q4"/>
    <n v="11"/>
    <s v="Nov"/>
  </r>
  <r>
    <n v="1760"/>
    <d v="2026-11-05T00:00:00"/>
    <n v="2026"/>
    <x v="3"/>
    <x v="10"/>
    <x v="10"/>
    <x v="1"/>
    <x v="11"/>
    <x v="2"/>
    <x v="0"/>
    <x v="0"/>
    <x v="0"/>
    <n v="3"/>
    <n v="80.400000000000006"/>
    <n v="0.05"/>
    <n v="42.82"/>
    <n v="229.14000000000001"/>
    <n v="128.46"/>
    <n v="100.68"/>
    <n v="0.43938203718250851"/>
    <n v="2026"/>
    <s v="Q4"/>
    <n v="11"/>
    <s v="Nov"/>
  </r>
  <r>
    <n v="2268"/>
    <d v="2026-11-05T00:00:00"/>
    <n v="2026"/>
    <x v="3"/>
    <x v="10"/>
    <x v="10"/>
    <x v="1"/>
    <x v="1"/>
    <x v="2"/>
    <x v="1"/>
    <x v="1"/>
    <x v="11"/>
    <n v="4"/>
    <n v="151.38999999999999"/>
    <n v="0.05"/>
    <n v="80.66"/>
    <n v="575.28199999999993"/>
    <n v="322.64"/>
    <n v="252.64199999999994"/>
    <n v="0.43916201097896329"/>
    <n v="2026"/>
    <s v="Q4"/>
    <n v="11"/>
    <s v="Nov"/>
  </r>
  <r>
    <n v="2636"/>
    <d v="2026-11-05T00:00:00"/>
    <n v="2026"/>
    <x v="3"/>
    <x v="10"/>
    <x v="10"/>
    <x v="1"/>
    <x v="14"/>
    <x v="2"/>
    <x v="2"/>
    <x v="2"/>
    <x v="9"/>
    <n v="2"/>
    <n v="45.44"/>
    <n v="0.05"/>
    <n v="18.2"/>
    <n v="86.335999999999999"/>
    <n v="36.4"/>
    <n v="49.936"/>
    <n v="0.57839140103780584"/>
    <n v="2026"/>
    <s v="Q4"/>
    <n v="11"/>
    <s v="Nov"/>
  </r>
  <r>
    <n v="3255"/>
    <d v="2026-11-05T00:00:00"/>
    <n v="2026"/>
    <x v="3"/>
    <x v="10"/>
    <x v="10"/>
    <x v="3"/>
    <x v="13"/>
    <x v="0"/>
    <x v="1"/>
    <x v="1"/>
    <x v="17"/>
    <n v="2"/>
    <n v="70.790000000000006"/>
    <n v="0.15"/>
    <n v="33.32"/>
    <n v="120.343"/>
    <n v="66.64"/>
    <n v="53.703000000000003"/>
    <n v="0.44624947026416162"/>
    <n v="2026"/>
    <s v="Q4"/>
    <n v="11"/>
    <s v="Nov"/>
  </r>
  <r>
    <n v="4326"/>
    <d v="2026-11-05T00:00:00"/>
    <n v="2026"/>
    <x v="3"/>
    <x v="10"/>
    <x v="10"/>
    <x v="2"/>
    <x v="5"/>
    <x v="2"/>
    <x v="0"/>
    <x v="2"/>
    <x v="2"/>
    <n v="1"/>
    <n v="35.630000000000003"/>
    <n v="0"/>
    <n v="13.47"/>
    <n v="35.630000000000003"/>
    <n v="13.47"/>
    <n v="22.160000000000004"/>
    <n v="0.62194779680044909"/>
    <n v="2026"/>
    <s v="Q4"/>
    <n v="11"/>
    <s v="Nov"/>
  </r>
  <r>
    <n v="4346"/>
    <d v="2026-11-05T00:00:00"/>
    <n v="2026"/>
    <x v="3"/>
    <x v="10"/>
    <x v="10"/>
    <x v="0"/>
    <x v="15"/>
    <x v="0"/>
    <x v="2"/>
    <x v="1"/>
    <x v="17"/>
    <n v="3"/>
    <n v="73.010000000000005"/>
    <n v="0.15"/>
    <n v="32.49"/>
    <n v="186.17550000000003"/>
    <n v="97.47"/>
    <n v="88.705500000000029"/>
    <n v="0.47646172562984934"/>
    <n v="2026"/>
    <s v="Q4"/>
    <n v="11"/>
    <s v="Nov"/>
  </r>
  <r>
    <n v="266"/>
    <d v="2026-11-06T00:00:00"/>
    <n v="2026"/>
    <x v="3"/>
    <x v="10"/>
    <x v="10"/>
    <x v="1"/>
    <x v="1"/>
    <x v="3"/>
    <x v="2"/>
    <x v="1"/>
    <x v="1"/>
    <n v="1"/>
    <n v="93.48"/>
    <n v="0.05"/>
    <n v="46.34"/>
    <n v="88.805999999999997"/>
    <n v="46.34"/>
    <n v="42.465999999999994"/>
    <n v="0.47818841069297113"/>
    <n v="2026"/>
    <s v="Q4"/>
    <n v="11"/>
    <s v="Nov"/>
  </r>
  <r>
    <n v="274"/>
    <d v="2026-11-06T00:00:00"/>
    <n v="2026"/>
    <x v="3"/>
    <x v="10"/>
    <x v="10"/>
    <x v="1"/>
    <x v="1"/>
    <x v="0"/>
    <x v="2"/>
    <x v="0"/>
    <x v="0"/>
    <n v="1"/>
    <n v="82.89"/>
    <n v="0"/>
    <n v="41.44"/>
    <n v="82.89"/>
    <n v="41.44"/>
    <n v="41.45"/>
    <n v="0.50006032090722652"/>
    <n v="2026"/>
    <s v="Q4"/>
    <n v="11"/>
    <s v="Nov"/>
  </r>
  <r>
    <n v="1135"/>
    <d v="2026-11-06T00:00:00"/>
    <n v="2026"/>
    <x v="3"/>
    <x v="10"/>
    <x v="10"/>
    <x v="3"/>
    <x v="7"/>
    <x v="0"/>
    <x v="1"/>
    <x v="2"/>
    <x v="2"/>
    <n v="2"/>
    <n v="35.71"/>
    <n v="0.2"/>
    <n v="13.48"/>
    <n v="57.136000000000003"/>
    <n v="26.96"/>
    <n v="30.176000000000002"/>
    <n v="0.52814337720526461"/>
    <n v="2026"/>
    <s v="Q4"/>
    <n v="11"/>
    <s v="Nov"/>
  </r>
  <r>
    <n v="2166"/>
    <d v="2026-11-06T00:00:00"/>
    <n v="2026"/>
    <x v="3"/>
    <x v="10"/>
    <x v="10"/>
    <x v="3"/>
    <x v="13"/>
    <x v="2"/>
    <x v="1"/>
    <x v="4"/>
    <x v="10"/>
    <n v="1"/>
    <n v="40.380000000000003"/>
    <n v="0.15"/>
    <n v="14.53"/>
    <n v="34.323"/>
    <n v="14.53"/>
    <n v="19.792999999999999"/>
    <n v="0.57666870611543275"/>
    <n v="2026"/>
    <s v="Q4"/>
    <n v="11"/>
    <s v="Nov"/>
  </r>
  <r>
    <n v="3620"/>
    <d v="2026-11-06T00:00:00"/>
    <n v="2026"/>
    <x v="3"/>
    <x v="10"/>
    <x v="10"/>
    <x v="1"/>
    <x v="12"/>
    <x v="3"/>
    <x v="1"/>
    <x v="1"/>
    <x v="3"/>
    <n v="1"/>
    <n v="142"/>
    <n v="0.05"/>
    <n v="81.099999999999994"/>
    <n v="134.9"/>
    <n v="81.099999999999994"/>
    <n v="53.800000000000011"/>
    <n v="0.39881393624907346"/>
    <n v="2026"/>
    <s v="Q4"/>
    <n v="11"/>
    <s v="Nov"/>
  </r>
  <r>
    <n v="3986"/>
    <d v="2026-11-06T00:00:00"/>
    <n v="2026"/>
    <x v="3"/>
    <x v="10"/>
    <x v="10"/>
    <x v="0"/>
    <x v="15"/>
    <x v="3"/>
    <x v="1"/>
    <x v="2"/>
    <x v="2"/>
    <n v="2"/>
    <n v="36.29"/>
    <n v="0.15"/>
    <n v="13.93"/>
    <n v="61.692999999999998"/>
    <n v="27.86"/>
    <n v="33.832999999999998"/>
    <n v="0.54840905775371596"/>
    <n v="2026"/>
    <s v="Q4"/>
    <n v="11"/>
    <s v="Nov"/>
  </r>
  <r>
    <n v="4384"/>
    <d v="2026-11-06T00:00:00"/>
    <n v="2026"/>
    <x v="3"/>
    <x v="10"/>
    <x v="10"/>
    <x v="3"/>
    <x v="8"/>
    <x v="0"/>
    <x v="1"/>
    <x v="3"/>
    <x v="19"/>
    <n v="1"/>
    <n v="121.66"/>
    <n v="0"/>
    <n v="61.66"/>
    <n v="121.66"/>
    <n v="61.66"/>
    <n v="60"/>
    <n v="0.49317770836758179"/>
    <n v="2026"/>
    <s v="Q4"/>
    <n v="11"/>
    <s v="Nov"/>
  </r>
  <r>
    <n v="4565"/>
    <d v="2026-11-06T00:00:00"/>
    <n v="2026"/>
    <x v="3"/>
    <x v="10"/>
    <x v="10"/>
    <x v="1"/>
    <x v="14"/>
    <x v="0"/>
    <x v="0"/>
    <x v="3"/>
    <x v="19"/>
    <n v="3"/>
    <n v="124.65"/>
    <n v="0.05"/>
    <n v="62.27"/>
    <n v="355.25250000000005"/>
    <n v="186.81"/>
    <n v="168.44250000000005"/>
    <n v="0.47414866890451163"/>
    <n v="2026"/>
    <s v="Q4"/>
    <n v="11"/>
    <s v="Nov"/>
  </r>
  <r>
    <n v="4634"/>
    <d v="2026-11-06T00:00:00"/>
    <n v="2026"/>
    <x v="3"/>
    <x v="10"/>
    <x v="10"/>
    <x v="0"/>
    <x v="15"/>
    <x v="0"/>
    <x v="1"/>
    <x v="0"/>
    <x v="0"/>
    <n v="2"/>
    <n v="80.61"/>
    <n v="0"/>
    <n v="43.72"/>
    <n v="161.22"/>
    <n v="87.44"/>
    <n v="73.78"/>
    <n v="0.45763552909068356"/>
    <n v="2026"/>
    <s v="Q4"/>
    <n v="11"/>
    <s v="Nov"/>
  </r>
  <r>
    <n v="104"/>
    <d v="2026-11-07T00:00:00"/>
    <n v="2026"/>
    <x v="3"/>
    <x v="10"/>
    <x v="10"/>
    <x v="1"/>
    <x v="11"/>
    <x v="0"/>
    <x v="1"/>
    <x v="1"/>
    <x v="11"/>
    <n v="1"/>
    <n v="153.96"/>
    <n v="0"/>
    <n v="80.62"/>
    <n v="153.96"/>
    <n v="80.62"/>
    <n v="73.34"/>
    <n v="0.47635749545336453"/>
    <n v="2026"/>
    <s v="Q4"/>
    <n v="11"/>
    <s v="Nov"/>
  </r>
  <r>
    <n v="181"/>
    <d v="2026-11-07T00:00:00"/>
    <n v="2026"/>
    <x v="3"/>
    <x v="10"/>
    <x v="10"/>
    <x v="1"/>
    <x v="1"/>
    <x v="2"/>
    <x v="0"/>
    <x v="2"/>
    <x v="2"/>
    <n v="1"/>
    <n v="35.58"/>
    <n v="0"/>
    <n v="13.4"/>
    <n v="35.58"/>
    <n v="13.4"/>
    <n v="22.18"/>
    <n v="0.62338392355255767"/>
    <n v="2026"/>
    <s v="Q4"/>
    <n v="11"/>
    <s v="Nov"/>
  </r>
  <r>
    <n v="823"/>
    <d v="2026-11-07T00:00:00"/>
    <n v="2026"/>
    <x v="3"/>
    <x v="10"/>
    <x v="10"/>
    <x v="0"/>
    <x v="0"/>
    <x v="3"/>
    <x v="1"/>
    <x v="4"/>
    <x v="14"/>
    <n v="5"/>
    <n v="36.369999999999997"/>
    <n v="0.15"/>
    <n v="13.65"/>
    <n v="154.57249999999999"/>
    <n v="68.25"/>
    <n v="86.322499999999991"/>
    <n v="0.55845962250723769"/>
    <n v="2026"/>
    <s v="Q4"/>
    <n v="11"/>
    <s v="Nov"/>
  </r>
  <r>
    <n v="1730"/>
    <d v="2026-11-07T00:00:00"/>
    <n v="2026"/>
    <x v="3"/>
    <x v="10"/>
    <x v="10"/>
    <x v="3"/>
    <x v="4"/>
    <x v="3"/>
    <x v="0"/>
    <x v="1"/>
    <x v="11"/>
    <n v="2"/>
    <n v="151.55000000000001"/>
    <n v="0.1"/>
    <n v="80.48"/>
    <n v="272.79000000000002"/>
    <n v="160.96"/>
    <n v="111.83000000000001"/>
    <n v="0.40994904505297114"/>
    <n v="2026"/>
    <s v="Q4"/>
    <n v="11"/>
    <s v="Nov"/>
  </r>
  <r>
    <n v="2710"/>
    <d v="2026-11-07T00:00:00"/>
    <n v="2026"/>
    <x v="3"/>
    <x v="10"/>
    <x v="10"/>
    <x v="0"/>
    <x v="9"/>
    <x v="2"/>
    <x v="1"/>
    <x v="3"/>
    <x v="13"/>
    <n v="2"/>
    <n v="80.67"/>
    <n v="0"/>
    <n v="40.5"/>
    <n v="161.34"/>
    <n v="81"/>
    <n v="80.34"/>
    <n v="0.49795462997396805"/>
    <n v="2026"/>
    <s v="Q4"/>
    <n v="11"/>
    <s v="Nov"/>
  </r>
  <r>
    <n v="3018"/>
    <d v="2026-11-07T00:00:00"/>
    <n v="2026"/>
    <x v="3"/>
    <x v="10"/>
    <x v="10"/>
    <x v="3"/>
    <x v="7"/>
    <x v="1"/>
    <x v="2"/>
    <x v="0"/>
    <x v="0"/>
    <n v="10"/>
    <n v="81.48"/>
    <n v="0.05"/>
    <n v="43.7"/>
    <n v="774.06000000000006"/>
    <n v="437"/>
    <n v="337.06000000000006"/>
    <n v="0.43544428080510561"/>
    <n v="2026"/>
    <s v="Q4"/>
    <n v="11"/>
    <s v="Nov"/>
  </r>
  <r>
    <n v="3735"/>
    <d v="2026-11-07T00:00:00"/>
    <n v="2026"/>
    <x v="3"/>
    <x v="10"/>
    <x v="10"/>
    <x v="3"/>
    <x v="8"/>
    <x v="2"/>
    <x v="0"/>
    <x v="2"/>
    <x v="18"/>
    <n v="2"/>
    <n v="163.58000000000001"/>
    <n v="0.1"/>
    <n v="88.14"/>
    <n v="294.44400000000002"/>
    <n v="176.28"/>
    <n v="118.16400000000002"/>
    <n v="0.40131230386762851"/>
    <n v="2026"/>
    <s v="Q4"/>
    <n v="11"/>
    <s v="Nov"/>
  </r>
  <r>
    <n v="4460"/>
    <d v="2026-11-07T00:00:00"/>
    <n v="2026"/>
    <x v="3"/>
    <x v="10"/>
    <x v="10"/>
    <x v="0"/>
    <x v="9"/>
    <x v="2"/>
    <x v="0"/>
    <x v="1"/>
    <x v="17"/>
    <n v="2"/>
    <n v="71.88"/>
    <n v="0.15"/>
    <n v="31.65"/>
    <n v="122.19599999999998"/>
    <n v="63.3"/>
    <n v="58.895999999999987"/>
    <n v="0.48197977020524396"/>
    <n v="2026"/>
    <s v="Q4"/>
    <n v="11"/>
    <s v="Nov"/>
  </r>
  <r>
    <n v="319"/>
    <d v="2026-11-08T00:00:00"/>
    <n v="2026"/>
    <x v="3"/>
    <x v="10"/>
    <x v="10"/>
    <x v="3"/>
    <x v="8"/>
    <x v="0"/>
    <x v="0"/>
    <x v="2"/>
    <x v="2"/>
    <n v="2"/>
    <n v="36.299999999999997"/>
    <n v="0.15"/>
    <n v="13.38"/>
    <n v="61.709999999999994"/>
    <n v="26.76"/>
    <n v="34.949999999999989"/>
    <n v="0.56635877491492448"/>
    <n v="2026"/>
    <s v="Q4"/>
    <n v="11"/>
    <s v="Nov"/>
  </r>
  <r>
    <n v="595"/>
    <d v="2026-11-08T00:00:00"/>
    <n v="2026"/>
    <x v="3"/>
    <x v="10"/>
    <x v="10"/>
    <x v="1"/>
    <x v="12"/>
    <x v="0"/>
    <x v="1"/>
    <x v="4"/>
    <x v="14"/>
    <n v="2"/>
    <n v="36.159999999999997"/>
    <n v="0.1"/>
    <n v="13.79"/>
    <n v="65.087999999999994"/>
    <n v="27.58"/>
    <n v="37.507999999999996"/>
    <n v="0.57626597836774829"/>
    <n v="2026"/>
    <s v="Q4"/>
    <n v="11"/>
    <s v="Nov"/>
  </r>
  <r>
    <n v="1623"/>
    <d v="2026-11-08T00:00:00"/>
    <n v="2026"/>
    <x v="3"/>
    <x v="10"/>
    <x v="10"/>
    <x v="2"/>
    <x v="5"/>
    <x v="0"/>
    <x v="0"/>
    <x v="2"/>
    <x v="2"/>
    <n v="2"/>
    <n v="35.49"/>
    <n v="0.1"/>
    <n v="13.78"/>
    <n v="63.882000000000005"/>
    <n v="27.56"/>
    <n v="36.322000000000003"/>
    <n v="0.56857956857956859"/>
    <n v="2026"/>
    <s v="Q4"/>
    <n v="11"/>
    <s v="Nov"/>
  </r>
  <r>
    <n v="2638"/>
    <d v="2026-11-08T00:00:00"/>
    <n v="2026"/>
    <x v="3"/>
    <x v="10"/>
    <x v="10"/>
    <x v="0"/>
    <x v="9"/>
    <x v="0"/>
    <x v="1"/>
    <x v="1"/>
    <x v="17"/>
    <n v="1"/>
    <n v="69.760000000000005"/>
    <n v="0.15"/>
    <n v="32.39"/>
    <n v="59.295999999999999"/>
    <n v="32.39"/>
    <n v="26.905999999999999"/>
    <n v="0.45375742039935241"/>
    <n v="2026"/>
    <s v="Q4"/>
    <n v="11"/>
    <s v="Nov"/>
  </r>
  <r>
    <n v="2666"/>
    <d v="2026-11-08T00:00:00"/>
    <n v="2026"/>
    <x v="3"/>
    <x v="10"/>
    <x v="10"/>
    <x v="1"/>
    <x v="12"/>
    <x v="2"/>
    <x v="2"/>
    <x v="3"/>
    <x v="13"/>
    <n v="6"/>
    <n v="81.37"/>
    <n v="0"/>
    <n v="39.5"/>
    <n v="488.22"/>
    <n v="237"/>
    <n v="251.22000000000003"/>
    <n v="0.5145631067961165"/>
    <n v="2026"/>
    <s v="Q4"/>
    <n v="11"/>
    <s v="Nov"/>
  </r>
  <r>
    <n v="3505"/>
    <d v="2026-11-08T00:00:00"/>
    <n v="2026"/>
    <x v="3"/>
    <x v="10"/>
    <x v="10"/>
    <x v="1"/>
    <x v="12"/>
    <x v="1"/>
    <x v="0"/>
    <x v="0"/>
    <x v="0"/>
    <n v="5"/>
    <n v="82.82"/>
    <n v="0.15"/>
    <n v="43.8"/>
    <n v="351.98499999999996"/>
    <n v="219"/>
    <n v="132.98499999999996"/>
    <n v="0.37781439549980816"/>
    <n v="2026"/>
    <s v="Q4"/>
    <n v="11"/>
    <s v="Nov"/>
  </r>
  <r>
    <n v="3626"/>
    <d v="2026-11-08T00:00:00"/>
    <n v="2026"/>
    <x v="3"/>
    <x v="10"/>
    <x v="10"/>
    <x v="3"/>
    <x v="13"/>
    <x v="1"/>
    <x v="2"/>
    <x v="0"/>
    <x v="4"/>
    <n v="15"/>
    <n v="51.05"/>
    <n v="0.1"/>
    <n v="21.95"/>
    <n v="689.17500000000007"/>
    <n v="329.25"/>
    <n v="359.92500000000007"/>
    <n v="0.52225486995320491"/>
    <n v="2026"/>
    <s v="Q4"/>
    <n v="11"/>
    <s v="Nov"/>
  </r>
  <r>
    <n v="3801"/>
    <d v="2026-11-08T00:00:00"/>
    <n v="2026"/>
    <x v="3"/>
    <x v="10"/>
    <x v="10"/>
    <x v="0"/>
    <x v="15"/>
    <x v="0"/>
    <x v="0"/>
    <x v="0"/>
    <x v="8"/>
    <n v="3"/>
    <n v="101.68"/>
    <n v="0.1"/>
    <n v="51.9"/>
    <n v="274.536"/>
    <n v="155.69999999999999"/>
    <n v="118.83600000000001"/>
    <n v="0.43286126409651199"/>
    <n v="2026"/>
    <s v="Q4"/>
    <n v="11"/>
    <s v="Nov"/>
  </r>
  <r>
    <n v="4685"/>
    <d v="2026-11-08T00:00:00"/>
    <n v="2026"/>
    <x v="3"/>
    <x v="10"/>
    <x v="10"/>
    <x v="3"/>
    <x v="13"/>
    <x v="1"/>
    <x v="2"/>
    <x v="3"/>
    <x v="13"/>
    <n v="6"/>
    <n v="80.83"/>
    <n v="0.15"/>
    <n v="39.32"/>
    <n v="412.233"/>
    <n v="235.92000000000002"/>
    <n v="176.31299999999999"/>
    <n v="0.42770229457612563"/>
    <n v="2026"/>
    <s v="Q4"/>
    <n v="11"/>
    <s v="Nov"/>
  </r>
  <r>
    <n v="4843"/>
    <d v="2026-11-08T00:00:00"/>
    <n v="2026"/>
    <x v="3"/>
    <x v="10"/>
    <x v="10"/>
    <x v="1"/>
    <x v="12"/>
    <x v="0"/>
    <x v="1"/>
    <x v="3"/>
    <x v="19"/>
    <n v="6"/>
    <n v="123.67"/>
    <n v="0.15"/>
    <n v="60.55"/>
    <n v="630.71699999999998"/>
    <n v="363.29999999999995"/>
    <n v="267.41700000000003"/>
    <n v="0.42398888883603902"/>
    <n v="2026"/>
    <s v="Q4"/>
    <n v="11"/>
    <s v="Nov"/>
  </r>
  <r>
    <n v="4890"/>
    <d v="2026-11-08T00:00:00"/>
    <n v="2026"/>
    <x v="3"/>
    <x v="10"/>
    <x v="10"/>
    <x v="0"/>
    <x v="15"/>
    <x v="0"/>
    <x v="1"/>
    <x v="1"/>
    <x v="1"/>
    <n v="2"/>
    <n v="93.16"/>
    <n v="0.1"/>
    <n v="44.19"/>
    <n v="167.68799999999999"/>
    <n v="88.38"/>
    <n v="79.307999999999993"/>
    <n v="0.47294976384714471"/>
    <n v="2026"/>
    <s v="Q4"/>
    <n v="11"/>
    <s v="Nov"/>
  </r>
  <r>
    <n v="4913"/>
    <d v="2026-11-08T00:00:00"/>
    <n v="2026"/>
    <x v="3"/>
    <x v="10"/>
    <x v="10"/>
    <x v="2"/>
    <x v="2"/>
    <x v="3"/>
    <x v="1"/>
    <x v="0"/>
    <x v="0"/>
    <n v="1"/>
    <n v="83.79"/>
    <n v="0.1"/>
    <n v="42.8"/>
    <n v="75.411000000000001"/>
    <n v="42.8"/>
    <n v="32.611000000000004"/>
    <n v="0.43244354271923197"/>
    <n v="2026"/>
    <s v="Q4"/>
    <n v="11"/>
    <s v="Nov"/>
  </r>
  <r>
    <n v="5079"/>
    <d v="2026-11-08T00:00:00"/>
    <n v="2026"/>
    <x v="3"/>
    <x v="10"/>
    <x v="10"/>
    <x v="2"/>
    <x v="16"/>
    <x v="0"/>
    <x v="1"/>
    <x v="4"/>
    <x v="12"/>
    <n v="1"/>
    <n v="120.98"/>
    <n v="0.1"/>
    <n v="70.59"/>
    <n v="108.88200000000001"/>
    <n v="70.59"/>
    <n v="38.292000000000002"/>
    <n v="0.35168347385242738"/>
    <n v="2026"/>
    <s v="Q4"/>
    <n v="11"/>
    <s v="Nov"/>
  </r>
  <r>
    <n v="366"/>
    <d v="2026-11-09T00:00:00"/>
    <n v="2026"/>
    <x v="3"/>
    <x v="10"/>
    <x v="10"/>
    <x v="3"/>
    <x v="13"/>
    <x v="2"/>
    <x v="0"/>
    <x v="1"/>
    <x v="11"/>
    <n v="1"/>
    <n v="152.05000000000001"/>
    <n v="0.15"/>
    <n v="80.56"/>
    <n v="129.24250000000001"/>
    <n v="80.56"/>
    <n v="48.682500000000005"/>
    <n v="0.37667562914675901"/>
    <n v="2026"/>
    <s v="Q4"/>
    <n v="11"/>
    <s v="Nov"/>
  </r>
  <r>
    <n v="567"/>
    <d v="2026-11-09T00:00:00"/>
    <n v="2026"/>
    <x v="3"/>
    <x v="10"/>
    <x v="10"/>
    <x v="0"/>
    <x v="9"/>
    <x v="2"/>
    <x v="1"/>
    <x v="2"/>
    <x v="2"/>
    <n v="3"/>
    <n v="36.14"/>
    <n v="0.1"/>
    <n v="13.23"/>
    <n v="97.578000000000003"/>
    <n v="39.69"/>
    <n v="57.888000000000005"/>
    <n v="0.59324847814056447"/>
    <n v="2026"/>
    <s v="Q4"/>
    <n v="11"/>
    <s v="Nov"/>
  </r>
  <r>
    <n v="1051"/>
    <d v="2026-11-09T00:00:00"/>
    <n v="2026"/>
    <x v="3"/>
    <x v="10"/>
    <x v="10"/>
    <x v="3"/>
    <x v="13"/>
    <x v="1"/>
    <x v="2"/>
    <x v="1"/>
    <x v="1"/>
    <n v="12"/>
    <n v="90.99"/>
    <n v="0.2"/>
    <n v="45.51"/>
    <n v="873.50399999999991"/>
    <n v="546.12"/>
    <n v="327.3839999999999"/>
    <n v="0.37479393339927458"/>
    <n v="2026"/>
    <s v="Q4"/>
    <n v="11"/>
    <s v="Nov"/>
  </r>
  <r>
    <n v="1934"/>
    <d v="2026-11-09T00:00:00"/>
    <n v="2026"/>
    <x v="3"/>
    <x v="10"/>
    <x v="10"/>
    <x v="3"/>
    <x v="13"/>
    <x v="3"/>
    <x v="2"/>
    <x v="0"/>
    <x v="4"/>
    <n v="1"/>
    <n v="50.55"/>
    <n v="0.05"/>
    <n v="22.09"/>
    <n v="48.022499999999994"/>
    <n v="22.09"/>
    <n v="25.932499999999994"/>
    <n v="0.54000728825029931"/>
    <n v="2026"/>
    <s v="Q4"/>
    <n v="11"/>
    <s v="Nov"/>
  </r>
  <r>
    <n v="2056"/>
    <d v="2026-11-09T00:00:00"/>
    <n v="2026"/>
    <x v="3"/>
    <x v="10"/>
    <x v="10"/>
    <x v="0"/>
    <x v="0"/>
    <x v="2"/>
    <x v="1"/>
    <x v="4"/>
    <x v="16"/>
    <n v="1"/>
    <n v="51.65"/>
    <n v="0.15"/>
    <n v="21.86"/>
    <n v="43.902499999999996"/>
    <n v="21.86"/>
    <n v="22.042499999999997"/>
    <n v="0.50207846933545919"/>
    <n v="2026"/>
    <s v="Q4"/>
    <n v="11"/>
    <s v="Nov"/>
  </r>
  <r>
    <n v="2115"/>
    <d v="2026-11-09T00:00:00"/>
    <n v="2026"/>
    <x v="3"/>
    <x v="10"/>
    <x v="10"/>
    <x v="1"/>
    <x v="12"/>
    <x v="0"/>
    <x v="1"/>
    <x v="0"/>
    <x v="0"/>
    <n v="5"/>
    <n v="82.96"/>
    <n v="0"/>
    <n v="43.55"/>
    <n v="414.79999999999995"/>
    <n v="217.75"/>
    <n v="197.04999999999995"/>
    <n v="0.47504821600771452"/>
    <n v="2026"/>
    <s v="Q4"/>
    <n v="11"/>
    <s v="Nov"/>
  </r>
  <r>
    <n v="2437"/>
    <d v="2026-11-09T00:00:00"/>
    <n v="2026"/>
    <x v="3"/>
    <x v="10"/>
    <x v="10"/>
    <x v="3"/>
    <x v="4"/>
    <x v="3"/>
    <x v="2"/>
    <x v="1"/>
    <x v="17"/>
    <n v="1"/>
    <n v="70.3"/>
    <n v="0.05"/>
    <n v="33.31"/>
    <n v="66.784999999999997"/>
    <n v="33.31"/>
    <n v="33.474999999999994"/>
    <n v="0.50123530732949007"/>
    <n v="2026"/>
    <s v="Q4"/>
    <n v="11"/>
    <s v="Nov"/>
  </r>
  <r>
    <n v="3380"/>
    <d v="2026-11-09T00:00:00"/>
    <n v="2026"/>
    <x v="3"/>
    <x v="10"/>
    <x v="10"/>
    <x v="2"/>
    <x v="2"/>
    <x v="2"/>
    <x v="0"/>
    <x v="2"/>
    <x v="9"/>
    <n v="2"/>
    <n v="47.12"/>
    <n v="0.15"/>
    <n v="18.64"/>
    <n v="80.103999999999999"/>
    <n v="37.28"/>
    <n v="42.823999999999998"/>
    <n v="0.5346050134824728"/>
    <n v="2026"/>
    <s v="Q4"/>
    <n v="11"/>
    <s v="Nov"/>
  </r>
  <r>
    <n v="3648"/>
    <d v="2026-11-09T00:00:00"/>
    <n v="2026"/>
    <x v="3"/>
    <x v="10"/>
    <x v="10"/>
    <x v="0"/>
    <x v="15"/>
    <x v="3"/>
    <x v="1"/>
    <x v="4"/>
    <x v="10"/>
    <n v="4"/>
    <n v="39.82"/>
    <n v="0.2"/>
    <n v="14.98"/>
    <n v="127.42400000000001"/>
    <n v="59.92"/>
    <n v="67.504000000000005"/>
    <n v="0.52975891511803119"/>
    <n v="2026"/>
    <s v="Q4"/>
    <n v="11"/>
    <s v="Nov"/>
  </r>
  <r>
    <n v="3692"/>
    <d v="2026-11-09T00:00:00"/>
    <n v="2026"/>
    <x v="3"/>
    <x v="10"/>
    <x v="10"/>
    <x v="1"/>
    <x v="14"/>
    <x v="0"/>
    <x v="0"/>
    <x v="1"/>
    <x v="11"/>
    <n v="4"/>
    <n v="154.27000000000001"/>
    <n v="0.05"/>
    <n v="78.36"/>
    <n v="586.226"/>
    <n v="313.44"/>
    <n v="272.786"/>
    <n v="0.46532565938733528"/>
    <n v="2026"/>
    <s v="Q4"/>
    <n v="11"/>
    <s v="Nov"/>
  </r>
  <r>
    <n v="4406"/>
    <d v="2026-11-09T00:00:00"/>
    <n v="2026"/>
    <x v="3"/>
    <x v="10"/>
    <x v="10"/>
    <x v="0"/>
    <x v="0"/>
    <x v="0"/>
    <x v="1"/>
    <x v="1"/>
    <x v="3"/>
    <n v="1"/>
    <n v="143.02000000000001"/>
    <n v="0.1"/>
    <n v="79.25"/>
    <n v="128.71800000000002"/>
    <n v="79.25"/>
    <n v="49.468000000000018"/>
    <n v="0.3843129942976119"/>
    <n v="2026"/>
    <s v="Q4"/>
    <n v="11"/>
    <s v="Nov"/>
  </r>
  <r>
    <n v="4550"/>
    <d v="2026-11-09T00:00:00"/>
    <n v="2026"/>
    <x v="3"/>
    <x v="10"/>
    <x v="10"/>
    <x v="2"/>
    <x v="10"/>
    <x v="2"/>
    <x v="0"/>
    <x v="4"/>
    <x v="14"/>
    <n v="1"/>
    <n v="35.36"/>
    <n v="0"/>
    <n v="13.74"/>
    <n v="35.36"/>
    <n v="13.74"/>
    <n v="21.619999999999997"/>
    <n v="0.61142533936651577"/>
    <n v="2026"/>
    <s v="Q4"/>
    <n v="11"/>
    <s v="Nov"/>
  </r>
  <r>
    <n v="4855"/>
    <d v="2026-11-09T00:00:00"/>
    <n v="2026"/>
    <x v="3"/>
    <x v="10"/>
    <x v="10"/>
    <x v="1"/>
    <x v="6"/>
    <x v="0"/>
    <x v="0"/>
    <x v="1"/>
    <x v="11"/>
    <n v="1"/>
    <n v="156.82"/>
    <n v="0.1"/>
    <n v="77.12"/>
    <n v="141.13800000000001"/>
    <n v="77.12"/>
    <n v="64.018000000000001"/>
    <n v="0.45358443509189589"/>
    <n v="2026"/>
    <s v="Q4"/>
    <n v="11"/>
    <s v="Nov"/>
  </r>
  <r>
    <n v="5151"/>
    <d v="2026-11-09T00:00:00"/>
    <n v="2026"/>
    <x v="3"/>
    <x v="10"/>
    <x v="10"/>
    <x v="2"/>
    <x v="16"/>
    <x v="1"/>
    <x v="2"/>
    <x v="4"/>
    <x v="10"/>
    <n v="10"/>
    <n v="40.98"/>
    <n v="0.1"/>
    <n v="14.6"/>
    <n v="368.82"/>
    <n v="146"/>
    <n v="222.82"/>
    <n v="0.60414294235670518"/>
    <n v="2026"/>
    <s v="Q4"/>
    <n v="11"/>
    <s v="Nov"/>
  </r>
  <r>
    <n v="5189"/>
    <d v="2026-11-09T00:00:00"/>
    <n v="2026"/>
    <x v="3"/>
    <x v="10"/>
    <x v="10"/>
    <x v="3"/>
    <x v="8"/>
    <x v="2"/>
    <x v="1"/>
    <x v="1"/>
    <x v="3"/>
    <n v="3"/>
    <n v="144.22999999999999"/>
    <n v="0"/>
    <n v="80.959999999999994"/>
    <n v="432.68999999999994"/>
    <n v="242.88"/>
    <n v="189.80999999999995"/>
    <n v="0.43867433959647778"/>
    <n v="2026"/>
    <s v="Q4"/>
    <n v="11"/>
    <s v="Nov"/>
  </r>
  <r>
    <n v="726"/>
    <d v="2026-11-10T00:00:00"/>
    <n v="2026"/>
    <x v="3"/>
    <x v="10"/>
    <x v="10"/>
    <x v="3"/>
    <x v="7"/>
    <x v="0"/>
    <x v="1"/>
    <x v="1"/>
    <x v="1"/>
    <n v="1"/>
    <n v="90.23"/>
    <n v="0"/>
    <n v="44.06"/>
    <n v="90.23"/>
    <n v="44.06"/>
    <n v="46.17"/>
    <n v="0.51169234179319512"/>
    <n v="2026"/>
    <s v="Q4"/>
    <n v="11"/>
    <s v="Nov"/>
  </r>
  <r>
    <n v="2154"/>
    <d v="2026-11-10T00:00:00"/>
    <n v="2026"/>
    <x v="3"/>
    <x v="10"/>
    <x v="10"/>
    <x v="3"/>
    <x v="7"/>
    <x v="0"/>
    <x v="1"/>
    <x v="1"/>
    <x v="11"/>
    <n v="5"/>
    <n v="152.82"/>
    <n v="0.1"/>
    <n v="80.09"/>
    <n v="687.68999999999994"/>
    <n v="400.45000000000005"/>
    <n v="287.2399999999999"/>
    <n v="0.417688202533118"/>
    <n v="2026"/>
    <s v="Q4"/>
    <n v="11"/>
    <s v="Nov"/>
  </r>
  <r>
    <n v="4403"/>
    <d v="2026-11-10T00:00:00"/>
    <n v="2026"/>
    <x v="3"/>
    <x v="10"/>
    <x v="10"/>
    <x v="0"/>
    <x v="0"/>
    <x v="0"/>
    <x v="2"/>
    <x v="2"/>
    <x v="2"/>
    <n v="2"/>
    <n v="36.61"/>
    <n v="0.05"/>
    <n v="13.31"/>
    <n v="69.558999999999997"/>
    <n v="26.62"/>
    <n v="42.938999999999993"/>
    <n v="0.61730329648212301"/>
    <n v="2026"/>
    <s v="Q4"/>
    <n v="11"/>
    <s v="Nov"/>
  </r>
  <r>
    <n v="4924"/>
    <d v="2026-11-10T00:00:00"/>
    <n v="2026"/>
    <x v="3"/>
    <x v="10"/>
    <x v="10"/>
    <x v="3"/>
    <x v="8"/>
    <x v="1"/>
    <x v="2"/>
    <x v="1"/>
    <x v="11"/>
    <n v="12"/>
    <n v="150.75"/>
    <n v="0.1"/>
    <n v="80.569999999999993"/>
    <n v="1628.1000000000001"/>
    <n v="966.83999999999992"/>
    <n v="661.26000000000022"/>
    <n v="0.40615441311958733"/>
    <n v="2026"/>
    <s v="Q4"/>
    <n v="11"/>
    <s v="Nov"/>
  </r>
  <r>
    <n v="25"/>
    <d v="2026-11-11T00:00:00"/>
    <n v="2026"/>
    <x v="3"/>
    <x v="10"/>
    <x v="10"/>
    <x v="0"/>
    <x v="0"/>
    <x v="0"/>
    <x v="0"/>
    <x v="1"/>
    <x v="3"/>
    <n v="1"/>
    <n v="145.83000000000001"/>
    <n v="0.1"/>
    <n v="79.14"/>
    <n v="131.24700000000001"/>
    <n v="79.14"/>
    <n v="52.107000000000014"/>
    <n v="0.39701478890946085"/>
    <n v="2026"/>
    <s v="Q4"/>
    <n v="11"/>
    <s v="Nov"/>
  </r>
  <r>
    <n v="252"/>
    <d v="2026-11-11T00:00:00"/>
    <n v="2026"/>
    <x v="3"/>
    <x v="10"/>
    <x v="10"/>
    <x v="0"/>
    <x v="0"/>
    <x v="0"/>
    <x v="0"/>
    <x v="2"/>
    <x v="18"/>
    <n v="4"/>
    <n v="162.04"/>
    <n v="0"/>
    <n v="85.77"/>
    <n v="648.16"/>
    <n v="343.08"/>
    <n v="305.08"/>
    <n v="0.47068625030856581"/>
    <n v="2026"/>
    <s v="Q4"/>
    <n v="11"/>
    <s v="Nov"/>
  </r>
  <r>
    <n v="1203"/>
    <d v="2026-11-11T00:00:00"/>
    <n v="2026"/>
    <x v="3"/>
    <x v="10"/>
    <x v="10"/>
    <x v="3"/>
    <x v="8"/>
    <x v="2"/>
    <x v="0"/>
    <x v="1"/>
    <x v="3"/>
    <n v="2"/>
    <n v="141.33000000000001"/>
    <n v="0.05"/>
    <n v="79.739999999999995"/>
    <n v="268.52699999999999"/>
    <n v="159.47999999999999"/>
    <n v="109.047"/>
    <n v="0.40609324202035552"/>
    <n v="2026"/>
    <s v="Q4"/>
    <n v="11"/>
    <s v="Nov"/>
  </r>
  <r>
    <n v="1567"/>
    <d v="2026-11-11T00:00:00"/>
    <n v="2026"/>
    <x v="3"/>
    <x v="10"/>
    <x v="10"/>
    <x v="2"/>
    <x v="16"/>
    <x v="0"/>
    <x v="0"/>
    <x v="3"/>
    <x v="19"/>
    <n v="1"/>
    <n v="125.11"/>
    <n v="0.1"/>
    <n v="61.65"/>
    <n v="112.599"/>
    <n v="61.65"/>
    <n v="50.949000000000005"/>
    <n v="0.45248181600191834"/>
    <n v="2026"/>
    <s v="Q4"/>
    <n v="11"/>
    <s v="Nov"/>
  </r>
  <r>
    <n v="2060"/>
    <d v="2026-11-11T00:00:00"/>
    <n v="2026"/>
    <x v="3"/>
    <x v="10"/>
    <x v="10"/>
    <x v="2"/>
    <x v="5"/>
    <x v="0"/>
    <x v="2"/>
    <x v="3"/>
    <x v="19"/>
    <n v="3"/>
    <n v="124.55"/>
    <n v="0.15"/>
    <n v="60.68"/>
    <n v="317.60249999999996"/>
    <n v="182.04"/>
    <n v="135.56249999999997"/>
    <n v="0.42683070819656643"/>
    <n v="2026"/>
    <s v="Q4"/>
    <n v="11"/>
    <s v="Nov"/>
  </r>
  <r>
    <n v="2485"/>
    <d v="2026-11-11T00:00:00"/>
    <n v="2026"/>
    <x v="3"/>
    <x v="10"/>
    <x v="10"/>
    <x v="2"/>
    <x v="10"/>
    <x v="2"/>
    <x v="0"/>
    <x v="1"/>
    <x v="3"/>
    <n v="1"/>
    <n v="143.77000000000001"/>
    <n v="0.1"/>
    <n v="81.02"/>
    <n v="129.393"/>
    <n v="81.02"/>
    <n v="48.373000000000005"/>
    <n v="0.3738455712441941"/>
    <n v="2026"/>
    <s v="Q4"/>
    <n v="11"/>
    <s v="Nov"/>
  </r>
  <r>
    <n v="3101"/>
    <d v="2026-11-11T00:00:00"/>
    <n v="2026"/>
    <x v="3"/>
    <x v="10"/>
    <x v="10"/>
    <x v="3"/>
    <x v="8"/>
    <x v="0"/>
    <x v="1"/>
    <x v="3"/>
    <x v="19"/>
    <n v="3"/>
    <n v="124.72"/>
    <n v="0.15"/>
    <n v="60.35"/>
    <n v="318.03599999999994"/>
    <n v="181.05"/>
    <n v="136.98599999999993"/>
    <n v="0.4307248236048748"/>
    <n v="2026"/>
    <s v="Q4"/>
    <n v="11"/>
    <s v="Nov"/>
  </r>
  <r>
    <n v="3165"/>
    <d v="2026-11-11T00:00:00"/>
    <n v="2026"/>
    <x v="3"/>
    <x v="10"/>
    <x v="10"/>
    <x v="2"/>
    <x v="2"/>
    <x v="2"/>
    <x v="0"/>
    <x v="4"/>
    <x v="14"/>
    <n v="1"/>
    <n v="35.729999999999997"/>
    <n v="0.1"/>
    <n v="14.15"/>
    <n v="32.156999999999996"/>
    <n v="14.15"/>
    <n v="18.006999999999998"/>
    <n v="0.55997139036601673"/>
    <n v="2026"/>
    <s v="Q4"/>
    <n v="11"/>
    <s v="Nov"/>
  </r>
  <r>
    <n v="4179"/>
    <d v="2026-11-11T00:00:00"/>
    <n v="2026"/>
    <x v="3"/>
    <x v="10"/>
    <x v="10"/>
    <x v="2"/>
    <x v="3"/>
    <x v="2"/>
    <x v="2"/>
    <x v="2"/>
    <x v="18"/>
    <n v="2"/>
    <n v="166.1"/>
    <n v="0.05"/>
    <n v="88.2"/>
    <n v="315.58999999999997"/>
    <n v="176.4"/>
    <n v="139.18999999999997"/>
    <n v="0.44104692797617157"/>
    <n v="2026"/>
    <s v="Q4"/>
    <n v="11"/>
    <s v="Nov"/>
  </r>
  <r>
    <n v="4829"/>
    <d v="2026-11-11T00:00:00"/>
    <n v="2026"/>
    <x v="3"/>
    <x v="10"/>
    <x v="10"/>
    <x v="2"/>
    <x v="16"/>
    <x v="3"/>
    <x v="1"/>
    <x v="0"/>
    <x v="0"/>
    <n v="2"/>
    <n v="81.27"/>
    <n v="0.05"/>
    <n v="43.04"/>
    <n v="154.41299999999998"/>
    <n v="86.08"/>
    <n v="68.332999999999984"/>
    <n v="0.44253398353765544"/>
    <n v="2026"/>
    <s v="Q4"/>
    <n v="11"/>
    <s v="Nov"/>
  </r>
  <r>
    <n v="4943"/>
    <d v="2026-11-11T00:00:00"/>
    <n v="2026"/>
    <x v="3"/>
    <x v="10"/>
    <x v="10"/>
    <x v="0"/>
    <x v="9"/>
    <x v="1"/>
    <x v="0"/>
    <x v="3"/>
    <x v="7"/>
    <n v="10"/>
    <n v="191.98"/>
    <n v="0.1"/>
    <n v="102.73"/>
    <n v="1727.82"/>
    <n v="1027.3"/>
    <n v="700.52"/>
    <n v="0.40543575140929033"/>
    <n v="2026"/>
    <s v="Q4"/>
    <n v="11"/>
    <s v="Nov"/>
  </r>
  <r>
    <n v="887"/>
    <d v="2026-11-12T00:00:00"/>
    <n v="2026"/>
    <x v="3"/>
    <x v="10"/>
    <x v="10"/>
    <x v="3"/>
    <x v="8"/>
    <x v="2"/>
    <x v="0"/>
    <x v="1"/>
    <x v="1"/>
    <n v="6"/>
    <n v="89.87"/>
    <n v="0.2"/>
    <n v="44.47"/>
    <n v="431.37600000000003"/>
    <n v="266.82"/>
    <n v="164.55600000000004"/>
    <n v="0.3814676755313231"/>
    <n v="2026"/>
    <s v="Q4"/>
    <n v="11"/>
    <s v="Nov"/>
  </r>
  <r>
    <n v="1090"/>
    <d v="2026-11-12T00:00:00"/>
    <n v="2026"/>
    <x v="3"/>
    <x v="10"/>
    <x v="10"/>
    <x v="1"/>
    <x v="14"/>
    <x v="3"/>
    <x v="1"/>
    <x v="0"/>
    <x v="4"/>
    <n v="3"/>
    <n v="51.44"/>
    <n v="0.1"/>
    <n v="23.11"/>
    <n v="138.88800000000001"/>
    <n v="69.33"/>
    <n v="69.558000000000007"/>
    <n v="0.50082080525315364"/>
    <n v="2026"/>
    <s v="Q4"/>
    <n v="11"/>
    <s v="Nov"/>
  </r>
  <r>
    <n v="2090"/>
    <d v="2026-11-12T00:00:00"/>
    <n v="2026"/>
    <x v="3"/>
    <x v="10"/>
    <x v="10"/>
    <x v="3"/>
    <x v="4"/>
    <x v="3"/>
    <x v="1"/>
    <x v="2"/>
    <x v="9"/>
    <n v="4"/>
    <n v="46.68"/>
    <n v="0.05"/>
    <n v="17.96"/>
    <n v="177.38399999999999"/>
    <n v="71.84"/>
    <n v="105.54399999999998"/>
    <n v="0.59500293149325756"/>
    <n v="2026"/>
    <s v="Q4"/>
    <n v="11"/>
    <s v="Nov"/>
  </r>
  <r>
    <n v="2561"/>
    <d v="2026-11-12T00:00:00"/>
    <n v="2026"/>
    <x v="3"/>
    <x v="10"/>
    <x v="10"/>
    <x v="1"/>
    <x v="12"/>
    <x v="2"/>
    <x v="1"/>
    <x v="1"/>
    <x v="17"/>
    <n v="4"/>
    <n v="73.05"/>
    <n v="0.2"/>
    <n v="32.82"/>
    <n v="233.76"/>
    <n v="131.28"/>
    <n v="102.47999999999999"/>
    <n v="0.4383983572895277"/>
    <n v="2026"/>
    <s v="Q4"/>
    <n v="11"/>
    <s v="Nov"/>
  </r>
  <r>
    <n v="2855"/>
    <d v="2026-11-12T00:00:00"/>
    <n v="2026"/>
    <x v="3"/>
    <x v="10"/>
    <x v="10"/>
    <x v="2"/>
    <x v="10"/>
    <x v="3"/>
    <x v="1"/>
    <x v="3"/>
    <x v="19"/>
    <n v="1"/>
    <n v="125.32"/>
    <n v="0.15"/>
    <n v="59.49"/>
    <n v="106.52199999999999"/>
    <n v="59.49"/>
    <n v="47.031999999999989"/>
    <n v="0.44152381667636725"/>
    <n v="2026"/>
    <s v="Q4"/>
    <n v="11"/>
    <s v="Nov"/>
  </r>
  <r>
    <n v="4421"/>
    <d v="2026-11-12T00:00:00"/>
    <n v="2026"/>
    <x v="3"/>
    <x v="10"/>
    <x v="10"/>
    <x v="1"/>
    <x v="11"/>
    <x v="3"/>
    <x v="2"/>
    <x v="4"/>
    <x v="12"/>
    <n v="2"/>
    <n v="123.49"/>
    <n v="0.15"/>
    <n v="68.08"/>
    <n v="209.93299999999999"/>
    <n v="136.16"/>
    <n v="73.772999999999996"/>
    <n v="0.35141211719929694"/>
    <n v="2026"/>
    <s v="Q4"/>
    <n v="11"/>
    <s v="Nov"/>
  </r>
  <r>
    <n v="195"/>
    <d v="2026-11-13T00:00:00"/>
    <n v="2026"/>
    <x v="3"/>
    <x v="10"/>
    <x v="10"/>
    <x v="1"/>
    <x v="12"/>
    <x v="2"/>
    <x v="0"/>
    <x v="2"/>
    <x v="9"/>
    <n v="1"/>
    <n v="47.37"/>
    <n v="0.2"/>
    <n v="18.739999999999998"/>
    <n v="37.896000000000001"/>
    <n v="18.739999999999998"/>
    <n v="19.156000000000002"/>
    <n v="0.50548870593202455"/>
    <n v="2026"/>
    <s v="Q4"/>
    <n v="11"/>
    <s v="Nov"/>
  </r>
  <r>
    <n v="520"/>
    <d v="2026-11-13T00:00:00"/>
    <n v="2026"/>
    <x v="3"/>
    <x v="10"/>
    <x v="10"/>
    <x v="1"/>
    <x v="12"/>
    <x v="1"/>
    <x v="2"/>
    <x v="1"/>
    <x v="1"/>
    <n v="6"/>
    <n v="92.31"/>
    <n v="0.05"/>
    <n v="46.12"/>
    <n v="526.16700000000003"/>
    <n v="276.71999999999997"/>
    <n v="249.44700000000006"/>
    <n v="0.47408332335551268"/>
    <n v="2026"/>
    <s v="Q4"/>
    <n v="11"/>
    <s v="Nov"/>
  </r>
  <r>
    <n v="646"/>
    <d v="2026-11-13T00:00:00"/>
    <n v="2026"/>
    <x v="3"/>
    <x v="10"/>
    <x v="10"/>
    <x v="2"/>
    <x v="16"/>
    <x v="2"/>
    <x v="0"/>
    <x v="0"/>
    <x v="4"/>
    <n v="1"/>
    <n v="49.53"/>
    <n v="0.1"/>
    <n v="22.18"/>
    <n v="44.577000000000005"/>
    <n v="22.18"/>
    <n v="22.397000000000006"/>
    <n v="0.50243399062296712"/>
    <n v="2026"/>
    <s v="Q4"/>
    <n v="11"/>
    <s v="Nov"/>
  </r>
  <r>
    <n v="893"/>
    <d v="2026-11-13T00:00:00"/>
    <n v="2026"/>
    <x v="3"/>
    <x v="10"/>
    <x v="10"/>
    <x v="3"/>
    <x v="8"/>
    <x v="0"/>
    <x v="1"/>
    <x v="2"/>
    <x v="9"/>
    <n v="4"/>
    <n v="47.62"/>
    <n v="0.2"/>
    <n v="18.100000000000001"/>
    <n v="152.38399999999999"/>
    <n v="72.400000000000006"/>
    <n v="79.98399999999998"/>
    <n v="0.52488450230995376"/>
    <n v="2026"/>
    <s v="Q4"/>
    <n v="11"/>
    <s v="Nov"/>
  </r>
  <r>
    <n v="916"/>
    <d v="2026-11-13T00:00:00"/>
    <n v="2026"/>
    <x v="3"/>
    <x v="10"/>
    <x v="10"/>
    <x v="1"/>
    <x v="6"/>
    <x v="0"/>
    <x v="1"/>
    <x v="0"/>
    <x v="4"/>
    <n v="4"/>
    <n v="51.93"/>
    <n v="0.05"/>
    <n v="22.62"/>
    <n v="197.334"/>
    <n v="90.48"/>
    <n v="106.854"/>
    <n v="0.54148803551339353"/>
    <n v="2026"/>
    <s v="Q4"/>
    <n v="11"/>
    <s v="Nov"/>
  </r>
  <r>
    <n v="1295"/>
    <d v="2026-11-13T00:00:00"/>
    <n v="2026"/>
    <x v="3"/>
    <x v="10"/>
    <x v="10"/>
    <x v="1"/>
    <x v="11"/>
    <x v="3"/>
    <x v="1"/>
    <x v="1"/>
    <x v="11"/>
    <n v="1"/>
    <n v="155.44999999999999"/>
    <n v="0.05"/>
    <n v="77.25"/>
    <n v="147.67749999999998"/>
    <n v="77.25"/>
    <n v="70.427499999999981"/>
    <n v="0.47690067884410281"/>
    <n v="2026"/>
    <s v="Q4"/>
    <n v="11"/>
    <s v="Nov"/>
  </r>
  <r>
    <n v="3438"/>
    <d v="2026-11-13T00:00:00"/>
    <n v="2026"/>
    <x v="3"/>
    <x v="10"/>
    <x v="10"/>
    <x v="0"/>
    <x v="0"/>
    <x v="0"/>
    <x v="0"/>
    <x v="0"/>
    <x v="6"/>
    <n v="4"/>
    <n v="40.03"/>
    <n v="0.05"/>
    <n v="16.78"/>
    <n v="152.114"/>
    <n v="67.12"/>
    <n v="84.994"/>
    <n v="0.5587519886400989"/>
    <n v="2026"/>
    <s v="Q4"/>
    <n v="11"/>
    <s v="Nov"/>
  </r>
  <r>
    <n v="3573"/>
    <d v="2026-11-13T00:00:00"/>
    <n v="2026"/>
    <x v="3"/>
    <x v="10"/>
    <x v="10"/>
    <x v="0"/>
    <x v="9"/>
    <x v="0"/>
    <x v="0"/>
    <x v="1"/>
    <x v="11"/>
    <n v="2"/>
    <n v="152.96"/>
    <n v="0.1"/>
    <n v="79.12"/>
    <n v="275.32800000000003"/>
    <n v="158.24"/>
    <n v="117.08800000000002"/>
    <n v="0.4252673175267318"/>
    <n v="2026"/>
    <s v="Q4"/>
    <n v="11"/>
    <s v="Nov"/>
  </r>
  <r>
    <n v="4257"/>
    <d v="2026-11-13T00:00:00"/>
    <n v="2026"/>
    <x v="3"/>
    <x v="10"/>
    <x v="10"/>
    <x v="3"/>
    <x v="13"/>
    <x v="2"/>
    <x v="1"/>
    <x v="4"/>
    <x v="12"/>
    <n v="2"/>
    <n v="124.06"/>
    <n v="0.05"/>
    <n v="69.98"/>
    <n v="235.714"/>
    <n v="139.96"/>
    <n v="95.753999999999991"/>
    <n v="0.40622958330858577"/>
    <n v="2026"/>
    <s v="Q4"/>
    <n v="11"/>
    <s v="Nov"/>
  </r>
  <r>
    <n v="4389"/>
    <d v="2026-11-13T00:00:00"/>
    <n v="2026"/>
    <x v="3"/>
    <x v="10"/>
    <x v="10"/>
    <x v="2"/>
    <x v="10"/>
    <x v="3"/>
    <x v="1"/>
    <x v="1"/>
    <x v="11"/>
    <n v="1"/>
    <n v="151.66"/>
    <n v="0.1"/>
    <n v="80.209999999999994"/>
    <n v="136.494"/>
    <n v="80.209999999999994"/>
    <n v="56.284000000000006"/>
    <n v="0.41235512183685735"/>
    <n v="2026"/>
    <s v="Q4"/>
    <n v="11"/>
    <s v="Nov"/>
  </r>
  <r>
    <n v="4887"/>
    <d v="2026-11-13T00:00:00"/>
    <n v="2026"/>
    <x v="3"/>
    <x v="10"/>
    <x v="10"/>
    <x v="3"/>
    <x v="8"/>
    <x v="0"/>
    <x v="1"/>
    <x v="1"/>
    <x v="3"/>
    <n v="2"/>
    <n v="142.30000000000001"/>
    <n v="0.15"/>
    <n v="77.760000000000005"/>
    <n v="241.91000000000003"/>
    <n v="155.52000000000001"/>
    <n v="86.390000000000015"/>
    <n v="0.35711628291513375"/>
    <n v="2026"/>
    <s v="Q4"/>
    <n v="11"/>
    <s v="Nov"/>
  </r>
  <r>
    <n v="5007"/>
    <d v="2026-11-13T00:00:00"/>
    <n v="2026"/>
    <x v="3"/>
    <x v="10"/>
    <x v="10"/>
    <x v="1"/>
    <x v="14"/>
    <x v="0"/>
    <x v="2"/>
    <x v="2"/>
    <x v="18"/>
    <n v="4"/>
    <n v="161.97"/>
    <n v="0.05"/>
    <n v="87.2"/>
    <n v="615.48599999999999"/>
    <n v="348.8"/>
    <n v="266.68599999999998"/>
    <n v="0.4332933649181297"/>
    <n v="2026"/>
    <s v="Q4"/>
    <n v="11"/>
    <s v="Nov"/>
  </r>
  <r>
    <n v="5111"/>
    <d v="2026-11-13T00:00:00"/>
    <n v="2026"/>
    <x v="3"/>
    <x v="10"/>
    <x v="10"/>
    <x v="1"/>
    <x v="14"/>
    <x v="1"/>
    <x v="2"/>
    <x v="2"/>
    <x v="15"/>
    <n v="5"/>
    <n v="133.99"/>
    <n v="0.15"/>
    <n v="65.55"/>
    <n v="569.45749999999998"/>
    <n v="327.75"/>
    <n v="241.70749999999998"/>
    <n v="0.42445221987593451"/>
    <n v="2026"/>
    <s v="Q4"/>
    <n v="11"/>
    <s v="Nov"/>
  </r>
  <r>
    <n v="5177"/>
    <d v="2026-11-13T00:00:00"/>
    <n v="2026"/>
    <x v="3"/>
    <x v="10"/>
    <x v="10"/>
    <x v="1"/>
    <x v="6"/>
    <x v="2"/>
    <x v="0"/>
    <x v="3"/>
    <x v="13"/>
    <n v="2"/>
    <n v="83.18"/>
    <n v="0.1"/>
    <n v="40.479999999999997"/>
    <n v="149.72400000000002"/>
    <n v="80.959999999999994"/>
    <n v="68.764000000000024"/>
    <n v="0.45927172664369115"/>
    <n v="2026"/>
    <s v="Q4"/>
    <n v="11"/>
    <s v="Nov"/>
  </r>
  <r>
    <n v="584"/>
    <d v="2026-11-14T00:00:00"/>
    <n v="2026"/>
    <x v="3"/>
    <x v="10"/>
    <x v="10"/>
    <x v="1"/>
    <x v="12"/>
    <x v="0"/>
    <x v="1"/>
    <x v="1"/>
    <x v="1"/>
    <n v="1"/>
    <n v="91.95"/>
    <n v="0"/>
    <n v="46.64"/>
    <n v="91.95"/>
    <n v="46.64"/>
    <n v="45.31"/>
    <n v="0.49276780859162589"/>
    <n v="2026"/>
    <s v="Q4"/>
    <n v="11"/>
    <s v="Nov"/>
  </r>
  <r>
    <n v="621"/>
    <d v="2026-11-14T00:00:00"/>
    <n v="2026"/>
    <x v="3"/>
    <x v="10"/>
    <x v="10"/>
    <x v="3"/>
    <x v="13"/>
    <x v="1"/>
    <x v="2"/>
    <x v="2"/>
    <x v="2"/>
    <n v="5"/>
    <n v="35.68"/>
    <n v="0.15"/>
    <n v="13.48"/>
    <n v="151.64000000000001"/>
    <n v="67.400000000000006"/>
    <n v="84.240000000000009"/>
    <n v="0.55552624637298864"/>
    <n v="2026"/>
    <s v="Q4"/>
    <n v="11"/>
    <s v="Nov"/>
  </r>
  <r>
    <n v="623"/>
    <d v="2026-11-14T00:00:00"/>
    <n v="2026"/>
    <x v="3"/>
    <x v="10"/>
    <x v="10"/>
    <x v="2"/>
    <x v="16"/>
    <x v="0"/>
    <x v="0"/>
    <x v="3"/>
    <x v="5"/>
    <n v="3"/>
    <n v="336.58"/>
    <n v="0.15"/>
    <n v="198.99"/>
    <n v="858.279"/>
    <n v="596.97"/>
    <n v="261.30899999999997"/>
    <n v="0.3044569423229509"/>
    <n v="2026"/>
    <s v="Q4"/>
    <n v="11"/>
    <s v="Nov"/>
  </r>
  <r>
    <n v="1431"/>
    <d v="2026-11-14T00:00:00"/>
    <n v="2026"/>
    <x v="3"/>
    <x v="10"/>
    <x v="10"/>
    <x v="2"/>
    <x v="2"/>
    <x v="0"/>
    <x v="1"/>
    <x v="4"/>
    <x v="14"/>
    <n v="2"/>
    <n v="36.979999999999997"/>
    <n v="0.15"/>
    <n v="14.13"/>
    <n v="62.865999999999993"/>
    <n v="28.26"/>
    <n v="34.605999999999995"/>
    <n v="0.55047243342983487"/>
    <n v="2026"/>
    <s v="Q4"/>
    <n v="11"/>
    <s v="Nov"/>
  </r>
  <r>
    <n v="1520"/>
    <d v="2026-11-14T00:00:00"/>
    <n v="2026"/>
    <x v="3"/>
    <x v="10"/>
    <x v="10"/>
    <x v="3"/>
    <x v="13"/>
    <x v="3"/>
    <x v="1"/>
    <x v="4"/>
    <x v="14"/>
    <n v="2"/>
    <n v="36.15"/>
    <n v="0"/>
    <n v="13.51"/>
    <n v="72.3"/>
    <n v="27.02"/>
    <n v="45.28"/>
    <n v="0.62627939142461964"/>
    <n v="2026"/>
    <s v="Q4"/>
    <n v="11"/>
    <s v="Nov"/>
  </r>
  <r>
    <n v="1791"/>
    <d v="2026-11-14T00:00:00"/>
    <n v="2026"/>
    <x v="3"/>
    <x v="10"/>
    <x v="10"/>
    <x v="2"/>
    <x v="2"/>
    <x v="0"/>
    <x v="2"/>
    <x v="4"/>
    <x v="12"/>
    <n v="1"/>
    <n v="121.86"/>
    <n v="0.05"/>
    <n v="69.900000000000006"/>
    <n v="115.767"/>
    <n v="69.900000000000006"/>
    <n v="45.86699999999999"/>
    <n v="0.396200989919407"/>
    <n v="2026"/>
    <s v="Q4"/>
    <n v="11"/>
    <s v="Nov"/>
  </r>
  <r>
    <n v="2191"/>
    <d v="2026-11-14T00:00:00"/>
    <n v="2026"/>
    <x v="3"/>
    <x v="10"/>
    <x v="10"/>
    <x v="2"/>
    <x v="5"/>
    <x v="2"/>
    <x v="0"/>
    <x v="0"/>
    <x v="4"/>
    <n v="6"/>
    <n v="49.85"/>
    <n v="0.05"/>
    <n v="22.68"/>
    <n v="284.14499999999998"/>
    <n v="136.07999999999998"/>
    <n v="148.065"/>
    <n v="0.52108958454310306"/>
    <n v="2026"/>
    <s v="Q4"/>
    <n v="11"/>
    <s v="Nov"/>
  </r>
  <r>
    <n v="2365"/>
    <d v="2026-11-14T00:00:00"/>
    <n v="2026"/>
    <x v="3"/>
    <x v="10"/>
    <x v="10"/>
    <x v="2"/>
    <x v="5"/>
    <x v="2"/>
    <x v="2"/>
    <x v="1"/>
    <x v="1"/>
    <n v="2"/>
    <n v="91.95"/>
    <n v="0.05"/>
    <n v="46.45"/>
    <n v="174.70499999999998"/>
    <n v="92.9"/>
    <n v="81.804999999999978"/>
    <n v="0.46824647262528252"/>
    <n v="2026"/>
    <s v="Q4"/>
    <n v="11"/>
    <s v="Nov"/>
  </r>
  <r>
    <n v="2603"/>
    <d v="2026-11-14T00:00:00"/>
    <n v="2026"/>
    <x v="3"/>
    <x v="10"/>
    <x v="10"/>
    <x v="3"/>
    <x v="8"/>
    <x v="3"/>
    <x v="0"/>
    <x v="0"/>
    <x v="4"/>
    <n v="2"/>
    <n v="51.71"/>
    <n v="0.15"/>
    <n v="22.93"/>
    <n v="87.906999999999996"/>
    <n v="45.86"/>
    <n v="42.046999999999997"/>
    <n v="0.47831230732478641"/>
    <n v="2026"/>
    <s v="Q4"/>
    <n v="11"/>
    <s v="Nov"/>
  </r>
  <r>
    <n v="4098"/>
    <d v="2026-11-14T00:00:00"/>
    <n v="2026"/>
    <x v="3"/>
    <x v="10"/>
    <x v="10"/>
    <x v="1"/>
    <x v="1"/>
    <x v="2"/>
    <x v="0"/>
    <x v="4"/>
    <x v="10"/>
    <n v="1"/>
    <n v="41.05"/>
    <n v="0.05"/>
    <n v="14.6"/>
    <n v="38.997499999999995"/>
    <n v="14.6"/>
    <n v="24.397499999999994"/>
    <n v="0.62561702673248276"/>
    <n v="2026"/>
    <s v="Q4"/>
    <n v="11"/>
    <s v="Nov"/>
  </r>
  <r>
    <n v="1176"/>
    <d v="2026-11-15T00:00:00"/>
    <n v="2026"/>
    <x v="3"/>
    <x v="10"/>
    <x v="10"/>
    <x v="1"/>
    <x v="6"/>
    <x v="1"/>
    <x v="2"/>
    <x v="3"/>
    <x v="5"/>
    <n v="10"/>
    <n v="333.09"/>
    <n v="0.15"/>
    <n v="197.95"/>
    <n v="2831.2649999999994"/>
    <n v="1979.5"/>
    <n v="851.76499999999942"/>
    <n v="0.30084255624252748"/>
    <n v="2026"/>
    <s v="Q4"/>
    <n v="11"/>
    <s v="Nov"/>
  </r>
  <r>
    <n v="1895"/>
    <d v="2026-11-15T00:00:00"/>
    <n v="2026"/>
    <x v="3"/>
    <x v="10"/>
    <x v="10"/>
    <x v="3"/>
    <x v="4"/>
    <x v="0"/>
    <x v="2"/>
    <x v="0"/>
    <x v="4"/>
    <n v="3"/>
    <n v="51.79"/>
    <n v="0.2"/>
    <n v="22.23"/>
    <n v="124.29600000000001"/>
    <n v="66.69"/>
    <n v="57.606000000000009"/>
    <n v="0.4634581965630431"/>
    <n v="2026"/>
    <s v="Q4"/>
    <n v="11"/>
    <s v="Nov"/>
  </r>
  <r>
    <n v="3385"/>
    <d v="2026-11-15T00:00:00"/>
    <n v="2026"/>
    <x v="3"/>
    <x v="10"/>
    <x v="10"/>
    <x v="1"/>
    <x v="11"/>
    <x v="3"/>
    <x v="1"/>
    <x v="1"/>
    <x v="17"/>
    <n v="1"/>
    <n v="71.040000000000006"/>
    <n v="0.1"/>
    <n v="31.59"/>
    <n v="63.936000000000007"/>
    <n v="31.59"/>
    <n v="32.346000000000004"/>
    <n v="0.50591216216216217"/>
    <n v="2026"/>
    <s v="Q4"/>
    <n v="11"/>
    <s v="Nov"/>
  </r>
  <r>
    <n v="3581"/>
    <d v="2026-11-15T00:00:00"/>
    <n v="2026"/>
    <x v="3"/>
    <x v="10"/>
    <x v="10"/>
    <x v="3"/>
    <x v="4"/>
    <x v="3"/>
    <x v="2"/>
    <x v="1"/>
    <x v="3"/>
    <n v="2"/>
    <n v="141.21"/>
    <n v="0.1"/>
    <n v="78.31"/>
    <n v="254.17800000000003"/>
    <n v="156.62"/>
    <n v="97.558000000000021"/>
    <n v="0.38381763960688969"/>
    <n v="2026"/>
    <s v="Q4"/>
    <n v="11"/>
    <s v="Nov"/>
  </r>
  <r>
    <n v="4528"/>
    <d v="2026-11-15T00:00:00"/>
    <n v="2026"/>
    <x v="3"/>
    <x v="10"/>
    <x v="10"/>
    <x v="0"/>
    <x v="15"/>
    <x v="3"/>
    <x v="1"/>
    <x v="1"/>
    <x v="3"/>
    <n v="2"/>
    <n v="141.63999999999999"/>
    <n v="0.15"/>
    <n v="80.349999999999994"/>
    <n v="240.78799999999998"/>
    <n v="160.69999999999999"/>
    <n v="80.087999999999994"/>
    <n v="0.33260793727262156"/>
    <n v="2026"/>
    <s v="Q4"/>
    <n v="11"/>
    <s v="Nov"/>
  </r>
  <r>
    <n v="4633"/>
    <d v="2026-11-15T00:00:00"/>
    <n v="2026"/>
    <x v="3"/>
    <x v="10"/>
    <x v="10"/>
    <x v="2"/>
    <x v="10"/>
    <x v="0"/>
    <x v="0"/>
    <x v="1"/>
    <x v="17"/>
    <n v="1"/>
    <n v="71.78"/>
    <n v="0.15"/>
    <n v="32.869999999999997"/>
    <n v="61.012999999999998"/>
    <n v="32.869999999999997"/>
    <n v="28.143000000000001"/>
    <n v="0.46126235392457349"/>
    <n v="2026"/>
    <s v="Q4"/>
    <n v="11"/>
    <s v="Nov"/>
  </r>
  <r>
    <n v="5195"/>
    <d v="2026-11-15T00:00:00"/>
    <n v="2026"/>
    <x v="3"/>
    <x v="10"/>
    <x v="10"/>
    <x v="2"/>
    <x v="16"/>
    <x v="0"/>
    <x v="2"/>
    <x v="1"/>
    <x v="11"/>
    <n v="3"/>
    <n v="153.88999999999999"/>
    <n v="0.1"/>
    <n v="80.36"/>
    <n v="415.50299999999999"/>
    <n v="241.07999999999998"/>
    <n v="174.423"/>
    <n v="0.41978758276113531"/>
    <n v="2026"/>
    <s v="Q4"/>
    <n v="11"/>
    <s v="Nov"/>
  </r>
  <r>
    <n v="2778"/>
    <d v="2026-11-16T00:00:00"/>
    <n v="2026"/>
    <x v="3"/>
    <x v="10"/>
    <x v="10"/>
    <x v="3"/>
    <x v="4"/>
    <x v="3"/>
    <x v="0"/>
    <x v="1"/>
    <x v="3"/>
    <n v="1"/>
    <n v="145.4"/>
    <n v="0.1"/>
    <n v="77.66"/>
    <n v="130.86000000000001"/>
    <n v="77.66"/>
    <n v="53.200000000000017"/>
    <n v="0.40654134189209851"/>
    <n v="2026"/>
    <s v="Q4"/>
    <n v="11"/>
    <s v="Nov"/>
  </r>
  <r>
    <n v="341"/>
    <d v="2026-11-17T00:00:00"/>
    <n v="2026"/>
    <x v="3"/>
    <x v="10"/>
    <x v="10"/>
    <x v="3"/>
    <x v="8"/>
    <x v="0"/>
    <x v="0"/>
    <x v="2"/>
    <x v="15"/>
    <n v="1"/>
    <n v="132.94999999999999"/>
    <n v="0.05"/>
    <n v="65.36"/>
    <n v="126.30249999999998"/>
    <n v="65.36"/>
    <n v="60.942499999999981"/>
    <n v="0.48251222264009019"/>
    <n v="2026"/>
    <s v="Q4"/>
    <n v="11"/>
    <s v="Nov"/>
  </r>
  <r>
    <n v="374"/>
    <d v="2026-11-17T00:00:00"/>
    <n v="2026"/>
    <x v="3"/>
    <x v="10"/>
    <x v="10"/>
    <x v="3"/>
    <x v="7"/>
    <x v="2"/>
    <x v="0"/>
    <x v="4"/>
    <x v="16"/>
    <n v="1"/>
    <n v="51.34"/>
    <n v="0.15"/>
    <n v="21.37"/>
    <n v="43.639000000000003"/>
    <n v="21.37"/>
    <n v="22.269000000000002"/>
    <n v="0.5103004193496643"/>
    <n v="2026"/>
    <s v="Q4"/>
    <n v="11"/>
    <s v="Nov"/>
  </r>
  <r>
    <n v="598"/>
    <d v="2026-11-17T00:00:00"/>
    <n v="2026"/>
    <x v="3"/>
    <x v="10"/>
    <x v="10"/>
    <x v="0"/>
    <x v="0"/>
    <x v="0"/>
    <x v="1"/>
    <x v="0"/>
    <x v="4"/>
    <n v="1"/>
    <n v="49.98"/>
    <n v="0.1"/>
    <n v="22.25"/>
    <n v="44.981999999999999"/>
    <n v="22.25"/>
    <n v="22.731999999999999"/>
    <n v="0.50535769863500957"/>
    <n v="2026"/>
    <s v="Q4"/>
    <n v="11"/>
    <s v="Nov"/>
  </r>
  <r>
    <n v="690"/>
    <d v="2026-11-17T00:00:00"/>
    <n v="2026"/>
    <x v="3"/>
    <x v="10"/>
    <x v="10"/>
    <x v="3"/>
    <x v="8"/>
    <x v="0"/>
    <x v="0"/>
    <x v="2"/>
    <x v="18"/>
    <n v="2"/>
    <n v="168.08"/>
    <n v="0.1"/>
    <n v="87.63"/>
    <n v="302.54400000000004"/>
    <n v="175.26"/>
    <n v="127.28400000000005"/>
    <n v="0.42071235919403471"/>
    <n v="2026"/>
    <s v="Q4"/>
    <n v="11"/>
    <s v="Nov"/>
  </r>
  <r>
    <n v="1296"/>
    <d v="2026-11-17T00:00:00"/>
    <n v="2026"/>
    <x v="3"/>
    <x v="10"/>
    <x v="10"/>
    <x v="3"/>
    <x v="13"/>
    <x v="0"/>
    <x v="1"/>
    <x v="3"/>
    <x v="7"/>
    <n v="1"/>
    <n v="191.85"/>
    <n v="0.15"/>
    <n v="104.41"/>
    <n v="163.07249999999999"/>
    <n v="104.41"/>
    <n v="58.662499999999994"/>
    <n v="0.35973263425776875"/>
    <n v="2026"/>
    <s v="Q4"/>
    <n v="11"/>
    <s v="Nov"/>
  </r>
  <r>
    <n v="1585"/>
    <d v="2026-11-17T00:00:00"/>
    <n v="2026"/>
    <x v="3"/>
    <x v="10"/>
    <x v="10"/>
    <x v="1"/>
    <x v="14"/>
    <x v="2"/>
    <x v="0"/>
    <x v="1"/>
    <x v="1"/>
    <n v="4"/>
    <n v="93.99"/>
    <n v="0.1"/>
    <n v="44.07"/>
    <n v="338.36399999999998"/>
    <n v="176.28"/>
    <n v="162.08399999999997"/>
    <n v="0.47902259105578604"/>
    <n v="2026"/>
    <s v="Q4"/>
    <n v="11"/>
    <s v="Nov"/>
  </r>
  <r>
    <n v="2194"/>
    <d v="2026-11-17T00:00:00"/>
    <n v="2026"/>
    <x v="3"/>
    <x v="10"/>
    <x v="10"/>
    <x v="3"/>
    <x v="13"/>
    <x v="0"/>
    <x v="0"/>
    <x v="2"/>
    <x v="2"/>
    <n v="4"/>
    <n v="36.57"/>
    <n v="0.05"/>
    <n v="13.35"/>
    <n v="138.96600000000001"/>
    <n v="53.4"/>
    <n v="85.566000000000003"/>
    <n v="0.61573334484694098"/>
    <n v="2026"/>
    <s v="Q4"/>
    <n v="11"/>
    <s v="Nov"/>
  </r>
  <r>
    <n v="2221"/>
    <d v="2026-11-17T00:00:00"/>
    <n v="2026"/>
    <x v="3"/>
    <x v="10"/>
    <x v="10"/>
    <x v="1"/>
    <x v="12"/>
    <x v="3"/>
    <x v="0"/>
    <x v="0"/>
    <x v="6"/>
    <n v="1"/>
    <n v="39.81"/>
    <n v="0.05"/>
    <n v="16.25"/>
    <n v="37.819499999999998"/>
    <n v="16.25"/>
    <n v="21.569499999999998"/>
    <n v="0.57032747656632155"/>
    <n v="2026"/>
    <s v="Q4"/>
    <n v="11"/>
    <s v="Nov"/>
  </r>
  <r>
    <n v="3836"/>
    <d v="2026-11-17T00:00:00"/>
    <n v="2026"/>
    <x v="3"/>
    <x v="10"/>
    <x v="10"/>
    <x v="3"/>
    <x v="4"/>
    <x v="2"/>
    <x v="0"/>
    <x v="1"/>
    <x v="1"/>
    <n v="1"/>
    <n v="91.43"/>
    <n v="0.1"/>
    <n v="45.06"/>
    <n v="82.287000000000006"/>
    <n v="45.06"/>
    <n v="37.227000000000004"/>
    <n v="0.45240438951474715"/>
    <n v="2026"/>
    <s v="Q4"/>
    <n v="11"/>
    <s v="Nov"/>
  </r>
  <r>
    <n v="4437"/>
    <d v="2026-11-17T00:00:00"/>
    <n v="2026"/>
    <x v="3"/>
    <x v="10"/>
    <x v="10"/>
    <x v="2"/>
    <x v="2"/>
    <x v="0"/>
    <x v="0"/>
    <x v="4"/>
    <x v="12"/>
    <n v="1"/>
    <n v="122.64"/>
    <n v="0"/>
    <n v="68.58"/>
    <n v="122.64"/>
    <n v="68.58"/>
    <n v="54.06"/>
    <n v="0.44080234833659493"/>
    <n v="2026"/>
    <s v="Q4"/>
    <n v="11"/>
    <s v="Nov"/>
  </r>
  <r>
    <n v="4735"/>
    <d v="2026-11-17T00:00:00"/>
    <n v="2026"/>
    <x v="3"/>
    <x v="10"/>
    <x v="10"/>
    <x v="1"/>
    <x v="12"/>
    <x v="0"/>
    <x v="2"/>
    <x v="0"/>
    <x v="0"/>
    <n v="1"/>
    <n v="80.959999999999994"/>
    <n v="0.1"/>
    <n v="43.86"/>
    <n v="72.86399999999999"/>
    <n v="43.86"/>
    <n v="29.003999999999991"/>
    <n v="0.39805665349143604"/>
    <n v="2026"/>
    <s v="Q4"/>
    <n v="11"/>
    <s v="Nov"/>
  </r>
  <r>
    <n v="554"/>
    <d v="2026-11-18T00:00:00"/>
    <n v="2026"/>
    <x v="3"/>
    <x v="10"/>
    <x v="10"/>
    <x v="2"/>
    <x v="5"/>
    <x v="3"/>
    <x v="2"/>
    <x v="4"/>
    <x v="14"/>
    <n v="1"/>
    <n v="36.380000000000003"/>
    <n v="0.05"/>
    <n v="14.06"/>
    <n v="34.561"/>
    <n v="14.06"/>
    <n v="20.500999999999998"/>
    <n v="0.59318306761957118"/>
    <n v="2026"/>
    <s v="Q4"/>
    <n v="11"/>
    <s v="Nov"/>
  </r>
  <r>
    <n v="1205"/>
    <d v="2026-11-18T00:00:00"/>
    <n v="2026"/>
    <x v="3"/>
    <x v="10"/>
    <x v="10"/>
    <x v="3"/>
    <x v="13"/>
    <x v="0"/>
    <x v="0"/>
    <x v="0"/>
    <x v="8"/>
    <n v="2"/>
    <n v="100.72"/>
    <n v="0.1"/>
    <n v="51.68"/>
    <n v="181.29599999999999"/>
    <n v="103.36"/>
    <n v="77.935999999999993"/>
    <n v="0.42988262289294854"/>
    <n v="2026"/>
    <s v="Q4"/>
    <n v="11"/>
    <s v="Nov"/>
  </r>
  <r>
    <n v="1979"/>
    <d v="2026-11-18T00:00:00"/>
    <n v="2026"/>
    <x v="3"/>
    <x v="10"/>
    <x v="10"/>
    <x v="1"/>
    <x v="11"/>
    <x v="2"/>
    <x v="0"/>
    <x v="3"/>
    <x v="19"/>
    <n v="3"/>
    <n v="120.29"/>
    <n v="0"/>
    <n v="62.04"/>
    <n v="360.87"/>
    <n v="186.12"/>
    <n v="174.75"/>
    <n v="0.48424640452240419"/>
    <n v="2026"/>
    <s v="Q4"/>
    <n v="11"/>
    <s v="Nov"/>
  </r>
  <r>
    <n v="2151"/>
    <d v="2026-11-18T00:00:00"/>
    <n v="2026"/>
    <x v="3"/>
    <x v="10"/>
    <x v="10"/>
    <x v="1"/>
    <x v="1"/>
    <x v="0"/>
    <x v="1"/>
    <x v="3"/>
    <x v="19"/>
    <n v="2"/>
    <n v="124.18"/>
    <n v="0.15"/>
    <n v="60.72"/>
    <n v="211.10599999999999"/>
    <n v="121.44"/>
    <n v="89.665999999999997"/>
    <n v="0.42474396748552862"/>
    <n v="2026"/>
    <s v="Q4"/>
    <n v="11"/>
    <s v="Nov"/>
  </r>
  <r>
    <n v="2730"/>
    <d v="2026-11-18T00:00:00"/>
    <n v="2026"/>
    <x v="3"/>
    <x v="10"/>
    <x v="10"/>
    <x v="0"/>
    <x v="0"/>
    <x v="0"/>
    <x v="0"/>
    <x v="1"/>
    <x v="11"/>
    <n v="3"/>
    <n v="154.07"/>
    <n v="0.05"/>
    <n v="77.73"/>
    <n v="439.09949999999998"/>
    <n v="233.19"/>
    <n v="205.90949999999998"/>
    <n v="0.46893585622393102"/>
    <n v="2026"/>
    <s v="Q4"/>
    <n v="11"/>
    <s v="Nov"/>
  </r>
  <r>
    <n v="2779"/>
    <d v="2026-11-18T00:00:00"/>
    <n v="2026"/>
    <x v="3"/>
    <x v="10"/>
    <x v="10"/>
    <x v="0"/>
    <x v="15"/>
    <x v="1"/>
    <x v="2"/>
    <x v="4"/>
    <x v="12"/>
    <n v="4"/>
    <n v="123.4"/>
    <n v="0.05"/>
    <n v="70.930000000000007"/>
    <n v="468.92"/>
    <n v="283.72000000000003"/>
    <n v="185.2"/>
    <n v="0.3949500980977565"/>
    <n v="2026"/>
    <s v="Q4"/>
    <n v="11"/>
    <s v="Nov"/>
  </r>
  <r>
    <n v="2853"/>
    <d v="2026-11-18T00:00:00"/>
    <n v="2026"/>
    <x v="3"/>
    <x v="10"/>
    <x v="10"/>
    <x v="2"/>
    <x v="3"/>
    <x v="0"/>
    <x v="1"/>
    <x v="0"/>
    <x v="8"/>
    <n v="1"/>
    <n v="104.64"/>
    <n v="0"/>
    <n v="50.79"/>
    <n v="104.64"/>
    <n v="50.79"/>
    <n v="53.85"/>
    <n v="0.51462155963302758"/>
    <n v="2026"/>
    <s v="Q4"/>
    <n v="11"/>
    <s v="Nov"/>
  </r>
  <r>
    <n v="3825"/>
    <d v="2026-11-18T00:00:00"/>
    <n v="2026"/>
    <x v="3"/>
    <x v="10"/>
    <x v="10"/>
    <x v="3"/>
    <x v="8"/>
    <x v="0"/>
    <x v="1"/>
    <x v="2"/>
    <x v="9"/>
    <n v="2"/>
    <n v="46.44"/>
    <n v="0.1"/>
    <n v="18.190000000000001"/>
    <n v="83.591999999999999"/>
    <n v="36.380000000000003"/>
    <n v="47.211999999999996"/>
    <n v="0.56479088908029473"/>
    <n v="2026"/>
    <s v="Q4"/>
    <n v="11"/>
    <s v="Nov"/>
  </r>
  <r>
    <n v="4808"/>
    <d v="2026-11-18T00:00:00"/>
    <n v="2026"/>
    <x v="3"/>
    <x v="10"/>
    <x v="10"/>
    <x v="2"/>
    <x v="16"/>
    <x v="0"/>
    <x v="1"/>
    <x v="3"/>
    <x v="13"/>
    <n v="2"/>
    <n v="81.67"/>
    <n v="0.05"/>
    <n v="40.43"/>
    <n v="155.173"/>
    <n v="80.86"/>
    <n v="74.313000000000002"/>
    <n v="0.4789041908063903"/>
    <n v="2026"/>
    <s v="Q4"/>
    <n v="11"/>
    <s v="Nov"/>
  </r>
  <r>
    <n v="5131"/>
    <d v="2026-11-18T00:00:00"/>
    <n v="2026"/>
    <x v="3"/>
    <x v="10"/>
    <x v="10"/>
    <x v="3"/>
    <x v="8"/>
    <x v="2"/>
    <x v="1"/>
    <x v="1"/>
    <x v="17"/>
    <n v="3"/>
    <n v="70.599999999999994"/>
    <n v="0.05"/>
    <n v="32.68"/>
    <n v="201.20999999999998"/>
    <n v="98.039999999999992"/>
    <n v="103.16999999999999"/>
    <n v="0.5127478753541076"/>
    <n v="2026"/>
    <s v="Q4"/>
    <n v="11"/>
    <s v="Nov"/>
  </r>
  <r>
    <n v="1502"/>
    <d v="2026-11-19T00:00:00"/>
    <n v="2026"/>
    <x v="3"/>
    <x v="10"/>
    <x v="10"/>
    <x v="3"/>
    <x v="7"/>
    <x v="3"/>
    <x v="1"/>
    <x v="4"/>
    <x v="14"/>
    <n v="1"/>
    <n v="35.770000000000003"/>
    <n v="0.15"/>
    <n v="13.69"/>
    <n v="30.404500000000002"/>
    <n v="13.69"/>
    <n v="16.714500000000001"/>
    <n v="0.54973770330049831"/>
    <n v="2026"/>
    <s v="Q4"/>
    <n v="11"/>
    <s v="Nov"/>
  </r>
  <r>
    <n v="2470"/>
    <d v="2026-11-19T00:00:00"/>
    <n v="2026"/>
    <x v="3"/>
    <x v="10"/>
    <x v="10"/>
    <x v="1"/>
    <x v="6"/>
    <x v="2"/>
    <x v="2"/>
    <x v="1"/>
    <x v="1"/>
    <n v="1"/>
    <n v="92.13"/>
    <n v="0.15"/>
    <n v="45.85"/>
    <n v="78.31049999999999"/>
    <n v="45.85"/>
    <n v="32.460499999999989"/>
    <n v="0.41451018701195874"/>
    <n v="2026"/>
    <s v="Q4"/>
    <n v="11"/>
    <s v="Nov"/>
  </r>
  <r>
    <n v="3452"/>
    <d v="2026-11-19T00:00:00"/>
    <n v="2026"/>
    <x v="3"/>
    <x v="10"/>
    <x v="10"/>
    <x v="1"/>
    <x v="12"/>
    <x v="0"/>
    <x v="0"/>
    <x v="1"/>
    <x v="11"/>
    <n v="5"/>
    <n v="151.09"/>
    <n v="0.05"/>
    <n v="79.33"/>
    <n v="717.67750000000001"/>
    <n v="396.65"/>
    <n v="321.02750000000003"/>
    <n v="0.44731442744129507"/>
    <n v="2026"/>
    <s v="Q4"/>
    <n v="11"/>
    <s v="Nov"/>
  </r>
  <r>
    <n v="4207"/>
    <d v="2026-11-19T00:00:00"/>
    <n v="2026"/>
    <x v="3"/>
    <x v="10"/>
    <x v="10"/>
    <x v="1"/>
    <x v="12"/>
    <x v="0"/>
    <x v="1"/>
    <x v="0"/>
    <x v="8"/>
    <n v="2"/>
    <n v="103.99"/>
    <n v="0"/>
    <n v="50.36"/>
    <n v="207.98"/>
    <n v="100.72"/>
    <n v="107.25999999999999"/>
    <n v="0.51572266564092695"/>
    <n v="2026"/>
    <s v="Q4"/>
    <n v="11"/>
    <s v="Nov"/>
  </r>
  <r>
    <n v="695"/>
    <d v="2026-11-20T00:00:00"/>
    <n v="2026"/>
    <x v="3"/>
    <x v="10"/>
    <x v="10"/>
    <x v="2"/>
    <x v="3"/>
    <x v="0"/>
    <x v="0"/>
    <x v="2"/>
    <x v="2"/>
    <n v="1"/>
    <n v="36.909999999999997"/>
    <n v="0.1"/>
    <n v="13.43"/>
    <n v="33.219000000000001"/>
    <n v="13.43"/>
    <n v="19.789000000000001"/>
    <n v="0.59571329660736327"/>
    <n v="2026"/>
    <s v="Q4"/>
    <n v="11"/>
    <s v="Nov"/>
  </r>
  <r>
    <n v="1127"/>
    <d v="2026-11-20T00:00:00"/>
    <n v="2026"/>
    <x v="3"/>
    <x v="10"/>
    <x v="10"/>
    <x v="0"/>
    <x v="0"/>
    <x v="3"/>
    <x v="1"/>
    <x v="0"/>
    <x v="0"/>
    <n v="2"/>
    <n v="81.02"/>
    <n v="0"/>
    <n v="43.22"/>
    <n v="162.04"/>
    <n v="86.44"/>
    <n v="75.599999999999994"/>
    <n v="0.46655146877314241"/>
    <n v="2026"/>
    <s v="Q4"/>
    <n v="11"/>
    <s v="Nov"/>
  </r>
  <r>
    <n v="1174"/>
    <d v="2026-11-20T00:00:00"/>
    <n v="2026"/>
    <x v="3"/>
    <x v="10"/>
    <x v="10"/>
    <x v="0"/>
    <x v="0"/>
    <x v="3"/>
    <x v="1"/>
    <x v="2"/>
    <x v="18"/>
    <n v="3"/>
    <n v="164.36"/>
    <n v="0.05"/>
    <n v="88.7"/>
    <n v="468.42600000000004"/>
    <n v="266.10000000000002"/>
    <n v="202.32600000000002"/>
    <n v="0.43192734818306416"/>
    <n v="2026"/>
    <s v="Q4"/>
    <n v="11"/>
    <s v="Nov"/>
  </r>
  <r>
    <n v="3968"/>
    <d v="2026-11-20T00:00:00"/>
    <n v="2026"/>
    <x v="3"/>
    <x v="10"/>
    <x v="10"/>
    <x v="1"/>
    <x v="11"/>
    <x v="1"/>
    <x v="2"/>
    <x v="4"/>
    <x v="16"/>
    <n v="5"/>
    <n v="51.36"/>
    <n v="0.1"/>
    <n v="22.45"/>
    <n v="231.12"/>
    <n v="112.25"/>
    <n v="118.87"/>
    <n v="0.51432156455520939"/>
    <n v="2026"/>
    <s v="Q4"/>
    <n v="11"/>
    <s v="Nov"/>
  </r>
  <r>
    <n v="4049"/>
    <d v="2026-11-20T00:00:00"/>
    <n v="2026"/>
    <x v="3"/>
    <x v="10"/>
    <x v="10"/>
    <x v="2"/>
    <x v="16"/>
    <x v="3"/>
    <x v="0"/>
    <x v="2"/>
    <x v="2"/>
    <n v="1"/>
    <n v="36.590000000000003"/>
    <n v="0"/>
    <n v="13.73"/>
    <n v="36.590000000000003"/>
    <n v="13.73"/>
    <n v="22.860000000000003"/>
    <n v="0.62476086362394101"/>
    <n v="2026"/>
    <s v="Q4"/>
    <n v="11"/>
    <s v="Nov"/>
  </r>
  <r>
    <n v="3"/>
    <d v="2026-11-21T00:00:00"/>
    <n v="2026"/>
    <x v="3"/>
    <x v="10"/>
    <x v="10"/>
    <x v="3"/>
    <x v="7"/>
    <x v="2"/>
    <x v="0"/>
    <x v="3"/>
    <x v="19"/>
    <n v="5"/>
    <n v="122.33"/>
    <n v="0.15"/>
    <n v="58.98"/>
    <n v="519.90249999999992"/>
    <n v="294.89999999999998"/>
    <n v="225.00249999999994"/>
    <n v="0.43277826130861069"/>
    <n v="2026"/>
    <s v="Q4"/>
    <n v="11"/>
    <s v="Nov"/>
  </r>
  <r>
    <n v="1603"/>
    <d v="2026-11-21T00:00:00"/>
    <n v="2026"/>
    <x v="3"/>
    <x v="10"/>
    <x v="10"/>
    <x v="3"/>
    <x v="8"/>
    <x v="0"/>
    <x v="0"/>
    <x v="3"/>
    <x v="13"/>
    <n v="1"/>
    <n v="83.49"/>
    <n v="0.05"/>
    <n v="39.659999999999997"/>
    <n v="79.315499999999986"/>
    <n v="39.659999999999997"/>
    <n v="39.655499999999989"/>
    <n v="0.49997163227868446"/>
    <n v="2026"/>
    <s v="Q4"/>
    <n v="11"/>
    <s v="Nov"/>
  </r>
  <r>
    <n v="2073"/>
    <d v="2026-11-21T00:00:00"/>
    <n v="2026"/>
    <x v="3"/>
    <x v="10"/>
    <x v="10"/>
    <x v="1"/>
    <x v="12"/>
    <x v="0"/>
    <x v="1"/>
    <x v="0"/>
    <x v="4"/>
    <n v="2"/>
    <n v="51.48"/>
    <n v="0.1"/>
    <n v="22.51"/>
    <n v="92.664000000000001"/>
    <n v="45.02"/>
    <n v="47.643999999999998"/>
    <n v="0.51415868082534744"/>
    <n v="2026"/>
    <s v="Q4"/>
    <n v="11"/>
    <s v="Nov"/>
  </r>
  <r>
    <n v="2487"/>
    <d v="2026-11-21T00:00:00"/>
    <n v="2026"/>
    <x v="3"/>
    <x v="10"/>
    <x v="10"/>
    <x v="2"/>
    <x v="2"/>
    <x v="3"/>
    <x v="1"/>
    <x v="3"/>
    <x v="19"/>
    <n v="1"/>
    <n v="123.43"/>
    <n v="0.15"/>
    <n v="60.8"/>
    <n v="104.91550000000001"/>
    <n v="60.8"/>
    <n v="44.115500000000011"/>
    <n v="0.42048601017008935"/>
    <n v="2026"/>
    <s v="Q4"/>
    <n v="11"/>
    <s v="Nov"/>
  </r>
  <r>
    <n v="3407"/>
    <d v="2026-11-21T00:00:00"/>
    <n v="2026"/>
    <x v="3"/>
    <x v="10"/>
    <x v="10"/>
    <x v="3"/>
    <x v="7"/>
    <x v="0"/>
    <x v="1"/>
    <x v="2"/>
    <x v="18"/>
    <n v="1"/>
    <n v="164.85"/>
    <n v="0.1"/>
    <n v="89.4"/>
    <n v="148.36500000000001"/>
    <n v="89.4"/>
    <n v="58.965000000000003"/>
    <n v="0.39743200889697705"/>
    <n v="2026"/>
    <s v="Q4"/>
    <n v="11"/>
    <s v="Nov"/>
  </r>
  <r>
    <n v="4052"/>
    <d v="2026-11-21T00:00:00"/>
    <n v="2026"/>
    <x v="3"/>
    <x v="10"/>
    <x v="10"/>
    <x v="0"/>
    <x v="0"/>
    <x v="0"/>
    <x v="1"/>
    <x v="2"/>
    <x v="9"/>
    <n v="1"/>
    <n v="46.82"/>
    <n v="0.2"/>
    <n v="18.27"/>
    <n v="37.456000000000003"/>
    <n v="18.27"/>
    <n v="19.186000000000003"/>
    <n v="0.51222768047842804"/>
    <n v="2026"/>
    <s v="Q4"/>
    <n v="11"/>
    <s v="Nov"/>
  </r>
  <r>
    <n v="119"/>
    <d v="2026-11-22T00:00:00"/>
    <n v="2026"/>
    <x v="3"/>
    <x v="10"/>
    <x v="10"/>
    <x v="0"/>
    <x v="9"/>
    <x v="0"/>
    <x v="1"/>
    <x v="4"/>
    <x v="10"/>
    <n v="1"/>
    <n v="41.16"/>
    <n v="0.1"/>
    <n v="14.82"/>
    <n v="37.043999999999997"/>
    <n v="14.82"/>
    <n v="22.223999999999997"/>
    <n v="0.59993521218011014"/>
    <n v="2026"/>
    <s v="Q4"/>
    <n v="11"/>
    <s v="Nov"/>
  </r>
  <r>
    <n v="298"/>
    <d v="2026-11-22T00:00:00"/>
    <n v="2026"/>
    <x v="3"/>
    <x v="10"/>
    <x v="10"/>
    <x v="1"/>
    <x v="12"/>
    <x v="3"/>
    <x v="1"/>
    <x v="3"/>
    <x v="7"/>
    <n v="1"/>
    <n v="196.08"/>
    <n v="0.1"/>
    <n v="104.19"/>
    <n v="176.47200000000001"/>
    <n v="104.19"/>
    <n v="72.282000000000011"/>
    <n v="0.40959472324221408"/>
    <n v="2026"/>
    <s v="Q4"/>
    <n v="11"/>
    <s v="Nov"/>
  </r>
  <r>
    <n v="419"/>
    <d v="2026-11-22T00:00:00"/>
    <n v="2026"/>
    <x v="3"/>
    <x v="10"/>
    <x v="10"/>
    <x v="3"/>
    <x v="8"/>
    <x v="2"/>
    <x v="1"/>
    <x v="3"/>
    <x v="7"/>
    <n v="1"/>
    <n v="192.62"/>
    <n v="0.1"/>
    <n v="105.97"/>
    <n v="173.358"/>
    <n v="105.97"/>
    <n v="67.388000000000005"/>
    <n v="0.38872160500236508"/>
    <n v="2026"/>
    <s v="Q4"/>
    <n v="11"/>
    <s v="Nov"/>
  </r>
  <r>
    <n v="1181"/>
    <d v="2026-11-22T00:00:00"/>
    <n v="2026"/>
    <x v="3"/>
    <x v="10"/>
    <x v="10"/>
    <x v="1"/>
    <x v="12"/>
    <x v="3"/>
    <x v="1"/>
    <x v="0"/>
    <x v="8"/>
    <n v="2"/>
    <n v="102.87"/>
    <n v="0.05"/>
    <n v="51.69"/>
    <n v="195.453"/>
    <n v="103.38"/>
    <n v="92.073000000000008"/>
    <n v="0.4710748875688785"/>
    <n v="2026"/>
    <s v="Q4"/>
    <n v="11"/>
    <s v="Nov"/>
  </r>
  <r>
    <n v="1924"/>
    <d v="2026-11-22T00:00:00"/>
    <n v="2026"/>
    <x v="3"/>
    <x v="10"/>
    <x v="10"/>
    <x v="0"/>
    <x v="15"/>
    <x v="0"/>
    <x v="1"/>
    <x v="0"/>
    <x v="4"/>
    <n v="3"/>
    <n v="50.99"/>
    <n v="0.2"/>
    <n v="22.53"/>
    <n v="122.376"/>
    <n v="67.59"/>
    <n v="54.786000000000001"/>
    <n v="0.44768582074916652"/>
    <n v="2026"/>
    <s v="Q4"/>
    <n v="11"/>
    <s v="Nov"/>
  </r>
  <r>
    <n v="3829"/>
    <d v="2026-11-22T00:00:00"/>
    <n v="2026"/>
    <x v="3"/>
    <x v="10"/>
    <x v="10"/>
    <x v="1"/>
    <x v="12"/>
    <x v="2"/>
    <x v="1"/>
    <x v="0"/>
    <x v="6"/>
    <n v="1"/>
    <n v="39.94"/>
    <n v="0.1"/>
    <n v="16.89"/>
    <n v="35.945999999999998"/>
    <n v="16.89"/>
    <n v="19.055999999999997"/>
    <n v="0.53012852612251704"/>
    <n v="2026"/>
    <s v="Q4"/>
    <n v="11"/>
    <s v="Nov"/>
  </r>
  <r>
    <n v="5065"/>
    <d v="2026-11-22T00:00:00"/>
    <n v="2026"/>
    <x v="3"/>
    <x v="10"/>
    <x v="10"/>
    <x v="3"/>
    <x v="8"/>
    <x v="0"/>
    <x v="1"/>
    <x v="2"/>
    <x v="18"/>
    <n v="2"/>
    <n v="166.15"/>
    <n v="0"/>
    <n v="86.42"/>
    <n v="332.3"/>
    <n v="172.84"/>
    <n v="159.46"/>
    <n v="0.47986758952753539"/>
    <n v="2026"/>
    <s v="Q4"/>
    <n v="11"/>
    <s v="Nov"/>
  </r>
  <r>
    <n v="5146"/>
    <d v="2026-11-22T00:00:00"/>
    <n v="2026"/>
    <x v="3"/>
    <x v="10"/>
    <x v="10"/>
    <x v="1"/>
    <x v="6"/>
    <x v="0"/>
    <x v="1"/>
    <x v="4"/>
    <x v="14"/>
    <n v="1"/>
    <n v="35.79"/>
    <n v="0.1"/>
    <n v="14.17"/>
    <n v="32.210999999999999"/>
    <n v="14.17"/>
    <n v="18.040999999999997"/>
    <n v="0.56008816863804278"/>
    <n v="2026"/>
    <s v="Q4"/>
    <n v="11"/>
    <s v="Nov"/>
  </r>
  <r>
    <n v="320"/>
    <d v="2026-11-23T00:00:00"/>
    <n v="2026"/>
    <x v="3"/>
    <x v="10"/>
    <x v="10"/>
    <x v="2"/>
    <x v="2"/>
    <x v="0"/>
    <x v="1"/>
    <x v="3"/>
    <x v="7"/>
    <n v="5"/>
    <n v="196.53"/>
    <n v="0.15"/>
    <n v="105.01"/>
    <n v="835.25249999999994"/>
    <n v="525.05000000000007"/>
    <n v="310.20249999999987"/>
    <n v="0.37138769414039452"/>
    <n v="2026"/>
    <s v="Q4"/>
    <n v="11"/>
    <s v="Nov"/>
  </r>
  <r>
    <n v="1250"/>
    <d v="2026-11-23T00:00:00"/>
    <n v="2026"/>
    <x v="3"/>
    <x v="10"/>
    <x v="10"/>
    <x v="1"/>
    <x v="12"/>
    <x v="0"/>
    <x v="1"/>
    <x v="2"/>
    <x v="2"/>
    <n v="6"/>
    <n v="36.35"/>
    <n v="0"/>
    <n v="13.24"/>
    <n v="218.10000000000002"/>
    <n v="79.44"/>
    <n v="138.66000000000003"/>
    <n v="0.63576341127922975"/>
    <n v="2026"/>
    <s v="Q4"/>
    <n v="11"/>
    <s v="Nov"/>
  </r>
  <r>
    <n v="2584"/>
    <d v="2026-11-23T00:00:00"/>
    <n v="2026"/>
    <x v="3"/>
    <x v="10"/>
    <x v="10"/>
    <x v="1"/>
    <x v="6"/>
    <x v="1"/>
    <x v="0"/>
    <x v="3"/>
    <x v="7"/>
    <n v="15"/>
    <n v="192.23"/>
    <n v="0.15"/>
    <n v="106.34"/>
    <n v="2450.9324999999999"/>
    <n v="1595.1000000000001"/>
    <n v="855.83249999999975"/>
    <n v="0.34918648310387979"/>
    <n v="2026"/>
    <s v="Q4"/>
    <n v="11"/>
    <s v="Nov"/>
  </r>
  <r>
    <n v="2717"/>
    <d v="2026-11-23T00:00:00"/>
    <n v="2026"/>
    <x v="3"/>
    <x v="10"/>
    <x v="10"/>
    <x v="1"/>
    <x v="12"/>
    <x v="0"/>
    <x v="1"/>
    <x v="2"/>
    <x v="18"/>
    <n v="2"/>
    <n v="167.9"/>
    <n v="0.15"/>
    <n v="89.55"/>
    <n v="285.43"/>
    <n v="179.1"/>
    <n v="106.33000000000001"/>
    <n v="0.37252566303471957"/>
    <n v="2026"/>
    <s v="Q4"/>
    <n v="11"/>
    <s v="Nov"/>
  </r>
  <r>
    <n v="2737"/>
    <d v="2026-11-23T00:00:00"/>
    <n v="2026"/>
    <x v="3"/>
    <x v="10"/>
    <x v="10"/>
    <x v="1"/>
    <x v="6"/>
    <x v="0"/>
    <x v="2"/>
    <x v="3"/>
    <x v="13"/>
    <n v="2"/>
    <n v="80.709999999999994"/>
    <n v="0.1"/>
    <n v="39.33"/>
    <n v="145.27799999999999"/>
    <n v="78.66"/>
    <n v="66.617999999999995"/>
    <n v="0.45855532152149669"/>
    <n v="2026"/>
    <s v="Q4"/>
    <n v="11"/>
    <s v="Nov"/>
  </r>
  <r>
    <n v="3021"/>
    <d v="2026-11-23T00:00:00"/>
    <n v="2026"/>
    <x v="3"/>
    <x v="10"/>
    <x v="10"/>
    <x v="0"/>
    <x v="15"/>
    <x v="0"/>
    <x v="2"/>
    <x v="1"/>
    <x v="17"/>
    <n v="1"/>
    <n v="71.66"/>
    <n v="0.2"/>
    <n v="31.83"/>
    <n v="57.328000000000003"/>
    <n v="31.83"/>
    <n v="25.498000000000005"/>
    <n v="0.44477393245883345"/>
    <n v="2026"/>
    <s v="Q4"/>
    <n v="11"/>
    <s v="Nov"/>
  </r>
  <r>
    <n v="5199"/>
    <d v="2026-11-23T00:00:00"/>
    <n v="2026"/>
    <x v="3"/>
    <x v="10"/>
    <x v="10"/>
    <x v="2"/>
    <x v="3"/>
    <x v="0"/>
    <x v="0"/>
    <x v="3"/>
    <x v="19"/>
    <n v="5"/>
    <n v="125.23"/>
    <n v="0.05"/>
    <n v="59.84"/>
    <n v="594.84249999999997"/>
    <n v="299.20000000000005"/>
    <n v="295.64249999999993"/>
    <n v="0.49700971265503041"/>
    <n v="2026"/>
    <s v="Q4"/>
    <n v="11"/>
    <s v="Nov"/>
  </r>
  <r>
    <n v="1202"/>
    <d v="2026-11-24T00:00:00"/>
    <n v="2026"/>
    <x v="3"/>
    <x v="10"/>
    <x v="10"/>
    <x v="0"/>
    <x v="15"/>
    <x v="3"/>
    <x v="0"/>
    <x v="1"/>
    <x v="1"/>
    <n v="2"/>
    <n v="91.33"/>
    <n v="0.15"/>
    <n v="45.45"/>
    <n v="155.261"/>
    <n v="90.9"/>
    <n v="64.36099999999999"/>
    <n v="0.41453423589954974"/>
    <n v="2026"/>
    <s v="Q4"/>
    <n v="11"/>
    <s v="Nov"/>
  </r>
  <r>
    <n v="1365"/>
    <d v="2026-11-24T00:00:00"/>
    <n v="2026"/>
    <x v="3"/>
    <x v="10"/>
    <x v="10"/>
    <x v="0"/>
    <x v="0"/>
    <x v="3"/>
    <x v="1"/>
    <x v="1"/>
    <x v="11"/>
    <n v="4"/>
    <n v="155.91"/>
    <n v="0"/>
    <n v="79.91"/>
    <n v="623.64"/>
    <n v="319.64"/>
    <n v="304"/>
    <n v="0.48746071451478418"/>
    <n v="2026"/>
    <s v="Q4"/>
    <n v="11"/>
    <s v="Nov"/>
  </r>
  <r>
    <n v="2575"/>
    <d v="2026-11-24T00:00:00"/>
    <n v="2026"/>
    <x v="3"/>
    <x v="10"/>
    <x v="10"/>
    <x v="2"/>
    <x v="10"/>
    <x v="2"/>
    <x v="0"/>
    <x v="4"/>
    <x v="10"/>
    <n v="1"/>
    <n v="39.42"/>
    <n v="0"/>
    <n v="14.63"/>
    <n v="39.42"/>
    <n v="14.63"/>
    <n v="24.79"/>
    <n v="0.62886859462201927"/>
    <n v="2026"/>
    <s v="Q4"/>
    <n v="11"/>
    <s v="Nov"/>
  </r>
  <r>
    <n v="2673"/>
    <d v="2026-11-24T00:00:00"/>
    <n v="2026"/>
    <x v="3"/>
    <x v="10"/>
    <x v="10"/>
    <x v="2"/>
    <x v="2"/>
    <x v="0"/>
    <x v="0"/>
    <x v="0"/>
    <x v="4"/>
    <n v="2"/>
    <n v="51.56"/>
    <n v="0.05"/>
    <n v="22.7"/>
    <n v="97.963999999999999"/>
    <n v="45.4"/>
    <n v="52.564"/>
    <n v="0.5365644522477645"/>
    <n v="2026"/>
    <s v="Q4"/>
    <n v="11"/>
    <s v="Nov"/>
  </r>
  <r>
    <n v="4145"/>
    <d v="2026-11-24T00:00:00"/>
    <n v="2026"/>
    <x v="3"/>
    <x v="10"/>
    <x v="10"/>
    <x v="0"/>
    <x v="0"/>
    <x v="0"/>
    <x v="0"/>
    <x v="3"/>
    <x v="19"/>
    <n v="1"/>
    <n v="120.49"/>
    <n v="0.15"/>
    <n v="61.22"/>
    <n v="102.4165"/>
    <n v="61.22"/>
    <n v="41.1965"/>
    <n v="0.40224475548373556"/>
    <n v="2026"/>
    <s v="Q4"/>
    <n v="11"/>
    <s v="Nov"/>
  </r>
  <r>
    <n v="4610"/>
    <d v="2026-11-24T00:00:00"/>
    <n v="2026"/>
    <x v="3"/>
    <x v="10"/>
    <x v="10"/>
    <x v="2"/>
    <x v="16"/>
    <x v="2"/>
    <x v="0"/>
    <x v="1"/>
    <x v="11"/>
    <n v="2"/>
    <n v="153.96"/>
    <n v="0"/>
    <n v="79.33"/>
    <n v="307.92"/>
    <n v="158.66"/>
    <n v="149.26000000000002"/>
    <n v="0.48473629514159527"/>
    <n v="2026"/>
    <s v="Q4"/>
    <n v="11"/>
    <s v="Nov"/>
  </r>
  <r>
    <n v="4721"/>
    <d v="2026-11-24T00:00:00"/>
    <n v="2026"/>
    <x v="3"/>
    <x v="10"/>
    <x v="10"/>
    <x v="2"/>
    <x v="16"/>
    <x v="2"/>
    <x v="1"/>
    <x v="0"/>
    <x v="6"/>
    <n v="1"/>
    <n v="39.85"/>
    <n v="0"/>
    <n v="16.3"/>
    <n v="39.85"/>
    <n v="16.3"/>
    <n v="23.55"/>
    <n v="0.59096612296110418"/>
    <n v="2026"/>
    <s v="Q4"/>
    <n v="11"/>
    <s v="Nov"/>
  </r>
  <r>
    <n v="324"/>
    <d v="2026-11-25T00:00:00"/>
    <n v="2026"/>
    <x v="3"/>
    <x v="10"/>
    <x v="10"/>
    <x v="3"/>
    <x v="13"/>
    <x v="3"/>
    <x v="0"/>
    <x v="0"/>
    <x v="8"/>
    <n v="2"/>
    <n v="103.88"/>
    <n v="0.15"/>
    <n v="49.26"/>
    <n v="176.59599999999998"/>
    <n v="98.52"/>
    <n v="78.075999999999979"/>
    <n v="0.44211646922920106"/>
    <n v="2026"/>
    <s v="Q4"/>
    <n v="11"/>
    <s v="Nov"/>
  </r>
  <r>
    <n v="559"/>
    <d v="2026-11-25T00:00:00"/>
    <n v="2026"/>
    <x v="3"/>
    <x v="10"/>
    <x v="10"/>
    <x v="3"/>
    <x v="7"/>
    <x v="0"/>
    <x v="0"/>
    <x v="2"/>
    <x v="15"/>
    <n v="2"/>
    <n v="134.19"/>
    <n v="0.1"/>
    <n v="65.39"/>
    <n v="241.542"/>
    <n v="130.78"/>
    <n v="110.762"/>
    <n v="0.45856207202060095"/>
    <n v="2026"/>
    <s v="Q4"/>
    <n v="11"/>
    <s v="Nov"/>
  </r>
  <r>
    <n v="1108"/>
    <d v="2026-11-25T00:00:00"/>
    <n v="2026"/>
    <x v="3"/>
    <x v="10"/>
    <x v="10"/>
    <x v="1"/>
    <x v="1"/>
    <x v="3"/>
    <x v="1"/>
    <x v="2"/>
    <x v="2"/>
    <n v="1"/>
    <n v="37.06"/>
    <n v="0.1"/>
    <n v="13.18"/>
    <n v="33.354000000000006"/>
    <n v="13.18"/>
    <n v="20.174000000000007"/>
    <n v="0.6048449961024166"/>
    <n v="2026"/>
    <s v="Q4"/>
    <n v="11"/>
    <s v="Nov"/>
  </r>
  <r>
    <n v="1344"/>
    <d v="2026-11-25T00:00:00"/>
    <n v="2026"/>
    <x v="3"/>
    <x v="10"/>
    <x v="10"/>
    <x v="2"/>
    <x v="10"/>
    <x v="0"/>
    <x v="1"/>
    <x v="2"/>
    <x v="15"/>
    <n v="4"/>
    <n v="135.21"/>
    <n v="0.05"/>
    <n v="68.64"/>
    <n v="513.798"/>
    <n v="274.56"/>
    <n v="239.238"/>
    <n v="0.46562656919645462"/>
    <n v="2026"/>
    <s v="Q4"/>
    <n v="11"/>
    <s v="Nov"/>
  </r>
  <r>
    <n v="1922"/>
    <d v="2026-11-25T00:00:00"/>
    <n v="2026"/>
    <x v="3"/>
    <x v="10"/>
    <x v="10"/>
    <x v="0"/>
    <x v="9"/>
    <x v="3"/>
    <x v="0"/>
    <x v="1"/>
    <x v="3"/>
    <n v="2"/>
    <n v="145.77000000000001"/>
    <n v="0.1"/>
    <n v="78.14"/>
    <n v="262.38600000000002"/>
    <n v="156.28"/>
    <n v="106.10600000000002"/>
    <n v="0.40438895367893107"/>
    <n v="2026"/>
    <s v="Q4"/>
    <n v="11"/>
    <s v="Nov"/>
  </r>
  <r>
    <n v="2343"/>
    <d v="2026-11-25T00:00:00"/>
    <n v="2026"/>
    <x v="3"/>
    <x v="10"/>
    <x v="10"/>
    <x v="0"/>
    <x v="15"/>
    <x v="2"/>
    <x v="1"/>
    <x v="3"/>
    <x v="19"/>
    <n v="1"/>
    <n v="121.53"/>
    <n v="0.15"/>
    <n v="62.14"/>
    <n v="103.3005"/>
    <n v="62.14"/>
    <n v="41.160499999999999"/>
    <n v="0.39845402490791426"/>
    <n v="2026"/>
    <s v="Q4"/>
    <n v="11"/>
    <s v="Nov"/>
  </r>
  <r>
    <n v="2466"/>
    <d v="2026-11-25T00:00:00"/>
    <n v="2026"/>
    <x v="3"/>
    <x v="10"/>
    <x v="10"/>
    <x v="2"/>
    <x v="2"/>
    <x v="0"/>
    <x v="2"/>
    <x v="0"/>
    <x v="6"/>
    <n v="2"/>
    <n v="40.51"/>
    <n v="0.05"/>
    <n v="16.45"/>
    <n v="76.968999999999994"/>
    <n v="32.9"/>
    <n v="44.068999999999996"/>
    <n v="0.5725551845548208"/>
    <n v="2026"/>
    <s v="Q4"/>
    <n v="11"/>
    <s v="Nov"/>
  </r>
  <r>
    <n v="2647"/>
    <d v="2026-11-25T00:00:00"/>
    <n v="2026"/>
    <x v="3"/>
    <x v="10"/>
    <x v="10"/>
    <x v="2"/>
    <x v="5"/>
    <x v="0"/>
    <x v="1"/>
    <x v="1"/>
    <x v="17"/>
    <n v="1"/>
    <n v="70.099999999999994"/>
    <n v="0.15"/>
    <n v="32.28"/>
    <n v="59.584999999999994"/>
    <n v="32.28"/>
    <n v="27.304999999999993"/>
    <n v="0.45825291600234952"/>
    <n v="2026"/>
    <s v="Q4"/>
    <n v="11"/>
    <s v="Nov"/>
  </r>
  <r>
    <n v="2958"/>
    <d v="2026-11-25T00:00:00"/>
    <n v="2026"/>
    <x v="3"/>
    <x v="10"/>
    <x v="10"/>
    <x v="1"/>
    <x v="12"/>
    <x v="3"/>
    <x v="1"/>
    <x v="1"/>
    <x v="3"/>
    <n v="1"/>
    <n v="144.25"/>
    <n v="0.1"/>
    <n v="79.55"/>
    <n v="129.82500000000002"/>
    <n v="79.55"/>
    <n v="50.27500000000002"/>
    <n v="0.38725207009435791"/>
    <n v="2026"/>
    <s v="Q4"/>
    <n v="11"/>
    <s v="Nov"/>
  </r>
  <r>
    <n v="3527"/>
    <d v="2026-11-25T00:00:00"/>
    <n v="2026"/>
    <x v="3"/>
    <x v="10"/>
    <x v="10"/>
    <x v="1"/>
    <x v="6"/>
    <x v="3"/>
    <x v="0"/>
    <x v="1"/>
    <x v="3"/>
    <n v="4"/>
    <n v="146.19"/>
    <n v="0.1"/>
    <n v="79.569999999999993"/>
    <n v="526.28399999999999"/>
    <n v="318.27999999999997"/>
    <n v="208.00400000000002"/>
    <n v="0.39523147198090769"/>
    <n v="2026"/>
    <s v="Q4"/>
    <n v="11"/>
    <s v="Nov"/>
  </r>
  <r>
    <n v="3729"/>
    <d v="2026-11-25T00:00:00"/>
    <n v="2026"/>
    <x v="3"/>
    <x v="10"/>
    <x v="10"/>
    <x v="0"/>
    <x v="9"/>
    <x v="0"/>
    <x v="1"/>
    <x v="3"/>
    <x v="13"/>
    <n v="1"/>
    <n v="81.89"/>
    <n v="0.05"/>
    <n v="38.33"/>
    <n v="77.79549999999999"/>
    <n v="38.33"/>
    <n v="39.465499999999992"/>
    <n v="0.50729797996028048"/>
    <n v="2026"/>
    <s v="Q4"/>
    <n v="11"/>
    <s v="Nov"/>
  </r>
  <r>
    <n v="4961"/>
    <d v="2026-11-25T00:00:00"/>
    <n v="2026"/>
    <x v="3"/>
    <x v="10"/>
    <x v="10"/>
    <x v="2"/>
    <x v="2"/>
    <x v="2"/>
    <x v="1"/>
    <x v="3"/>
    <x v="7"/>
    <n v="2"/>
    <n v="194.78"/>
    <n v="0.15"/>
    <n v="102.51"/>
    <n v="331.12599999999998"/>
    <n v="205.02"/>
    <n v="126.10599999999997"/>
    <n v="0.38083992196324051"/>
    <n v="2026"/>
    <s v="Q4"/>
    <n v="11"/>
    <s v="Nov"/>
  </r>
  <r>
    <n v="5034"/>
    <d v="2026-11-25T00:00:00"/>
    <n v="2026"/>
    <x v="3"/>
    <x v="10"/>
    <x v="10"/>
    <x v="1"/>
    <x v="14"/>
    <x v="0"/>
    <x v="0"/>
    <x v="1"/>
    <x v="3"/>
    <n v="1"/>
    <n v="141.63"/>
    <n v="0.05"/>
    <n v="77.17"/>
    <n v="134.54849999999999"/>
    <n v="77.17"/>
    <n v="57.378499999999988"/>
    <n v="0.42645217152179321"/>
    <n v="2026"/>
    <s v="Q4"/>
    <n v="11"/>
    <s v="Nov"/>
  </r>
  <r>
    <n v="343"/>
    <d v="2026-11-26T00:00:00"/>
    <n v="2026"/>
    <x v="3"/>
    <x v="10"/>
    <x v="10"/>
    <x v="2"/>
    <x v="16"/>
    <x v="0"/>
    <x v="0"/>
    <x v="0"/>
    <x v="6"/>
    <n v="1"/>
    <n v="40.86"/>
    <n v="0.05"/>
    <n v="17.14"/>
    <n v="38.817"/>
    <n v="17.14"/>
    <n v="21.677"/>
    <n v="0.55844088930107938"/>
    <n v="2026"/>
    <s v="Q4"/>
    <n v="11"/>
    <s v="Nov"/>
  </r>
  <r>
    <n v="405"/>
    <d v="2026-11-26T00:00:00"/>
    <n v="2026"/>
    <x v="3"/>
    <x v="10"/>
    <x v="10"/>
    <x v="3"/>
    <x v="8"/>
    <x v="0"/>
    <x v="1"/>
    <x v="1"/>
    <x v="3"/>
    <n v="1"/>
    <n v="141.61000000000001"/>
    <n v="0.05"/>
    <n v="77.7"/>
    <n v="134.52950000000001"/>
    <n v="77.7"/>
    <n v="56.82950000000001"/>
    <n v="0.42243151130421214"/>
    <n v="2026"/>
    <s v="Q4"/>
    <n v="11"/>
    <s v="Nov"/>
  </r>
  <r>
    <n v="485"/>
    <d v="2026-11-26T00:00:00"/>
    <n v="2026"/>
    <x v="3"/>
    <x v="10"/>
    <x v="10"/>
    <x v="3"/>
    <x v="7"/>
    <x v="0"/>
    <x v="1"/>
    <x v="3"/>
    <x v="19"/>
    <n v="2"/>
    <n v="122.15"/>
    <n v="0.1"/>
    <n v="61.15"/>
    <n v="219.87"/>
    <n v="122.3"/>
    <n v="97.570000000000007"/>
    <n v="0.44376222313185065"/>
    <n v="2026"/>
    <s v="Q4"/>
    <n v="11"/>
    <s v="Nov"/>
  </r>
  <r>
    <n v="807"/>
    <d v="2026-11-26T00:00:00"/>
    <n v="2026"/>
    <x v="3"/>
    <x v="10"/>
    <x v="10"/>
    <x v="2"/>
    <x v="5"/>
    <x v="2"/>
    <x v="0"/>
    <x v="2"/>
    <x v="15"/>
    <n v="5"/>
    <n v="130.24"/>
    <n v="0.1"/>
    <n v="66.75"/>
    <n v="586.08000000000004"/>
    <n v="333.75"/>
    <n v="252.33000000000004"/>
    <n v="0.43053849303849306"/>
    <n v="2026"/>
    <s v="Q4"/>
    <n v="11"/>
    <s v="Nov"/>
  </r>
  <r>
    <n v="1666"/>
    <d v="2026-11-26T00:00:00"/>
    <n v="2026"/>
    <x v="3"/>
    <x v="10"/>
    <x v="10"/>
    <x v="0"/>
    <x v="15"/>
    <x v="1"/>
    <x v="0"/>
    <x v="0"/>
    <x v="4"/>
    <n v="3"/>
    <n v="50.18"/>
    <n v="0.1"/>
    <n v="23.12"/>
    <n v="135.48599999999999"/>
    <n v="69.36"/>
    <n v="66.125999999999991"/>
    <n v="0.4880651875470528"/>
    <n v="2026"/>
    <s v="Q4"/>
    <n v="11"/>
    <s v="Nov"/>
  </r>
  <r>
    <n v="3442"/>
    <d v="2026-11-26T00:00:00"/>
    <n v="2026"/>
    <x v="3"/>
    <x v="10"/>
    <x v="10"/>
    <x v="0"/>
    <x v="9"/>
    <x v="2"/>
    <x v="1"/>
    <x v="4"/>
    <x v="16"/>
    <n v="2"/>
    <n v="50.93"/>
    <n v="0.15"/>
    <n v="22.35"/>
    <n v="86.581000000000003"/>
    <n v="44.7"/>
    <n v="41.881"/>
    <n v="0.48372044674928677"/>
    <n v="2026"/>
    <s v="Q4"/>
    <n v="11"/>
    <s v="Nov"/>
  </r>
  <r>
    <n v="4177"/>
    <d v="2026-11-26T00:00:00"/>
    <n v="2026"/>
    <x v="3"/>
    <x v="10"/>
    <x v="10"/>
    <x v="2"/>
    <x v="10"/>
    <x v="0"/>
    <x v="2"/>
    <x v="0"/>
    <x v="4"/>
    <n v="1"/>
    <n v="49.6"/>
    <n v="0"/>
    <n v="22.62"/>
    <n v="49.6"/>
    <n v="22.62"/>
    <n v="26.98"/>
    <n v="0.5439516129032258"/>
    <n v="2026"/>
    <s v="Q4"/>
    <n v="11"/>
    <s v="Nov"/>
  </r>
  <r>
    <n v="4659"/>
    <d v="2026-11-26T00:00:00"/>
    <n v="2026"/>
    <x v="3"/>
    <x v="10"/>
    <x v="10"/>
    <x v="1"/>
    <x v="11"/>
    <x v="1"/>
    <x v="2"/>
    <x v="3"/>
    <x v="13"/>
    <n v="3"/>
    <n v="83.3"/>
    <n v="0.15"/>
    <n v="38.74"/>
    <n v="212.41499999999996"/>
    <n v="116.22"/>
    <n v="96.194999999999965"/>
    <n v="0.45286349834051259"/>
    <n v="2026"/>
    <s v="Q4"/>
    <n v="11"/>
    <s v="Nov"/>
  </r>
  <r>
    <n v="4667"/>
    <d v="2026-11-26T00:00:00"/>
    <n v="2026"/>
    <x v="3"/>
    <x v="10"/>
    <x v="10"/>
    <x v="1"/>
    <x v="14"/>
    <x v="3"/>
    <x v="2"/>
    <x v="2"/>
    <x v="2"/>
    <n v="1"/>
    <n v="35.89"/>
    <n v="0.05"/>
    <n v="13.53"/>
    <n v="34.095500000000001"/>
    <n v="13.53"/>
    <n v="20.5655"/>
    <n v="0.60317343931017287"/>
    <n v="2026"/>
    <s v="Q4"/>
    <n v="11"/>
    <s v="Nov"/>
  </r>
  <r>
    <n v="197"/>
    <d v="2026-11-27T00:00:00"/>
    <n v="2026"/>
    <x v="3"/>
    <x v="10"/>
    <x v="10"/>
    <x v="3"/>
    <x v="4"/>
    <x v="2"/>
    <x v="1"/>
    <x v="3"/>
    <x v="7"/>
    <n v="1"/>
    <n v="195.32"/>
    <n v="0"/>
    <n v="103.21"/>
    <n v="195.32"/>
    <n v="103.21"/>
    <n v="92.11"/>
    <n v="0.47158509113250052"/>
    <n v="2026"/>
    <s v="Q4"/>
    <n v="11"/>
    <s v="Nov"/>
  </r>
  <r>
    <n v="361"/>
    <d v="2026-11-27T00:00:00"/>
    <n v="2026"/>
    <x v="3"/>
    <x v="10"/>
    <x v="10"/>
    <x v="1"/>
    <x v="6"/>
    <x v="0"/>
    <x v="0"/>
    <x v="2"/>
    <x v="2"/>
    <n v="1"/>
    <n v="36.36"/>
    <n v="0.05"/>
    <n v="13.33"/>
    <n v="34.541999999999994"/>
    <n v="13.33"/>
    <n v="21.211999999999996"/>
    <n v="0.61409298824619307"/>
    <n v="2026"/>
    <s v="Q4"/>
    <n v="11"/>
    <s v="Nov"/>
  </r>
  <r>
    <n v="841"/>
    <d v="2026-11-27T00:00:00"/>
    <n v="2026"/>
    <x v="3"/>
    <x v="10"/>
    <x v="10"/>
    <x v="1"/>
    <x v="12"/>
    <x v="0"/>
    <x v="0"/>
    <x v="2"/>
    <x v="2"/>
    <n v="2"/>
    <n v="35.85"/>
    <n v="0.05"/>
    <n v="13.69"/>
    <n v="68.114999999999995"/>
    <n v="27.38"/>
    <n v="40.734999999999999"/>
    <n v="0.59803273875064233"/>
    <n v="2026"/>
    <s v="Q4"/>
    <n v="11"/>
    <s v="Nov"/>
  </r>
  <r>
    <n v="903"/>
    <d v="2026-11-27T00:00:00"/>
    <n v="2026"/>
    <x v="3"/>
    <x v="10"/>
    <x v="10"/>
    <x v="3"/>
    <x v="8"/>
    <x v="0"/>
    <x v="1"/>
    <x v="2"/>
    <x v="9"/>
    <n v="4"/>
    <n v="46.73"/>
    <n v="0"/>
    <n v="17.989999999999998"/>
    <n v="186.92"/>
    <n v="71.959999999999994"/>
    <n v="114.96"/>
    <n v="0.61502246950567085"/>
    <n v="2026"/>
    <s v="Q4"/>
    <n v="11"/>
    <s v="Nov"/>
  </r>
  <r>
    <n v="1278"/>
    <d v="2026-11-27T00:00:00"/>
    <n v="2026"/>
    <x v="3"/>
    <x v="10"/>
    <x v="10"/>
    <x v="3"/>
    <x v="13"/>
    <x v="2"/>
    <x v="0"/>
    <x v="1"/>
    <x v="3"/>
    <n v="3"/>
    <n v="143.72"/>
    <n v="0.15"/>
    <n v="78.56"/>
    <n v="366.48599999999999"/>
    <n v="235.68"/>
    <n v="130.80599999999998"/>
    <n v="0.35691950033561987"/>
    <n v="2026"/>
    <s v="Q4"/>
    <n v="11"/>
    <s v="Nov"/>
  </r>
  <r>
    <n v="2091"/>
    <d v="2026-11-27T00:00:00"/>
    <n v="2026"/>
    <x v="3"/>
    <x v="10"/>
    <x v="10"/>
    <x v="1"/>
    <x v="12"/>
    <x v="3"/>
    <x v="1"/>
    <x v="4"/>
    <x v="14"/>
    <n v="1"/>
    <n v="35.590000000000003"/>
    <n v="0"/>
    <n v="13.57"/>
    <n v="35.590000000000003"/>
    <n v="13.57"/>
    <n v="22.020000000000003"/>
    <n v="0.61871312166338865"/>
    <n v="2026"/>
    <s v="Q4"/>
    <n v="11"/>
    <s v="Nov"/>
  </r>
  <r>
    <n v="3070"/>
    <d v="2026-11-27T00:00:00"/>
    <n v="2026"/>
    <x v="3"/>
    <x v="10"/>
    <x v="10"/>
    <x v="3"/>
    <x v="13"/>
    <x v="3"/>
    <x v="0"/>
    <x v="1"/>
    <x v="17"/>
    <n v="4"/>
    <n v="71.11"/>
    <n v="0.05"/>
    <n v="32.25"/>
    <n v="270.21799999999996"/>
    <n v="129"/>
    <n v="141.21799999999996"/>
    <n v="0.52260767232382732"/>
    <n v="2026"/>
    <s v="Q4"/>
    <n v="11"/>
    <s v="Nov"/>
  </r>
  <r>
    <n v="4007"/>
    <d v="2026-11-27T00:00:00"/>
    <n v="2026"/>
    <x v="3"/>
    <x v="10"/>
    <x v="10"/>
    <x v="0"/>
    <x v="9"/>
    <x v="3"/>
    <x v="2"/>
    <x v="0"/>
    <x v="4"/>
    <n v="5"/>
    <n v="51.04"/>
    <n v="0"/>
    <n v="22.69"/>
    <n v="255.2"/>
    <n v="113.45"/>
    <n v="141.75"/>
    <n v="0.55544670846394983"/>
    <n v="2026"/>
    <s v="Q4"/>
    <n v="11"/>
    <s v="Nov"/>
  </r>
  <r>
    <n v="4488"/>
    <d v="2026-11-27T00:00:00"/>
    <n v="2026"/>
    <x v="3"/>
    <x v="10"/>
    <x v="10"/>
    <x v="1"/>
    <x v="14"/>
    <x v="2"/>
    <x v="0"/>
    <x v="2"/>
    <x v="18"/>
    <n v="3"/>
    <n v="161.66"/>
    <n v="0.05"/>
    <n v="88.3"/>
    <n v="460.73099999999999"/>
    <n v="264.89999999999998"/>
    <n v="195.83100000000002"/>
    <n v="0.42504411467863029"/>
    <n v="2026"/>
    <s v="Q4"/>
    <n v="11"/>
    <s v="Nov"/>
  </r>
  <r>
    <n v="5159"/>
    <d v="2026-11-27T00:00:00"/>
    <n v="2026"/>
    <x v="3"/>
    <x v="10"/>
    <x v="10"/>
    <x v="3"/>
    <x v="13"/>
    <x v="0"/>
    <x v="2"/>
    <x v="3"/>
    <x v="13"/>
    <n v="2"/>
    <n v="80.400000000000006"/>
    <n v="0.15"/>
    <n v="38.869999999999997"/>
    <n v="136.68"/>
    <n v="77.739999999999995"/>
    <n v="58.940000000000012"/>
    <n v="0.43122622183201648"/>
    <n v="2026"/>
    <s v="Q4"/>
    <n v="11"/>
    <s v="Nov"/>
  </r>
  <r>
    <n v="669"/>
    <d v="2026-11-28T00:00:00"/>
    <n v="2026"/>
    <x v="3"/>
    <x v="10"/>
    <x v="10"/>
    <x v="2"/>
    <x v="3"/>
    <x v="0"/>
    <x v="0"/>
    <x v="4"/>
    <x v="14"/>
    <n v="3"/>
    <n v="36.81"/>
    <n v="0.05"/>
    <n v="13.82"/>
    <n v="104.9085"/>
    <n v="41.46"/>
    <n v="63.448500000000003"/>
    <n v="0.60479846723573405"/>
    <n v="2026"/>
    <s v="Q4"/>
    <n v="11"/>
    <s v="Nov"/>
  </r>
  <r>
    <n v="686"/>
    <d v="2026-11-28T00:00:00"/>
    <n v="2026"/>
    <x v="3"/>
    <x v="10"/>
    <x v="10"/>
    <x v="1"/>
    <x v="12"/>
    <x v="3"/>
    <x v="0"/>
    <x v="2"/>
    <x v="15"/>
    <n v="2"/>
    <n v="132.61000000000001"/>
    <n v="0.1"/>
    <n v="67.3"/>
    <n v="238.69800000000004"/>
    <n v="134.6"/>
    <n v="104.09800000000004"/>
    <n v="0.43610755012610086"/>
    <n v="2026"/>
    <s v="Q4"/>
    <n v="11"/>
    <s v="Nov"/>
  </r>
  <r>
    <n v="990"/>
    <d v="2026-11-28T00:00:00"/>
    <n v="2026"/>
    <x v="3"/>
    <x v="10"/>
    <x v="10"/>
    <x v="0"/>
    <x v="15"/>
    <x v="0"/>
    <x v="0"/>
    <x v="0"/>
    <x v="6"/>
    <n v="5"/>
    <n v="39.79"/>
    <n v="0.1"/>
    <n v="17.09"/>
    <n v="179.05500000000001"/>
    <n v="85.45"/>
    <n v="93.605000000000004"/>
    <n v="0.52277233252352628"/>
    <n v="2026"/>
    <s v="Q4"/>
    <n v="11"/>
    <s v="Nov"/>
  </r>
  <r>
    <n v="1134"/>
    <d v="2026-11-28T00:00:00"/>
    <n v="2026"/>
    <x v="3"/>
    <x v="10"/>
    <x v="10"/>
    <x v="3"/>
    <x v="4"/>
    <x v="0"/>
    <x v="0"/>
    <x v="2"/>
    <x v="2"/>
    <n v="2"/>
    <n v="36.119999999999997"/>
    <n v="0.1"/>
    <n v="13.61"/>
    <n v="65.015999999999991"/>
    <n v="27.22"/>
    <n v="37.795999999999992"/>
    <n v="0.58133382551987201"/>
    <n v="2026"/>
    <s v="Q4"/>
    <n v="11"/>
    <s v="Nov"/>
  </r>
  <r>
    <n v="1770"/>
    <d v="2026-11-28T00:00:00"/>
    <n v="2026"/>
    <x v="3"/>
    <x v="10"/>
    <x v="10"/>
    <x v="3"/>
    <x v="7"/>
    <x v="2"/>
    <x v="0"/>
    <x v="1"/>
    <x v="11"/>
    <n v="5"/>
    <n v="153.93"/>
    <n v="0.05"/>
    <n v="77.27"/>
    <n v="731.16750000000002"/>
    <n v="386.34999999999997"/>
    <n v="344.81750000000005"/>
    <n v="0.4715985051304934"/>
    <n v="2026"/>
    <s v="Q4"/>
    <n v="11"/>
    <s v="Nov"/>
  </r>
  <r>
    <n v="3396"/>
    <d v="2026-11-28T00:00:00"/>
    <n v="2026"/>
    <x v="3"/>
    <x v="10"/>
    <x v="10"/>
    <x v="2"/>
    <x v="3"/>
    <x v="2"/>
    <x v="1"/>
    <x v="4"/>
    <x v="16"/>
    <n v="3"/>
    <n v="50.67"/>
    <n v="0.05"/>
    <n v="22.25"/>
    <n v="144.40949999999998"/>
    <n v="66.75"/>
    <n v="77.65949999999998"/>
    <n v="0.53777279195620775"/>
    <n v="2026"/>
    <s v="Q4"/>
    <n v="11"/>
    <s v="Nov"/>
  </r>
  <r>
    <n v="4259"/>
    <d v="2026-11-28T00:00:00"/>
    <n v="2026"/>
    <x v="3"/>
    <x v="10"/>
    <x v="10"/>
    <x v="2"/>
    <x v="3"/>
    <x v="0"/>
    <x v="0"/>
    <x v="1"/>
    <x v="17"/>
    <n v="4"/>
    <n v="72.77"/>
    <n v="0"/>
    <n v="32.090000000000003"/>
    <n v="291.08"/>
    <n v="128.36000000000001"/>
    <n v="162.71999999999997"/>
    <n v="0.55902157482479031"/>
    <n v="2026"/>
    <s v="Q4"/>
    <n v="11"/>
    <s v="Nov"/>
  </r>
  <r>
    <n v="4440"/>
    <d v="2026-11-28T00:00:00"/>
    <n v="2026"/>
    <x v="3"/>
    <x v="10"/>
    <x v="10"/>
    <x v="2"/>
    <x v="10"/>
    <x v="3"/>
    <x v="1"/>
    <x v="2"/>
    <x v="9"/>
    <n v="1"/>
    <n v="46.45"/>
    <n v="0.1"/>
    <n v="17.96"/>
    <n v="41.805000000000007"/>
    <n v="17.96"/>
    <n v="23.845000000000006"/>
    <n v="0.57038631742614521"/>
    <n v="2026"/>
    <s v="Q4"/>
    <n v="11"/>
    <s v="Nov"/>
  </r>
  <r>
    <n v="5115"/>
    <d v="2026-11-28T00:00:00"/>
    <n v="2026"/>
    <x v="3"/>
    <x v="10"/>
    <x v="10"/>
    <x v="0"/>
    <x v="15"/>
    <x v="0"/>
    <x v="1"/>
    <x v="2"/>
    <x v="18"/>
    <n v="1"/>
    <n v="165.75"/>
    <n v="0.2"/>
    <n v="89.16"/>
    <n v="132.6"/>
    <n v="89.16"/>
    <n v="43.44"/>
    <n v="0.32760180995475113"/>
    <n v="2026"/>
    <s v="Q4"/>
    <n v="11"/>
    <s v="Nov"/>
  </r>
  <r>
    <n v="5136"/>
    <d v="2026-11-28T00:00:00"/>
    <n v="2026"/>
    <x v="3"/>
    <x v="10"/>
    <x v="10"/>
    <x v="2"/>
    <x v="2"/>
    <x v="3"/>
    <x v="1"/>
    <x v="3"/>
    <x v="7"/>
    <n v="4"/>
    <n v="198.02"/>
    <n v="0.05"/>
    <n v="103.82"/>
    <n v="752.476"/>
    <n v="415.28"/>
    <n v="337.19600000000003"/>
    <n v="0.44811528872681655"/>
    <n v="2026"/>
    <s v="Q4"/>
    <n v="11"/>
    <s v="Nov"/>
  </r>
  <r>
    <n v="562"/>
    <d v="2026-11-29T00:00:00"/>
    <n v="2026"/>
    <x v="3"/>
    <x v="10"/>
    <x v="10"/>
    <x v="1"/>
    <x v="12"/>
    <x v="0"/>
    <x v="1"/>
    <x v="2"/>
    <x v="9"/>
    <n v="1"/>
    <n v="46.3"/>
    <n v="0.2"/>
    <n v="18.78"/>
    <n v="37.04"/>
    <n v="18.78"/>
    <n v="18.259999999999998"/>
    <n v="0.49298056155507552"/>
    <n v="2026"/>
    <s v="Q4"/>
    <n v="11"/>
    <s v="Nov"/>
  </r>
  <r>
    <n v="806"/>
    <d v="2026-11-29T00:00:00"/>
    <n v="2026"/>
    <x v="3"/>
    <x v="10"/>
    <x v="10"/>
    <x v="0"/>
    <x v="15"/>
    <x v="3"/>
    <x v="0"/>
    <x v="4"/>
    <x v="10"/>
    <n v="1"/>
    <n v="39.659999999999997"/>
    <n v="0"/>
    <n v="14.76"/>
    <n v="39.659999999999997"/>
    <n v="14.76"/>
    <n v="24.9"/>
    <n v="0.62783661119515888"/>
    <n v="2026"/>
    <s v="Q4"/>
    <n v="11"/>
    <s v="Nov"/>
  </r>
  <r>
    <n v="3150"/>
    <d v="2026-11-29T00:00:00"/>
    <n v="2026"/>
    <x v="3"/>
    <x v="10"/>
    <x v="10"/>
    <x v="1"/>
    <x v="6"/>
    <x v="0"/>
    <x v="1"/>
    <x v="3"/>
    <x v="13"/>
    <n v="3"/>
    <n v="80.72"/>
    <n v="0.05"/>
    <n v="39.130000000000003"/>
    <n v="230.05199999999999"/>
    <n v="117.39000000000001"/>
    <n v="112.66199999999998"/>
    <n v="0.48972406238589528"/>
    <n v="2026"/>
    <s v="Q4"/>
    <n v="11"/>
    <s v="Nov"/>
  </r>
  <r>
    <n v="4847"/>
    <d v="2026-11-29T00:00:00"/>
    <n v="2026"/>
    <x v="3"/>
    <x v="10"/>
    <x v="10"/>
    <x v="1"/>
    <x v="14"/>
    <x v="3"/>
    <x v="1"/>
    <x v="2"/>
    <x v="2"/>
    <n v="2"/>
    <n v="35.51"/>
    <n v="0.05"/>
    <n v="13.24"/>
    <n v="67.468999999999994"/>
    <n v="26.48"/>
    <n v="40.98899999999999"/>
    <n v="0.60752345521646967"/>
    <n v="2026"/>
    <s v="Q4"/>
    <n v="11"/>
    <s v="Nov"/>
  </r>
  <r>
    <n v="221"/>
    <d v="2026-11-30T00:00:00"/>
    <n v="2026"/>
    <x v="3"/>
    <x v="10"/>
    <x v="10"/>
    <x v="3"/>
    <x v="8"/>
    <x v="2"/>
    <x v="2"/>
    <x v="2"/>
    <x v="15"/>
    <n v="1"/>
    <n v="132.06"/>
    <n v="0.15"/>
    <n v="67.53"/>
    <n v="112.251"/>
    <n v="67.53"/>
    <n v="44.721000000000004"/>
    <n v="0.39840179597509157"/>
    <n v="2026"/>
    <s v="Q4"/>
    <n v="11"/>
    <s v="Nov"/>
  </r>
  <r>
    <n v="630"/>
    <d v="2026-11-30T00:00:00"/>
    <n v="2026"/>
    <x v="3"/>
    <x v="10"/>
    <x v="10"/>
    <x v="3"/>
    <x v="8"/>
    <x v="0"/>
    <x v="2"/>
    <x v="0"/>
    <x v="6"/>
    <n v="3"/>
    <n v="41.07"/>
    <n v="0.1"/>
    <n v="16.86"/>
    <n v="110.88900000000001"/>
    <n v="50.58"/>
    <n v="60.309000000000012"/>
    <n v="0.54386819251684126"/>
    <n v="2026"/>
    <s v="Q4"/>
    <n v="11"/>
    <s v="Nov"/>
  </r>
  <r>
    <n v="1789"/>
    <d v="2026-11-30T00:00:00"/>
    <n v="2026"/>
    <x v="3"/>
    <x v="10"/>
    <x v="10"/>
    <x v="1"/>
    <x v="12"/>
    <x v="0"/>
    <x v="1"/>
    <x v="1"/>
    <x v="11"/>
    <n v="2"/>
    <n v="151.49"/>
    <n v="0.1"/>
    <n v="81.39"/>
    <n v="272.68200000000002"/>
    <n v="162.78"/>
    <n v="109.90200000000002"/>
    <n v="0.40304090479019522"/>
    <n v="2026"/>
    <s v="Q4"/>
    <n v="11"/>
    <s v="Nov"/>
  </r>
  <r>
    <n v="1947"/>
    <d v="2026-11-30T00:00:00"/>
    <n v="2026"/>
    <x v="3"/>
    <x v="10"/>
    <x v="10"/>
    <x v="0"/>
    <x v="0"/>
    <x v="2"/>
    <x v="2"/>
    <x v="4"/>
    <x v="14"/>
    <n v="1"/>
    <n v="35.729999999999997"/>
    <n v="0.2"/>
    <n v="14.33"/>
    <n v="28.584"/>
    <n v="14.33"/>
    <n v="14.254"/>
    <n v="0.49867058494262523"/>
    <n v="2026"/>
    <s v="Q4"/>
    <n v="11"/>
    <s v="Nov"/>
  </r>
  <r>
    <n v="2279"/>
    <d v="2026-11-30T00:00:00"/>
    <n v="2026"/>
    <x v="3"/>
    <x v="10"/>
    <x v="10"/>
    <x v="0"/>
    <x v="0"/>
    <x v="2"/>
    <x v="0"/>
    <x v="0"/>
    <x v="4"/>
    <n v="2"/>
    <n v="50.38"/>
    <n v="0.1"/>
    <n v="22.41"/>
    <n v="90.684000000000012"/>
    <n v="44.82"/>
    <n v="45.864000000000011"/>
    <n v="0.50575625248114342"/>
    <n v="2026"/>
    <s v="Q4"/>
    <n v="11"/>
    <s v="Nov"/>
  </r>
  <r>
    <n v="2439"/>
    <d v="2026-11-30T00:00:00"/>
    <n v="2026"/>
    <x v="3"/>
    <x v="10"/>
    <x v="10"/>
    <x v="0"/>
    <x v="9"/>
    <x v="0"/>
    <x v="2"/>
    <x v="4"/>
    <x v="14"/>
    <n v="1"/>
    <n v="35.67"/>
    <n v="0.1"/>
    <n v="13.81"/>
    <n v="32.103000000000002"/>
    <n v="13.81"/>
    <n v="18.292999999999999"/>
    <n v="0.5698221350029592"/>
    <n v="2026"/>
    <s v="Q4"/>
    <n v="11"/>
    <s v="Nov"/>
  </r>
  <r>
    <n v="2540"/>
    <d v="2026-11-30T00:00:00"/>
    <n v="2026"/>
    <x v="3"/>
    <x v="10"/>
    <x v="10"/>
    <x v="1"/>
    <x v="14"/>
    <x v="1"/>
    <x v="2"/>
    <x v="3"/>
    <x v="13"/>
    <n v="12"/>
    <n v="81.150000000000006"/>
    <n v="0.15"/>
    <n v="39.590000000000003"/>
    <n v="827.73"/>
    <n v="475.08000000000004"/>
    <n v="352.65"/>
    <n v="0.42604472472907828"/>
    <n v="2026"/>
    <s v="Q4"/>
    <n v="11"/>
    <s v="Nov"/>
  </r>
  <r>
    <n v="2747"/>
    <d v="2026-11-30T00:00:00"/>
    <n v="2026"/>
    <x v="3"/>
    <x v="10"/>
    <x v="10"/>
    <x v="0"/>
    <x v="15"/>
    <x v="2"/>
    <x v="0"/>
    <x v="3"/>
    <x v="7"/>
    <n v="1"/>
    <n v="194.73"/>
    <n v="0"/>
    <n v="104.48"/>
    <n v="194.73"/>
    <n v="104.48"/>
    <n v="90.249999999999986"/>
    <n v="0.46346222975401835"/>
    <n v="2026"/>
    <s v="Q4"/>
    <n v="11"/>
    <s v="Nov"/>
  </r>
  <r>
    <n v="3094"/>
    <d v="2026-11-30T00:00:00"/>
    <n v="2026"/>
    <x v="3"/>
    <x v="10"/>
    <x v="10"/>
    <x v="1"/>
    <x v="1"/>
    <x v="3"/>
    <x v="2"/>
    <x v="3"/>
    <x v="19"/>
    <n v="2"/>
    <n v="122.18"/>
    <n v="0.15"/>
    <n v="61.3"/>
    <n v="207.70600000000002"/>
    <n v="122.6"/>
    <n v="85.106000000000023"/>
    <n v="0.40974261696821479"/>
    <n v="2026"/>
    <s v="Q4"/>
    <n v="11"/>
    <s v="Nov"/>
  </r>
  <r>
    <n v="3359"/>
    <d v="2026-11-30T00:00:00"/>
    <n v="2026"/>
    <x v="3"/>
    <x v="10"/>
    <x v="10"/>
    <x v="3"/>
    <x v="13"/>
    <x v="0"/>
    <x v="0"/>
    <x v="3"/>
    <x v="13"/>
    <n v="1"/>
    <n v="83.14"/>
    <n v="0"/>
    <n v="39.369999999999997"/>
    <n v="83.14"/>
    <n v="39.369999999999997"/>
    <n v="43.77"/>
    <n v="0.52646139042578788"/>
    <n v="2026"/>
    <s v="Q4"/>
    <n v="11"/>
    <s v="Nov"/>
  </r>
  <r>
    <n v="3473"/>
    <d v="2026-11-30T00:00:00"/>
    <n v="2026"/>
    <x v="3"/>
    <x v="10"/>
    <x v="10"/>
    <x v="2"/>
    <x v="5"/>
    <x v="0"/>
    <x v="0"/>
    <x v="0"/>
    <x v="0"/>
    <n v="1"/>
    <n v="80.97"/>
    <n v="0"/>
    <n v="43.64"/>
    <n v="80.97"/>
    <n v="43.64"/>
    <n v="37.33"/>
    <n v="0.4610349512164999"/>
    <n v="2026"/>
    <s v="Q4"/>
    <n v="11"/>
    <s v="Nov"/>
  </r>
  <r>
    <n v="3589"/>
    <d v="2026-11-30T00:00:00"/>
    <n v="2026"/>
    <x v="3"/>
    <x v="10"/>
    <x v="10"/>
    <x v="0"/>
    <x v="9"/>
    <x v="0"/>
    <x v="1"/>
    <x v="1"/>
    <x v="17"/>
    <n v="1"/>
    <n v="73.03"/>
    <n v="0"/>
    <n v="32.71"/>
    <n v="73.03"/>
    <n v="32.71"/>
    <n v="40.32"/>
    <n v="0.55210187594139393"/>
    <n v="2026"/>
    <s v="Q4"/>
    <n v="11"/>
    <s v="Nov"/>
  </r>
  <r>
    <n v="4689"/>
    <d v="2026-11-30T00:00:00"/>
    <n v="2026"/>
    <x v="3"/>
    <x v="10"/>
    <x v="10"/>
    <x v="2"/>
    <x v="3"/>
    <x v="0"/>
    <x v="0"/>
    <x v="2"/>
    <x v="9"/>
    <n v="1"/>
    <n v="46.81"/>
    <n v="0.05"/>
    <n v="17.87"/>
    <n v="44.469500000000004"/>
    <n v="17.87"/>
    <n v="26.599500000000003"/>
    <n v="0.59815154206815913"/>
    <n v="2026"/>
    <s v="Q4"/>
    <n v="11"/>
    <s v="Nov"/>
  </r>
  <r>
    <n v="4819"/>
    <d v="2026-11-30T00:00:00"/>
    <n v="2026"/>
    <x v="3"/>
    <x v="10"/>
    <x v="10"/>
    <x v="3"/>
    <x v="7"/>
    <x v="3"/>
    <x v="1"/>
    <x v="1"/>
    <x v="11"/>
    <n v="2"/>
    <n v="153.51"/>
    <n v="0.15"/>
    <n v="81.290000000000006"/>
    <n v="260.96699999999998"/>
    <n v="162.58000000000001"/>
    <n v="98.386999999999972"/>
    <n v="0.3770093536730697"/>
    <n v="2026"/>
    <s v="Q4"/>
    <n v="11"/>
    <s v="Nov"/>
  </r>
  <r>
    <n v="5167"/>
    <d v="2026-11-30T00:00:00"/>
    <n v="2026"/>
    <x v="3"/>
    <x v="10"/>
    <x v="10"/>
    <x v="2"/>
    <x v="5"/>
    <x v="3"/>
    <x v="1"/>
    <x v="3"/>
    <x v="7"/>
    <n v="2"/>
    <n v="197.5"/>
    <n v="0"/>
    <n v="104.47"/>
    <n v="395"/>
    <n v="208.94"/>
    <n v="186.06"/>
    <n v="0.4710379746835443"/>
    <n v="2026"/>
    <s v="Q4"/>
    <n v="11"/>
    <s v="Nov"/>
  </r>
  <r>
    <n v="38"/>
    <d v="2026-12-01T00:00:00"/>
    <n v="2026"/>
    <x v="3"/>
    <x v="11"/>
    <x v="11"/>
    <x v="3"/>
    <x v="8"/>
    <x v="1"/>
    <x v="2"/>
    <x v="1"/>
    <x v="3"/>
    <n v="8"/>
    <n v="146.55000000000001"/>
    <n v="0.1"/>
    <n v="78.03"/>
    <n v="1055.1600000000001"/>
    <n v="624.24"/>
    <n v="430.92000000000007"/>
    <n v="0.40839303991811671"/>
    <n v="2026"/>
    <s v="Q4"/>
    <n v="12"/>
    <s v="Dec"/>
  </r>
  <r>
    <n v="364"/>
    <d v="2026-12-01T00:00:00"/>
    <n v="2026"/>
    <x v="3"/>
    <x v="11"/>
    <x v="11"/>
    <x v="3"/>
    <x v="13"/>
    <x v="0"/>
    <x v="2"/>
    <x v="0"/>
    <x v="4"/>
    <n v="2"/>
    <n v="51.83"/>
    <n v="0.15"/>
    <n v="22.02"/>
    <n v="88.11099999999999"/>
    <n v="44.04"/>
    <n v="44.070999999999991"/>
    <n v="0.50017591447151888"/>
    <n v="2026"/>
    <s v="Q4"/>
    <n v="12"/>
    <s v="Dec"/>
  </r>
  <r>
    <n v="2040"/>
    <d v="2026-12-01T00:00:00"/>
    <n v="2026"/>
    <x v="3"/>
    <x v="11"/>
    <x v="11"/>
    <x v="1"/>
    <x v="12"/>
    <x v="0"/>
    <x v="1"/>
    <x v="1"/>
    <x v="3"/>
    <n v="1"/>
    <n v="140.34"/>
    <n v="0.15"/>
    <n v="79.92"/>
    <n v="119.289"/>
    <n v="79.92"/>
    <n v="39.369"/>
    <n v="0.33003043029952467"/>
    <n v="2026"/>
    <s v="Q4"/>
    <n v="12"/>
    <s v="Dec"/>
  </r>
  <r>
    <n v="2899"/>
    <d v="2026-12-01T00:00:00"/>
    <n v="2026"/>
    <x v="3"/>
    <x v="11"/>
    <x v="11"/>
    <x v="0"/>
    <x v="0"/>
    <x v="0"/>
    <x v="1"/>
    <x v="1"/>
    <x v="11"/>
    <n v="1"/>
    <n v="156.44999999999999"/>
    <n v="0"/>
    <n v="80.56"/>
    <n v="156.44999999999999"/>
    <n v="80.56"/>
    <n v="75.889999999999986"/>
    <n v="0.48507510386705011"/>
    <n v="2026"/>
    <s v="Q4"/>
    <n v="12"/>
    <s v="Dec"/>
  </r>
  <r>
    <n v="3199"/>
    <d v="2026-12-01T00:00:00"/>
    <n v="2026"/>
    <x v="3"/>
    <x v="11"/>
    <x v="11"/>
    <x v="2"/>
    <x v="16"/>
    <x v="3"/>
    <x v="0"/>
    <x v="4"/>
    <x v="10"/>
    <n v="1"/>
    <n v="41.33"/>
    <n v="0"/>
    <n v="15.03"/>
    <n v="41.33"/>
    <n v="15.03"/>
    <n v="26.299999999999997"/>
    <n v="0.6363416404548754"/>
    <n v="2026"/>
    <s v="Q4"/>
    <n v="12"/>
    <s v="Dec"/>
  </r>
  <r>
    <n v="4722"/>
    <d v="2026-12-01T00:00:00"/>
    <n v="2026"/>
    <x v="3"/>
    <x v="11"/>
    <x v="11"/>
    <x v="1"/>
    <x v="11"/>
    <x v="2"/>
    <x v="1"/>
    <x v="0"/>
    <x v="6"/>
    <n v="1"/>
    <n v="39.479999999999997"/>
    <n v="0.05"/>
    <n v="16.78"/>
    <n v="37.505999999999993"/>
    <n v="16.78"/>
    <n v="20.725999999999992"/>
    <n v="0.55260491654668575"/>
    <n v="2026"/>
    <s v="Q4"/>
    <n v="12"/>
    <s v="Dec"/>
  </r>
  <r>
    <n v="1423"/>
    <d v="2026-12-02T00:00:00"/>
    <n v="2026"/>
    <x v="3"/>
    <x v="11"/>
    <x v="11"/>
    <x v="2"/>
    <x v="3"/>
    <x v="0"/>
    <x v="2"/>
    <x v="1"/>
    <x v="17"/>
    <n v="1"/>
    <n v="73.010000000000005"/>
    <n v="0.1"/>
    <n v="31.51"/>
    <n v="65.709000000000003"/>
    <n v="31.51"/>
    <n v="34.198999999999998"/>
    <n v="0.52046142841924237"/>
    <n v="2026"/>
    <s v="Q4"/>
    <n v="12"/>
    <s v="Dec"/>
  </r>
  <r>
    <n v="1505"/>
    <d v="2026-12-02T00:00:00"/>
    <n v="2026"/>
    <x v="3"/>
    <x v="11"/>
    <x v="11"/>
    <x v="0"/>
    <x v="15"/>
    <x v="0"/>
    <x v="2"/>
    <x v="4"/>
    <x v="10"/>
    <n v="2"/>
    <n v="40.86"/>
    <n v="0.05"/>
    <n v="15.06"/>
    <n v="77.634"/>
    <n v="30.12"/>
    <n v="47.513999999999996"/>
    <n v="0.6120256588608084"/>
    <n v="2026"/>
    <s v="Q4"/>
    <n v="12"/>
    <s v="Dec"/>
  </r>
  <r>
    <n v="1664"/>
    <d v="2026-12-02T00:00:00"/>
    <n v="2026"/>
    <x v="3"/>
    <x v="11"/>
    <x v="11"/>
    <x v="2"/>
    <x v="5"/>
    <x v="3"/>
    <x v="0"/>
    <x v="3"/>
    <x v="7"/>
    <n v="6"/>
    <n v="194.79"/>
    <n v="0"/>
    <n v="105.73"/>
    <n v="1168.74"/>
    <n v="634.38"/>
    <n v="534.36"/>
    <n v="0.45721032907233433"/>
    <n v="2026"/>
    <s v="Q4"/>
    <n v="12"/>
    <s v="Dec"/>
  </r>
  <r>
    <n v="2035"/>
    <d v="2026-12-02T00:00:00"/>
    <n v="2026"/>
    <x v="3"/>
    <x v="11"/>
    <x v="11"/>
    <x v="3"/>
    <x v="13"/>
    <x v="0"/>
    <x v="1"/>
    <x v="3"/>
    <x v="13"/>
    <n v="4"/>
    <n v="80.98"/>
    <n v="0.2"/>
    <n v="38.6"/>
    <n v="259.13600000000002"/>
    <n v="154.4"/>
    <n v="104.73600000000002"/>
    <n v="0.40417387009138062"/>
    <n v="2026"/>
    <s v="Q4"/>
    <n v="12"/>
    <s v="Dec"/>
  </r>
  <r>
    <n v="2094"/>
    <d v="2026-12-02T00:00:00"/>
    <n v="2026"/>
    <x v="3"/>
    <x v="11"/>
    <x v="11"/>
    <x v="0"/>
    <x v="15"/>
    <x v="0"/>
    <x v="1"/>
    <x v="3"/>
    <x v="7"/>
    <n v="3"/>
    <n v="196.48"/>
    <n v="0.05"/>
    <n v="107.2"/>
    <n v="559.96799999999996"/>
    <n v="321.60000000000002"/>
    <n v="238.36799999999994"/>
    <n v="0.42568146751242919"/>
    <n v="2026"/>
    <s v="Q4"/>
    <n v="12"/>
    <s v="Dec"/>
  </r>
  <r>
    <n v="2204"/>
    <d v="2026-12-02T00:00:00"/>
    <n v="2026"/>
    <x v="3"/>
    <x v="11"/>
    <x v="11"/>
    <x v="0"/>
    <x v="9"/>
    <x v="2"/>
    <x v="1"/>
    <x v="2"/>
    <x v="9"/>
    <n v="2"/>
    <n v="46.63"/>
    <n v="0"/>
    <n v="18.68"/>
    <n v="93.26"/>
    <n v="37.36"/>
    <n v="55.900000000000006"/>
    <n v="0.59939952820072917"/>
    <n v="2026"/>
    <s v="Q4"/>
    <n v="12"/>
    <s v="Dec"/>
  </r>
  <r>
    <n v="3921"/>
    <d v="2026-12-02T00:00:00"/>
    <n v="2026"/>
    <x v="3"/>
    <x v="11"/>
    <x v="11"/>
    <x v="2"/>
    <x v="5"/>
    <x v="1"/>
    <x v="2"/>
    <x v="1"/>
    <x v="3"/>
    <n v="12"/>
    <n v="142.93"/>
    <n v="0.1"/>
    <n v="79.81"/>
    <n v="1543.644"/>
    <n v="957.72"/>
    <n v="585.92399999999998"/>
    <n v="0.37957197384889263"/>
    <n v="2026"/>
    <s v="Q4"/>
    <n v="12"/>
    <s v="Dec"/>
  </r>
  <r>
    <n v="3999"/>
    <d v="2026-12-02T00:00:00"/>
    <n v="2026"/>
    <x v="3"/>
    <x v="11"/>
    <x v="11"/>
    <x v="1"/>
    <x v="12"/>
    <x v="2"/>
    <x v="0"/>
    <x v="1"/>
    <x v="11"/>
    <n v="2"/>
    <n v="153.97"/>
    <n v="0"/>
    <n v="79.45"/>
    <n v="307.94"/>
    <n v="158.9"/>
    <n v="149.04"/>
    <n v="0.48399038773787101"/>
    <n v="2026"/>
    <s v="Q4"/>
    <n v="12"/>
    <s v="Dec"/>
  </r>
  <r>
    <n v="4546"/>
    <d v="2026-12-02T00:00:00"/>
    <n v="2026"/>
    <x v="3"/>
    <x v="11"/>
    <x v="11"/>
    <x v="3"/>
    <x v="13"/>
    <x v="0"/>
    <x v="0"/>
    <x v="3"/>
    <x v="5"/>
    <n v="1"/>
    <n v="344.63"/>
    <n v="0.05"/>
    <n v="189.22"/>
    <n v="327.39849999999996"/>
    <n v="189.22"/>
    <n v="138.17849999999996"/>
    <n v="0.42204988721695419"/>
    <n v="2026"/>
    <s v="Q4"/>
    <n v="12"/>
    <s v="Dec"/>
  </r>
  <r>
    <n v="158"/>
    <d v="2026-12-03T00:00:00"/>
    <n v="2026"/>
    <x v="3"/>
    <x v="11"/>
    <x v="11"/>
    <x v="3"/>
    <x v="13"/>
    <x v="0"/>
    <x v="1"/>
    <x v="2"/>
    <x v="9"/>
    <n v="2"/>
    <n v="46.51"/>
    <n v="0.05"/>
    <n v="18.73"/>
    <n v="88.368999999999986"/>
    <n v="37.46"/>
    <n v="50.908999999999985"/>
    <n v="0.57609568966492763"/>
    <n v="2026"/>
    <s v="Q4"/>
    <n v="12"/>
    <s v="Dec"/>
  </r>
  <r>
    <n v="1972"/>
    <d v="2026-12-03T00:00:00"/>
    <n v="2026"/>
    <x v="3"/>
    <x v="11"/>
    <x v="11"/>
    <x v="0"/>
    <x v="9"/>
    <x v="1"/>
    <x v="2"/>
    <x v="0"/>
    <x v="0"/>
    <n v="6"/>
    <n v="80.17"/>
    <n v="0.1"/>
    <n v="42.67"/>
    <n v="432.91800000000001"/>
    <n v="256.02"/>
    <n v="176.89800000000002"/>
    <n v="0.40861779828974543"/>
    <n v="2026"/>
    <s v="Q4"/>
    <n v="12"/>
    <s v="Dec"/>
  </r>
  <r>
    <n v="3196"/>
    <d v="2026-12-03T00:00:00"/>
    <n v="2026"/>
    <x v="3"/>
    <x v="11"/>
    <x v="11"/>
    <x v="3"/>
    <x v="13"/>
    <x v="0"/>
    <x v="1"/>
    <x v="3"/>
    <x v="19"/>
    <n v="2"/>
    <n v="124.62"/>
    <n v="0.1"/>
    <n v="58.91"/>
    <n v="224.316"/>
    <n v="117.82"/>
    <n v="106.49600000000001"/>
    <n v="0.47475882237557737"/>
    <n v="2026"/>
    <s v="Q4"/>
    <n v="12"/>
    <s v="Dec"/>
  </r>
  <r>
    <n v="3722"/>
    <d v="2026-12-03T00:00:00"/>
    <n v="2026"/>
    <x v="3"/>
    <x v="11"/>
    <x v="11"/>
    <x v="2"/>
    <x v="3"/>
    <x v="0"/>
    <x v="0"/>
    <x v="1"/>
    <x v="3"/>
    <n v="1"/>
    <n v="144.78"/>
    <n v="0.15"/>
    <n v="81.53"/>
    <n v="123.063"/>
    <n v="81.53"/>
    <n v="41.533000000000001"/>
    <n v="0.33749380398657597"/>
    <n v="2026"/>
    <s v="Q4"/>
    <n v="12"/>
    <s v="Dec"/>
  </r>
  <r>
    <n v="4201"/>
    <d v="2026-12-03T00:00:00"/>
    <n v="2026"/>
    <x v="3"/>
    <x v="11"/>
    <x v="11"/>
    <x v="3"/>
    <x v="7"/>
    <x v="0"/>
    <x v="2"/>
    <x v="2"/>
    <x v="15"/>
    <n v="1"/>
    <n v="133.80000000000001"/>
    <n v="0"/>
    <n v="66.349999999999994"/>
    <n v="133.80000000000001"/>
    <n v="66.349999999999994"/>
    <n v="67.450000000000017"/>
    <n v="0.50411061285500758"/>
    <n v="2026"/>
    <s v="Q4"/>
    <n v="12"/>
    <s v="Dec"/>
  </r>
  <r>
    <n v="4498"/>
    <d v="2026-12-03T00:00:00"/>
    <n v="2026"/>
    <x v="3"/>
    <x v="11"/>
    <x v="11"/>
    <x v="3"/>
    <x v="7"/>
    <x v="2"/>
    <x v="1"/>
    <x v="3"/>
    <x v="19"/>
    <n v="1"/>
    <n v="124.93"/>
    <n v="0"/>
    <n v="59.41"/>
    <n v="124.93"/>
    <n v="59.41"/>
    <n v="65.52000000000001"/>
    <n v="0.52445369406867848"/>
    <n v="2026"/>
    <s v="Q4"/>
    <n v="12"/>
    <s v="Dec"/>
  </r>
  <r>
    <n v="4791"/>
    <d v="2026-12-03T00:00:00"/>
    <n v="2026"/>
    <x v="3"/>
    <x v="11"/>
    <x v="11"/>
    <x v="1"/>
    <x v="12"/>
    <x v="0"/>
    <x v="1"/>
    <x v="1"/>
    <x v="17"/>
    <n v="2"/>
    <n v="70.59"/>
    <n v="0.1"/>
    <n v="32.68"/>
    <n v="127.06200000000001"/>
    <n v="65.36"/>
    <n v="61.702000000000012"/>
    <n v="0.48560545245628123"/>
    <n v="2026"/>
    <s v="Q4"/>
    <n v="12"/>
    <s v="Dec"/>
  </r>
  <r>
    <n v="614"/>
    <d v="2026-12-04T00:00:00"/>
    <n v="2026"/>
    <x v="3"/>
    <x v="11"/>
    <x v="11"/>
    <x v="3"/>
    <x v="7"/>
    <x v="0"/>
    <x v="0"/>
    <x v="1"/>
    <x v="11"/>
    <n v="2"/>
    <n v="151.05000000000001"/>
    <n v="0.15"/>
    <n v="80.36"/>
    <n v="256.78500000000003"/>
    <n v="160.72"/>
    <n v="96.065000000000026"/>
    <n v="0.37410674299511271"/>
    <n v="2026"/>
    <s v="Q4"/>
    <n v="12"/>
    <s v="Dec"/>
  </r>
  <r>
    <n v="2301"/>
    <d v="2026-12-04T00:00:00"/>
    <n v="2026"/>
    <x v="3"/>
    <x v="11"/>
    <x v="11"/>
    <x v="3"/>
    <x v="7"/>
    <x v="0"/>
    <x v="0"/>
    <x v="3"/>
    <x v="19"/>
    <n v="2"/>
    <n v="120.37"/>
    <n v="0.2"/>
    <n v="59.39"/>
    <n v="192.59200000000001"/>
    <n v="118.78"/>
    <n v="73.812000000000012"/>
    <n v="0.3832557946332143"/>
    <n v="2026"/>
    <s v="Q4"/>
    <n v="12"/>
    <s v="Dec"/>
  </r>
  <r>
    <n v="4430"/>
    <d v="2026-12-04T00:00:00"/>
    <n v="2026"/>
    <x v="3"/>
    <x v="11"/>
    <x v="11"/>
    <x v="1"/>
    <x v="1"/>
    <x v="0"/>
    <x v="0"/>
    <x v="3"/>
    <x v="7"/>
    <n v="3"/>
    <n v="193.8"/>
    <n v="0"/>
    <n v="104.55"/>
    <n v="581.40000000000009"/>
    <n v="313.64999999999998"/>
    <n v="267.75000000000011"/>
    <n v="0.46052631578947378"/>
    <n v="2026"/>
    <s v="Q4"/>
    <n v="12"/>
    <s v="Dec"/>
  </r>
  <r>
    <n v="318"/>
    <d v="2026-12-05T00:00:00"/>
    <n v="2026"/>
    <x v="3"/>
    <x v="11"/>
    <x v="11"/>
    <x v="3"/>
    <x v="13"/>
    <x v="0"/>
    <x v="2"/>
    <x v="1"/>
    <x v="3"/>
    <n v="1"/>
    <n v="146.08000000000001"/>
    <n v="0.1"/>
    <n v="81.540000000000006"/>
    <n v="131.47200000000001"/>
    <n v="81.540000000000006"/>
    <n v="49.932000000000002"/>
    <n v="0.37979189485213583"/>
    <n v="2026"/>
    <s v="Q4"/>
    <n v="12"/>
    <s v="Dec"/>
  </r>
  <r>
    <n v="782"/>
    <d v="2026-12-05T00:00:00"/>
    <n v="2026"/>
    <x v="3"/>
    <x v="11"/>
    <x v="11"/>
    <x v="3"/>
    <x v="7"/>
    <x v="1"/>
    <x v="2"/>
    <x v="0"/>
    <x v="8"/>
    <n v="4"/>
    <n v="101.17"/>
    <n v="0.15"/>
    <n v="50.48"/>
    <n v="343.97800000000001"/>
    <n v="201.92"/>
    <n v="142.05800000000002"/>
    <n v="0.41298571420265257"/>
    <n v="2026"/>
    <s v="Q4"/>
    <n v="12"/>
    <s v="Dec"/>
  </r>
  <r>
    <n v="1402"/>
    <d v="2026-12-05T00:00:00"/>
    <n v="2026"/>
    <x v="3"/>
    <x v="11"/>
    <x v="11"/>
    <x v="1"/>
    <x v="6"/>
    <x v="2"/>
    <x v="1"/>
    <x v="3"/>
    <x v="19"/>
    <n v="2"/>
    <n v="121.64"/>
    <n v="0"/>
    <n v="61.94"/>
    <n v="243.28"/>
    <n v="123.88"/>
    <n v="119.4"/>
    <n v="0.49079250246629402"/>
    <n v="2026"/>
    <s v="Q4"/>
    <n v="12"/>
    <s v="Dec"/>
  </r>
  <r>
    <n v="1824"/>
    <d v="2026-12-05T00:00:00"/>
    <n v="2026"/>
    <x v="3"/>
    <x v="11"/>
    <x v="11"/>
    <x v="1"/>
    <x v="1"/>
    <x v="0"/>
    <x v="0"/>
    <x v="2"/>
    <x v="18"/>
    <n v="1"/>
    <n v="165.1"/>
    <n v="0.05"/>
    <n v="85.23"/>
    <n v="156.845"/>
    <n v="85.23"/>
    <n v="71.614999999999995"/>
    <n v="0.45659727756702473"/>
    <n v="2026"/>
    <s v="Q4"/>
    <n v="12"/>
    <s v="Dec"/>
  </r>
  <r>
    <n v="2141"/>
    <d v="2026-12-05T00:00:00"/>
    <n v="2026"/>
    <x v="3"/>
    <x v="11"/>
    <x v="11"/>
    <x v="3"/>
    <x v="13"/>
    <x v="0"/>
    <x v="1"/>
    <x v="3"/>
    <x v="7"/>
    <n v="3"/>
    <n v="194.07"/>
    <n v="0.1"/>
    <n v="102.37"/>
    <n v="523.98900000000003"/>
    <n v="307.11"/>
    <n v="216.87900000000002"/>
    <n v="0.4138999101126169"/>
    <n v="2026"/>
    <s v="Q4"/>
    <n v="12"/>
    <s v="Dec"/>
  </r>
  <r>
    <n v="3517"/>
    <d v="2026-12-05T00:00:00"/>
    <n v="2026"/>
    <x v="3"/>
    <x v="11"/>
    <x v="11"/>
    <x v="3"/>
    <x v="13"/>
    <x v="3"/>
    <x v="1"/>
    <x v="1"/>
    <x v="11"/>
    <n v="1"/>
    <n v="152.44"/>
    <n v="0.1"/>
    <n v="76.91"/>
    <n v="137.196"/>
    <n v="76.91"/>
    <n v="60.286000000000001"/>
    <n v="0.43941514329863846"/>
    <n v="2026"/>
    <s v="Q4"/>
    <n v="12"/>
    <s v="Dec"/>
  </r>
  <r>
    <n v="4055"/>
    <d v="2026-12-05T00:00:00"/>
    <n v="2026"/>
    <x v="3"/>
    <x v="11"/>
    <x v="11"/>
    <x v="1"/>
    <x v="12"/>
    <x v="0"/>
    <x v="0"/>
    <x v="3"/>
    <x v="19"/>
    <n v="1"/>
    <n v="123.82"/>
    <n v="0.05"/>
    <n v="59.19"/>
    <n v="117.62899999999999"/>
    <n v="59.19"/>
    <n v="58.438999999999993"/>
    <n v="0.49680775999115862"/>
    <n v="2026"/>
    <s v="Q4"/>
    <n v="12"/>
    <s v="Dec"/>
  </r>
  <r>
    <n v="4168"/>
    <d v="2026-12-05T00:00:00"/>
    <n v="2026"/>
    <x v="3"/>
    <x v="11"/>
    <x v="11"/>
    <x v="0"/>
    <x v="0"/>
    <x v="0"/>
    <x v="1"/>
    <x v="1"/>
    <x v="17"/>
    <n v="4"/>
    <n v="71.12"/>
    <n v="0.05"/>
    <n v="31.93"/>
    <n v="270.25600000000003"/>
    <n v="127.72"/>
    <n v="142.53600000000003"/>
    <n v="0.52741104730329769"/>
    <n v="2026"/>
    <s v="Q4"/>
    <n v="12"/>
    <s v="Dec"/>
  </r>
  <r>
    <n v="4317"/>
    <d v="2026-12-05T00:00:00"/>
    <n v="2026"/>
    <x v="3"/>
    <x v="11"/>
    <x v="11"/>
    <x v="2"/>
    <x v="16"/>
    <x v="3"/>
    <x v="0"/>
    <x v="1"/>
    <x v="17"/>
    <n v="1"/>
    <n v="71.55"/>
    <n v="0.1"/>
    <n v="32.07"/>
    <n v="64.394999999999996"/>
    <n v="32.07"/>
    <n v="32.324999999999996"/>
    <n v="0.50197996738877237"/>
    <n v="2026"/>
    <s v="Q4"/>
    <n v="12"/>
    <s v="Dec"/>
  </r>
  <r>
    <n v="4879"/>
    <d v="2026-12-05T00:00:00"/>
    <n v="2026"/>
    <x v="3"/>
    <x v="11"/>
    <x v="11"/>
    <x v="2"/>
    <x v="2"/>
    <x v="3"/>
    <x v="0"/>
    <x v="1"/>
    <x v="17"/>
    <n v="2"/>
    <n v="70.239999999999995"/>
    <n v="0.1"/>
    <n v="33.29"/>
    <n v="126.43199999999999"/>
    <n v="66.58"/>
    <n v="59.85199999999999"/>
    <n v="0.47339281194634264"/>
    <n v="2026"/>
    <s v="Q4"/>
    <n v="12"/>
    <s v="Dec"/>
  </r>
  <r>
    <n v="467"/>
    <d v="2026-12-06T00:00:00"/>
    <n v="2026"/>
    <x v="3"/>
    <x v="11"/>
    <x v="11"/>
    <x v="0"/>
    <x v="0"/>
    <x v="3"/>
    <x v="0"/>
    <x v="0"/>
    <x v="4"/>
    <n v="2"/>
    <n v="50.68"/>
    <n v="0.15"/>
    <n v="22.41"/>
    <n v="86.155999999999992"/>
    <n v="44.82"/>
    <n v="41.335999999999991"/>
    <n v="0.47978086262129155"/>
    <n v="2026"/>
    <s v="Q4"/>
    <n v="12"/>
    <s v="Dec"/>
  </r>
  <r>
    <n v="825"/>
    <d v="2026-12-06T00:00:00"/>
    <n v="2026"/>
    <x v="3"/>
    <x v="11"/>
    <x v="11"/>
    <x v="3"/>
    <x v="7"/>
    <x v="0"/>
    <x v="1"/>
    <x v="0"/>
    <x v="8"/>
    <n v="1"/>
    <n v="101.26"/>
    <n v="0"/>
    <n v="51.7"/>
    <n v="101.26"/>
    <n v="51.7"/>
    <n v="49.56"/>
    <n v="0.4894331424056883"/>
    <n v="2026"/>
    <s v="Q4"/>
    <n v="12"/>
    <s v="Dec"/>
  </r>
  <r>
    <n v="2346"/>
    <d v="2026-12-06T00:00:00"/>
    <n v="2026"/>
    <x v="3"/>
    <x v="11"/>
    <x v="11"/>
    <x v="0"/>
    <x v="0"/>
    <x v="3"/>
    <x v="2"/>
    <x v="2"/>
    <x v="9"/>
    <n v="2"/>
    <n v="46.01"/>
    <n v="0.05"/>
    <n v="18.399999999999999"/>
    <n v="87.418999999999997"/>
    <n v="36.799999999999997"/>
    <n v="50.619"/>
    <n v="0.57903888170763795"/>
    <n v="2026"/>
    <s v="Q4"/>
    <n v="12"/>
    <s v="Dec"/>
  </r>
  <r>
    <n v="3095"/>
    <d v="2026-12-06T00:00:00"/>
    <n v="2026"/>
    <x v="3"/>
    <x v="11"/>
    <x v="11"/>
    <x v="1"/>
    <x v="12"/>
    <x v="0"/>
    <x v="1"/>
    <x v="2"/>
    <x v="15"/>
    <n v="2"/>
    <n v="131.97999999999999"/>
    <n v="0.1"/>
    <n v="68.02"/>
    <n v="237.56399999999999"/>
    <n v="136.04"/>
    <n v="101.524"/>
    <n v="0.42735431294303855"/>
    <n v="2026"/>
    <s v="Q4"/>
    <n v="12"/>
    <s v="Dec"/>
  </r>
  <r>
    <n v="3580"/>
    <d v="2026-12-06T00:00:00"/>
    <n v="2026"/>
    <x v="3"/>
    <x v="11"/>
    <x v="11"/>
    <x v="3"/>
    <x v="7"/>
    <x v="2"/>
    <x v="1"/>
    <x v="1"/>
    <x v="17"/>
    <n v="2"/>
    <n v="73.16"/>
    <n v="0.15"/>
    <n v="32.64"/>
    <n v="124.37199999999999"/>
    <n v="65.28"/>
    <n v="59.091999999999985"/>
    <n v="0.47512301804264617"/>
    <n v="2026"/>
    <s v="Q4"/>
    <n v="12"/>
    <s v="Dec"/>
  </r>
  <r>
    <n v="4672"/>
    <d v="2026-12-06T00:00:00"/>
    <n v="2026"/>
    <x v="3"/>
    <x v="11"/>
    <x v="11"/>
    <x v="1"/>
    <x v="6"/>
    <x v="0"/>
    <x v="2"/>
    <x v="2"/>
    <x v="9"/>
    <n v="2"/>
    <n v="47.43"/>
    <n v="0.05"/>
    <n v="18.63"/>
    <n v="90.11699999999999"/>
    <n v="37.26"/>
    <n v="52.856999999999992"/>
    <n v="0.58653750124837711"/>
    <n v="2026"/>
    <s v="Q4"/>
    <n v="12"/>
    <s v="Dec"/>
  </r>
  <r>
    <n v="533"/>
    <d v="2026-12-07T00:00:00"/>
    <n v="2026"/>
    <x v="3"/>
    <x v="11"/>
    <x v="11"/>
    <x v="0"/>
    <x v="9"/>
    <x v="0"/>
    <x v="1"/>
    <x v="2"/>
    <x v="2"/>
    <n v="1"/>
    <n v="35.93"/>
    <n v="0.05"/>
    <n v="13.23"/>
    <n v="34.133499999999998"/>
    <n v="13.23"/>
    <n v="20.903499999999998"/>
    <n v="0.6124042363074399"/>
    <n v="2026"/>
    <s v="Q4"/>
    <n v="12"/>
    <s v="Dec"/>
  </r>
  <r>
    <n v="2160"/>
    <d v="2026-12-07T00:00:00"/>
    <n v="2026"/>
    <x v="3"/>
    <x v="11"/>
    <x v="11"/>
    <x v="0"/>
    <x v="15"/>
    <x v="3"/>
    <x v="0"/>
    <x v="2"/>
    <x v="2"/>
    <n v="1"/>
    <n v="35.53"/>
    <n v="0.05"/>
    <n v="13.28"/>
    <n v="33.753500000000003"/>
    <n v="13.28"/>
    <n v="20.473500000000001"/>
    <n v="0.6065593197742456"/>
    <n v="2026"/>
    <s v="Q4"/>
    <n v="12"/>
    <s v="Dec"/>
  </r>
  <r>
    <n v="2841"/>
    <d v="2026-12-07T00:00:00"/>
    <n v="2026"/>
    <x v="3"/>
    <x v="11"/>
    <x v="11"/>
    <x v="1"/>
    <x v="14"/>
    <x v="0"/>
    <x v="1"/>
    <x v="3"/>
    <x v="7"/>
    <n v="3"/>
    <n v="196.97"/>
    <n v="0.15"/>
    <n v="101.88"/>
    <n v="502.27349999999996"/>
    <n v="305.64"/>
    <n v="196.63349999999997"/>
    <n v="0.39148690902466482"/>
    <n v="2026"/>
    <s v="Q4"/>
    <n v="12"/>
    <s v="Dec"/>
  </r>
  <r>
    <n v="3433"/>
    <d v="2026-12-07T00:00:00"/>
    <n v="2026"/>
    <x v="3"/>
    <x v="11"/>
    <x v="11"/>
    <x v="0"/>
    <x v="0"/>
    <x v="0"/>
    <x v="1"/>
    <x v="2"/>
    <x v="2"/>
    <n v="2"/>
    <n v="37.020000000000003"/>
    <n v="0.2"/>
    <n v="13.39"/>
    <n v="59.232000000000006"/>
    <n v="26.78"/>
    <n v="32.452000000000005"/>
    <n v="0.5478795245813074"/>
    <n v="2026"/>
    <s v="Q4"/>
    <n v="12"/>
    <s v="Dec"/>
  </r>
  <r>
    <n v="3763"/>
    <d v="2026-12-07T00:00:00"/>
    <n v="2026"/>
    <x v="3"/>
    <x v="11"/>
    <x v="11"/>
    <x v="1"/>
    <x v="14"/>
    <x v="0"/>
    <x v="1"/>
    <x v="2"/>
    <x v="9"/>
    <n v="4"/>
    <n v="47.22"/>
    <n v="0"/>
    <n v="18.420000000000002"/>
    <n v="188.88"/>
    <n v="73.680000000000007"/>
    <n v="115.19999999999999"/>
    <n v="0.60991105463786521"/>
    <n v="2026"/>
    <s v="Q4"/>
    <n v="12"/>
    <s v="Dec"/>
  </r>
  <r>
    <n v="706"/>
    <d v="2026-12-08T00:00:00"/>
    <n v="2026"/>
    <x v="3"/>
    <x v="11"/>
    <x v="11"/>
    <x v="1"/>
    <x v="12"/>
    <x v="2"/>
    <x v="0"/>
    <x v="2"/>
    <x v="9"/>
    <n v="4"/>
    <n v="46.48"/>
    <n v="0.1"/>
    <n v="18.66"/>
    <n v="167.328"/>
    <n v="74.64"/>
    <n v="92.688000000000002"/>
    <n v="0.55393000573723461"/>
    <n v="2026"/>
    <s v="Q4"/>
    <n v="12"/>
    <s v="Dec"/>
  </r>
  <r>
    <n v="1086"/>
    <d v="2026-12-08T00:00:00"/>
    <n v="2026"/>
    <x v="3"/>
    <x v="11"/>
    <x v="11"/>
    <x v="3"/>
    <x v="13"/>
    <x v="1"/>
    <x v="2"/>
    <x v="1"/>
    <x v="3"/>
    <n v="12"/>
    <n v="146.99"/>
    <n v="0.15"/>
    <n v="79.239999999999995"/>
    <n v="1499.298"/>
    <n v="950.87999999999988"/>
    <n v="548.41800000000012"/>
    <n v="0.36578318653129671"/>
    <n v="2026"/>
    <s v="Q4"/>
    <n v="12"/>
    <s v="Dec"/>
  </r>
  <r>
    <n v="1204"/>
    <d v="2026-12-08T00:00:00"/>
    <n v="2026"/>
    <x v="3"/>
    <x v="11"/>
    <x v="11"/>
    <x v="2"/>
    <x v="10"/>
    <x v="0"/>
    <x v="1"/>
    <x v="4"/>
    <x v="10"/>
    <n v="1"/>
    <n v="40.29"/>
    <n v="0"/>
    <n v="15.07"/>
    <n v="40.29"/>
    <n v="15.07"/>
    <n v="25.22"/>
    <n v="0.62596177711590961"/>
    <n v="2026"/>
    <s v="Q4"/>
    <n v="12"/>
    <s v="Dec"/>
  </r>
  <r>
    <n v="1451"/>
    <d v="2026-12-08T00:00:00"/>
    <n v="2026"/>
    <x v="3"/>
    <x v="11"/>
    <x v="11"/>
    <x v="0"/>
    <x v="0"/>
    <x v="1"/>
    <x v="2"/>
    <x v="3"/>
    <x v="19"/>
    <n v="4"/>
    <n v="125.82"/>
    <n v="0.15"/>
    <n v="61.39"/>
    <n v="427.78799999999995"/>
    <n v="245.56"/>
    <n v="182.22799999999995"/>
    <n v="0.42597735326844133"/>
    <n v="2026"/>
    <s v="Q4"/>
    <n v="12"/>
    <s v="Dec"/>
  </r>
  <r>
    <n v="1650"/>
    <d v="2026-12-08T00:00:00"/>
    <n v="2026"/>
    <x v="3"/>
    <x v="11"/>
    <x v="11"/>
    <x v="1"/>
    <x v="1"/>
    <x v="0"/>
    <x v="1"/>
    <x v="2"/>
    <x v="2"/>
    <n v="3"/>
    <n v="36.25"/>
    <n v="0"/>
    <n v="13.67"/>
    <n v="108.75"/>
    <n v="41.01"/>
    <n v="67.740000000000009"/>
    <n v="0.62289655172413805"/>
    <n v="2026"/>
    <s v="Q4"/>
    <n v="12"/>
    <s v="Dec"/>
  </r>
  <r>
    <n v="1740"/>
    <d v="2026-12-08T00:00:00"/>
    <n v="2026"/>
    <x v="3"/>
    <x v="11"/>
    <x v="11"/>
    <x v="2"/>
    <x v="10"/>
    <x v="3"/>
    <x v="0"/>
    <x v="2"/>
    <x v="18"/>
    <n v="1"/>
    <n v="165.29"/>
    <n v="0.05"/>
    <n v="89.92"/>
    <n v="157.02549999999999"/>
    <n v="89.92"/>
    <n v="67.105499999999992"/>
    <n v="0.42735415585366704"/>
    <n v="2026"/>
    <s v="Q4"/>
    <n v="12"/>
    <s v="Dec"/>
  </r>
  <r>
    <n v="3191"/>
    <d v="2026-12-08T00:00:00"/>
    <n v="2026"/>
    <x v="3"/>
    <x v="11"/>
    <x v="11"/>
    <x v="3"/>
    <x v="8"/>
    <x v="0"/>
    <x v="1"/>
    <x v="3"/>
    <x v="13"/>
    <n v="1"/>
    <n v="82.89"/>
    <n v="0.15"/>
    <n v="38.51"/>
    <n v="70.456500000000005"/>
    <n v="38.51"/>
    <n v="31.946500000000007"/>
    <n v="0.45342161475520365"/>
    <n v="2026"/>
    <s v="Q4"/>
    <n v="12"/>
    <s v="Dec"/>
  </r>
  <r>
    <n v="3662"/>
    <d v="2026-12-08T00:00:00"/>
    <n v="2026"/>
    <x v="3"/>
    <x v="11"/>
    <x v="11"/>
    <x v="1"/>
    <x v="6"/>
    <x v="0"/>
    <x v="2"/>
    <x v="3"/>
    <x v="7"/>
    <n v="1"/>
    <n v="199.66"/>
    <n v="0"/>
    <n v="103.15"/>
    <n v="199.66"/>
    <n v="103.15"/>
    <n v="96.509999999999991"/>
    <n v="0.48337173194430527"/>
    <n v="2026"/>
    <s v="Q4"/>
    <n v="12"/>
    <s v="Dec"/>
  </r>
  <r>
    <n v="3922"/>
    <d v="2026-12-08T00:00:00"/>
    <n v="2026"/>
    <x v="3"/>
    <x v="11"/>
    <x v="11"/>
    <x v="3"/>
    <x v="8"/>
    <x v="2"/>
    <x v="1"/>
    <x v="1"/>
    <x v="3"/>
    <n v="2"/>
    <n v="146.25"/>
    <n v="0.05"/>
    <n v="77.3"/>
    <n v="277.875"/>
    <n v="154.6"/>
    <n v="123.27500000000001"/>
    <n v="0.44363472784525421"/>
    <n v="2026"/>
    <s v="Q4"/>
    <n v="12"/>
    <s v="Dec"/>
  </r>
  <r>
    <n v="4022"/>
    <d v="2026-12-08T00:00:00"/>
    <n v="2026"/>
    <x v="3"/>
    <x v="11"/>
    <x v="11"/>
    <x v="0"/>
    <x v="9"/>
    <x v="3"/>
    <x v="0"/>
    <x v="3"/>
    <x v="5"/>
    <n v="1"/>
    <n v="333.51"/>
    <n v="0.2"/>
    <n v="199.91"/>
    <n v="266.80799999999999"/>
    <n v="199.91"/>
    <n v="66.897999999999996"/>
    <n v="0.25073461065635211"/>
    <n v="2026"/>
    <s v="Q4"/>
    <n v="12"/>
    <s v="Dec"/>
  </r>
  <r>
    <n v="4366"/>
    <d v="2026-12-08T00:00:00"/>
    <n v="2026"/>
    <x v="3"/>
    <x v="11"/>
    <x v="11"/>
    <x v="1"/>
    <x v="12"/>
    <x v="2"/>
    <x v="1"/>
    <x v="1"/>
    <x v="11"/>
    <n v="1"/>
    <n v="151.97"/>
    <n v="0.05"/>
    <n v="80.239999999999995"/>
    <n v="144.3715"/>
    <n v="80.239999999999995"/>
    <n v="64.131500000000003"/>
    <n v="0.44421163456776441"/>
    <n v="2026"/>
    <s v="Q4"/>
    <n v="12"/>
    <s v="Dec"/>
  </r>
  <r>
    <n v="4880"/>
    <d v="2026-12-08T00:00:00"/>
    <n v="2026"/>
    <x v="3"/>
    <x v="11"/>
    <x v="11"/>
    <x v="3"/>
    <x v="13"/>
    <x v="2"/>
    <x v="1"/>
    <x v="0"/>
    <x v="6"/>
    <n v="1"/>
    <n v="41.07"/>
    <n v="0"/>
    <n v="16.600000000000001"/>
    <n v="41.07"/>
    <n v="16.600000000000001"/>
    <n v="24.47"/>
    <n v="0.59581202824446067"/>
    <n v="2026"/>
    <s v="Q4"/>
    <n v="12"/>
    <s v="Dec"/>
  </r>
  <r>
    <n v="5127"/>
    <d v="2026-12-08T00:00:00"/>
    <n v="2026"/>
    <x v="3"/>
    <x v="11"/>
    <x v="11"/>
    <x v="1"/>
    <x v="11"/>
    <x v="3"/>
    <x v="0"/>
    <x v="3"/>
    <x v="19"/>
    <n v="1"/>
    <n v="122.65"/>
    <n v="0"/>
    <n v="58.9"/>
    <n v="122.65"/>
    <n v="58.9"/>
    <n v="63.750000000000007"/>
    <n v="0.51977170811251527"/>
    <n v="2026"/>
    <s v="Q4"/>
    <n v="12"/>
    <s v="Dec"/>
  </r>
  <r>
    <n v="13"/>
    <d v="2026-12-09T00:00:00"/>
    <n v="2026"/>
    <x v="3"/>
    <x v="11"/>
    <x v="11"/>
    <x v="1"/>
    <x v="6"/>
    <x v="0"/>
    <x v="0"/>
    <x v="1"/>
    <x v="3"/>
    <n v="6"/>
    <n v="143.16"/>
    <n v="0.15"/>
    <n v="80.349999999999994"/>
    <n v="730.11599999999999"/>
    <n v="482.09999999999997"/>
    <n v="248.01600000000002"/>
    <n v="0.33969396643820987"/>
    <n v="2026"/>
    <s v="Q4"/>
    <n v="12"/>
    <s v="Dec"/>
  </r>
  <r>
    <n v="102"/>
    <d v="2026-12-09T00:00:00"/>
    <n v="2026"/>
    <x v="3"/>
    <x v="11"/>
    <x v="11"/>
    <x v="2"/>
    <x v="5"/>
    <x v="2"/>
    <x v="1"/>
    <x v="1"/>
    <x v="3"/>
    <n v="3"/>
    <n v="142.75"/>
    <n v="0.1"/>
    <n v="81.739999999999995"/>
    <n v="385.42500000000001"/>
    <n v="245.21999999999997"/>
    <n v="140.20500000000004"/>
    <n v="0.3637672698968672"/>
    <n v="2026"/>
    <s v="Q4"/>
    <n v="12"/>
    <s v="Dec"/>
  </r>
  <r>
    <n v="519"/>
    <d v="2026-12-09T00:00:00"/>
    <n v="2026"/>
    <x v="3"/>
    <x v="11"/>
    <x v="11"/>
    <x v="1"/>
    <x v="12"/>
    <x v="2"/>
    <x v="0"/>
    <x v="4"/>
    <x v="14"/>
    <n v="2"/>
    <n v="36.03"/>
    <n v="0.1"/>
    <n v="13.54"/>
    <n v="64.853999999999999"/>
    <n v="27.08"/>
    <n v="37.774000000000001"/>
    <n v="0.58244672649335427"/>
    <n v="2026"/>
    <s v="Q4"/>
    <n v="12"/>
    <s v="Dec"/>
  </r>
  <r>
    <n v="522"/>
    <d v="2026-12-09T00:00:00"/>
    <n v="2026"/>
    <x v="3"/>
    <x v="11"/>
    <x v="11"/>
    <x v="0"/>
    <x v="15"/>
    <x v="2"/>
    <x v="0"/>
    <x v="2"/>
    <x v="15"/>
    <n v="2"/>
    <n v="133.4"/>
    <n v="0"/>
    <n v="67.69"/>
    <n v="266.8"/>
    <n v="135.38"/>
    <n v="131.42000000000002"/>
    <n v="0.49257871064467768"/>
    <n v="2026"/>
    <s v="Q4"/>
    <n v="12"/>
    <s v="Dec"/>
  </r>
  <r>
    <n v="798"/>
    <d v="2026-12-09T00:00:00"/>
    <n v="2026"/>
    <x v="3"/>
    <x v="11"/>
    <x v="11"/>
    <x v="2"/>
    <x v="2"/>
    <x v="2"/>
    <x v="0"/>
    <x v="3"/>
    <x v="7"/>
    <n v="3"/>
    <n v="199.31"/>
    <n v="0.05"/>
    <n v="101.19"/>
    <n v="568.0335"/>
    <n v="303.57"/>
    <n v="264.46350000000001"/>
    <n v="0.46557729429690325"/>
    <n v="2026"/>
    <s v="Q4"/>
    <n v="12"/>
    <s v="Dec"/>
  </r>
  <r>
    <n v="1746"/>
    <d v="2026-12-09T00:00:00"/>
    <n v="2026"/>
    <x v="3"/>
    <x v="11"/>
    <x v="11"/>
    <x v="1"/>
    <x v="11"/>
    <x v="0"/>
    <x v="2"/>
    <x v="2"/>
    <x v="9"/>
    <n v="1"/>
    <n v="47.44"/>
    <n v="0.15"/>
    <n v="17.899999999999999"/>
    <n v="40.323999999999998"/>
    <n v="17.899999999999999"/>
    <n v="22.423999999999999"/>
    <n v="0.55609562543398472"/>
    <n v="2026"/>
    <s v="Q4"/>
    <n v="12"/>
    <s v="Dec"/>
  </r>
  <r>
    <n v="3412"/>
    <d v="2026-12-09T00:00:00"/>
    <n v="2026"/>
    <x v="3"/>
    <x v="11"/>
    <x v="11"/>
    <x v="0"/>
    <x v="0"/>
    <x v="1"/>
    <x v="2"/>
    <x v="1"/>
    <x v="3"/>
    <n v="10"/>
    <n v="145.30000000000001"/>
    <n v="0.1"/>
    <n v="79.7"/>
    <n v="1307.7"/>
    <n v="797"/>
    <n v="510.70000000000005"/>
    <n v="0.39053299686472437"/>
    <n v="2026"/>
    <s v="Q4"/>
    <n v="12"/>
    <s v="Dec"/>
  </r>
  <r>
    <n v="175"/>
    <d v="2026-12-10T00:00:00"/>
    <n v="2026"/>
    <x v="3"/>
    <x v="11"/>
    <x v="11"/>
    <x v="0"/>
    <x v="0"/>
    <x v="3"/>
    <x v="1"/>
    <x v="0"/>
    <x v="0"/>
    <n v="1"/>
    <n v="81.010000000000005"/>
    <n v="0.2"/>
    <n v="41.51"/>
    <n v="64.808000000000007"/>
    <n v="41.51"/>
    <n v="23.298000000000009"/>
    <n v="0.35949265522774976"/>
    <n v="2026"/>
    <s v="Q4"/>
    <n v="12"/>
    <s v="Dec"/>
  </r>
  <r>
    <n v="1014"/>
    <d v="2026-12-10T00:00:00"/>
    <n v="2026"/>
    <x v="3"/>
    <x v="11"/>
    <x v="11"/>
    <x v="3"/>
    <x v="7"/>
    <x v="3"/>
    <x v="1"/>
    <x v="2"/>
    <x v="2"/>
    <n v="2"/>
    <n v="35.619999999999997"/>
    <n v="0"/>
    <n v="13.62"/>
    <n v="71.239999999999995"/>
    <n v="27.24"/>
    <n v="44"/>
    <n v="0.61763054463784395"/>
    <n v="2026"/>
    <s v="Q4"/>
    <n v="12"/>
    <s v="Dec"/>
  </r>
  <r>
    <n v="1763"/>
    <d v="2026-12-10T00:00:00"/>
    <n v="2026"/>
    <x v="3"/>
    <x v="11"/>
    <x v="11"/>
    <x v="0"/>
    <x v="0"/>
    <x v="0"/>
    <x v="1"/>
    <x v="0"/>
    <x v="4"/>
    <n v="2"/>
    <n v="49.88"/>
    <n v="0.05"/>
    <n v="22.31"/>
    <n v="94.772000000000006"/>
    <n v="44.62"/>
    <n v="50.152000000000008"/>
    <n v="0.52918583547883347"/>
    <n v="2026"/>
    <s v="Q4"/>
    <n v="12"/>
    <s v="Dec"/>
  </r>
  <r>
    <n v="1863"/>
    <d v="2026-12-10T00:00:00"/>
    <n v="2026"/>
    <x v="3"/>
    <x v="11"/>
    <x v="11"/>
    <x v="3"/>
    <x v="7"/>
    <x v="3"/>
    <x v="0"/>
    <x v="0"/>
    <x v="8"/>
    <n v="1"/>
    <n v="101.18"/>
    <n v="0.05"/>
    <n v="49.12"/>
    <n v="96.120999999999995"/>
    <n v="49.12"/>
    <n v="47.000999999999998"/>
    <n v="0.48897743469169069"/>
    <n v="2026"/>
    <s v="Q4"/>
    <n v="12"/>
    <s v="Dec"/>
  </r>
  <r>
    <n v="3466"/>
    <d v="2026-12-10T00:00:00"/>
    <n v="2026"/>
    <x v="3"/>
    <x v="11"/>
    <x v="11"/>
    <x v="1"/>
    <x v="12"/>
    <x v="2"/>
    <x v="2"/>
    <x v="4"/>
    <x v="14"/>
    <n v="2"/>
    <n v="36.64"/>
    <n v="0"/>
    <n v="13.7"/>
    <n v="73.28"/>
    <n v="27.4"/>
    <n v="45.88"/>
    <n v="0.62609170305676853"/>
    <n v="2026"/>
    <s v="Q4"/>
    <n v="12"/>
    <s v="Dec"/>
  </r>
  <r>
    <n v="3630"/>
    <d v="2026-12-10T00:00:00"/>
    <n v="2026"/>
    <x v="3"/>
    <x v="11"/>
    <x v="11"/>
    <x v="1"/>
    <x v="12"/>
    <x v="2"/>
    <x v="0"/>
    <x v="0"/>
    <x v="6"/>
    <n v="3"/>
    <n v="39.979999999999997"/>
    <n v="0.1"/>
    <n v="16.989999999999998"/>
    <n v="107.946"/>
    <n v="50.97"/>
    <n v="56.975999999999999"/>
    <n v="0.52781946528819967"/>
    <n v="2026"/>
    <s v="Q4"/>
    <n v="12"/>
    <s v="Dec"/>
  </r>
  <r>
    <n v="3633"/>
    <d v="2026-12-10T00:00:00"/>
    <n v="2026"/>
    <x v="3"/>
    <x v="11"/>
    <x v="11"/>
    <x v="3"/>
    <x v="4"/>
    <x v="3"/>
    <x v="2"/>
    <x v="1"/>
    <x v="3"/>
    <n v="3"/>
    <n v="144.16"/>
    <n v="0"/>
    <n v="77.36"/>
    <n v="432.48"/>
    <n v="232.07999999999998"/>
    <n v="200.40000000000003"/>
    <n v="0.46337402885682583"/>
    <n v="2026"/>
    <s v="Q4"/>
    <n v="12"/>
    <s v="Dec"/>
  </r>
  <r>
    <n v="4"/>
    <d v="2026-12-11T00:00:00"/>
    <n v="2026"/>
    <x v="3"/>
    <x v="11"/>
    <x v="11"/>
    <x v="3"/>
    <x v="4"/>
    <x v="0"/>
    <x v="1"/>
    <x v="0"/>
    <x v="8"/>
    <n v="1"/>
    <n v="102.98"/>
    <n v="0.1"/>
    <n v="51.45"/>
    <n v="92.682000000000002"/>
    <n v="51.45"/>
    <n v="41.231999999999999"/>
    <n v="0.4448760277076455"/>
    <n v="2026"/>
    <s v="Q4"/>
    <n v="12"/>
    <s v="Dec"/>
  </r>
  <r>
    <n v="70"/>
    <d v="2026-12-11T00:00:00"/>
    <n v="2026"/>
    <x v="3"/>
    <x v="11"/>
    <x v="11"/>
    <x v="3"/>
    <x v="13"/>
    <x v="0"/>
    <x v="1"/>
    <x v="4"/>
    <x v="12"/>
    <n v="2"/>
    <n v="122.49"/>
    <n v="0.15"/>
    <n v="70.930000000000007"/>
    <n v="208.23299999999998"/>
    <n v="141.86000000000001"/>
    <n v="66.372999999999962"/>
    <n v="0.31874390706564265"/>
    <n v="2026"/>
    <s v="Q4"/>
    <n v="12"/>
    <s v="Dec"/>
  </r>
  <r>
    <n v="948"/>
    <d v="2026-12-11T00:00:00"/>
    <n v="2026"/>
    <x v="3"/>
    <x v="11"/>
    <x v="11"/>
    <x v="1"/>
    <x v="11"/>
    <x v="3"/>
    <x v="1"/>
    <x v="1"/>
    <x v="3"/>
    <n v="1"/>
    <n v="141.74"/>
    <n v="0.15"/>
    <n v="78.97"/>
    <n v="120.479"/>
    <n v="78.97"/>
    <n v="41.509"/>
    <n v="0.34453307215365336"/>
    <n v="2026"/>
    <s v="Q4"/>
    <n v="12"/>
    <s v="Dec"/>
  </r>
  <r>
    <n v="1957"/>
    <d v="2026-12-11T00:00:00"/>
    <n v="2026"/>
    <x v="3"/>
    <x v="11"/>
    <x v="11"/>
    <x v="3"/>
    <x v="7"/>
    <x v="0"/>
    <x v="0"/>
    <x v="0"/>
    <x v="6"/>
    <n v="6"/>
    <n v="39.44"/>
    <n v="0.1"/>
    <n v="16.89"/>
    <n v="212.976"/>
    <n v="101.34"/>
    <n v="111.636"/>
    <n v="0.52417173766058145"/>
    <n v="2026"/>
    <s v="Q4"/>
    <n v="12"/>
    <s v="Dec"/>
  </r>
  <r>
    <n v="3097"/>
    <d v="2026-12-11T00:00:00"/>
    <n v="2026"/>
    <x v="3"/>
    <x v="11"/>
    <x v="11"/>
    <x v="2"/>
    <x v="3"/>
    <x v="2"/>
    <x v="0"/>
    <x v="0"/>
    <x v="4"/>
    <n v="1"/>
    <n v="49.64"/>
    <n v="0.1"/>
    <n v="22"/>
    <n v="44.676000000000002"/>
    <n v="22"/>
    <n v="22.676000000000002"/>
    <n v="0.50756558331094992"/>
    <n v="2026"/>
    <s v="Q4"/>
    <n v="12"/>
    <s v="Dec"/>
  </r>
  <r>
    <n v="3649"/>
    <d v="2026-12-11T00:00:00"/>
    <n v="2026"/>
    <x v="3"/>
    <x v="11"/>
    <x v="11"/>
    <x v="2"/>
    <x v="2"/>
    <x v="0"/>
    <x v="1"/>
    <x v="2"/>
    <x v="18"/>
    <n v="1"/>
    <n v="164.29"/>
    <n v="0.05"/>
    <n v="88.66"/>
    <n v="156.07549999999998"/>
    <n v="88.66"/>
    <n v="67.41549999999998"/>
    <n v="0.43194159237035917"/>
    <n v="2026"/>
    <s v="Q4"/>
    <n v="12"/>
    <s v="Dec"/>
  </r>
  <r>
    <n v="3963"/>
    <d v="2026-12-11T00:00:00"/>
    <n v="2026"/>
    <x v="3"/>
    <x v="11"/>
    <x v="11"/>
    <x v="3"/>
    <x v="8"/>
    <x v="0"/>
    <x v="0"/>
    <x v="2"/>
    <x v="2"/>
    <n v="1"/>
    <n v="35.81"/>
    <n v="0"/>
    <n v="13.28"/>
    <n v="35.81"/>
    <n v="13.28"/>
    <n v="22.53"/>
    <n v="0.62915386763473891"/>
    <n v="2026"/>
    <s v="Q4"/>
    <n v="12"/>
    <s v="Dec"/>
  </r>
  <r>
    <n v="4305"/>
    <d v="2026-12-11T00:00:00"/>
    <n v="2026"/>
    <x v="3"/>
    <x v="11"/>
    <x v="11"/>
    <x v="0"/>
    <x v="9"/>
    <x v="2"/>
    <x v="1"/>
    <x v="4"/>
    <x v="10"/>
    <n v="1"/>
    <n v="41.31"/>
    <n v="0.05"/>
    <n v="14.56"/>
    <n v="39.244500000000002"/>
    <n v="14.56"/>
    <n v="24.6845"/>
    <n v="0.62899259768884808"/>
    <n v="2026"/>
    <s v="Q4"/>
    <n v="12"/>
    <s v="Dec"/>
  </r>
  <r>
    <n v="4942"/>
    <d v="2026-12-11T00:00:00"/>
    <n v="2026"/>
    <x v="3"/>
    <x v="11"/>
    <x v="11"/>
    <x v="3"/>
    <x v="13"/>
    <x v="3"/>
    <x v="1"/>
    <x v="2"/>
    <x v="2"/>
    <n v="3"/>
    <n v="36.6"/>
    <n v="0.15"/>
    <n v="13.95"/>
    <n v="93.330000000000013"/>
    <n v="41.849999999999994"/>
    <n v="51.480000000000018"/>
    <n v="0.55159112825458068"/>
    <n v="2026"/>
    <s v="Q4"/>
    <n v="12"/>
    <s v="Dec"/>
  </r>
  <r>
    <n v="19"/>
    <d v="2026-12-12T00:00:00"/>
    <n v="2026"/>
    <x v="3"/>
    <x v="11"/>
    <x v="11"/>
    <x v="1"/>
    <x v="1"/>
    <x v="0"/>
    <x v="1"/>
    <x v="0"/>
    <x v="4"/>
    <n v="5"/>
    <n v="49.59"/>
    <n v="0"/>
    <n v="22.63"/>
    <n v="247.95000000000002"/>
    <n v="113.14999999999999"/>
    <n v="134.80000000000001"/>
    <n v="0.54365799556362171"/>
    <n v="2026"/>
    <s v="Q4"/>
    <n v="12"/>
    <s v="Dec"/>
  </r>
  <r>
    <n v="4963"/>
    <d v="2026-12-12T00:00:00"/>
    <n v="2026"/>
    <x v="3"/>
    <x v="11"/>
    <x v="11"/>
    <x v="0"/>
    <x v="0"/>
    <x v="0"/>
    <x v="1"/>
    <x v="1"/>
    <x v="17"/>
    <n v="5"/>
    <n v="72.3"/>
    <n v="0.05"/>
    <n v="31.73"/>
    <n v="343.42500000000001"/>
    <n v="158.65"/>
    <n v="184.77500000000001"/>
    <n v="0.53803596127247577"/>
    <n v="2026"/>
    <s v="Q4"/>
    <n v="12"/>
    <s v="Dec"/>
  </r>
  <r>
    <n v="5110"/>
    <d v="2026-12-12T00:00:00"/>
    <n v="2026"/>
    <x v="3"/>
    <x v="11"/>
    <x v="11"/>
    <x v="3"/>
    <x v="4"/>
    <x v="0"/>
    <x v="1"/>
    <x v="0"/>
    <x v="4"/>
    <n v="1"/>
    <n v="51.57"/>
    <n v="0.1"/>
    <n v="23.11"/>
    <n v="46.413000000000004"/>
    <n v="23.11"/>
    <n v="23.303000000000004"/>
    <n v="0.5020791588563549"/>
    <n v="2026"/>
    <s v="Q4"/>
    <n v="12"/>
    <s v="Dec"/>
  </r>
  <r>
    <n v="10"/>
    <d v="2026-12-13T00:00:00"/>
    <n v="2026"/>
    <x v="3"/>
    <x v="11"/>
    <x v="11"/>
    <x v="0"/>
    <x v="0"/>
    <x v="0"/>
    <x v="0"/>
    <x v="2"/>
    <x v="2"/>
    <n v="3"/>
    <n v="35.380000000000003"/>
    <n v="0"/>
    <n v="13.51"/>
    <n v="106.14000000000001"/>
    <n v="40.53"/>
    <n v="65.610000000000014"/>
    <n v="0.61814584511023185"/>
    <n v="2026"/>
    <s v="Q4"/>
    <n v="12"/>
    <s v="Dec"/>
  </r>
  <r>
    <n v="216"/>
    <d v="2026-12-13T00:00:00"/>
    <n v="2026"/>
    <x v="3"/>
    <x v="11"/>
    <x v="11"/>
    <x v="2"/>
    <x v="2"/>
    <x v="0"/>
    <x v="2"/>
    <x v="0"/>
    <x v="0"/>
    <n v="1"/>
    <n v="83.08"/>
    <n v="0.15"/>
    <n v="42.91"/>
    <n v="70.617999999999995"/>
    <n v="42.91"/>
    <n v="27.707999999999998"/>
    <n v="0.39236455294684075"/>
    <n v="2026"/>
    <s v="Q4"/>
    <n v="12"/>
    <s v="Dec"/>
  </r>
  <r>
    <n v="1937"/>
    <d v="2026-12-13T00:00:00"/>
    <n v="2026"/>
    <x v="3"/>
    <x v="11"/>
    <x v="11"/>
    <x v="1"/>
    <x v="12"/>
    <x v="1"/>
    <x v="2"/>
    <x v="3"/>
    <x v="19"/>
    <n v="3"/>
    <n v="120.5"/>
    <n v="0.15"/>
    <n v="61.44"/>
    <n v="307.27499999999998"/>
    <n v="184.32"/>
    <n v="122.95499999999998"/>
    <n v="0.40014644862094212"/>
    <n v="2026"/>
    <s v="Q4"/>
    <n v="12"/>
    <s v="Dec"/>
  </r>
  <r>
    <n v="4720"/>
    <d v="2026-12-13T00:00:00"/>
    <n v="2026"/>
    <x v="3"/>
    <x v="11"/>
    <x v="11"/>
    <x v="0"/>
    <x v="0"/>
    <x v="0"/>
    <x v="1"/>
    <x v="1"/>
    <x v="17"/>
    <n v="3"/>
    <n v="73.040000000000006"/>
    <n v="0.1"/>
    <n v="31.78"/>
    <n v="197.208"/>
    <n v="95.34"/>
    <n v="101.86799999999999"/>
    <n v="0.51655105269563095"/>
    <n v="2026"/>
    <s v="Q4"/>
    <n v="12"/>
    <s v="Dec"/>
  </r>
  <r>
    <n v="91"/>
    <d v="2026-12-14T00:00:00"/>
    <n v="2026"/>
    <x v="3"/>
    <x v="11"/>
    <x v="11"/>
    <x v="1"/>
    <x v="1"/>
    <x v="0"/>
    <x v="0"/>
    <x v="3"/>
    <x v="5"/>
    <n v="2"/>
    <n v="339.95"/>
    <n v="0"/>
    <n v="195.78"/>
    <n v="679.9"/>
    <n v="391.56"/>
    <n v="288.33999999999997"/>
    <n v="0.42409177820267685"/>
    <n v="2026"/>
    <s v="Q4"/>
    <n v="12"/>
    <s v="Dec"/>
  </r>
  <r>
    <n v="505"/>
    <d v="2026-12-14T00:00:00"/>
    <n v="2026"/>
    <x v="3"/>
    <x v="11"/>
    <x v="11"/>
    <x v="0"/>
    <x v="15"/>
    <x v="3"/>
    <x v="0"/>
    <x v="3"/>
    <x v="7"/>
    <n v="2"/>
    <n v="199.43"/>
    <n v="0.05"/>
    <n v="106.58"/>
    <n v="378.91699999999997"/>
    <n v="213.16"/>
    <n v="165.75699999999998"/>
    <n v="0.4374493622613923"/>
    <n v="2026"/>
    <s v="Q4"/>
    <n v="12"/>
    <s v="Dec"/>
  </r>
  <r>
    <n v="640"/>
    <d v="2026-12-14T00:00:00"/>
    <n v="2026"/>
    <x v="3"/>
    <x v="11"/>
    <x v="11"/>
    <x v="0"/>
    <x v="15"/>
    <x v="0"/>
    <x v="0"/>
    <x v="4"/>
    <x v="16"/>
    <n v="2"/>
    <n v="51.77"/>
    <n v="0.05"/>
    <n v="21.76"/>
    <n v="98.363"/>
    <n v="43.52"/>
    <n v="54.842999999999996"/>
    <n v="0.55755721155312465"/>
    <n v="2026"/>
    <s v="Q4"/>
    <n v="12"/>
    <s v="Dec"/>
  </r>
  <r>
    <n v="1408"/>
    <d v="2026-12-14T00:00:00"/>
    <n v="2026"/>
    <x v="3"/>
    <x v="11"/>
    <x v="11"/>
    <x v="1"/>
    <x v="1"/>
    <x v="0"/>
    <x v="1"/>
    <x v="2"/>
    <x v="18"/>
    <n v="1"/>
    <n v="161.53"/>
    <n v="0"/>
    <n v="87.43"/>
    <n v="161.53"/>
    <n v="87.43"/>
    <n v="74.099999999999994"/>
    <n v="0.45873831486411187"/>
    <n v="2026"/>
    <s v="Q4"/>
    <n v="12"/>
    <s v="Dec"/>
  </r>
  <r>
    <n v="2074"/>
    <d v="2026-12-14T00:00:00"/>
    <n v="2026"/>
    <x v="3"/>
    <x v="11"/>
    <x v="11"/>
    <x v="1"/>
    <x v="12"/>
    <x v="1"/>
    <x v="2"/>
    <x v="1"/>
    <x v="3"/>
    <n v="4"/>
    <n v="145.85"/>
    <n v="0.1"/>
    <n v="79.47"/>
    <n v="525.05999999999995"/>
    <n v="317.88"/>
    <n v="207.17999999999995"/>
    <n v="0.39458347617415146"/>
    <n v="2026"/>
    <s v="Q4"/>
    <n v="12"/>
    <s v="Dec"/>
  </r>
  <r>
    <n v="2639"/>
    <d v="2026-12-14T00:00:00"/>
    <n v="2026"/>
    <x v="3"/>
    <x v="11"/>
    <x v="11"/>
    <x v="3"/>
    <x v="13"/>
    <x v="0"/>
    <x v="0"/>
    <x v="3"/>
    <x v="7"/>
    <n v="1"/>
    <n v="197.18"/>
    <n v="0"/>
    <n v="105.28"/>
    <n v="197.18"/>
    <n v="105.28"/>
    <n v="91.9"/>
    <n v="0.46607160969672384"/>
    <n v="2026"/>
    <s v="Q4"/>
    <n v="12"/>
    <s v="Dec"/>
  </r>
  <r>
    <n v="2694"/>
    <d v="2026-12-14T00:00:00"/>
    <n v="2026"/>
    <x v="3"/>
    <x v="11"/>
    <x v="11"/>
    <x v="3"/>
    <x v="7"/>
    <x v="0"/>
    <x v="1"/>
    <x v="3"/>
    <x v="19"/>
    <n v="1"/>
    <n v="124.9"/>
    <n v="0"/>
    <n v="62.16"/>
    <n v="124.9"/>
    <n v="62.16"/>
    <n v="62.740000000000009"/>
    <n v="0.50232185748598879"/>
    <n v="2026"/>
    <s v="Q4"/>
    <n v="12"/>
    <s v="Dec"/>
  </r>
  <r>
    <n v="2797"/>
    <d v="2026-12-14T00:00:00"/>
    <n v="2026"/>
    <x v="3"/>
    <x v="11"/>
    <x v="11"/>
    <x v="2"/>
    <x v="16"/>
    <x v="2"/>
    <x v="1"/>
    <x v="1"/>
    <x v="17"/>
    <n v="2"/>
    <n v="70.239999999999995"/>
    <n v="0.1"/>
    <n v="32.130000000000003"/>
    <n v="126.43199999999999"/>
    <n v="64.260000000000005"/>
    <n v="62.171999999999983"/>
    <n v="0.49174259681093385"/>
    <n v="2026"/>
    <s v="Q4"/>
    <n v="12"/>
    <s v="Dec"/>
  </r>
  <r>
    <n v="2811"/>
    <d v="2026-12-14T00:00:00"/>
    <n v="2026"/>
    <x v="3"/>
    <x v="11"/>
    <x v="11"/>
    <x v="1"/>
    <x v="11"/>
    <x v="2"/>
    <x v="2"/>
    <x v="1"/>
    <x v="3"/>
    <n v="5"/>
    <n v="145.6"/>
    <n v="0.15"/>
    <n v="81.180000000000007"/>
    <n v="618.79999999999995"/>
    <n v="405.90000000000003"/>
    <n v="212.89999999999992"/>
    <n v="0.34405300581771159"/>
    <n v="2026"/>
    <s v="Q4"/>
    <n v="12"/>
    <s v="Dec"/>
  </r>
  <r>
    <n v="4037"/>
    <d v="2026-12-14T00:00:00"/>
    <n v="2026"/>
    <x v="3"/>
    <x v="11"/>
    <x v="11"/>
    <x v="3"/>
    <x v="8"/>
    <x v="2"/>
    <x v="0"/>
    <x v="1"/>
    <x v="11"/>
    <n v="1"/>
    <n v="152.4"/>
    <n v="0.05"/>
    <n v="77.98"/>
    <n v="144.78"/>
    <n v="77.98"/>
    <n v="66.8"/>
    <n v="0.46138969470921398"/>
    <n v="2026"/>
    <s v="Q4"/>
    <n v="12"/>
    <s v="Dec"/>
  </r>
  <r>
    <n v="4629"/>
    <d v="2026-12-14T00:00:00"/>
    <n v="2026"/>
    <x v="3"/>
    <x v="11"/>
    <x v="11"/>
    <x v="2"/>
    <x v="2"/>
    <x v="0"/>
    <x v="1"/>
    <x v="2"/>
    <x v="2"/>
    <n v="1"/>
    <n v="36.17"/>
    <n v="0.05"/>
    <n v="13.87"/>
    <n v="34.361499999999999"/>
    <n v="13.87"/>
    <n v="20.491500000000002"/>
    <n v="0.59635056676803988"/>
    <n v="2026"/>
    <s v="Q4"/>
    <n v="12"/>
    <s v="Dec"/>
  </r>
  <r>
    <n v="2455"/>
    <d v="2026-12-15T00:00:00"/>
    <n v="2026"/>
    <x v="3"/>
    <x v="11"/>
    <x v="11"/>
    <x v="1"/>
    <x v="12"/>
    <x v="0"/>
    <x v="0"/>
    <x v="3"/>
    <x v="19"/>
    <n v="3"/>
    <n v="126.21"/>
    <n v="0.1"/>
    <n v="60.65"/>
    <n v="340.767"/>
    <n v="181.95"/>
    <n v="158.81700000000001"/>
    <n v="0.46605745274630467"/>
    <n v="2026"/>
    <s v="Q4"/>
    <n v="12"/>
    <s v="Dec"/>
  </r>
  <r>
    <n v="3184"/>
    <d v="2026-12-15T00:00:00"/>
    <n v="2026"/>
    <x v="3"/>
    <x v="11"/>
    <x v="11"/>
    <x v="3"/>
    <x v="13"/>
    <x v="1"/>
    <x v="0"/>
    <x v="1"/>
    <x v="3"/>
    <n v="6"/>
    <n v="143.72999999999999"/>
    <n v="0.15"/>
    <n v="77.27"/>
    <n v="733.02299999999991"/>
    <n v="463.62"/>
    <n v="269.40299999999991"/>
    <n v="0.36752325643260847"/>
    <n v="2026"/>
    <s v="Q4"/>
    <n v="12"/>
    <s v="Dec"/>
  </r>
  <r>
    <n v="3363"/>
    <d v="2026-12-15T00:00:00"/>
    <n v="2026"/>
    <x v="3"/>
    <x v="11"/>
    <x v="11"/>
    <x v="1"/>
    <x v="12"/>
    <x v="3"/>
    <x v="1"/>
    <x v="1"/>
    <x v="3"/>
    <n v="4"/>
    <n v="146.38999999999999"/>
    <n v="0"/>
    <n v="78.95"/>
    <n v="585.55999999999995"/>
    <n v="315.8"/>
    <n v="269.75999999999993"/>
    <n v="0.46068720541020552"/>
    <n v="2026"/>
    <s v="Q4"/>
    <n v="12"/>
    <s v="Dec"/>
  </r>
  <r>
    <n v="3373"/>
    <d v="2026-12-15T00:00:00"/>
    <n v="2026"/>
    <x v="3"/>
    <x v="11"/>
    <x v="11"/>
    <x v="1"/>
    <x v="12"/>
    <x v="3"/>
    <x v="0"/>
    <x v="1"/>
    <x v="1"/>
    <n v="2"/>
    <n v="89.84"/>
    <n v="0.05"/>
    <n v="45.17"/>
    <n v="170.696"/>
    <n v="90.34"/>
    <n v="80.355999999999995"/>
    <n v="0.47075502647982376"/>
    <n v="2026"/>
    <s v="Q4"/>
    <n v="12"/>
    <s v="Dec"/>
  </r>
  <r>
    <n v="3799"/>
    <d v="2026-12-15T00:00:00"/>
    <n v="2026"/>
    <x v="3"/>
    <x v="11"/>
    <x v="11"/>
    <x v="2"/>
    <x v="10"/>
    <x v="2"/>
    <x v="1"/>
    <x v="4"/>
    <x v="16"/>
    <n v="3"/>
    <n v="49.67"/>
    <n v="0.05"/>
    <n v="21.5"/>
    <n v="141.55949999999999"/>
    <n v="64.5"/>
    <n v="77.059499999999986"/>
    <n v="0.54436120500566898"/>
    <n v="2026"/>
    <s v="Q4"/>
    <n v="12"/>
    <s v="Dec"/>
  </r>
  <r>
    <n v="5002"/>
    <d v="2026-12-15T00:00:00"/>
    <n v="2026"/>
    <x v="3"/>
    <x v="11"/>
    <x v="11"/>
    <x v="1"/>
    <x v="14"/>
    <x v="1"/>
    <x v="2"/>
    <x v="1"/>
    <x v="1"/>
    <n v="4"/>
    <n v="94.3"/>
    <n v="0.1"/>
    <n v="44.36"/>
    <n v="339.48"/>
    <n v="177.44"/>
    <n v="162.04000000000002"/>
    <n v="0.47731825144338402"/>
    <n v="2026"/>
    <s v="Q4"/>
    <n v="12"/>
    <s v="Dec"/>
  </r>
  <r>
    <n v="2896"/>
    <d v="2026-12-16T00:00:00"/>
    <n v="2026"/>
    <x v="3"/>
    <x v="11"/>
    <x v="11"/>
    <x v="1"/>
    <x v="12"/>
    <x v="2"/>
    <x v="2"/>
    <x v="4"/>
    <x v="14"/>
    <n v="2"/>
    <n v="36.020000000000003"/>
    <n v="0.1"/>
    <n v="13.59"/>
    <n v="64.836000000000013"/>
    <n v="27.18"/>
    <n v="37.656000000000013"/>
    <n v="0.58078845086063302"/>
    <n v="2026"/>
    <s v="Q4"/>
    <n v="12"/>
    <s v="Dec"/>
  </r>
  <r>
    <n v="3334"/>
    <d v="2026-12-16T00:00:00"/>
    <n v="2026"/>
    <x v="3"/>
    <x v="11"/>
    <x v="11"/>
    <x v="1"/>
    <x v="14"/>
    <x v="0"/>
    <x v="0"/>
    <x v="1"/>
    <x v="11"/>
    <n v="1"/>
    <n v="154.12"/>
    <n v="0"/>
    <n v="77.45"/>
    <n v="154.12"/>
    <n v="77.45"/>
    <n v="76.67"/>
    <n v="0.49746950428237735"/>
    <n v="2026"/>
    <s v="Q4"/>
    <n v="12"/>
    <s v="Dec"/>
  </r>
  <r>
    <n v="3469"/>
    <d v="2026-12-16T00:00:00"/>
    <n v="2026"/>
    <x v="3"/>
    <x v="11"/>
    <x v="11"/>
    <x v="0"/>
    <x v="9"/>
    <x v="0"/>
    <x v="0"/>
    <x v="1"/>
    <x v="11"/>
    <n v="1"/>
    <n v="150.88"/>
    <n v="0.05"/>
    <n v="81.02"/>
    <n v="143.33599999999998"/>
    <n v="81.02"/>
    <n v="62.315999999999988"/>
    <n v="0.43475470223809787"/>
    <n v="2026"/>
    <s v="Q4"/>
    <n v="12"/>
    <s v="Dec"/>
  </r>
  <r>
    <n v="569"/>
    <d v="2026-12-17T00:00:00"/>
    <n v="2026"/>
    <x v="3"/>
    <x v="11"/>
    <x v="11"/>
    <x v="2"/>
    <x v="2"/>
    <x v="3"/>
    <x v="1"/>
    <x v="0"/>
    <x v="6"/>
    <n v="2"/>
    <n v="40.479999999999997"/>
    <n v="0"/>
    <n v="16.23"/>
    <n v="80.959999999999994"/>
    <n v="32.46"/>
    <n v="48.499999999999993"/>
    <n v="0.5990612648221344"/>
    <n v="2026"/>
    <s v="Q4"/>
    <n v="12"/>
    <s v="Dec"/>
  </r>
  <r>
    <n v="2404"/>
    <d v="2026-12-17T00:00:00"/>
    <n v="2026"/>
    <x v="3"/>
    <x v="11"/>
    <x v="11"/>
    <x v="2"/>
    <x v="10"/>
    <x v="3"/>
    <x v="2"/>
    <x v="2"/>
    <x v="18"/>
    <n v="3"/>
    <n v="163.34"/>
    <n v="0.1"/>
    <n v="88.53"/>
    <n v="441.01799999999997"/>
    <n v="265.59000000000003"/>
    <n v="175.42799999999994"/>
    <n v="0.39777968246194023"/>
    <n v="2026"/>
    <s v="Q4"/>
    <n v="12"/>
    <s v="Dec"/>
  </r>
  <r>
    <n v="4682"/>
    <d v="2026-12-17T00:00:00"/>
    <n v="2026"/>
    <x v="3"/>
    <x v="11"/>
    <x v="11"/>
    <x v="3"/>
    <x v="4"/>
    <x v="2"/>
    <x v="1"/>
    <x v="4"/>
    <x v="10"/>
    <n v="2"/>
    <n v="40.89"/>
    <n v="0"/>
    <n v="14.95"/>
    <n v="81.78"/>
    <n v="29.9"/>
    <n v="51.88"/>
    <n v="0.63438493519197847"/>
    <n v="2026"/>
    <s v="Q4"/>
    <n v="12"/>
    <s v="Dec"/>
  </r>
  <r>
    <n v="4888"/>
    <d v="2026-12-17T00:00:00"/>
    <n v="2026"/>
    <x v="3"/>
    <x v="11"/>
    <x v="11"/>
    <x v="2"/>
    <x v="2"/>
    <x v="3"/>
    <x v="1"/>
    <x v="4"/>
    <x v="10"/>
    <n v="1"/>
    <n v="40.159999999999997"/>
    <n v="0.15"/>
    <n v="14.46"/>
    <n v="34.135999999999996"/>
    <n v="14.46"/>
    <n v="19.675999999999995"/>
    <n v="0.576400281228029"/>
    <n v="2026"/>
    <s v="Q4"/>
    <n v="12"/>
    <s v="Dec"/>
  </r>
  <r>
    <n v="4923"/>
    <d v="2026-12-17T00:00:00"/>
    <n v="2026"/>
    <x v="3"/>
    <x v="11"/>
    <x v="11"/>
    <x v="3"/>
    <x v="13"/>
    <x v="0"/>
    <x v="1"/>
    <x v="3"/>
    <x v="13"/>
    <n v="2"/>
    <n v="79.86"/>
    <n v="0"/>
    <n v="39.049999999999997"/>
    <n v="159.72"/>
    <n v="78.099999999999994"/>
    <n v="81.62"/>
    <n v="0.51101928374655647"/>
    <n v="2026"/>
    <s v="Q4"/>
    <n v="12"/>
    <s v="Dec"/>
  </r>
  <r>
    <n v="131"/>
    <d v="2026-12-18T00:00:00"/>
    <n v="2026"/>
    <x v="3"/>
    <x v="11"/>
    <x v="11"/>
    <x v="1"/>
    <x v="11"/>
    <x v="3"/>
    <x v="0"/>
    <x v="3"/>
    <x v="19"/>
    <n v="2"/>
    <n v="123.42"/>
    <n v="0.1"/>
    <n v="60.03"/>
    <n v="222.15600000000001"/>
    <n v="120.06"/>
    <n v="102.096"/>
    <n v="0.45956895154756117"/>
    <n v="2026"/>
    <s v="Q4"/>
    <n v="12"/>
    <s v="Dec"/>
  </r>
  <r>
    <n v="349"/>
    <d v="2026-12-18T00:00:00"/>
    <n v="2026"/>
    <x v="3"/>
    <x v="11"/>
    <x v="11"/>
    <x v="2"/>
    <x v="2"/>
    <x v="0"/>
    <x v="0"/>
    <x v="2"/>
    <x v="9"/>
    <n v="1"/>
    <n v="47.61"/>
    <n v="0.05"/>
    <n v="18.18"/>
    <n v="45.229499999999994"/>
    <n v="18.18"/>
    <n v="27.049499999999995"/>
    <n v="0.59804994527907662"/>
    <n v="2026"/>
    <s v="Q4"/>
    <n v="12"/>
    <s v="Dec"/>
  </r>
  <r>
    <n v="1131"/>
    <d v="2026-12-18T00:00:00"/>
    <n v="2026"/>
    <x v="3"/>
    <x v="11"/>
    <x v="11"/>
    <x v="3"/>
    <x v="8"/>
    <x v="0"/>
    <x v="0"/>
    <x v="1"/>
    <x v="1"/>
    <n v="2"/>
    <n v="93.88"/>
    <n v="0.1"/>
    <n v="45.89"/>
    <n v="168.98400000000001"/>
    <n v="91.78"/>
    <n v="77.204000000000008"/>
    <n v="0.45687165648818823"/>
    <n v="2026"/>
    <s v="Q4"/>
    <n v="12"/>
    <s v="Dec"/>
  </r>
  <r>
    <n v="2738"/>
    <d v="2026-12-18T00:00:00"/>
    <n v="2026"/>
    <x v="3"/>
    <x v="11"/>
    <x v="11"/>
    <x v="1"/>
    <x v="11"/>
    <x v="0"/>
    <x v="1"/>
    <x v="1"/>
    <x v="3"/>
    <n v="3"/>
    <n v="145.43"/>
    <n v="0.05"/>
    <n v="81.72"/>
    <n v="414.47550000000001"/>
    <n v="245.16"/>
    <n v="169.31550000000001"/>
    <n v="0.40850544845232106"/>
    <n v="2026"/>
    <s v="Q4"/>
    <n v="12"/>
    <s v="Dec"/>
  </r>
  <r>
    <n v="4400"/>
    <d v="2026-12-18T00:00:00"/>
    <n v="2026"/>
    <x v="3"/>
    <x v="11"/>
    <x v="11"/>
    <x v="3"/>
    <x v="4"/>
    <x v="0"/>
    <x v="0"/>
    <x v="2"/>
    <x v="2"/>
    <n v="2"/>
    <n v="36.89"/>
    <n v="0.1"/>
    <n v="13.74"/>
    <n v="66.402000000000001"/>
    <n v="27.48"/>
    <n v="38.921999999999997"/>
    <n v="0.58615704346254627"/>
    <n v="2026"/>
    <s v="Q4"/>
    <n v="12"/>
    <s v="Dec"/>
  </r>
  <r>
    <n v="3122"/>
    <d v="2026-12-19T00:00:00"/>
    <n v="2026"/>
    <x v="3"/>
    <x v="11"/>
    <x v="11"/>
    <x v="0"/>
    <x v="0"/>
    <x v="3"/>
    <x v="0"/>
    <x v="1"/>
    <x v="3"/>
    <n v="1"/>
    <n v="145.44"/>
    <n v="0.1"/>
    <n v="80.42"/>
    <n v="130.89600000000002"/>
    <n v="80.42"/>
    <n v="50.476000000000013"/>
    <n v="0.38561911746730232"/>
    <n v="2026"/>
    <s v="Q4"/>
    <n v="12"/>
    <s v="Dec"/>
  </r>
  <r>
    <n v="4572"/>
    <d v="2026-12-19T00:00:00"/>
    <n v="2026"/>
    <x v="3"/>
    <x v="11"/>
    <x v="11"/>
    <x v="0"/>
    <x v="15"/>
    <x v="0"/>
    <x v="1"/>
    <x v="4"/>
    <x v="16"/>
    <n v="2"/>
    <n v="51.56"/>
    <n v="0"/>
    <n v="21.9"/>
    <n v="103.12"/>
    <n v="43.8"/>
    <n v="59.320000000000007"/>
    <n v="0.57525213343677273"/>
    <n v="2026"/>
    <s v="Q4"/>
    <n v="12"/>
    <s v="Dec"/>
  </r>
  <r>
    <n v="4783"/>
    <d v="2026-12-19T00:00:00"/>
    <n v="2026"/>
    <x v="3"/>
    <x v="11"/>
    <x v="11"/>
    <x v="3"/>
    <x v="7"/>
    <x v="0"/>
    <x v="1"/>
    <x v="3"/>
    <x v="19"/>
    <n v="2"/>
    <n v="122"/>
    <n v="0.15"/>
    <n v="60.01"/>
    <n v="207.4"/>
    <n v="120.02"/>
    <n v="87.38000000000001"/>
    <n v="0.4213114754098361"/>
    <n v="2026"/>
    <s v="Q4"/>
    <n v="12"/>
    <s v="Dec"/>
  </r>
  <r>
    <n v="5055"/>
    <d v="2026-12-19T00:00:00"/>
    <n v="2026"/>
    <x v="3"/>
    <x v="11"/>
    <x v="11"/>
    <x v="2"/>
    <x v="3"/>
    <x v="3"/>
    <x v="1"/>
    <x v="1"/>
    <x v="17"/>
    <n v="1"/>
    <n v="71.89"/>
    <n v="0.15"/>
    <n v="32.409999999999997"/>
    <n v="61.106499999999997"/>
    <n v="32.409999999999997"/>
    <n v="28.6965"/>
    <n v="0.46961452545964832"/>
    <n v="2026"/>
    <s v="Q4"/>
    <n v="12"/>
    <s v="Dec"/>
  </r>
  <r>
    <n v="5100"/>
    <d v="2026-12-19T00:00:00"/>
    <n v="2026"/>
    <x v="3"/>
    <x v="11"/>
    <x v="11"/>
    <x v="2"/>
    <x v="5"/>
    <x v="0"/>
    <x v="0"/>
    <x v="1"/>
    <x v="17"/>
    <n v="2"/>
    <n v="70.59"/>
    <n v="0.15"/>
    <n v="31.56"/>
    <n v="120.003"/>
    <n v="63.12"/>
    <n v="56.883000000000003"/>
    <n v="0.47401314967125824"/>
    <n v="2026"/>
    <s v="Q4"/>
    <n v="12"/>
    <s v="Dec"/>
  </r>
  <r>
    <n v="488"/>
    <d v="2026-12-20T00:00:00"/>
    <n v="2026"/>
    <x v="3"/>
    <x v="11"/>
    <x v="11"/>
    <x v="3"/>
    <x v="7"/>
    <x v="0"/>
    <x v="0"/>
    <x v="1"/>
    <x v="3"/>
    <n v="4"/>
    <n v="141.91"/>
    <n v="0.05"/>
    <n v="80.260000000000005"/>
    <n v="539.25799999999992"/>
    <n v="321.04000000000002"/>
    <n v="218.2179999999999"/>
    <n v="0.40466344495584661"/>
    <n v="2026"/>
    <s v="Q4"/>
    <n v="12"/>
    <s v="Dec"/>
  </r>
  <r>
    <n v="710"/>
    <d v="2026-12-20T00:00:00"/>
    <n v="2026"/>
    <x v="3"/>
    <x v="11"/>
    <x v="11"/>
    <x v="1"/>
    <x v="6"/>
    <x v="1"/>
    <x v="2"/>
    <x v="1"/>
    <x v="3"/>
    <n v="3"/>
    <n v="140.4"/>
    <n v="0.2"/>
    <n v="81.760000000000005"/>
    <n v="336.96000000000004"/>
    <n v="245.28000000000003"/>
    <n v="91.68"/>
    <n v="0.27207977207977208"/>
    <n v="2026"/>
    <s v="Q4"/>
    <n v="12"/>
    <s v="Dec"/>
  </r>
  <r>
    <n v="1009"/>
    <d v="2026-12-20T00:00:00"/>
    <n v="2026"/>
    <x v="3"/>
    <x v="11"/>
    <x v="11"/>
    <x v="3"/>
    <x v="13"/>
    <x v="3"/>
    <x v="0"/>
    <x v="1"/>
    <x v="17"/>
    <n v="2"/>
    <n v="72.349999999999994"/>
    <n v="0.15"/>
    <n v="32.44"/>
    <n v="122.99499999999999"/>
    <n v="64.88"/>
    <n v="58.114999999999995"/>
    <n v="0.47249888206837676"/>
    <n v="2026"/>
    <s v="Q4"/>
    <n v="12"/>
    <s v="Dec"/>
  </r>
  <r>
    <n v="1231"/>
    <d v="2026-12-20T00:00:00"/>
    <n v="2026"/>
    <x v="3"/>
    <x v="11"/>
    <x v="11"/>
    <x v="3"/>
    <x v="8"/>
    <x v="0"/>
    <x v="1"/>
    <x v="3"/>
    <x v="19"/>
    <n v="4"/>
    <n v="120.8"/>
    <n v="0.1"/>
    <n v="59.93"/>
    <n v="434.88"/>
    <n v="239.72"/>
    <n v="195.16"/>
    <n v="0.44876747608535689"/>
    <n v="2026"/>
    <s v="Q4"/>
    <n v="12"/>
    <s v="Dec"/>
  </r>
  <r>
    <n v="1445"/>
    <d v="2026-12-20T00:00:00"/>
    <n v="2026"/>
    <x v="3"/>
    <x v="11"/>
    <x v="11"/>
    <x v="3"/>
    <x v="7"/>
    <x v="0"/>
    <x v="1"/>
    <x v="1"/>
    <x v="17"/>
    <n v="1"/>
    <n v="71.23"/>
    <n v="0"/>
    <n v="31.63"/>
    <n v="71.23"/>
    <n v="31.63"/>
    <n v="39.600000000000009"/>
    <n v="0.55594552856942303"/>
    <n v="2026"/>
    <s v="Q4"/>
    <n v="12"/>
    <s v="Dec"/>
  </r>
  <r>
    <n v="2842"/>
    <d v="2026-12-20T00:00:00"/>
    <n v="2026"/>
    <x v="3"/>
    <x v="11"/>
    <x v="11"/>
    <x v="2"/>
    <x v="10"/>
    <x v="1"/>
    <x v="2"/>
    <x v="0"/>
    <x v="4"/>
    <n v="5"/>
    <n v="51.02"/>
    <n v="0.05"/>
    <n v="22.56"/>
    <n v="242.345"/>
    <n v="112.8"/>
    <n v="129.54500000000002"/>
    <n v="0.5345478553302111"/>
    <n v="2026"/>
    <s v="Q4"/>
    <n v="12"/>
    <s v="Dec"/>
  </r>
  <r>
    <n v="3783"/>
    <d v="2026-12-20T00:00:00"/>
    <n v="2026"/>
    <x v="3"/>
    <x v="11"/>
    <x v="11"/>
    <x v="2"/>
    <x v="2"/>
    <x v="3"/>
    <x v="1"/>
    <x v="2"/>
    <x v="15"/>
    <n v="1"/>
    <n v="130.52000000000001"/>
    <n v="0.1"/>
    <n v="66.09"/>
    <n v="117.46800000000002"/>
    <n v="66.09"/>
    <n v="51.378000000000014"/>
    <n v="0.43737869036673821"/>
    <n v="2026"/>
    <s v="Q4"/>
    <n v="12"/>
    <s v="Dec"/>
  </r>
  <r>
    <n v="4484"/>
    <d v="2026-12-20T00:00:00"/>
    <n v="2026"/>
    <x v="3"/>
    <x v="11"/>
    <x v="11"/>
    <x v="1"/>
    <x v="14"/>
    <x v="0"/>
    <x v="0"/>
    <x v="0"/>
    <x v="0"/>
    <n v="2"/>
    <n v="79.87"/>
    <n v="0.15"/>
    <n v="41.9"/>
    <n v="135.779"/>
    <n v="83.8"/>
    <n v="51.978999999999999"/>
    <n v="0.38282061290773978"/>
    <n v="2026"/>
    <s v="Q4"/>
    <n v="12"/>
    <s v="Dec"/>
  </r>
  <r>
    <n v="4597"/>
    <d v="2026-12-20T00:00:00"/>
    <n v="2026"/>
    <x v="3"/>
    <x v="11"/>
    <x v="11"/>
    <x v="3"/>
    <x v="13"/>
    <x v="0"/>
    <x v="0"/>
    <x v="1"/>
    <x v="17"/>
    <n v="3"/>
    <n v="71.3"/>
    <n v="0.1"/>
    <n v="32.93"/>
    <n v="192.51"/>
    <n v="98.789999999999992"/>
    <n v="93.72"/>
    <n v="0.48683185289075892"/>
    <n v="2026"/>
    <s v="Q4"/>
    <n v="12"/>
    <s v="Dec"/>
  </r>
  <r>
    <n v="4917"/>
    <d v="2026-12-20T00:00:00"/>
    <n v="2026"/>
    <x v="3"/>
    <x v="11"/>
    <x v="11"/>
    <x v="0"/>
    <x v="9"/>
    <x v="0"/>
    <x v="0"/>
    <x v="3"/>
    <x v="19"/>
    <n v="2"/>
    <n v="122.95"/>
    <n v="0.1"/>
    <n v="59.79"/>
    <n v="221.31"/>
    <n v="119.58"/>
    <n v="101.73"/>
    <n v="0.45967195336857802"/>
    <n v="2026"/>
    <s v="Q4"/>
    <n v="12"/>
    <s v="Dec"/>
  </r>
  <r>
    <n v="629"/>
    <d v="2026-12-21T00:00:00"/>
    <n v="2026"/>
    <x v="3"/>
    <x v="11"/>
    <x v="11"/>
    <x v="3"/>
    <x v="13"/>
    <x v="0"/>
    <x v="2"/>
    <x v="4"/>
    <x v="16"/>
    <n v="2"/>
    <n v="50.04"/>
    <n v="0.05"/>
    <n v="22.43"/>
    <n v="95.075999999999993"/>
    <n v="44.86"/>
    <n v="50.215999999999994"/>
    <n v="0.52816694013210486"/>
    <n v="2026"/>
    <s v="Q4"/>
    <n v="12"/>
    <s v="Dec"/>
  </r>
  <r>
    <n v="1373"/>
    <d v="2026-12-21T00:00:00"/>
    <n v="2026"/>
    <x v="3"/>
    <x v="11"/>
    <x v="11"/>
    <x v="1"/>
    <x v="1"/>
    <x v="3"/>
    <x v="0"/>
    <x v="3"/>
    <x v="13"/>
    <n v="1"/>
    <n v="80.92"/>
    <n v="0.05"/>
    <n v="40.14"/>
    <n v="76.873999999999995"/>
    <n v="40.14"/>
    <n v="36.733999999999995"/>
    <n v="0.47784686630069978"/>
    <n v="2026"/>
    <s v="Q4"/>
    <n v="12"/>
    <s v="Dec"/>
  </r>
  <r>
    <n v="1668"/>
    <d v="2026-12-21T00:00:00"/>
    <n v="2026"/>
    <x v="3"/>
    <x v="11"/>
    <x v="11"/>
    <x v="2"/>
    <x v="5"/>
    <x v="0"/>
    <x v="2"/>
    <x v="0"/>
    <x v="4"/>
    <n v="6"/>
    <n v="50.35"/>
    <n v="0.15"/>
    <n v="22.91"/>
    <n v="256.78500000000003"/>
    <n v="137.46"/>
    <n v="119.32500000000002"/>
    <n v="0.46468835796483443"/>
    <n v="2026"/>
    <s v="Q4"/>
    <n v="12"/>
    <s v="Dec"/>
  </r>
  <r>
    <n v="2646"/>
    <d v="2026-12-21T00:00:00"/>
    <n v="2026"/>
    <x v="3"/>
    <x v="11"/>
    <x v="11"/>
    <x v="1"/>
    <x v="1"/>
    <x v="0"/>
    <x v="0"/>
    <x v="4"/>
    <x v="14"/>
    <n v="1"/>
    <n v="35.799999999999997"/>
    <n v="0.05"/>
    <n v="14.12"/>
    <n v="34.01"/>
    <n v="14.12"/>
    <n v="19.89"/>
    <n v="0.58482799176712741"/>
    <n v="2026"/>
    <s v="Q4"/>
    <n v="12"/>
    <s v="Dec"/>
  </r>
  <r>
    <n v="3044"/>
    <d v="2026-12-21T00:00:00"/>
    <n v="2026"/>
    <x v="3"/>
    <x v="11"/>
    <x v="11"/>
    <x v="1"/>
    <x v="6"/>
    <x v="1"/>
    <x v="2"/>
    <x v="0"/>
    <x v="6"/>
    <n v="4"/>
    <n v="40.64"/>
    <n v="0.1"/>
    <n v="16.260000000000002"/>
    <n v="146.304"/>
    <n v="65.040000000000006"/>
    <n v="81.263999999999996"/>
    <n v="0.55544619422572172"/>
    <n v="2026"/>
    <s v="Q4"/>
    <n v="12"/>
    <s v="Dec"/>
  </r>
  <r>
    <n v="3065"/>
    <d v="2026-12-21T00:00:00"/>
    <n v="2026"/>
    <x v="3"/>
    <x v="11"/>
    <x v="11"/>
    <x v="2"/>
    <x v="10"/>
    <x v="0"/>
    <x v="1"/>
    <x v="3"/>
    <x v="13"/>
    <n v="3"/>
    <n v="81.510000000000005"/>
    <n v="0.05"/>
    <n v="39.9"/>
    <n v="232.30350000000001"/>
    <n v="119.69999999999999"/>
    <n v="112.60350000000003"/>
    <n v="0.48472580051527425"/>
    <n v="2026"/>
    <s v="Q4"/>
    <n v="12"/>
    <s v="Dec"/>
  </r>
  <r>
    <n v="3365"/>
    <d v="2026-12-21T00:00:00"/>
    <n v="2026"/>
    <x v="3"/>
    <x v="11"/>
    <x v="11"/>
    <x v="3"/>
    <x v="7"/>
    <x v="2"/>
    <x v="1"/>
    <x v="4"/>
    <x v="12"/>
    <n v="2"/>
    <n v="122.4"/>
    <n v="0.1"/>
    <n v="71.09"/>
    <n v="220.32000000000002"/>
    <n v="142.18"/>
    <n v="78.140000000000015"/>
    <n v="0.35466594045025424"/>
    <n v="2026"/>
    <s v="Q4"/>
    <n v="12"/>
    <s v="Dec"/>
  </r>
  <r>
    <n v="4042"/>
    <d v="2026-12-21T00:00:00"/>
    <n v="2026"/>
    <x v="3"/>
    <x v="11"/>
    <x v="11"/>
    <x v="0"/>
    <x v="9"/>
    <x v="3"/>
    <x v="0"/>
    <x v="2"/>
    <x v="9"/>
    <n v="1"/>
    <n v="45.94"/>
    <n v="0.05"/>
    <n v="18.100000000000001"/>
    <n v="43.642999999999994"/>
    <n v="18.100000000000001"/>
    <n v="25.542999999999992"/>
    <n v="0.58527140664024002"/>
    <n v="2026"/>
    <s v="Q4"/>
    <n v="12"/>
    <s v="Dec"/>
  </r>
  <r>
    <n v="4635"/>
    <d v="2026-12-21T00:00:00"/>
    <n v="2026"/>
    <x v="3"/>
    <x v="11"/>
    <x v="11"/>
    <x v="3"/>
    <x v="13"/>
    <x v="1"/>
    <x v="0"/>
    <x v="3"/>
    <x v="7"/>
    <n v="15"/>
    <n v="196.89"/>
    <n v="0.15"/>
    <n v="105.09"/>
    <n v="2510.3474999999999"/>
    <n v="1576.3500000000001"/>
    <n v="933.99749999999972"/>
    <n v="0.37205904760197533"/>
    <n v="2026"/>
    <s v="Q4"/>
    <n v="12"/>
    <s v="Dec"/>
  </r>
  <r>
    <n v="4748"/>
    <d v="2026-12-21T00:00:00"/>
    <n v="2026"/>
    <x v="3"/>
    <x v="11"/>
    <x v="11"/>
    <x v="3"/>
    <x v="13"/>
    <x v="2"/>
    <x v="2"/>
    <x v="0"/>
    <x v="4"/>
    <n v="1"/>
    <n v="51.18"/>
    <n v="0.05"/>
    <n v="22.98"/>
    <n v="48.620999999999995"/>
    <n v="22.98"/>
    <n v="25.640999999999995"/>
    <n v="0.52736471894860237"/>
    <n v="2026"/>
    <s v="Q4"/>
    <n v="12"/>
    <s v="Dec"/>
  </r>
  <r>
    <n v="342"/>
    <d v="2026-12-22T00:00:00"/>
    <n v="2026"/>
    <x v="3"/>
    <x v="11"/>
    <x v="11"/>
    <x v="1"/>
    <x v="6"/>
    <x v="2"/>
    <x v="1"/>
    <x v="0"/>
    <x v="6"/>
    <n v="3"/>
    <n v="40.78"/>
    <n v="0.15"/>
    <n v="16.73"/>
    <n v="103.989"/>
    <n v="50.19"/>
    <n v="53.799000000000007"/>
    <n v="0.51735279693044456"/>
    <n v="2026"/>
    <s v="Q4"/>
    <n v="12"/>
    <s v="Dec"/>
  </r>
  <r>
    <n v="676"/>
    <d v="2026-12-22T00:00:00"/>
    <n v="2026"/>
    <x v="3"/>
    <x v="11"/>
    <x v="11"/>
    <x v="2"/>
    <x v="3"/>
    <x v="3"/>
    <x v="0"/>
    <x v="3"/>
    <x v="7"/>
    <n v="1"/>
    <n v="195.63"/>
    <n v="0.05"/>
    <n v="102.13"/>
    <n v="185.84849999999997"/>
    <n v="102.13"/>
    <n v="83.718499999999977"/>
    <n v="0.45046637449320276"/>
    <n v="2026"/>
    <s v="Q4"/>
    <n v="12"/>
    <s v="Dec"/>
  </r>
  <r>
    <n v="1912"/>
    <d v="2026-12-22T00:00:00"/>
    <n v="2026"/>
    <x v="3"/>
    <x v="11"/>
    <x v="11"/>
    <x v="2"/>
    <x v="5"/>
    <x v="1"/>
    <x v="0"/>
    <x v="2"/>
    <x v="15"/>
    <n v="10"/>
    <n v="134.86000000000001"/>
    <n v="0.1"/>
    <n v="65.3"/>
    <n v="1213.7400000000002"/>
    <n v="653"/>
    <n v="560.74000000000024"/>
    <n v="0.46199350767050612"/>
    <n v="2026"/>
    <s v="Q4"/>
    <n v="12"/>
    <s v="Dec"/>
  </r>
  <r>
    <n v="2065"/>
    <d v="2026-12-22T00:00:00"/>
    <n v="2026"/>
    <x v="3"/>
    <x v="11"/>
    <x v="11"/>
    <x v="3"/>
    <x v="4"/>
    <x v="0"/>
    <x v="1"/>
    <x v="0"/>
    <x v="0"/>
    <n v="1"/>
    <n v="83.15"/>
    <n v="0"/>
    <n v="42.3"/>
    <n v="83.15"/>
    <n v="42.3"/>
    <n v="40.850000000000009"/>
    <n v="0.49128081779915822"/>
    <n v="2026"/>
    <s v="Q4"/>
    <n v="12"/>
    <s v="Dec"/>
  </r>
  <r>
    <n v="3136"/>
    <d v="2026-12-22T00:00:00"/>
    <n v="2026"/>
    <x v="3"/>
    <x v="11"/>
    <x v="11"/>
    <x v="1"/>
    <x v="6"/>
    <x v="3"/>
    <x v="2"/>
    <x v="0"/>
    <x v="0"/>
    <n v="1"/>
    <n v="81.599999999999994"/>
    <n v="0.15"/>
    <n v="42"/>
    <n v="69.36"/>
    <n v="42"/>
    <n v="27.36"/>
    <n v="0.3944636678200692"/>
    <n v="2026"/>
    <s v="Q4"/>
    <n v="12"/>
    <s v="Dec"/>
  </r>
  <r>
    <n v="3423"/>
    <d v="2026-12-22T00:00:00"/>
    <n v="2026"/>
    <x v="3"/>
    <x v="11"/>
    <x v="11"/>
    <x v="3"/>
    <x v="7"/>
    <x v="2"/>
    <x v="2"/>
    <x v="2"/>
    <x v="9"/>
    <n v="5"/>
    <n v="47.67"/>
    <n v="0.1"/>
    <n v="17.84"/>
    <n v="214.51500000000001"/>
    <n v="89.2"/>
    <n v="125.31500000000001"/>
    <n v="0.5841782625923595"/>
    <n v="2026"/>
    <s v="Q4"/>
    <n v="12"/>
    <s v="Dec"/>
  </r>
  <r>
    <n v="3746"/>
    <d v="2026-12-22T00:00:00"/>
    <n v="2026"/>
    <x v="3"/>
    <x v="11"/>
    <x v="11"/>
    <x v="3"/>
    <x v="7"/>
    <x v="2"/>
    <x v="2"/>
    <x v="0"/>
    <x v="4"/>
    <n v="2"/>
    <n v="50.96"/>
    <n v="0.15"/>
    <n v="22.59"/>
    <n v="86.632000000000005"/>
    <n v="45.18"/>
    <n v="41.452000000000005"/>
    <n v="0.47848370117277683"/>
    <n v="2026"/>
    <s v="Q4"/>
    <n v="12"/>
    <s v="Dec"/>
  </r>
  <r>
    <n v="1198"/>
    <d v="2026-12-23T00:00:00"/>
    <n v="2026"/>
    <x v="3"/>
    <x v="11"/>
    <x v="11"/>
    <x v="3"/>
    <x v="7"/>
    <x v="2"/>
    <x v="1"/>
    <x v="2"/>
    <x v="9"/>
    <n v="5"/>
    <n v="47.69"/>
    <n v="0.05"/>
    <n v="18.23"/>
    <n v="226.52749999999997"/>
    <n v="91.15"/>
    <n v="135.37749999999997"/>
    <n v="0.59762059794064726"/>
    <n v="2026"/>
    <s v="Q4"/>
    <n v="12"/>
    <s v="Dec"/>
  </r>
  <r>
    <n v="2123"/>
    <d v="2026-12-23T00:00:00"/>
    <n v="2026"/>
    <x v="3"/>
    <x v="11"/>
    <x v="11"/>
    <x v="3"/>
    <x v="8"/>
    <x v="0"/>
    <x v="0"/>
    <x v="1"/>
    <x v="1"/>
    <n v="1"/>
    <n v="91.08"/>
    <n v="0.2"/>
    <n v="46.14"/>
    <n v="72.864000000000004"/>
    <n v="46.14"/>
    <n v="26.724000000000004"/>
    <n v="0.36676548089591571"/>
    <n v="2026"/>
    <s v="Q4"/>
    <n v="12"/>
    <s v="Dec"/>
  </r>
  <r>
    <n v="2586"/>
    <d v="2026-12-23T00:00:00"/>
    <n v="2026"/>
    <x v="3"/>
    <x v="11"/>
    <x v="11"/>
    <x v="1"/>
    <x v="14"/>
    <x v="2"/>
    <x v="1"/>
    <x v="1"/>
    <x v="3"/>
    <n v="1"/>
    <n v="143.84"/>
    <n v="0.15"/>
    <n v="78.17"/>
    <n v="122.264"/>
    <n v="78.17"/>
    <n v="44.093999999999994"/>
    <n v="0.360645815612118"/>
    <n v="2026"/>
    <s v="Q4"/>
    <n v="12"/>
    <s v="Dec"/>
  </r>
  <r>
    <n v="3048"/>
    <d v="2026-12-23T00:00:00"/>
    <n v="2026"/>
    <x v="3"/>
    <x v="11"/>
    <x v="11"/>
    <x v="1"/>
    <x v="6"/>
    <x v="0"/>
    <x v="1"/>
    <x v="0"/>
    <x v="8"/>
    <n v="1"/>
    <n v="102.66"/>
    <n v="0.05"/>
    <n v="49.2"/>
    <n v="97.526999999999987"/>
    <n v="49.2"/>
    <n v="48.326999999999984"/>
    <n v="0.4955243163431664"/>
    <n v="2026"/>
    <s v="Q4"/>
    <n v="12"/>
    <s v="Dec"/>
  </r>
  <r>
    <n v="3838"/>
    <d v="2026-12-23T00:00:00"/>
    <n v="2026"/>
    <x v="3"/>
    <x v="11"/>
    <x v="11"/>
    <x v="1"/>
    <x v="11"/>
    <x v="2"/>
    <x v="1"/>
    <x v="4"/>
    <x v="10"/>
    <n v="2"/>
    <n v="40.32"/>
    <n v="0"/>
    <n v="14.39"/>
    <n v="80.64"/>
    <n v="28.78"/>
    <n v="51.86"/>
    <n v="0.64310515873015872"/>
    <n v="2026"/>
    <s v="Q4"/>
    <n v="12"/>
    <s v="Dec"/>
  </r>
  <r>
    <n v="4718"/>
    <d v="2026-12-23T00:00:00"/>
    <n v="2026"/>
    <x v="3"/>
    <x v="11"/>
    <x v="11"/>
    <x v="0"/>
    <x v="0"/>
    <x v="2"/>
    <x v="0"/>
    <x v="1"/>
    <x v="11"/>
    <n v="1"/>
    <n v="157.58000000000001"/>
    <n v="0.1"/>
    <n v="80.37"/>
    <n v="141.822"/>
    <n v="80.37"/>
    <n v="61.451999999999998"/>
    <n v="0.43330371874603374"/>
    <n v="2026"/>
    <s v="Q4"/>
    <n v="12"/>
    <s v="Dec"/>
  </r>
  <r>
    <n v="4844"/>
    <d v="2026-12-23T00:00:00"/>
    <n v="2026"/>
    <x v="3"/>
    <x v="11"/>
    <x v="11"/>
    <x v="1"/>
    <x v="14"/>
    <x v="0"/>
    <x v="1"/>
    <x v="4"/>
    <x v="14"/>
    <n v="1"/>
    <n v="36.4"/>
    <n v="0"/>
    <n v="14.22"/>
    <n v="36.4"/>
    <n v="14.22"/>
    <n v="22.18"/>
    <n v="0.6093406593406594"/>
    <n v="2026"/>
    <s v="Q4"/>
    <n v="12"/>
    <s v="Dec"/>
  </r>
  <r>
    <n v="678"/>
    <d v="2026-12-24T00:00:00"/>
    <n v="2026"/>
    <x v="3"/>
    <x v="11"/>
    <x v="11"/>
    <x v="1"/>
    <x v="11"/>
    <x v="0"/>
    <x v="2"/>
    <x v="1"/>
    <x v="3"/>
    <n v="1"/>
    <n v="142.15"/>
    <n v="0.05"/>
    <n v="80.5"/>
    <n v="135.04249999999999"/>
    <n v="80.5"/>
    <n v="54.54249999999999"/>
    <n v="0.40389136753244342"/>
    <n v="2026"/>
    <s v="Q4"/>
    <n v="12"/>
    <s v="Dec"/>
  </r>
  <r>
    <n v="1706"/>
    <d v="2026-12-24T00:00:00"/>
    <n v="2026"/>
    <x v="3"/>
    <x v="11"/>
    <x v="11"/>
    <x v="0"/>
    <x v="0"/>
    <x v="0"/>
    <x v="0"/>
    <x v="3"/>
    <x v="5"/>
    <n v="2"/>
    <n v="332.38"/>
    <n v="0.05"/>
    <n v="192.16"/>
    <n v="631.52199999999993"/>
    <n v="384.32"/>
    <n v="247.20199999999994"/>
    <n v="0.39143846136793331"/>
    <n v="2026"/>
    <s v="Q4"/>
    <n v="12"/>
    <s v="Dec"/>
  </r>
  <r>
    <n v="3034"/>
    <d v="2026-12-24T00:00:00"/>
    <n v="2026"/>
    <x v="3"/>
    <x v="11"/>
    <x v="11"/>
    <x v="1"/>
    <x v="1"/>
    <x v="2"/>
    <x v="1"/>
    <x v="3"/>
    <x v="19"/>
    <n v="1"/>
    <n v="122.18"/>
    <n v="0.15"/>
    <n v="61.28"/>
    <n v="103.85300000000001"/>
    <n v="61.28"/>
    <n v="42.573000000000008"/>
    <n v="0.40993519686479934"/>
    <n v="2026"/>
    <s v="Q4"/>
    <n v="12"/>
    <s v="Dec"/>
  </r>
  <r>
    <n v="3883"/>
    <d v="2026-12-24T00:00:00"/>
    <n v="2026"/>
    <x v="3"/>
    <x v="11"/>
    <x v="11"/>
    <x v="0"/>
    <x v="0"/>
    <x v="0"/>
    <x v="1"/>
    <x v="3"/>
    <x v="19"/>
    <n v="1"/>
    <n v="125.66"/>
    <n v="0.15"/>
    <n v="60.6"/>
    <n v="106.81099999999999"/>
    <n v="60.6"/>
    <n v="46.210999999999991"/>
    <n v="0.43264270533933763"/>
    <n v="2026"/>
    <s v="Q4"/>
    <n v="12"/>
    <s v="Dec"/>
  </r>
  <r>
    <n v="4342"/>
    <d v="2026-12-24T00:00:00"/>
    <n v="2026"/>
    <x v="3"/>
    <x v="11"/>
    <x v="11"/>
    <x v="3"/>
    <x v="4"/>
    <x v="0"/>
    <x v="0"/>
    <x v="2"/>
    <x v="9"/>
    <n v="2"/>
    <n v="47.38"/>
    <n v="0.05"/>
    <n v="18.850000000000001"/>
    <n v="90.022000000000006"/>
    <n v="37.700000000000003"/>
    <n v="52.322000000000003"/>
    <n v="0.58121348114905247"/>
    <n v="2026"/>
    <s v="Q4"/>
    <n v="12"/>
    <s v="Dec"/>
  </r>
  <r>
    <n v="4468"/>
    <d v="2026-12-24T00:00:00"/>
    <n v="2026"/>
    <x v="3"/>
    <x v="11"/>
    <x v="11"/>
    <x v="0"/>
    <x v="0"/>
    <x v="0"/>
    <x v="2"/>
    <x v="3"/>
    <x v="13"/>
    <n v="1"/>
    <n v="80.8"/>
    <n v="0.05"/>
    <n v="38.33"/>
    <n v="76.759999999999991"/>
    <n v="38.33"/>
    <n v="38.429999999999993"/>
    <n v="0.50065138092756645"/>
    <n v="2026"/>
    <s v="Q4"/>
    <n v="12"/>
    <s v="Dec"/>
  </r>
  <r>
    <n v="7"/>
    <d v="2026-12-25T00:00:00"/>
    <n v="2026"/>
    <x v="3"/>
    <x v="11"/>
    <x v="11"/>
    <x v="3"/>
    <x v="8"/>
    <x v="0"/>
    <x v="0"/>
    <x v="0"/>
    <x v="8"/>
    <n v="5"/>
    <n v="103.52"/>
    <n v="0.1"/>
    <n v="49.1"/>
    <n v="465.84000000000003"/>
    <n v="245.5"/>
    <n v="220.34000000000003"/>
    <n v="0.47299501974927016"/>
    <n v="2026"/>
    <s v="Q4"/>
    <n v="12"/>
    <s v="Dec"/>
  </r>
  <r>
    <n v="658"/>
    <d v="2026-12-25T00:00:00"/>
    <n v="2026"/>
    <x v="3"/>
    <x v="11"/>
    <x v="11"/>
    <x v="1"/>
    <x v="6"/>
    <x v="2"/>
    <x v="2"/>
    <x v="1"/>
    <x v="11"/>
    <n v="2"/>
    <n v="153.38999999999999"/>
    <n v="0.05"/>
    <n v="78.06"/>
    <n v="291.44099999999997"/>
    <n v="156.12"/>
    <n v="135.32099999999997"/>
    <n v="0.46431696295305047"/>
    <n v="2026"/>
    <s v="Q4"/>
    <n v="12"/>
    <s v="Dec"/>
  </r>
  <r>
    <n v="1192"/>
    <d v="2026-12-25T00:00:00"/>
    <n v="2026"/>
    <x v="3"/>
    <x v="11"/>
    <x v="11"/>
    <x v="3"/>
    <x v="13"/>
    <x v="1"/>
    <x v="2"/>
    <x v="4"/>
    <x v="10"/>
    <n v="6"/>
    <n v="39.49"/>
    <n v="0.05"/>
    <n v="14.49"/>
    <n v="225.09299999999999"/>
    <n v="86.94"/>
    <n v="138.15299999999999"/>
    <n v="0.61375964601298127"/>
    <n v="2026"/>
    <s v="Q4"/>
    <n v="12"/>
    <s v="Dec"/>
  </r>
  <r>
    <n v="3852"/>
    <d v="2026-12-25T00:00:00"/>
    <n v="2026"/>
    <x v="3"/>
    <x v="11"/>
    <x v="11"/>
    <x v="2"/>
    <x v="2"/>
    <x v="2"/>
    <x v="2"/>
    <x v="4"/>
    <x v="14"/>
    <n v="1"/>
    <n v="35.54"/>
    <n v="0.1"/>
    <n v="13.63"/>
    <n v="31.986000000000001"/>
    <n v="13.63"/>
    <n v="18.356000000000002"/>
    <n v="0.5738760707809667"/>
    <n v="2026"/>
    <s v="Q4"/>
    <n v="12"/>
    <s v="Dec"/>
  </r>
  <r>
    <n v="4507"/>
    <d v="2026-12-25T00:00:00"/>
    <n v="2026"/>
    <x v="3"/>
    <x v="11"/>
    <x v="11"/>
    <x v="1"/>
    <x v="12"/>
    <x v="3"/>
    <x v="0"/>
    <x v="2"/>
    <x v="18"/>
    <n v="2"/>
    <n v="167.21"/>
    <n v="0.05"/>
    <n v="88.23"/>
    <n v="317.69900000000001"/>
    <n v="176.46"/>
    <n v="141.239"/>
    <n v="0.44456860109726504"/>
    <n v="2026"/>
    <s v="Q4"/>
    <n v="12"/>
    <s v="Dec"/>
  </r>
  <r>
    <n v="260"/>
    <d v="2026-12-26T00:00:00"/>
    <n v="2026"/>
    <x v="3"/>
    <x v="11"/>
    <x v="11"/>
    <x v="2"/>
    <x v="2"/>
    <x v="0"/>
    <x v="2"/>
    <x v="1"/>
    <x v="17"/>
    <n v="1"/>
    <n v="71.89"/>
    <n v="0.1"/>
    <n v="31.88"/>
    <n v="64.701000000000008"/>
    <n v="31.88"/>
    <n v="32.821000000000012"/>
    <n v="0.50727191233520363"/>
    <n v="2026"/>
    <s v="Q4"/>
    <n v="12"/>
    <s v="Dec"/>
  </r>
  <r>
    <n v="1659"/>
    <d v="2026-12-26T00:00:00"/>
    <n v="2026"/>
    <x v="3"/>
    <x v="11"/>
    <x v="11"/>
    <x v="0"/>
    <x v="15"/>
    <x v="2"/>
    <x v="1"/>
    <x v="2"/>
    <x v="15"/>
    <n v="1"/>
    <n v="133.56"/>
    <n v="0.05"/>
    <n v="68.739999999999995"/>
    <n v="126.88199999999999"/>
    <n v="68.739999999999995"/>
    <n v="58.141999999999996"/>
    <n v="0.4582367869358932"/>
    <n v="2026"/>
    <s v="Q4"/>
    <n v="12"/>
    <s v="Dec"/>
  </r>
  <r>
    <n v="3188"/>
    <d v="2026-12-26T00:00:00"/>
    <n v="2026"/>
    <x v="3"/>
    <x v="11"/>
    <x v="11"/>
    <x v="3"/>
    <x v="7"/>
    <x v="3"/>
    <x v="1"/>
    <x v="3"/>
    <x v="19"/>
    <n v="2"/>
    <n v="122.28"/>
    <n v="0.1"/>
    <n v="61.64"/>
    <n v="220.10400000000001"/>
    <n v="123.28"/>
    <n v="96.824000000000012"/>
    <n v="0.43990113764402283"/>
    <n v="2026"/>
    <s v="Q4"/>
    <n v="12"/>
    <s v="Dec"/>
  </r>
  <r>
    <n v="3673"/>
    <d v="2026-12-26T00:00:00"/>
    <n v="2026"/>
    <x v="3"/>
    <x v="11"/>
    <x v="11"/>
    <x v="0"/>
    <x v="15"/>
    <x v="0"/>
    <x v="2"/>
    <x v="4"/>
    <x v="10"/>
    <n v="1"/>
    <n v="40.619999999999997"/>
    <n v="0"/>
    <n v="14.62"/>
    <n v="40.619999999999997"/>
    <n v="14.62"/>
    <n v="26"/>
    <n v="0.64007877892663712"/>
    <n v="2026"/>
    <s v="Q4"/>
    <n v="12"/>
    <s v="Dec"/>
  </r>
  <r>
    <n v="3805"/>
    <d v="2026-12-26T00:00:00"/>
    <n v="2026"/>
    <x v="3"/>
    <x v="11"/>
    <x v="11"/>
    <x v="3"/>
    <x v="4"/>
    <x v="1"/>
    <x v="2"/>
    <x v="2"/>
    <x v="9"/>
    <n v="8"/>
    <n v="45.54"/>
    <n v="0.15"/>
    <n v="18.54"/>
    <n v="309.67199999999997"/>
    <n v="148.32"/>
    <n v="161.35199999999998"/>
    <n v="0.52104161822831896"/>
    <n v="2026"/>
    <s v="Q4"/>
    <n v="12"/>
    <s v="Dec"/>
  </r>
  <r>
    <n v="3945"/>
    <d v="2026-12-26T00:00:00"/>
    <n v="2026"/>
    <x v="3"/>
    <x v="11"/>
    <x v="11"/>
    <x v="3"/>
    <x v="13"/>
    <x v="1"/>
    <x v="2"/>
    <x v="0"/>
    <x v="4"/>
    <n v="4"/>
    <n v="50.96"/>
    <n v="0.1"/>
    <n v="22.14"/>
    <n v="183.45600000000002"/>
    <n v="88.56"/>
    <n v="94.896000000000015"/>
    <n v="0.51726844583987441"/>
    <n v="2026"/>
    <s v="Q4"/>
    <n v="12"/>
    <s v="Dec"/>
  </r>
  <r>
    <n v="4266"/>
    <d v="2026-12-26T00:00:00"/>
    <n v="2026"/>
    <x v="3"/>
    <x v="11"/>
    <x v="11"/>
    <x v="1"/>
    <x v="1"/>
    <x v="0"/>
    <x v="1"/>
    <x v="0"/>
    <x v="6"/>
    <n v="4"/>
    <n v="40.19"/>
    <n v="0.15"/>
    <n v="16.55"/>
    <n v="136.64599999999999"/>
    <n v="66.2"/>
    <n v="70.445999999999984"/>
    <n v="0.51553649576277383"/>
    <n v="2026"/>
    <s v="Q4"/>
    <n v="12"/>
    <s v="Dec"/>
  </r>
  <r>
    <n v="606"/>
    <d v="2026-12-27T00:00:00"/>
    <n v="2026"/>
    <x v="3"/>
    <x v="11"/>
    <x v="11"/>
    <x v="1"/>
    <x v="12"/>
    <x v="0"/>
    <x v="1"/>
    <x v="3"/>
    <x v="5"/>
    <n v="3"/>
    <n v="333.84"/>
    <n v="0"/>
    <n v="193.05"/>
    <n v="1001.52"/>
    <n v="579.15000000000009"/>
    <n v="422.36999999999989"/>
    <n v="0.42172897196261672"/>
    <n v="2026"/>
    <s v="Q4"/>
    <n v="12"/>
    <s v="Dec"/>
  </r>
  <r>
    <n v="1166"/>
    <d v="2026-12-27T00:00:00"/>
    <n v="2026"/>
    <x v="3"/>
    <x v="11"/>
    <x v="11"/>
    <x v="2"/>
    <x v="16"/>
    <x v="3"/>
    <x v="0"/>
    <x v="3"/>
    <x v="7"/>
    <n v="2"/>
    <n v="198.94"/>
    <n v="0.15"/>
    <n v="102.32"/>
    <n v="338.19799999999998"/>
    <n v="204.64"/>
    <n v="133.55799999999999"/>
    <n v="0.39491067362905752"/>
    <n v="2026"/>
    <s v="Q4"/>
    <n v="12"/>
    <s v="Dec"/>
  </r>
  <r>
    <n v="1913"/>
    <d v="2026-12-27T00:00:00"/>
    <n v="2026"/>
    <x v="3"/>
    <x v="11"/>
    <x v="11"/>
    <x v="2"/>
    <x v="5"/>
    <x v="3"/>
    <x v="1"/>
    <x v="4"/>
    <x v="14"/>
    <n v="3"/>
    <n v="35.979999999999997"/>
    <n v="0"/>
    <n v="13.6"/>
    <n v="107.94"/>
    <n v="40.799999999999997"/>
    <n v="67.14"/>
    <n v="0.62201222901612008"/>
    <n v="2026"/>
    <s v="Q4"/>
    <n v="12"/>
    <s v="Dec"/>
  </r>
  <r>
    <n v="2402"/>
    <d v="2026-12-27T00:00:00"/>
    <n v="2026"/>
    <x v="3"/>
    <x v="11"/>
    <x v="11"/>
    <x v="1"/>
    <x v="14"/>
    <x v="3"/>
    <x v="1"/>
    <x v="2"/>
    <x v="15"/>
    <n v="6"/>
    <n v="133.4"/>
    <n v="0.1"/>
    <n v="66.3"/>
    <n v="720.36000000000013"/>
    <n v="397.79999999999995"/>
    <n v="322.56000000000017"/>
    <n v="0.44777611194402817"/>
    <n v="2026"/>
    <s v="Q4"/>
    <n v="12"/>
    <s v="Dec"/>
  </r>
  <r>
    <n v="3192"/>
    <d v="2026-12-27T00:00:00"/>
    <n v="2026"/>
    <x v="3"/>
    <x v="11"/>
    <x v="11"/>
    <x v="3"/>
    <x v="7"/>
    <x v="0"/>
    <x v="0"/>
    <x v="1"/>
    <x v="1"/>
    <n v="2"/>
    <n v="93.45"/>
    <n v="0"/>
    <n v="45.75"/>
    <n v="186.9"/>
    <n v="91.5"/>
    <n v="95.4"/>
    <n v="0.5104333868378812"/>
    <n v="2026"/>
    <s v="Q4"/>
    <n v="12"/>
    <s v="Dec"/>
  </r>
  <r>
    <n v="3721"/>
    <d v="2026-12-27T00:00:00"/>
    <n v="2026"/>
    <x v="3"/>
    <x v="11"/>
    <x v="11"/>
    <x v="2"/>
    <x v="5"/>
    <x v="3"/>
    <x v="1"/>
    <x v="4"/>
    <x v="16"/>
    <n v="1"/>
    <n v="49.79"/>
    <n v="0.2"/>
    <n v="21.87"/>
    <n v="39.832000000000001"/>
    <n v="21.87"/>
    <n v="17.962"/>
    <n v="0.45094396465153641"/>
    <n v="2026"/>
    <s v="Q4"/>
    <n v="12"/>
    <s v="Dec"/>
  </r>
  <r>
    <n v="3882"/>
    <d v="2026-12-27T00:00:00"/>
    <n v="2026"/>
    <x v="3"/>
    <x v="11"/>
    <x v="11"/>
    <x v="3"/>
    <x v="8"/>
    <x v="3"/>
    <x v="0"/>
    <x v="1"/>
    <x v="17"/>
    <n v="3"/>
    <n v="70.430000000000007"/>
    <n v="0.1"/>
    <n v="32.869999999999997"/>
    <n v="190.16100000000003"/>
    <n v="98.609999999999985"/>
    <n v="91.551000000000045"/>
    <n v="0.48143941186678674"/>
    <n v="2026"/>
    <s v="Q4"/>
    <n v="12"/>
    <s v="Dec"/>
  </r>
  <r>
    <n v="4945"/>
    <d v="2026-12-27T00:00:00"/>
    <n v="2026"/>
    <x v="3"/>
    <x v="11"/>
    <x v="11"/>
    <x v="2"/>
    <x v="2"/>
    <x v="0"/>
    <x v="2"/>
    <x v="3"/>
    <x v="13"/>
    <n v="2"/>
    <n v="82.04"/>
    <n v="0.1"/>
    <n v="38.880000000000003"/>
    <n v="147.67200000000003"/>
    <n v="77.760000000000005"/>
    <n v="69.91200000000002"/>
    <n v="0.47342759629449055"/>
    <n v="2026"/>
    <s v="Q4"/>
    <n v="12"/>
    <s v="Dec"/>
  </r>
  <r>
    <n v="5084"/>
    <d v="2026-12-27T00:00:00"/>
    <n v="2026"/>
    <x v="3"/>
    <x v="11"/>
    <x v="11"/>
    <x v="1"/>
    <x v="11"/>
    <x v="3"/>
    <x v="0"/>
    <x v="2"/>
    <x v="2"/>
    <n v="1"/>
    <n v="35.409999999999997"/>
    <n v="0.2"/>
    <n v="13.54"/>
    <n v="28.327999999999999"/>
    <n v="13.54"/>
    <n v="14.788"/>
    <n v="0.5220276757977973"/>
    <n v="2026"/>
    <s v="Q4"/>
    <n v="12"/>
    <s v="Dec"/>
  </r>
  <r>
    <n v="246"/>
    <d v="2026-12-28T00:00:00"/>
    <n v="2026"/>
    <x v="3"/>
    <x v="11"/>
    <x v="11"/>
    <x v="3"/>
    <x v="7"/>
    <x v="3"/>
    <x v="2"/>
    <x v="0"/>
    <x v="6"/>
    <n v="1"/>
    <n v="41.06"/>
    <n v="0.1"/>
    <n v="16.23"/>
    <n v="36.954000000000001"/>
    <n v="16.23"/>
    <n v="20.724"/>
    <n v="0.5608053255398604"/>
    <n v="2026"/>
    <s v="Q4"/>
    <n v="12"/>
    <s v="Dec"/>
  </r>
  <r>
    <n v="537"/>
    <d v="2026-12-28T00:00:00"/>
    <n v="2026"/>
    <x v="3"/>
    <x v="11"/>
    <x v="11"/>
    <x v="3"/>
    <x v="8"/>
    <x v="1"/>
    <x v="2"/>
    <x v="1"/>
    <x v="1"/>
    <n v="12"/>
    <n v="90.29"/>
    <n v="0.1"/>
    <n v="45.76"/>
    <n v="975.13200000000006"/>
    <n v="549.12"/>
    <n v="426.01200000000006"/>
    <n v="0.43687623829389255"/>
    <n v="2026"/>
    <s v="Q4"/>
    <n v="12"/>
    <s v="Dec"/>
  </r>
  <r>
    <n v="968"/>
    <d v="2026-12-28T00:00:00"/>
    <n v="2026"/>
    <x v="3"/>
    <x v="11"/>
    <x v="11"/>
    <x v="1"/>
    <x v="12"/>
    <x v="2"/>
    <x v="1"/>
    <x v="0"/>
    <x v="8"/>
    <n v="1"/>
    <n v="103.13"/>
    <n v="0.15"/>
    <n v="50.06"/>
    <n v="87.660499999999999"/>
    <n v="50.06"/>
    <n v="37.600499999999997"/>
    <n v="0.42893321393329947"/>
    <n v="2026"/>
    <s v="Q4"/>
    <n v="12"/>
    <s v="Dec"/>
  </r>
  <r>
    <n v="1234"/>
    <d v="2026-12-28T00:00:00"/>
    <n v="2026"/>
    <x v="3"/>
    <x v="11"/>
    <x v="11"/>
    <x v="3"/>
    <x v="13"/>
    <x v="0"/>
    <x v="0"/>
    <x v="0"/>
    <x v="0"/>
    <n v="1"/>
    <n v="81.39"/>
    <n v="0.05"/>
    <n v="43.54"/>
    <n v="77.320499999999996"/>
    <n v="43.54"/>
    <n v="33.780499999999996"/>
    <n v="0.43688931137279247"/>
    <n v="2026"/>
    <s v="Q4"/>
    <n v="12"/>
    <s v="Dec"/>
  </r>
  <r>
    <n v="2061"/>
    <d v="2026-12-28T00:00:00"/>
    <n v="2026"/>
    <x v="3"/>
    <x v="11"/>
    <x v="11"/>
    <x v="0"/>
    <x v="15"/>
    <x v="3"/>
    <x v="0"/>
    <x v="3"/>
    <x v="5"/>
    <n v="2"/>
    <n v="342.78"/>
    <n v="0"/>
    <n v="197.89"/>
    <n v="685.56"/>
    <n v="395.78"/>
    <n v="289.77999999999997"/>
    <n v="0.4226909387945621"/>
    <n v="2026"/>
    <s v="Q4"/>
    <n v="12"/>
    <s v="Dec"/>
  </r>
  <r>
    <n v="2219"/>
    <d v="2026-12-28T00:00:00"/>
    <n v="2026"/>
    <x v="3"/>
    <x v="11"/>
    <x v="11"/>
    <x v="1"/>
    <x v="14"/>
    <x v="0"/>
    <x v="0"/>
    <x v="1"/>
    <x v="3"/>
    <n v="1"/>
    <n v="147"/>
    <n v="0.15"/>
    <n v="79.58"/>
    <n v="124.95"/>
    <n v="79.58"/>
    <n v="45.370000000000005"/>
    <n v="0.36310524209683875"/>
    <n v="2026"/>
    <s v="Q4"/>
    <n v="12"/>
    <s v="Dec"/>
  </r>
  <r>
    <n v="2651"/>
    <d v="2026-12-28T00:00:00"/>
    <n v="2026"/>
    <x v="3"/>
    <x v="11"/>
    <x v="11"/>
    <x v="0"/>
    <x v="15"/>
    <x v="0"/>
    <x v="1"/>
    <x v="2"/>
    <x v="9"/>
    <n v="1"/>
    <n v="45.69"/>
    <n v="0.2"/>
    <n v="18.829999999999998"/>
    <n v="36.552"/>
    <n v="18.829999999999998"/>
    <n v="17.722000000000001"/>
    <n v="0.48484351061501429"/>
    <n v="2026"/>
    <s v="Q4"/>
    <n v="12"/>
    <s v="Dec"/>
  </r>
  <r>
    <n v="3173"/>
    <d v="2026-12-28T00:00:00"/>
    <n v="2026"/>
    <x v="3"/>
    <x v="11"/>
    <x v="11"/>
    <x v="1"/>
    <x v="12"/>
    <x v="3"/>
    <x v="0"/>
    <x v="0"/>
    <x v="6"/>
    <n v="1"/>
    <n v="39.69"/>
    <n v="0"/>
    <n v="17.09"/>
    <n v="39.69"/>
    <n v="17.09"/>
    <n v="22.599999999999998"/>
    <n v="0.56941295036533135"/>
    <n v="2026"/>
    <s v="Q4"/>
    <n v="12"/>
    <s v="Dec"/>
  </r>
  <r>
    <n v="3409"/>
    <d v="2026-12-28T00:00:00"/>
    <n v="2026"/>
    <x v="3"/>
    <x v="11"/>
    <x v="11"/>
    <x v="3"/>
    <x v="4"/>
    <x v="0"/>
    <x v="1"/>
    <x v="3"/>
    <x v="19"/>
    <n v="5"/>
    <n v="122.42"/>
    <n v="0"/>
    <n v="60.8"/>
    <n v="612.1"/>
    <n v="304"/>
    <n v="308.10000000000002"/>
    <n v="0.50334912595981052"/>
    <n v="2026"/>
    <s v="Q4"/>
    <n v="12"/>
    <s v="Dec"/>
  </r>
  <r>
    <n v="3535"/>
    <d v="2026-12-28T00:00:00"/>
    <n v="2026"/>
    <x v="3"/>
    <x v="11"/>
    <x v="11"/>
    <x v="1"/>
    <x v="6"/>
    <x v="2"/>
    <x v="1"/>
    <x v="2"/>
    <x v="2"/>
    <n v="1"/>
    <n v="37.03"/>
    <n v="0.15"/>
    <n v="13.53"/>
    <n v="31.4755"/>
    <n v="13.53"/>
    <n v="17.945500000000003"/>
    <n v="0.57014185636447401"/>
    <n v="2026"/>
    <s v="Q4"/>
    <n v="12"/>
    <s v="Dec"/>
  </r>
  <r>
    <n v="5134"/>
    <d v="2026-12-28T00:00:00"/>
    <n v="2026"/>
    <x v="3"/>
    <x v="11"/>
    <x v="11"/>
    <x v="1"/>
    <x v="14"/>
    <x v="2"/>
    <x v="0"/>
    <x v="1"/>
    <x v="1"/>
    <n v="1"/>
    <n v="90.99"/>
    <n v="0.05"/>
    <n v="44.78"/>
    <n v="86.440499999999986"/>
    <n v="44.78"/>
    <n v="41.660499999999985"/>
    <n v="0.48195579618350187"/>
    <n v="2026"/>
    <s v="Q4"/>
    <n v="12"/>
    <s v="Dec"/>
  </r>
  <r>
    <n v="2011"/>
    <d v="2026-12-29T00:00:00"/>
    <n v="2026"/>
    <x v="3"/>
    <x v="11"/>
    <x v="11"/>
    <x v="1"/>
    <x v="11"/>
    <x v="0"/>
    <x v="0"/>
    <x v="1"/>
    <x v="1"/>
    <n v="1"/>
    <n v="90.81"/>
    <n v="0.1"/>
    <n v="46.53"/>
    <n v="81.728999999999999"/>
    <n v="46.53"/>
    <n v="35.198999999999998"/>
    <n v="0.43067944059024332"/>
    <n v="2026"/>
    <s v="Q4"/>
    <n v="12"/>
    <s v="Dec"/>
  </r>
  <r>
    <n v="2477"/>
    <d v="2026-12-29T00:00:00"/>
    <n v="2026"/>
    <x v="3"/>
    <x v="11"/>
    <x v="11"/>
    <x v="0"/>
    <x v="15"/>
    <x v="2"/>
    <x v="1"/>
    <x v="0"/>
    <x v="6"/>
    <n v="1"/>
    <n v="41.28"/>
    <n v="0.15"/>
    <n v="16.41"/>
    <n v="35.088000000000001"/>
    <n v="16.41"/>
    <n v="18.678000000000001"/>
    <n v="0.53231874145006841"/>
    <n v="2026"/>
    <s v="Q4"/>
    <n v="12"/>
    <s v="Dec"/>
  </r>
  <r>
    <n v="2745"/>
    <d v="2026-12-29T00:00:00"/>
    <n v="2026"/>
    <x v="3"/>
    <x v="11"/>
    <x v="11"/>
    <x v="3"/>
    <x v="13"/>
    <x v="3"/>
    <x v="2"/>
    <x v="2"/>
    <x v="9"/>
    <n v="1"/>
    <n v="46.07"/>
    <n v="0"/>
    <n v="18.420000000000002"/>
    <n v="46.07"/>
    <n v="18.420000000000002"/>
    <n v="27.65"/>
    <n v="0.60017364879531143"/>
    <n v="2026"/>
    <s v="Q4"/>
    <n v="12"/>
    <s v="Dec"/>
  </r>
  <r>
    <n v="4427"/>
    <d v="2026-12-29T00:00:00"/>
    <n v="2026"/>
    <x v="3"/>
    <x v="11"/>
    <x v="11"/>
    <x v="1"/>
    <x v="12"/>
    <x v="2"/>
    <x v="2"/>
    <x v="1"/>
    <x v="3"/>
    <n v="1"/>
    <n v="147.29"/>
    <n v="0.1"/>
    <n v="78.2"/>
    <n v="132.56100000000001"/>
    <n v="78.2"/>
    <n v="54.361000000000004"/>
    <n v="0.4100829052285363"/>
    <n v="2026"/>
    <s v="Q4"/>
    <n v="12"/>
    <s v="Dec"/>
  </r>
  <r>
    <n v="377"/>
    <d v="2026-12-30T00:00:00"/>
    <n v="2026"/>
    <x v="3"/>
    <x v="11"/>
    <x v="11"/>
    <x v="3"/>
    <x v="13"/>
    <x v="0"/>
    <x v="1"/>
    <x v="0"/>
    <x v="6"/>
    <n v="1"/>
    <n v="40.82"/>
    <n v="0.1"/>
    <n v="17.2"/>
    <n v="36.738"/>
    <n v="17.2"/>
    <n v="19.538"/>
    <n v="0.53181991398551909"/>
    <n v="2026"/>
    <s v="Q4"/>
    <n v="12"/>
    <s v="Dec"/>
  </r>
  <r>
    <n v="1530"/>
    <d v="2026-12-30T00:00:00"/>
    <n v="2026"/>
    <x v="3"/>
    <x v="11"/>
    <x v="11"/>
    <x v="3"/>
    <x v="7"/>
    <x v="0"/>
    <x v="1"/>
    <x v="4"/>
    <x v="16"/>
    <n v="3"/>
    <n v="50.72"/>
    <n v="0"/>
    <n v="22.3"/>
    <n v="152.16"/>
    <n v="66.900000000000006"/>
    <n v="85.259999999999991"/>
    <n v="0.56033123028391163"/>
    <n v="2026"/>
    <s v="Q4"/>
    <n v="12"/>
    <s v="Dec"/>
  </r>
  <r>
    <n v="2135"/>
    <d v="2026-12-30T00:00:00"/>
    <n v="2026"/>
    <x v="3"/>
    <x v="11"/>
    <x v="11"/>
    <x v="1"/>
    <x v="12"/>
    <x v="3"/>
    <x v="2"/>
    <x v="3"/>
    <x v="7"/>
    <n v="3"/>
    <n v="194.7"/>
    <n v="0.1"/>
    <n v="102.62"/>
    <n v="525.68999999999994"/>
    <n v="307.86"/>
    <n v="217.82999999999993"/>
    <n v="0.41436968555612613"/>
    <n v="2026"/>
    <s v="Q4"/>
    <n v="12"/>
    <s v="Dec"/>
  </r>
  <r>
    <n v="2916"/>
    <d v="2026-12-30T00:00:00"/>
    <n v="2026"/>
    <x v="3"/>
    <x v="11"/>
    <x v="11"/>
    <x v="1"/>
    <x v="6"/>
    <x v="2"/>
    <x v="1"/>
    <x v="2"/>
    <x v="2"/>
    <n v="1"/>
    <n v="36.64"/>
    <n v="0.05"/>
    <n v="13.59"/>
    <n v="34.808"/>
    <n v="13.59"/>
    <n v="21.218"/>
    <n v="0.60957251206619167"/>
    <n v="2026"/>
    <s v="Q4"/>
    <n v="12"/>
    <s v="Dec"/>
  </r>
  <r>
    <n v="3449"/>
    <d v="2026-12-30T00:00:00"/>
    <n v="2026"/>
    <x v="3"/>
    <x v="11"/>
    <x v="11"/>
    <x v="2"/>
    <x v="10"/>
    <x v="3"/>
    <x v="0"/>
    <x v="3"/>
    <x v="7"/>
    <n v="6"/>
    <n v="192.9"/>
    <n v="0.2"/>
    <n v="106.89"/>
    <n v="925.92000000000007"/>
    <n v="641.34"/>
    <n v="284.58000000000004"/>
    <n v="0.30734836702954899"/>
    <n v="2026"/>
    <s v="Q4"/>
    <n v="12"/>
    <s v="Dec"/>
  </r>
  <r>
    <n v="3498"/>
    <d v="2026-12-30T00:00:00"/>
    <n v="2026"/>
    <x v="3"/>
    <x v="11"/>
    <x v="11"/>
    <x v="3"/>
    <x v="7"/>
    <x v="3"/>
    <x v="0"/>
    <x v="1"/>
    <x v="17"/>
    <n v="2"/>
    <n v="71.56"/>
    <n v="0.1"/>
    <n v="32.99"/>
    <n v="128.80800000000002"/>
    <n v="65.98"/>
    <n v="62.828000000000017"/>
    <n v="0.4877647351096206"/>
    <n v="2026"/>
    <s v="Q4"/>
    <n v="12"/>
    <s v="Dec"/>
  </r>
  <r>
    <n v="4851"/>
    <d v="2026-12-30T00:00:00"/>
    <n v="2026"/>
    <x v="3"/>
    <x v="11"/>
    <x v="11"/>
    <x v="3"/>
    <x v="13"/>
    <x v="3"/>
    <x v="1"/>
    <x v="0"/>
    <x v="6"/>
    <n v="1"/>
    <n v="40.270000000000003"/>
    <n v="0.1"/>
    <n v="16.63"/>
    <n v="36.243000000000002"/>
    <n v="16.63"/>
    <n v="19.613000000000003"/>
    <n v="0.54115277432883602"/>
    <n v="2026"/>
    <s v="Q4"/>
    <n v="12"/>
    <s v="Dec"/>
  </r>
  <r>
    <n v="4926"/>
    <d v="2026-12-30T00:00:00"/>
    <n v="2026"/>
    <x v="3"/>
    <x v="11"/>
    <x v="11"/>
    <x v="3"/>
    <x v="7"/>
    <x v="2"/>
    <x v="2"/>
    <x v="0"/>
    <x v="0"/>
    <n v="6"/>
    <n v="81.180000000000007"/>
    <n v="0.05"/>
    <n v="43.3"/>
    <n v="462.726"/>
    <n v="259.79999999999995"/>
    <n v="202.92600000000004"/>
    <n v="0.43854462468069666"/>
    <n v="2026"/>
    <s v="Q4"/>
    <n v="12"/>
    <s v="Dec"/>
  </r>
  <r>
    <n v="5035"/>
    <d v="2026-12-30T00:00:00"/>
    <n v="2026"/>
    <x v="3"/>
    <x v="11"/>
    <x v="11"/>
    <x v="1"/>
    <x v="12"/>
    <x v="0"/>
    <x v="1"/>
    <x v="0"/>
    <x v="8"/>
    <n v="2"/>
    <n v="101.73"/>
    <n v="0.1"/>
    <n v="49.3"/>
    <n v="183.114"/>
    <n v="98.6"/>
    <n v="84.51400000000001"/>
    <n v="0.46153762137247839"/>
    <n v="2026"/>
    <s v="Q4"/>
    <n v="12"/>
    <s v="Dec"/>
  </r>
  <r>
    <n v="5135"/>
    <d v="2026-12-30T00:00:00"/>
    <n v="2026"/>
    <x v="3"/>
    <x v="11"/>
    <x v="11"/>
    <x v="2"/>
    <x v="10"/>
    <x v="0"/>
    <x v="1"/>
    <x v="0"/>
    <x v="4"/>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D6495C-9D91-47EF-8E75-65B8C231D7E3}" name="Total_Ord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24">
    <pivotField dataField="1"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h="1" x="3"/>
        <item h="1" x="0"/>
        <item h="1" x="4"/>
        <item h="1"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58D12F-7462-4E95-8A7C-658CBD6A389C}" name="Sales_Channe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10:I15" firstHeaderRow="1" firstDataRow="1" firstDataCol="1"/>
  <pivotFields count="24">
    <pivotField showAll="0"/>
    <pivotField numFmtId="164" showAll="0"/>
    <pivotField showAll="0"/>
    <pivotField showAll="0"/>
    <pivotField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items count="4">
        <item x="2"/>
        <item x="1"/>
        <item x="0"/>
        <item t="default"/>
      </items>
    </pivotField>
    <pivotField showAll="0">
      <items count="6">
        <item h="1" x="3"/>
        <item h="1" x="0"/>
        <item h="1" x="4"/>
        <item h="1"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Sum of Revenue" fld="16" baseField="0" baseItem="0" numFmtId="168"/>
  </dataFields>
  <formats count="1">
    <format dxfId="301">
      <pivotArea outline="0" collapsedLevelsAreSubtotals="1" fieldPosition="0"/>
    </format>
  </formats>
  <chartFormats count="6">
    <chartFormat chart="8"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8" count="1" selected="0">
            <x v="0"/>
          </reference>
        </references>
      </pivotArea>
    </chartFormat>
    <chartFormat chart="14" format="8">
      <pivotArea type="data" outline="0" fieldPosition="0">
        <references count="2">
          <reference field="4294967294" count="1" selected="0">
            <x v="0"/>
          </reference>
          <reference field="8" count="1" selected="0">
            <x v="1"/>
          </reference>
        </references>
      </pivotArea>
    </chartFormat>
    <chartFormat chart="14" format="9">
      <pivotArea type="data" outline="0" fieldPosition="0">
        <references count="2">
          <reference field="4294967294" count="1" selected="0">
            <x v="0"/>
          </reference>
          <reference field="8" count="1" selected="0">
            <x v="2"/>
          </reference>
        </references>
      </pivotArea>
    </chartFormat>
    <chartFormat chart="14"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E759F7-D613-49F7-BC9F-0494C9348603}" name="Total_Unit_Sol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h="1" x="3"/>
        <item h="1" x="0"/>
        <item h="1" x="4"/>
        <item h="1"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060DBB-F8E7-4AFE-811C-B17D69DAFB4C}" name="Gross_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h="1" x="3"/>
        <item h="1" x="0"/>
        <item h="1" x="4"/>
        <item h="1"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3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06C9D0-D87A-4F13-A3D2-3E9D7E145DA4}" name="Countrywise_Revenue_Top-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10:F28" firstHeaderRow="1" firstDataRow="1" firstDataCol="1"/>
  <pivotFields count="24">
    <pivotField showAll="0"/>
    <pivotField numFmtId="164" showAll="0"/>
    <pivotField showAll="0"/>
    <pivotField showAll="0">
      <items count="5">
        <item h="1" x="0"/>
        <item h="1" x="1"/>
        <item h="1" x="2"/>
        <item x="3"/>
        <item t="default"/>
      </items>
    </pivotField>
    <pivotField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h="1" x="3"/>
        <item h="1" x="0"/>
        <item h="1" x="4"/>
        <item h="1"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6" baseField="0" baseItem="0" numFmtId="168"/>
  </dataFields>
  <formats count="1">
    <format dxfId="303">
      <pivotArea outline="0" collapsedLevelsAreSubtotals="1" fieldPosition="0"/>
    </format>
  </formats>
  <chartFormats count="2">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7"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FDE7C8-B86B-4CCC-8662-AA70DB9EAD05}" name="Total_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h="1" x="3"/>
        <item h="1" x="0"/>
        <item h="1" x="4"/>
        <item h="1"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3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132351-53AF-46DF-813A-63EB1106049B}" name="Monthly_Profit_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C23" firstHeaderRow="0" firstDataRow="1" firstDataCol="1"/>
  <pivotFields count="24">
    <pivotField showAll="0"/>
    <pivotField numFmtId="164" showAll="0"/>
    <pivotField showAll="0"/>
    <pivotField showAll="0"/>
    <pivotField showAll="0">
      <items count="13">
        <item x="0"/>
        <item x="1"/>
        <item x="2"/>
        <item x="3"/>
        <item x="4"/>
        <item x="5"/>
        <item x="6"/>
        <item x="7"/>
        <item x="8"/>
        <item x="9"/>
        <item x="10"/>
        <item x="11"/>
        <item t="default"/>
      </items>
    </pivotField>
    <pivotField axis="axisRow"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h="1" x="3"/>
        <item h="1" x="0"/>
        <item h="1" x="4"/>
        <item h="1"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Gross Profit" fld="18" baseField="0" baseItem="0" numFmtId="165"/>
    <dataField name="Sum of Revenue" fld="16" baseField="0" baseItem="0" numFmtId="165"/>
  </dataFields>
  <formats count="3">
    <format dxfId="307">
      <pivotArea outline="0" collapsedLevelsAreSubtotals="1" fieldPosition="0"/>
    </format>
    <format dxfId="306">
      <pivotArea collapsedLevelsAreSubtotals="1" fieldPosition="0">
        <references count="1">
          <reference field="5" count="0"/>
        </references>
      </pivotArea>
    </format>
    <format dxfId="305">
      <pivotArea grandRow="1" outline="0" collapsedLevelsAreSubtotals="1" fieldPosition="0"/>
    </format>
  </formats>
  <chartFormats count="2">
    <chartFormat chart="3" format="5"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058002-8A52-4BDC-8161-F00D6A81B8F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h="1" x="3"/>
        <item h="1" x="0"/>
        <item h="1" x="4"/>
        <item h="1"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3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4E5665-8887-4D59-BF8C-F4BA7E41B296}" name="Country_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10:O28" firstHeaderRow="1" firstDataRow="1" firstDataCol="1"/>
  <pivotFields count="24">
    <pivotField showAll="0"/>
    <pivotField numFmtId="164" showAll="0"/>
    <pivotField showAll="0"/>
    <pivotField showAll="0"/>
    <pivotField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h="1" x="3"/>
        <item h="1" x="0"/>
        <item h="1" x="4"/>
        <item h="1"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6" baseField="0" baseItem="0" numFmtId="168"/>
  </dataFields>
  <formats count="1">
    <format dxfId="309">
      <pivotArea outline="0" collapsedLevelsAreSubtotals="1" fieldPosition="0"/>
    </format>
  </formats>
  <chartFormats count="2">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7"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4FDE31-B746-40AC-AC91-35BDC0737182}" name="Region_wis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K10:L15" firstHeaderRow="1" firstDataRow="1" firstDataCol="1"/>
  <pivotFields count="24">
    <pivotField showAll="0"/>
    <pivotField numFmtId="164" showAll="0"/>
    <pivotField showAll="0"/>
    <pivotField showAll="0"/>
    <pivotField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items count="4">
        <item x="2"/>
        <item x="1"/>
        <item x="0"/>
        <item t="default"/>
      </items>
    </pivotField>
    <pivotField showAll="0">
      <items count="6">
        <item h="1" x="3"/>
        <item h="1" x="0"/>
        <item h="1" x="4"/>
        <item h="1"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Sum of Revenue" fld="16" baseField="0" baseItem="0" numFmtId="168"/>
  </dataFields>
  <formats count="1">
    <format dxfId="310">
      <pivotArea outline="0" collapsedLevelsAreSubtotals="1" fieldPosition="0"/>
    </format>
  </formats>
  <chartFormats count="9">
    <chartFormat chart="8"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6" count="1" selected="0">
            <x v="0"/>
          </reference>
        </references>
      </pivotArea>
    </chartFormat>
    <chartFormat chart="19" format="8">
      <pivotArea type="data" outline="0" fieldPosition="0">
        <references count="2">
          <reference field="4294967294" count="1" selected="0">
            <x v="0"/>
          </reference>
          <reference field="6" count="1" selected="0">
            <x v="1"/>
          </reference>
        </references>
      </pivotArea>
    </chartFormat>
    <chartFormat chart="19" format="9">
      <pivotArea type="data" outline="0" fieldPosition="0">
        <references count="2">
          <reference field="4294967294" count="1" selected="0">
            <x v="0"/>
          </reference>
          <reference field="6" count="1" selected="0">
            <x v="2"/>
          </reference>
        </references>
      </pivotArea>
    </chartFormat>
    <chartFormat chart="19"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5601F9F-B16A-4F7E-8A3F-CE005B670732}" sourceName="Product Category">
  <pivotTables>
    <pivotTable tabId="2" name="Countrywise_Revenue_Top-5"/>
    <pivotTable tabId="2" name="Monthly_Profit_Revenue"/>
    <pivotTable tabId="2" name="Country_Revenue"/>
    <pivotTable tabId="2" name="Gross_Profit"/>
    <pivotTable tabId="2" name="PivotTable6"/>
    <pivotTable tabId="2" name="Region_wise"/>
    <pivotTable tabId="2" name="Sales_Channel"/>
    <pivotTable tabId="2" name="Total_Orders"/>
    <pivotTable tabId="2" name="Total_Revenue"/>
    <pivotTable tabId="2" name="Total_Unit_Sold"/>
  </pivotTables>
  <data>
    <tabular pivotCacheId="1189579325">
      <items count="5">
        <i x="3"/>
        <i x="0"/>
        <i x="4"/>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6A1FF3B-552E-46AA-BC69-C8B206769267}" sourceName="Country">
  <pivotTables>
    <pivotTable tabId="2" name="Monthly_Profit_Revenue"/>
    <pivotTable tabId="2" name="Country_Revenue"/>
    <pivotTable tabId="2" name="Countrywise_Revenue_Top-5"/>
    <pivotTable tabId="2" name="Gross_Profit"/>
    <pivotTable tabId="2" name="PivotTable6"/>
    <pivotTable tabId="2" name="Region_wise"/>
    <pivotTable tabId="2" name="Sales_Channel"/>
    <pivotTable tabId="2" name="Total_Orders"/>
    <pivotTable tabId="2" name="Total_Revenue"/>
    <pivotTable tabId="2" name="Total_Unit_Sold"/>
  </pivotTables>
  <data>
    <tabular pivotCacheId="1189579325">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69B21778-EE08-4997-B265-57C076688536}" sourceName="Quarter">
  <pivotTables>
    <pivotTable tabId="2" name="Countrywise_Revenue_Top-5"/>
  </pivotTables>
  <data>
    <tabular pivotCacheId="1189579325">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1BF779A-0334-438A-A42B-DE7C8F081829}" cache="Slicer_Product_Category" caption="Product Category" rowHeight="247650"/>
  <slicer name="Country" xr10:uid="{16364DDC-72B3-4320-BF70-E34AD8A39C79}" cache="Slicer_Country" caption="Country" rowHeight="247650"/>
  <slicer name="Quarter" xr10:uid="{06016CAB-F546-4D90-9EE5-948B5F967556}"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300" dataDxfId="299">
  <autoFilter ref="A1:X2708" xr:uid="{00C7785C-B0DC-4149-B41F-A1291B984374}"/>
  <tableColumns count="24">
    <tableColumn id="21" xr3:uid="{6225545C-05B8-4FEB-B4C9-2C84CBF55B01}" name="ID" dataDxfId="298"/>
    <tableColumn id="2" xr3:uid="{99F5FD81-8F5C-4B7A-810D-BB7E4869701E}" name="Order Date" dataDxfId="297"/>
    <tableColumn id="22" xr3:uid="{25F00880-2F53-4769-960F-D34BAC17395C}" name="Year" dataDxfId="296">
      <calculatedColumnFormula>YEAR(SalesDataTable[[#This Row],[Order Date]])</calculatedColumnFormula>
    </tableColumn>
    <tableColumn id="25" xr3:uid="{591CF0FB-C0E8-4130-A302-87871D8D91AA}" name="Quarter" dataDxfId="295">
      <calculatedColumnFormula>"Q"&amp;ROUNDUP(MONTH(SalesDataTable[[#This Row],[Order Date]])/3,0)</calculatedColumnFormula>
    </tableColumn>
    <tableColumn id="23" xr3:uid="{A0DACE29-74A4-42A7-8361-121528EF90AD}" name="Month Number" dataDxfId="294">
      <calculatedColumnFormula>MONTH(SalesDataTable[[#This Row],[Order Date]])</calculatedColumnFormula>
    </tableColumn>
    <tableColumn id="24" xr3:uid="{A20CA6AD-E8F4-484F-912A-D7E8A18665AB}" name="Month Name" dataDxfId="293">
      <calculatedColumnFormula>TEXT(SalesDataTable[[#This Row],[Order Date]],"MMM")</calculatedColumnFormula>
    </tableColumn>
    <tableColumn id="3" xr3:uid="{BABD2837-4996-49F4-B8FC-F980EA4C9534}" name="Region" dataDxfId="292"/>
    <tableColumn id="4" xr3:uid="{ED840ADB-B6D0-4386-8CC3-66DEA65BED3E}" name="Country" dataDxfId="291"/>
    <tableColumn id="5" xr3:uid="{C21A7B37-6F6C-4361-82C1-4670F9FDBEC2}" name="Sales Channel" dataDxfId="290"/>
    <tableColumn id="6" xr3:uid="{84080584-6B54-4896-A4DE-A87DFF0731C6}" name="Customer Type" dataDxfId="289"/>
    <tableColumn id="7" xr3:uid="{0B005238-5F14-4C46-B503-7F3DFF36170E}" name="Product Category" dataDxfId="288"/>
    <tableColumn id="8" xr3:uid="{B930794A-6484-4BE3-BBD2-E8771691DFAD}" name="Product" dataDxfId="287"/>
    <tableColumn id="9" xr3:uid="{5CA4DF7A-9AF5-4D9D-9D5A-DDED3D0A7E80}" name="Units Sold" dataDxfId="286"/>
    <tableColumn id="10" xr3:uid="{6756035F-A4CB-4AFF-BFF3-3610B142F0EE}" name="Unit Price" dataDxfId="285"/>
    <tableColumn id="11" xr3:uid="{B694F18E-F9BD-40E2-A356-3F67136CB960}" name="Discount %" dataDxfId="284"/>
    <tableColumn id="12" xr3:uid="{15D4CF49-FA19-4C44-A023-7C629B44C0DB}" name="Unit Cost" dataDxfId="283"/>
    <tableColumn id="13" xr3:uid="{3D8A84CF-5674-491F-8F81-BB5FC7A74D30}" name="Revenue" dataDxfId="282">
      <calculatedColumnFormula>M2*N2*(1-O2)</calculatedColumnFormula>
    </tableColumn>
    <tableColumn id="14" xr3:uid="{455060E3-F1BA-493D-AC17-8D56984B9F5C}" name="COGS" dataDxfId="281">
      <calculatedColumnFormula>M2*P2</calculatedColumnFormula>
    </tableColumn>
    <tableColumn id="15" xr3:uid="{89F4A687-84DC-4069-9C8B-9548E670D916}" name="Gross Profit" dataDxfId="280">
      <calculatedColumnFormula>Q2-R2</calculatedColumnFormula>
    </tableColumn>
    <tableColumn id="16" xr3:uid="{F7B6CDDB-7E56-4D6C-91A8-8CE6DC05EA92}" name="Gross Margin %" dataDxfId="279">
      <calculatedColumnFormula>IFERROR(S2/Q2,0)</calculatedColumnFormula>
    </tableColumn>
    <tableColumn id="17" xr3:uid="{08206B5F-132F-48A2-8A7D-C8ED29DE854B}" name="Year2" dataDxfId="278">
      <calculatedColumnFormula>YEAR(SalesDataTable[[#This Row],[Order Date]])</calculatedColumnFormula>
    </tableColumn>
    <tableColumn id="18" xr3:uid="{530C4447-0E80-44A0-80E4-83BFF5397AA3}" name="Quarter2" dataDxfId="277">
      <calculatedColumnFormula>"Q"&amp;ROUNDUP(MONTH(SalesDataTable[[#This Row],[Order Date]])/3,0)</calculatedColumnFormula>
    </tableColumn>
    <tableColumn id="19" xr3:uid="{64306A9E-3E61-4C1D-8A04-5C3C05269760}" name="MonthNo" dataDxfId="276">
      <calculatedColumnFormula>MONTH(SalesDataTable[[#This Row],[Order Date]])</calculatedColumnFormula>
    </tableColumn>
    <tableColumn id="20" xr3:uid="{053C1C3B-A83C-4691-96F2-805F5CEED276}" name="Month2" dataDxfId="275">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4F302-370E-4210-9DD0-83B981FD9AAE}">
  <dimension ref="A3:R28"/>
  <sheetViews>
    <sheetView workbookViewId="0">
      <selection activeCell="K11" sqref="K11"/>
      <pivotSelection pane="bottomRight" showHeader="1" axis="axisRow" activeRow="10" activeCol="10" previousRow="10" previousCol="10" click="1" r:id="rId10">
        <pivotArea dataOnly="0" labelOnly="1" fieldPosition="0">
          <references count="1">
            <reference field="6" count="0"/>
          </references>
        </pivotArea>
      </pivotSelection>
    </sheetView>
  </sheetViews>
  <sheetFormatPr defaultRowHeight="14.4"/>
  <cols>
    <col min="1" max="1" width="14.109375" bestFit="1" customWidth="1"/>
    <col min="2" max="2" width="15.21875" bestFit="1" customWidth="1"/>
    <col min="3" max="3" width="14.109375" bestFit="1" customWidth="1"/>
    <col min="4" max="4" width="16.77734375" bestFit="1" customWidth="1"/>
    <col min="5" max="5" width="13.5546875" bestFit="1" customWidth="1"/>
    <col min="6" max="6" width="14.109375" bestFit="1" customWidth="1"/>
    <col min="7" max="7" width="15.21875" bestFit="1" customWidth="1"/>
    <col min="8" max="8" width="15.5546875" bestFit="1" customWidth="1"/>
    <col min="9" max="9" width="14.109375" bestFit="1" customWidth="1"/>
    <col min="10" max="10" width="9.88671875" bestFit="1" customWidth="1"/>
    <col min="11" max="11" width="14.33203125" bestFit="1" customWidth="1"/>
    <col min="12" max="12" width="14.109375" bestFit="1" customWidth="1"/>
    <col min="14" max="14" width="13.5546875" bestFit="1" customWidth="1"/>
    <col min="15" max="15" width="14.109375" bestFit="1" customWidth="1"/>
    <col min="17" max="17" width="13.5546875" bestFit="1" customWidth="1"/>
    <col min="18" max="18" width="13.77734375" bestFit="1" customWidth="1"/>
  </cols>
  <sheetData>
    <row r="3" spans="1:18">
      <c r="A3" t="s">
        <v>80</v>
      </c>
      <c r="D3" t="s">
        <v>81</v>
      </c>
      <c r="F3" s="14" t="s">
        <v>82</v>
      </c>
      <c r="H3" t="s">
        <v>79</v>
      </c>
      <c r="J3" t="s">
        <v>83</v>
      </c>
      <c r="L3" t="s">
        <v>84</v>
      </c>
    </row>
    <row r="4" spans="1:18">
      <c r="A4" s="17">
        <v>123724.48549999995</v>
      </c>
      <c r="D4" s="17">
        <v>59076.955499999982</v>
      </c>
      <c r="F4" s="15">
        <f>D4/A4</f>
        <v>0.47748798680597465</v>
      </c>
      <c r="H4" s="13">
        <v>1405</v>
      </c>
      <c r="J4" s="19">
        <v>579</v>
      </c>
      <c r="L4" s="17">
        <v>64647.53</v>
      </c>
    </row>
    <row r="10" spans="1:18">
      <c r="A10" s="11" t="s">
        <v>76</v>
      </c>
      <c r="B10" t="s">
        <v>97</v>
      </c>
      <c r="C10" t="s">
        <v>80</v>
      </c>
      <c r="E10" s="11" t="s">
        <v>76</v>
      </c>
      <c r="F10" t="s">
        <v>80</v>
      </c>
      <c r="H10" s="11" t="s">
        <v>76</v>
      </c>
      <c r="I10" t="s">
        <v>80</v>
      </c>
      <c r="K10" s="11" t="s">
        <v>76</v>
      </c>
      <c r="L10" t="s">
        <v>80</v>
      </c>
      <c r="N10" s="11" t="s">
        <v>76</v>
      </c>
      <c r="O10" t="s">
        <v>80</v>
      </c>
      <c r="Q10" t="str">
        <f>N10</f>
        <v>Row Labels</v>
      </c>
      <c r="R10" t="str">
        <f>O10</f>
        <v>Sum of Revenue</v>
      </c>
    </row>
    <row r="11" spans="1:18">
      <c r="A11" s="12" t="s">
        <v>85</v>
      </c>
      <c r="B11" s="18">
        <v>3728.1789999999987</v>
      </c>
      <c r="C11" s="18">
        <v>7690.9389999999994</v>
      </c>
      <c r="E11" s="12" t="s">
        <v>27</v>
      </c>
      <c r="F11" s="18">
        <v>358.58249999999998</v>
      </c>
      <c r="H11" s="12" t="s">
        <v>8</v>
      </c>
      <c r="I11" s="18">
        <v>35596.459499999997</v>
      </c>
      <c r="K11" s="12" t="s">
        <v>6</v>
      </c>
      <c r="L11" s="18">
        <v>33279.668999999994</v>
      </c>
      <c r="N11" s="12" t="s">
        <v>27</v>
      </c>
      <c r="O11" s="18">
        <v>5722.6549999999997</v>
      </c>
      <c r="Q11" t="str">
        <f t="shared" ref="Q11:Q27" si="0">N11</f>
        <v>Austria</v>
      </c>
      <c r="R11">
        <f t="shared" ref="R11:R27" si="1">O11</f>
        <v>5722.6549999999997</v>
      </c>
    </row>
    <row r="12" spans="1:18">
      <c r="A12" s="12" t="s">
        <v>86</v>
      </c>
      <c r="B12" s="18">
        <v>2328.5250000000001</v>
      </c>
      <c r="C12" s="18">
        <v>4716.7249999999995</v>
      </c>
      <c r="E12" s="12" t="s">
        <v>21</v>
      </c>
      <c r="F12" s="18">
        <v>1949.3534999999999</v>
      </c>
      <c r="H12" s="12" t="s">
        <v>28</v>
      </c>
      <c r="I12" s="18">
        <v>16042.492499999998</v>
      </c>
      <c r="K12" s="12" t="s">
        <v>11</v>
      </c>
      <c r="L12" s="18">
        <v>23670.513500000008</v>
      </c>
      <c r="N12" s="12" t="s">
        <v>21</v>
      </c>
      <c r="O12" s="18">
        <v>7164.9895000000015</v>
      </c>
      <c r="Q12" t="str">
        <f t="shared" si="0"/>
        <v>Belgium</v>
      </c>
      <c r="R12">
        <f t="shared" si="1"/>
        <v>7164.9895000000015</v>
      </c>
    </row>
    <row r="13" spans="1:18">
      <c r="A13" s="12" t="s">
        <v>87</v>
      </c>
      <c r="B13" s="18">
        <v>4758.2104999999992</v>
      </c>
      <c r="C13" s="18">
        <v>9788.1504999999979</v>
      </c>
      <c r="E13" s="12" t="s">
        <v>7</v>
      </c>
      <c r="F13" s="18">
        <v>639.39299999999992</v>
      </c>
      <c r="H13" s="12" t="s">
        <v>2</v>
      </c>
      <c r="I13" s="18">
        <v>50971.949499999952</v>
      </c>
      <c r="K13" s="12" t="s">
        <v>0</v>
      </c>
      <c r="L13" s="18">
        <v>25763.140500000016</v>
      </c>
      <c r="N13" s="12" t="s">
        <v>7</v>
      </c>
      <c r="O13" s="18">
        <v>4154.4904999999999</v>
      </c>
      <c r="Q13" t="str">
        <f t="shared" si="0"/>
        <v>Czechia</v>
      </c>
      <c r="R13">
        <f t="shared" si="1"/>
        <v>4154.4904999999999</v>
      </c>
    </row>
    <row r="14" spans="1:18">
      <c r="A14" s="12" t="s">
        <v>88</v>
      </c>
      <c r="B14" s="18">
        <v>5663.9105</v>
      </c>
      <c r="C14" s="18">
        <v>11632.140499999998</v>
      </c>
      <c r="E14" s="12" t="s">
        <v>25</v>
      </c>
      <c r="F14" s="18">
        <v>2425.4670000000006</v>
      </c>
      <c r="H14" s="12" t="s">
        <v>19</v>
      </c>
      <c r="I14" s="18">
        <v>21113.584000000006</v>
      </c>
      <c r="K14" s="12" t="s">
        <v>20</v>
      </c>
      <c r="L14" s="18">
        <v>41011.162499999969</v>
      </c>
      <c r="N14" s="12" t="s">
        <v>25</v>
      </c>
      <c r="O14" s="18">
        <v>6249.1695</v>
      </c>
      <c r="Q14" t="str">
        <f t="shared" si="0"/>
        <v>Denmark</v>
      </c>
      <c r="R14">
        <f t="shared" si="1"/>
        <v>6249.1695</v>
      </c>
    </row>
    <row r="15" spans="1:18">
      <c r="A15" s="12" t="s">
        <v>89</v>
      </c>
      <c r="B15" s="18">
        <v>5478.8120000000008</v>
      </c>
      <c r="C15" s="18">
        <v>11456.432000000001</v>
      </c>
      <c r="E15" s="12" t="s">
        <v>39</v>
      </c>
      <c r="F15" s="18">
        <v>1466.5654999999999</v>
      </c>
      <c r="H15" s="12" t="s">
        <v>77</v>
      </c>
      <c r="I15" s="18">
        <v>123724.48549999995</v>
      </c>
      <c r="K15" s="12" t="s">
        <v>77</v>
      </c>
      <c r="L15" s="18">
        <v>123724.48549999998</v>
      </c>
      <c r="N15" s="12" t="s">
        <v>39</v>
      </c>
      <c r="O15" s="18">
        <v>6197.8824999999997</v>
      </c>
      <c r="Q15" t="str">
        <f t="shared" si="0"/>
        <v>Finland</v>
      </c>
      <c r="R15">
        <f t="shared" si="1"/>
        <v>6197.8824999999997</v>
      </c>
    </row>
    <row r="16" spans="1:18">
      <c r="A16" s="12" t="s">
        <v>90</v>
      </c>
      <c r="B16" s="18">
        <v>7209.8760000000011</v>
      </c>
      <c r="C16" s="18">
        <v>15533.516000000003</v>
      </c>
      <c r="E16" s="12" t="s">
        <v>47</v>
      </c>
      <c r="F16" s="18">
        <v>562.41700000000003</v>
      </c>
      <c r="N16" s="12" t="s">
        <v>47</v>
      </c>
      <c r="O16" s="18">
        <v>8911.0779999999959</v>
      </c>
      <c r="Q16" t="str">
        <f t="shared" si="0"/>
        <v>France</v>
      </c>
      <c r="R16">
        <f t="shared" si="1"/>
        <v>8911.0779999999959</v>
      </c>
    </row>
    <row r="17" spans="1:18">
      <c r="A17" s="12" t="s">
        <v>91</v>
      </c>
      <c r="B17" s="18">
        <v>6335.5879999999997</v>
      </c>
      <c r="C17" s="18">
        <v>13706.538</v>
      </c>
      <c r="E17" s="12" t="s">
        <v>43</v>
      </c>
      <c r="F17" s="18">
        <v>5206.2970000000005</v>
      </c>
      <c r="N17" s="12" t="s">
        <v>43</v>
      </c>
      <c r="O17" s="18">
        <v>13076.888000000004</v>
      </c>
      <c r="Q17" t="str">
        <f t="shared" si="0"/>
        <v>Germany</v>
      </c>
      <c r="R17">
        <f t="shared" si="1"/>
        <v>13076.888000000004</v>
      </c>
    </row>
    <row r="18" spans="1:18">
      <c r="A18" s="12" t="s">
        <v>92</v>
      </c>
      <c r="B18" s="18">
        <v>5947.4764999999989</v>
      </c>
      <c r="C18" s="18">
        <v>12214.656499999999</v>
      </c>
      <c r="E18" s="12" t="s">
        <v>18</v>
      </c>
      <c r="F18" s="18">
        <v>427.05099999999999</v>
      </c>
      <c r="N18" s="12" t="s">
        <v>18</v>
      </c>
      <c r="O18" s="18">
        <v>3264.9740000000002</v>
      </c>
      <c r="Q18" t="str">
        <f t="shared" si="0"/>
        <v>Ireland</v>
      </c>
      <c r="R18">
        <f t="shared" si="1"/>
        <v>3264.9740000000002</v>
      </c>
    </row>
    <row r="19" spans="1:18">
      <c r="A19" s="12" t="s">
        <v>93</v>
      </c>
      <c r="B19" s="18">
        <v>4635.7445000000007</v>
      </c>
      <c r="C19" s="18">
        <v>9723.3945000000022</v>
      </c>
      <c r="E19" s="12" t="s">
        <v>50</v>
      </c>
      <c r="F19" s="18">
        <v>1596.4420000000002</v>
      </c>
      <c r="N19" s="12" t="s">
        <v>50</v>
      </c>
      <c r="O19" s="18">
        <v>6390.2385000000013</v>
      </c>
      <c r="Q19" t="str">
        <f t="shared" si="0"/>
        <v>Italy</v>
      </c>
      <c r="R19">
        <f t="shared" si="1"/>
        <v>6390.2385000000013</v>
      </c>
    </row>
    <row r="20" spans="1:18">
      <c r="A20" s="12" t="s">
        <v>94</v>
      </c>
      <c r="B20" s="18">
        <v>4447.3769999999995</v>
      </c>
      <c r="C20" s="18">
        <v>9519.5870000000014</v>
      </c>
      <c r="E20" s="12" t="s">
        <v>31</v>
      </c>
      <c r="F20" s="18">
        <v>2434.8254999999999</v>
      </c>
      <c r="N20" s="12" t="s">
        <v>31</v>
      </c>
      <c r="O20" s="18">
        <v>11284.0625</v>
      </c>
      <c r="Q20" t="str">
        <f t="shared" si="0"/>
        <v>Netherlands</v>
      </c>
      <c r="R20">
        <f t="shared" si="1"/>
        <v>11284.0625</v>
      </c>
    </row>
    <row r="21" spans="1:18">
      <c r="A21" s="12" t="s">
        <v>95</v>
      </c>
      <c r="B21" s="18">
        <v>5201.6574999999975</v>
      </c>
      <c r="C21" s="18">
        <v>11029.907499999999</v>
      </c>
      <c r="E21" s="12" t="s">
        <v>52</v>
      </c>
      <c r="F21" s="18">
        <v>141.453</v>
      </c>
      <c r="N21" s="12" t="s">
        <v>52</v>
      </c>
      <c r="O21" s="18">
        <v>3538.1545000000006</v>
      </c>
      <c r="Q21" t="str">
        <f t="shared" si="0"/>
        <v>Norway</v>
      </c>
      <c r="R21">
        <f t="shared" si="1"/>
        <v>3538.1545000000006</v>
      </c>
    </row>
    <row r="22" spans="1:18">
      <c r="A22" s="12" t="s">
        <v>96</v>
      </c>
      <c r="B22" s="18">
        <v>3341.5990000000006</v>
      </c>
      <c r="C22" s="18">
        <v>6712.4990000000007</v>
      </c>
      <c r="E22" s="12" t="s">
        <v>49</v>
      </c>
      <c r="F22" s="18">
        <v>3064.1749999999997</v>
      </c>
      <c r="N22" s="12" t="s">
        <v>49</v>
      </c>
      <c r="O22" s="18">
        <v>6731.6179999999986</v>
      </c>
      <c r="Q22" t="str">
        <f t="shared" si="0"/>
        <v>Poland</v>
      </c>
      <c r="R22">
        <f t="shared" si="1"/>
        <v>6731.6179999999986</v>
      </c>
    </row>
    <row r="23" spans="1:18">
      <c r="A23" s="12" t="s">
        <v>77</v>
      </c>
      <c r="B23" s="18">
        <v>59076.955499999996</v>
      </c>
      <c r="C23" s="18">
        <v>123724.4855</v>
      </c>
      <c r="E23" s="12" t="s">
        <v>36</v>
      </c>
      <c r="F23" s="18">
        <v>432.86450000000002</v>
      </c>
      <c r="N23" s="12" t="s">
        <v>36</v>
      </c>
      <c r="O23" s="18">
        <v>7389.8554999999988</v>
      </c>
      <c r="Q23" t="str">
        <f t="shared" si="0"/>
        <v>Portugal</v>
      </c>
      <c r="R23">
        <f t="shared" si="1"/>
        <v>7389.8554999999988</v>
      </c>
    </row>
    <row r="24" spans="1:18">
      <c r="E24" s="12" t="s">
        <v>1</v>
      </c>
      <c r="F24" s="18">
        <v>2199.348</v>
      </c>
      <c r="N24" s="12" t="s">
        <v>1</v>
      </c>
      <c r="O24" s="18">
        <v>11983.046500000002</v>
      </c>
      <c r="Q24" t="str">
        <f t="shared" si="0"/>
        <v>Spain</v>
      </c>
      <c r="R24">
        <f t="shared" si="1"/>
        <v>11983.046500000002</v>
      </c>
    </row>
    <row r="25" spans="1:18">
      <c r="E25" s="12" t="s">
        <v>12</v>
      </c>
      <c r="F25" s="18">
        <v>1461.1085</v>
      </c>
      <c r="N25" s="12" t="s">
        <v>12</v>
      </c>
      <c r="O25" s="18">
        <v>4420.3330000000005</v>
      </c>
      <c r="Q25" t="str">
        <f t="shared" si="0"/>
        <v>Sweden</v>
      </c>
      <c r="R25">
        <f t="shared" si="1"/>
        <v>4420.3330000000005</v>
      </c>
    </row>
    <row r="26" spans="1:18">
      <c r="E26" s="12" t="s">
        <v>41</v>
      </c>
      <c r="F26" s="18">
        <v>710.32299999999998</v>
      </c>
      <c r="N26" s="12" t="s">
        <v>41</v>
      </c>
      <c r="O26" s="18">
        <v>3594.0174999999995</v>
      </c>
      <c r="Q26" t="str">
        <f t="shared" si="0"/>
        <v>Switzerland</v>
      </c>
      <c r="R26">
        <f t="shared" si="1"/>
        <v>3594.0174999999995</v>
      </c>
    </row>
    <row r="27" spans="1:18">
      <c r="E27" s="12" t="s">
        <v>33</v>
      </c>
      <c r="F27" s="18">
        <v>2186.3274999999999</v>
      </c>
      <c r="N27" s="12" t="s">
        <v>33</v>
      </c>
      <c r="O27" s="18">
        <v>13651.032499999999</v>
      </c>
      <c r="Q27" t="str">
        <f t="shared" si="0"/>
        <v>United Kingdom</v>
      </c>
      <c r="R27">
        <f t="shared" si="1"/>
        <v>13651.032499999999</v>
      </c>
    </row>
    <row r="28" spans="1:18">
      <c r="E28" s="12" t="s">
        <v>77</v>
      </c>
      <c r="F28" s="18">
        <v>27261.993499999997</v>
      </c>
      <c r="N28" s="12" t="s">
        <v>77</v>
      </c>
      <c r="O28" s="18">
        <v>123724.48550000002</v>
      </c>
    </row>
  </sheetData>
  <sortState xmlns:xlrd2="http://schemas.microsoft.com/office/spreadsheetml/2017/richdata2" ref="A10:C23">
    <sortCondition ref="A11"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73100-EFB0-4006-BF26-FECD183C911E}">
  <dimension ref="A1:BB269"/>
  <sheetViews>
    <sheetView showGridLines="0" tabSelected="1" topLeftCell="A5" zoomScale="85" zoomScaleNormal="85" workbookViewId="0">
      <selection activeCell="AB38" sqref="AB38"/>
    </sheetView>
  </sheetViews>
  <sheetFormatPr defaultRowHeight="14.4"/>
  <sheetData>
    <row r="1" spans="1:54">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row>
    <row r="2" spans="1:54">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row>
    <row r="3" spans="1:54">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row>
    <row r="4" spans="1:54">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row>
    <row r="5" spans="1:54">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row>
    <row r="7" spans="1:54">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row>
    <row r="8" spans="1:54">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row>
    <row r="9" spans="1:54">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row>
    <row r="10" spans="1:54">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row>
    <row r="11" spans="1:54">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row>
    <row r="12" spans="1:54">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row>
    <row r="13" spans="1:54">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row>
    <row r="14" spans="1:5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row>
    <row r="15" spans="1:54">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row>
    <row r="16" spans="1:54">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row>
    <row r="17" spans="1:54">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row>
    <row r="18" spans="1:54">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row>
    <row r="19" spans="1:54">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row>
    <row r="20" spans="1:54">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row>
    <row r="21" spans="1:54">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row>
    <row r="22" spans="1:54">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row>
    <row r="23" spans="1:54">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row>
    <row r="24" spans="1:5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row>
    <row r="25" spans="1:54">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row>
    <row r="26" spans="1:54">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row>
    <row r="27" spans="1:54">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row>
    <row r="28" spans="1:54">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row>
    <row r="29" spans="1:54">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row>
    <row r="30" spans="1:54">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row>
    <row r="31" spans="1:54">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row>
    <row r="32" spans="1:54">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row>
    <row r="33" spans="1:54">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row>
    <row r="34" spans="1:5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row>
    <row r="35" spans="1:54">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row>
    <row r="36" spans="1:54">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row>
    <row r="37" spans="1:54">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row>
    <row r="38" spans="1:54">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row>
    <row r="39" spans="1:54">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row>
    <row r="40" spans="1:54">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row>
    <row r="41" spans="1:54">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row>
    <row r="42" spans="1:54">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row>
    <row r="43" spans="1:54">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row>
    <row r="44" spans="1:5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row>
    <row r="45" spans="1:54">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row>
    <row r="46" spans="1:54">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row>
    <row r="47" spans="1:54">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row>
    <row r="48" spans="1:54">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row>
    <row r="49" spans="1:54">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row>
    <row r="50" spans="1:54">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row>
    <row r="51" spans="1:54">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row>
    <row r="52" spans="1:54">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row>
    <row r="53" spans="1:54">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row>
    <row r="54" spans="1: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row>
    <row r="55" spans="1:54">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row>
    <row r="56" spans="1:54">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row>
    <row r="57" spans="1:54">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row>
    <row r="58" spans="1:54">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row>
    <row r="59" spans="1:54">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row>
    <row r="60" spans="1:54">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row>
    <row r="61" spans="1:54">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row>
    <row r="62" spans="1:54">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row>
    <row r="63" spans="1:54">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row>
    <row r="64" spans="1:5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row>
    <row r="65" spans="1:54">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row>
    <row r="66" spans="1:54">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row>
    <row r="67" spans="1:54">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row>
    <row r="68" spans="1:54">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row>
    <row r="69" spans="1:54">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row>
    <row r="70" spans="1:54">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row>
    <row r="71" spans="1:54">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row>
    <row r="72" spans="1:54">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row>
    <row r="73" spans="1:54">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row>
    <row r="74" spans="1:5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row>
    <row r="75" spans="1:54">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row>
    <row r="76" spans="1:54">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row>
    <row r="77" spans="1:54">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row>
    <row r="78" spans="1:54">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row>
    <row r="79" spans="1:54">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row>
    <row r="80" spans="1:54">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row>
    <row r="81" spans="1:54">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row>
    <row r="82" spans="1:54">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row>
    <row r="83" spans="1:54">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row>
    <row r="84" spans="1:5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row>
    <row r="85" spans="1:54">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row>
    <row r="86" spans="1:54">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row>
    <row r="87" spans="1:54">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row>
    <row r="88" spans="1:54">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row>
    <row r="89" spans="1:54">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row>
    <row r="90" spans="1:54">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row>
    <row r="91" spans="1:54">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row>
    <row r="92" spans="1:54">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row>
    <row r="93" spans="1:54">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row>
    <row r="94" spans="1:5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row>
    <row r="95" spans="1:54">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row>
    <row r="96" spans="1:54">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row>
    <row r="97" spans="1:54">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row>
    <row r="98" spans="1:54">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row>
    <row r="99" spans="1:54">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row>
    <row r="100" spans="1:54">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row>
    <row r="101" spans="1:54">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row>
    <row r="102" spans="1:54">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row>
    <row r="103" spans="1:54">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row>
    <row r="104" spans="1:5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row>
    <row r="105" spans="1:54">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row>
    <row r="106" spans="1:54">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row>
    <row r="107" spans="1:54">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row>
    <row r="108" spans="1:54">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row>
    <row r="109" spans="1:54">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row>
    <row r="110" spans="1:54">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row>
    <row r="111" spans="1:54">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row>
    <row r="112" spans="1:54">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row>
    <row r="113" spans="1:54">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row>
    <row r="114" spans="1:5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row>
    <row r="115" spans="1:54">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row>
    <row r="116" spans="1:54">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row>
    <row r="117" spans="1:54">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row>
    <row r="118" spans="1:54">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row>
    <row r="119" spans="1:54">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row>
    <row r="120" spans="1:54">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row>
    <row r="121" spans="1:54">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row>
    <row r="122" spans="1:54">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row>
    <row r="123" spans="1:54">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row>
    <row r="124" spans="1:5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row>
    <row r="125" spans="1:54">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row>
    <row r="126" spans="1:54">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row>
    <row r="127" spans="1:54">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row>
    <row r="128" spans="1:54">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row>
    <row r="129" spans="1:54">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row>
    <row r="130" spans="1:54">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row>
    <row r="131" spans="1:54">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row>
    <row r="132" spans="1:54">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row>
    <row r="133" spans="1:54">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row>
    <row r="134" spans="1:5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row>
    <row r="135" spans="1:54">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row>
    <row r="136" spans="1:54">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row>
    <row r="137" spans="1:54">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row>
    <row r="138" spans="1:54">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row>
    <row r="139" spans="1:54">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row>
    <row r="140" spans="1:54">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row>
    <row r="141" spans="1:54">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row>
    <row r="142" spans="1:54">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row>
    <row r="143" spans="1:54">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row>
    <row r="144" spans="1:5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row>
    <row r="145" spans="1:54">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row>
    <row r="146" spans="1:54">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row>
    <row r="147" spans="1:54">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row>
    <row r="148" spans="1:54">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row>
    <row r="149" spans="1:54">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row>
    <row r="150" spans="1:54">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row>
    <row r="151" spans="1:54">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row>
    <row r="152" spans="1:54">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row>
    <row r="153" spans="1:54">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row>
    <row r="154" spans="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row>
    <row r="155" spans="1:54">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row>
    <row r="156" spans="1:54">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row>
    <row r="157" spans="1:54">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row>
    <row r="158" spans="1:54">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row>
    <row r="159" spans="1:54">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row>
    <row r="160" spans="1:54">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row>
    <row r="161" spans="1:54">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row>
    <row r="162" spans="1:54">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row>
    <row r="163" spans="1:54">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row>
    <row r="164" spans="1:5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row>
    <row r="165" spans="1:54">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row>
    <row r="166" spans="1:54">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row>
    <row r="167" spans="1:54">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row>
    <row r="168" spans="1:54">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row>
    <row r="169" spans="1:54">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row>
    <row r="170" spans="1:54">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row>
    <row r="171" spans="1:54">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row>
    <row r="172" spans="1:54">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row>
    <row r="173" spans="1:54">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row>
    <row r="174" spans="1:5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row>
    <row r="175" spans="1:54">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row>
    <row r="176" spans="1:54">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row>
    <row r="177" spans="1:54">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row>
    <row r="178" spans="1:54">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row>
    <row r="179" spans="1:54">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row>
    <row r="180" spans="1:54">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row>
    <row r="181" spans="1:54">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row>
    <row r="182" spans="1:54">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row>
    <row r="183" spans="1:54">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row>
    <row r="184" spans="1:5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row>
    <row r="185" spans="1:54">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row>
    <row r="186" spans="1:54">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row>
    <row r="187" spans="1:54">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row>
    <row r="188" spans="1:54">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row>
    <row r="189" spans="1:54">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row>
    <row r="190" spans="1:54">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row>
    <row r="191" spans="1:54">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row>
    <row r="192" spans="1:54">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row>
    <row r="193" spans="1:54">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row>
    <row r="194" spans="1:5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row>
    <row r="195" spans="1:54">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row>
    <row r="196" spans="1:54">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row>
    <row r="197" spans="1:54">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row>
    <row r="198" spans="1:54">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row>
    <row r="199" spans="1:54">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row>
    <row r="200" spans="1:54">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row>
    <row r="201" spans="1:54">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row>
    <row r="202" spans="1:54">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row>
    <row r="203" spans="1:54">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row>
    <row r="204" spans="1:5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row>
    <row r="205" spans="1:54">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row>
    <row r="206" spans="1:54">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row>
    <row r="207" spans="1:54">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row>
    <row r="208" spans="1:54">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row>
    <row r="209" spans="1:54">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row>
    <row r="210" spans="1:54">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row>
    <row r="211" spans="1:54">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row>
    <row r="212" spans="1:54">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row>
    <row r="213" spans="1:54">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row>
    <row r="214" spans="1:5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row>
    <row r="215" spans="1:54">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row>
    <row r="216" spans="1:54">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row>
    <row r="217" spans="1:54">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row>
    <row r="218" spans="1:54">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row>
    <row r="219" spans="1:54">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row>
    <row r="220" spans="1:54">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row>
    <row r="221" spans="1:54">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row>
    <row r="222" spans="1:54">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row>
    <row r="223" spans="1:54">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row>
    <row r="224" spans="1:5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row>
    <row r="225" spans="1:54">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row>
    <row r="226" spans="1:54">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row>
    <row r="227" spans="1:54">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row>
    <row r="228" spans="1:54">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row>
    <row r="229" spans="1:54">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row>
    <row r="230" spans="1:54">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row>
    <row r="231" spans="1:54">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row>
    <row r="232" spans="1:54">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row>
    <row r="233" spans="1:54">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row>
    <row r="234" spans="1:5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row>
    <row r="235" spans="1:54">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row>
    <row r="236" spans="1:54">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row>
    <row r="237" spans="1:54">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row>
    <row r="238" spans="1:54">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row>
    <row r="239" spans="1:54">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row>
    <row r="240" spans="1:54">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row>
    <row r="241" spans="1:54">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row>
    <row r="242" spans="1:54">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row>
    <row r="243" spans="1:54">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row>
    <row r="244" spans="1:5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row>
    <row r="245" spans="1:54">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row>
    <row r="246" spans="1:54">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row>
    <row r="247" spans="1:54">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row>
    <row r="248" spans="1:54">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row>
    <row r="249" spans="1:54">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row>
    <row r="250" spans="1:54">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row>
    <row r="251" spans="1:54">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row>
    <row r="252" spans="1:54">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row>
    <row r="253" spans="1:54">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row>
    <row r="254" spans="1: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row>
    <row r="255" spans="1:54">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row>
    <row r="256" spans="1:54">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row>
    <row r="257" spans="1:54">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row>
    <row r="258" spans="1:54">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row>
    <row r="259" spans="1:54">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row>
    <row r="260" spans="1:54">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row>
    <row r="261" spans="1:54">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row>
    <row r="262" spans="1:54">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row>
    <row r="263" spans="1:54">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row>
    <row r="264" spans="1:5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row>
    <row r="265" spans="1:54">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row>
    <row r="266" spans="1:54">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row>
    <row r="267" spans="1:54">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row>
    <row r="268" spans="1:54">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row>
    <row r="269" spans="1:54">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topLeftCell="C1" zoomScale="130" zoomScaleNormal="130" workbookViewId="0">
      <selection activeCell="F1" sqref="F1"/>
    </sheetView>
  </sheetViews>
  <sheetFormatPr defaultColWidth="9.77734375" defaultRowHeight="14.4"/>
  <cols>
    <col min="1" max="1" width="5.44140625" bestFit="1" customWidth="1"/>
    <col min="2" max="2" width="13.21875" customWidth="1"/>
    <col min="3" max="3" width="15.77734375" bestFit="1" customWidth="1"/>
    <col min="4" max="4" width="15" bestFit="1" customWidth="1"/>
    <col min="5" max="5" width="15.77734375" customWidth="1"/>
    <col min="6" max="6" width="16.6640625" customWidth="1"/>
    <col min="7" max="7" width="18.44140625" customWidth="1"/>
    <col min="8" max="8" width="15.109375" bestFit="1" customWidth="1"/>
    <col min="9" max="9" width="18.88671875" style="10" bestFit="1" customWidth="1"/>
    <col min="10" max="10" width="19.44140625" bestFit="1" customWidth="1"/>
    <col min="11" max="11" width="21.6640625" bestFit="1" customWidth="1"/>
    <col min="12" max="12" width="21.44140625" bestFit="1" customWidth="1"/>
    <col min="13" max="13" width="15.44140625" customWidth="1"/>
    <col min="14" max="14" width="10.44140625" customWidth="1"/>
    <col min="15" max="15" width="14.44140625" customWidth="1"/>
    <col min="16" max="16" width="13.88671875" bestFit="1" customWidth="1"/>
    <col min="17" max="17" width="13.44140625" bestFit="1" customWidth="1"/>
    <col min="18" max="18" width="11" style="10" bestFit="1" customWidth="1"/>
    <col min="19" max="19" width="16.21875" bestFit="1" customWidth="1"/>
    <col min="20" max="20" width="19.77734375" bestFit="1" customWidth="1"/>
    <col min="21" max="21" width="10.77734375" bestFit="1" customWidth="1"/>
    <col min="22" max="22" width="13.6640625" bestFit="1" customWidth="1"/>
    <col min="23" max="23" width="13.88671875" bestFit="1" customWidth="1"/>
    <col min="24" max="24" width="12.44140625" bestFit="1" customWidth="1"/>
  </cols>
  <sheetData>
    <row r="1" spans="1:24" ht="21.6" customHeight="1">
      <c r="A1" s="1" t="s">
        <v>53</v>
      </c>
      <c r="B1" s="1" t="s">
        <v>54</v>
      </c>
      <c r="C1" s="1" t="s">
        <v>69</v>
      </c>
      <c r="D1" s="1" t="s">
        <v>70</v>
      </c>
      <c r="E1" s="1" t="s">
        <v>78</v>
      </c>
      <c r="F1" s="1" t="s">
        <v>74</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72</v>
      </c>
      <c r="V1" s="1" t="s">
        <v>75</v>
      </c>
      <c r="W1" s="1" t="s">
        <v>71</v>
      </c>
      <c r="X1" s="1" t="s">
        <v>73</v>
      </c>
    </row>
    <row r="2" spans="1:24" ht="15.6">
      <c r="A2" s="2">
        <v>3392</v>
      </c>
      <c r="B2" s="3">
        <v>46023</v>
      </c>
      <c r="C2" s="4">
        <f>YEAR(SalesDataTable[[#This Row],[Order Date]])</f>
        <v>2026</v>
      </c>
      <c r="D2" s="4" t="str">
        <f>"Q"&amp;ROUNDUP(MONTH(SalesDataTable[[#This Row],[Order Date]])/3,0)</f>
        <v>Q1</v>
      </c>
      <c r="E2" s="4">
        <f>MONTH(SalesDataTable[[#This Row],[Order Date]])</f>
        <v>1</v>
      </c>
      <c r="F2" s="4"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4">
        <f>YEAR(SalesDataTable[[#This Row],[Order Date]])</f>
        <v>2026</v>
      </c>
      <c r="D3" s="4" t="str">
        <f>"Q"&amp;ROUNDUP(MONTH(SalesDataTable[[#This Row],[Order Date]])/3,0)</f>
        <v>Q1</v>
      </c>
      <c r="E3" s="4">
        <f>MONTH(SalesDataTable[[#This Row],[Order Date]])</f>
        <v>1</v>
      </c>
      <c r="F3" s="4"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4">
        <f>YEAR(SalesDataTable[[#This Row],[Order Date]])</f>
        <v>2026</v>
      </c>
      <c r="D4" s="4" t="str">
        <f>"Q"&amp;ROUNDUP(MONTH(SalesDataTable[[#This Row],[Order Date]])/3,0)</f>
        <v>Q1</v>
      </c>
      <c r="E4" s="4">
        <f>MONTH(SalesDataTable[[#This Row],[Order Date]])</f>
        <v>1</v>
      </c>
      <c r="F4" s="4"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4">
        <f>YEAR(SalesDataTable[[#This Row],[Order Date]])</f>
        <v>2026</v>
      </c>
      <c r="D5" s="4" t="str">
        <f>"Q"&amp;ROUNDUP(MONTH(SalesDataTable[[#This Row],[Order Date]])/3,0)</f>
        <v>Q1</v>
      </c>
      <c r="E5" s="4">
        <f>MONTH(SalesDataTable[[#This Row],[Order Date]])</f>
        <v>1</v>
      </c>
      <c r="F5" s="4"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4">
        <f>YEAR(SalesDataTable[[#This Row],[Order Date]])</f>
        <v>2026</v>
      </c>
      <c r="D6" s="4" t="str">
        <f>"Q"&amp;ROUNDUP(MONTH(SalesDataTable[[#This Row],[Order Date]])/3,0)</f>
        <v>Q1</v>
      </c>
      <c r="E6" s="4">
        <f>MONTH(SalesDataTable[[#This Row],[Order Date]])</f>
        <v>1</v>
      </c>
      <c r="F6" s="4"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4">
        <f>YEAR(SalesDataTable[[#This Row],[Order Date]])</f>
        <v>2026</v>
      </c>
      <c r="D7" s="4" t="str">
        <f>"Q"&amp;ROUNDUP(MONTH(SalesDataTable[[#This Row],[Order Date]])/3,0)</f>
        <v>Q1</v>
      </c>
      <c r="E7" s="4">
        <f>MONTH(SalesDataTable[[#This Row],[Order Date]])</f>
        <v>1</v>
      </c>
      <c r="F7" s="4"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4">
        <f>YEAR(SalesDataTable[[#This Row],[Order Date]])</f>
        <v>2026</v>
      </c>
      <c r="D8" s="4" t="str">
        <f>"Q"&amp;ROUNDUP(MONTH(SalesDataTable[[#This Row],[Order Date]])/3,0)</f>
        <v>Q1</v>
      </c>
      <c r="E8" s="4">
        <f>MONTH(SalesDataTable[[#This Row],[Order Date]])</f>
        <v>1</v>
      </c>
      <c r="F8" s="4"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4">
        <f>YEAR(SalesDataTable[[#This Row],[Order Date]])</f>
        <v>2026</v>
      </c>
      <c r="D9" s="4" t="str">
        <f>"Q"&amp;ROUNDUP(MONTH(SalesDataTable[[#This Row],[Order Date]])/3,0)</f>
        <v>Q1</v>
      </c>
      <c r="E9" s="4">
        <f>MONTH(SalesDataTable[[#This Row],[Order Date]])</f>
        <v>1</v>
      </c>
      <c r="F9" s="4"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4">
        <f>YEAR(SalesDataTable[[#This Row],[Order Date]])</f>
        <v>2026</v>
      </c>
      <c r="D10" s="4" t="str">
        <f>"Q"&amp;ROUNDUP(MONTH(SalesDataTable[[#This Row],[Order Date]])/3,0)</f>
        <v>Q1</v>
      </c>
      <c r="E10" s="4">
        <f>MONTH(SalesDataTable[[#This Row],[Order Date]])</f>
        <v>1</v>
      </c>
      <c r="F10" s="4"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4">
        <f>YEAR(SalesDataTable[[#This Row],[Order Date]])</f>
        <v>2026</v>
      </c>
      <c r="D11" s="4" t="str">
        <f>"Q"&amp;ROUNDUP(MONTH(SalesDataTable[[#This Row],[Order Date]])/3,0)</f>
        <v>Q1</v>
      </c>
      <c r="E11" s="4">
        <f>MONTH(SalesDataTable[[#This Row],[Order Date]])</f>
        <v>1</v>
      </c>
      <c r="F11" s="4"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4">
        <f>YEAR(SalesDataTable[[#This Row],[Order Date]])</f>
        <v>2026</v>
      </c>
      <c r="D12" s="4" t="str">
        <f>"Q"&amp;ROUNDUP(MONTH(SalesDataTable[[#This Row],[Order Date]])/3,0)</f>
        <v>Q1</v>
      </c>
      <c r="E12" s="4">
        <f>MONTH(SalesDataTable[[#This Row],[Order Date]])</f>
        <v>1</v>
      </c>
      <c r="F12" s="4"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4">
        <f>YEAR(SalesDataTable[[#This Row],[Order Date]])</f>
        <v>2026</v>
      </c>
      <c r="D13" s="4" t="str">
        <f>"Q"&amp;ROUNDUP(MONTH(SalesDataTable[[#This Row],[Order Date]])/3,0)</f>
        <v>Q1</v>
      </c>
      <c r="E13" s="4">
        <f>MONTH(SalesDataTable[[#This Row],[Order Date]])</f>
        <v>1</v>
      </c>
      <c r="F13" s="4"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4">
        <f>YEAR(SalesDataTable[[#This Row],[Order Date]])</f>
        <v>2026</v>
      </c>
      <c r="D14" s="4" t="str">
        <f>"Q"&amp;ROUNDUP(MONTH(SalesDataTable[[#This Row],[Order Date]])/3,0)</f>
        <v>Q1</v>
      </c>
      <c r="E14" s="4">
        <f>MONTH(SalesDataTable[[#This Row],[Order Date]])</f>
        <v>1</v>
      </c>
      <c r="F14" s="4"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4">
        <f>YEAR(SalesDataTable[[#This Row],[Order Date]])</f>
        <v>2026</v>
      </c>
      <c r="D15" s="4" t="str">
        <f>"Q"&amp;ROUNDUP(MONTH(SalesDataTable[[#This Row],[Order Date]])/3,0)</f>
        <v>Q1</v>
      </c>
      <c r="E15" s="4">
        <f>MONTH(SalesDataTable[[#This Row],[Order Date]])</f>
        <v>1</v>
      </c>
      <c r="F15" s="4"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4">
        <f>YEAR(SalesDataTable[[#This Row],[Order Date]])</f>
        <v>2026</v>
      </c>
      <c r="D16" s="4" t="str">
        <f>"Q"&amp;ROUNDUP(MONTH(SalesDataTable[[#This Row],[Order Date]])/3,0)</f>
        <v>Q1</v>
      </c>
      <c r="E16" s="4">
        <f>MONTH(SalesDataTable[[#This Row],[Order Date]])</f>
        <v>1</v>
      </c>
      <c r="F16" s="4"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4">
        <f>YEAR(SalesDataTable[[#This Row],[Order Date]])</f>
        <v>2026</v>
      </c>
      <c r="D17" s="4" t="str">
        <f>"Q"&amp;ROUNDUP(MONTH(SalesDataTable[[#This Row],[Order Date]])/3,0)</f>
        <v>Q1</v>
      </c>
      <c r="E17" s="4">
        <f>MONTH(SalesDataTable[[#This Row],[Order Date]])</f>
        <v>1</v>
      </c>
      <c r="F17" s="4"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4">
        <f>YEAR(SalesDataTable[[#This Row],[Order Date]])</f>
        <v>2026</v>
      </c>
      <c r="D18" s="4" t="str">
        <f>"Q"&amp;ROUNDUP(MONTH(SalesDataTable[[#This Row],[Order Date]])/3,0)</f>
        <v>Q1</v>
      </c>
      <c r="E18" s="4">
        <f>MONTH(SalesDataTable[[#This Row],[Order Date]])</f>
        <v>1</v>
      </c>
      <c r="F18" s="4"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4">
        <f>YEAR(SalesDataTable[[#This Row],[Order Date]])</f>
        <v>2026</v>
      </c>
      <c r="D19" s="4" t="str">
        <f>"Q"&amp;ROUNDUP(MONTH(SalesDataTable[[#This Row],[Order Date]])/3,0)</f>
        <v>Q1</v>
      </c>
      <c r="E19" s="4">
        <f>MONTH(SalesDataTable[[#This Row],[Order Date]])</f>
        <v>1</v>
      </c>
      <c r="F19" s="4"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4">
        <f>YEAR(SalesDataTable[[#This Row],[Order Date]])</f>
        <v>2026</v>
      </c>
      <c r="D20" s="4" t="str">
        <f>"Q"&amp;ROUNDUP(MONTH(SalesDataTable[[#This Row],[Order Date]])/3,0)</f>
        <v>Q1</v>
      </c>
      <c r="E20" s="4">
        <f>MONTH(SalesDataTable[[#This Row],[Order Date]])</f>
        <v>1</v>
      </c>
      <c r="F20" s="4"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4">
        <f>YEAR(SalesDataTable[[#This Row],[Order Date]])</f>
        <v>2026</v>
      </c>
      <c r="D21" s="4" t="str">
        <f>"Q"&amp;ROUNDUP(MONTH(SalesDataTable[[#This Row],[Order Date]])/3,0)</f>
        <v>Q1</v>
      </c>
      <c r="E21" s="4">
        <f>MONTH(SalesDataTable[[#This Row],[Order Date]])</f>
        <v>1</v>
      </c>
      <c r="F21" s="4"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4">
        <f>YEAR(SalesDataTable[[#This Row],[Order Date]])</f>
        <v>2026</v>
      </c>
      <c r="D22" s="4" t="str">
        <f>"Q"&amp;ROUNDUP(MONTH(SalesDataTable[[#This Row],[Order Date]])/3,0)</f>
        <v>Q1</v>
      </c>
      <c r="E22" s="4">
        <f>MONTH(SalesDataTable[[#This Row],[Order Date]])</f>
        <v>1</v>
      </c>
      <c r="F22" s="4"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4">
        <f>YEAR(SalesDataTable[[#This Row],[Order Date]])</f>
        <v>2026</v>
      </c>
      <c r="D23" s="4" t="str">
        <f>"Q"&amp;ROUNDUP(MONTH(SalesDataTable[[#This Row],[Order Date]])/3,0)</f>
        <v>Q1</v>
      </c>
      <c r="E23" s="4">
        <f>MONTH(SalesDataTable[[#This Row],[Order Date]])</f>
        <v>1</v>
      </c>
      <c r="F23" s="4"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4">
        <f>YEAR(SalesDataTable[[#This Row],[Order Date]])</f>
        <v>2026</v>
      </c>
      <c r="D24" s="4" t="str">
        <f>"Q"&amp;ROUNDUP(MONTH(SalesDataTable[[#This Row],[Order Date]])/3,0)</f>
        <v>Q1</v>
      </c>
      <c r="E24" s="4">
        <f>MONTH(SalesDataTable[[#This Row],[Order Date]])</f>
        <v>1</v>
      </c>
      <c r="F24" s="4"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4">
        <f>YEAR(SalesDataTable[[#This Row],[Order Date]])</f>
        <v>2026</v>
      </c>
      <c r="D25" s="4" t="str">
        <f>"Q"&amp;ROUNDUP(MONTH(SalesDataTable[[#This Row],[Order Date]])/3,0)</f>
        <v>Q1</v>
      </c>
      <c r="E25" s="4">
        <f>MONTH(SalesDataTable[[#This Row],[Order Date]])</f>
        <v>1</v>
      </c>
      <c r="F25" s="4"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4">
        <f>YEAR(SalesDataTable[[#This Row],[Order Date]])</f>
        <v>2026</v>
      </c>
      <c r="D26" s="4" t="str">
        <f>"Q"&amp;ROUNDUP(MONTH(SalesDataTable[[#This Row],[Order Date]])/3,0)</f>
        <v>Q1</v>
      </c>
      <c r="E26" s="4">
        <f>MONTH(SalesDataTable[[#This Row],[Order Date]])</f>
        <v>1</v>
      </c>
      <c r="F26" s="4"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4">
        <f>YEAR(SalesDataTable[[#This Row],[Order Date]])</f>
        <v>2026</v>
      </c>
      <c r="D27" s="4" t="str">
        <f>"Q"&amp;ROUNDUP(MONTH(SalesDataTable[[#This Row],[Order Date]])/3,0)</f>
        <v>Q1</v>
      </c>
      <c r="E27" s="4">
        <f>MONTH(SalesDataTable[[#This Row],[Order Date]])</f>
        <v>1</v>
      </c>
      <c r="F27" s="4"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4">
        <f>YEAR(SalesDataTable[[#This Row],[Order Date]])</f>
        <v>2026</v>
      </c>
      <c r="D28" s="4" t="str">
        <f>"Q"&amp;ROUNDUP(MONTH(SalesDataTable[[#This Row],[Order Date]])/3,0)</f>
        <v>Q1</v>
      </c>
      <c r="E28" s="4">
        <f>MONTH(SalesDataTable[[#This Row],[Order Date]])</f>
        <v>1</v>
      </c>
      <c r="F28" s="4"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4">
        <f>YEAR(SalesDataTable[[#This Row],[Order Date]])</f>
        <v>2026</v>
      </c>
      <c r="D29" s="4" t="str">
        <f>"Q"&amp;ROUNDUP(MONTH(SalesDataTable[[#This Row],[Order Date]])/3,0)</f>
        <v>Q1</v>
      </c>
      <c r="E29" s="4">
        <f>MONTH(SalesDataTable[[#This Row],[Order Date]])</f>
        <v>1</v>
      </c>
      <c r="F29" s="4"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4">
        <f>YEAR(SalesDataTable[[#This Row],[Order Date]])</f>
        <v>2026</v>
      </c>
      <c r="D30" s="4" t="str">
        <f>"Q"&amp;ROUNDUP(MONTH(SalesDataTable[[#This Row],[Order Date]])/3,0)</f>
        <v>Q1</v>
      </c>
      <c r="E30" s="4">
        <f>MONTH(SalesDataTable[[#This Row],[Order Date]])</f>
        <v>1</v>
      </c>
      <c r="F30" s="4"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4">
        <f>YEAR(SalesDataTable[[#This Row],[Order Date]])</f>
        <v>2026</v>
      </c>
      <c r="D31" s="4" t="str">
        <f>"Q"&amp;ROUNDUP(MONTH(SalesDataTable[[#This Row],[Order Date]])/3,0)</f>
        <v>Q1</v>
      </c>
      <c r="E31" s="4">
        <f>MONTH(SalesDataTable[[#This Row],[Order Date]])</f>
        <v>1</v>
      </c>
      <c r="F31" s="4"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4">
        <f>YEAR(SalesDataTable[[#This Row],[Order Date]])</f>
        <v>2026</v>
      </c>
      <c r="D32" s="4" t="str">
        <f>"Q"&amp;ROUNDUP(MONTH(SalesDataTable[[#This Row],[Order Date]])/3,0)</f>
        <v>Q1</v>
      </c>
      <c r="E32" s="4">
        <f>MONTH(SalesDataTable[[#This Row],[Order Date]])</f>
        <v>1</v>
      </c>
      <c r="F32" s="4"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4">
        <f>YEAR(SalesDataTable[[#This Row],[Order Date]])</f>
        <v>2026</v>
      </c>
      <c r="D33" s="4" t="str">
        <f>"Q"&amp;ROUNDUP(MONTH(SalesDataTable[[#This Row],[Order Date]])/3,0)</f>
        <v>Q1</v>
      </c>
      <c r="E33" s="4">
        <f>MONTH(SalesDataTable[[#This Row],[Order Date]])</f>
        <v>1</v>
      </c>
      <c r="F33" s="4"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4">
        <f>YEAR(SalesDataTable[[#This Row],[Order Date]])</f>
        <v>2026</v>
      </c>
      <c r="D34" s="4" t="str">
        <f>"Q"&amp;ROUNDUP(MONTH(SalesDataTable[[#This Row],[Order Date]])/3,0)</f>
        <v>Q1</v>
      </c>
      <c r="E34" s="4">
        <f>MONTH(SalesDataTable[[#This Row],[Order Date]])</f>
        <v>1</v>
      </c>
      <c r="F34" s="4"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4">
        <f>YEAR(SalesDataTable[[#This Row],[Order Date]])</f>
        <v>2026</v>
      </c>
      <c r="D35" s="4" t="str">
        <f>"Q"&amp;ROUNDUP(MONTH(SalesDataTable[[#This Row],[Order Date]])/3,0)</f>
        <v>Q1</v>
      </c>
      <c r="E35" s="4">
        <f>MONTH(SalesDataTable[[#This Row],[Order Date]])</f>
        <v>1</v>
      </c>
      <c r="F35" s="4"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4">
        <f>YEAR(SalesDataTable[[#This Row],[Order Date]])</f>
        <v>2026</v>
      </c>
      <c r="D36" s="4" t="str">
        <f>"Q"&amp;ROUNDUP(MONTH(SalesDataTable[[#This Row],[Order Date]])/3,0)</f>
        <v>Q1</v>
      </c>
      <c r="E36" s="4">
        <f>MONTH(SalesDataTable[[#This Row],[Order Date]])</f>
        <v>1</v>
      </c>
      <c r="F36" s="4"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4">
        <f>YEAR(SalesDataTable[[#This Row],[Order Date]])</f>
        <v>2026</v>
      </c>
      <c r="D37" s="4" t="str">
        <f>"Q"&amp;ROUNDUP(MONTH(SalesDataTable[[#This Row],[Order Date]])/3,0)</f>
        <v>Q1</v>
      </c>
      <c r="E37" s="4">
        <f>MONTH(SalesDataTable[[#This Row],[Order Date]])</f>
        <v>1</v>
      </c>
      <c r="F37" s="4"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4">
        <f>YEAR(SalesDataTable[[#This Row],[Order Date]])</f>
        <v>2026</v>
      </c>
      <c r="D38" s="4" t="str">
        <f>"Q"&amp;ROUNDUP(MONTH(SalesDataTable[[#This Row],[Order Date]])/3,0)</f>
        <v>Q1</v>
      </c>
      <c r="E38" s="4">
        <f>MONTH(SalesDataTable[[#This Row],[Order Date]])</f>
        <v>1</v>
      </c>
      <c r="F38" s="4"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4">
        <f>YEAR(SalesDataTable[[#This Row],[Order Date]])</f>
        <v>2026</v>
      </c>
      <c r="D39" s="4" t="str">
        <f>"Q"&amp;ROUNDUP(MONTH(SalesDataTable[[#This Row],[Order Date]])/3,0)</f>
        <v>Q1</v>
      </c>
      <c r="E39" s="4">
        <f>MONTH(SalesDataTable[[#This Row],[Order Date]])</f>
        <v>1</v>
      </c>
      <c r="F39" s="4"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4">
        <f>YEAR(SalesDataTable[[#This Row],[Order Date]])</f>
        <v>2026</v>
      </c>
      <c r="D40" s="4" t="str">
        <f>"Q"&amp;ROUNDUP(MONTH(SalesDataTable[[#This Row],[Order Date]])/3,0)</f>
        <v>Q1</v>
      </c>
      <c r="E40" s="4">
        <f>MONTH(SalesDataTable[[#This Row],[Order Date]])</f>
        <v>1</v>
      </c>
      <c r="F40" s="4"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4">
        <f>YEAR(SalesDataTable[[#This Row],[Order Date]])</f>
        <v>2026</v>
      </c>
      <c r="D41" s="4" t="str">
        <f>"Q"&amp;ROUNDUP(MONTH(SalesDataTable[[#This Row],[Order Date]])/3,0)</f>
        <v>Q1</v>
      </c>
      <c r="E41" s="4">
        <f>MONTH(SalesDataTable[[#This Row],[Order Date]])</f>
        <v>1</v>
      </c>
      <c r="F41" s="4"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4">
        <f>YEAR(SalesDataTable[[#This Row],[Order Date]])</f>
        <v>2026</v>
      </c>
      <c r="D42" s="4" t="str">
        <f>"Q"&amp;ROUNDUP(MONTH(SalesDataTable[[#This Row],[Order Date]])/3,0)</f>
        <v>Q1</v>
      </c>
      <c r="E42" s="4">
        <f>MONTH(SalesDataTable[[#This Row],[Order Date]])</f>
        <v>1</v>
      </c>
      <c r="F42" s="4"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4">
        <f>YEAR(SalesDataTable[[#This Row],[Order Date]])</f>
        <v>2026</v>
      </c>
      <c r="D43" s="4" t="str">
        <f>"Q"&amp;ROUNDUP(MONTH(SalesDataTable[[#This Row],[Order Date]])/3,0)</f>
        <v>Q1</v>
      </c>
      <c r="E43" s="4">
        <f>MONTH(SalesDataTable[[#This Row],[Order Date]])</f>
        <v>1</v>
      </c>
      <c r="F43" s="4"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4">
        <f>YEAR(SalesDataTable[[#This Row],[Order Date]])</f>
        <v>2026</v>
      </c>
      <c r="D44" s="4" t="str">
        <f>"Q"&amp;ROUNDUP(MONTH(SalesDataTable[[#This Row],[Order Date]])/3,0)</f>
        <v>Q1</v>
      </c>
      <c r="E44" s="4">
        <f>MONTH(SalesDataTable[[#This Row],[Order Date]])</f>
        <v>1</v>
      </c>
      <c r="F44" s="4"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4">
        <f>YEAR(SalesDataTable[[#This Row],[Order Date]])</f>
        <v>2026</v>
      </c>
      <c r="D45" s="4" t="str">
        <f>"Q"&amp;ROUNDUP(MONTH(SalesDataTable[[#This Row],[Order Date]])/3,0)</f>
        <v>Q1</v>
      </c>
      <c r="E45" s="4">
        <f>MONTH(SalesDataTable[[#This Row],[Order Date]])</f>
        <v>1</v>
      </c>
      <c r="F45" s="4"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4">
        <f>YEAR(SalesDataTable[[#This Row],[Order Date]])</f>
        <v>2026</v>
      </c>
      <c r="D46" s="4" t="str">
        <f>"Q"&amp;ROUNDUP(MONTH(SalesDataTable[[#This Row],[Order Date]])/3,0)</f>
        <v>Q1</v>
      </c>
      <c r="E46" s="4">
        <f>MONTH(SalesDataTable[[#This Row],[Order Date]])</f>
        <v>1</v>
      </c>
      <c r="F46" s="4"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4">
        <f>YEAR(SalesDataTable[[#This Row],[Order Date]])</f>
        <v>2026</v>
      </c>
      <c r="D47" s="4" t="str">
        <f>"Q"&amp;ROUNDUP(MONTH(SalesDataTable[[#This Row],[Order Date]])/3,0)</f>
        <v>Q1</v>
      </c>
      <c r="E47" s="4">
        <f>MONTH(SalesDataTable[[#This Row],[Order Date]])</f>
        <v>1</v>
      </c>
      <c r="F47" s="4"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4">
        <f>YEAR(SalesDataTable[[#This Row],[Order Date]])</f>
        <v>2026</v>
      </c>
      <c r="D48" s="4" t="str">
        <f>"Q"&amp;ROUNDUP(MONTH(SalesDataTable[[#This Row],[Order Date]])/3,0)</f>
        <v>Q1</v>
      </c>
      <c r="E48" s="4">
        <f>MONTH(SalesDataTable[[#This Row],[Order Date]])</f>
        <v>1</v>
      </c>
      <c r="F48" s="4"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4">
        <f>YEAR(SalesDataTable[[#This Row],[Order Date]])</f>
        <v>2026</v>
      </c>
      <c r="D49" s="4" t="str">
        <f>"Q"&amp;ROUNDUP(MONTH(SalesDataTable[[#This Row],[Order Date]])/3,0)</f>
        <v>Q1</v>
      </c>
      <c r="E49" s="4">
        <f>MONTH(SalesDataTable[[#This Row],[Order Date]])</f>
        <v>1</v>
      </c>
      <c r="F49" s="4"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4">
        <f>YEAR(SalesDataTable[[#This Row],[Order Date]])</f>
        <v>2026</v>
      </c>
      <c r="D50" s="4" t="str">
        <f>"Q"&amp;ROUNDUP(MONTH(SalesDataTable[[#This Row],[Order Date]])/3,0)</f>
        <v>Q1</v>
      </c>
      <c r="E50" s="4">
        <f>MONTH(SalesDataTable[[#This Row],[Order Date]])</f>
        <v>1</v>
      </c>
      <c r="F50" s="4"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4">
        <f>YEAR(SalesDataTable[[#This Row],[Order Date]])</f>
        <v>2026</v>
      </c>
      <c r="D51" s="4" t="str">
        <f>"Q"&amp;ROUNDUP(MONTH(SalesDataTable[[#This Row],[Order Date]])/3,0)</f>
        <v>Q1</v>
      </c>
      <c r="E51" s="4">
        <f>MONTH(SalesDataTable[[#This Row],[Order Date]])</f>
        <v>1</v>
      </c>
      <c r="F51" s="4"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4">
        <f>YEAR(SalesDataTable[[#This Row],[Order Date]])</f>
        <v>2026</v>
      </c>
      <c r="D52" s="4" t="str">
        <f>"Q"&amp;ROUNDUP(MONTH(SalesDataTable[[#This Row],[Order Date]])/3,0)</f>
        <v>Q1</v>
      </c>
      <c r="E52" s="4">
        <f>MONTH(SalesDataTable[[#This Row],[Order Date]])</f>
        <v>1</v>
      </c>
      <c r="F52" s="4"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4">
        <f>YEAR(SalesDataTable[[#This Row],[Order Date]])</f>
        <v>2026</v>
      </c>
      <c r="D53" s="4" t="str">
        <f>"Q"&amp;ROUNDUP(MONTH(SalesDataTable[[#This Row],[Order Date]])/3,0)</f>
        <v>Q1</v>
      </c>
      <c r="E53" s="4">
        <f>MONTH(SalesDataTable[[#This Row],[Order Date]])</f>
        <v>1</v>
      </c>
      <c r="F53" s="4"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4">
        <f>YEAR(SalesDataTable[[#This Row],[Order Date]])</f>
        <v>2026</v>
      </c>
      <c r="D54" s="4" t="str">
        <f>"Q"&amp;ROUNDUP(MONTH(SalesDataTable[[#This Row],[Order Date]])/3,0)</f>
        <v>Q1</v>
      </c>
      <c r="E54" s="4">
        <f>MONTH(SalesDataTable[[#This Row],[Order Date]])</f>
        <v>1</v>
      </c>
      <c r="F54" s="4"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4">
        <f>YEAR(SalesDataTable[[#This Row],[Order Date]])</f>
        <v>2026</v>
      </c>
      <c r="D55" s="4" t="str">
        <f>"Q"&amp;ROUNDUP(MONTH(SalesDataTable[[#This Row],[Order Date]])/3,0)</f>
        <v>Q1</v>
      </c>
      <c r="E55" s="4">
        <f>MONTH(SalesDataTable[[#This Row],[Order Date]])</f>
        <v>1</v>
      </c>
      <c r="F55" s="4"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4">
        <f>YEAR(SalesDataTable[[#This Row],[Order Date]])</f>
        <v>2026</v>
      </c>
      <c r="D56" s="4" t="str">
        <f>"Q"&amp;ROUNDUP(MONTH(SalesDataTable[[#This Row],[Order Date]])/3,0)</f>
        <v>Q1</v>
      </c>
      <c r="E56" s="4">
        <f>MONTH(SalesDataTable[[#This Row],[Order Date]])</f>
        <v>1</v>
      </c>
      <c r="F56" s="4"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4">
        <f>YEAR(SalesDataTable[[#This Row],[Order Date]])</f>
        <v>2026</v>
      </c>
      <c r="D57" s="4" t="str">
        <f>"Q"&amp;ROUNDUP(MONTH(SalesDataTable[[#This Row],[Order Date]])/3,0)</f>
        <v>Q1</v>
      </c>
      <c r="E57" s="4">
        <f>MONTH(SalesDataTable[[#This Row],[Order Date]])</f>
        <v>1</v>
      </c>
      <c r="F57" s="4"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4">
        <f>YEAR(SalesDataTable[[#This Row],[Order Date]])</f>
        <v>2026</v>
      </c>
      <c r="D58" s="4" t="str">
        <f>"Q"&amp;ROUNDUP(MONTH(SalesDataTable[[#This Row],[Order Date]])/3,0)</f>
        <v>Q1</v>
      </c>
      <c r="E58" s="4">
        <f>MONTH(SalesDataTable[[#This Row],[Order Date]])</f>
        <v>1</v>
      </c>
      <c r="F58" s="4"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4">
        <f>YEAR(SalesDataTable[[#This Row],[Order Date]])</f>
        <v>2026</v>
      </c>
      <c r="D59" s="4" t="str">
        <f>"Q"&amp;ROUNDUP(MONTH(SalesDataTable[[#This Row],[Order Date]])/3,0)</f>
        <v>Q1</v>
      </c>
      <c r="E59" s="4">
        <f>MONTH(SalesDataTable[[#This Row],[Order Date]])</f>
        <v>1</v>
      </c>
      <c r="F59" s="4"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4">
        <f>YEAR(SalesDataTable[[#This Row],[Order Date]])</f>
        <v>2026</v>
      </c>
      <c r="D60" s="4" t="str">
        <f>"Q"&amp;ROUNDUP(MONTH(SalesDataTable[[#This Row],[Order Date]])/3,0)</f>
        <v>Q1</v>
      </c>
      <c r="E60" s="4">
        <f>MONTH(SalesDataTable[[#This Row],[Order Date]])</f>
        <v>1</v>
      </c>
      <c r="F60" s="4"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4">
        <f>YEAR(SalesDataTable[[#This Row],[Order Date]])</f>
        <v>2026</v>
      </c>
      <c r="D61" s="4" t="str">
        <f>"Q"&amp;ROUNDUP(MONTH(SalesDataTable[[#This Row],[Order Date]])/3,0)</f>
        <v>Q1</v>
      </c>
      <c r="E61" s="4">
        <f>MONTH(SalesDataTable[[#This Row],[Order Date]])</f>
        <v>1</v>
      </c>
      <c r="F61" s="4"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4">
        <f>YEAR(SalesDataTable[[#This Row],[Order Date]])</f>
        <v>2026</v>
      </c>
      <c r="D62" s="4" t="str">
        <f>"Q"&amp;ROUNDUP(MONTH(SalesDataTable[[#This Row],[Order Date]])/3,0)</f>
        <v>Q1</v>
      </c>
      <c r="E62" s="4">
        <f>MONTH(SalesDataTable[[#This Row],[Order Date]])</f>
        <v>1</v>
      </c>
      <c r="F62" s="4"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4">
        <f>YEAR(SalesDataTable[[#This Row],[Order Date]])</f>
        <v>2026</v>
      </c>
      <c r="D63" s="4" t="str">
        <f>"Q"&amp;ROUNDUP(MONTH(SalesDataTable[[#This Row],[Order Date]])/3,0)</f>
        <v>Q1</v>
      </c>
      <c r="E63" s="4">
        <f>MONTH(SalesDataTable[[#This Row],[Order Date]])</f>
        <v>1</v>
      </c>
      <c r="F63" s="4"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4">
        <f>YEAR(SalesDataTable[[#This Row],[Order Date]])</f>
        <v>2026</v>
      </c>
      <c r="D64" s="4" t="str">
        <f>"Q"&amp;ROUNDUP(MONTH(SalesDataTable[[#This Row],[Order Date]])/3,0)</f>
        <v>Q1</v>
      </c>
      <c r="E64" s="4">
        <f>MONTH(SalesDataTable[[#This Row],[Order Date]])</f>
        <v>1</v>
      </c>
      <c r="F64" s="4"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4">
        <f>YEAR(SalesDataTable[[#This Row],[Order Date]])</f>
        <v>2026</v>
      </c>
      <c r="D65" s="4" t="str">
        <f>"Q"&amp;ROUNDUP(MONTH(SalesDataTable[[#This Row],[Order Date]])/3,0)</f>
        <v>Q1</v>
      </c>
      <c r="E65" s="4">
        <f>MONTH(SalesDataTable[[#This Row],[Order Date]])</f>
        <v>1</v>
      </c>
      <c r="F65" s="4"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4">
        <f>YEAR(SalesDataTable[[#This Row],[Order Date]])</f>
        <v>2026</v>
      </c>
      <c r="D66" s="4" t="str">
        <f>"Q"&amp;ROUNDUP(MONTH(SalesDataTable[[#This Row],[Order Date]])/3,0)</f>
        <v>Q1</v>
      </c>
      <c r="E66" s="4">
        <f>MONTH(SalesDataTable[[#This Row],[Order Date]])</f>
        <v>1</v>
      </c>
      <c r="F66" s="4"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4">
        <f>YEAR(SalesDataTable[[#This Row],[Order Date]])</f>
        <v>2026</v>
      </c>
      <c r="D67" s="4" t="str">
        <f>"Q"&amp;ROUNDUP(MONTH(SalesDataTable[[#This Row],[Order Date]])/3,0)</f>
        <v>Q1</v>
      </c>
      <c r="E67" s="4">
        <f>MONTH(SalesDataTable[[#This Row],[Order Date]])</f>
        <v>1</v>
      </c>
      <c r="F67" s="4"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4">
        <f>YEAR(SalesDataTable[[#This Row],[Order Date]])</f>
        <v>2026</v>
      </c>
      <c r="D68" s="4" t="str">
        <f>"Q"&amp;ROUNDUP(MONTH(SalesDataTable[[#This Row],[Order Date]])/3,0)</f>
        <v>Q1</v>
      </c>
      <c r="E68" s="4">
        <f>MONTH(SalesDataTable[[#This Row],[Order Date]])</f>
        <v>1</v>
      </c>
      <c r="F68" s="4"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4">
        <f>YEAR(SalesDataTable[[#This Row],[Order Date]])</f>
        <v>2026</v>
      </c>
      <c r="D69" s="4" t="str">
        <f>"Q"&amp;ROUNDUP(MONTH(SalesDataTable[[#This Row],[Order Date]])/3,0)</f>
        <v>Q1</v>
      </c>
      <c r="E69" s="4">
        <f>MONTH(SalesDataTable[[#This Row],[Order Date]])</f>
        <v>1</v>
      </c>
      <c r="F69" s="4"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4">
        <f>YEAR(SalesDataTable[[#This Row],[Order Date]])</f>
        <v>2026</v>
      </c>
      <c r="D70" s="4" t="str">
        <f>"Q"&amp;ROUNDUP(MONTH(SalesDataTable[[#This Row],[Order Date]])/3,0)</f>
        <v>Q1</v>
      </c>
      <c r="E70" s="4">
        <f>MONTH(SalesDataTable[[#This Row],[Order Date]])</f>
        <v>1</v>
      </c>
      <c r="F70" s="4"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4">
        <f>YEAR(SalesDataTable[[#This Row],[Order Date]])</f>
        <v>2026</v>
      </c>
      <c r="D71" s="4" t="str">
        <f>"Q"&amp;ROUNDUP(MONTH(SalesDataTable[[#This Row],[Order Date]])/3,0)</f>
        <v>Q1</v>
      </c>
      <c r="E71" s="4">
        <f>MONTH(SalesDataTable[[#This Row],[Order Date]])</f>
        <v>1</v>
      </c>
      <c r="F71" s="4"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4">
        <f>YEAR(SalesDataTable[[#This Row],[Order Date]])</f>
        <v>2026</v>
      </c>
      <c r="D72" s="4" t="str">
        <f>"Q"&amp;ROUNDUP(MONTH(SalesDataTable[[#This Row],[Order Date]])/3,0)</f>
        <v>Q1</v>
      </c>
      <c r="E72" s="4">
        <f>MONTH(SalesDataTable[[#This Row],[Order Date]])</f>
        <v>1</v>
      </c>
      <c r="F72" s="4"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4">
        <f>YEAR(SalesDataTable[[#This Row],[Order Date]])</f>
        <v>2026</v>
      </c>
      <c r="D73" s="4" t="str">
        <f>"Q"&amp;ROUNDUP(MONTH(SalesDataTable[[#This Row],[Order Date]])/3,0)</f>
        <v>Q1</v>
      </c>
      <c r="E73" s="4">
        <f>MONTH(SalesDataTable[[#This Row],[Order Date]])</f>
        <v>1</v>
      </c>
      <c r="F73" s="4"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4">
        <f>YEAR(SalesDataTable[[#This Row],[Order Date]])</f>
        <v>2026</v>
      </c>
      <c r="D74" s="4" t="str">
        <f>"Q"&amp;ROUNDUP(MONTH(SalesDataTable[[#This Row],[Order Date]])/3,0)</f>
        <v>Q1</v>
      </c>
      <c r="E74" s="4">
        <f>MONTH(SalesDataTable[[#This Row],[Order Date]])</f>
        <v>1</v>
      </c>
      <c r="F74" s="4"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4">
        <f>YEAR(SalesDataTable[[#This Row],[Order Date]])</f>
        <v>2026</v>
      </c>
      <c r="D75" s="4" t="str">
        <f>"Q"&amp;ROUNDUP(MONTH(SalesDataTable[[#This Row],[Order Date]])/3,0)</f>
        <v>Q1</v>
      </c>
      <c r="E75" s="4">
        <f>MONTH(SalesDataTable[[#This Row],[Order Date]])</f>
        <v>1</v>
      </c>
      <c r="F75" s="4"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4">
        <f>YEAR(SalesDataTable[[#This Row],[Order Date]])</f>
        <v>2026</v>
      </c>
      <c r="D76" s="4" t="str">
        <f>"Q"&amp;ROUNDUP(MONTH(SalesDataTable[[#This Row],[Order Date]])/3,0)</f>
        <v>Q1</v>
      </c>
      <c r="E76" s="4">
        <f>MONTH(SalesDataTable[[#This Row],[Order Date]])</f>
        <v>1</v>
      </c>
      <c r="F76" s="4"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4">
        <f>YEAR(SalesDataTable[[#This Row],[Order Date]])</f>
        <v>2026</v>
      </c>
      <c r="D77" s="4" t="str">
        <f>"Q"&amp;ROUNDUP(MONTH(SalesDataTable[[#This Row],[Order Date]])/3,0)</f>
        <v>Q1</v>
      </c>
      <c r="E77" s="4">
        <f>MONTH(SalesDataTable[[#This Row],[Order Date]])</f>
        <v>1</v>
      </c>
      <c r="F77" s="4"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4">
        <f>YEAR(SalesDataTable[[#This Row],[Order Date]])</f>
        <v>2026</v>
      </c>
      <c r="D78" s="4" t="str">
        <f>"Q"&amp;ROUNDUP(MONTH(SalesDataTable[[#This Row],[Order Date]])/3,0)</f>
        <v>Q1</v>
      </c>
      <c r="E78" s="4">
        <f>MONTH(SalesDataTable[[#This Row],[Order Date]])</f>
        <v>1</v>
      </c>
      <c r="F78" s="4"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4">
        <f>YEAR(SalesDataTable[[#This Row],[Order Date]])</f>
        <v>2026</v>
      </c>
      <c r="D79" s="4" t="str">
        <f>"Q"&amp;ROUNDUP(MONTH(SalesDataTable[[#This Row],[Order Date]])/3,0)</f>
        <v>Q1</v>
      </c>
      <c r="E79" s="4">
        <f>MONTH(SalesDataTable[[#This Row],[Order Date]])</f>
        <v>1</v>
      </c>
      <c r="F79" s="4"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4">
        <f>YEAR(SalesDataTable[[#This Row],[Order Date]])</f>
        <v>2026</v>
      </c>
      <c r="D80" s="4" t="str">
        <f>"Q"&amp;ROUNDUP(MONTH(SalesDataTable[[#This Row],[Order Date]])/3,0)</f>
        <v>Q1</v>
      </c>
      <c r="E80" s="4">
        <f>MONTH(SalesDataTable[[#This Row],[Order Date]])</f>
        <v>1</v>
      </c>
      <c r="F80" s="4"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4">
        <f>YEAR(SalesDataTable[[#This Row],[Order Date]])</f>
        <v>2026</v>
      </c>
      <c r="D81" s="4" t="str">
        <f>"Q"&amp;ROUNDUP(MONTH(SalesDataTable[[#This Row],[Order Date]])/3,0)</f>
        <v>Q1</v>
      </c>
      <c r="E81" s="4">
        <f>MONTH(SalesDataTable[[#This Row],[Order Date]])</f>
        <v>1</v>
      </c>
      <c r="F81" s="4"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4">
        <f>YEAR(SalesDataTable[[#This Row],[Order Date]])</f>
        <v>2026</v>
      </c>
      <c r="D82" s="4" t="str">
        <f>"Q"&amp;ROUNDUP(MONTH(SalesDataTable[[#This Row],[Order Date]])/3,0)</f>
        <v>Q1</v>
      </c>
      <c r="E82" s="4">
        <f>MONTH(SalesDataTable[[#This Row],[Order Date]])</f>
        <v>1</v>
      </c>
      <c r="F82" s="4"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4">
        <f>YEAR(SalesDataTable[[#This Row],[Order Date]])</f>
        <v>2026</v>
      </c>
      <c r="D83" s="4" t="str">
        <f>"Q"&amp;ROUNDUP(MONTH(SalesDataTable[[#This Row],[Order Date]])/3,0)</f>
        <v>Q1</v>
      </c>
      <c r="E83" s="4">
        <f>MONTH(SalesDataTable[[#This Row],[Order Date]])</f>
        <v>1</v>
      </c>
      <c r="F83" s="4"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4">
        <f>YEAR(SalesDataTable[[#This Row],[Order Date]])</f>
        <v>2026</v>
      </c>
      <c r="D84" s="4" t="str">
        <f>"Q"&amp;ROUNDUP(MONTH(SalesDataTable[[#This Row],[Order Date]])/3,0)</f>
        <v>Q1</v>
      </c>
      <c r="E84" s="4">
        <f>MONTH(SalesDataTable[[#This Row],[Order Date]])</f>
        <v>1</v>
      </c>
      <c r="F84" s="4"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4">
        <f>YEAR(SalesDataTable[[#This Row],[Order Date]])</f>
        <v>2026</v>
      </c>
      <c r="D85" s="4" t="str">
        <f>"Q"&amp;ROUNDUP(MONTH(SalesDataTable[[#This Row],[Order Date]])/3,0)</f>
        <v>Q1</v>
      </c>
      <c r="E85" s="4">
        <f>MONTH(SalesDataTable[[#This Row],[Order Date]])</f>
        <v>1</v>
      </c>
      <c r="F85" s="4"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4">
        <f>YEAR(SalesDataTable[[#This Row],[Order Date]])</f>
        <v>2026</v>
      </c>
      <c r="D86" s="4" t="str">
        <f>"Q"&amp;ROUNDUP(MONTH(SalesDataTable[[#This Row],[Order Date]])/3,0)</f>
        <v>Q1</v>
      </c>
      <c r="E86" s="4">
        <f>MONTH(SalesDataTable[[#This Row],[Order Date]])</f>
        <v>1</v>
      </c>
      <c r="F86" s="4"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4">
        <f>YEAR(SalesDataTable[[#This Row],[Order Date]])</f>
        <v>2026</v>
      </c>
      <c r="D87" s="4" t="str">
        <f>"Q"&amp;ROUNDUP(MONTH(SalesDataTable[[#This Row],[Order Date]])/3,0)</f>
        <v>Q1</v>
      </c>
      <c r="E87" s="4">
        <f>MONTH(SalesDataTable[[#This Row],[Order Date]])</f>
        <v>1</v>
      </c>
      <c r="F87" s="4"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4">
        <f>YEAR(SalesDataTable[[#This Row],[Order Date]])</f>
        <v>2026</v>
      </c>
      <c r="D88" s="4" t="str">
        <f>"Q"&amp;ROUNDUP(MONTH(SalesDataTable[[#This Row],[Order Date]])/3,0)</f>
        <v>Q1</v>
      </c>
      <c r="E88" s="4">
        <f>MONTH(SalesDataTable[[#This Row],[Order Date]])</f>
        <v>1</v>
      </c>
      <c r="F88" s="4"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4">
        <f>YEAR(SalesDataTable[[#This Row],[Order Date]])</f>
        <v>2026</v>
      </c>
      <c r="D89" s="4" t="str">
        <f>"Q"&amp;ROUNDUP(MONTH(SalesDataTable[[#This Row],[Order Date]])/3,0)</f>
        <v>Q1</v>
      </c>
      <c r="E89" s="4">
        <f>MONTH(SalesDataTable[[#This Row],[Order Date]])</f>
        <v>1</v>
      </c>
      <c r="F89" s="4"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4">
        <f>YEAR(SalesDataTable[[#This Row],[Order Date]])</f>
        <v>2026</v>
      </c>
      <c r="D90" s="4" t="str">
        <f>"Q"&amp;ROUNDUP(MONTH(SalesDataTable[[#This Row],[Order Date]])/3,0)</f>
        <v>Q1</v>
      </c>
      <c r="E90" s="4">
        <f>MONTH(SalesDataTable[[#This Row],[Order Date]])</f>
        <v>1</v>
      </c>
      <c r="F90" s="4"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4">
        <f>YEAR(SalesDataTable[[#This Row],[Order Date]])</f>
        <v>2026</v>
      </c>
      <c r="D91" s="4" t="str">
        <f>"Q"&amp;ROUNDUP(MONTH(SalesDataTable[[#This Row],[Order Date]])/3,0)</f>
        <v>Q1</v>
      </c>
      <c r="E91" s="4">
        <f>MONTH(SalesDataTable[[#This Row],[Order Date]])</f>
        <v>1</v>
      </c>
      <c r="F91" s="4"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4">
        <f>YEAR(SalesDataTable[[#This Row],[Order Date]])</f>
        <v>2026</v>
      </c>
      <c r="D92" s="4" t="str">
        <f>"Q"&amp;ROUNDUP(MONTH(SalesDataTable[[#This Row],[Order Date]])/3,0)</f>
        <v>Q1</v>
      </c>
      <c r="E92" s="4">
        <f>MONTH(SalesDataTable[[#This Row],[Order Date]])</f>
        <v>1</v>
      </c>
      <c r="F92" s="4"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4">
        <f>YEAR(SalesDataTable[[#This Row],[Order Date]])</f>
        <v>2026</v>
      </c>
      <c r="D93" s="4" t="str">
        <f>"Q"&amp;ROUNDUP(MONTH(SalesDataTable[[#This Row],[Order Date]])/3,0)</f>
        <v>Q1</v>
      </c>
      <c r="E93" s="4">
        <f>MONTH(SalesDataTable[[#This Row],[Order Date]])</f>
        <v>1</v>
      </c>
      <c r="F93" s="4"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4">
        <f>YEAR(SalesDataTable[[#This Row],[Order Date]])</f>
        <v>2026</v>
      </c>
      <c r="D94" s="4" t="str">
        <f>"Q"&amp;ROUNDUP(MONTH(SalesDataTable[[#This Row],[Order Date]])/3,0)</f>
        <v>Q1</v>
      </c>
      <c r="E94" s="4">
        <f>MONTH(SalesDataTable[[#This Row],[Order Date]])</f>
        <v>1</v>
      </c>
      <c r="F94" s="4"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4">
        <f>YEAR(SalesDataTable[[#This Row],[Order Date]])</f>
        <v>2026</v>
      </c>
      <c r="D95" s="4" t="str">
        <f>"Q"&amp;ROUNDUP(MONTH(SalesDataTable[[#This Row],[Order Date]])/3,0)</f>
        <v>Q1</v>
      </c>
      <c r="E95" s="4">
        <f>MONTH(SalesDataTable[[#This Row],[Order Date]])</f>
        <v>1</v>
      </c>
      <c r="F95" s="4"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4">
        <f>YEAR(SalesDataTable[[#This Row],[Order Date]])</f>
        <v>2026</v>
      </c>
      <c r="D96" s="4" t="str">
        <f>"Q"&amp;ROUNDUP(MONTH(SalesDataTable[[#This Row],[Order Date]])/3,0)</f>
        <v>Q1</v>
      </c>
      <c r="E96" s="4">
        <f>MONTH(SalesDataTable[[#This Row],[Order Date]])</f>
        <v>1</v>
      </c>
      <c r="F96" s="4"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4">
        <f>YEAR(SalesDataTable[[#This Row],[Order Date]])</f>
        <v>2026</v>
      </c>
      <c r="D97" s="4" t="str">
        <f>"Q"&amp;ROUNDUP(MONTH(SalesDataTable[[#This Row],[Order Date]])/3,0)</f>
        <v>Q1</v>
      </c>
      <c r="E97" s="4">
        <f>MONTH(SalesDataTable[[#This Row],[Order Date]])</f>
        <v>1</v>
      </c>
      <c r="F97" s="4"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4">
        <f>YEAR(SalesDataTable[[#This Row],[Order Date]])</f>
        <v>2026</v>
      </c>
      <c r="D98" s="4" t="str">
        <f>"Q"&amp;ROUNDUP(MONTH(SalesDataTable[[#This Row],[Order Date]])/3,0)</f>
        <v>Q1</v>
      </c>
      <c r="E98" s="4">
        <f>MONTH(SalesDataTable[[#This Row],[Order Date]])</f>
        <v>1</v>
      </c>
      <c r="F98" s="4"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4">
        <f>YEAR(SalesDataTable[[#This Row],[Order Date]])</f>
        <v>2026</v>
      </c>
      <c r="D99" s="4" t="str">
        <f>"Q"&amp;ROUNDUP(MONTH(SalesDataTable[[#This Row],[Order Date]])/3,0)</f>
        <v>Q1</v>
      </c>
      <c r="E99" s="4">
        <f>MONTH(SalesDataTable[[#This Row],[Order Date]])</f>
        <v>1</v>
      </c>
      <c r="F99" s="4"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4">
        <f>YEAR(SalesDataTable[[#This Row],[Order Date]])</f>
        <v>2026</v>
      </c>
      <c r="D100" s="4" t="str">
        <f>"Q"&amp;ROUNDUP(MONTH(SalesDataTable[[#This Row],[Order Date]])/3,0)</f>
        <v>Q1</v>
      </c>
      <c r="E100" s="4">
        <f>MONTH(SalesDataTable[[#This Row],[Order Date]])</f>
        <v>1</v>
      </c>
      <c r="F100" s="4"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4">
        <f>YEAR(SalesDataTable[[#This Row],[Order Date]])</f>
        <v>2026</v>
      </c>
      <c r="D101" s="4" t="str">
        <f>"Q"&amp;ROUNDUP(MONTH(SalesDataTable[[#This Row],[Order Date]])/3,0)</f>
        <v>Q1</v>
      </c>
      <c r="E101" s="4">
        <f>MONTH(SalesDataTable[[#This Row],[Order Date]])</f>
        <v>1</v>
      </c>
      <c r="F101" s="4"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4">
        <f>YEAR(SalesDataTable[[#This Row],[Order Date]])</f>
        <v>2026</v>
      </c>
      <c r="D102" s="4" t="str">
        <f>"Q"&amp;ROUNDUP(MONTH(SalesDataTable[[#This Row],[Order Date]])/3,0)</f>
        <v>Q1</v>
      </c>
      <c r="E102" s="4">
        <f>MONTH(SalesDataTable[[#This Row],[Order Date]])</f>
        <v>1</v>
      </c>
      <c r="F102" s="4"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4">
        <f>YEAR(SalesDataTable[[#This Row],[Order Date]])</f>
        <v>2026</v>
      </c>
      <c r="D103" s="4" t="str">
        <f>"Q"&amp;ROUNDUP(MONTH(SalesDataTable[[#This Row],[Order Date]])/3,0)</f>
        <v>Q1</v>
      </c>
      <c r="E103" s="4">
        <f>MONTH(SalesDataTable[[#This Row],[Order Date]])</f>
        <v>1</v>
      </c>
      <c r="F103" s="4"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4">
        <f>YEAR(SalesDataTable[[#This Row],[Order Date]])</f>
        <v>2026</v>
      </c>
      <c r="D104" s="4" t="str">
        <f>"Q"&amp;ROUNDUP(MONTH(SalesDataTable[[#This Row],[Order Date]])/3,0)</f>
        <v>Q1</v>
      </c>
      <c r="E104" s="4">
        <f>MONTH(SalesDataTable[[#This Row],[Order Date]])</f>
        <v>1</v>
      </c>
      <c r="F104" s="4"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4">
        <f>YEAR(SalesDataTable[[#This Row],[Order Date]])</f>
        <v>2026</v>
      </c>
      <c r="D105" s="4" t="str">
        <f>"Q"&amp;ROUNDUP(MONTH(SalesDataTable[[#This Row],[Order Date]])/3,0)</f>
        <v>Q1</v>
      </c>
      <c r="E105" s="4">
        <f>MONTH(SalesDataTable[[#This Row],[Order Date]])</f>
        <v>1</v>
      </c>
      <c r="F105" s="4"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4">
        <f>YEAR(SalesDataTable[[#This Row],[Order Date]])</f>
        <v>2026</v>
      </c>
      <c r="D106" s="4" t="str">
        <f>"Q"&amp;ROUNDUP(MONTH(SalesDataTable[[#This Row],[Order Date]])/3,0)</f>
        <v>Q1</v>
      </c>
      <c r="E106" s="4">
        <f>MONTH(SalesDataTable[[#This Row],[Order Date]])</f>
        <v>1</v>
      </c>
      <c r="F106" s="4"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4">
        <f>YEAR(SalesDataTable[[#This Row],[Order Date]])</f>
        <v>2026</v>
      </c>
      <c r="D107" s="4" t="str">
        <f>"Q"&amp;ROUNDUP(MONTH(SalesDataTable[[#This Row],[Order Date]])/3,0)</f>
        <v>Q1</v>
      </c>
      <c r="E107" s="4">
        <f>MONTH(SalesDataTable[[#This Row],[Order Date]])</f>
        <v>1</v>
      </c>
      <c r="F107" s="4"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4">
        <f>YEAR(SalesDataTable[[#This Row],[Order Date]])</f>
        <v>2026</v>
      </c>
      <c r="D108" s="4" t="str">
        <f>"Q"&amp;ROUNDUP(MONTH(SalesDataTable[[#This Row],[Order Date]])/3,0)</f>
        <v>Q1</v>
      </c>
      <c r="E108" s="4">
        <f>MONTH(SalesDataTable[[#This Row],[Order Date]])</f>
        <v>1</v>
      </c>
      <c r="F108" s="4"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4">
        <f>YEAR(SalesDataTable[[#This Row],[Order Date]])</f>
        <v>2026</v>
      </c>
      <c r="D109" s="4" t="str">
        <f>"Q"&amp;ROUNDUP(MONTH(SalesDataTable[[#This Row],[Order Date]])/3,0)</f>
        <v>Q1</v>
      </c>
      <c r="E109" s="4">
        <f>MONTH(SalesDataTable[[#This Row],[Order Date]])</f>
        <v>1</v>
      </c>
      <c r="F109" s="4"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4">
        <f>YEAR(SalesDataTable[[#This Row],[Order Date]])</f>
        <v>2026</v>
      </c>
      <c r="D110" s="4" t="str">
        <f>"Q"&amp;ROUNDUP(MONTH(SalesDataTable[[#This Row],[Order Date]])/3,0)</f>
        <v>Q1</v>
      </c>
      <c r="E110" s="4">
        <f>MONTH(SalesDataTable[[#This Row],[Order Date]])</f>
        <v>1</v>
      </c>
      <c r="F110" s="4"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4">
        <f>YEAR(SalesDataTable[[#This Row],[Order Date]])</f>
        <v>2026</v>
      </c>
      <c r="D111" s="4" t="str">
        <f>"Q"&amp;ROUNDUP(MONTH(SalesDataTable[[#This Row],[Order Date]])/3,0)</f>
        <v>Q1</v>
      </c>
      <c r="E111" s="4">
        <f>MONTH(SalesDataTable[[#This Row],[Order Date]])</f>
        <v>1</v>
      </c>
      <c r="F111" s="4"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4">
        <f>YEAR(SalesDataTable[[#This Row],[Order Date]])</f>
        <v>2026</v>
      </c>
      <c r="D112" s="4" t="str">
        <f>"Q"&amp;ROUNDUP(MONTH(SalesDataTable[[#This Row],[Order Date]])/3,0)</f>
        <v>Q1</v>
      </c>
      <c r="E112" s="4">
        <f>MONTH(SalesDataTable[[#This Row],[Order Date]])</f>
        <v>1</v>
      </c>
      <c r="F112" s="4"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4">
        <f>YEAR(SalesDataTable[[#This Row],[Order Date]])</f>
        <v>2026</v>
      </c>
      <c r="D113" s="4" t="str">
        <f>"Q"&amp;ROUNDUP(MONTH(SalesDataTable[[#This Row],[Order Date]])/3,0)</f>
        <v>Q1</v>
      </c>
      <c r="E113" s="4">
        <f>MONTH(SalesDataTable[[#This Row],[Order Date]])</f>
        <v>1</v>
      </c>
      <c r="F113" s="4"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4">
        <f>YEAR(SalesDataTable[[#This Row],[Order Date]])</f>
        <v>2026</v>
      </c>
      <c r="D114" s="4" t="str">
        <f>"Q"&amp;ROUNDUP(MONTH(SalesDataTable[[#This Row],[Order Date]])/3,0)</f>
        <v>Q1</v>
      </c>
      <c r="E114" s="4">
        <f>MONTH(SalesDataTable[[#This Row],[Order Date]])</f>
        <v>1</v>
      </c>
      <c r="F114" s="4"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4">
        <f>YEAR(SalesDataTable[[#This Row],[Order Date]])</f>
        <v>2026</v>
      </c>
      <c r="D115" s="4" t="str">
        <f>"Q"&amp;ROUNDUP(MONTH(SalesDataTable[[#This Row],[Order Date]])/3,0)</f>
        <v>Q1</v>
      </c>
      <c r="E115" s="4">
        <f>MONTH(SalesDataTable[[#This Row],[Order Date]])</f>
        <v>1</v>
      </c>
      <c r="F115" s="4"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4">
        <f>YEAR(SalesDataTable[[#This Row],[Order Date]])</f>
        <v>2026</v>
      </c>
      <c r="D116" s="4" t="str">
        <f>"Q"&amp;ROUNDUP(MONTH(SalesDataTable[[#This Row],[Order Date]])/3,0)</f>
        <v>Q1</v>
      </c>
      <c r="E116" s="4">
        <f>MONTH(SalesDataTable[[#This Row],[Order Date]])</f>
        <v>1</v>
      </c>
      <c r="F116" s="4"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4">
        <f>YEAR(SalesDataTable[[#This Row],[Order Date]])</f>
        <v>2026</v>
      </c>
      <c r="D117" s="4" t="str">
        <f>"Q"&amp;ROUNDUP(MONTH(SalesDataTable[[#This Row],[Order Date]])/3,0)</f>
        <v>Q1</v>
      </c>
      <c r="E117" s="4">
        <f>MONTH(SalesDataTable[[#This Row],[Order Date]])</f>
        <v>1</v>
      </c>
      <c r="F117" s="4"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4">
        <f>YEAR(SalesDataTable[[#This Row],[Order Date]])</f>
        <v>2026</v>
      </c>
      <c r="D118" s="4" t="str">
        <f>"Q"&amp;ROUNDUP(MONTH(SalesDataTable[[#This Row],[Order Date]])/3,0)</f>
        <v>Q1</v>
      </c>
      <c r="E118" s="4">
        <f>MONTH(SalesDataTable[[#This Row],[Order Date]])</f>
        <v>1</v>
      </c>
      <c r="F118" s="4"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4">
        <f>YEAR(SalesDataTable[[#This Row],[Order Date]])</f>
        <v>2026</v>
      </c>
      <c r="D119" s="4" t="str">
        <f>"Q"&amp;ROUNDUP(MONTH(SalesDataTable[[#This Row],[Order Date]])/3,0)</f>
        <v>Q1</v>
      </c>
      <c r="E119" s="4">
        <f>MONTH(SalesDataTable[[#This Row],[Order Date]])</f>
        <v>1</v>
      </c>
      <c r="F119" s="4"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4">
        <f>YEAR(SalesDataTable[[#This Row],[Order Date]])</f>
        <v>2026</v>
      </c>
      <c r="D120" s="4" t="str">
        <f>"Q"&amp;ROUNDUP(MONTH(SalesDataTable[[#This Row],[Order Date]])/3,0)</f>
        <v>Q1</v>
      </c>
      <c r="E120" s="4">
        <f>MONTH(SalesDataTable[[#This Row],[Order Date]])</f>
        <v>1</v>
      </c>
      <c r="F120" s="4"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4">
        <f>YEAR(SalesDataTable[[#This Row],[Order Date]])</f>
        <v>2026</v>
      </c>
      <c r="D121" s="4" t="str">
        <f>"Q"&amp;ROUNDUP(MONTH(SalesDataTable[[#This Row],[Order Date]])/3,0)</f>
        <v>Q1</v>
      </c>
      <c r="E121" s="4">
        <f>MONTH(SalesDataTable[[#This Row],[Order Date]])</f>
        <v>1</v>
      </c>
      <c r="F121" s="4"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4">
        <f>YEAR(SalesDataTable[[#This Row],[Order Date]])</f>
        <v>2026</v>
      </c>
      <c r="D122" s="4" t="str">
        <f>"Q"&amp;ROUNDUP(MONTH(SalesDataTable[[#This Row],[Order Date]])/3,0)</f>
        <v>Q1</v>
      </c>
      <c r="E122" s="4">
        <f>MONTH(SalesDataTable[[#This Row],[Order Date]])</f>
        <v>1</v>
      </c>
      <c r="F122" s="4"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4">
        <f>YEAR(SalesDataTable[[#This Row],[Order Date]])</f>
        <v>2026</v>
      </c>
      <c r="D123" s="4" t="str">
        <f>"Q"&amp;ROUNDUP(MONTH(SalesDataTable[[#This Row],[Order Date]])/3,0)</f>
        <v>Q1</v>
      </c>
      <c r="E123" s="4">
        <f>MONTH(SalesDataTable[[#This Row],[Order Date]])</f>
        <v>1</v>
      </c>
      <c r="F123" s="4"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4">
        <f>YEAR(SalesDataTable[[#This Row],[Order Date]])</f>
        <v>2026</v>
      </c>
      <c r="D124" s="4" t="str">
        <f>"Q"&amp;ROUNDUP(MONTH(SalesDataTable[[#This Row],[Order Date]])/3,0)</f>
        <v>Q1</v>
      </c>
      <c r="E124" s="4">
        <f>MONTH(SalesDataTable[[#This Row],[Order Date]])</f>
        <v>1</v>
      </c>
      <c r="F124" s="4"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4">
        <f>YEAR(SalesDataTable[[#This Row],[Order Date]])</f>
        <v>2026</v>
      </c>
      <c r="D125" s="4" t="str">
        <f>"Q"&amp;ROUNDUP(MONTH(SalesDataTable[[#This Row],[Order Date]])/3,0)</f>
        <v>Q1</v>
      </c>
      <c r="E125" s="4">
        <f>MONTH(SalesDataTable[[#This Row],[Order Date]])</f>
        <v>1</v>
      </c>
      <c r="F125" s="4"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4">
        <f>YEAR(SalesDataTable[[#This Row],[Order Date]])</f>
        <v>2026</v>
      </c>
      <c r="D126" s="4" t="str">
        <f>"Q"&amp;ROUNDUP(MONTH(SalesDataTable[[#This Row],[Order Date]])/3,0)</f>
        <v>Q1</v>
      </c>
      <c r="E126" s="4">
        <f>MONTH(SalesDataTable[[#This Row],[Order Date]])</f>
        <v>1</v>
      </c>
      <c r="F126" s="4"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4">
        <f>YEAR(SalesDataTable[[#This Row],[Order Date]])</f>
        <v>2026</v>
      </c>
      <c r="D127" s="4" t="str">
        <f>"Q"&amp;ROUNDUP(MONTH(SalesDataTable[[#This Row],[Order Date]])/3,0)</f>
        <v>Q1</v>
      </c>
      <c r="E127" s="4">
        <f>MONTH(SalesDataTable[[#This Row],[Order Date]])</f>
        <v>1</v>
      </c>
      <c r="F127" s="4"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4">
        <f>YEAR(SalesDataTable[[#This Row],[Order Date]])</f>
        <v>2026</v>
      </c>
      <c r="D128" s="4" t="str">
        <f>"Q"&amp;ROUNDUP(MONTH(SalesDataTable[[#This Row],[Order Date]])/3,0)</f>
        <v>Q1</v>
      </c>
      <c r="E128" s="4">
        <f>MONTH(SalesDataTable[[#This Row],[Order Date]])</f>
        <v>1</v>
      </c>
      <c r="F128" s="4"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4">
        <f>YEAR(SalesDataTable[[#This Row],[Order Date]])</f>
        <v>2026</v>
      </c>
      <c r="D129" s="4" t="str">
        <f>"Q"&amp;ROUNDUP(MONTH(SalesDataTable[[#This Row],[Order Date]])/3,0)</f>
        <v>Q1</v>
      </c>
      <c r="E129" s="4">
        <f>MONTH(SalesDataTable[[#This Row],[Order Date]])</f>
        <v>1</v>
      </c>
      <c r="F129" s="4"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4">
        <f>YEAR(SalesDataTable[[#This Row],[Order Date]])</f>
        <v>2026</v>
      </c>
      <c r="D130" s="4" t="str">
        <f>"Q"&amp;ROUNDUP(MONTH(SalesDataTable[[#This Row],[Order Date]])/3,0)</f>
        <v>Q1</v>
      </c>
      <c r="E130" s="4">
        <f>MONTH(SalesDataTable[[#This Row],[Order Date]])</f>
        <v>1</v>
      </c>
      <c r="F130" s="4"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4">
        <f>YEAR(SalesDataTable[[#This Row],[Order Date]])</f>
        <v>2026</v>
      </c>
      <c r="D131" s="4" t="str">
        <f>"Q"&amp;ROUNDUP(MONTH(SalesDataTable[[#This Row],[Order Date]])/3,0)</f>
        <v>Q1</v>
      </c>
      <c r="E131" s="4">
        <f>MONTH(SalesDataTable[[#This Row],[Order Date]])</f>
        <v>1</v>
      </c>
      <c r="F131" s="4"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4">
        <f>YEAR(SalesDataTable[[#This Row],[Order Date]])</f>
        <v>2026</v>
      </c>
      <c r="D132" s="4" t="str">
        <f>"Q"&amp;ROUNDUP(MONTH(SalesDataTable[[#This Row],[Order Date]])/3,0)</f>
        <v>Q1</v>
      </c>
      <c r="E132" s="4">
        <f>MONTH(SalesDataTable[[#This Row],[Order Date]])</f>
        <v>1</v>
      </c>
      <c r="F132" s="4"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4">
        <f>YEAR(SalesDataTable[[#This Row],[Order Date]])</f>
        <v>2026</v>
      </c>
      <c r="D133" s="4" t="str">
        <f>"Q"&amp;ROUNDUP(MONTH(SalesDataTable[[#This Row],[Order Date]])/3,0)</f>
        <v>Q1</v>
      </c>
      <c r="E133" s="4">
        <f>MONTH(SalesDataTable[[#This Row],[Order Date]])</f>
        <v>1</v>
      </c>
      <c r="F133" s="4"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4">
        <f>YEAR(SalesDataTable[[#This Row],[Order Date]])</f>
        <v>2026</v>
      </c>
      <c r="D134" s="4" t="str">
        <f>"Q"&amp;ROUNDUP(MONTH(SalesDataTable[[#This Row],[Order Date]])/3,0)</f>
        <v>Q1</v>
      </c>
      <c r="E134" s="4">
        <f>MONTH(SalesDataTable[[#This Row],[Order Date]])</f>
        <v>1</v>
      </c>
      <c r="F134" s="4"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4">
        <f>YEAR(SalesDataTable[[#This Row],[Order Date]])</f>
        <v>2026</v>
      </c>
      <c r="D135" s="4" t="str">
        <f>"Q"&amp;ROUNDUP(MONTH(SalesDataTable[[#This Row],[Order Date]])/3,0)</f>
        <v>Q1</v>
      </c>
      <c r="E135" s="4">
        <f>MONTH(SalesDataTable[[#This Row],[Order Date]])</f>
        <v>1</v>
      </c>
      <c r="F135" s="4"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4">
        <f>YEAR(SalesDataTable[[#This Row],[Order Date]])</f>
        <v>2026</v>
      </c>
      <c r="D136" s="4" t="str">
        <f>"Q"&amp;ROUNDUP(MONTH(SalesDataTable[[#This Row],[Order Date]])/3,0)</f>
        <v>Q1</v>
      </c>
      <c r="E136" s="4">
        <f>MONTH(SalesDataTable[[#This Row],[Order Date]])</f>
        <v>1</v>
      </c>
      <c r="F136" s="4"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4">
        <f>YEAR(SalesDataTable[[#This Row],[Order Date]])</f>
        <v>2026</v>
      </c>
      <c r="D137" s="4" t="str">
        <f>"Q"&amp;ROUNDUP(MONTH(SalesDataTable[[#This Row],[Order Date]])/3,0)</f>
        <v>Q1</v>
      </c>
      <c r="E137" s="4">
        <f>MONTH(SalesDataTable[[#This Row],[Order Date]])</f>
        <v>1</v>
      </c>
      <c r="F137" s="4"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4">
        <f>YEAR(SalesDataTable[[#This Row],[Order Date]])</f>
        <v>2026</v>
      </c>
      <c r="D138" s="4" t="str">
        <f>"Q"&amp;ROUNDUP(MONTH(SalesDataTable[[#This Row],[Order Date]])/3,0)</f>
        <v>Q1</v>
      </c>
      <c r="E138" s="4">
        <f>MONTH(SalesDataTable[[#This Row],[Order Date]])</f>
        <v>1</v>
      </c>
      <c r="F138" s="4"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4">
        <f>YEAR(SalesDataTable[[#This Row],[Order Date]])</f>
        <v>2026</v>
      </c>
      <c r="D139" s="4" t="str">
        <f>"Q"&amp;ROUNDUP(MONTH(SalesDataTable[[#This Row],[Order Date]])/3,0)</f>
        <v>Q1</v>
      </c>
      <c r="E139" s="4">
        <f>MONTH(SalesDataTable[[#This Row],[Order Date]])</f>
        <v>1</v>
      </c>
      <c r="F139" s="4"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4">
        <f>YEAR(SalesDataTable[[#This Row],[Order Date]])</f>
        <v>2026</v>
      </c>
      <c r="D140" s="4" t="str">
        <f>"Q"&amp;ROUNDUP(MONTH(SalesDataTable[[#This Row],[Order Date]])/3,0)</f>
        <v>Q1</v>
      </c>
      <c r="E140" s="4">
        <f>MONTH(SalesDataTable[[#This Row],[Order Date]])</f>
        <v>1</v>
      </c>
      <c r="F140" s="4"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4">
        <f>YEAR(SalesDataTable[[#This Row],[Order Date]])</f>
        <v>2026</v>
      </c>
      <c r="D141" s="4" t="str">
        <f>"Q"&amp;ROUNDUP(MONTH(SalesDataTable[[#This Row],[Order Date]])/3,0)</f>
        <v>Q1</v>
      </c>
      <c r="E141" s="4">
        <f>MONTH(SalesDataTable[[#This Row],[Order Date]])</f>
        <v>1</v>
      </c>
      <c r="F141" s="4"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4">
        <f>YEAR(SalesDataTable[[#This Row],[Order Date]])</f>
        <v>2026</v>
      </c>
      <c r="D142" s="4" t="str">
        <f>"Q"&amp;ROUNDUP(MONTH(SalesDataTable[[#This Row],[Order Date]])/3,0)</f>
        <v>Q1</v>
      </c>
      <c r="E142" s="4">
        <f>MONTH(SalesDataTable[[#This Row],[Order Date]])</f>
        <v>1</v>
      </c>
      <c r="F142" s="4"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4">
        <f>YEAR(SalesDataTable[[#This Row],[Order Date]])</f>
        <v>2026</v>
      </c>
      <c r="D143" s="4" t="str">
        <f>"Q"&amp;ROUNDUP(MONTH(SalesDataTable[[#This Row],[Order Date]])/3,0)</f>
        <v>Q1</v>
      </c>
      <c r="E143" s="4">
        <f>MONTH(SalesDataTable[[#This Row],[Order Date]])</f>
        <v>1</v>
      </c>
      <c r="F143" s="4"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4">
        <f>YEAR(SalesDataTable[[#This Row],[Order Date]])</f>
        <v>2026</v>
      </c>
      <c r="D144" s="4" t="str">
        <f>"Q"&amp;ROUNDUP(MONTH(SalesDataTable[[#This Row],[Order Date]])/3,0)</f>
        <v>Q1</v>
      </c>
      <c r="E144" s="4">
        <f>MONTH(SalesDataTable[[#This Row],[Order Date]])</f>
        <v>1</v>
      </c>
      <c r="F144" s="4"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4">
        <f>YEAR(SalesDataTable[[#This Row],[Order Date]])</f>
        <v>2026</v>
      </c>
      <c r="D145" s="4" t="str">
        <f>"Q"&amp;ROUNDUP(MONTH(SalesDataTable[[#This Row],[Order Date]])/3,0)</f>
        <v>Q1</v>
      </c>
      <c r="E145" s="4">
        <f>MONTH(SalesDataTable[[#This Row],[Order Date]])</f>
        <v>1</v>
      </c>
      <c r="F145" s="4"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4">
        <f>YEAR(SalesDataTable[[#This Row],[Order Date]])</f>
        <v>2026</v>
      </c>
      <c r="D146" s="4" t="str">
        <f>"Q"&amp;ROUNDUP(MONTH(SalesDataTable[[#This Row],[Order Date]])/3,0)</f>
        <v>Q1</v>
      </c>
      <c r="E146" s="4">
        <f>MONTH(SalesDataTable[[#This Row],[Order Date]])</f>
        <v>1</v>
      </c>
      <c r="F146" s="4"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4">
        <f>YEAR(SalesDataTable[[#This Row],[Order Date]])</f>
        <v>2026</v>
      </c>
      <c r="D147" s="4" t="str">
        <f>"Q"&amp;ROUNDUP(MONTH(SalesDataTable[[#This Row],[Order Date]])/3,0)</f>
        <v>Q1</v>
      </c>
      <c r="E147" s="4">
        <f>MONTH(SalesDataTable[[#This Row],[Order Date]])</f>
        <v>1</v>
      </c>
      <c r="F147" s="4"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4">
        <f>YEAR(SalesDataTable[[#This Row],[Order Date]])</f>
        <v>2026</v>
      </c>
      <c r="D148" s="4" t="str">
        <f>"Q"&amp;ROUNDUP(MONTH(SalesDataTable[[#This Row],[Order Date]])/3,0)</f>
        <v>Q1</v>
      </c>
      <c r="E148" s="4">
        <f>MONTH(SalesDataTable[[#This Row],[Order Date]])</f>
        <v>1</v>
      </c>
      <c r="F148" s="4"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4">
        <f>YEAR(SalesDataTable[[#This Row],[Order Date]])</f>
        <v>2026</v>
      </c>
      <c r="D149" s="4" t="str">
        <f>"Q"&amp;ROUNDUP(MONTH(SalesDataTable[[#This Row],[Order Date]])/3,0)</f>
        <v>Q1</v>
      </c>
      <c r="E149" s="4">
        <f>MONTH(SalesDataTable[[#This Row],[Order Date]])</f>
        <v>1</v>
      </c>
      <c r="F149" s="4"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4">
        <f>YEAR(SalesDataTable[[#This Row],[Order Date]])</f>
        <v>2026</v>
      </c>
      <c r="D150" s="4" t="str">
        <f>"Q"&amp;ROUNDUP(MONTH(SalesDataTable[[#This Row],[Order Date]])/3,0)</f>
        <v>Q1</v>
      </c>
      <c r="E150" s="4">
        <f>MONTH(SalesDataTable[[#This Row],[Order Date]])</f>
        <v>1</v>
      </c>
      <c r="F150" s="4"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4">
        <f>YEAR(SalesDataTable[[#This Row],[Order Date]])</f>
        <v>2026</v>
      </c>
      <c r="D151" s="4" t="str">
        <f>"Q"&amp;ROUNDUP(MONTH(SalesDataTable[[#This Row],[Order Date]])/3,0)</f>
        <v>Q1</v>
      </c>
      <c r="E151" s="4">
        <f>MONTH(SalesDataTable[[#This Row],[Order Date]])</f>
        <v>1</v>
      </c>
      <c r="F151" s="4"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4">
        <f>YEAR(SalesDataTable[[#This Row],[Order Date]])</f>
        <v>2026</v>
      </c>
      <c r="D152" s="4" t="str">
        <f>"Q"&amp;ROUNDUP(MONTH(SalesDataTable[[#This Row],[Order Date]])/3,0)</f>
        <v>Q1</v>
      </c>
      <c r="E152" s="4">
        <f>MONTH(SalesDataTable[[#This Row],[Order Date]])</f>
        <v>2</v>
      </c>
      <c r="F152" s="4"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4">
        <f>YEAR(SalesDataTable[[#This Row],[Order Date]])</f>
        <v>2026</v>
      </c>
      <c r="D153" s="4" t="str">
        <f>"Q"&amp;ROUNDUP(MONTH(SalesDataTable[[#This Row],[Order Date]])/3,0)</f>
        <v>Q1</v>
      </c>
      <c r="E153" s="4">
        <f>MONTH(SalesDataTable[[#This Row],[Order Date]])</f>
        <v>2</v>
      </c>
      <c r="F153" s="4"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4">
        <f>YEAR(SalesDataTable[[#This Row],[Order Date]])</f>
        <v>2026</v>
      </c>
      <c r="D154" s="4" t="str">
        <f>"Q"&amp;ROUNDUP(MONTH(SalesDataTable[[#This Row],[Order Date]])/3,0)</f>
        <v>Q1</v>
      </c>
      <c r="E154" s="4">
        <f>MONTH(SalesDataTable[[#This Row],[Order Date]])</f>
        <v>2</v>
      </c>
      <c r="F154" s="4"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4">
        <f>YEAR(SalesDataTable[[#This Row],[Order Date]])</f>
        <v>2026</v>
      </c>
      <c r="D155" s="4" t="str">
        <f>"Q"&amp;ROUNDUP(MONTH(SalesDataTable[[#This Row],[Order Date]])/3,0)</f>
        <v>Q1</v>
      </c>
      <c r="E155" s="4">
        <f>MONTH(SalesDataTable[[#This Row],[Order Date]])</f>
        <v>2</v>
      </c>
      <c r="F155" s="4"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4">
        <f>YEAR(SalesDataTable[[#This Row],[Order Date]])</f>
        <v>2026</v>
      </c>
      <c r="D156" s="4" t="str">
        <f>"Q"&amp;ROUNDUP(MONTH(SalesDataTable[[#This Row],[Order Date]])/3,0)</f>
        <v>Q1</v>
      </c>
      <c r="E156" s="4">
        <f>MONTH(SalesDataTable[[#This Row],[Order Date]])</f>
        <v>2</v>
      </c>
      <c r="F156" s="4"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4">
        <f>YEAR(SalesDataTable[[#This Row],[Order Date]])</f>
        <v>2026</v>
      </c>
      <c r="D157" s="4" t="str">
        <f>"Q"&amp;ROUNDUP(MONTH(SalesDataTable[[#This Row],[Order Date]])/3,0)</f>
        <v>Q1</v>
      </c>
      <c r="E157" s="4">
        <f>MONTH(SalesDataTable[[#This Row],[Order Date]])</f>
        <v>2</v>
      </c>
      <c r="F157" s="4"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4">
        <f>YEAR(SalesDataTable[[#This Row],[Order Date]])</f>
        <v>2026</v>
      </c>
      <c r="D158" s="4" t="str">
        <f>"Q"&amp;ROUNDUP(MONTH(SalesDataTable[[#This Row],[Order Date]])/3,0)</f>
        <v>Q1</v>
      </c>
      <c r="E158" s="4">
        <f>MONTH(SalesDataTable[[#This Row],[Order Date]])</f>
        <v>2</v>
      </c>
      <c r="F158" s="4"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4">
        <f>YEAR(SalesDataTable[[#This Row],[Order Date]])</f>
        <v>2026</v>
      </c>
      <c r="D159" s="4" t="str">
        <f>"Q"&amp;ROUNDUP(MONTH(SalesDataTable[[#This Row],[Order Date]])/3,0)</f>
        <v>Q1</v>
      </c>
      <c r="E159" s="4">
        <f>MONTH(SalesDataTable[[#This Row],[Order Date]])</f>
        <v>2</v>
      </c>
      <c r="F159" s="4"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4">
        <f>YEAR(SalesDataTable[[#This Row],[Order Date]])</f>
        <v>2026</v>
      </c>
      <c r="D160" s="4" t="str">
        <f>"Q"&amp;ROUNDUP(MONTH(SalesDataTable[[#This Row],[Order Date]])/3,0)</f>
        <v>Q1</v>
      </c>
      <c r="E160" s="4">
        <f>MONTH(SalesDataTable[[#This Row],[Order Date]])</f>
        <v>2</v>
      </c>
      <c r="F160" s="4"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4">
        <f>YEAR(SalesDataTable[[#This Row],[Order Date]])</f>
        <v>2026</v>
      </c>
      <c r="D161" s="4" t="str">
        <f>"Q"&amp;ROUNDUP(MONTH(SalesDataTable[[#This Row],[Order Date]])/3,0)</f>
        <v>Q1</v>
      </c>
      <c r="E161" s="4">
        <f>MONTH(SalesDataTable[[#This Row],[Order Date]])</f>
        <v>2</v>
      </c>
      <c r="F161" s="4"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4">
        <f>YEAR(SalesDataTable[[#This Row],[Order Date]])</f>
        <v>2026</v>
      </c>
      <c r="D162" s="4" t="str">
        <f>"Q"&amp;ROUNDUP(MONTH(SalesDataTable[[#This Row],[Order Date]])/3,0)</f>
        <v>Q1</v>
      </c>
      <c r="E162" s="4">
        <f>MONTH(SalesDataTable[[#This Row],[Order Date]])</f>
        <v>2</v>
      </c>
      <c r="F162" s="4"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4">
        <f>YEAR(SalesDataTable[[#This Row],[Order Date]])</f>
        <v>2026</v>
      </c>
      <c r="D163" s="4" t="str">
        <f>"Q"&amp;ROUNDUP(MONTH(SalesDataTable[[#This Row],[Order Date]])/3,0)</f>
        <v>Q1</v>
      </c>
      <c r="E163" s="4">
        <f>MONTH(SalesDataTable[[#This Row],[Order Date]])</f>
        <v>2</v>
      </c>
      <c r="F163" s="4"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4">
        <f>YEAR(SalesDataTable[[#This Row],[Order Date]])</f>
        <v>2026</v>
      </c>
      <c r="D164" s="4" t="str">
        <f>"Q"&amp;ROUNDUP(MONTH(SalesDataTable[[#This Row],[Order Date]])/3,0)</f>
        <v>Q1</v>
      </c>
      <c r="E164" s="4">
        <f>MONTH(SalesDataTable[[#This Row],[Order Date]])</f>
        <v>2</v>
      </c>
      <c r="F164" s="4"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4">
        <f>YEAR(SalesDataTable[[#This Row],[Order Date]])</f>
        <v>2026</v>
      </c>
      <c r="D165" s="4" t="str">
        <f>"Q"&amp;ROUNDUP(MONTH(SalesDataTable[[#This Row],[Order Date]])/3,0)</f>
        <v>Q1</v>
      </c>
      <c r="E165" s="4">
        <f>MONTH(SalesDataTable[[#This Row],[Order Date]])</f>
        <v>2</v>
      </c>
      <c r="F165" s="4"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4">
        <f>YEAR(SalesDataTable[[#This Row],[Order Date]])</f>
        <v>2026</v>
      </c>
      <c r="D166" s="4" t="str">
        <f>"Q"&amp;ROUNDUP(MONTH(SalesDataTable[[#This Row],[Order Date]])/3,0)</f>
        <v>Q1</v>
      </c>
      <c r="E166" s="4">
        <f>MONTH(SalesDataTable[[#This Row],[Order Date]])</f>
        <v>2</v>
      </c>
      <c r="F166" s="4"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4">
        <f>YEAR(SalesDataTable[[#This Row],[Order Date]])</f>
        <v>2026</v>
      </c>
      <c r="D167" s="4" t="str">
        <f>"Q"&amp;ROUNDUP(MONTH(SalesDataTable[[#This Row],[Order Date]])/3,0)</f>
        <v>Q1</v>
      </c>
      <c r="E167" s="4">
        <f>MONTH(SalesDataTable[[#This Row],[Order Date]])</f>
        <v>2</v>
      </c>
      <c r="F167" s="4"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4">
        <f>YEAR(SalesDataTable[[#This Row],[Order Date]])</f>
        <v>2026</v>
      </c>
      <c r="D168" s="4" t="str">
        <f>"Q"&amp;ROUNDUP(MONTH(SalesDataTable[[#This Row],[Order Date]])/3,0)</f>
        <v>Q1</v>
      </c>
      <c r="E168" s="4">
        <f>MONTH(SalesDataTable[[#This Row],[Order Date]])</f>
        <v>2</v>
      </c>
      <c r="F168" s="4"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4">
        <f>YEAR(SalesDataTable[[#This Row],[Order Date]])</f>
        <v>2026</v>
      </c>
      <c r="D169" s="4" t="str">
        <f>"Q"&amp;ROUNDUP(MONTH(SalesDataTable[[#This Row],[Order Date]])/3,0)</f>
        <v>Q1</v>
      </c>
      <c r="E169" s="4">
        <f>MONTH(SalesDataTable[[#This Row],[Order Date]])</f>
        <v>2</v>
      </c>
      <c r="F169" s="4"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4">
        <f>YEAR(SalesDataTable[[#This Row],[Order Date]])</f>
        <v>2026</v>
      </c>
      <c r="D170" s="4" t="str">
        <f>"Q"&amp;ROUNDUP(MONTH(SalesDataTable[[#This Row],[Order Date]])/3,0)</f>
        <v>Q1</v>
      </c>
      <c r="E170" s="4">
        <f>MONTH(SalesDataTable[[#This Row],[Order Date]])</f>
        <v>2</v>
      </c>
      <c r="F170" s="4"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4">
        <f>YEAR(SalesDataTable[[#This Row],[Order Date]])</f>
        <v>2026</v>
      </c>
      <c r="D171" s="4" t="str">
        <f>"Q"&amp;ROUNDUP(MONTH(SalesDataTable[[#This Row],[Order Date]])/3,0)</f>
        <v>Q1</v>
      </c>
      <c r="E171" s="4">
        <f>MONTH(SalesDataTable[[#This Row],[Order Date]])</f>
        <v>2</v>
      </c>
      <c r="F171" s="4"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4">
        <f>YEAR(SalesDataTable[[#This Row],[Order Date]])</f>
        <v>2026</v>
      </c>
      <c r="D172" s="4" t="str">
        <f>"Q"&amp;ROUNDUP(MONTH(SalesDataTable[[#This Row],[Order Date]])/3,0)</f>
        <v>Q1</v>
      </c>
      <c r="E172" s="4">
        <f>MONTH(SalesDataTable[[#This Row],[Order Date]])</f>
        <v>2</v>
      </c>
      <c r="F172" s="4"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4">
        <f>YEAR(SalesDataTable[[#This Row],[Order Date]])</f>
        <v>2026</v>
      </c>
      <c r="D173" s="4" t="str">
        <f>"Q"&amp;ROUNDUP(MONTH(SalesDataTable[[#This Row],[Order Date]])/3,0)</f>
        <v>Q1</v>
      </c>
      <c r="E173" s="4">
        <f>MONTH(SalesDataTable[[#This Row],[Order Date]])</f>
        <v>2</v>
      </c>
      <c r="F173" s="4"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4">
        <f>YEAR(SalesDataTable[[#This Row],[Order Date]])</f>
        <v>2026</v>
      </c>
      <c r="D174" s="4" t="str">
        <f>"Q"&amp;ROUNDUP(MONTH(SalesDataTable[[#This Row],[Order Date]])/3,0)</f>
        <v>Q1</v>
      </c>
      <c r="E174" s="4">
        <f>MONTH(SalesDataTable[[#This Row],[Order Date]])</f>
        <v>2</v>
      </c>
      <c r="F174" s="4"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4">
        <f>YEAR(SalesDataTable[[#This Row],[Order Date]])</f>
        <v>2026</v>
      </c>
      <c r="D175" s="4" t="str">
        <f>"Q"&amp;ROUNDUP(MONTH(SalesDataTable[[#This Row],[Order Date]])/3,0)</f>
        <v>Q1</v>
      </c>
      <c r="E175" s="4">
        <f>MONTH(SalesDataTable[[#This Row],[Order Date]])</f>
        <v>2</v>
      </c>
      <c r="F175" s="4"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4">
        <f>YEAR(SalesDataTable[[#This Row],[Order Date]])</f>
        <v>2026</v>
      </c>
      <c r="D176" s="4" t="str">
        <f>"Q"&amp;ROUNDUP(MONTH(SalesDataTable[[#This Row],[Order Date]])/3,0)</f>
        <v>Q1</v>
      </c>
      <c r="E176" s="4">
        <f>MONTH(SalesDataTable[[#This Row],[Order Date]])</f>
        <v>2</v>
      </c>
      <c r="F176" s="4"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4">
        <f>YEAR(SalesDataTable[[#This Row],[Order Date]])</f>
        <v>2026</v>
      </c>
      <c r="D177" s="4" t="str">
        <f>"Q"&amp;ROUNDUP(MONTH(SalesDataTable[[#This Row],[Order Date]])/3,0)</f>
        <v>Q1</v>
      </c>
      <c r="E177" s="4">
        <f>MONTH(SalesDataTable[[#This Row],[Order Date]])</f>
        <v>2</v>
      </c>
      <c r="F177" s="4"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4">
        <f>YEAR(SalesDataTable[[#This Row],[Order Date]])</f>
        <v>2026</v>
      </c>
      <c r="D178" s="4" t="str">
        <f>"Q"&amp;ROUNDUP(MONTH(SalesDataTable[[#This Row],[Order Date]])/3,0)</f>
        <v>Q1</v>
      </c>
      <c r="E178" s="4">
        <f>MONTH(SalesDataTable[[#This Row],[Order Date]])</f>
        <v>2</v>
      </c>
      <c r="F178" s="4"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4">
        <f>YEAR(SalesDataTable[[#This Row],[Order Date]])</f>
        <v>2026</v>
      </c>
      <c r="D179" s="4" t="str">
        <f>"Q"&amp;ROUNDUP(MONTH(SalesDataTable[[#This Row],[Order Date]])/3,0)</f>
        <v>Q1</v>
      </c>
      <c r="E179" s="4">
        <f>MONTH(SalesDataTable[[#This Row],[Order Date]])</f>
        <v>2</v>
      </c>
      <c r="F179" s="4"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4">
        <f>YEAR(SalesDataTable[[#This Row],[Order Date]])</f>
        <v>2026</v>
      </c>
      <c r="D180" s="4" t="str">
        <f>"Q"&amp;ROUNDUP(MONTH(SalesDataTable[[#This Row],[Order Date]])/3,0)</f>
        <v>Q1</v>
      </c>
      <c r="E180" s="4">
        <f>MONTH(SalesDataTable[[#This Row],[Order Date]])</f>
        <v>2</v>
      </c>
      <c r="F180" s="4"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4">
        <f>YEAR(SalesDataTable[[#This Row],[Order Date]])</f>
        <v>2026</v>
      </c>
      <c r="D181" s="4" t="str">
        <f>"Q"&amp;ROUNDUP(MONTH(SalesDataTable[[#This Row],[Order Date]])/3,0)</f>
        <v>Q1</v>
      </c>
      <c r="E181" s="4">
        <f>MONTH(SalesDataTable[[#This Row],[Order Date]])</f>
        <v>2</v>
      </c>
      <c r="F181" s="4"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4">
        <f>YEAR(SalesDataTable[[#This Row],[Order Date]])</f>
        <v>2026</v>
      </c>
      <c r="D182" s="4" t="str">
        <f>"Q"&amp;ROUNDUP(MONTH(SalesDataTable[[#This Row],[Order Date]])/3,0)</f>
        <v>Q1</v>
      </c>
      <c r="E182" s="4">
        <f>MONTH(SalesDataTable[[#This Row],[Order Date]])</f>
        <v>2</v>
      </c>
      <c r="F182" s="4"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4">
        <f>YEAR(SalesDataTable[[#This Row],[Order Date]])</f>
        <v>2026</v>
      </c>
      <c r="D183" s="4" t="str">
        <f>"Q"&amp;ROUNDUP(MONTH(SalesDataTable[[#This Row],[Order Date]])/3,0)</f>
        <v>Q1</v>
      </c>
      <c r="E183" s="4">
        <f>MONTH(SalesDataTable[[#This Row],[Order Date]])</f>
        <v>2</v>
      </c>
      <c r="F183" s="4"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4">
        <f>YEAR(SalesDataTable[[#This Row],[Order Date]])</f>
        <v>2026</v>
      </c>
      <c r="D184" s="4" t="str">
        <f>"Q"&amp;ROUNDUP(MONTH(SalesDataTable[[#This Row],[Order Date]])/3,0)</f>
        <v>Q1</v>
      </c>
      <c r="E184" s="4">
        <f>MONTH(SalesDataTable[[#This Row],[Order Date]])</f>
        <v>2</v>
      </c>
      <c r="F184" s="4"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4">
        <f>YEAR(SalesDataTable[[#This Row],[Order Date]])</f>
        <v>2026</v>
      </c>
      <c r="D185" s="4" t="str">
        <f>"Q"&amp;ROUNDUP(MONTH(SalesDataTable[[#This Row],[Order Date]])/3,0)</f>
        <v>Q1</v>
      </c>
      <c r="E185" s="4">
        <f>MONTH(SalesDataTable[[#This Row],[Order Date]])</f>
        <v>2</v>
      </c>
      <c r="F185" s="4"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4">
        <f>YEAR(SalesDataTable[[#This Row],[Order Date]])</f>
        <v>2026</v>
      </c>
      <c r="D186" s="4" t="str">
        <f>"Q"&amp;ROUNDUP(MONTH(SalesDataTable[[#This Row],[Order Date]])/3,0)</f>
        <v>Q1</v>
      </c>
      <c r="E186" s="4">
        <f>MONTH(SalesDataTable[[#This Row],[Order Date]])</f>
        <v>2</v>
      </c>
      <c r="F186" s="4"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4">
        <f>YEAR(SalesDataTable[[#This Row],[Order Date]])</f>
        <v>2026</v>
      </c>
      <c r="D187" s="4" t="str">
        <f>"Q"&amp;ROUNDUP(MONTH(SalesDataTable[[#This Row],[Order Date]])/3,0)</f>
        <v>Q1</v>
      </c>
      <c r="E187" s="4">
        <f>MONTH(SalesDataTable[[#This Row],[Order Date]])</f>
        <v>2</v>
      </c>
      <c r="F187" s="4"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4">
        <f>YEAR(SalesDataTable[[#This Row],[Order Date]])</f>
        <v>2026</v>
      </c>
      <c r="D188" s="4" t="str">
        <f>"Q"&amp;ROUNDUP(MONTH(SalesDataTable[[#This Row],[Order Date]])/3,0)</f>
        <v>Q1</v>
      </c>
      <c r="E188" s="4">
        <f>MONTH(SalesDataTable[[#This Row],[Order Date]])</f>
        <v>2</v>
      </c>
      <c r="F188" s="4"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4">
        <f>YEAR(SalesDataTable[[#This Row],[Order Date]])</f>
        <v>2026</v>
      </c>
      <c r="D189" s="4" t="str">
        <f>"Q"&amp;ROUNDUP(MONTH(SalesDataTable[[#This Row],[Order Date]])/3,0)</f>
        <v>Q1</v>
      </c>
      <c r="E189" s="4">
        <f>MONTH(SalesDataTable[[#This Row],[Order Date]])</f>
        <v>2</v>
      </c>
      <c r="F189" s="4"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4">
        <f>YEAR(SalesDataTable[[#This Row],[Order Date]])</f>
        <v>2026</v>
      </c>
      <c r="D190" s="4" t="str">
        <f>"Q"&amp;ROUNDUP(MONTH(SalesDataTable[[#This Row],[Order Date]])/3,0)</f>
        <v>Q1</v>
      </c>
      <c r="E190" s="4">
        <f>MONTH(SalesDataTable[[#This Row],[Order Date]])</f>
        <v>2</v>
      </c>
      <c r="F190" s="4"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4">
        <f>YEAR(SalesDataTable[[#This Row],[Order Date]])</f>
        <v>2026</v>
      </c>
      <c r="D191" s="4" t="str">
        <f>"Q"&amp;ROUNDUP(MONTH(SalesDataTable[[#This Row],[Order Date]])/3,0)</f>
        <v>Q1</v>
      </c>
      <c r="E191" s="4">
        <f>MONTH(SalesDataTable[[#This Row],[Order Date]])</f>
        <v>2</v>
      </c>
      <c r="F191" s="4"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4">
        <f>YEAR(SalesDataTable[[#This Row],[Order Date]])</f>
        <v>2026</v>
      </c>
      <c r="D192" s="4" t="str">
        <f>"Q"&amp;ROUNDUP(MONTH(SalesDataTable[[#This Row],[Order Date]])/3,0)</f>
        <v>Q1</v>
      </c>
      <c r="E192" s="4">
        <f>MONTH(SalesDataTable[[#This Row],[Order Date]])</f>
        <v>2</v>
      </c>
      <c r="F192" s="4"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4">
        <f>YEAR(SalesDataTable[[#This Row],[Order Date]])</f>
        <v>2026</v>
      </c>
      <c r="D193" s="4" t="str">
        <f>"Q"&amp;ROUNDUP(MONTH(SalesDataTable[[#This Row],[Order Date]])/3,0)</f>
        <v>Q1</v>
      </c>
      <c r="E193" s="4">
        <f>MONTH(SalesDataTable[[#This Row],[Order Date]])</f>
        <v>2</v>
      </c>
      <c r="F193" s="4"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4">
        <f>YEAR(SalesDataTable[[#This Row],[Order Date]])</f>
        <v>2026</v>
      </c>
      <c r="D194" s="4" t="str">
        <f>"Q"&amp;ROUNDUP(MONTH(SalesDataTable[[#This Row],[Order Date]])/3,0)</f>
        <v>Q1</v>
      </c>
      <c r="E194" s="4">
        <f>MONTH(SalesDataTable[[#This Row],[Order Date]])</f>
        <v>2</v>
      </c>
      <c r="F194" s="4"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4">
        <f>YEAR(SalesDataTable[[#This Row],[Order Date]])</f>
        <v>2026</v>
      </c>
      <c r="D195" s="4" t="str">
        <f>"Q"&amp;ROUNDUP(MONTH(SalesDataTable[[#This Row],[Order Date]])/3,0)</f>
        <v>Q1</v>
      </c>
      <c r="E195" s="4">
        <f>MONTH(SalesDataTable[[#This Row],[Order Date]])</f>
        <v>2</v>
      </c>
      <c r="F195" s="4"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4">
        <f>YEAR(SalesDataTable[[#This Row],[Order Date]])</f>
        <v>2026</v>
      </c>
      <c r="D196" s="4" t="str">
        <f>"Q"&amp;ROUNDUP(MONTH(SalesDataTable[[#This Row],[Order Date]])/3,0)</f>
        <v>Q1</v>
      </c>
      <c r="E196" s="4">
        <f>MONTH(SalesDataTable[[#This Row],[Order Date]])</f>
        <v>2</v>
      </c>
      <c r="F196" s="4"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4">
        <f>YEAR(SalesDataTable[[#This Row],[Order Date]])</f>
        <v>2026</v>
      </c>
      <c r="D197" s="4" t="str">
        <f>"Q"&amp;ROUNDUP(MONTH(SalesDataTable[[#This Row],[Order Date]])/3,0)</f>
        <v>Q1</v>
      </c>
      <c r="E197" s="4">
        <f>MONTH(SalesDataTable[[#This Row],[Order Date]])</f>
        <v>2</v>
      </c>
      <c r="F197" s="4"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4">
        <f>YEAR(SalesDataTable[[#This Row],[Order Date]])</f>
        <v>2026</v>
      </c>
      <c r="D198" s="4" t="str">
        <f>"Q"&amp;ROUNDUP(MONTH(SalesDataTable[[#This Row],[Order Date]])/3,0)</f>
        <v>Q1</v>
      </c>
      <c r="E198" s="4">
        <f>MONTH(SalesDataTable[[#This Row],[Order Date]])</f>
        <v>2</v>
      </c>
      <c r="F198" s="4"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4">
        <f>YEAR(SalesDataTable[[#This Row],[Order Date]])</f>
        <v>2026</v>
      </c>
      <c r="D199" s="4" t="str">
        <f>"Q"&amp;ROUNDUP(MONTH(SalesDataTable[[#This Row],[Order Date]])/3,0)</f>
        <v>Q1</v>
      </c>
      <c r="E199" s="4">
        <f>MONTH(SalesDataTable[[#This Row],[Order Date]])</f>
        <v>2</v>
      </c>
      <c r="F199" s="4"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4">
        <f>YEAR(SalesDataTable[[#This Row],[Order Date]])</f>
        <v>2026</v>
      </c>
      <c r="D200" s="4" t="str">
        <f>"Q"&amp;ROUNDUP(MONTH(SalesDataTable[[#This Row],[Order Date]])/3,0)</f>
        <v>Q1</v>
      </c>
      <c r="E200" s="4">
        <f>MONTH(SalesDataTable[[#This Row],[Order Date]])</f>
        <v>2</v>
      </c>
      <c r="F200" s="4"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4">
        <f>YEAR(SalesDataTable[[#This Row],[Order Date]])</f>
        <v>2026</v>
      </c>
      <c r="D201" s="4" t="str">
        <f>"Q"&amp;ROUNDUP(MONTH(SalesDataTable[[#This Row],[Order Date]])/3,0)</f>
        <v>Q1</v>
      </c>
      <c r="E201" s="4">
        <f>MONTH(SalesDataTable[[#This Row],[Order Date]])</f>
        <v>2</v>
      </c>
      <c r="F201" s="4"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4">
        <f>YEAR(SalesDataTable[[#This Row],[Order Date]])</f>
        <v>2026</v>
      </c>
      <c r="D202" s="4" t="str">
        <f>"Q"&amp;ROUNDUP(MONTH(SalesDataTable[[#This Row],[Order Date]])/3,0)</f>
        <v>Q1</v>
      </c>
      <c r="E202" s="4">
        <f>MONTH(SalesDataTable[[#This Row],[Order Date]])</f>
        <v>2</v>
      </c>
      <c r="F202" s="4"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4">
        <f>YEAR(SalesDataTable[[#This Row],[Order Date]])</f>
        <v>2026</v>
      </c>
      <c r="D203" s="4" t="str">
        <f>"Q"&amp;ROUNDUP(MONTH(SalesDataTable[[#This Row],[Order Date]])/3,0)</f>
        <v>Q1</v>
      </c>
      <c r="E203" s="4">
        <f>MONTH(SalesDataTable[[#This Row],[Order Date]])</f>
        <v>2</v>
      </c>
      <c r="F203" s="4"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4">
        <f>YEAR(SalesDataTable[[#This Row],[Order Date]])</f>
        <v>2026</v>
      </c>
      <c r="D204" s="4" t="str">
        <f>"Q"&amp;ROUNDUP(MONTH(SalesDataTable[[#This Row],[Order Date]])/3,0)</f>
        <v>Q1</v>
      </c>
      <c r="E204" s="4">
        <f>MONTH(SalesDataTable[[#This Row],[Order Date]])</f>
        <v>2</v>
      </c>
      <c r="F204" s="4"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4">
        <f>YEAR(SalesDataTable[[#This Row],[Order Date]])</f>
        <v>2026</v>
      </c>
      <c r="D205" s="4" t="str">
        <f>"Q"&amp;ROUNDUP(MONTH(SalesDataTable[[#This Row],[Order Date]])/3,0)</f>
        <v>Q1</v>
      </c>
      <c r="E205" s="4">
        <f>MONTH(SalesDataTable[[#This Row],[Order Date]])</f>
        <v>2</v>
      </c>
      <c r="F205" s="4"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4">
        <f>YEAR(SalesDataTable[[#This Row],[Order Date]])</f>
        <v>2026</v>
      </c>
      <c r="D206" s="4" t="str">
        <f>"Q"&amp;ROUNDUP(MONTH(SalesDataTable[[#This Row],[Order Date]])/3,0)</f>
        <v>Q1</v>
      </c>
      <c r="E206" s="4">
        <f>MONTH(SalesDataTable[[#This Row],[Order Date]])</f>
        <v>2</v>
      </c>
      <c r="F206" s="4"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4">
        <f>YEAR(SalesDataTable[[#This Row],[Order Date]])</f>
        <v>2026</v>
      </c>
      <c r="D207" s="4" t="str">
        <f>"Q"&amp;ROUNDUP(MONTH(SalesDataTable[[#This Row],[Order Date]])/3,0)</f>
        <v>Q1</v>
      </c>
      <c r="E207" s="4">
        <f>MONTH(SalesDataTable[[#This Row],[Order Date]])</f>
        <v>2</v>
      </c>
      <c r="F207" s="4"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4">
        <f>YEAR(SalesDataTable[[#This Row],[Order Date]])</f>
        <v>2026</v>
      </c>
      <c r="D208" s="4" t="str">
        <f>"Q"&amp;ROUNDUP(MONTH(SalesDataTable[[#This Row],[Order Date]])/3,0)</f>
        <v>Q1</v>
      </c>
      <c r="E208" s="4">
        <f>MONTH(SalesDataTable[[#This Row],[Order Date]])</f>
        <v>2</v>
      </c>
      <c r="F208" s="4"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4">
        <f>YEAR(SalesDataTable[[#This Row],[Order Date]])</f>
        <v>2026</v>
      </c>
      <c r="D209" s="4" t="str">
        <f>"Q"&amp;ROUNDUP(MONTH(SalesDataTable[[#This Row],[Order Date]])/3,0)</f>
        <v>Q1</v>
      </c>
      <c r="E209" s="4">
        <f>MONTH(SalesDataTable[[#This Row],[Order Date]])</f>
        <v>2</v>
      </c>
      <c r="F209" s="4"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4">
        <f>YEAR(SalesDataTable[[#This Row],[Order Date]])</f>
        <v>2026</v>
      </c>
      <c r="D210" s="4" t="str">
        <f>"Q"&amp;ROUNDUP(MONTH(SalesDataTable[[#This Row],[Order Date]])/3,0)</f>
        <v>Q1</v>
      </c>
      <c r="E210" s="4">
        <f>MONTH(SalesDataTable[[#This Row],[Order Date]])</f>
        <v>2</v>
      </c>
      <c r="F210" s="4"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4">
        <f>YEAR(SalesDataTable[[#This Row],[Order Date]])</f>
        <v>2026</v>
      </c>
      <c r="D211" s="4" t="str">
        <f>"Q"&amp;ROUNDUP(MONTH(SalesDataTable[[#This Row],[Order Date]])/3,0)</f>
        <v>Q1</v>
      </c>
      <c r="E211" s="4">
        <f>MONTH(SalesDataTable[[#This Row],[Order Date]])</f>
        <v>2</v>
      </c>
      <c r="F211" s="4"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4">
        <f>YEAR(SalesDataTable[[#This Row],[Order Date]])</f>
        <v>2026</v>
      </c>
      <c r="D212" s="4" t="str">
        <f>"Q"&amp;ROUNDUP(MONTH(SalesDataTable[[#This Row],[Order Date]])/3,0)</f>
        <v>Q1</v>
      </c>
      <c r="E212" s="4">
        <f>MONTH(SalesDataTable[[#This Row],[Order Date]])</f>
        <v>2</v>
      </c>
      <c r="F212" s="4"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4">
        <f>YEAR(SalesDataTable[[#This Row],[Order Date]])</f>
        <v>2026</v>
      </c>
      <c r="D213" s="4" t="str">
        <f>"Q"&amp;ROUNDUP(MONTH(SalesDataTable[[#This Row],[Order Date]])/3,0)</f>
        <v>Q1</v>
      </c>
      <c r="E213" s="4">
        <f>MONTH(SalesDataTable[[#This Row],[Order Date]])</f>
        <v>2</v>
      </c>
      <c r="F213" s="4"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4">
        <f>YEAR(SalesDataTable[[#This Row],[Order Date]])</f>
        <v>2026</v>
      </c>
      <c r="D214" s="4" t="str">
        <f>"Q"&amp;ROUNDUP(MONTH(SalesDataTable[[#This Row],[Order Date]])/3,0)</f>
        <v>Q1</v>
      </c>
      <c r="E214" s="4">
        <f>MONTH(SalesDataTable[[#This Row],[Order Date]])</f>
        <v>2</v>
      </c>
      <c r="F214" s="4"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4">
        <f>YEAR(SalesDataTable[[#This Row],[Order Date]])</f>
        <v>2026</v>
      </c>
      <c r="D215" s="4" t="str">
        <f>"Q"&amp;ROUNDUP(MONTH(SalesDataTable[[#This Row],[Order Date]])/3,0)</f>
        <v>Q1</v>
      </c>
      <c r="E215" s="4">
        <f>MONTH(SalesDataTable[[#This Row],[Order Date]])</f>
        <v>2</v>
      </c>
      <c r="F215" s="4"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4">
        <f>YEAR(SalesDataTable[[#This Row],[Order Date]])</f>
        <v>2026</v>
      </c>
      <c r="D216" s="4" t="str">
        <f>"Q"&amp;ROUNDUP(MONTH(SalesDataTable[[#This Row],[Order Date]])/3,0)</f>
        <v>Q1</v>
      </c>
      <c r="E216" s="4">
        <f>MONTH(SalesDataTable[[#This Row],[Order Date]])</f>
        <v>2</v>
      </c>
      <c r="F216" s="4"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4">
        <f>YEAR(SalesDataTable[[#This Row],[Order Date]])</f>
        <v>2026</v>
      </c>
      <c r="D217" s="4" t="str">
        <f>"Q"&amp;ROUNDUP(MONTH(SalesDataTable[[#This Row],[Order Date]])/3,0)</f>
        <v>Q1</v>
      </c>
      <c r="E217" s="4">
        <f>MONTH(SalesDataTable[[#This Row],[Order Date]])</f>
        <v>2</v>
      </c>
      <c r="F217" s="4"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4">
        <f>YEAR(SalesDataTable[[#This Row],[Order Date]])</f>
        <v>2026</v>
      </c>
      <c r="D218" s="4" t="str">
        <f>"Q"&amp;ROUNDUP(MONTH(SalesDataTable[[#This Row],[Order Date]])/3,0)</f>
        <v>Q1</v>
      </c>
      <c r="E218" s="4">
        <f>MONTH(SalesDataTable[[#This Row],[Order Date]])</f>
        <v>2</v>
      </c>
      <c r="F218" s="4"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4">
        <f>YEAR(SalesDataTable[[#This Row],[Order Date]])</f>
        <v>2026</v>
      </c>
      <c r="D219" s="4" t="str">
        <f>"Q"&amp;ROUNDUP(MONTH(SalesDataTable[[#This Row],[Order Date]])/3,0)</f>
        <v>Q1</v>
      </c>
      <c r="E219" s="4">
        <f>MONTH(SalesDataTable[[#This Row],[Order Date]])</f>
        <v>2</v>
      </c>
      <c r="F219" s="4"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4">
        <f>YEAR(SalesDataTable[[#This Row],[Order Date]])</f>
        <v>2026</v>
      </c>
      <c r="D220" s="4" t="str">
        <f>"Q"&amp;ROUNDUP(MONTH(SalesDataTable[[#This Row],[Order Date]])/3,0)</f>
        <v>Q1</v>
      </c>
      <c r="E220" s="4">
        <f>MONTH(SalesDataTable[[#This Row],[Order Date]])</f>
        <v>2</v>
      </c>
      <c r="F220" s="4"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4">
        <f>YEAR(SalesDataTable[[#This Row],[Order Date]])</f>
        <v>2026</v>
      </c>
      <c r="D221" s="4" t="str">
        <f>"Q"&amp;ROUNDUP(MONTH(SalesDataTable[[#This Row],[Order Date]])/3,0)</f>
        <v>Q1</v>
      </c>
      <c r="E221" s="4">
        <f>MONTH(SalesDataTable[[#This Row],[Order Date]])</f>
        <v>2</v>
      </c>
      <c r="F221" s="4"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4">
        <f>YEAR(SalesDataTable[[#This Row],[Order Date]])</f>
        <v>2026</v>
      </c>
      <c r="D222" s="4" t="str">
        <f>"Q"&amp;ROUNDUP(MONTH(SalesDataTable[[#This Row],[Order Date]])/3,0)</f>
        <v>Q1</v>
      </c>
      <c r="E222" s="4">
        <f>MONTH(SalesDataTable[[#This Row],[Order Date]])</f>
        <v>2</v>
      </c>
      <c r="F222" s="4"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4">
        <f>YEAR(SalesDataTable[[#This Row],[Order Date]])</f>
        <v>2026</v>
      </c>
      <c r="D223" s="4" t="str">
        <f>"Q"&amp;ROUNDUP(MONTH(SalesDataTable[[#This Row],[Order Date]])/3,0)</f>
        <v>Q1</v>
      </c>
      <c r="E223" s="4">
        <f>MONTH(SalesDataTable[[#This Row],[Order Date]])</f>
        <v>2</v>
      </c>
      <c r="F223" s="4"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4">
        <f>YEAR(SalesDataTable[[#This Row],[Order Date]])</f>
        <v>2026</v>
      </c>
      <c r="D224" s="4" t="str">
        <f>"Q"&amp;ROUNDUP(MONTH(SalesDataTable[[#This Row],[Order Date]])/3,0)</f>
        <v>Q1</v>
      </c>
      <c r="E224" s="4">
        <f>MONTH(SalesDataTable[[#This Row],[Order Date]])</f>
        <v>2</v>
      </c>
      <c r="F224" s="4"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4">
        <f>YEAR(SalesDataTable[[#This Row],[Order Date]])</f>
        <v>2026</v>
      </c>
      <c r="D225" s="4" t="str">
        <f>"Q"&amp;ROUNDUP(MONTH(SalesDataTable[[#This Row],[Order Date]])/3,0)</f>
        <v>Q1</v>
      </c>
      <c r="E225" s="4">
        <f>MONTH(SalesDataTable[[#This Row],[Order Date]])</f>
        <v>2</v>
      </c>
      <c r="F225" s="4"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4">
        <f>YEAR(SalesDataTable[[#This Row],[Order Date]])</f>
        <v>2026</v>
      </c>
      <c r="D226" s="4" t="str">
        <f>"Q"&amp;ROUNDUP(MONTH(SalesDataTable[[#This Row],[Order Date]])/3,0)</f>
        <v>Q1</v>
      </c>
      <c r="E226" s="4">
        <f>MONTH(SalesDataTable[[#This Row],[Order Date]])</f>
        <v>2</v>
      </c>
      <c r="F226" s="4"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4">
        <f>YEAR(SalesDataTable[[#This Row],[Order Date]])</f>
        <v>2026</v>
      </c>
      <c r="D227" s="4" t="str">
        <f>"Q"&amp;ROUNDUP(MONTH(SalesDataTable[[#This Row],[Order Date]])/3,0)</f>
        <v>Q1</v>
      </c>
      <c r="E227" s="4">
        <f>MONTH(SalesDataTable[[#This Row],[Order Date]])</f>
        <v>2</v>
      </c>
      <c r="F227" s="4"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4">
        <f>YEAR(SalesDataTable[[#This Row],[Order Date]])</f>
        <v>2026</v>
      </c>
      <c r="D228" s="4" t="str">
        <f>"Q"&amp;ROUNDUP(MONTH(SalesDataTable[[#This Row],[Order Date]])/3,0)</f>
        <v>Q1</v>
      </c>
      <c r="E228" s="4">
        <f>MONTH(SalesDataTable[[#This Row],[Order Date]])</f>
        <v>2</v>
      </c>
      <c r="F228" s="4"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4">
        <f>YEAR(SalesDataTable[[#This Row],[Order Date]])</f>
        <v>2026</v>
      </c>
      <c r="D229" s="4" t="str">
        <f>"Q"&amp;ROUNDUP(MONTH(SalesDataTable[[#This Row],[Order Date]])/3,0)</f>
        <v>Q1</v>
      </c>
      <c r="E229" s="4">
        <f>MONTH(SalesDataTable[[#This Row],[Order Date]])</f>
        <v>2</v>
      </c>
      <c r="F229" s="4"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4">
        <f>YEAR(SalesDataTable[[#This Row],[Order Date]])</f>
        <v>2026</v>
      </c>
      <c r="D230" s="4" t="str">
        <f>"Q"&amp;ROUNDUP(MONTH(SalesDataTable[[#This Row],[Order Date]])/3,0)</f>
        <v>Q1</v>
      </c>
      <c r="E230" s="4">
        <f>MONTH(SalesDataTable[[#This Row],[Order Date]])</f>
        <v>2</v>
      </c>
      <c r="F230" s="4"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4">
        <f>YEAR(SalesDataTable[[#This Row],[Order Date]])</f>
        <v>2026</v>
      </c>
      <c r="D231" s="4" t="str">
        <f>"Q"&amp;ROUNDUP(MONTH(SalesDataTable[[#This Row],[Order Date]])/3,0)</f>
        <v>Q1</v>
      </c>
      <c r="E231" s="4">
        <f>MONTH(SalesDataTable[[#This Row],[Order Date]])</f>
        <v>2</v>
      </c>
      <c r="F231" s="4"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4">
        <f>YEAR(SalesDataTable[[#This Row],[Order Date]])</f>
        <v>2026</v>
      </c>
      <c r="D232" s="4" t="str">
        <f>"Q"&amp;ROUNDUP(MONTH(SalesDataTable[[#This Row],[Order Date]])/3,0)</f>
        <v>Q1</v>
      </c>
      <c r="E232" s="4">
        <f>MONTH(SalesDataTable[[#This Row],[Order Date]])</f>
        <v>2</v>
      </c>
      <c r="F232" s="4"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4">
        <f>YEAR(SalesDataTable[[#This Row],[Order Date]])</f>
        <v>2026</v>
      </c>
      <c r="D233" s="4" t="str">
        <f>"Q"&amp;ROUNDUP(MONTH(SalesDataTable[[#This Row],[Order Date]])/3,0)</f>
        <v>Q1</v>
      </c>
      <c r="E233" s="4">
        <f>MONTH(SalesDataTable[[#This Row],[Order Date]])</f>
        <v>2</v>
      </c>
      <c r="F233" s="4"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4">
        <f>YEAR(SalesDataTable[[#This Row],[Order Date]])</f>
        <v>2026</v>
      </c>
      <c r="D234" s="4" t="str">
        <f>"Q"&amp;ROUNDUP(MONTH(SalesDataTable[[#This Row],[Order Date]])/3,0)</f>
        <v>Q1</v>
      </c>
      <c r="E234" s="4">
        <f>MONTH(SalesDataTable[[#This Row],[Order Date]])</f>
        <v>2</v>
      </c>
      <c r="F234" s="4"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4">
        <f>YEAR(SalesDataTable[[#This Row],[Order Date]])</f>
        <v>2026</v>
      </c>
      <c r="D235" s="4" t="str">
        <f>"Q"&amp;ROUNDUP(MONTH(SalesDataTable[[#This Row],[Order Date]])/3,0)</f>
        <v>Q1</v>
      </c>
      <c r="E235" s="4">
        <f>MONTH(SalesDataTable[[#This Row],[Order Date]])</f>
        <v>2</v>
      </c>
      <c r="F235" s="4"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4">
        <f>YEAR(SalesDataTable[[#This Row],[Order Date]])</f>
        <v>2026</v>
      </c>
      <c r="D236" s="4" t="str">
        <f>"Q"&amp;ROUNDUP(MONTH(SalesDataTable[[#This Row],[Order Date]])/3,0)</f>
        <v>Q1</v>
      </c>
      <c r="E236" s="4">
        <f>MONTH(SalesDataTable[[#This Row],[Order Date]])</f>
        <v>2</v>
      </c>
      <c r="F236" s="4"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4">
        <f>YEAR(SalesDataTable[[#This Row],[Order Date]])</f>
        <v>2026</v>
      </c>
      <c r="D237" s="4" t="str">
        <f>"Q"&amp;ROUNDUP(MONTH(SalesDataTable[[#This Row],[Order Date]])/3,0)</f>
        <v>Q1</v>
      </c>
      <c r="E237" s="4">
        <f>MONTH(SalesDataTable[[#This Row],[Order Date]])</f>
        <v>2</v>
      </c>
      <c r="F237" s="4"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4">
        <f>YEAR(SalesDataTable[[#This Row],[Order Date]])</f>
        <v>2026</v>
      </c>
      <c r="D238" s="4" t="str">
        <f>"Q"&amp;ROUNDUP(MONTH(SalesDataTable[[#This Row],[Order Date]])/3,0)</f>
        <v>Q1</v>
      </c>
      <c r="E238" s="4">
        <f>MONTH(SalesDataTable[[#This Row],[Order Date]])</f>
        <v>2</v>
      </c>
      <c r="F238" s="4"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4">
        <f>YEAR(SalesDataTable[[#This Row],[Order Date]])</f>
        <v>2026</v>
      </c>
      <c r="D239" s="4" t="str">
        <f>"Q"&amp;ROUNDUP(MONTH(SalesDataTable[[#This Row],[Order Date]])/3,0)</f>
        <v>Q1</v>
      </c>
      <c r="E239" s="4">
        <f>MONTH(SalesDataTable[[#This Row],[Order Date]])</f>
        <v>2</v>
      </c>
      <c r="F239" s="4"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4">
        <f>YEAR(SalesDataTable[[#This Row],[Order Date]])</f>
        <v>2026</v>
      </c>
      <c r="D240" s="4" t="str">
        <f>"Q"&amp;ROUNDUP(MONTH(SalesDataTable[[#This Row],[Order Date]])/3,0)</f>
        <v>Q1</v>
      </c>
      <c r="E240" s="4">
        <f>MONTH(SalesDataTable[[#This Row],[Order Date]])</f>
        <v>2</v>
      </c>
      <c r="F240" s="4"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4">
        <f>YEAR(SalesDataTable[[#This Row],[Order Date]])</f>
        <v>2026</v>
      </c>
      <c r="D241" s="4" t="str">
        <f>"Q"&amp;ROUNDUP(MONTH(SalesDataTable[[#This Row],[Order Date]])/3,0)</f>
        <v>Q1</v>
      </c>
      <c r="E241" s="4">
        <f>MONTH(SalesDataTable[[#This Row],[Order Date]])</f>
        <v>2</v>
      </c>
      <c r="F241" s="4"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4">
        <f>YEAR(SalesDataTable[[#This Row],[Order Date]])</f>
        <v>2026</v>
      </c>
      <c r="D242" s="4" t="str">
        <f>"Q"&amp;ROUNDUP(MONTH(SalesDataTable[[#This Row],[Order Date]])/3,0)</f>
        <v>Q1</v>
      </c>
      <c r="E242" s="4">
        <f>MONTH(SalesDataTable[[#This Row],[Order Date]])</f>
        <v>2</v>
      </c>
      <c r="F242" s="4"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4">
        <f>YEAR(SalesDataTable[[#This Row],[Order Date]])</f>
        <v>2026</v>
      </c>
      <c r="D243" s="4" t="str">
        <f>"Q"&amp;ROUNDUP(MONTH(SalesDataTable[[#This Row],[Order Date]])/3,0)</f>
        <v>Q1</v>
      </c>
      <c r="E243" s="4">
        <f>MONTH(SalesDataTable[[#This Row],[Order Date]])</f>
        <v>2</v>
      </c>
      <c r="F243" s="4"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4">
        <f>YEAR(SalesDataTable[[#This Row],[Order Date]])</f>
        <v>2026</v>
      </c>
      <c r="D244" s="4" t="str">
        <f>"Q"&amp;ROUNDUP(MONTH(SalesDataTable[[#This Row],[Order Date]])/3,0)</f>
        <v>Q1</v>
      </c>
      <c r="E244" s="4">
        <f>MONTH(SalesDataTable[[#This Row],[Order Date]])</f>
        <v>2</v>
      </c>
      <c r="F244" s="4"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4">
        <f>YEAR(SalesDataTable[[#This Row],[Order Date]])</f>
        <v>2026</v>
      </c>
      <c r="D245" s="4" t="str">
        <f>"Q"&amp;ROUNDUP(MONTH(SalesDataTable[[#This Row],[Order Date]])/3,0)</f>
        <v>Q1</v>
      </c>
      <c r="E245" s="4">
        <f>MONTH(SalesDataTable[[#This Row],[Order Date]])</f>
        <v>2</v>
      </c>
      <c r="F245" s="4"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4">
        <f>YEAR(SalesDataTable[[#This Row],[Order Date]])</f>
        <v>2026</v>
      </c>
      <c r="D246" s="4" t="str">
        <f>"Q"&amp;ROUNDUP(MONTH(SalesDataTable[[#This Row],[Order Date]])/3,0)</f>
        <v>Q1</v>
      </c>
      <c r="E246" s="4">
        <f>MONTH(SalesDataTable[[#This Row],[Order Date]])</f>
        <v>2</v>
      </c>
      <c r="F246" s="4"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4">
        <f>YEAR(SalesDataTable[[#This Row],[Order Date]])</f>
        <v>2026</v>
      </c>
      <c r="D247" s="4" t="str">
        <f>"Q"&amp;ROUNDUP(MONTH(SalesDataTable[[#This Row],[Order Date]])/3,0)</f>
        <v>Q1</v>
      </c>
      <c r="E247" s="4">
        <f>MONTH(SalesDataTable[[#This Row],[Order Date]])</f>
        <v>2</v>
      </c>
      <c r="F247" s="4"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4">
        <f>YEAR(SalesDataTable[[#This Row],[Order Date]])</f>
        <v>2026</v>
      </c>
      <c r="D248" s="4" t="str">
        <f>"Q"&amp;ROUNDUP(MONTH(SalesDataTable[[#This Row],[Order Date]])/3,0)</f>
        <v>Q1</v>
      </c>
      <c r="E248" s="4">
        <f>MONTH(SalesDataTable[[#This Row],[Order Date]])</f>
        <v>2</v>
      </c>
      <c r="F248" s="4"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4">
        <f>YEAR(SalesDataTable[[#This Row],[Order Date]])</f>
        <v>2026</v>
      </c>
      <c r="D249" s="4" t="str">
        <f>"Q"&amp;ROUNDUP(MONTH(SalesDataTable[[#This Row],[Order Date]])/3,0)</f>
        <v>Q1</v>
      </c>
      <c r="E249" s="4">
        <f>MONTH(SalesDataTable[[#This Row],[Order Date]])</f>
        <v>2</v>
      </c>
      <c r="F249" s="4"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4">
        <f>YEAR(SalesDataTable[[#This Row],[Order Date]])</f>
        <v>2026</v>
      </c>
      <c r="D250" s="4" t="str">
        <f>"Q"&amp;ROUNDUP(MONTH(SalesDataTable[[#This Row],[Order Date]])/3,0)</f>
        <v>Q1</v>
      </c>
      <c r="E250" s="4">
        <f>MONTH(SalesDataTable[[#This Row],[Order Date]])</f>
        <v>2</v>
      </c>
      <c r="F250" s="4"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4">
        <f>YEAR(SalesDataTable[[#This Row],[Order Date]])</f>
        <v>2026</v>
      </c>
      <c r="D251" s="4" t="str">
        <f>"Q"&amp;ROUNDUP(MONTH(SalesDataTable[[#This Row],[Order Date]])/3,0)</f>
        <v>Q1</v>
      </c>
      <c r="E251" s="4">
        <f>MONTH(SalesDataTable[[#This Row],[Order Date]])</f>
        <v>2</v>
      </c>
      <c r="F251" s="4"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4">
        <f>YEAR(SalesDataTable[[#This Row],[Order Date]])</f>
        <v>2026</v>
      </c>
      <c r="D252" s="4" t="str">
        <f>"Q"&amp;ROUNDUP(MONTH(SalesDataTable[[#This Row],[Order Date]])/3,0)</f>
        <v>Q1</v>
      </c>
      <c r="E252" s="4">
        <f>MONTH(SalesDataTable[[#This Row],[Order Date]])</f>
        <v>2</v>
      </c>
      <c r="F252" s="4"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4">
        <f>YEAR(SalesDataTable[[#This Row],[Order Date]])</f>
        <v>2026</v>
      </c>
      <c r="D253" s="4" t="str">
        <f>"Q"&amp;ROUNDUP(MONTH(SalesDataTable[[#This Row],[Order Date]])/3,0)</f>
        <v>Q1</v>
      </c>
      <c r="E253" s="4">
        <f>MONTH(SalesDataTable[[#This Row],[Order Date]])</f>
        <v>2</v>
      </c>
      <c r="F253" s="4"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4">
        <f>YEAR(SalesDataTable[[#This Row],[Order Date]])</f>
        <v>2026</v>
      </c>
      <c r="D254" s="4" t="str">
        <f>"Q"&amp;ROUNDUP(MONTH(SalesDataTable[[#This Row],[Order Date]])/3,0)</f>
        <v>Q1</v>
      </c>
      <c r="E254" s="4">
        <f>MONTH(SalesDataTable[[#This Row],[Order Date]])</f>
        <v>2</v>
      </c>
      <c r="F254" s="4"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4">
        <f>YEAR(SalesDataTable[[#This Row],[Order Date]])</f>
        <v>2026</v>
      </c>
      <c r="D255" s="4" t="str">
        <f>"Q"&amp;ROUNDUP(MONTH(SalesDataTable[[#This Row],[Order Date]])/3,0)</f>
        <v>Q1</v>
      </c>
      <c r="E255" s="4">
        <f>MONTH(SalesDataTable[[#This Row],[Order Date]])</f>
        <v>2</v>
      </c>
      <c r="F255" s="4"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4">
        <f>YEAR(SalesDataTable[[#This Row],[Order Date]])</f>
        <v>2026</v>
      </c>
      <c r="D256" s="4" t="str">
        <f>"Q"&amp;ROUNDUP(MONTH(SalesDataTable[[#This Row],[Order Date]])/3,0)</f>
        <v>Q1</v>
      </c>
      <c r="E256" s="4">
        <f>MONTH(SalesDataTable[[#This Row],[Order Date]])</f>
        <v>2</v>
      </c>
      <c r="F256" s="4"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4">
        <f>YEAR(SalesDataTable[[#This Row],[Order Date]])</f>
        <v>2026</v>
      </c>
      <c r="D257" s="4" t="str">
        <f>"Q"&amp;ROUNDUP(MONTH(SalesDataTable[[#This Row],[Order Date]])/3,0)</f>
        <v>Q1</v>
      </c>
      <c r="E257" s="4">
        <f>MONTH(SalesDataTable[[#This Row],[Order Date]])</f>
        <v>2</v>
      </c>
      <c r="F257" s="4"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4">
        <f>YEAR(SalesDataTable[[#This Row],[Order Date]])</f>
        <v>2026</v>
      </c>
      <c r="D258" s="4" t="str">
        <f>"Q"&amp;ROUNDUP(MONTH(SalesDataTable[[#This Row],[Order Date]])/3,0)</f>
        <v>Q1</v>
      </c>
      <c r="E258" s="4">
        <f>MONTH(SalesDataTable[[#This Row],[Order Date]])</f>
        <v>2</v>
      </c>
      <c r="F258" s="4"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4">
        <f>YEAR(SalesDataTable[[#This Row],[Order Date]])</f>
        <v>2026</v>
      </c>
      <c r="D259" s="4" t="str">
        <f>"Q"&amp;ROUNDUP(MONTH(SalesDataTable[[#This Row],[Order Date]])/3,0)</f>
        <v>Q1</v>
      </c>
      <c r="E259" s="4">
        <f>MONTH(SalesDataTable[[#This Row],[Order Date]])</f>
        <v>2</v>
      </c>
      <c r="F259" s="4"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4">
        <f>YEAR(SalesDataTable[[#This Row],[Order Date]])</f>
        <v>2026</v>
      </c>
      <c r="D260" s="4" t="str">
        <f>"Q"&amp;ROUNDUP(MONTH(SalesDataTable[[#This Row],[Order Date]])/3,0)</f>
        <v>Q1</v>
      </c>
      <c r="E260" s="4">
        <f>MONTH(SalesDataTable[[#This Row],[Order Date]])</f>
        <v>2</v>
      </c>
      <c r="F260" s="4"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4">
        <f>YEAR(SalesDataTable[[#This Row],[Order Date]])</f>
        <v>2026</v>
      </c>
      <c r="D261" s="4" t="str">
        <f>"Q"&amp;ROUNDUP(MONTH(SalesDataTable[[#This Row],[Order Date]])/3,0)</f>
        <v>Q1</v>
      </c>
      <c r="E261" s="4">
        <f>MONTH(SalesDataTable[[#This Row],[Order Date]])</f>
        <v>2</v>
      </c>
      <c r="F261" s="4"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4">
        <f>YEAR(SalesDataTable[[#This Row],[Order Date]])</f>
        <v>2026</v>
      </c>
      <c r="D262" s="4" t="str">
        <f>"Q"&amp;ROUNDUP(MONTH(SalesDataTable[[#This Row],[Order Date]])/3,0)</f>
        <v>Q1</v>
      </c>
      <c r="E262" s="4">
        <f>MONTH(SalesDataTable[[#This Row],[Order Date]])</f>
        <v>2</v>
      </c>
      <c r="F262" s="4"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4">
        <f>YEAR(SalesDataTable[[#This Row],[Order Date]])</f>
        <v>2026</v>
      </c>
      <c r="D263" s="4" t="str">
        <f>"Q"&amp;ROUNDUP(MONTH(SalesDataTable[[#This Row],[Order Date]])/3,0)</f>
        <v>Q1</v>
      </c>
      <c r="E263" s="4">
        <f>MONTH(SalesDataTable[[#This Row],[Order Date]])</f>
        <v>2</v>
      </c>
      <c r="F263" s="4"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4">
        <f>YEAR(SalesDataTable[[#This Row],[Order Date]])</f>
        <v>2026</v>
      </c>
      <c r="D264" s="4" t="str">
        <f>"Q"&amp;ROUNDUP(MONTH(SalesDataTable[[#This Row],[Order Date]])/3,0)</f>
        <v>Q1</v>
      </c>
      <c r="E264" s="4">
        <f>MONTH(SalesDataTable[[#This Row],[Order Date]])</f>
        <v>2</v>
      </c>
      <c r="F264" s="4"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4">
        <f>YEAR(SalesDataTable[[#This Row],[Order Date]])</f>
        <v>2026</v>
      </c>
      <c r="D265" s="4" t="str">
        <f>"Q"&amp;ROUNDUP(MONTH(SalesDataTable[[#This Row],[Order Date]])/3,0)</f>
        <v>Q1</v>
      </c>
      <c r="E265" s="4">
        <f>MONTH(SalesDataTable[[#This Row],[Order Date]])</f>
        <v>2</v>
      </c>
      <c r="F265" s="4"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4">
        <f>YEAR(SalesDataTable[[#This Row],[Order Date]])</f>
        <v>2026</v>
      </c>
      <c r="D266" s="4" t="str">
        <f>"Q"&amp;ROUNDUP(MONTH(SalesDataTable[[#This Row],[Order Date]])/3,0)</f>
        <v>Q1</v>
      </c>
      <c r="E266" s="4">
        <f>MONTH(SalesDataTable[[#This Row],[Order Date]])</f>
        <v>2</v>
      </c>
      <c r="F266" s="4"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4">
        <f>YEAR(SalesDataTable[[#This Row],[Order Date]])</f>
        <v>2026</v>
      </c>
      <c r="D267" s="4" t="str">
        <f>"Q"&amp;ROUNDUP(MONTH(SalesDataTable[[#This Row],[Order Date]])/3,0)</f>
        <v>Q1</v>
      </c>
      <c r="E267" s="4">
        <f>MONTH(SalesDataTable[[#This Row],[Order Date]])</f>
        <v>2</v>
      </c>
      <c r="F267" s="4"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4">
        <f>YEAR(SalesDataTable[[#This Row],[Order Date]])</f>
        <v>2026</v>
      </c>
      <c r="D268" s="4" t="str">
        <f>"Q"&amp;ROUNDUP(MONTH(SalesDataTable[[#This Row],[Order Date]])/3,0)</f>
        <v>Q1</v>
      </c>
      <c r="E268" s="4">
        <f>MONTH(SalesDataTable[[#This Row],[Order Date]])</f>
        <v>2</v>
      </c>
      <c r="F268" s="4"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4">
        <f>YEAR(SalesDataTable[[#This Row],[Order Date]])</f>
        <v>2026</v>
      </c>
      <c r="D269" s="4" t="str">
        <f>"Q"&amp;ROUNDUP(MONTH(SalesDataTable[[#This Row],[Order Date]])/3,0)</f>
        <v>Q1</v>
      </c>
      <c r="E269" s="4">
        <f>MONTH(SalesDataTable[[#This Row],[Order Date]])</f>
        <v>2</v>
      </c>
      <c r="F269" s="4"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4">
        <f>YEAR(SalesDataTable[[#This Row],[Order Date]])</f>
        <v>2026</v>
      </c>
      <c r="D270" s="4" t="str">
        <f>"Q"&amp;ROUNDUP(MONTH(SalesDataTable[[#This Row],[Order Date]])/3,0)</f>
        <v>Q1</v>
      </c>
      <c r="E270" s="4">
        <f>MONTH(SalesDataTable[[#This Row],[Order Date]])</f>
        <v>2</v>
      </c>
      <c r="F270" s="4"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4">
        <f>YEAR(SalesDataTable[[#This Row],[Order Date]])</f>
        <v>2026</v>
      </c>
      <c r="D271" s="4" t="str">
        <f>"Q"&amp;ROUNDUP(MONTH(SalesDataTable[[#This Row],[Order Date]])/3,0)</f>
        <v>Q1</v>
      </c>
      <c r="E271" s="4">
        <f>MONTH(SalesDataTable[[#This Row],[Order Date]])</f>
        <v>2</v>
      </c>
      <c r="F271" s="4"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4">
        <f>YEAR(SalesDataTable[[#This Row],[Order Date]])</f>
        <v>2026</v>
      </c>
      <c r="D272" s="4" t="str">
        <f>"Q"&amp;ROUNDUP(MONTH(SalesDataTable[[#This Row],[Order Date]])/3,0)</f>
        <v>Q1</v>
      </c>
      <c r="E272" s="4">
        <f>MONTH(SalesDataTable[[#This Row],[Order Date]])</f>
        <v>2</v>
      </c>
      <c r="F272" s="4"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4">
        <f>YEAR(SalesDataTable[[#This Row],[Order Date]])</f>
        <v>2026</v>
      </c>
      <c r="D273" s="4" t="str">
        <f>"Q"&amp;ROUNDUP(MONTH(SalesDataTable[[#This Row],[Order Date]])/3,0)</f>
        <v>Q1</v>
      </c>
      <c r="E273" s="4">
        <f>MONTH(SalesDataTable[[#This Row],[Order Date]])</f>
        <v>2</v>
      </c>
      <c r="F273" s="4"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4">
        <f>YEAR(SalesDataTable[[#This Row],[Order Date]])</f>
        <v>2026</v>
      </c>
      <c r="D274" s="4" t="str">
        <f>"Q"&amp;ROUNDUP(MONTH(SalesDataTable[[#This Row],[Order Date]])/3,0)</f>
        <v>Q1</v>
      </c>
      <c r="E274" s="4">
        <f>MONTH(SalesDataTable[[#This Row],[Order Date]])</f>
        <v>2</v>
      </c>
      <c r="F274" s="4"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4">
        <f>YEAR(SalesDataTable[[#This Row],[Order Date]])</f>
        <v>2026</v>
      </c>
      <c r="D275" s="4" t="str">
        <f>"Q"&amp;ROUNDUP(MONTH(SalesDataTable[[#This Row],[Order Date]])/3,0)</f>
        <v>Q1</v>
      </c>
      <c r="E275" s="4">
        <f>MONTH(SalesDataTable[[#This Row],[Order Date]])</f>
        <v>2</v>
      </c>
      <c r="F275" s="4"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4">
        <f>YEAR(SalesDataTable[[#This Row],[Order Date]])</f>
        <v>2026</v>
      </c>
      <c r="D276" s="4" t="str">
        <f>"Q"&amp;ROUNDUP(MONTH(SalesDataTable[[#This Row],[Order Date]])/3,0)</f>
        <v>Q1</v>
      </c>
      <c r="E276" s="4">
        <f>MONTH(SalesDataTable[[#This Row],[Order Date]])</f>
        <v>3</v>
      </c>
      <c r="F276" s="4"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4">
        <f>YEAR(SalesDataTable[[#This Row],[Order Date]])</f>
        <v>2026</v>
      </c>
      <c r="D277" s="4" t="str">
        <f>"Q"&amp;ROUNDUP(MONTH(SalesDataTable[[#This Row],[Order Date]])/3,0)</f>
        <v>Q1</v>
      </c>
      <c r="E277" s="4">
        <f>MONTH(SalesDataTable[[#This Row],[Order Date]])</f>
        <v>3</v>
      </c>
      <c r="F277" s="4"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4">
        <f>YEAR(SalesDataTable[[#This Row],[Order Date]])</f>
        <v>2026</v>
      </c>
      <c r="D278" s="4" t="str">
        <f>"Q"&amp;ROUNDUP(MONTH(SalesDataTable[[#This Row],[Order Date]])/3,0)</f>
        <v>Q1</v>
      </c>
      <c r="E278" s="4">
        <f>MONTH(SalesDataTable[[#This Row],[Order Date]])</f>
        <v>3</v>
      </c>
      <c r="F278" s="4"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4">
        <f>YEAR(SalesDataTable[[#This Row],[Order Date]])</f>
        <v>2026</v>
      </c>
      <c r="D279" s="4" t="str">
        <f>"Q"&amp;ROUNDUP(MONTH(SalesDataTable[[#This Row],[Order Date]])/3,0)</f>
        <v>Q1</v>
      </c>
      <c r="E279" s="4">
        <f>MONTH(SalesDataTable[[#This Row],[Order Date]])</f>
        <v>3</v>
      </c>
      <c r="F279" s="4"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4">
        <f>YEAR(SalesDataTable[[#This Row],[Order Date]])</f>
        <v>2026</v>
      </c>
      <c r="D280" s="4" t="str">
        <f>"Q"&amp;ROUNDUP(MONTH(SalesDataTable[[#This Row],[Order Date]])/3,0)</f>
        <v>Q1</v>
      </c>
      <c r="E280" s="4">
        <f>MONTH(SalesDataTable[[#This Row],[Order Date]])</f>
        <v>3</v>
      </c>
      <c r="F280" s="4"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4">
        <f>YEAR(SalesDataTable[[#This Row],[Order Date]])</f>
        <v>2026</v>
      </c>
      <c r="D281" s="4" t="str">
        <f>"Q"&amp;ROUNDUP(MONTH(SalesDataTable[[#This Row],[Order Date]])/3,0)</f>
        <v>Q1</v>
      </c>
      <c r="E281" s="4">
        <f>MONTH(SalesDataTable[[#This Row],[Order Date]])</f>
        <v>3</v>
      </c>
      <c r="F281" s="4"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4">
        <f>YEAR(SalesDataTable[[#This Row],[Order Date]])</f>
        <v>2026</v>
      </c>
      <c r="D282" s="4" t="str">
        <f>"Q"&amp;ROUNDUP(MONTH(SalesDataTable[[#This Row],[Order Date]])/3,0)</f>
        <v>Q1</v>
      </c>
      <c r="E282" s="4">
        <f>MONTH(SalesDataTable[[#This Row],[Order Date]])</f>
        <v>3</v>
      </c>
      <c r="F282" s="4"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4">
        <f>YEAR(SalesDataTable[[#This Row],[Order Date]])</f>
        <v>2026</v>
      </c>
      <c r="D283" s="4" t="str">
        <f>"Q"&amp;ROUNDUP(MONTH(SalesDataTable[[#This Row],[Order Date]])/3,0)</f>
        <v>Q1</v>
      </c>
      <c r="E283" s="4">
        <f>MONTH(SalesDataTable[[#This Row],[Order Date]])</f>
        <v>3</v>
      </c>
      <c r="F283" s="4"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4">
        <f>YEAR(SalesDataTable[[#This Row],[Order Date]])</f>
        <v>2026</v>
      </c>
      <c r="D284" s="4" t="str">
        <f>"Q"&amp;ROUNDUP(MONTH(SalesDataTable[[#This Row],[Order Date]])/3,0)</f>
        <v>Q1</v>
      </c>
      <c r="E284" s="4">
        <f>MONTH(SalesDataTable[[#This Row],[Order Date]])</f>
        <v>3</v>
      </c>
      <c r="F284" s="4"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4">
        <f>YEAR(SalesDataTable[[#This Row],[Order Date]])</f>
        <v>2026</v>
      </c>
      <c r="D285" s="4" t="str">
        <f>"Q"&amp;ROUNDUP(MONTH(SalesDataTable[[#This Row],[Order Date]])/3,0)</f>
        <v>Q1</v>
      </c>
      <c r="E285" s="4">
        <f>MONTH(SalesDataTable[[#This Row],[Order Date]])</f>
        <v>3</v>
      </c>
      <c r="F285" s="4"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4">
        <f>YEAR(SalesDataTable[[#This Row],[Order Date]])</f>
        <v>2026</v>
      </c>
      <c r="D286" s="4" t="str">
        <f>"Q"&amp;ROUNDUP(MONTH(SalesDataTable[[#This Row],[Order Date]])/3,0)</f>
        <v>Q1</v>
      </c>
      <c r="E286" s="4">
        <f>MONTH(SalesDataTable[[#This Row],[Order Date]])</f>
        <v>3</v>
      </c>
      <c r="F286" s="4"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4">
        <f>YEAR(SalesDataTable[[#This Row],[Order Date]])</f>
        <v>2026</v>
      </c>
      <c r="D287" s="4" t="str">
        <f>"Q"&amp;ROUNDUP(MONTH(SalesDataTable[[#This Row],[Order Date]])/3,0)</f>
        <v>Q1</v>
      </c>
      <c r="E287" s="4">
        <f>MONTH(SalesDataTable[[#This Row],[Order Date]])</f>
        <v>3</v>
      </c>
      <c r="F287" s="4"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4">
        <f>YEAR(SalesDataTable[[#This Row],[Order Date]])</f>
        <v>2026</v>
      </c>
      <c r="D288" s="4" t="str">
        <f>"Q"&amp;ROUNDUP(MONTH(SalesDataTable[[#This Row],[Order Date]])/3,0)</f>
        <v>Q1</v>
      </c>
      <c r="E288" s="4">
        <f>MONTH(SalesDataTable[[#This Row],[Order Date]])</f>
        <v>3</v>
      </c>
      <c r="F288" s="4"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4">
        <f>YEAR(SalesDataTable[[#This Row],[Order Date]])</f>
        <v>2026</v>
      </c>
      <c r="D289" s="4" t="str">
        <f>"Q"&amp;ROUNDUP(MONTH(SalesDataTable[[#This Row],[Order Date]])/3,0)</f>
        <v>Q1</v>
      </c>
      <c r="E289" s="4">
        <f>MONTH(SalesDataTable[[#This Row],[Order Date]])</f>
        <v>3</v>
      </c>
      <c r="F289" s="4"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4">
        <f>YEAR(SalesDataTable[[#This Row],[Order Date]])</f>
        <v>2026</v>
      </c>
      <c r="D290" s="4" t="str">
        <f>"Q"&amp;ROUNDUP(MONTH(SalesDataTable[[#This Row],[Order Date]])/3,0)</f>
        <v>Q1</v>
      </c>
      <c r="E290" s="4">
        <f>MONTH(SalesDataTable[[#This Row],[Order Date]])</f>
        <v>3</v>
      </c>
      <c r="F290" s="4"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4">
        <f>YEAR(SalesDataTable[[#This Row],[Order Date]])</f>
        <v>2026</v>
      </c>
      <c r="D291" s="4" t="str">
        <f>"Q"&amp;ROUNDUP(MONTH(SalesDataTable[[#This Row],[Order Date]])/3,0)</f>
        <v>Q1</v>
      </c>
      <c r="E291" s="4">
        <f>MONTH(SalesDataTable[[#This Row],[Order Date]])</f>
        <v>3</v>
      </c>
      <c r="F291" s="4"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4">
        <f>YEAR(SalesDataTable[[#This Row],[Order Date]])</f>
        <v>2026</v>
      </c>
      <c r="D292" s="4" t="str">
        <f>"Q"&amp;ROUNDUP(MONTH(SalesDataTable[[#This Row],[Order Date]])/3,0)</f>
        <v>Q1</v>
      </c>
      <c r="E292" s="4">
        <f>MONTH(SalesDataTable[[#This Row],[Order Date]])</f>
        <v>3</v>
      </c>
      <c r="F292" s="4"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4">
        <f>YEAR(SalesDataTable[[#This Row],[Order Date]])</f>
        <v>2026</v>
      </c>
      <c r="D293" s="4" t="str">
        <f>"Q"&amp;ROUNDUP(MONTH(SalesDataTable[[#This Row],[Order Date]])/3,0)</f>
        <v>Q1</v>
      </c>
      <c r="E293" s="4">
        <f>MONTH(SalesDataTable[[#This Row],[Order Date]])</f>
        <v>3</v>
      </c>
      <c r="F293" s="4"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4">
        <f>YEAR(SalesDataTable[[#This Row],[Order Date]])</f>
        <v>2026</v>
      </c>
      <c r="D294" s="4" t="str">
        <f>"Q"&amp;ROUNDUP(MONTH(SalesDataTable[[#This Row],[Order Date]])/3,0)</f>
        <v>Q1</v>
      </c>
      <c r="E294" s="4">
        <f>MONTH(SalesDataTable[[#This Row],[Order Date]])</f>
        <v>3</v>
      </c>
      <c r="F294" s="4"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4">
        <f>YEAR(SalesDataTable[[#This Row],[Order Date]])</f>
        <v>2026</v>
      </c>
      <c r="D295" s="4" t="str">
        <f>"Q"&amp;ROUNDUP(MONTH(SalesDataTable[[#This Row],[Order Date]])/3,0)</f>
        <v>Q1</v>
      </c>
      <c r="E295" s="4">
        <f>MONTH(SalesDataTable[[#This Row],[Order Date]])</f>
        <v>3</v>
      </c>
      <c r="F295" s="4"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4">
        <f>YEAR(SalesDataTable[[#This Row],[Order Date]])</f>
        <v>2026</v>
      </c>
      <c r="D296" s="4" t="str">
        <f>"Q"&amp;ROUNDUP(MONTH(SalesDataTable[[#This Row],[Order Date]])/3,0)</f>
        <v>Q1</v>
      </c>
      <c r="E296" s="4">
        <f>MONTH(SalesDataTable[[#This Row],[Order Date]])</f>
        <v>3</v>
      </c>
      <c r="F296" s="4"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4">
        <f>YEAR(SalesDataTable[[#This Row],[Order Date]])</f>
        <v>2026</v>
      </c>
      <c r="D297" s="4" t="str">
        <f>"Q"&amp;ROUNDUP(MONTH(SalesDataTable[[#This Row],[Order Date]])/3,0)</f>
        <v>Q1</v>
      </c>
      <c r="E297" s="4">
        <f>MONTH(SalesDataTable[[#This Row],[Order Date]])</f>
        <v>3</v>
      </c>
      <c r="F297" s="4"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4">
        <f>YEAR(SalesDataTable[[#This Row],[Order Date]])</f>
        <v>2026</v>
      </c>
      <c r="D298" s="4" t="str">
        <f>"Q"&amp;ROUNDUP(MONTH(SalesDataTable[[#This Row],[Order Date]])/3,0)</f>
        <v>Q1</v>
      </c>
      <c r="E298" s="4">
        <f>MONTH(SalesDataTable[[#This Row],[Order Date]])</f>
        <v>3</v>
      </c>
      <c r="F298" s="4"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4">
        <f>YEAR(SalesDataTable[[#This Row],[Order Date]])</f>
        <v>2026</v>
      </c>
      <c r="D299" s="4" t="str">
        <f>"Q"&amp;ROUNDUP(MONTH(SalesDataTable[[#This Row],[Order Date]])/3,0)</f>
        <v>Q1</v>
      </c>
      <c r="E299" s="4">
        <f>MONTH(SalesDataTable[[#This Row],[Order Date]])</f>
        <v>3</v>
      </c>
      <c r="F299" s="4"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4">
        <f>YEAR(SalesDataTable[[#This Row],[Order Date]])</f>
        <v>2026</v>
      </c>
      <c r="D300" s="4" t="str">
        <f>"Q"&amp;ROUNDUP(MONTH(SalesDataTable[[#This Row],[Order Date]])/3,0)</f>
        <v>Q1</v>
      </c>
      <c r="E300" s="4">
        <f>MONTH(SalesDataTable[[#This Row],[Order Date]])</f>
        <v>3</v>
      </c>
      <c r="F300" s="4"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4">
        <f>YEAR(SalesDataTable[[#This Row],[Order Date]])</f>
        <v>2026</v>
      </c>
      <c r="D301" s="4" t="str">
        <f>"Q"&amp;ROUNDUP(MONTH(SalesDataTable[[#This Row],[Order Date]])/3,0)</f>
        <v>Q1</v>
      </c>
      <c r="E301" s="4">
        <f>MONTH(SalesDataTable[[#This Row],[Order Date]])</f>
        <v>3</v>
      </c>
      <c r="F301" s="4"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4">
        <f>YEAR(SalesDataTable[[#This Row],[Order Date]])</f>
        <v>2026</v>
      </c>
      <c r="D302" s="4" t="str">
        <f>"Q"&amp;ROUNDUP(MONTH(SalesDataTable[[#This Row],[Order Date]])/3,0)</f>
        <v>Q1</v>
      </c>
      <c r="E302" s="4">
        <f>MONTH(SalesDataTable[[#This Row],[Order Date]])</f>
        <v>3</v>
      </c>
      <c r="F302" s="4"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4">
        <f>YEAR(SalesDataTable[[#This Row],[Order Date]])</f>
        <v>2026</v>
      </c>
      <c r="D303" s="4" t="str">
        <f>"Q"&amp;ROUNDUP(MONTH(SalesDataTable[[#This Row],[Order Date]])/3,0)</f>
        <v>Q1</v>
      </c>
      <c r="E303" s="4">
        <f>MONTH(SalesDataTable[[#This Row],[Order Date]])</f>
        <v>3</v>
      </c>
      <c r="F303" s="4"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4">
        <f>YEAR(SalesDataTable[[#This Row],[Order Date]])</f>
        <v>2026</v>
      </c>
      <c r="D304" s="4" t="str">
        <f>"Q"&amp;ROUNDUP(MONTH(SalesDataTable[[#This Row],[Order Date]])/3,0)</f>
        <v>Q1</v>
      </c>
      <c r="E304" s="4">
        <f>MONTH(SalesDataTable[[#This Row],[Order Date]])</f>
        <v>3</v>
      </c>
      <c r="F304" s="4"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4">
        <f>YEAR(SalesDataTable[[#This Row],[Order Date]])</f>
        <v>2026</v>
      </c>
      <c r="D305" s="4" t="str">
        <f>"Q"&amp;ROUNDUP(MONTH(SalesDataTable[[#This Row],[Order Date]])/3,0)</f>
        <v>Q1</v>
      </c>
      <c r="E305" s="4">
        <f>MONTH(SalesDataTable[[#This Row],[Order Date]])</f>
        <v>3</v>
      </c>
      <c r="F305" s="4"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4">
        <f>YEAR(SalesDataTable[[#This Row],[Order Date]])</f>
        <v>2026</v>
      </c>
      <c r="D306" s="4" t="str">
        <f>"Q"&amp;ROUNDUP(MONTH(SalesDataTable[[#This Row],[Order Date]])/3,0)</f>
        <v>Q1</v>
      </c>
      <c r="E306" s="4">
        <f>MONTH(SalesDataTable[[#This Row],[Order Date]])</f>
        <v>3</v>
      </c>
      <c r="F306" s="4"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4">
        <f>YEAR(SalesDataTable[[#This Row],[Order Date]])</f>
        <v>2026</v>
      </c>
      <c r="D307" s="4" t="str">
        <f>"Q"&amp;ROUNDUP(MONTH(SalesDataTable[[#This Row],[Order Date]])/3,0)</f>
        <v>Q1</v>
      </c>
      <c r="E307" s="4">
        <f>MONTH(SalesDataTable[[#This Row],[Order Date]])</f>
        <v>3</v>
      </c>
      <c r="F307" s="4"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4">
        <f>YEAR(SalesDataTable[[#This Row],[Order Date]])</f>
        <v>2026</v>
      </c>
      <c r="D308" s="4" t="str">
        <f>"Q"&amp;ROUNDUP(MONTH(SalesDataTable[[#This Row],[Order Date]])/3,0)</f>
        <v>Q1</v>
      </c>
      <c r="E308" s="4">
        <f>MONTH(SalesDataTable[[#This Row],[Order Date]])</f>
        <v>3</v>
      </c>
      <c r="F308" s="4"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4">
        <f>YEAR(SalesDataTable[[#This Row],[Order Date]])</f>
        <v>2026</v>
      </c>
      <c r="D309" s="4" t="str">
        <f>"Q"&amp;ROUNDUP(MONTH(SalesDataTable[[#This Row],[Order Date]])/3,0)</f>
        <v>Q1</v>
      </c>
      <c r="E309" s="4">
        <f>MONTH(SalesDataTable[[#This Row],[Order Date]])</f>
        <v>3</v>
      </c>
      <c r="F309" s="4"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4">
        <f>YEAR(SalesDataTable[[#This Row],[Order Date]])</f>
        <v>2026</v>
      </c>
      <c r="D310" s="4" t="str">
        <f>"Q"&amp;ROUNDUP(MONTH(SalesDataTable[[#This Row],[Order Date]])/3,0)</f>
        <v>Q1</v>
      </c>
      <c r="E310" s="4">
        <f>MONTH(SalesDataTable[[#This Row],[Order Date]])</f>
        <v>3</v>
      </c>
      <c r="F310" s="4"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4">
        <f>YEAR(SalesDataTable[[#This Row],[Order Date]])</f>
        <v>2026</v>
      </c>
      <c r="D311" s="4" t="str">
        <f>"Q"&amp;ROUNDUP(MONTH(SalesDataTable[[#This Row],[Order Date]])/3,0)</f>
        <v>Q1</v>
      </c>
      <c r="E311" s="4">
        <f>MONTH(SalesDataTable[[#This Row],[Order Date]])</f>
        <v>3</v>
      </c>
      <c r="F311" s="4"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4">
        <f>YEAR(SalesDataTable[[#This Row],[Order Date]])</f>
        <v>2026</v>
      </c>
      <c r="D312" s="4" t="str">
        <f>"Q"&amp;ROUNDUP(MONTH(SalesDataTable[[#This Row],[Order Date]])/3,0)</f>
        <v>Q1</v>
      </c>
      <c r="E312" s="4">
        <f>MONTH(SalesDataTable[[#This Row],[Order Date]])</f>
        <v>3</v>
      </c>
      <c r="F312" s="4"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4">
        <f>YEAR(SalesDataTable[[#This Row],[Order Date]])</f>
        <v>2026</v>
      </c>
      <c r="D313" s="4" t="str">
        <f>"Q"&amp;ROUNDUP(MONTH(SalesDataTable[[#This Row],[Order Date]])/3,0)</f>
        <v>Q1</v>
      </c>
      <c r="E313" s="4">
        <f>MONTH(SalesDataTable[[#This Row],[Order Date]])</f>
        <v>3</v>
      </c>
      <c r="F313" s="4"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4">
        <f>YEAR(SalesDataTable[[#This Row],[Order Date]])</f>
        <v>2026</v>
      </c>
      <c r="D314" s="4" t="str">
        <f>"Q"&amp;ROUNDUP(MONTH(SalesDataTable[[#This Row],[Order Date]])/3,0)</f>
        <v>Q1</v>
      </c>
      <c r="E314" s="4">
        <f>MONTH(SalesDataTable[[#This Row],[Order Date]])</f>
        <v>3</v>
      </c>
      <c r="F314" s="4"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4">
        <f>YEAR(SalesDataTable[[#This Row],[Order Date]])</f>
        <v>2026</v>
      </c>
      <c r="D315" s="4" t="str">
        <f>"Q"&amp;ROUNDUP(MONTH(SalesDataTable[[#This Row],[Order Date]])/3,0)</f>
        <v>Q1</v>
      </c>
      <c r="E315" s="4">
        <f>MONTH(SalesDataTable[[#This Row],[Order Date]])</f>
        <v>3</v>
      </c>
      <c r="F315" s="4"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4">
        <f>YEAR(SalesDataTable[[#This Row],[Order Date]])</f>
        <v>2026</v>
      </c>
      <c r="D316" s="4" t="str">
        <f>"Q"&amp;ROUNDUP(MONTH(SalesDataTable[[#This Row],[Order Date]])/3,0)</f>
        <v>Q1</v>
      </c>
      <c r="E316" s="4">
        <f>MONTH(SalesDataTable[[#This Row],[Order Date]])</f>
        <v>3</v>
      </c>
      <c r="F316" s="4"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4">
        <f>YEAR(SalesDataTable[[#This Row],[Order Date]])</f>
        <v>2026</v>
      </c>
      <c r="D317" s="4" t="str">
        <f>"Q"&amp;ROUNDUP(MONTH(SalesDataTable[[#This Row],[Order Date]])/3,0)</f>
        <v>Q1</v>
      </c>
      <c r="E317" s="4">
        <f>MONTH(SalesDataTable[[#This Row],[Order Date]])</f>
        <v>3</v>
      </c>
      <c r="F317" s="4"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4">
        <f>YEAR(SalesDataTable[[#This Row],[Order Date]])</f>
        <v>2026</v>
      </c>
      <c r="D318" s="4" t="str">
        <f>"Q"&amp;ROUNDUP(MONTH(SalesDataTable[[#This Row],[Order Date]])/3,0)</f>
        <v>Q1</v>
      </c>
      <c r="E318" s="4">
        <f>MONTH(SalesDataTable[[#This Row],[Order Date]])</f>
        <v>3</v>
      </c>
      <c r="F318" s="4"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4">
        <f>YEAR(SalesDataTable[[#This Row],[Order Date]])</f>
        <v>2026</v>
      </c>
      <c r="D319" s="4" t="str">
        <f>"Q"&amp;ROUNDUP(MONTH(SalesDataTable[[#This Row],[Order Date]])/3,0)</f>
        <v>Q1</v>
      </c>
      <c r="E319" s="4">
        <f>MONTH(SalesDataTable[[#This Row],[Order Date]])</f>
        <v>3</v>
      </c>
      <c r="F319" s="4"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4">
        <f>YEAR(SalesDataTable[[#This Row],[Order Date]])</f>
        <v>2026</v>
      </c>
      <c r="D320" s="4" t="str">
        <f>"Q"&amp;ROUNDUP(MONTH(SalesDataTable[[#This Row],[Order Date]])/3,0)</f>
        <v>Q1</v>
      </c>
      <c r="E320" s="4">
        <f>MONTH(SalesDataTable[[#This Row],[Order Date]])</f>
        <v>3</v>
      </c>
      <c r="F320" s="4"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4">
        <f>YEAR(SalesDataTable[[#This Row],[Order Date]])</f>
        <v>2026</v>
      </c>
      <c r="D321" s="4" t="str">
        <f>"Q"&amp;ROUNDUP(MONTH(SalesDataTable[[#This Row],[Order Date]])/3,0)</f>
        <v>Q1</v>
      </c>
      <c r="E321" s="4">
        <f>MONTH(SalesDataTable[[#This Row],[Order Date]])</f>
        <v>3</v>
      </c>
      <c r="F321" s="4"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4">
        <f>YEAR(SalesDataTable[[#This Row],[Order Date]])</f>
        <v>2026</v>
      </c>
      <c r="D322" s="4" t="str">
        <f>"Q"&amp;ROUNDUP(MONTH(SalesDataTable[[#This Row],[Order Date]])/3,0)</f>
        <v>Q1</v>
      </c>
      <c r="E322" s="4">
        <f>MONTH(SalesDataTable[[#This Row],[Order Date]])</f>
        <v>3</v>
      </c>
      <c r="F322" s="4"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4">
        <f>YEAR(SalesDataTable[[#This Row],[Order Date]])</f>
        <v>2026</v>
      </c>
      <c r="D323" s="4" t="str">
        <f>"Q"&amp;ROUNDUP(MONTH(SalesDataTable[[#This Row],[Order Date]])/3,0)</f>
        <v>Q1</v>
      </c>
      <c r="E323" s="4">
        <f>MONTH(SalesDataTable[[#This Row],[Order Date]])</f>
        <v>3</v>
      </c>
      <c r="F323" s="4"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4">
        <f>YEAR(SalesDataTable[[#This Row],[Order Date]])</f>
        <v>2026</v>
      </c>
      <c r="D324" s="4" t="str">
        <f>"Q"&amp;ROUNDUP(MONTH(SalesDataTable[[#This Row],[Order Date]])/3,0)</f>
        <v>Q1</v>
      </c>
      <c r="E324" s="4">
        <f>MONTH(SalesDataTable[[#This Row],[Order Date]])</f>
        <v>3</v>
      </c>
      <c r="F324" s="4"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4">
        <f>YEAR(SalesDataTable[[#This Row],[Order Date]])</f>
        <v>2026</v>
      </c>
      <c r="D325" s="4" t="str">
        <f>"Q"&amp;ROUNDUP(MONTH(SalesDataTable[[#This Row],[Order Date]])/3,0)</f>
        <v>Q1</v>
      </c>
      <c r="E325" s="4">
        <f>MONTH(SalesDataTable[[#This Row],[Order Date]])</f>
        <v>3</v>
      </c>
      <c r="F325" s="4"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4">
        <f>YEAR(SalesDataTable[[#This Row],[Order Date]])</f>
        <v>2026</v>
      </c>
      <c r="D326" s="4" t="str">
        <f>"Q"&amp;ROUNDUP(MONTH(SalesDataTable[[#This Row],[Order Date]])/3,0)</f>
        <v>Q1</v>
      </c>
      <c r="E326" s="4">
        <f>MONTH(SalesDataTable[[#This Row],[Order Date]])</f>
        <v>3</v>
      </c>
      <c r="F326" s="4"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4">
        <f>YEAR(SalesDataTable[[#This Row],[Order Date]])</f>
        <v>2026</v>
      </c>
      <c r="D327" s="4" t="str">
        <f>"Q"&amp;ROUNDUP(MONTH(SalesDataTable[[#This Row],[Order Date]])/3,0)</f>
        <v>Q1</v>
      </c>
      <c r="E327" s="4">
        <f>MONTH(SalesDataTable[[#This Row],[Order Date]])</f>
        <v>3</v>
      </c>
      <c r="F327" s="4"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4">
        <f>YEAR(SalesDataTable[[#This Row],[Order Date]])</f>
        <v>2026</v>
      </c>
      <c r="D328" s="4" t="str">
        <f>"Q"&amp;ROUNDUP(MONTH(SalesDataTable[[#This Row],[Order Date]])/3,0)</f>
        <v>Q1</v>
      </c>
      <c r="E328" s="4">
        <f>MONTH(SalesDataTable[[#This Row],[Order Date]])</f>
        <v>3</v>
      </c>
      <c r="F328" s="4"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4">
        <f>YEAR(SalesDataTable[[#This Row],[Order Date]])</f>
        <v>2026</v>
      </c>
      <c r="D329" s="4" t="str">
        <f>"Q"&amp;ROUNDUP(MONTH(SalesDataTable[[#This Row],[Order Date]])/3,0)</f>
        <v>Q1</v>
      </c>
      <c r="E329" s="4">
        <f>MONTH(SalesDataTable[[#This Row],[Order Date]])</f>
        <v>3</v>
      </c>
      <c r="F329" s="4"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4">
        <f>YEAR(SalesDataTable[[#This Row],[Order Date]])</f>
        <v>2026</v>
      </c>
      <c r="D330" s="4" t="str">
        <f>"Q"&amp;ROUNDUP(MONTH(SalesDataTable[[#This Row],[Order Date]])/3,0)</f>
        <v>Q1</v>
      </c>
      <c r="E330" s="4">
        <f>MONTH(SalesDataTable[[#This Row],[Order Date]])</f>
        <v>3</v>
      </c>
      <c r="F330" s="4"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4">
        <f>YEAR(SalesDataTable[[#This Row],[Order Date]])</f>
        <v>2026</v>
      </c>
      <c r="D331" s="4" t="str">
        <f>"Q"&amp;ROUNDUP(MONTH(SalesDataTable[[#This Row],[Order Date]])/3,0)</f>
        <v>Q1</v>
      </c>
      <c r="E331" s="4">
        <f>MONTH(SalesDataTable[[#This Row],[Order Date]])</f>
        <v>3</v>
      </c>
      <c r="F331" s="4"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4">
        <f>YEAR(SalesDataTable[[#This Row],[Order Date]])</f>
        <v>2026</v>
      </c>
      <c r="D332" s="4" t="str">
        <f>"Q"&amp;ROUNDUP(MONTH(SalesDataTable[[#This Row],[Order Date]])/3,0)</f>
        <v>Q1</v>
      </c>
      <c r="E332" s="4">
        <f>MONTH(SalesDataTable[[#This Row],[Order Date]])</f>
        <v>3</v>
      </c>
      <c r="F332" s="4"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4">
        <f>YEAR(SalesDataTable[[#This Row],[Order Date]])</f>
        <v>2026</v>
      </c>
      <c r="D333" s="4" t="str">
        <f>"Q"&amp;ROUNDUP(MONTH(SalesDataTable[[#This Row],[Order Date]])/3,0)</f>
        <v>Q1</v>
      </c>
      <c r="E333" s="4">
        <f>MONTH(SalesDataTable[[#This Row],[Order Date]])</f>
        <v>3</v>
      </c>
      <c r="F333" s="4"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4">
        <f>YEAR(SalesDataTable[[#This Row],[Order Date]])</f>
        <v>2026</v>
      </c>
      <c r="D334" s="4" t="str">
        <f>"Q"&amp;ROUNDUP(MONTH(SalesDataTable[[#This Row],[Order Date]])/3,0)</f>
        <v>Q1</v>
      </c>
      <c r="E334" s="4">
        <f>MONTH(SalesDataTable[[#This Row],[Order Date]])</f>
        <v>3</v>
      </c>
      <c r="F334" s="4"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4">
        <f>YEAR(SalesDataTable[[#This Row],[Order Date]])</f>
        <v>2026</v>
      </c>
      <c r="D335" s="4" t="str">
        <f>"Q"&amp;ROUNDUP(MONTH(SalesDataTable[[#This Row],[Order Date]])/3,0)</f>
        <v>Q1</v>
      </c>
      <c r="E335" s="4">
        <f>MONTH(SalesDataTable[[#This Row],[Order Date]])</f>
        <v>3</v>
      </c>
      <c r="F335" s="4"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4">
        <f>YEAR(SalesDataTable[[#This Row],[Order Date]])</f>
        <v>2026</v>
      </c>
      <c r="D336" s="4" t="str">
        <f>"Q"&amp;ROUNDUP(MONTH(SalesDataTable[[#This Row],[Order Date]])/3,0)</f>
        <v>Q1</v>
      </c>
      <c r="E336" s="4">
        <f>MONTH(SalesDataTable[[#This Row],[Order Date]])</f>
        <v>3</v>
      </c>
      <c r="F336" s="4"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4">
        <f>YEAR(SalesDataTable[[#This Row],[Order Date]])</f>
        <v>2026</v>
      </c>
      <c r="D337" s="4" t="str">
        <f>"Q"&amp;ROUNDUP(MONTH(SalesDataTable[[#This Row],[Order Date]])/3,0)</f>
        <v>Q1</v>
      </c>
      <c r="E337" s="4">
        <f>MONTH(SalesDataTable[[#This Row],[Order Date]])</f>
        <v>3</v>
      </c>
      <c r="F337" s="4"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4">
        <f>YEAR(SalesDataTable[[#This Row],[Order Date]])</f>
        <v>2026</v>
      </c>
      <c r="D338" s="4" t="str">
        <f>"Q"&amp;ROUNDUP(MONTH(SalesDataTable[[#This Row],[Order Date]])/3,0)</f>
        <v>Q1</v>
      </c>
      <c r="E338" s="4">
        <f>MONTH(SalesDataTable[[#This Row],[Order Date]])</f>
        <v>3</v>
      </c>
      <c r="F338" s="4"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4">
        <f>YEAR(SalesDataTable[[#This Row],[Order Date]])</f>
        <v>2026</v>
      </c>
      <c r="D339" s="4" t="str">
        <f>"Q"&amp;ROUNDUP(MONTH(SalesDataTable[[#This Row],[Order Date]])/3,0)</f>
        <v>Q1</v>
      </c>
      <c r="E339" s="4">
        <f>MONTH(SalesDataTable[[#This Row],[Order Date]])</f>
        <v>3</v>
      </c>
      <c r="F339" s="4"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4">
        <f>YEAR(SalesDataTable[[#This Row],[Order Date]])</f>
        <v>2026</v>
      </c>
      <c r="D340" s="4" t="str">
        <f>"Q"&amp;ROUNDUP(MONTH(SalesDataTable[[#This Row],[Order Date]])/3,0)</f>
        <v>Q1</v>
      </c>
      <c r="E340" s="4">
        <f>MONTH(SalesDataTable[[#This Row],[Order Date]])</f>
        <v>3</v>
      </c>
      <c r="F340" s="4"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4">
        <f>YEAR(SalesDataTable[[#This Row],[Order Date]])</f>
        <v>2026</v>
      </c>
      <c r="D341" s="4" t="str">
        <f>"Q"&amp;ROUNDUP(MONTH(SalesDataTable[[#This Row],[Order Date]])/3,0)</f>
        <v>Q1</v>
      </c>
      <c r="E341" s="4">
        <f>MONTH(SalesDataTable[[#This Row],[Order Date]])</f>
        <v>3</v>
      </c>
      <c r="F341" s="4"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4">
        <f>YEAR(SalesDataTable[[#This Row],[Order Date]])</f>
        <v>2026</v>
      </c>
      <c r="D342" s="4" t="str">
        <f>"Q"&amp;ROUNDUP(MONTH(SalesDataTable[[#This Row],[Order Date]])/3,0)</f>
        <v>Q1</v>
      </c>
      <c r="E342" s="4">
        <f>MONTH(SalesDataTable[[#This Row],[Order Date]])</f>
        <v>3</v>
      </c>
      <c r="F342" s="4"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4">
        <f>YEAR(SalesDataTable[[#This Row],[Order Date]])</f>
        <v>2026</v>
      </c>
      <c r="D343" s="4" t="str">
        <f>"Q"&amp;ROUNDUP(MONTH(SalesDataTable[[#This Row],[Order Date]])/3,0)</f>
        <v>Q1</v>
      </c>
      <c r="E343" s="4">
        <f>MONTH(SalesDataTable[[#This Row],[Order Date]])</f>
        <v>3</v>
      </c>
      <c r="F343" s="4"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4">
        <f>YEAR(SalesDataTable[[#This Row],[Order Date]])</f>
        <v>2026</v>
      </c>
      <c r="D344" s="4" t="str">
        <f>"Q"&amp;ROUNDUP(MONTH(SalesDataTable[[#This Row],[Order Date]])/3,0)</f>
        <v>Q1</v>
      </c>
      <c r="E344" s="4">
        <f>MONTH(SalesDataTable[[#This Row],[Order Date]])</f>
        <v>3</v>
      </c>
      <c r="F344" s="4"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4">
        <f>YEAR(SalesDataTable[[#This Row],[Order Date]])</f>
        <v>2026</v>
      </c>
      <c r="D345" s="4" t="str">
        <f>"Q"&amp;ROUNDUP(MONTH(SalesDataTable[[#This Row],[Order Date]])/3,0)</f>
        <v>Q1</v>
      </c>
      <c r="E345" s="4">
        <f>MONTH(SalesDataTable[[#This Row],[Order Date]])</f>
        <v>3</v>
      </c>
      <c r="F345" s="4"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4">
        <f>YEAR(SalesDataTable[[#This Row],[Order Date]])</f>
        <v>2026</v>
      </c>
      <c r="D346" s="4" t="str">
        <f>"Q"&amp;ROUNDUP(MONTH(SalesDataTable[[#This Row],[Order Date]])/3,0)</f>
        <v>Q1</v>
      </c>
      <c r="E346" s="4">
        <f>MONTH(SalesDataTable[[#This Row],[Order Date]])</f>
        <v>3</v>
      </c>
      <c r="F346" s="4"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4">
        <f>YEAR(SalesDataTable[[#This Row],[Order Date]])</f>
        <v>2026</v>
      </c>
      <c r="D347" s="4" t="str">
        <f>"Q"&amp;ROUNDUP(MONTH(SalesDataTable[[#This Row],[Order Date]])/3,0)</f>
        <v>Q1</v>
      </c>
      <c r="E347" s="4">
        <f>MONTH(SalesDataTable[[#This Row],[Order Date]])</f>
        <v>3</v>
      </c>
      <c r="F347" s="4"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4">
        <f>YEAR(SalesDataTable[[#This Row],[Order Date]])</f>
        <v>2026</v>
      </c>
      <c r="D348" s="4" t="str">
        <f>"Q"&amp;ROUNDUP(MONTH(SalesDataTable[[#This Row],[Order Date]])/3,0)</f>
        <v>Q1</v>
      </c>
      <c r="E348" s="4">
        <f>MONTH(SalesDataTable[[#This Row],[Order Date]])</f>
        <v>3</v>
      </c>
      <c r="F348" s="4"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4">
        <f>YEAR(SalesDataTable[[#This Row],[Order Date]])</f>
        <v>2026</v>
      </c>
      <c r="D349" s="4" t="str">
        <f>"Q"&amp;ROUNDUP(MONTH(SalesDataTable[[#This Row],[Order Date]])/3,0)</f>
        <v>Q1</v>
      </c>
      <c r="E349" s="4">
        <f>MONTH(SalesDataTable[[#This Row],[Order Date]])</f>
        <v>3</v>
      </c>
      <c r="F349" s="4"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4">
        <f>YEAR(SalesDataTable[[#This Row],[Order Date]])</f>
        <v>2026</v>
      </c>
      <c r="D350" s="4" t="str">
        <f>"Q"&amp;ROUNDUP(MONTH(SalesDataTable[[#This Row],[Order Date]])/3,0)</f>
        <v>Q1</v>
      </c>
      <c r="E350" s="4">
        <f>MONTH(SalesDataTable[[#This Row],[Order Date]])</f>
        <v>3</v>
      </c>
      <c r="F350" s="4"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4">
        <f>YEAR(SalesDataTable[[#This Row],[Order Date]])</f>
        <v>2026</v>
      </c>
      <c r="D351" s="4" t="str">
        <f>"Q"&amp;ROUNDUP(MONTH(SalesDataTable[[#This Row],[Order Date]])/3,0)</f>
        <v>Q1</v>
      </c>
      <c r="E351" s="4">
        <f>MONTH(SalesDataTable[[#This Row],[Order Date]])</f>
        <v>3</v>
      </c>
      <c r="F351" s="4"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4">
        <f>YEAR(SalesDataTable[[#This Row],[Order Date]])</f>
        <v>2026</v>
      </c>
      <c r="D352" s="4" t="str">
        <f>"Q"&amp;ROUNDUP(MONTH(SalesDataTable[[#This Row],[Order Date]])/3,0)</f>
        <v>Q1</v>
      </c>
      <c r="E352" s="4">
        <f>MONTH(SalesDataTable[[#This Row],[Order Date]])</f>
        <v>3</v>
      </c>
      <c r="F352" s="4"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4">
        <f>YEAR(SalesDataTable[[#This Row],[Order Date]])</f>
        <v>2026</v>
      </c>
      <c r="D353" s="4" t="str">
        <f>"Q"&amp;ROUNDUP(MONTH(SalesDataTable[[#This Row],[Order Date]])/3,0)</f>
        <v>Q1</v>
      </c>
      <c r="E353" s="4">
        <f>MONTH(SalesDataTable[[#This Row],[Order Date]])</f>
        <v>3</v>
      </c>
      <c r="F353" s="4"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4">
        <f>YEAR(SalesDataTable[[#This Row],[Order Date]])</f>
        <v>2026</v>
      </c>
      <c r="D354" s="4" t="str">
        <f>"Q"&amp;ROUNDUP(MONTH(SalesDataTable[[#This Row],[Order Date]])/3,0)</f>
        <v>Q1</v>
      </c>
      <c r="E354" s="4">
        <f>MONTH(SalesDataTable[[#This Row],[Order Date]])</f>
        <v>3</v>
      </c>
      <c r="F354" s="4"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4">
        <f>YEAR(SalesDataTable[[#This Row],[Order Date]])</f>
        <v>2026</v>
      </c>
      <c r="D355" s="4" t="str">
        <f>"Q"&amp;ROUNDUP(MONTH(SalesDataTable[[#This Row],[Order Date]])/3,0)</f>
        <v>Q1</v>
      </c>
      <c r="E355" s="4">
        <f>MONTH(SalesDataTable[[#This Row],[Order Date]])</f>
        <v>3</v>
      </c>
      <c r="F355" s="4"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4">
        <f>YEAR(SalesDataTable[[#This Row],[Order Date]])</f>
        <v>2026</v>
      </c>
      <c r="D356" s="4" t="str">
        <f>"Q"&amp;ROUNDUP(MONTH(SalesDataTable[[#This Row],[Order Date]])/3,0)</f>
        <v>Q1</v>
      </c>
      <c r="E356" s="4">
        <f>MONTH(SalesDataTable[[#This Row],[Order Date]])</f>
        <v>3</v>
      </c>
      <c r="F356" s="4"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4">
        <f>YEAR(SalesDataTable[[#This Row],[Order Date]])</f>
        <v>2026</v>
      </c>
      <c r="D357" s="4" t="str">
        <f>"Q"&amp;ROUNDUP(MONTH(SalesDataTable[[#This Row],[Order Date]])/3,0)</f>
        <v>Q1</v>
      </c>
      <c r="E357" s="4">
        <f>MONTH(SalesDataTable[[#This Row],[Order Date]])</f>
        <v>3</v>
      </c>
      <c r="F357" s="4"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4">
        <f>YEAR(SalesDataTable[[#This Row],[Order Date]])</f>
        <v>2026</v>
      </c>
      <c r="D358" s="4" t="str">
        <f>"Q"&amp;ROUNDUP(MONTH(SalesDataTable[[#This Row],[Order Date]])/3,0)</f>
        <v>Q1</v>
      </c>
      <c r="E358" s="4">
        <f>MONTH(SalesDataTable[[#This Row],[Order Date]])</f>
        <v>3</v>
      </c>
      <c r="F358" s="4"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4">
        <f>YEAR(SalesDataTable[[#This Row],[Order Date]])</f>
        <v>2026</v>
      </c>
      <c r="D359" s="4" t="str">
        <f>"Q"&amp;ROUNDUP(MONTH(SalesDataTable[[#This Row],[Order Date]])/3,0)</f>
        <v>Q1</v>
      </c>
      <c r="E359" s="4">
        <f>MONTH(SalesDataTable[[#This Row],[Order Date]])</f>
        <v>3</v>
      </c>
      <c r="F359" s="4"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4">
        <f>YEAR(SalesDataTable[[#This Row],[Order Date]])</f>
        <v>2026</v>
      </c>
      <c r="D360" s="4" t="str">
        <f>"Q"&amp;ROUNDUP(MONTH(SalesDataTable[[#This Row],[Order Date]])/3,0)</f>
        <v>Q1</v>
      </c>
      <c r="E360" s="4">
        <f>MONTH(SalesDataTable[[#This Row],[Order Date]])</f>
        <v>3</v>
      </c>
      <c r="F360" s="4"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4">
        <f>YEAR(SalesDataTable[[#This Row],[Order Date]])</f>
        <v>2026</v>
      </c>
      <c r="D361" s="4" t="str">
        <f>"Q"&amp;ROUNDUP(MONTH(SalesDataTable[[#This Row],[Order Date]])/3,0)</f>
        <v>Q1</v>
      </c>
      <c r="E361" s="4">
        <f>MONTH(SalesDataTable[[#This Row],[Order Date]])</f>
        <v>3</v>
      </c>
      <c r="F361" s="4"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4">
        <f>YEAR(SalesDataTable[[#This Row],[Order Date]])</f>
        <v>2026</v>
      </c>
      <c r="D362" s="4" t="str">
        <f>"Q"&amp;ROUNDUP(MONTH(SalesDataTable[[#This Row],[Order Date]])/3,0)</f>
        <v>Q1</v>
      </c>
      <c r="E362" s="4">
        <f>MONTH(SalesDataTable[[#This Row],[Order Date]])</f>
        <v>3</v>
      </c>
      <c r="F362" s="4"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4">
        <f>YEAR(SalesDataTable[[#This Row],[Order Date]])</f>
        <v>2026</v>
      </c>
      <c r="D363" s="4" t="str">
        <f>"Q"&amp;ROUNDUP(MONTH(SalesDataTable[[#This Row],[Order Date]])/3,0)</f>
        <v>Q1</v>
      </c>
      <c r="E363" s="4">
        <f>MONTH(SalesDataTable[[#This Row],[Order Date]])</f>
        <v>3</v>
      </c>
      <c r="F363" s="4"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4">
        <f>YEAR(SalesDataTable[[#This Row],[Order Date]])</f>
        <v>2026</v>
      </c>
      <c r="D364" s="4" t="str">
        <f>"Q"&amp;ROUNDUP(MONTH(SalesDataTable[[#This Row],[Order Date]])/3,0)</f>
        <v>Q1</v>
      </c>
      <c r="E364" s="4">
        <f>MONTH(SalesDataTable[[#This Row],[Order Date]])</f>
        <v>3</v>
      </c>
      <c r="F364" s="4"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4">
        <f>YEAR(SalesDataTable[[#This Row],[Order Date]])</f>
        <v>2026</v>
      </c>
      <c r="D365" s="4" t="str">
        <f>"Q"&amp;ROUNDUP(MONTH(SalesDataTable[[#This Row],[Order Date]])/3,0)</f>
        <v>Q1</v>
      </c>
      <c r="E365" s="4">
        <f>MONTH(SalesDataTable[[#This Row],[Order Date]])</f>
        <v>3</v>
      </c>
      <c r="F365" s="4"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4">
        <f>YEAR(SalesDataTable[[#This Row],[Order Date]])</f>
        <v>2026</v>
      </c>
      <c r="D366" s="4" t="str">
        <f>"Q"&amp;ROUNDUP(MONTH(SalesDataTable[[#This Row],[Order Date]])/3,0)</f>
        <v>Q1</v>
      </c>
      <c r="E366" s="4">
        <f>MONTH(SalesDataTable[[#This Row],[Order Date]])</f>
        <v>3</v>
      </c>
      <c r="F366" s="4"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4">
        <f>YEAR(SalesDataTable[[#This Row],[Order Date]])</f>
        <v>2026</v>
      </c>
      <c r="D367" s="4" t="str">
        <f>"Q"&amp;ROUNDUP(MONTH(SalesDataTable[[#This Row],[Order Date]])/3,0)</f>
        <v>Q1</v>
      </c>
      <c r="E367" s="4">
        <f>MONTH(SalesDataTable[[#This Row],[Order Date]])</f>
        <v>3</v>
      </c>
      <c r="F367" s="4"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4">
        <f>YEAR(SalesDataTable[[#This Row],[Order Date]])</f>
        <v>2026</v>
      </c>
      <c r="D368" s="4" t="str">
        <f>"Q"&amp;ROUNDUP(MONTH(SalesDataTable[[#This Row],[Order Date]])/3,0)</f>
        <v>Q1</v>
      </c>
      <c r="E368" s="4">
        <f>MONTH(SalesDataTable[[#This Row],[Order Date]])</f>
        <v>3</v>
      </c>
      <c r="F368" s="4"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4">
        <f>YEAR(SalesDataTable[[#This Row],[Order Date]])</f>
        <v>2026</v>
      </c>
      <c r="D369" s="4" t="str">
        <f>"Q"&amp;ROUNDUP(MONTH(SalesDataTable[[#This Row],[Order Date]])/3,0)</f>
        <v>Q1</v>
      </c>
      <c r="E369" s="4">
        <f>MONTH(SalesDataTable[[#This Row],[Order Date]])</f>
        <v>3</v>
      </c>
      <c r="F369" s="4"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4">
        <f>YEAR(SalesDataTable[[#This Row],[Order Date]])</f>
        <v>2026</v>
      </c>
      <c r="D370" s="4" t="str">
        <f>"Q"&amp;ROUNDUP(MONTH(SalesDataTable[[#This Row],[Order Date]])/3,0)</f>
        <v>Q1</v>
      </c>
      <c r="E370" s="4">
        <f>MONTH(SalesDataTable[[#This Row],[Order Date]])</f>
        <v>3</v>
      </c>
      <c r="F370" s="4"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4">
        <f>YEAR(SalesDataTable[[#This Row],[Order Date]])</f>
        <v>2026</v>
      </c>
      <c r="D371" s="4" t="str">
        <f>"Q"&amp;ROUNDUP(MONTH(SalesDataTable[[#This Row],[Order Date]])/3,0)</f>
        <v>Q1</v>
      </c>
      <c r="E371" s="4">
        <f>MONTH(SalesDataTable[[#This Row],[Order Date]])</f>
        <v>3</v>
      </c>
      <c r="F371" s="4"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4">
        <f>YEAR(SalesDataTable[[#This Row],[Order Date]])</f>
        <v>2026</v>
      </c>
      <c r="D372" s="4" t="str">
        <f>"Q"&amp;ROUNDUP(MONTH(SalesDataTable[[#This Row],[Order Date]])/3,0)</f>
        <v>Q1</v>
      </c>
      <c r="E372" s="4">
        <f>MONTH(SalesDataTable[[#This Row],[Order Date]])</f>
        <v>3</v>
      </c>
      <c r="F372" s="4"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4">
        <f>YEAR(SalesDataTable[[#This Row],[Order Date]])</f>
        <v>2026</v>
      </c>
      <c r="D373" s="4" t="str">
        <f>"Q"&amp;ROUNDUP(MONTH(SalesDataTable[[#This Row],[Order Date]])/3,0)</f>
        <v>Q1</v>
      </c>
      <c r="E373" s="4">
        <f>MONTH(SalesDataTable[[#This Row],[Order Date]])</f>
        <v>3</v>
      </c>
      <c r="F373" s="4"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4">
        <f>YEAR(SalesDataTable[[#This Row],[Order Date]])</f>
        <v>2026</v>
      </c>
      <c r="D374" s="4" t="str">
        <f>"Q"&amp;ROUNDUP(MONTH(SalesDataTable[[#This Row],[Order Date]])/3,0)</f>
        <v>Q1</v>
      </c>
      <c r="E374" s="4">
        <f>MONTH(SalesDataTable[[#This Row],[Order Date]])</f>
        <v>3</v>
      </c>
      <c r="F374" s="4"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4">
        <f>YEAR(SalesDataTable[[#This Row],[Order Date]])</f>
        <v>2026</v>
      </c>
      <c r="D375" s="4" t="str">
        <f>"Q"&amp;ROUNDUP(MONTH(SalesDataTable[[#This Row],[Order Date]])/3,0)</f>
        <v>Q1</v>
      </c>
      <c r="E375" s="4">
        <f>MONTH(SalesDataTable[[#This Row],[Order Date]])</f>
        <v>3</v>
      </c>
      <c r="F375" s="4"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4">
        <f>YEAR(SalesDataTable[[#This Row],[Order Date]])</f>
        <v>2026</v>
      </c>
      <c r="D376" s="4" t="str">
        <f>"Q"&amp;ROUNDUP(MONTH(SalesDataTable[[#This Row],[Order Date]])/3,0)</f>
        <v>Q1</v>
      </c>
      <c r="E376" s="4">
        <f>MONTH(SalesDataTable[[#This Row],[Order Date]])</f>
        <v>3</v>
      </c>
      <c r="F376" s="4"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4">
        <f>YEAR(SalesDataTable[[#This Row],[Order Date]])</f>
        <v>2026</v>
      </c>
      <c r="D377" s="4" t="str">
        <f>"Q"&amp;ROUNDUP(MONTH(SalesDataTable[[#This Row],[Order Date]])/3,0)</f>
        <v>Q1</v>
      </c>
      <c r="E377" s="4">
        <f>MONTH(SalesDataTable[[#This Row],[Order Date]])</f>
        <v>3</v>
      </c>
      <c r="F377" s="4"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4">
        <f>YEAR(SalesDataTable[[#This Row],[Order Date]])</f>
        <v>2026</v>
      </c>
      <c r="D378" s="4" t="str">
        <f>"Q"&amp;ROUNDUP(MONTH(SalesDataTable[[#This Row],[Order Date]])/3,0)</f>
        <v>Q1</v>
      </c>
      <c r="E378" s="4">
        <f>MONTH(SalesDataTable[[#This Row],[Order Date]])</f>
        <v>3</v>
      </c>
      <c r="F378" s="4"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4">
        <f>YEAR(SalesDataTable[[#This Row],[Order Date]])</f>
        <v>2026</v>
      </c>
      <c r="D379" s="4" t="str">
        <f>"Q"&amp;ROUNDUP(MONTH(SalesDataTable[[#This Row],[Order Date]])/3,0)</f>
        <v>Q1</v>
      </c>
      <c r="E379" s="4">
        <f>MONTH(SalesDataTable[[#This Row],[Order Date]])</f>
        <v>3</v>
      </c>
      <c r="F379" s="4"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4">
        <f>YEAR(SalesDataTable[[#This Row],[Order Date]])</f>
        <v>2026</v>
      </c>
      <c r="D380" s="4" t="str">
        <f>"Q"&amp;ROUNDUP(MONTH(SalesDataTable[[#This Row],[Order Date]])/3,0)</f>
        <v>Q1</v>
      </c>
      <c r="E380" s="4">
        <f>MONTH(SalesDataTable[[#This Row],[Order Date]])</f>
        <v>3</v>
      </c>
      <c r="F380" s="4"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4">
        <f>YEAR(SalesDataTable[[#This Row],[Order Date]])</f>
        <v>2026</v>
      </c>
      <c r="D381" s="4" t="str">
        <f>"Q"&amp;ROUNDUP(MONTH(SalesDataTable[[#This Row],[Order Date]])/3,0)</f>
        <v>Q1</v>
      </c>
      <c r="E381" s="4">
        <f>MONTH(SalesDataTable[[#This Row],[Order Date]])</f>
        <v>3</v>
      </c>
      <c r="F381" s="4"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4">
        <f>YEAR(SalesDataTable[[#This Row],[Order Date]])</f>
        <v>2026</v>
      </c>
      <c r="D382" s="4" t="str">
        <f>"Q"&amp;ROUNDUP(MONTH(SalesDataTable[[#This Row],[Order Date]])/3,0)</f>
        <v>Q1</v>
      </c>
      <c r="E382" s="4">
        <f>MONTH(SalesDataTable[[#This Row],[Order Date]])</f>
        <v>3</v>
      </c>
      <c r="F382" s="4"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4">
        <f>YEAR(SalesDataTable[[#This Row],[Order Date]])</f>
        <v>2026</v>
      </c>
      <c r="D383" s="4" t="str">
        <f>"Q"&amp;ROUNDUP(MONTH(SalesDataTable[[#This Row],[Order Date]])/3,0)</f>
        <v>Q1</v>
      </c>
      <c r="E383" s="4">
        <f>MONTH(SalesDataTable[[#This Row],[Order Date]])</f>
        <v>3</v>
      </c>
      <c r="F383" s="4"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4">
        <f>YEAR(SalesDataTable[[#This Row],[Order Date]])</f>
        <v>2026</v>
      </c>
      <c r="D384" s="4" t="str">
        <f>"Q"&amp;ROUNDUP(MONTH(SalesDataTable[[#This Row],[Order Date]])/3,0)</f>
        <v>Q1</v>
      </c>
      <c r="E384" s="4">
        <f>MONTH(SalesDataTable[[#This Row],[Order Date]])</f>
        <v>3</v>
      </c>
      <c r="F384" s="4"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4">
        <f>YEAR(SalesDataTable[[#This Row],[Order Date]])</f>
        <v>2026</v>
      </c>
      <c r="D385" s="4" t="str">
        <f>"Q"&amp;ROUNDUP(MONTH(SalesDataTable[[#This Row],[Order Date]])/3,0)</f>
        <v>Q1</v>
      </c>
      <c r="E385" s="4">
        <f>MONTH(SalesDataTable[[#This Row],[Order Date]])</f>
        <v>3</v>
      </c>
      <c r="F385" s="4"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4">
        <f>YEAR(SalesDataTable[[#This Row],[Order Date]])</f>
        <v>2026</v>
      </c>
      <c r="D386" s="4" t="str">
        <f>"Q"&amp;ROUNDUP(MONTH(SalesDataTable[[#This Row],[Order Date]])/3,0)</f>
        <v>Q1</v>
      </c>
      <c r="E386" s="4">
        <f>MONTH(SalesDataTable[[#This Row],[Order Date]])</f>
        <v>3</v>
      </c>
      <c r="F386" s="4"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4">
        <f>YEAR(SalesDataTable[[#This Row],[Order Date]])</f>
        <v>2026</v>
      </c>
      <c r="D387" s="4" t="str">
        <f>"Q"&amp;ROUNDUP(MONTH(SalesDataTable[[#This Row],[Order Date]])/3,0)</f>
        <v>Q1</v>
      </c>
      <c r="E387" s="4">
        <f>MONTH(SalesDataTable[[#This Row],[Order Date]])</f>
        <v>3</v>
      </c>
      <c r="F387" s="4"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4">
        <f>YEAR(SalesDataTable[[#This Row],[Order Date]])</f>
        <v>2026</v>
      </c>
      <c r="D388" s="4" t="str">
        <f>"Q"&amp;ROUNDUP(MONTH(SalesDataTable[[#This Row],[Order Date]])/3,0)</f>
        <v>Q1</v>
      </c>
      <c r="E388" s="4">
        <f>MONTH(SalesDataTable[[#This Row],[Order Date]])</f>
        <v>3</v>
      </c>
      <c r="F388" s="4"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4">
        <f>YEAR(SalesDataTable[[#This Row],[Order Date]])</f>
        <v>2026</v>
      </c>
      <c r="D389" s="4" t="str">
        <f>"Q"&amp;ROUNDUP(MONTH(SalesDataTable[[#This Row],[Order Date]])/3,0)</f>
        <v>Q1</v>
      </c>
      <c r="E389" s="4">
        <f>MONTH(SalesDataTable[[#This Row],[Order Date]])</f>
        <v>3</v>
      </c>
      <c r="F389" s="4"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4">
        <f>YEAR(SalesDataTable[[#This Row],[Order Date]])</f>
        <v>2026</v>
      </c>
      <c r="D390" s="4" t="str">
        <f>"Q"&amp;ROUNDUP(MONTH(SalesDataTable[[#This Row],[Order Date]])/3,0)</f>
        <v>Q1</v>
      </c>
      <c r="E390" s="4">
        <f>MONTH(SalesDataTable[[#This Row],[Order Date]])</f>
        <v>3</v>
      </c>
      <c r="F390" s="4"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4">
        <f>YEAR(SalesDataTable[[#This Row],[Order Date]])</f>
        <v>2026</v>
      </c>
      <c r="D391" s="4" t="str">
        <f>"Q"&amp;ROUNDUP(MONTH(SalesDataTable[[#This Row],[Order Date]])/3,0)</f>
        <v>Q1</v>
      </c>
      <c r="E391" s="4">
        <f>MONTH(SalesDataTable[[#This Row],[Order Date]])</f>
        <v>3</v>
      </c>
      <c r="F391" s="4"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4">
        <f>YEAR(SalesDataTable[[#This Row],[Order Date]])</f>
        <v>2026</v>
      </c>
      <c r="D392" s="4" t="str">
        <f>"Q"&amp;ROUNDUP(MONTH(SalesDataTable[[#This Row],[Order Date]])/3,0)</f>
        <v>Q1</v>
      </c>
      <c r="E392" s="4">
        <f>MONTH(SalesDataTable[[#This Row],[Order Date]])</f>
        <v>3</v>
      </c>
      <c r="F392" s="4"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4">
        <f>YEAR(SalesDataTable[[#This Row],[Order Date]])</f>
        <v>2026</v>
      </c>
      <c r="D393" s="4" t="str">
        <f>"Q"&amp;ROUNDUP(MONTH(SalesDataTable[[#This Row],[Order Date]])/3,0)</f>
        <v>Q1</v>
      </c>
      <c r="E393" s="4">
        <f>MONTH(SalesDataTable[[#This Row],[Order Date]])</f>
        <v>3</v>
      </c>
      <c r="F393" s="4"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4">
        <f>YEAR(SalesDataTable[[#This Row],[Order Date]])</f>
        <v>2026</v>
      </c>
      <c r="D394" s="4" t="str">
        <f>"Q"&amp;ROUNDUP(MONTH(SalesDataTable[[#This Row],[Order Date]])/3,0)</f>
        <v>Q1</v>
      </c>
      <c r="E394" s="4">
        <f>MONTH(SalesDataTable[[#This Row],[Order Date]])</f>
        <v>3</v>
      </c>
      <c r="F394" s="4"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4">
        <f>YEAR(SalesDataTable[[#This Row],[Order Date]])</f>
        <v>2026</v>
      </c>
      <c r="D395" s="4" t="str">
        <f>"Q"&amp;ROUNDUP(MONTH(SalesDataTable[[#This Row],[Order Date]])/3,0)</f>
        <v>Q1</v>
      </c>
      <c r="E395" s="4">
        <f>MONTH(SalesDataTable[[#This Row],[Order Date]])</f>
        <v>3</v>
      </c>
      <c r="F395" s="4"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4">
        <f>YEAR(SalesDataTable[[#This Row],[Order Date]])</f>
        <v>2026</v>
      </c>
      <c r="D396" s="4" t="str">
        <f>"Q"&amp;ROUNDUP(MONTH(SalesDataTable[[#This Row],[Order Date]])/3,0)</f>
        <v>Q1</v>
      </c>
      <c r="E396" s="4">
        <f>MONTH(SalesDataTable[[#This Row],[Order Date]])</f>
        <v>3</v>
      </c>
      <c r="F396" s="4"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4">
        <f>YEAR(SalesDataTable[[#This Row],[Order Date]])</f>
        <v>2026</v>
      </c>
      <c r="D397" s="4" t="str">
        <f>"Q"&amp;ROUNDUP(MONTH(SalesDataTable[[#This Row],[Order Date]])/3,0)</f>
        <v>Q1</v>
      </c>
      <c r="E397" s="4">
        <f>MONTH(SalesDataTable[[#This Row],[Order Date]])</f>
        <v>3</v>
      </c>
      <c r="F397" s="4"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4">
        <f>YEAR(SalesDataTable[[#This Row],[Order Date]])</f>
        <v>2026</v>
      </c>
      <c r="D398" s="4" t="str">
        <f>"Q"&amp;ROUNDUP(MONTH(SalesDataTable[[#This Row],[Order Date]])/3,0)</f>
        <v>Q1</v>
      </c>
      <c r="E398" s="4">
        <f>MONTH(SalesDataTable[[#This Row],[Order Date]])</f>
        <v>3</v>
      </c>
      <c r="F398" s="4"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4">
        <f>YEAR(SalesDataTable[[#This Row],[Order Date]])</f>
        <v>2026</v>
      </c>
      <c r="D399" s="4" t="str">
        <f>"Q"&amp;ROUNDUP(MONTH(SalesDataTable[[#This Row],[Order Date]])/3,0)</f>
        <v>Q1</v>
      </c>
      <c r="E399" s="4">
        <f>MONTH(SalesDataTable[[#This Row],[Order Date]])</f>
        <v>3</v>
      </c>
      <c r="F399" s="4"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4">
        <f>YEAR(SalesDataTable[[#This Row],[Order Date]])</f>
        <v>2026</v>
      </c>
      <c r="D400" s="4" t="str">
        <f>"Q"&amp;ROUNDUP(MONTH(SalesDataTable[[#This Row],[Order Date]])/3,0)</f>
        <v>Q1</v>
      </c>
      <c r="E400" s="4">
        <f>MONTH(SalesDataTable[[#This Row],[Order Date]])</f>
        <v>3</v>
      </c>
      <c r="F400" s="4"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4">
        <f>YEAR(SalesDataTable[[#This Row],[Order Date]])</f>
        <v>2026</v>
      </c>
      <c r="D401" s="4" t="str">
        <f>"Q"&amp;ROUNDUP(MONTH(SalesDataTable[[#This Row],[Order Date]])/3,0)</f>
        <v>Q1</v>
      </c>
      <c r="E401" s="4">
        <f>MONTH(SalesDataTable[[#This Row],[Order Date]])</f>
        <v>3</v>
      </c>
      <c r="F401" s="4"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4">
        <f>YEAR(SalesDataTable[[#This Row],[Order Date]])</f>
        <v>2026</v>
      </c>
      <c r="D402" s="4" t="str">
        <f>"Q"&amp;ROUNDUP(MONTH(SalesDataTable[[#This Row],[Order Date]])/3,0)</f>
        <v>Q1</v>
      </c>
      <c r="E402" s="4">
        <f>MONTH(SalesDataTable[[#This Row],[Order Date]])</f>
        <v>3</v>
      </c>
      <c r="F402" s="4"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4">
        <f>YEAR(SalesDataTable[[#This Row],[Order Date]])</f>
        <v>2026</v>
      </c>
      <c r="D403" s="4" t="str">
        <f>"Q"&amp;ROUNDUP(MONTH(SalesDataTable[[#This Row],[Order Date]])/3,0)</f>
        <v>Q1</v>
      </c>
      <c r="E403" s="4">
        <f>MONTH(SalesDataTable[[#This Row],[Order Date]])</f>
        <v>3</v>
      </c>
      <c r="F403" s="4"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4">
        <f>YEAR(SalesDataTable[[#This Row],[Order Date]])</f>
        <v>2026</v>
      </c>
      <c r="D404" s="4" t="str">
        <f>"Q"&amp;ROUNDUP(MONTH(SalesDataTable[[#This Row],[Order Date]])/3,0)</f>
        <v>Q1</v>
      </c>
      <c r="E404" s="4">
        <f>MONTH(SalesDataTable[[#This Row],[Order Date]])</f>
        <v>3</v>
      </c>
      <c r="F404" s="4"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4">
        <f>YEAR(SalesDataTable[[#This Row],[Order Date]])</f>
        <v>2026</v>
      </c>
      <c r="D405" s="4" t="str">
        <f>"Q"&amp;ROUNDUP(MONTH(SalesDataTable[[#This Row],[Order Date]])/3,0)</f>
        <v>Q1</v>
      </c>
      <c r="E405" s="4">
        <f>MONTH(SalesDataTable[[#This Row],[Order Date]])</f>
        <v>3</v>
      </c>
      <c r="F405" s="4"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4">
        <f>YEAR(SalesDataTable[[#This Row],[Order Date]])</f>
        <v>2026</v>
      </c>
      <c r="D406" s="4" t="str">
        <f>"Q"&amp;ROUNDUP(MONTH(SalesDataTable[[#This Row],[Order Date]])/3,0)</f>
        <v>Q1</v>
      </c>
      <c r="E406" s="4">
        <f>MONTH(SalesDataTable[[#This Row],[Order Date]])</f>
        <v>3</v>
      </c>
      <c r="F406" s="4"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4">
        <f>YEAR(SalesDataTable[[#This Row],[Order Date]])</f>
        <v>2026</v>
      </c>
      <c r="D407" s="4" t="str">
        <f>"Q"&amp;ROUNDUP(MONTH(SalesDataTable[[#This Row],[Order Date]])/3,0)</f>
        <v>Q1</v>
      </c>
      <c r="E407" s="4">
        <f>MONTH(SalesDataTable[[#This Row],[Order Date]])</f>
        <v>3</v>
      </c>
      <c r="F407" s="4"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4">
        <f>YEAR(SalesDataTable[[#This Row],[Order Date]])</f>
        <v>2026</v>
      </c>
      <c r="D408" s="4" t="str">
        <f>"Q"&amp;ROUNDUP(MONTH(SalesDataTable[[#This Row],[Order Date]])/3,0)</f>
        <v>Q1</v>
      </c>
      <c r="E408" s="4">
        <f>MONTH(SalesDataTable[[#This Row],[Order Date]])</f>
        <v>3</v>
      </c>
      <c r="F408" s="4"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4">
        <f>YEAR(SalesDataTable[[#This Row],[Order Date]])</f>
        <v>2026</v>
      </c>
      <c r="D409" s="4" t="str">
        <f>"Q"&amp;ROUNDUP(MONTH(SalesDataTable[[#This Row],[Order Date]])/3,0)</f>
        <v>Q1</v>
      </c>
      <c r="E409" s="4">
        <f>MONTH(SalesDataTable[[#This Row],[Order Date]])</f>
        <v>3</v>
      </c>
      <c r="F409" s="4"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4">
        <f>YEAR(SalesDataTable[[#This Row],[Order Date]])</f>
        <v>2026</v>
      </c>
      <c r="D410" s="4" t="str">
        <f>"Q"&amp;ROUNDUP(MONTH(SalesDataTable[[#This Row],[Order Date]])/3,0)</f>
        <v>Q1</v>
      </c>
      <c r="E410" s="4">
        <f>MONTH(SalesDataTable[[#This Row],[Order Date]])</f>
        <v>3</v>
      </c>
      <c r="F410" s="4"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4">
        <f>YEAR(SalesDataTable[[#This Row],[Order Date]])</f>
        <v>2026</v>
      </c>
      <c r="D411" s="4" t="str">
        <f>"Q"&amp;ROUNDUP(MONTH(SalesDataTable[[#This Row],[Order Date]])/3,0)</f>
        <v>Q1</v>
      </c>
      <c r="E411" s="4">
        <f>MONTH(SalesDataTable[[#This Row],[Order Date]])</f>
        <v>3</v>
      </c>
      <c r="F411" s="4"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4">
        <f>YEAR(SalesDataTable[[#This Row],[Order Date]])</f>
        <v>2026</v>
      </c>
      <c r="D412" s="4" t="str">
        <f>"Q"&amp;ROUNDUP(MONTH(SalesDataTable[[#This Row],[Order Date]])/3,0)</f>
        <v>Q1</v>
      </c>
      <c r="E412" s="4">
        <f>MONTH(SalesDataTable[[#This Row],[Order Date]])</f>
        <v>3</v>
      </c>
      <c r="F412" s="4"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4">
        <f>YEAR(SalesDataTable[[#This Row],[Order Date]])</f>
        <v>2026</v>
      </c>
      <c r="D413" s="4" t="str">
        <f>"Q"&amp;ROUNDUP(MONTH(SalesDataTable[[#This Row],[Order Date]])/3,0)</f>
        <v>Q1</v>
      </c>
      <c r="E413" s="4">
        <f>MONTH(SalesDataTable[[#This Row],[Order Date]])</f>
        <v>3</v>
      </c>
      <c r="F413" s="4"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4">
        <f>YEAR(SalesDataTable[[#This Row],[Order Date]])</f>
        <v>2026</v>
      </c>
      <c r="D414" s="4" t="str">
        <f>"Q"&amp;ROUNDUP(MONTH(SalesDataTable[[#This Row],[Order Date]])/3,0)</f>
        <v>Q1</v>
      </c>
      <c r="E414" s="4">
        <f>MONTH(SalesDataTable[[#This Row],[Order Date]])</f>
        <v>3</v>
      </c>
      <c r="F414" s="4"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4">
        <f>YEAR(SalesDataTable[[#This Row],[Order Date]])</f>
        <v>2026</v>
      </c>
      <c r="D415" s="4" t="str">
        <f>"Q"&amp;ROUNDUP(MONTH(SalesDataTable[[#This Row],[Order Date]])/3,0)</f>
        <v>Q1</v>
      </c>
      <c r="E415" s="4">
        <f>MONTH(SalesDataTable[[#This Row],[Order Date]])</f>
        <v>3</v>
      </c>
      <c r="F415" s="4"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4">
        <f>YEAR(SalesDataTable[[#This Row],[Order Date]])</f>
        <v>2026</v>
      </c>
      <c r="D416" s="4" t="str">
        <f>"Q"&amp;ROUNDUP(MONTH(SalesDataTable[[#This Row],[Order Date]])/3,0)</f>
        <v>Q1</v>
      </c>
      <c r="E416" s="4">
        <f>MONTH(SalesDataTable[[#This Row],[Order Date]])</f>
        <v>3</v>
      </c>
      <c r="F416" s="4"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4">
        <f>YEAR(SalesDataTable[[#This Row],[Order Date]])</f>
        <v>2026</v>
      </c>
      <c r="D417" s="4" t="str">
        <f>"Q"&amp;ROUNDUP(MONTH(SalesDataTable[[#This Row],[Order Date]])/3,0)</f>
        <v>Q1</v>
      </c>
      <c r="E417" s="4">
        <f>MONTH(SalesDataTable[[#This Row],[Order Date]])</f>
        <v>3</v>
      </c>
      <c r="F417" s="4"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4">
        <f>YEAR(SalesDataTable[[#This Row],[Order Date]])</f>
        <v>2026</v>
      </c>
      <c r="D418" s="4" t="str">
        <f>"Q"&amp;ROUNDUP(MONTH(SalesDataTable[[#This Row],[Order Date]])/3,0)</f>
        <v>Q1</v>
      </c>
      <c r="E418" s="4">
        <f>MONTH(SalesDataTable[[#This Row],[Order Date]])</f>
        <v>3</v>
      </c>
      <c r="F418" s="4"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4">
        <f>YEAR(SalesDataTable[[#This Row],[Order Date]])</f>
        <v>2026</v>
      </c>
      <c r="D419" s="4" t="str">
        <f>"Q"&amp;ROUNDUP(MONTH(SalesDataTable[[#This Row],[Order Date]])/3,0)</f>
        <v>Q1</v>
      </c>
      <c r="E419" s="4">
        <f>MONTH(SalesDataTable[[#This Row],[Order Date]])</f>
        <v>3</v>
      </c>
      <c r="F419" s="4"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4">
        <f>YEAR(SalesDataTable[[#This Row],[Order Date]])</f>
        <v>2026</v>
      </c>
      <c r="D420" s="4" t="str">
        <f>"Q"&amp;ROUNDUP(MONTH(SalesDataTable[[#This Row],[Order Date]])/3,0)</f>
        <v>Q1</v>
      </c>
      <c r="E420" s="4">
        <f>MONTH(SalesDataTable[[#This Row],[Order Date]])</f>
        <v>3</v>
      </c>
      <c r="F420" s="4"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4">
        <f>YEAR(SalesDataTable[[#This Row],[Order Date]])</f>
        <v>2026</v>
      </c>
      <c r="D421" s="4" t="str">
        <f>"Q"&amp;ROUNDUP(MONTH(SalesDataTable[[#This Row],[Order Date]])/3,0)</f>
        <v>Q1</v>
      </c>
      <c r="E421" s="4">
        <f>MONTH(SalesDataTable[[#This Row],[Order Date]])</f>
        <v>3</v>
      </c>
      <c r="F421" s="4"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4">
        <f>YEAR(SalesDataTable[[#This Row],[Order Date]])</f>
        <v>2026</v>
      </c>
      <c r="D422" s="4" t="str">
        <f>"Q"&amp;ROUNDUP(MONTH(SalesDataTable[[#This Row],[Order Date]])/3,0)</f>
        <v>Q1</v>
      </c>
      <c r="E422" s="4">
        <f>MONTH(SalesDataTable[[#This Row],[Order Date]])</f>
        <v>3</v>
      </c>
      <c r="F422" s="4"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4">
        <f>YEAR(SalesDataTable[[#This Row],[Order Date]])</f>
        <v>2026</v>
      </c>
      <c r="D423" s="4" t="str">
        <f>"Q"&amp;ROUNDUP(MONTH(SalesDataTable[[#This Row],[Order Date]])/3,0)</f>
        <v>Q1</v>
      </c>
      <c r="E423" s="4">
        <f>MONTH(SalesDataTable[[#This Row],[Order Date]])</f>
        <v>3</v>
      </c>
      <c r="F423" s="4"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4">
        <f>YEAR(SalesDataTable[[#This Row],[Order Date]])</f>
        <v>2026</v>
      </c>
      <c r="D424" s="4" t="str">
        <f>"Q"&amp;ROUNDUP(MONTH(SalesDataTable[[#This Row],[Order Date]])/3,0)</f>
        <v>Q1</v>
      </c>
      <c r="E424" s="4">
        <f>MONTH(SalesDataTable[[#This Row],[Order Date]])</f>
        <v>3</v>
      </c>
      <c r="F424" s="4"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4">
        <f>YEAR(SalesDataTable[[#This Row],[Order Date]])</f>
        <v>2026</v>
      </c>
      <c r="D425" s="4" t="str">
        <f>"Q"&amp;ROUNDUP(MONTH(SalesDataTable[[#This Row],[Order Date]])/3,0)</f>
        <v>Q1</v>
      </c>
      <c r="E425" s="4">
        <f>MONTH(SalesDataTable[[#This Row],[Order Date]])</f>
        <v>3</v>
      </c>
      <c r="F425" s="4"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4">
        <f>YEAR(SalesDataTable[[#This Row],[Order Date]])</f>
        <v>2026</v>
      </c>
      <c r="D426" s="4" t="str">
        <f>"Q"&amp;ROUNDUP(MONTH(SalesDataTable[[#This Row],[Order Date]])/3,0)</f>
        <v>Q1</v>
      </c>
      <c r="E426" s="4">
        <f>MONTH(SalesDataTable[[#This Row],[Order Date]])</f>
        <v>3</v>
      </c>
      <c r="F426" s="4"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4">
        <f>YEAR(SalesDataTable[[#This Row],[Order Date]])</f>
        <v>2026</v>
      </c>
      <c r="D427" s="4" t="str">
        <f>"Q"&amp;ROUNDUP(MONTH(SalesDataTable[[#This Row],[Order Date]])/3,0)</f>
        <v>Q1</v>
      </c>
      <c r="E427" s="4">
        <f>MONTH(SalesDataTable[[#This Row],[Order Date]])</f>
        <v>3</v>
      </c>
      <c r="F427" s="4"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4">
        <f>YEAR(SalesDataTable[[#This Row],[Order Date]])</f>
        <v>2026</v>
      </c>
      <c r="D428" s="4" t="str">
        <f>"Q"&amp;ROUNDUP(MONTH(SalesDataTable[[#This Row],[Order Date]])/3,0)</f>
        <v>Q1</v>
      </c>
      <c r="E428" s="4">
        <f>MONTH(SalesDataTable[[#This Row],[Order Date]])</f>
        <v>3</v>
      </c>
      <c r="F428" s="4"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4">
        <f>YEAR(SalesDataTable[[#This Row],[Order Date]])</f>
        <v>2026</v>
      </c>
      <c r="D429" s="4" t="str">
        <f>"Q"&amp;ROUNDUP(MONTH(SalesDataTable[[#This Row],[Order Date]])/3,0)</f>
        <v>Q1</v>
      </c>
      <c r="E429" s="4">
        <f>MONTH(SalesDataTable[[#This Row],[Order Date]])</f>
        <v>3</v>
      </c>
      <c r="F429" s="4"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4">
        <f>YEAR(SalesDataTable[[#This Row],[Order Date]])</f>
        <v>2026</v>
      </c>
      <c r="D430" s="4" t="str">
        <f>"Q"&amp;ROUNDUP(MONTH(SalesDataTable[[#This Row],[Order Date]])/3,0)</f>
        <v>Q1</v>
      </c>
      <c r="E430" s="4">
        <f>MONTH(SalesDataTable[[#This Row],[Order Date]])</f>
        <v>3</v>
      </c>
      <c r="F430" s="4"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4">
        <f>YEAR(SalesDataTable[[#This Row],[Order Date]])</f>
        <v>2026</v>
      </c>
      <c r="D431" s="4" t="str">
        <f>"Q"&amp;ROUNDUP(MONTH(SalesDataTable[[#This Row],[Order Date]])/3,0)</f>
        <v>Q1</v>
      </c>
      <c r="E431" s="4">
        <f>MONTH(SalesDataTable[[#This Row],[Order Date]])</f>
        <v>3</v>
      </c>
      <c r="F431" s="4"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4">
        <f>YEAR(SalesDataTable[[#This Row],[Order Date]])</f>
        <v>2026</v>
      </c>
      <c r="D432" s="4" t="str">
        <f>"Q"&amp;ROUNDUP(MONTH(SalesDataTable[[#This Row],[Order Date]])/3,0)</f>
        <v>Q1</v>
      </c>
      <c r="E432" s="4">
        <f>MONTH(SalesDataTable[[#This Row],[Order Date]])</f>
        <v>3</v>
      </c>
      <c r="F432" s="4"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4">
        <f>YEAR(SalesDataTable[[#This Row],[Order Date]])</f>
        <v>2026</v>
      </c>
      <c r="D433" s="4" t="str">
        <f>"Q"&amp;ROUNDUP(MONTH(SalesDataTable[[#This Row],[Order Date]])/3,0)</f>
        <v>Q1</v>
      </c>
      <c r="E433" s="4">
        <f>MONTH(SalesDataTable[[#This Row],[Order Date]])</f>
        <v>3</v>
      </c>
      <c r="F433" s="4"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4">
        <f>YEAR(SalesDataTable[[#This Row],[Order Date]])</f>
        <v>2026</v>
      </c>
      <c r="D434" s="4" t="str">
        <f>"Q"&amp;ROUNDUP(MONTH(SalesDataTable[[#This Row],[Order Date]])/3,0)</f>
        <v>Q1</v>
      </c>
      <c r="E434" s="4">
        <f>MONTH(SalesDataTable[[#This Row],[Order Date]])</f>
        <v>3</v>
      </c>
      <c r="F434" s="4"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4">
        <f>YEAR(SalesDataTable[[#This Row],[Order Date]])</f>
        <v>2026</v>
      </c>
      <c r="D435" s="4" t="str">
        <f>"Q"&amp;ROUNDUP(MONTH(SalesDataTable[[#This Row],[Order Date]])/3,0)</f>
        <v>Q1</v>
      </c>
      <c r="E435" s="4">
        <f>MONTH(SalesDataTable[[#This Row],[Order Date]])</f>
        <v>3</v>
      </c>
      <c r="F435" s="4"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4">
        <f>YEAR(SalesDataTable[[#This Row],[Order Date]])</f>
        <v>2026</v>
      </c>
      <c r="D436" s="4" t="str">
        <f>"Q"&amp;ROUNDUP(MONTH(SalesDataTable[[#This Row],[Order Date]])/3,0)</f>
        <v>Q1</v>
      </c>
      <c r="E436" s="4">
        <f>MONTH(SalesDataTable[[#This Row],[Order Date]])</f>
        <v>3</v>
      </c>
      <c r="F436" s="4"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4">
        <f>YEAR(SalesDataTable[[#This Row],[Order Date]])</f>
        <v>2026</v>
      </c>
      <c r="D437" s="4" t="str">
        <f>"Q"&amp;ROUNDUP(MONTH(SalesDataTable[[#This Row],[Order Date]])/3,0)</f>
        <v>Q1</v>
      </c>
      <c r="E437" s="4">
        <f>MONTH(SalesDataTable[[#This Row],[Order Date]])</f>
        <v>3</v>
      </c>
      <c r="F437" s="4"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4">
        <f>YEAR(SalesDataTable[[#This Row],[Order Date]])</f>
        <v>2026</v>
      </c>
      <c r="D438" s="4" t="str">
        <f>"Q"&amp;ROUNDUP(MONTH(SalesDataTable[[#This Row],[Order Date]])/3,0)</f>
        <v>Q1</v>
      </c>
      <c r="E438" s="4">
        <f>MONTH(SalesDataTable[[#This Row],[Order Date]])</f>
        <v>3</v>
      </c>
      <c r="F438" s="4"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4">
        <f>YEAR(SalesDataTable[[#This Row],[Order Date]])</f>
        <v>2026</v>
      </c>
      <c r="D439" s="4" t="str">
        <f>"Q"&amp;ROUNDUP(MONTH(SalesDataTable[[#This Row],[Order Date]])/3,0)</f>
        <v>Q1</v>
      </c>
      <c r="E439" s="4">
        <f>MONTH(SalesDataTable[[#This Row],[Order Date]])</f>
        <v>3</v>
      </c>
      <c r="F439" s="4"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4">
        <f>YEAR(SalesDataTable[[#This Row],[Order Date]])</f>
        <v>2026</v>
      </c>
      <c r="D440" s="4" t="str">
        <f>"Q"&amp;ROUNDUP(MONTH(SalesDataTable[[#This Row],[Order Date]])/3,0)</f>
        <v>Q1</v>
      </c>
      <c r="E440" s="4">
        <f>MONTH(SalesDataTable[[#This Row],[Order Date]])</f>
        <v>3</v>
      </c>
      <c r="F440" s="4"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4">
        <f>YEAR(SalesDataTable[[#This Row],[Order Date]])</f>
        <v>2026</v>
      </c>
      <c r="D441" s="4" t="str">
        <f>"Q"&amp;ROUNDUP(MONTH(SalesDataTable[[#This Row],[Order Date]])/3,0)</f>
        <v>Q1</v>
      </c>
      <c r="E441" s="4">
        <f>MONTH(SalesDataTable[[#This Row],[Order Date]])</f>
        <v>3</v>
      </c>
      <c r="F441" s="4"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4">
        <f>YEAR(SalesDataTable[[#This Row],[Order Date]])</f>
        <v>2026</v>
      </c>
      <c r="D442" s="4" t="str">
        <f>"Q"&amp;ROUNDUP(MONTH(SalesDataTable[[#This Row],[Order Date]])/3,0)</f>
        <v>Q1</v>
      </c>
      <c r="E442" s="4">
        <f>MONTH(SalesDataTable[[#This Row],[Order Date]])</f>
        <v>3</v>
      </c>
      <c r="F442" s="4"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4">
        <f>YEAR(SalesDataTable[[#This Row],[Order Date]])</f>
        <v>2026</v>
      </c>
      <c r="D443" s="4" t="str">
        <f>"Q"&amp;ROUNDUP(MONTH(SalesDataTable[[#This Row],[Order Date]])/3,0)</f>
        <v>Q1</v>
      </c>
      <c r="E443" s="4">
        <f>MONTH(SalesDataTable[[#This Row],[Order Date]])</f>
        <v>3</v>
      </c>
      <c r="F443" s="4"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4">
        <f>YEAR(SalesDataTable[[#This Row],[Order Date]])</f>
        <v>2026</v>
      </c>
      <c r="D444" s="4" t="str">
        <f>"Q"&amp;ROUNDUP(MONTH(SalesDataTable[[#This Row],[Order Date]])/3,0)</f>
        <v>Q1</v>
      </c>
      <c r="E444" s="4">
        <f>MONTH(SalesDataTable[[#This Row],[Order Date]])</f>
        <v>3</v>
      </c>
      <c r="F444" s="4"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4">
        <f>YEAR(SalesDataTable[[#This Row],[Order Date]])</f>
        <v>2026</v>
      </c>
      <c r="D445" s="4" t="str">
        <f>"Q"&amp;ROUNDUP(MONTH(SalesDataTable[[#This Row],[Order Date]])/3,0)</f>
        <v>Q1</v>
      </c>
      <c r="E445" s="4">
        <f>MONTH(SalesDataTable[[#This Row],[Order Date]])</f>
        <v>3</v>
      </c>
      <c r="F445" s="4"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4">
        <f>YEAR(SalesDataTable[[#This Row],[Order Date]])</f>
        <v>2026</v>
      </c>
      <c r="D446" s="4" t="str">
        <f>"Q"&amp;ROUNDUP(MONTH(SalesDataTable[[#This Row],[Order Date]])/3,0)</f>
        <v>Q1</v>
      </c>
      <c r="E446" s="4">
        <f>MONTH(SalesDataTable[[#This Row],[Order Date]])</f>
        <v>3</v>
      </c>
      <c r="F446" s="4"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4">
        <f>YEAR(SalesDataTable[[#This Row],[Order Date]])</f>
        <v>2026</v>
      </c>
      <c r="D447" s="4" t="str">
        <f>"Q"&amp;ROUNDUP(MONTH(SalesDataTable[[#This Row],[Order Date]])/3,0)</f>
        <v>Q1</v>
      </c>
      <c r="E447" s="4">
        <f>MONTH(SalesDataTable[[#This Row],[Order Date]])</f>
        <v>3</v>
      </c>
      <c r="F447" s="4"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4">
        <f>YEAR(SalesDataTable[[#This Row],[Order Date]])</f>
        <v>2026</v>
      </c>
      <c r="D448" s="4" t="str">
        <f>"Q"&amp;ROUNDUP(MONTH(SalesDataTable[[#This Row],[Order Date]])/3,0)</f>
        <v>Q1</v>
      </c>
      <c r="E448" s="4">
        <f>MONTH(SalesDataTable[[#This Row],[Order Date]])</f>
        <v>3</v>
      </c>
      <c r="F448" s="4"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4">
        <f>YEAR(SalesDataTable[[#This Row],[Order Date]])</f>
        <v>2026</v>
      </c>
      <c r="D449" s="4" t="str">
        <f>"Q"&amp;ROUNDUP(MONTH(SalesDataTable[[#This Row],[Order Date]])/3,0)</f>
        <v>Q1</v>
      </c>
      <c r="E449" s="4">
        <f>MONTH(SalesDataTable[[#This Row],[Order Date]])</f>
        <v>3</v>
      </c>
      <c r="F449" s="4"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4">
        <f>YEAR(SalesDataTable[[#This Row],[Order Date]])</f>
        <v>2026</v>
      </c>
      <c r="D450" s="4" t="str">
        <f>"Q"&amp;ROUNDUP(MONTH(SalesDataTable[[#This Row],[Order Date]])/3,0)</f>
        <v>Q1</v>
      </c>
      <c r="E450" s="4">
        <f>MONTH(SalesDataTable[[#This Row],[Order Date]])</f>
        <v>3</v>
      </c>
      <c r="F450" s="4"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4">
        <f>YEAR(SalesDataTable[[#This Row],[Order Date]])</f>
        <v>2026</v>
      </c>
      <c r="D451" s="4" t="str">
        <f>"Q"&amp;ROUNDUP(MONTH(SalesDataTable[[#This Row],[Order Date]])/3,0)</f>
        <v>Q1</v>
      </c>
      <c r="E451" s="4">
        <f>MONTH(SalesDataTable[[#This Row],[Order Date]])</f>
        <v>3</v>
      </c>
      <c r="F451" s="4"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4">
        <f>YEAR(SalesDataTable[[#This Row],[Order Date]])</f>
        <v>2026</v>
      </c>
      <c r="D452" s="4" t="str">
        <f>"Q"&amp;ROUNDUP(MONTH(SalesDataTable[[#This Row],[Order Date]])/3,0)</f>
        <v>Q1</v>
      </c>
      <c r="E452" s="4">
        <f>MONTH(SalesDataTable[[#This Row],[Order Date]])</f>
        <v>3</v>
      </c>
      <c r="F452" s="4"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4">
        <f>YEAR(SalesDataTable[[#This Row],[Order Date]])</f>
        <v>2026</v>
      </c>
      <c r="D453" s="4" t="str">
        <f>"Q"&amp;ROUNDUP(MONTH(SalesDataTable[[#This Row],[Order Date]])/3,0)</f>
        <v>Q1</v>
      </c>
      <c r="E453" s="4">
        <f>MONTH(SalesDataTable[[#This Row],[Order Date]])</f>
        <v>3</v>
      </c>
      <c r="F453" s="4"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4">
        <f>YEAR(SalesDataTable[[#This Row],[Order Date]])</f>
        <v>2026</v>
      </c>
      <c r="D454" s="4" t="str">
        <f>"Q"&amp;ROUNDUP(MONTH(SalesDataTable[[#This Row],[Order Date]])/3,0)</f>
        <v>Q1</v>
      </c>
      <c r="E454" s="4">
        <f>MONTH(SalesDataTable[[#This Row],[Order Date]])</f>
        <v>3</v>
      </c>
      <c r="F454" s="4"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4">
        <f>YEAR(SalesDataTable[[#This Row],[Order Date]])</f>
        <v>2026</v>
      </c>
      <c r="D455" s="4" t="str">
        <f>"Q"&amp;ROUNDUP(MONTH(SalesDataTable[[#This Row],[Order Date]])/3,0)</f>
        <v>Q1</v>
      </c>
      <c r="E455" s="4">
        <f>MONTH(SalesDataTable[[#This Row],[Order Date]])</f>
        <v>3</v>
      </c>
      <c r="F455" s="4"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4">
        <f>YEAR(SalesDataTable[[#This Row],[Order Date]])</f>
        <v>2026</v>
      </c>
      <c r="D456" s="4" t="str">
        <f>"Q"&amp;ROUNDUP(MONTH(SalesDataTable[[#This Row],[Order Date]])/3,0)</f>
        <v>Q1</v>
      </c>
      <c r="E456" s="4">
        <f>MONTH(SalesDataTable[[#This Row],[Order Date]])</f>
        <v>3</v>
      </c>
      <c r="F456" s="4"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4">
        <f>YEAR(SalesDataTable[[#This Row],[Order Date]])</f>
        <v>2026</v>
      </c>
      <c r="D457" s="4" t="str">
        <f>"Q"&amp;ROUNDUP(MONTH(SalesDataTable[[#This Row],[Order Date]])/3,0)</f>
        <v>Q1</v>
      </c>
      <c r="E457" s="4">
        <f>MONTH(SalesDataTable[[#This Row],[Order Date]])</f>
        <v>3</v>
      </c>
      <c r="F457" s="4"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4">
        <f>YEAR(SalesDataTable[[#This Row],[Order Date]])</f>
        <v>2026</v>
      </c>
      <c r="D458" s="4" t="str">
        <f>"Q"&amp;ROUNDUP(MONTH(SalesDataTable[[#This Row],[Order Date]])/3,0)</f>
        <v>Q1</v>
      </c>
      <c r="E458" s="4">
        <f>MONTH(SalesDataTable[[#This Row],[Order Date]])</f>
        <v>3</v>
      </c>
      <c r="F458" s="4"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4">
        <f>YEAR(SalesDataTable[[#This Row],[Order Date]])</f>
        <v>2026</v>
      </c>
      <c r="D459" s="4" t="str">
        <f>"Q"&amp;ROUNDUP(MONTH(SalesDataTable[[#This Row],[Order Date]])/3,0)</f>
        <v>Q1</v>
      </c>
      <c r="E459" s="4">
        <f>MONTH(SalesDataTable[[#This Row],[Order Date]])</f>
        <v>3</v>
      </c>
      <c r="F459" s="4"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4">
        <f>YEAR(SalesDataTable[[#This Row],[Order Date]])</f>
        <v>2026</v>
      </c>
      <c r="D460" s="4" t="str">
        <f>"Q"&amp;ROUNDUP(MONTH(SalesDataTable[[#This Row],[Order Date]])/3,0)</f>
        <v>Q1</v>
      </c>
      <c r="E460" s="4">
        <f>MONTH(SalesDataTable[[#This Row],[Order Date]])</f>
        <v>3</v>
      </c>
      <c r="F460" s="4"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4">
        <f>YEAR(SalesDataTable[[#This Row],[Order Date]])</f>
        <v>2026</v>
      </c>
      <c r="D461" s="4" t="str">
        <f>"Q"&amp;ROUNDUP(MONTH(SalesDataTable[[#This Row],[Order Date]])/3,0)</f>
        <v>Q1</v>
      </c>
      <c r="E461" s="4">
        <f>MONTH(SalesDataTable[[#This Row],[Order Date]])</f>
        <v>3</v>
      </c>
      <c r="F461" s="4"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4">
        <f>YEAR(SalesDataTable[[#This Row],[Order Date]])</f>
        <v>2026</v>
      </c>
      <c r="D462" s="4" t="str">
        <f>"Q"&amp;ROUNDUP(MONTH(SalesDataTable[[#This Row],[Order Date]])/3,0)</f>
        <v>Q1</v>
      </c>
      <c r="E462" s="4">
        <f>MONTH(SalesDataTable[[#This Row],[Order Date]])</f>
        <v>3</v>
      </c>
      <c r="F462" s="4"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4">
        <f>YEAR(SalesDataTable[[#This Row],[Order Date]])</f>
        <v>2026</v>
      </c>
      <c r="D463" s="4" t="str">
        <f>"Q"&amp;ROUNDUP(MONTH(SalesDataTable[[#This Row],[Order Date]])/3,0)</f>
        <v>Q1</v>
      </c>
      <c r="E463" s="4">
        <f>MONTH(SalesDataTable[[#This Row],[Order Date]])</f>
        <v>3</v>
      </c>
      <c r="F463" s="4"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4">
        <f>YEAR(SalesDataTable[[#This Row],[Order Date]])</f>
        <v>2026</v>
      </c>
      <c r="D464" s="4" t="str">
        <f>"Q"&amp;ROUNDUP(MONTH(SalesDataTable[[#This Row],[Order Date]])/3,0)</f>
        <v>Q1</v>
      </c>
      <c r="E464" s="4">
        <f>MONTH(SalesDataTable[[#This Row],[Order Date]])</f>
        <v>3</v>
      </c>
      <c r="F464" s="4"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4">
        <f>YEAR(SalesDataTable[[#This Row],[Order Date]])</f>
        <v>2026</v>
      </c>
      <c r="D465" s="4" t="str">
        <f>"Q"&amp;ROUNDUP(MONTH(SalesDataTable[[#This Row],[Order Date]])/3,0)</f>
        <v>Q1</v>
      </c>
      <c r="E465" s="4">
        <f>MONTH(SalesDataTable[[#This Row],[Order Date]])</f>
        <v>3</v>
      </c>
      <c r="F465" s="4"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4">
        <f>YEAR(SalesDataTable[[#This Row],[Order Date]])</f>
        <v>2026</v>
      </c>
      <c r="D466" s="4" t="str">
        <f>"Q"&amp;ROUNDUP(MONTH(SalesDataTable[[#This Row],[Order Date]])/3,0)</f>
        <v>Q1</v>
      </c>
      <c r="E466" s="4">
        <f>MONTH(SalesDataTable[[#This Row],[Order Date]])</f>
        <v>3</v>
      </c>
      <c r="F466" s="4"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4">
        <f>YEAR(SalesDataTable[[#This Row],[Order Date]])</f>
        <v>2026</v>
      </c>
      <c r="D467" s="4" t="str">
        <f>"Q"&amp;ROUNDUP(MONTH(SalesDataTable[[#This Row],[Order Date]])/3,0)</f>
        <v>Q1</v>
      </c>
      <c r="E467" s="4">
        <f>MONTH(SalesDataTable[[#This Row],[Order Date]])</f>
        <v>3</v>
      </c>
      <c r="F467" s="4"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4">
        <f>YEAR(SalesDataTable[[#This Row],[Order Date]])</f>
        <v>2026</v>
      </c>
      <c r="D468" s="4" t="str">
        <f>"Q"&amp;ROUNDUP(MONTH(SalesDataTable[[#This Row],[Order Date]])/3,0)</f>
        <v>Q1</v>
      </c>
      <c r="E468" s="4">
        <f>MONTH(SalesDataTable[[#This Row],[Order Date]])</f>
        <v>3</v>
      </c>
      <c r="F468" s="4"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4">
        <f>YEAR(SalesDataTable[[#This Row],[Order Date]])</f>
        <v>2026</v>
      </c>
      <c r="D469" s="4" t="str">
        <f>"Q"&amp;ROUNDUP(MONTH(SalesDataTable[[#This Row],[Order Date]])/3,0)</f>
        <v>Q1</v>
      </c>
      <c r="E469" s="4">
        <f>MONTH(SalesDataTable[[#This Row],[Order Date]])</f>
        <v>3</v>
      </c>
      <c r="F469" s="4"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4">
        <f>YEAR(SalesDataTable[[#This Row],[Order Date]])</f>
        <v>2026</v>
      </c>
      <c r="D470" s="4" t="str">
        <f>"Q"&amp;ROUNDUP(MONTH(SalesDataTable[[#This Row],[Order Date]])/3,0)</f>
        <v>Q1</v>
      </c>
      <c r="E470" s="4">
        <f>MONTH(SalesDataTable[[#This Row],[Order Date]])</f>
        <v>3</v>
      </c>
      <c r="F470" s="4"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4">
        <f>YEAR(SalesDataTable[[#This Row],[Order Date]])</f>
        <v>2026</v>
      </c>
      <c r="D471" s="4" t="str">
        <f>"Q"&amp;ROUNDUP(MONTH(SalesDataTable[[#This Row],[Order Date]])/3,0)</f>
        <v>Q1</v>
      </c>
      <c r="E471" s="4">
        <f>MONTH(SalesDataTable[[#This Row],[Order Date]])</f>
        <v>3</v>
      </c>
      <c r="F471" s="4"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4">
        <f>YEAR(SalesDataTable[[#This Row],[Order Date]])</f>
        <v>2026</v>
      </c>
      <c r="D472" s="4" t="str">
        <f>"Q"&amp;ROUNDUP(MONTH(SalesDataTable[[#This Row],[Order Date]])/3,0)</f>
        <v>Q1</v>
      </c>
      <c r="E472" s="4">
        <f>MONTH(SalesDataTable[[#This Row],[Order Date]])</f>
        <v>3</v>
      </c>
      <c r="F472" s="4"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4">
        <f>YEAR(SalesDataTable[[#This Row],[Order Date]])</f>
        <v>2026</v>
      </c>
      <c r="D473" s="4" t="str">
        <f>"Q"&amp;ROUNDUP(MONTH(SalesDataTable[[#This Row],[Order Date]])/3,0)</f>
        <v>Q1</v>
      </c>
      <c r="E473" s="4">
        <f>MONTH(SalesDataTable[[#This Row],[Order Date]])</f>
        <v>3</v>
      </c>
      <c r="F473" s="4"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4">
        <f>YEAR(SalesDataTable[[#This Row],[Order Date]])</f>
        <v>2026</v>
      </c>
      <c r="D474" s="4" t="str">
        <f>"Q"&amp;ROUNDUP(MONTH(SalesDataTable[[#This Row],[Order Date]])/3,0)</f>
        <v>Q1</v>
      </c>
      <c r="E474" s="4">
        <f>MONTH(SalesDataTable[[#This Row],[Order Date]])</f>
        <v>3</v>
      </c>
      <c r="F474" s="4"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4">
        <f>YEAR(SalesDataTable[[#This Row],[Order Date]])</f>
        <v>2026</v>
      </c>
      <c r="D475" s="4" t="str">
        <f>"Q"&amp;ROUNDUP(MONTH(SalesDataTable[[#This Row],[Order Date]])/3,0)</f>
        <v>Q1</v>
      </c>
      <c r="E475" s="4">
        <f>MONTH(SalesDataTable[[#This Row],[Order Date]])</f>
        <v>3</v>
      </c>
      <c r="F475" s="4"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4">
        <f>YEAR(SalesDataTable[[#This Row],[Order Date]])</f>
        <v>2026</v>
      </c>
      <c r="D476" s="4" t="str">
        <f>"Q"&amp;ROUNDUP(MONTH(SalesDataTable[[#This Row],[Order Date]])/3,0)</f>
        <v>Q2</v>
      </c>
      <c r="E476" s="4">
        <f>MONTH(SalesDataTable[[#This Row],[Order Date]])</f>
        <v>4</v>
      </c>
      <c r="F476" s="4"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4">
        <f>YEAR(SalesDataTable[[#This Row],[Order Date]])</f>
        <v>2026</v>
      </c>
      <c r="D477" s="4" t="str">
        <f>"Q"&amp;ROUNDUP(MONTH(SalesDataTable[[#This Row],[Order Date]])/3,0)</f>
        <v>Q2</v>
      </c>
      <c r="E477" s="4">
        <f>MONTH(SalesDataTable[[#This Row],[Order Date]])</f>
        <v>4</v>
      </c>
      <c r="F477" s="4"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4">
        <f>YEAR(SalesDataTable[[#This Row],[Order Date]])</f>
        <v>2026</v>
      </c>
      <c r="D478" s="4" t="str">
        <f>"Q"&amp;ROUNDUP(MONTH(SalesDataTable[[#This Row],[Order Date]])/3,0)</f>
        <v>Q2</v>
      </c>
      <c r="E478" s="4">
        <f>MONTH(SalesDataTable[[#This Row],[Order Date]])</f>
        <v>4</v>
      </c>
      <c r="F478" s="4"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4">
        <f>YEAR(SalesDataTable[[#This Row],[Order Date]])</f>
        <v>2026</v>
      </c>
      <c r="D479" s="4" t="str">
        <f>"Q"&amp;ROUNDUP(MONTH(SalesDataTable[[#This Row],[Order Date]])/3,0)</f>
        <v>Q2</v>
      </c>
      <c r="E479" s="4">
        <f>MONTH(SalesDataTable[[#This Row],[Order Date]])</f>
        <v>4</v>
      </c>
      <c r="F479" s="4"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4">
        <f>YEAR(SalesDataTable[[#This Row],[Order Date]])</f>
        <v>2026</v>
      </c>
      <c r="D480" s="4" t="str">
        <f>"Q"&amp;ROUNDUP(MONTH(SalesDataTable[[#This Row],[Order Date]])/3,0)</f>
        <v>Q2</v>
      </c>
      <c r="E480" s="4">
        <f>MONTH(SalesDataTable[[#This Row],[Order Date]])</f>
        <v>4</v>
      </c>
      <c r="F480" s="4"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4">
        <f>YEAR(SalesDataTable[[#This Row],[Order Date]])</f>
        <v>2026</v>
      </c>
      <c r="D481" s="4" t="str">
        <f>"Q"&amp;ROUNDUP(MONTH(SalesDataTable[[#This Row],[Order Date]])/3,0)</f>
        <v>Q2</v>
      </c>
      <c r="E481" s="4">
        <f>MONTH(SalesDataTable[[#This Row],[Order Date]])</f>
        <v>4</v>
      </c>
      <c r="F481" s="4"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4">
        <f>YEAR(SalesDataTable[[#This Row],[Order Date]])</f>
        <v>2026</v>
      </c>
      <c r="D482" s="4" t="str">
        <f>"Q"&amp;ROUNDUP(MONTH(SalesDataTable[[#This Row],[Order Date]])/3,0)</f>
        <v>Q2</v>
      </c>
      <c r="E482" s="4">
        <f>MONTH(SalesDataTable[[#This Row],[Order Date]])</f>
        <v>4</v>
      </c>
      <c r="F482" s="4"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4">
        <f>YEAR(SalesDataTable[[#This Row],[Order Date]])</f>
        <v>2026</v>
      </c>
      <c r="D483" s="4" t="str">
        <f>"Q"&amp;ROUNDUP(MONTH(SalesDataTable[[#This Row],[Order Date]])/3,0)</f>
        <v>Q2</v>
      </c>
      <c r="E483" s="4">
        <f>MONTH(SalesDataTable[[#This Row],[Order Date]])</f>
        <v>4</v>
      </c>
      <c r="F483" s="4"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4">
        <f>YEAR(SalesDataTable[[#This Row],[Order Date]])</f>
        <v>2026</v>
      </c>
      <c r="D484" s="4" t="str">
        <f>"Q"&amp;ROUNDUP(MONTH(SalesDataTable[[#This Row],[Order Date]])/3,0)</f>
        <v>Q2</v>
      </c>
      <c r="E484" s="4">
        <f>MONTH(SalesDataTable[[#This Row],[Order Date]])</f>
        <v>4</v>
      </c>
      <c r="F484" s="4"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4">
        <f>YEAR(SalesDataTable[[#This Row],[Order Date]])</f>
        <v>2026</v>
      </c>
      <c r="D485" s="4" t="str">
        <f>"Q"&amp;ROUNDUP(MONTH(SalesDataTable[[#This Row],[Order Date]])/3,0)</f>
        <v>Q2</v>
      </c>
      <c r="E485" s="4">
        <f>MONTH(SalesDataTable[[#This Row],[Order Date]])</f>
        <v>4</v>
      </c>
      <c r="F485" s="4"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4">
        <f>YEAR(SalesDataTable[[#This Row],[Order Date]])</f>
        <v>2026</v>
      </c>
      <c r="D486" s="4" t="str">
        <f>"Q"&amp;ROUNDUP(MONTH(SalesDataTable[[#This Row],[Order Date]])/3,0)</f>
        <v>Q2</v>
      </c>
      <c r="E486" s="4">
        <f>MONTH(SalesDataTable[[#This Row],[Order Date]])</f>
        <v>4</v>
      </c>
      <c r="F486" s="4"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4">
        <f>YEAR(SalesDataTable[[#This Row],[Order Date]])</f>
        <v>2026</v>
      </c>
      <c r="D487" s="4" t="str">
        <f>"Q"&amp;ROUNDUP(MONTH(SalesDataTable[[#This Row],[Order Date]])/3,0)</f>
        <v>Q2</v>
      </c>
      <c r="E487" s="4">
        <f>MONTH(SalesDataTable[[#This Row],[Order Date]])</f>
        <v>4</v>
      </c>
      <c r="F487" s="4"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4">
        <f>YEAR(SalesDataTable[[#This Row],[Order Date]])</f>
        <v>2026</v>
      </c>
      <c r="D488" s="4" t="str">
        <f>"Q"&amp;ROUNDUP(MONTH(SalesDataTable[[#This Row],[Order Date]])/3,0)</f>
        <v>Q2</v>
      </c>
      <c r="E488" s="4">
        <f>MONTH(SalesDataTable[[#This Row],[Order Date]])</f>
        <v>4</v>
      </c>
      <c r="F488" s="4"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4">
        <f>YEAR(SalesDataTable[[#This Row],[Order Date]])</f>
        <v>2026</v>
      </c>
      <c r="D489" s="4" t="str">
        <f>"Q"&amp;ROUNDUP(MONTH(SalesDataTable[[#This Row],[Order Date]])/3,0)</f>
        <v>Q2</v>
      </c>
      <c r="E489" s="4">
        <f>MONTH(SalesDataTable[[#This Row],[Order Date]])</f>
        <v>4</v>
      </c>
      <c r="F489" s="4"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4">
        <f>YEAR(SalesDataTable[[#This Row],[Order Date]])</f>
        <v>2026</v>
      </c>
      <c r="D490" s="4" t="str">
        <f>"Q"&amp;ROUNDUP(MONTH(SalesDataTable[[#This Row],[Order Date]])/3,0)</f>
        <v>Q2</v>
      </c>
      <c r="E490" s="4">
        <f>MONTH(SalesDataTable[[#This Row],[Order Date]])</f>
        <v>4</v>
      </c>
      <c r="F490" s="4"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4">
        <f>YEAR(SalesDataTable[[#This Row],[Order Date]])</f>
        <v>2026</v>
      </c>
      <c r="D491" s="4" t="str">
        <f>"Q"&amp;ROUNDUP(MONTH(SalesDataTable[[#This Row],[Order Date]])/3,0)</f>
        <v>Q2</v>
      </c>
      <c r="E491" s="4">
        <f>MONTH(SalesDataTable[[#This Row],[Order Date]])</f>
        <v>4</v>
      </c>
      <c r="F491" s="4"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4">
        <f>YEAR(SalesDataTable[[#This Row],[Order Date]])</f>
        <v>2026</v>
      </c>
      <c r="D492" s="4" t="str">
        <f>"Q"&amp;ROUNDUP(MONTH(SalesDataTable[[#This Row],[Order Date]])/3,0)</f>
        <v>Q2</v>
      </c>
      <c r="E492" s="4">
        <f>MONTH(SalesDataTable[[#This Row],[Order Date]])</f>
        <v>4</v>
      </c>
      <c r="F492" s="4"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4">
        <f>YEAR(SalesDataTable[[#This Row],[Order Date]])</f>
        <v>2026</v>
      </c>
      <c r="D493" s="4" t="str">
        <f>"Q"&amp;ROUNDUP(MONTH(SalesDataTable[[#This Row],[Order Date]])/3,0)</f>
        <v>Q2</v>
      </c>
      <c r="E493" s="4">
        <f>MONTH(SalesDataTable[[#This Row],[Order Date]])</f>
        <v>4</v>
      </c>
      <c r="F493" s="4"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4">
        <f>YEAR(SalesDataTable[[#This Row],[Order Date]])</f>
        <v>2026</v>
      </c>
      <c r="D494" s="4" t="str">
        <f>"Q"&amp;ROUNDUP(MONTH(SalesDataTable[[#This Row],[Order Date]])/3,0)</f>
        <v>Q2</v>
      </c>
      <c r="E494" s="4">
        <f>MONTH(SalesDataTable[[#This Row],[Order Date]])</f>
        <v>4</v>
      </c>
      <c r="F494" s="4"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4">
        <f>YEAR(SalesDataTable[[#This Row],[Order Date]])</f>
        <v>2026</v>
      </c>
      <c r="D495" s="4" t="str">
        <f>"Q"&amp;ROUNDUP(MONTH(SalesDataTable[[#This Row],[Order Date]])/3,0)</f>
        <v>Q2</v>
      </c>
      <c r="E495" s="4">
        <f>MONTH(SalesDataTable[[#This Row],[Order Date]])</f>
        <v>4</v>
      </c>
      <c r="F495" s="4"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4">
        <f>YEAR(SalesDataTable[[#This Row],[Order Date]])</f>
        <v>2026</v>
      </c>
      <c r="D496" s="4" t="str">
        <f>"Q"&amp;ROUNDUP(MONTH(SalesDataTable[[#This Row],[Order Date]])/3,0)</f>
        <v>Q2</v>
      </c>
      <c r="E496" s="4">
        <f>MONTH(SalesDataTable[[#This Row],[Order Date]])</f>
        <v>4</v>
      </c>
      <c r="F496" s="4"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4">
        <f>YEAR(SalesDataTable[[#This Row],[Order Date]])</f>
        <v>2026</v>
      </c>
      <c r="D497" s="4" t="str">
        <f>"Q"&amp;ROUNDUP(MONTH(SalesDataTable[[#This Row],[Order Date]])/3,0)</f>
        <v>Q2</v>
      </c>
      <c r="E497" s="4">
        <f>MONTH(SalesDataTable[[#This Row],[Order Date]])</f>
        <v>4</v>
      </c>
      <c r="F497" s="4"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4">
        <f>YEAR(SalesDataTable[[#This Row],[Order Date]])</f>
        <v>2026</v>
      </c>
      <c r="D498" s="4" t="str">
        <f>"Q"&amp;ROUNDUP(MONTH(SalesDataTable[[#This Row],[Order Date]])/3,0)</f>
        <v>Q2</v>
      </c>
      <c r="E498" s="4">
        <f>MONTH(SalesDataTable[[#This Row],[Order Date]])</f>
        <v>4</v>
      </c>
      <c r="F498" s="4"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4">
        <f>YEAR(SalesDataTable[[#This Row],[Order Date]])</f>
        <v>2026</v>
      </c>
      <c r="D499" s="4" t="str">
        <f>"Q"&amp;ROUNDUP(MONTH(SalesDataTable[[#This Row],[Order Date]])/3,0)</f>
        <v>Q2</v>
      </c>
      <c r="E499" s="4">
        <f>MONTH(SalesDataTable[[#This Row],[Order Date]])</f>
        <v>4</v>
      </c>
      <c r="F499" s="4"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4">
        <f>YEAR(SalesDataTable[[#This Row],[Order Date]])</f>
        <v>2026</v>
      </c>
      <c r="D500" s="4" t="str">
        <f>"Q"&amp;ROUNDUP(MONTH(SalesDataTable[[#This Row],[Order Date]])/3,0)</f>
        <v>Q2</v>
      </c>
      <c r="E500" s="4">
        <f>MONTH(SalesDataTable[[#This Row],[Order Date]])</f>
        <v>4</v>
      </c>
      <c r="F500" s="4"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4">
        <f>YEAR(SalesDataTable[[#This Row],[Order Date]])</f>
        <v>2026</v>
      </c>
      <c r="D501" s="4" t="str">
        <f>"Q"&amp;ROUNDUP(MONTH(SalesDataTable[[#This Row],[Order Date]])/3,0)</f>
        <v>Q2</v>
      </c>
      <c r="E501" s="4">
        <f>MONTH(SalesDataTable[[#This Row],[Order Date]])</f>
        <v>4</v>
      </c>
      <c r="F501" s="4"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4">
        <f>YEAR(SalesDataTable[[#This Row],[Order Date]])</f>
        <v>2026</v>
      </c>
      <c r="D502" s="4" t="str">
        <f>"Q"&amp;ROUNDUP(MONTH(SalesDataTable[[#This Row],[Order Date]])/3,0)</f>
        <v>Q2</v>
      </c>
      <c r="E502" s="4">
        <f>MONTH(SalesDataTable[[#This Row],[Order Date]])</f>
        <v>4</v>
      </c>
      <c r="F502" s="4"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4">
        <f>YEAR(SalesDataTable[[#This Row],[Order Date]])</f>
        <v>2026</v>
      </c>
      <c r="D503" s="4" t="str">
        <f>"Q"&amp;ROUNDUP(MONTH(SalesDataTable[[#This Row],[Order Date]])/3,0)</f>
        <v>Q2</v>
      </c>
      <c r="E503" s="4">
        <f>MONTH(SalesDataTable[[#This Row],[Order Date]])</f>
        <v>4</v>
      </c>
      <c r="F503" s="4"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4">
        <f>YEAR(SalesDataTable[[#This Row],[Order Date]])</f>
        <v>2026</v>
      </c>
      <c r="D504" s="4" t="str">
        <f>"Q"&amp;ROUNDUP(MONTH(SalesDataTable[[#This Row],[Order Date]])/3,0)</f>
        <v>Q2</v>
      </c>
      <c r="E504" s="4">
        <f>MONTH(SalesDataTable[[#This Row],[Order Date]])</f>
        <v>4</v>
      </c>
      <c r="F504" s="4"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4">
        <f>YEAR(SalesDataTable[[#This Row],[Order Date]])</f>
        <v>2026</v>
      </c>
      <c r="D505" s="4" t="str">
        <f>"Q"&amp;ROUNDUP(MONTH(SalesDataTable[[#This Row],[Order Date]])/3,0)</f>
        <v>Q2</v>
      </c>
      <c r="E505" s="4">
        <f>MONTH(SalesDataTable[[#This Row],[Order Date]])</f>
        <v>4</v>
      </c>
      <c r="F505" s="4"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4">
        <f>YEAR(SalesDataTable[[#This Row],[Order Date]])</f>
        <v>2026</v>
      </c>
      <c r="D506" s="4" t="str">
        <f>"Q"&amp;ROUNDUP(MONTH(SalesDataTable[[#This Row],[Order Date]])/3,0)</f>
        <v>Q2</v>
      </c>
      <c r="E506" s="4">
        <f>MONTH(SalesDataTable[[#This Row],[Order Date]])</f>
        <v>4</v>
      </c>
      <c r="F506" s="4"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4">
        <f>YEAR(SalesDataTable[[#This Row],[Order Date]])</f>
        <v>2026</v>
      </c>
      <c r="D507" s="4" t="str">
        <f>"Q"&amp;ROUNDUP(MONTH(SalesDataTable[[#This Row],[Order Date]])/3,0)</f>
        <v>Q2</v>
      </c>
      <c r="E507" s="4">
        <f>MONTH(SalesDataTable[[#This Row],[Order Date]])</f>
        <v>4</v>
      </c>
      <c r="F507" s="4"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4">
        <f>YEAR(SalesDataTable[[#This Row],[Order Date]])</f>
        <v>2026</v>
      </c>
      <c r="D508" s="4" t="str">
        <f>"Q"&amp;ROUNDUP(MONTH(SalesDataTable[[#This Row],[Order Date]])/3,0)</f>
        <v>Q2</v>
      </c>
      <c r="E508" s="4">
        <f>MONTH(SalesDataTable[[#This Row],[Order Date]])</f>
        <v>4</v>
      </c>
      <c r="F508" s="4"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4">
        <f>YEAR(SalesDataTable[[#This Row],[Order Date]])</f>
        <v>2026</v>
      </c>
      <c r="D509" s="4" t="str">
        <f>"Q"&amp;ROUNDUP(MONTH(SalesDataTable[[#This Row],[Order Date]])/3,0)</f>
        <v>Q2</v>
      </c>
      <c r="E509" s="4">
        <f>MONTH(SalesDataTable[[#This Row],[Order Date]])</f>
        <v>4</v>
      </c>
      <c r="F509" s="4"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4">
        <f>YEAR(SalesDataTable[[#This Row],[Order Date]])</f>
        <v>2026</v>
      </c>
      <c r="D510" s="4" t="str">
        <f>"Q"&amp;ROUNDUP(MONTH(SalesDataTable[[#This Row],[Order Date]])/3,0)</f>
        <v>Q2</v>
      </c>
      <c r="E510" s="4">
        <f>MONTH(SalesDataTable[[#This Row],[Order Date]])</f>
        <v>4</v>
      </c>
      <c r="F510" s="4"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4">
        <f>YEAR(SalesDataTable[[#This Row],[Order Date]])</f>
        <v>2026</v>
      </c>
      <c r="D511" s="4" t="str">
        <f>"Q"&amp;ROUNDUP(MONTH(SalesDataTable[[#This Row],[Order Date]])/3,0)</f>
        <v>Q2</v>
      </c>
      <c r="E511" s="4">
        <f>MONTH(SalesDataTable[[#This Row],[Order Date]])</f>
        <v>4</v>
      </c>
      <c r="F511" s="4"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4">
        <f>YEAR(SalesDataTable[[#This Row],[Order Date]])</f>
        <v>2026</v>
      </c>
      <c r="D512" s="4" t="str">
        <f>"Q"&amp;ROUNDUP(MONTH(SalesDataTable[[#This Row],[Order Date]])/3,0)</f>
        <v>Q2</v>
      </c>
      <c r="E512" s="4">
        <f>MONTH(SalesDataTable[[#This Row],[Order Date]])</f>
        <v>4</v>
      </c>
      <c r="F512" s="4"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4">
        <f>YEAR(SalesDataTable[[#This Row],[Order Date]])</f>
        <v>2026</v>
      </c>
      <c r="D513" s="4" t="str">
        <f>"Q"&amp;ROUNDUP(MONTH(SalesDataTable[[#This Row],[Order Date]])/3,0)</f>
        <v>Q2</v>
      </c>
      <c r="E513" s="4">
        <f>MONTH(SalesDataTable[[#This Row],[Order Date]])</f>
        <v>4</v>
      </c>
      <c r="F513" s="4"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4">
        <f>YEAR(SalesDataTable[[#This Row],[Order Date]])</f>
        <v>2026</v>
      </c>
      <c r="D514" s="4" t="str">
        <f>"Q"&amp;ROUNDUP(MONTH(SalesDataTable[[#This Row],[Order Date]])/3,0)</f>
        <v>Q2</v>
      </c>
      <c r="E514" s="4">
        <f>MONTH(SalesDataTable[[#This Row],[Order Date]])</f>
        <v>4</v>
      </c>
      <c r="F514" s="4"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4">
        <f>YEAR(SalesDataTable[[#This Row],[Order Date]])</f>
        <v>2026</v>
      </c>
      <c r="D515" s="4" t="str">
        <f>"Q"&amp;ROUNDUP(MONTH(SalesDataTable[[#This Row],[Order Date]])/3,0)</f>
        <v>Q2</v>
      </c>
      <c r="E515" s="4">
        <f>MONTH(SalesDataTable[[#This Row],[Order Date]])</f>
        <v>4</v>
      </c>
      <c r="F515" s="4"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4">
        <f>YEAR(SalesDataTable[[#This Row],[Order Date]])</f>
        <v>2026</v>
      </c>
      <c r="D516" s="4" t="str">
        <f>"Q"&amp;ROUNDUP(MONTH(SalesDataTable[[#This Row],[Order Date]])/3,0)</f>
        <v>Q2</v>
      </c>
      <c r="E516" s="4">
        <f>MONTH(SalesDataTable[[#This Row],[Order Date]])</f>
        <v>4</v>
      </c>
      <c r="F516" s="4"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4">
        <f>YEAR(SalesDataTable[[#This Row],[Order Date]])</f>
        <v>2026</v>
      </c>
      <c r="D517" s="4" t="str">
        <f>"Q"&amp;ROUNDUP(MONTH(SalesDataTable[[#This Row],[Order Date]])/3,0)</f>
        <v>Q2</v>
      </c>
      <c r="E517" s="4">
        <f>MONTH(SalesDataTable[[#This Row],[Order Date]])</f>
        <v>4</v>
      </c>
      <c r="F517" s="4"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4">
        <f>YEAR(SalesDataTable[[#This Row],[Order Date]])</f>
        <v>2026</v>
      </c>
      <c r="D518" s="4" t="str">
        <f>"Q"&amp;ROUNDUP(MONTH(SalesDataTable[[#This Row],[Order Date]])/3,0)</f>
        <v>Q2</v>
      </c>
      <c r="E518" s="4">
        <f>MONTH(SalesDataTable[[#This Row],[Order Date]])</f>
        <v>4</v>
      </c>
      <c r="F518" s="4"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4">
        <f>YEAR(SalesDataTable[[#This Row],[Order Date]])</f>
        <v>2026</v>
      </c>
      <c r="D519" s="4" t="str">
        <f>"Q"&amp;ROUNDUP(MONTH(SalesDataTable[[#This Row],[Order Date]])/3,0)</f>
        <v>Q2</v>
      </c>
      <c r="E519" s="4">
        <f>MONTH(SalesDataTable[[#This Row],[Order Date]])</f>
        <v>4</v>
      </c>
      <c r="F519" s="4"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4">
        <f>YEAR(SalesDataTable[[#This Row],[Order Date]])</f>
        <v>2026</v>
      </c>
      <c r="D520" s="4" t="str">
        <f>"Q"&amp;ROUNDUP(MONTH(SalesDataTable[[#This Row],[Order Date]])/3,0)</f>
        <v>Q2</v>
      </c>
      <c r="E520" s="4">
        <f>MONTH(SalesDataTable[[#This Row],[Order Date]])</f>
        <v>4</v>
      </c>
      <c r="F520" s="4"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4">
        <f>YEAR(SalesDataTable[[#This Row],[Order Date]])</f>
        <v>2026</v>
      </c>
      <c r="D521" s="4" t="str">
        <f>"Q"&amp;ROUNDUP(MONTH(SalesDataTable[[#This Row],[Order Date]])/3,0)</f>
        <v>Q2</v>
      </c>
      <c r="E521" s="4">
        <f>MONTH(SalesDataTable[[#This Row],[Order Date]])</f>
        <v>4</v>
      </c>
      <c r="F521" s="4"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4">
        <f>YEAR(SalesDataTable[[#This Row],[Order Date]])</f>
        <v>2026</v>
      </c>
      <c r="D522" s="4" t="str">
        <f>"Q"&amp;ROUNDUP(MONTH(SalesDataTable[[#This Row],[Order Date]])/3,0)</f>
        <v>Q2</v>
      </c>
      <c r="E522" s="4">
        <f>MONTH(SalesDataTable[[#This Row],[Order Date]])</f>
        <v>4</v>
      </c>
      <c r="F522" s="4"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4">
        <f>YEAR(SalesDataTable[[#This Row],[Order Date]])</f>
        <v>2026</v>
      </c>
      <c r="D523" s="4" t="str">
        <f>"Q"&amp;ROUNDUP(MONTH(SalesDataTable[[#This Row],[Order Date]])/3,0)</f>
        <v>Q2</v>
      </c>
      <c r="E523" s="4">
        <f>MONTH(SalesDataTable[[#This Row],[Order Date]])</f>
        <v>4</v>
      </c>
      <c r="F523" s="4"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4">
        <f>YEAR(SalesDataTable[[#This Row],[Order Date]])</f>
        <v>2026</v>
      </c>
      <c r="D524" s="4" t="str">
        <f>"Q"&amp;ROUNDUP(MONTH(SalesDataTable[[#This Row],[Order Date]])/3,0)</f>
        <v>Q2</v>
      </c>
      <c r="E524" s="4">
        <f>MONTH(SalesDataTable[[#This Row],[Order Date]])</f>
        <v>4</v>
      </c>
      <c r="F524" s="4"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4">
        <f>YEAR(SalesDataTable[[#This Row],[Order Date]])</f>
        <v>2026</v>
      </c>
      <c r="D525" s="4" t="str">
        <f>"Q"&amp;ROUNDUP(MONTH(SalesDataTable[[#This Row],[Order Date]])/3,0)</f>
        <v>Q2</v>
      </c>
      <c r="E525" s="4">
        <f>MONTH(SalesDataTable[[#This Row],[Order Date]])</f>
        <v>4</v>
      </c>
      <c r="F525" s="4"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4">
        <f>YEAR(SalesDataTable[[#This Row],[Order Date]])</f>
        <v>2026</v>
      </c>
      <c r="D526" s="4" t="str">
        <f>"Q"&amp;ROUNDUP(MONTH(SalesDataTable[[#This Row],[Order Date]])/3,0)</f>
        <v>Q2</v>
      </c>
      <c r="E526" s="4">
        <f>MONTH(SalesDataTable[[#This Row],[Order Date]])</f>
        <v>4</v>
      </c>
      <c r="F526" s="4"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4">
        <f>YEAR(SalesDataTable[[#This Row],[Order Date]])</f>
        <v>2026</v>
      </c>
      <c r="D527" s="4" t="str">
        <f>"Q"&amp;ROUNDUP(MONTH(SalesDataTable[[#This Row],[Order Date]])/3,0)</f>
        <v>Q2</v>
      </c>
      <c r="E527" s="4">
        <f>MONTH(SalesDataTable[[#This Row],[Order Date]])</f>
        <v>4</v>
      </c>
      <c r="F527" s="4"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4">
        <f>YEAR(SalesDataTable[[#This Row],[Order Date]])</f>
        <v>2026</v>
      </c>
      <c r="D528" s="4" t="str">
        <f>"Q"&amp;ROUNDUP(MONTH(SalesDataTable[[#This Row],[Order Date]])/3,0)</f>
        <v>Q2</v>
      </c>
      <c r="E528" s="4">
        <f>MONTH(SalesDataTable[[#This Row],[Order Date]])</f>
        <v>4</v>
      </c>
      <c r="F528" s="4"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4">
        <f>YEAR(SalesDataTable[[#This Row],[Order Date]])</f>
        <v>2026</v>
      </c>
      <c r="D529" s="4" t="str">
        <f>"Q"&amp;ROUNDUP(MONTH(SalesDataTable[[#This Row],[Order Date]])/3,0)</f>
        <v>Q2</v>
      </c>
      <c r="E529" s="4">
        <f>MONTH(SalesDataTable[[#This Row],[Order Date]])</f>
        <v>4</v>
      </c>
      <c r="F529" s="4"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4">
        <f>YEAR(SalesDataTable[[#This Row],[Order Date]])</f>
        <v>2026</v>
      </c>
      <c r="D530" s="4" t="str">
        <f>"Q"&amp;ROUNDUP(MONTH(SalesDataTable[[#This Row],[Order Date]])/3,0)</f>
        <v>Q2</v>
      </c>
      <c r="E530" s="4">
        <f>MONTH(SalesDataTable[[#This Row],[Order Date]])</f>
        <v>4</v>
      </c>
      <c r="F530" s="4"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4">
        <f>YEAR(SalesDataTable[[#This Row],[Order Date]])</f>
        <v>2026</v>
      </c>
      <c r="D531" s="4" t="str">
        <f>"Q"&amp;ROUNDUP(MONTH(SalesDataTable[[#This Row],[Order Date]])/3,0)</f>
        <v>Q2</v>
      </c>
      <c r="E531" s="4">
        <f>MONTH(SalesDataTable[[#This Row],[Order Date]])</f>
        <v>4</v>
      </c>
      <c r="F531" s="4"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4">
        <f>YEAR(SalesDataTable[[#This Row],[Order Date]])</f>
        <v>2026</v>
      </c>
      <c r="D532" s="4" t="str">
        <f>"Q"&amp;ROUNDUP(MONTH(SalesDataTable[[#This Row],[Order Date]])/3,0)</f>
        <v>Q2</v>
      </c>
      <c r="E532" s="4">
        <f>MONTH(SalesDataTable[[#This Row],[Order Date]])</f>
        <v>4</v>
      </c>
      <c r="F532" s="4"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4">
        <f>YEAR(SalesDataTable[[#This Row],[Order Date]])</f>
        <v>2026</v>
      </c>
      <c r="D533" s="4" t="str">
        <f>"Q"&amp;ROUNDUP(MONTH(SalesDataTable[[#This Row],[Order Date]])/3,0)</f>
        <v>Q2</v>
      </c>
      <c r="E533" s="4">
        <f>MONTH(SalesDataTable[[#This Row],[Order Date]])</f>
        <v>4</v>
      </c>
      <c r="F533" s="4"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4">
        <f>YEAR(SalesDataTable[[#This Row],[Order Date]])</f>
        <v>2026</v>
      </c>
      <c r="D534" s="4" t="str">
        <f>"Q"&amp;ROUNDUP(MONTH(SalesDataTable[[#This Row],[Order Date]])/3,0)</f>
        <v>Q2</v>
      </c>
      <c r="E534" s="4">
        <f>MONTH(SalesDataTable[[#This Row],[Order Date]])</f>
        <v>4</v>
      </c>
      <c r="F534" s="4"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4">
        <f>YEAR(SalesDataTable[[#This Row],[Order Date]])</f>
        <v>2026</v>
      </c>
      <c r="D535" s="4" t="str">
        <f>"Q"&amp;ROUNDUP(MONTH(SalesDataTable[[#This Row],[Order Date]])/3,0)</f>
        <v>Q2</v>
      </c>
      <c r="E535" s="4">
        <f>MONTH(SalesDataTable[[#This Row],[Order Date]])</f>
        <v>4</v>
      </c>
      <c r="F535" s="4"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4">
        <f>YEAR(SalesDataTable[[#This Row],[Order Date]])</f>
        <v>2026</v>
      </c>
      <c r="D536" s="4" t="str">
        <f>"Q"&amp;ROUNDUP(MONTH(SalesDataTable[[#This Row],[Order Date]])/3,0)</f>
        <v>Q2</v>
      </c>
      <c r="E536" s="4">
        <f>MONTH(SalesDataTable[[#This Row],[Order Date]])</f>
        <v>4</v>
      </c>
      <c r="F536" s="4"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4">
        <f>YEAR(SalesDataTable[[#This Row],[Order Date]])</f>
        <v>2026</v>
      </c>
      <c r="D537" s="4" t="str">
        <f>"Q"&amp;ROUNDUP(MONTH(SalesDataTable[[#This Row],[Order Date]])/3,0)</f>
        <v>Q2</v>
      </c>
      <c r="E537" s="4">
        <f>MONTH(SalesDataTable[[#This Row],[Order Date]])</f>
        <v>4</v>
      </c>
      <c r="F537" s="4"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4">
        <f>YEAR(SalesDataTable[[#This Row],[Order Date]])</f>
        <v>2026</v>
      </c>
      <c r="D538" s="4" t="str">
        <f>"Q"&amp;ROUNDUP(MONTH(SalesDataTable[[#This Row],[Order Date]])/3,0)</f>
        <v>Q2</v>
      </c>
      <c r="E538" s="4">
        <f>MONTH(SalesDataTable[[#This Row],[Order Date]])</f>
        <v>4</v>
      </c>
      <c r="F538" s="4"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4">
        <f>YEAR(SalesDataTable[[#This Row],[Order Date]])</f>
        <v>2026</v>
      </c>
      <c r="D539" s="4" t="str">
        <f>"Q"&amp;ROUNDUP(MONTH(SalesDataTable[[#This Row],[Order Date]])/3,0)</f>
        <v>Q2</v>
      </c>
      <c r="E539" s="4">
        <f>MONTH(SalesDataTable[[#This Row],[Order Date]])</f>
        <v>4</v>
      </c>
      <c r="F539" s="4"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4">
        <f>YEAR(SalesDataTable[[#This Row],[Order Date]])</f>
        <v>2026</v>
      </c>
      <c r="D540" s="4" t="str">
        <f>"Q"&amp;ROUNDUP(MONTH(SalesDataTable[[#This Row],[Order Date]])/3,0)</f>
        <v>Q2</v>
      </c>
      <c r="E540" s="4">
        <f>MONTH(SalesDataTable[[#This Row],[Order Date]])</f>
        <v>4</v>
      </c>
      <c r="F540" s="4"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4">
        <f>YEAR(SalesDataTable[[#This Row],[Order Date]])</f>
        <v>2026</v>
      </c>
      <c r="D541" s="4" t="str">
        <f>"Q"&amp;ROUNDUP(MONTH(SalesDataTable[[#This Row],[Order Date]])/3,0)</f>
        <v>Q2</v>
      </c>
      <c r="E541" s="4">
        <f>MONTH(SalesDataTable[[#This Row],[Order Date]])</f>
        <v>4</v>
      </c>
      <c r="F541" s="4"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4">
        <f>YEAR(SalesDataTable[[#This Row],[Order Date]])</f>
        <v>2026</v>
      </c>
      <c r="D542" s="4" t="str">
        <f>"Q"&amp;ROUNDUP(MONTH(SalesDataTable[[#This Row],[Order Date]])/3,0)</f>
        <v>Q2</v>
      </c>
      <c r="E542" s="4">
        <f>MONTH(SalesDataTable[[#This Row],[Order Date]])</f>
        <v>4</v>
      </c>
      <c r="F542" s="4"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4">
        <f>YEAR(SalesDataTable[[#This Row],[Order Date]])</f>
        <v>2026</v>
      </c>
      <c r="D543" s="4" t="str">
        <f>"Q"&amp;ROUNDUP(MONTH(SalesDataTable[[#This Row],[Order Date]])/3,0)</f>
        <v>Q2</v>
      </c>
      <c r="E543" s="4">
        <f>MONTH(SalesDataTable[[#This Row],[Order Date]])</f>
        <v>4</v>
      </c>
      <c r="F543" s="4"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4">
        <f>YEAR(SalesDataTable[[#This Row],[Order Date]])</f>
        <v>2026</v>
      </c>
      <c r="D544" s="4" t="str">
        <f>"Q"&amp;ROUNDUP(MONTH(SalesDataTable[[#This Row],[Order Date]])/3,0)</f>
        <v>Q2</v>
      </c>
      <c r="E544" s="4">
        <f>MONTH(SalesDataTable[[#This Row],[Order Date]])</f>
        <v>4</v>
      </c>
      <c r="F544" s="4"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4">
        <f>YEAR(SalesDataTable[[#This Row],[Order Date]])</f>
        <v>2026</v>
      </c>
      <c r="D545" s="4" t="str">
        <f>"Q"&amp;ROUNDUP(MONTH(SalesDataTable[[#This Row],[Order Date]])/3,0)</f>
        <v>Q2</v>
      </c>
      <c r="E545" s="4">
        <f>MONTH(SalesDataTable[[#This Row],[Order Date]])</f>
        <v>4</v>
      </c>
      <c r="F545" s="4"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4">
        <f>YEAR(SalesDataTable[[#This Row],[Order Date]])</f>
        <v>2026</v>
      </c>
      <c r="D546" s="4" t="str">
        <f>"Q"&amp;ROUNDUP(MONTH(SalesDataTable[[#This Row],[Order Date]])/3,0)</f>
        <v>Q2</v>
      </c>
      <c r="E546" s="4">
        <f>MONTH(SalesDataTable[[#This Row],[Order Date]])</f>
        <v>4</v>
      </c>
      <c r="F546" s="4"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4">
        <f>YEAR(SalesDataTable[[#This Row],[Order Date]])</f>
        <v>2026</v>
      </c>
      <c r="D547" s="4" t="str">
        <f>"Q"&amp;ROUNDUP(MONTH(SalesDataTable[[#This Row],[Order Date]])/3,0)</f>
        <v>Q2</v>
      </c>
      <c r="E547" s="4">
        <f>MONTH(SalesDataTable[[#This Row],[Order Date]])</f>
        <v>4</v>
      </c>
      <c r="F547" s="4"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4">
        <f>YEAR(SalesDataTable[[#This Row],[Order Date]])</f>
        <v>2026</v>
      </c>
      <c r="D548" s="4" t="str">
        <f>"Q"&amp;ROUNDUP(MONTH(SalesDataTable[[#This Row],[Order Date]])/3,0)</f>
        <v>Q2</v>
      </c>
      <c r="E548" s="4">
        <f>MONTH(SalesDataTable[[#This Row],[Order Date]])</f>
        <v>4</v>
      </c>
      <c r="F548" s="4"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4">
        <f>YEAR(SalesDataTable[[#This Row],[Order Date]])</f>
        <v>2026</v>
      </c>
      <c r="D549" s="4" t="str">
        <f>"Q"&amp;ROUNDUP(MONTH(SalesDataTable[[#This Row],[Order Date]])/3,0)</f>
        <v>Q2</v>
      </c>
      <c r="E549" s="4">
        <f>MONTH(SalesDataTable[[#This Row],[Order Date]])</f>
        <v>4</v>
      </c>
      <c r="F549" s="4"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4">
        <f>YEAR(SalesDataTable[[#This Row],[Order Date]])</f>
        <v>2026</v>
      </c>
      <c r="D550" s="4" t="str">
        <f>"Q"&amp;ROUNDUP(MONTH(SalesDataTable[[#This Row],[Order Date]])/3,0)</f>
        <v>Q2</v>
      </c>
      <c r="E550" s="4">
        <f>MONTH(SalesDataTable[[#This Row],[Order Date]])</f>
        <v>4</v>
      </c>
      <c r="F550" s="4"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4">
        <f>YEAR(SalesDataTable[[#This Row],[Order Date]])</f>
        <v>2026</v>
      </c>
      <c r="D551" s="4" t="str">
        <f>"Q"&amp;ROUNDUP(MONTH(SalesDataTable[[#This Row],[Order Date]])/3,0)</f>
        <v>Q2</v>
      </c>
      <c r="E551" s="4">
        <f>MONTH(SalesDataTable[[#This Row],[Order Date]])</f>
        <v>4</v>
      </c>
      <c r="F551" s="4"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4">
        <f>YEAR(SalesDataTable[[#This Row],[Order Date]])</f>
        <v>2026</v>
      </c>
      <c r="D552" s="4" t="str">
        <f>"Q"&amp;ROUNDUP(MONTH(SalesDataTable[[#This Row],[Order Date]])/3,0)</f>
        <v>Q2</v>
      </c>
      <c r="E552" s="4">
        <f>MONTH(SalesDataTable[[#This Row],[Order Date]])</f>
        <v>4</v>
      </c>
      <c r="F552" s="4"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4">
        <f>YEAR(SalesDataTable[[#This Row],[Order Date]])</f>
        <v>2026</v>
      </c>
      <c r="D553" s="4" t="str">
        <f>"Q"&amp;ROUNDUP(MONTH(SalesDataTable[[#This Row],[Order Date]])/3,0)</f>
        <v>Q2</v>
      </c>
      <c r="E553" s="4">
        <f>MONTH(SalesDataTable[[#This Row],[Order Date]])</f>
        <v>4</v>
      </c>
      <c r="F553" s="4"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4">
        <f>YEAR(SalesDataTable[[#This Row],[Order Date]])</f>
        <v>2026</v>
      </c>
      <c r="D554" s="4" t="str">
        <f>"Q"&amp;ROUNDUP(MONTH(SalesDataTable[[#This Row],[Order Date]])/3,0)</f>
        <v>Q2</v>
      </c>
      <c r="E554" s="4">
        <f>MONTH(SalesDataTable[[#This Row],[Order Date]])</f>
        <v>4</v>
      </c>
      <c r="F554" s="4"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4">
        <f>YEAR(SalesDataTable[[#This Row],[Order Date]])</f>
        <v>2026</v>
      </c>
      <c r="D555" s="4" t="str">
        <f>"Q"&amp;ROUNDUP(MONTH(SalesDataTable[[#This Row],[Order Date]])/3,0)</f>
        <v>Q2</v>
      </c>
      <c r="E555" s="4">
        <f>MONTH(SalesDataTable[[#This Row],[Order Date]])</f>
        <v>4</v>
      </c>
      <c r="F555" s="4"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4">
        <f>YEAR(SalesDataTable[[#This Row],[Order Date]])</f>
        <v>2026</v>
      </c>
      <c r="D556" s="4" t="str">
        <f>"Q"&amp;ROUNDUP(MONTH(SalesDataTable[[#This Row],[Order Date]])/3,0)</f>
        <v>Q2</v>
      </c>
      <c r="E556" s="4">
        <f>MONTH(SalesDataTable[[#This Row],[Order Date]])</f>
        <v>4</v>
      </c>
      <c r="F556" s="4"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4">
        <f>YEAR(SalesDataTable[[#This Row],[Order Date]])</f>
        <v>2026</v>
      </c>
      <c r="D557" s="4" t="str">
        <f>"Q"&amp;ROUNDUP(MONTH(SalesDataTable[[#This Row],[Order Date]])/3,0)</f>
        <v>Q2</v>
      </c>
      <c r="E557" s="4">
        <f>MONTH(SalesDataTable[[#This Row],[Order Date]])</f>
        <v>4</v>
      </c>
      <c r="F557" s="4"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4">
        <f>YEAR(SalesDataTable[[#This Row],[Order Date]])</f>
        <v>2026</v>
      </c>
      <c r="D558" s="4" t="str">
        <f>"Q"&amp;ROUNDUP(MONTH(SalesDataTable[[#This Row],[Order Date]])/3,0)</f>
        <v>Q2</v>
      </c>
      <c r="E558" s="4">
        <f>MONTH(SalesDataTable[[#This Row],[Order Date]])</f>
        <v>4</v>
      </c>
      <c r="F558" s="4"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4">
        <f>YEAR(SalesDataTable[[#This Row],[Order Date]])</f>
        <v>2026</v>
      </c>
      <c r="D559" s="4" t="str">
        <f>"Q"&amp;ROUNDUP(MONTH(SalesDataTable[[#This Row],[Order Date]])/3,0)</f>
        <v>Q2</v>
      </c>
      <c r="E559" s="4">
        <f>MONTH(SalesDataTable[[#This Row],[Order Date]])</f>
        <v>4</v>
      </c>
      <c r="F559" s="4"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4">
        <f>YEAR(SalesDataTable[[#This Row],[Order Date]])</f>
        <v>2026</v>
      </c>
      <c r="D560" s="4" t="str">
        <f>"Q"&amp;ROUNDUP(MONTH(SalesDataTable[[#This Row],[Order Date]])/3,0)</f>
        <v>Q2</v>
      </c>
      <c r="E560" s="4">
        <f>MONTH(SalesDataTable[[#This Row],[Order Date]])</f>
        <v>4</v>
      </c>
      <c r="F560" s="4"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4">
        <f>YEAR(SalesDataTable[[#This Row],[Order Date]])</f>
        <v>2026</v>
      </c>
      <c r="D561" s="4" t="str">
        <f>"Q"&amp;ROUNDUP(MONTH(SalesDataTable[[#This Row],[Order Date]])/3,0)</f>
        <v>Q2</v>
      </c>
      <c r="E561" s="4">
        <f>MONTH(SalesDataTable[[#This Row],[Order Date]])</f>
        <v>4</v>
      </c>
      <c r="F561" s="4"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4">
        <f>YEAR(SalesDataTable[[#This Row],[Order Date]])</f>
        <v>2026</v>
      </c>
      <c r="D562" s="4" t="str">
        <f>"Q"&amp;ROUNDUP(MONTH(SalesDataTable[[#This Row],[Order Date]])/3,0)</f>
        <v>Q2</v>
      </c>
      <c r="E562" s="4">
        <f>MONTH(SalesDataTable[[#This Row],[Order Date]])</f>
        <v>4</v>
      </c>
      <c r="F562" s="4"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4">
        <f>YEAR(SalesDataTable[[#This Row],[Order Date]])</f>
        <v>2026</v>
      </c>
      <c r="D563" s="4" t="str">
        <f>"Q"&amp;ROUNDUP(MONTH(SalesDataTable[[#This Row],[Order Date]])/3,0)</f>
        <v>Q2</v>
      </c>
      <c r="E563" s="4">
        <f>MONTH(SalesDataTable[[#This Row],[Order Date]])</f>
        <v>4</v>
      </c>
      <c r="F563" s="4"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4">
        <f>YEAR(SalesDataTable[[#This Row],[Order Date]])</f>
        <v>2026</v>
      </c>
      <c r="D564" s="4" t="str">
        <f>"Q"&amp;ROUNDUP(MONTH(SalesDataTable[[#This Row],[Order Date]])/3,0)</f>
        <v>Q2</v>
      </c>
      <c r="E564" s="4">
        <f>MONTH(SalesDataTable[[#This Row],[Order Date]])</f>
        <v>4</v>
      </c>
      <c r="F564" s="4"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4">
        <f>YEAR(SalesDataTable[[#This Row],[Order Date]])</f>
        <v>2026</v>
      </c>
      <c r="D565" s="4" t="str">
        <f>"Q"&amp;ROUNDUP(MONTH(SalesDataTable[[#This Row],[Order Date]])/3,0)</f>
        <v>Q2</v>
      </c>
      <c r="E565" s="4">
        <f>MONTH(SalesDataTable[[#This Row],[Order Date]])</f>
        <v>4</v>
      </c>
      <c r="F565" s="4"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4">
        <f>YEAR(SalesDataTable[[#This Row],[Order Date]])</f>
        <v>2026</v>
      </c>
      <c r="D566" s="4" t="str">
        <f>"Q"&amp;ROUNDUP(MONTH(SalesDataTable[[#This Row],[Order Date]])/3,0)</f>
        <v>Q2</v>
      </c>
      <c r="E566" s="4">
        <f>MONTH(SalesDataTable[[#This Row],[Order Date]])</f>
        <v>4</v>
      </c>
      <c r="F566" s="4"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4">
        <f>YEAR(SalesDataTable[[#This Row],[Order Date]])</f>
        <v>2026</v>
      </c>
      <c r="D567" s="4" t="str">
        <f>"Q"&amp;ROUNDUP(MONTH(SalesDataTable[[#This Row],[Order Date]])/3,0)</f>
        <v>Q2</v>
      </c>
      <c r="E567" s="4">
        <f>MONTH(SalesDataTable[[#This Row],[Order Date]])</f>
        <v>4</v>
      </c>
      <c r="F567" s="4"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4">
        <f>YEAR(SalesDataTable[[#This Row],[Order Date]])</f>
        <v>2026</v>
      </c>
      <c r="D568" s="4" t="str">
        <f>"Q"&amp;ROUNDUP(MONTH(SalesDataTable[[#This Row],[Order Date]])/3,0)</f>
        <v>Q2</v>
      </c>
      <c r="E568" s="4">
        <f>MONTH(SalesDataTable[[#This Row],[Order Date]])</f>
        <v>4</v>
      </c>
      <c r="F568" s="4"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4">
        <f>YEAR(SalesDataTable[[#This Row],[Order Date]])</f>
        <v>2026</v>
      </c>
      <c r="D569" s="4" t="str">
        <f>"Q"&amp;ROUNDUP(MONTH(SalesDataTable[[#This Row],[Order Date]])/3,0)</f>
        <v>Q2</v>
      </c>
      <c r="E569" s="4">
        <f>MONTH(SalesDataTable[[#This Row],[Order Date]])</f>
        <v>4</v>
      </c>
      <c r="F569" s="4"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4">
        <f>YEAR(SalesDataTable[[#This Row],[Order Date]])</f>
        <v>2026</v>
      </c>
      <c r="D570" s="4" t="str">
        <f>"Q"&amp;ROUNDUP(MONTH(SalesDataTable[[#This Row],[Order Date]])/3,0)</f>
        <v>Q2</v>
      </c>
      <c r="E570" s="4">
        <f>MONTH(SalesDataTable[[#This Row],[Order Date]])</f>
        <v>4</v>
      </c>
      <c r="F570" s="4"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4">
        <f>YEAR(SalesDataTable[[#This Row],[Order Date]])</f>
        <v>2026</v>
      </c>
      <c r="D571" s="4" t="str">
        <f>"Q"&amp;ROUNDUP(MONTH(SalesDataTable[[#This Row],[Order Date]])/3,0)</f>
        <v>Q2</v>
      </c>
      <c r="E571" s="4">
        <f>MONTH(SalesDataTable[[#This Row],[Order Date]])</f>
        <v>4</v>
      </c>
      <c r="F571" s="4"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4">
        <f>YEAR(SalesDataTable[[#This Row],[Order Date]])</f>
        <v>2026</v>
      </c>
      <c r="D572" s="4" t="str">
        <f>"Q"&amp;ROUNDUP(MONTH(SalesDataTable[[#This Row],[Order Date]])/3,0)</f>
        <v>Q2</v>
      </c>
      <c r="E572" s="4">
        <f>MONTH(SalesDataTable[[#This Row],[Order Date]])</f>
        <v>4</v>
      </c>
      <c r="F572" s="4"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4">
        <f>YEAR(SalesDataTable[[#This Row],[Order Date]])</f>
        <v>2026</v>
      </c>
      <c r="D573" s="4" t="str">
        <f>"Q"&amp;ROUNDUP(MONTH(SalesDataTable[[#This Row],[Order Date]])/3,0)</f>
        <v>Q2</v>
      </c>
      <c r="E573" s="4">
        <f>MONTH(SalesDataTable[[#This Row],[Order Date]])</f>
        <v>4</v>
      </c>
      <c r="F573" s="4"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4">
        <f>YEAR(SalesDataTable[[#This Row],[Order Date]])</f>
        <v>2026</v>
      </c>
      <c r="D574" s="4" t="str">
        <f>"Q"&amp;ROUNDUP(MONTH(SalesDataTable[[#This Row],[Order Date]])/3,0)</f>
        <v>Q2</v>
      </c>
      <c r="E574" s="4">
        <f>MONTH(SalesDataTable[[#This Row],[Order Date]])</f>
        <v>4</v>
      </c>
      <c r="F574" s="4"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4">
        <f>YEAR(SalesDataTable[[#This Row],[Order Date]])</f>
        <v>2026</v>
      </c>
      <c r="D575" s="4" t="str">
        <f>"Q"&amp;ROUNDUP(MONTH(SalesDataTable[[#This Row],[Order Date]])/3,0)</f>
        <v>Q2</v>
      </c>
      <c r="E575" s="4">
        <f>MONTH(SalesDataTable[[#This Row],[Order Date]])</f>
        <v>4</v>
      </c>
      <c r="F575" s="4"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4">
        <f>YEAR(SalesDataTable[[#This Row],[Order Date]])</f>
        <v>2026</v>
      </c>
      <c r="D576" s="4" t="str">
        <f>"Q"&amp;ROUNDUP(MONTH(SalesDataTable[[#This Row],[Order Date]])/3,0)</f>
        <v>Q2</v>
      </c>
      <c r="E576" s="4">
        <f>MONTH(SalesDataTable[[#This Row],[Order Date]])</f>
        <v>4</v>
      </c>
      <c r="F576" s="4"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4">
        <f>YEAR(SalesDataTable[[#This Row],[Order Date]])</f>
        <v>2026</v>
      </c>
      <c r="D577" s="4" t="str">
        <f>"Q"&amp;ROUNDUP(MONTH(SalesDataTable[[#This Row],[Order Date]])/3,0)</f>
        <v>Q2</v>
      </c>
      <c r="E577" s="4">
        <f>MONTH(SalesDataTable[[#This Row],[Order Date]])</f>
        <v>4</v>
      </c>
      <c r="F577" s="4"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4">
        <f>YEAR(SalesDataTable[[#This Row],[Order Date]])</f>
        <v>2026</v>
      </c>
      <c r="D578" s="4" t="str">
        <f>"Q"&amp;ROUNDUP(MONTH(SalesDataTable[[#This Row],[Order Date]])/3,0)</f>
        <v>Q2</v>
      </c>
      <c r="E578" s="4">
        <f>MONTH(SalesDataTable[[#This Row],[Order Date]])</f>
        <v>4</v>
      </c>
      <c r="F578" s="4"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4">
        <f>YEAR(SalesDataTable[[#This Row],[Order Date]])</f>
        <v>2026</v>
      </c>
      <c r="D579" s="4" t="str">
        <f>"Q"&amp;ROUNDUP(MONTH(SalesDataTable[[#This Row],[Order Date]])/3,0)</f>
        <v>Q2</v>
      </c>
      <c r="E579" s="4">
        <f>MONTH(SalesDataTable[[#This Row],[Order Date]])</f>
        <v>4</v>
      </c>
      <c r="F579" s="4"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4">
        <f>YEAR(SalesDataTable[[#This Row],[Order Date]])</f>
        <v>2026</v>
      </c>
      <c r="D580" s="4" t="str">
        <f>"Q"&amp;ROUNDUP(MONTH(SalesDataTable[[#This Row],[Order Date]])/3,0)</f>
        <v>Q2</v>
      </c>
      <c r="E580" s="4">
        <f>MONTH(SalesDataTable[[#This Row],[Order Date]])</f>
        <v>4</v>
      </c>
      <c r="F580" s="4"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4">
        <f>YEAR(SalesDataTable[[#This Row],[Order Date]])</f>
        <v>2026</v>
      </c>
      <c r="D581" s="4" t="str">
        <f>"Q"&amp;ROUNDUP(MONTH(SalesDataTable[[#This Row],[Order Date]])/3,0)</f>
        <v>Q2</v>
      </c>
      <c r="E581" s="4">
        <f>MONTH(SalesDataTable[[#This Row],[Order Date]])</f>
        <v>4</v>
      </c>
      <c r="F581" s="4"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4">
        <f>YEAR(SalesDataTable[[#This Row],[Order Date]])</f>
        <v>2026</v>
      </c>
      <c r="D582" s="4" t="str">
        <f>"Q"&amp;ROUNDUP(MONTH(SalesDataTable[[#This Row],[Order Date]])/3,0)</f>
        <v>Q2</v>
      </c>
      <c r="E582" s="4">
        <f>MONTH(SalesDataTable[[#This Row],[Order Date]])</f>
        <v>4</v>
      </c>
      <c r="F582" s="4"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4">
        <f>YEAR(SalesDataTable[[#This Row],[Order Date]])</f>
        <v>2026</v>
      </c>
      <c r="D583" s="4" t="str">
        <f>"Q"&amp;ROUNDUP(MONTH(SalesDataTable[[#This Row],[Order Date]])/3,0)</f>
        <v>Q2</v>
      </c>
      <c r="E583" s="4">
        <f>MONTH(SalesDataTable[[#This Row],[Order Date]])</f>
        <v>4</v>
      </c>
      <c r="F583" s="4"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4">
        <f>YEAR(SalesDataTable[[#This Row],[Order Date]])</f>
        <v>2026</v>
      </c>
      <c r="D584" s="4" t="str">
        <f>"Q"&amp;ROUNDUP(MONTH(SalesDataTable[[#This Row],[Order Date]])/3,0)</f>
        <v>Q2</v>
      </c>
      <c r="E584" s="4">
        <f>MONTH(SalesDataTable[[#This Row],[Order Date]])</f>
        <v>4</v>
      </c>
      <c r="F584" s="4"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4">
        <f>YEAR(SalesDataTable[[#This Row],[Order Date]])</f>
        <v>2026</v>
      </c>
      <c r="D585" s="4" t="str">
        <f>"Q"&amp;ROUNDUP(MONTH(SalesDataTable[[#This Row],[Order Date]])/3,0)</f>
        <v>Q2</v>
      </c>
      <c r="E585" s="4">
        <f>MONTH(SalesDataTable[[#This Row],[Order Date]])</f>
        <v>4</v>
      </c>
      <c r="F585" s="4"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4">
        <f>YEAR(SalesDataTable[[#This Row],[Order Date]])</f>
        <v>2026</v>
      </c>
      <c r="D586" s="4" t="str">
        <f>"Q"&amp;ROUNDUP(MONTH(SalesDataTable[[#This Row],[Order Date]])/3,0)</f>
        <v>Q2</v>
      </c>
      <c r="E586" s="4">
        <f>MONTH(SalesDataTable[[#This Row],[Order Date]])</f>
        <v>4</v>
      </c>
      <c r="F586" s="4"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4">
        <f>YEAR(SalesDataTable[[#This Row],[Order Date]])</f>
        <v>2026</v>
      </c>
      <c r="D587" s="4" t="str">
        <f>"Q"&amp;ROUNDUP(MONTH(SalesDataTable[[#This Row],[Order Date]])/3,0)</f>
        <v>Q2</v>
      </c>
      <c r="E587" s="4">
        <f>MONTH(SalesDataTable[[#This Row],[Order Date]])</f>
        <v>4</v>
      </c>
      <c r="F587" s="4"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4">
        <f>YEAR(SalesDataTable[[#This Row],[Order Date]])</f>
        <v>2026</v>
      </c>
      <c r="D588" s="4" t="str">
        <f>"Q"&amp;ROUNDUP(MONTH(SalesDataTable[[#This Row],[Order Date]])/3,0)</f>
        <v>Q2</v>
      </c>
      <c r="E588" s="4">
        <f>MONTH(SalesDataTable[[#This Row],[Order Date]])</f>
        <v>4</v>
      </c>
      <c r="F588" s="4"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4">
        <f>YEAR(SalesDataTable[[#This Row],[Order Date]])</f>
        <v>2026</v>
      </c>
      <c r="D589" s="4" t="str">
        <f>"Q"&amp;ROUNDUP(MONTH(SalesDataTable[[#This Row],[Order Date]])/3,0)</f>
        <v>Q2</v>
      </c>
      <c r="E589" s="4">
        <f>MONTH(SalesDataTable[[#This Row],[Order Date]])</f>
        <v>4</v>
      </c>
      <c r="F589" s="4"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4">
        <f>YEAR(SalesDataTable[[#This Row],[Order Date]])</f>
        <v>2026</v>
      </c>
      <c r="D590" s="4" t="str">
        <f>"Q"&amp;ROUNDUP(MONTH(SalesDataTable[[#This Row],[Order Date]])/3,0)</f>
        <v>Q2</v>
      </c>
      <c r="E590" s="4">
        <f>MONTH(SalesDataTable[[#This Row],[Order Date]])</f>
        <v>4</v>
      </c>
      <c r="F590" s="4"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4">
        <f>YEAR(SalesDataTable[[#This Row],[Order Date]])</f>
        <v>2026</v>
      </c>
      <c r="D591" s="4" t="str">
        <f>"Q"&amp;ROUNDUP(MONTH(SalesDataTable[[#This Row],[Order Date]])/3,0)</f>
        <v>Q2</v>
      </c>
      <c r="E591" s="4">
        <f>MONTH(SalesDataTable[[#This Row],[Order Date]])</f>
        <v>4</v>
      </c>
      <c r="F591" s="4"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4">
        <f>YEAR(SalesDataTable[[#This Row],[Order Date]])</f>
        <v>2026</v>
      </c>
      <c r="D592" s="4" t="str">
        <f>"Q"&amp;ROUNDUP(MONTH(SalesDataTable[[#This Row],[Order Date]])/3,0)</f>
        <v>Q2</v>
      </c>
      <c r="E592" s="4">
        <f>MONTH(SalesDataTable[[#This Row],[Order Date]])</f>
        <v>4</v>
      </c>
      <c r="F592" s="4"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4">
        <f>YEAR(SalesDataTable[[#This Row],[Order Date]])</f>
        <v>2026</v>
      </c>
      <c r="D593" s="4" t="str">
        <f>"Q"&amp;ROUNDUP(MONTH(SalesDataTable[[#This Row],[Order Date]])/3,0)</f>
        <v>Q2</v>
      </c>
      <c r="E593" s="4">
        <f>MONTH(SalesDataTable[[#This Row],[Order Date]])</f>
        <v>4</v>
      </c>
      <c r="F593" s="4"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4">
        <f>YEAR(SalesDataTable[[#This Row],[Order Date]])</f>
        <v>2026</v>
      </c>
      <c r="D594" s="4" t="str">
        <f>"Q"&amp;ROUNDUP(MONTH(SalesDataTable[[#This Row],[Order Date]])/3,0)</f>
        <v>Q2</v>
      </c>
      <c r="E594" s="4">
        <f>MONTH(SalesDataTable[[#This Row],[Order Date]])</f>
        <v>4</v>
      </c>
      <c r="F594" s="4"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4">
        <f>YEAR(SalesDataTable[[#This Row],[Order Date]])</f>
        <v>2026</v>
      </c>
      <c r="D595" s="4" t="str">
        <f>"Q"&amp;ROUNDUP(MONTH(SalesDataTable[[#This Row],[Order Date]])/3,0)</f>
        <v>Q2</v>
      </c>
      <c r="E595" s="4">
        <f>MONTH(SalesDataTable[[#This Row],[Order Date]])</f>
        <v>4</v>
      </c>
      <c r="F595" s="4"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4">
        <f>YEAR(SalesDataTable[[#This Row],[Order Date]])</f>
        <v>2026</v>
      </c>
      <c r="D596" s="4" t="str">
        <f>"Q"&amp;ROUNDUP(MONTH(SalesDataTable[[#This Row],[Order Date]])/3,0)</f>
        <v>Q2</v>
      </c>
      <c r="E596" s="4">
        <f>MONTH(SalesDataTable[[#This Row],[Order Date]])</f>
        <v>4</v>
      </c>
      <c r="F596" s="4"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4">
        <f>YEAR(SalesDataTable[[#This Row],[Order Date]])</f>
        <v>2026</v>
      </c>
      <c r="D597" s="4" t="str">
        <f>"Q"&amp;ROUNDUP(MONTH(SalesDataTable[[#This Row],[Order Date]])/3,0)</f>
        <v>Q2</v>
      </c>
      <c r="E597" s="4">
        <f>MONTH(SalesDataTable[[#This Row],[Order Date]])</f>
        <v>4</v>
      </c>
      <c r="F597" s="4"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4">
        <f>YEAR(SalesDataTable[[#This Row],[Order Date]])</f>
        <v>2026</v>
      </c>
      <c r="D598" s="4" t="str">
        <f>"Q"&amp;ROUNDUP(MONTH(SalesDataTable[[#This Row],[Order Date]])/3,0)</f>
        <v>Q2</v>
      </c>
      <c r="E598" s="4">
        <f>MONTH(SalesDataTable[[#This Row],[Order Date]])</f>
        <v>4</v>
      </c>
      <c r="F598" s="4"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4">
        <f>YEAR(SalesDataTable[[#This Row],[Order Date]])</f>
        <v>2026</v>
      </c>
      <c r="D599" s="4" t="str">
        <f>"Q"&amp;ROUNDUP(MONTH(SalesDataTable[[#This Row],[Order Date]])/3,0)</f>
        <v>Q2</v>
      </c>
      <c r="E599" s="4">
        <f>MONTH(SalesDataTable[[#This Row],[Order Date]])</f>
        <v>4</v>
      </c>
      <c r="F599" s="4"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4">
        <f>YEAR(SalesDataTable[[#This Row],[Order Date]])</f>
        <v>2026</v>
      </c>
      <c r="D600" s="4" t="str">
        <f>"Q"&amp;ROUNDUP(MONTH(SalesDataTable[[#This Row],[Order Date]])/3,0)</f>
        <v>Q2</v>
      </c>
      <c r="E600" s="4">
        <f>MONTH(SalesDataTable[[#This Row],[Order Date]])</f>
        <v>4</v>
      </c>
      <c r="F600" s="4"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4">
        <f>YEAR(SalesDataTable[[#This Row],[Order Date]])</f>
        <v>2026</v>
      </c>
      <c r="D601" s="4" t="str">
        <f>"Q"&amp;ROUNDUP(MONTH(SalesDataTable[[#This Row],[Order Date]])/3,0)</f>
        <v>Q2</v>
      </c>
      <c r="E601" s="4">
        <f>MONTH(SalesDataTable[[#This Row],[Order Date]])</f>
        <v>4</v>
      </c>
      <c r="F601" s="4"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4">
        <f>YEAR(SalesDataTable[[#This Row],[Order Date]])</f>
        <v>2026</v>
      </c>
      <c r="D602" s="4" t="str">
        <f>"Q"&amp;ROUNDUP(MONTH(SalesDataTable[[#This Row],[Order Date]])/3,0)</f>
        <v>Q2</v>
      </c>
      <c r="E602" s="4">
        <f>MONTH(SalesDataTable[[#This Row],[Order Date]])</f>
        <v>4</v>
      </c>
      <c r="F602" s="4"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4">
        <f>YEAR(SalesDataTable[[#This Row],[Order Date]])</f>
        <v>2026</v>
      </c>
      <c r="D603" s="4" t="str">
        <f>"Q"&amp;ROUNDUP(MONTH(SalesDataTable[[#This Row],[Order Date]])/3,0)</f>
        <v>Q2</v>
      </c>
      <c r="E603" s="4">
        <f>MONTH(SalesDataTable[[#This Row],[Order Date]])</f>
        <v>4</v>
      </c>
      <c r="F603" s="4"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4">
        <f>YEAR(SalesDataTable[[#This Row],[Order Date]])</f>
        <v>2026</v>
      </c>
      <c r="D604" s="4" t="str">
        <f>"Q"&amp;ROUNDUP(MONTH(SalesDataTable[[#This Row],[Order Date]])/3,0)</f>
        <v>Q2</v>
      </c>
      <c r="E604" s="4">
        <f>MONTH(SalesDataTable[[#This Row],[Order Date]])</f>
        <v>4</v>
      </c>
      <c r="F604" s="4"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4">
        <f>YEAR(SalesDataTable[[#This Row],[Order Date]])</f>
        <v>2026</v>
      </c>
      <c r="D605" s="4" t="str">
        <f>"Q"&amp;ROUNDUP(MONTH(SalesDataTable[[#This Row],[Order Date]])/3,0)</f>
        <v>Q2</v>
      </c>
      <c r="E605" s="4">
        <f>MONTH(SalesDataTable[[#This Row],[Order Date]])</f>
        <v>4</v>
      </c>
      <c r="F605" s="4"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4">
        <f>YEAR(SalesDataTable[[#This Row],[Order Date]])</f>
        <v>2026</v>
      </c>
      <c r="D606" s="4" t="str">
        <f>"Q"&amp;ROUNDUP(MONTH(SalesDataTable[[#This Row],[Order Date]])/3,0)</f>
        <v>Q2</v>
      </c>
      <c r="E606" s="4">
        <f>MONTH(SalesDataTable[[#This Row],[Order Date]])</f>
        <v>4</v>
      </c>
      <c r="F606" s="4"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4">
        <f>YEAR(SalesDataTable[[#This Row],[Order Date]])</f>
        <v>2026</v>
      </c>
      <c r="D607" s="4" t="str">
        <f>"Q"&amp;ROUNDUP(MONTH(SalesDataTable[[#This Row],[Order Date]])/3,0)</f>
        <v>Q2</v>
      </c>
      <c r="E607" s="4">
        <f>MONTH(SalesDataTable[[#This Row],[Order Date]])</f>
        <v>4</v>
      </c>
      <c r="F607" s="4"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4">
        <f>YEAR(SalesDataTable[[#This Row],[Order Date]])</f>
        <v>2026</v>
      </c>
      <c r="D608" s="4" t="str">
        <f>"Q"&amp;ROUNDUP(MONTH(SalesDataTable[[#This Row],[Order Date]])/3,0)</f>
        <v>Q2</v>
      </c>
      <c r="E608" s="4">
        <f>MONTH(SalesDataTable[[#This Row],[Order Date]])</f>
        <v>4</v>
      </c>
      <c r="F608" s="4"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4">
        <f>YEAR(SalesDataTable[[#This Row],[Order Date]])</f>
        <v>2026</v>
      </c>
      <c r="D609" s="4" t="str">
        <f>"Q"&amp;ROUNDUP(MONTH(SalesDataTable[[#This Row],[Order Date]])/3,0)</f>
        <v>Q2</v>
      </c>
      <c r="E609" s="4">
        <f>MONTH(SalesDataTable[[#This Row],[Order Date]])</f>
        <v>4</v>
      </c>
      <c r="F609" s="4"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4">
        <f>YEAR(SalesDataTable[[#This Row],[Order Date]])</f>
        <v>2026</v>
      </c>
      <c r="D610" s="4" t="str">
        <f>"Q"&amp;ROUNDUP(MONTH(SalesDataTable[[#This Row],[Order Date]])/3,0)</f>
        <v>Q2</v>
      </c>
      <c r="E610" s="4">
        <f>MONTH(SalesDataTable[[#This Row],[Order Date]])</f>
        <v>4</v>
      </c>
      <c r="F610" s="4"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4">
        <f>YEAR(SalesDataTable[[#This Row],[Order Date]])</f>
        <v>2026</v>
      </c>
      <c r="D611" s="4" t="str">
        <f>"Q"&amp;ROUNDUP(MONTH(SalesDataTable[[#This Row],[Order Date]])/3,0)</f>
        <v>Q2</v>
      </c>
      <c r="E611" s="4">
        <f>MONTH(SalesDataTable[[#This Row],[Order Date]])</f>
        <v>4</v>
      </c>
      <c r="F611" s="4"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4">
        <f>YEAR(SalesDataTable[[#This Row],[Order Date]])</f>
        <v>2026</v>
      </c>
      <c r="D612" s="4" t="str">
        <f>"Q"&amp;ROUNDUP(MONTH(SalesDataTable[[#This Row],[Order Date]])/3,0)</f>
        <v>Q2</v>
      </c>
      <c r="E612" s="4">
        <f>MONTH(SalesDataTable[[#This Row],[Order Date]])</f>
        <v>4</v>
      </c>
      <c r="F612" s="4"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4">
        <f>YEAR(SalesDataTable[[#This Row],[Order Date]])</f>
        <v>2026</v>
      </c>
      <c r="D613" s="4" t="str">
        <f>"Q"&amp;ROUNDUP(MONTH(SalesDataTable[[#This Row],[Order Date]])/3,0)</f>
        <v>Q2</v>
      </c>
      <c r="E613" s="4">
        <f>MONTH(SalesDataTable[[#This Row],[Order Date]])</f>
        <v>4</v>
      </c>
      <c r="F613" s="4"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4">
        <f>YEAR(SalesDataTable[[#This Row],[Order Date]])</f>
        <v>2026</v>
      </c>
      <c r="D614" s="4" t="str">
        <f>"Q"&amp;ROUNDUP(MONTH(SalesDataTable[[#This Row],[Order Date]])/3,0)</f>
        <v>Q2</v>
      </c>
      <c r="E614" s="4">
        <f>MONTH(SalesDataTable[[#This Row],[Order Date]])</f>
        <v>4</v>
      </c>
      <c r="F614" s="4"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4">
        <f>YEAR(SalesDataTable[[#This Row],[Order Date]])</f>
        <v>2026</v>
      </c>
      <c r="D615" s="4" t="str">
        <f>"Q"&amp;ROUNDUP(MONTH(SalesDataTable[[#This Row],[Order Date]])/3,0)</f>
        <v>Q2</v>
      </c>
      <c r="E615" s="4">
        <f>MONTH(SalesDataTable[[#This Row],[Order Date]])</f>
        <v>4</v>
      </c>
      <c r="F615" s="4"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4">
        <f>YEAR(SalesDataTable[[#This Row],[Order Date]])</f>
        <v>2026</v>
      </c>
      <c r="D616" s="4" t="str">
        <f>"Q"&amp;ROUNDUP(MONTH(SalesDataTable[[#This Row],[Order Date]])/3,0)</f>
        <v>Q2</v>
      </c>
      <c r="E616" s="4">
        <f>MONTH(SalesDataTable[[#This Row],[Order Date]])</f>
        <v>4</v>
      </c>
      <c r="F616" s="4"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4">
        <f>YEAR(SalesDataTable[[#This Row],[Order Date]])</f>
        <v>2026</v>
      </c>
      <c r="D617" s="4" t="str">
        <f>"Q"&amp;ROUNDUP(MONTH(SalesDataTable[[#This Row],[Order Date]])/3,0)</f>
        <v>Q2</v>
      </c>
      <c r="E617" s="4">
        <f>MONTH(SalesDataTable[[#This Row],[Order Date]])</f>
        <v>4</v>
      </c>
      <c r="F617" s="4"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4">
        <f>YEAR(SalesDataTable[[#This Row],[Order Date]])</f>
        <v>2026</v>
      </c>
      <c r="D618" s="4" t="str">
        <f>"Q"&amp;ROUNDUP(MONTH(SalesDataTable[[#This Row],[Order Date]])/3,0)</f>
        <v>Q2</v>
      </c>
      <c r="E618" s="4">
        <f>MONTH(SalesDataTable[[#This Row],[Order Date]])</f>
        <v>4</v>
      </c>
      <c r="F618" s="4"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4">
        <f>YEAR(SalesDataTable[[#This Row],[Order Date]])</f>
        <v>2026</v>
      </c>
      <c r="D619" s="4" t="str">
        <f>"Q"&amp;ROUNDUP(MONTH(SalesDataTable[[#This Row],[Order Date]])/3,0)</f>
        <v>Q2</v>
      </c>
      <c r="E619" s="4">
        <f>MONTH(SalesDataTable[[#This Row],[Order Date]])</f>
        <v>4</v>
      </c>
      <c r="F619" s="4"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4">
        <f>YEAR(SalesDataTable[[#This Row],[Order Date]])</f>
        <v>2026</v>
      </c>
      <c r="D620" s="4" t="str">
        <f>"Q"&amp;ROUNDUP(MONTH(SalesDataTable[[#This Row],[Order Date]])/3,0)</f>
        <v>Q2</v>
      </c>
      <c r="E620" s="4">
        <f>MONTH(SalesDataTable[[#This Row],[Order Date]])</f>
        <v>4</v>
      </c>
      <c r="F620" s="4"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4">
        <f>YEAR(SalesDataTable[[#This Row],[Order Date]])</f>
        <v>2026</v>
      </c>
      <c r="D621" s="4" t="str">
        <f>"Q"&amp;ROUNDUP(MONTH(SalesDataTable[[#This Row],[Order Date]])/3,0)</f>
        <v>Q2</v>
      </c>
      <c r="E621" s="4">
        <f>MONTH(SalesDataTable[[#This Row],[Order Date]])</f>
        <v>4</v>
      </c>
      <c r="F621" s="4"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4">
        <f>YEAR(SalesDataTable[[#This Row],[Order Date]])</f>
        <v>2026</v>
      </c>
      <c r="D622" s="4" t="str">
        <f>"Q"&amp;ROUNDUP(MONTH(SalesDataTable[[#This Row],[Order Date]])/3,0)</f>
        <v>Q2</v>
      </c>
      <c r="E622" s="4">
        <f>MONTH(SalesDataTable[[#This Row],[Order Date]])</f>
        <v>4</v>
      </c>
      <c r="F622" s="4"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4">
        <f>YEAR(SalesDataTable[[#This Row],[Order Date]])</f>
        <v>2026</v>
      </c>
      <c r="D623" s="4" t="str">
        <f>"Q"&amp;ROUNDUP(MONTH(SalesDataTable[[#This Row],[Order Date]])/3,0)</f>
        <v>Q2</v>
      </c>
      <c r="E623" s="4">
        <f>MONTH(SalesDataTable[[#This Row],[Order Date]])</f>
        <v>4</v>
      </c>
      <c r="F623" s="4"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4">
        <f>YEAR(SalesDataTable[[#This Row],[Order Date]])</f>
        <v>2026</v>
      </c>
      <c r="D624" s="4" t="str">
        <f>"Q"&amp;ROUNDUP(MONTH(SalesDataTable[[#This Row],[Order Date]])/3,0)</f>
        <v>Q2</v>
      </c>
      <c r="E624" s="4">
        <f>MONTH(SalesDataTable[[#This Row],[Order Date]])</f>
        <v>4</v>
      </c>
      <c r="F624" s="4"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4">
        <f>YEAR(SalesDataTable[[#This Row],[Order Date]])</f>
        <v>2026</v>
      </c>
      <c r="D625" s="4" t="str">
        <f>"Q"&amp;ROUNDUP(MONTH(SalesDataTable[[#This Row],[Order Date]])/3,0)</f>
        <v>Q2</v>
      </c>
      <c r="E625" s="4">
        <f>MONTH(SalesDataTable[[#This Row],[Order Date]])</f>
        <v>4</v>
      </c>
      <c r="F625" s="4"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4">
        <f>YEAR(SalesDataTable[[#This Row],[Order Date]])</f>
        <v>2026</v>
      </c>
      <c r="D626" s="4" t="str">
        <f>"Q"&amp;ROUNDUP(MONTH(SalesDataTable[[#This Row],[Order Date]])/3,0)</f>
        <v>Q2</v>
      </c>
      <c r="E626" s="4">
        <f>MONTH(SalesDataTable[[#This Row],[Order Date]])</f>
        <v>4</v>
      </c>
      <c r="F626" s="4"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4">
        <f>YEAR(SalesDataTable[[#This Row],[Order Date]])</f>
        <v>2026</v>
      </c>
      <c r="D627" s="4" t="str">
        <f>"Q"&amp;ROUNDUP(MONTH(SalesDataTable[[#This Row],[Order Date]])/3,0)</f>
        <v>Q2</v>
      </c>
      <c r="E627" s="4">
        <f>MONTH(SalesDataTable[[#This Row],[Order Date]])</f>
        <v>4</v>
      </c>
      <c r="F627" s="4"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4">
        <f>YEAR(SalesDataTable[[#This Row],[Order Date]])</f>
        <v>2026</v>
      </c>
      <c r="D628" s="4" t="str">
        <f>"Q"&amp;ROUNDUP(MONTH(SalesDataTable[[#This Row],[Order Date]])/3,0)</f>
        <v>Q2</v>
      </c>
      <c r="E628" s="4">
        <f>MONTH(SalesDataTable[[#This Row],[Order Date]])</f>
        <v>4</v>
      </c>
      <c r="F628" s="4"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4">
        <f>YEAR(SalesDataTable[[#This Row],[Order Date]])</f>
        <v>2026</v>
      </c>
      <c r="D629" s="4" t="str">
        <f>"Q"&amp;ROUNDUP(MONTH(SalesDataTable[[#This Row],[Order Date]])/3,0)</f>
        <v>Q2</v>
      </c>
      <c r="E629" s="4">
        <f>MONTH(SalesDataTable[[#This Row],[Order Date]])</f>
        <v>4</v>
      </c>
      <c r="F629" s="4"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4">
        <f>YEAR(SalesDataTable[[#This Row],[Order Date]])</f>
        <v>2026</v>
      </c>
      <c r="D630" s="4" t="str">
        <f>"Q"&amp;ROUNDUP(MONTH(SalesDataTable[[#This Row],[Order Date]])/3,0)</f>
        <v>Q2</v>
      </c>
      <c r="E630" s="4">
        <f>MONTH(SalesDataTable[[#This Row],[Order Date]])</f>
        <v>4</v>
      </c>
      <c r="F630" s="4"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4">
        <f>YEAR(SalesDataTable[[#This Row],[Order Date]])</f>
        <v>2026</v>
      </c>
      <c r="D631" s="4" t="str">
        <f>"Q"&amp;ROUNDUP(MONTH(SalesDataTable[[#This Row],[Order Date]])/3,0)</f>
        <v>Q2</v>
      </c>
      <c r="E631" s="4">
        <f>MONTH(SalesDataTable[[#This Row],[Order Date]])</f>
        <v>4</v>
      </c>
      <c r="F631" s="4"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4">
        <f>YEAR(SalesDataTable[[#This Row],[Order Date]])</f>
        <v>2026</v>
      </c>
      <c r="D632" s="4" t="str">
        <f>"Q"&amp;ROUNDUP(MONTH(SalesDataTable[[#This Row],[Order Date]])/3,0)</f>
        <v>Q2</v>
      </c>
      <c r="E632" s="4">
        <f>MONTH(SalesDataTable[[#This Row],[Order Date]])</f>
        <v>4</v>
      </c>
      <c r="F632" s="4"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4">
        <f>YEAR(SalesDataTable[[#This Row],[Order Date]])</f>
        <v>2026</v>
      </c>
      <c r="D633" s="4" t="str">
        <f>"Q"&amp;ROUNDUP(MONTH(SalesDataTable[[#This Row],[Order Date]])/3,0)</f>
        <v>Q2</v>
      </c>
      <c r="E633" s="4">
        <f>MONTH(SalesDataTable[[#This Row],[Order Date]])</f>
        <v>4</v>
      </c>
      <c r="F633" s="4"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4">
        <f>YEAR(SalesDataTable[[#This Row],[Order Date]])</f>
        <v>2026</v>
      </c>
      <c r="D634" s="4" t="str">
        <f>"Q"&amp;ROUNDUP(MONTH(SalesDataTable[[#This Row],[Order Date]])/3,0)</f>
        <v>Q2</v>
      </c>
      <c r="E634" s="4">
        <f>MONTH(SalesDataTable[[#This Row],[Order Date]])</f>
        <v>4</v>
      </c>
      <c r="F634" s="4"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4">
        <f>YEAR(SalesDataTable[[#This Row],[Order Date]])</f>
        <v>2026</v>
      </c>
      <c r="D635" s="4" t="str">
        <f>"Q"&amp;ROUNDUP(MONTH(SalesDataTable[[#This Row],[Order Date]])/3,0)</f>
        <v>Q2</v>
      </c>
      <c r="E635" s="4">
        <f>MONTH(SalesDataTable[[#This Row],[Order Date]])</f>
        <v>4</v>
      </c>
      <c r="F635" s="4"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4">
        <f>YEAR(SalesDataTable[[#This Row],[Order Date]])</f>
        <v>2026</v>
      </c>
      <c r="D636" s="4" t="str">
        <f>"Q"&amp;ROUNDUP(MONTH(SalesDataTable[[#This Row],[Order Date]])/3,0)</f>
        <v>Q2</v>
      </c>
      <c r="E636" s="4">
        <f>MONTH(SalesDataTable[[#This Row],[Order Date]])</f>
        <v>4</v>
      </c>
      <c r="F636" s="4"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4">
        <f>YEAR(SalesDataTable[[#This Row],[Order Date]])</f>
        <v>2026</v>
      </c>
      <c r="D637" s="4" t="str">
        <f>"Q"&amp;ROUNDUP(MONTH(SalesDataTable[[#This Row],[Order Date]])/3,0)</f>
        <v>Q2</v>
      </c>
      <c r="E637" s="4">
        <f>MONTH(SalesDataTable[[#This Row],[Order Date]])</f>
        <v>4</v>
      </c>
      <c r="F637" s="4"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4">
        <f>YEAR(SalesDataTable[[#This Row],[Order Date]])</f>
        <v>2026</v>
      </c>
      <c r="D638" s="4" t="str">
        <f>"Q"&amp;ROUNDUP(MONTH(SalesDataTable[[#This Row],[Order Date]])/3,0)</f>
        <v>Q2</v>
      </c>
      <c r="E638" s="4">
        <f>MONTH(SalesDataTable[[#This Row],[Order Date]])</f>
        <v>4</v>
      </c>
      <c r="F638" s="4"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4">
        <f>YEAR(SalesDataTable[[#This Row],[Order Date]])</f>
        <v>2026</v>
      </c>
      <c r="D639" s="4" t="str">
        <f>"Q"&amp;ROUNDUP(MONTH(SalesDataTable[[#This Row],[Order Date]])/3,0)</f>
        <v>Q2</v>
      </c>
      <c r="E639" s="4">
        <f>MONTH(SalesDataTable[[#This Row],[Order Date]])</f>
        <v>4</v>
      </c>
      <c r="F639" s="4"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4">
        <f>YEAR(SalesDataTable[[#This Row],[Order Date]])</f>
        <v>2026</v>
      </c>
      <c r="D640" s="4" t="str">
        <f>"Q"&amp;ROUNDUP(MONTH(SalesDataTable[[#This Row],[Order Date]])/3,0)</f>
        <v>Q2</v>
      </c>
      <c r="E640" s="4">
        <f>MONTH(SalesDataTable[[#This Row],[Order Date]])</f>
        <v>4</v>
      </c>
      <c r="F640" s="4"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4">
        <f>YEAR(SalesDataTable[[#This Row],[Order Date]])</f>
        <v>2026</v>
      </c>
      <c r="D641" s="4" t="str">
        <f>"Q"&amp;ROUNDUP(MONTH(SalesDataTable[[#This Row],[Order Date]])/3,0)</f>
        <v>Q2</v>
      </c>
      <c r="E641" s="4">
        <f>MONTH(SalesDataTable[[#This Row],[Order Date]])</f>
        <v>4</v>
      </c>
      <c r="F641" s="4"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4">
        <f>YEAR(SalesDataTable[[#This Row],[Order Date]])</f>
        <v>2026</v>
      </c>
      <c r="D642" s="4" t="str">
        <f>"Q"&amp;ROUNDUP(MONTH(SalesDataTable[[#This Row],[Order Date]])/3,0)</f>
        <v>Q2</v>
      </c>
      <c r="E642" s="4">
        <f>MONTH(SalesDataTable[[#This Row],[Order Date]])</f>
        <v>4</v>
      </c>
      <c r="F642" s="4"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4">
        <f>YEAR(SalesDataTable[[#This Row],[Order Date]])</f>
        <v>2026</v>
      </c>
      <c r="D643" s="4" t="str">
        <f>"Q"&amp;ROUNDUP(MONTH(SalesDataTable[[#This Row],[Order Date]])/3,0)</f>
        <v>Q2</v>
      </c>
      <c r="E643" s="4">
        <f>MONTH(SalesDataTable[[#This Row],[Order Date]])</f>
        <v>4</v>
      </c>
      <c r="F643" s="4"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4">
        <f>YEAR(SalesDataTable[[#This Row],[Order Date]])</f>
        <v>2026</v>
      </c>
      <c r="D644" s="4" t="str">
        <f>"Q"&amp;ROUNDUP(MONTH(SalesDataTable[[#This Row],[Order Date]])/3,0)</f>
        <v>Q2</v>
      </c>
      <c r="E644" s="4">
        <f>MONTH(SalesDataTable[[#This Row],[Order Date]])</f>
        <v>4</v>
      </c>
      <c r="F644" s="4"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4">
        <f>YEAR(SalesDataTable[[#This Row],[Order Date]])</f>
        <v>2026</v>
      </c>
      <c r="D645" s="4" t="str">
        <f>"Q"&amp;ROUNDUP(MONTH(SalesDataTable[[#This Row],[Order Date]])/3,0)</f>
        <v>Q2</v>
      </c>
      <c r="E645" s="4">
        <f>MONTH(SalesDataTable[[#This Row],[Order Date]])</f>
        <v>4</v>
      </c>
      <c r="F645" s="4"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4">
        <f>YEAR(SalesDataTable[[#This Row],[Order Date]])</f>
        <v>2026</v>
      </c>
      <c r="D646" s="4" t="str">
        <f>"Q"&amp;ROUNDUP(MONTH(SalesDataTable[[#This Row],[Order Date]])/3,0)</f>
        <v>Q2</v>
      </c>
      <c r="E646" s="4">
        <f>MONTH(SalesDataTable[[#This Row],[Order Date]])</f>
        <v>4</v>
      </c>
      <c r="F646" s="4"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4">
        <f>YEAR(SalesDataTable[[#This Row],[Order Date]])</f>
        <v>2026</v>
      </c>
      <c r="D647" s="4" t="str">
        <f>"Q"&amp;ROUNDUP(MONTH(SalesDataTable[[#This Row],[Order Date]])/3,0)</f>
        <v>Q2</v>
      </c>
      <c r="E647" s="4">
        <f>MONTH(SalesDataTable[[#This Row],[Order Date]])</f>
        <v>4</v>
      </c>
      <c r="F647" s="4"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4">
        <f>YEAR(SalesDataTable[[#This Row],[Order Date]])</f>
        <v>2026</v>
      </c>
      <c r="D648" s="4" t="str">
        <f>"Q"&amp;ROUNDUP(MONTH(SalesDataTable[[#This Row],[Order Date]])/3,0)</f>
        <v>Q2</v>
      </c>
      <c r="E648" s="4">
        <f>MONTH(SalesDataTable[[#This Row],[Order Date]])</f>
        <v>4</v>
      </c>
      <c r="F648" s="4"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4">
        <f>YEAR(SalesDataTable[[#This Row],[Order Date]])</f>
        <v>2026</v>
      </c>
      <c r="D649" s="4" t="str">
        <f>"Q"&amp;ROUNDUP(MONTH(SalesDataTable[[#This Row],[Order Date]])/3,0)</f>
        <v>Q2</v>
      </c>
      <c r="E649" s="4">
        <f>MONTH(SalesDataTable[[#This Row],[Order Date]])</f>
        <v>4</v>
      </c>
      <c r="F649" s="4"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4">
        <f>YEAR(SalesDataTable[[#This Row],[Order Date]])</f>
        <v>2026</v>
      </c>
      <c r="D650" s="4" t="str">
        <f>"Q"&amp;ROUNDUP(MONTH(SalesDataTable[[#This Row],[Order Date]])/3,0)</f>
        <v>Q2</v>
      </c>
      <c r="E650" s="4">
        <f>MONTH(SalesDataTable[[#This Row],[Order Date]])</f>
        <v>4</v>
      </c>
      <c r="F650" s="4"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4">
        <f>YEAR(SalesDataTable[[#This Row],[Order Date]])</f>
        <v>2026</v>
      </c>
      <c r="D651" s="4" t="str">
        <f>"Q"&amp;ROUNDUP(MONTH(SalesDataTable[[#This Row],[Order Date]])/3,0)</f>
        <v>Q2</v>
      </c>
      <c r="E651" s="4">
        <f>MONTH(SalesDataTable[[#This Row],[Order Date]])</f>
        <v>4</v>
      </c>
      <c r="F651" s="4"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4">
        <f>YEAR(SalesDataTable[[#This Row],[Order Date]])</f>
        <v>2026</v>
      </c>
      <c r="D652" s="4" t="str">
        <f>"Q"&amp;ROUNDUP(MONTH(SalesDataTable[[#This Row],[Order Date]])/3,0)</f>
        <v>Q2</v>
      </c>
      <c r="E652" s="4">
        <f>MONTH(SalesDataTable[[#This Row],[Order Date]])</f>
        <v>4</v>
      </c>
      <c r="F652" s="4"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4">
        <f>YEAR(SalesDataTable[[#This Row],[Order Date]])</f>
        <v>2026</v>
      </c>
      <c r="D653" s="4" t="str">
        <f>"Q"&amp;ROUNDUP(MONTH(SalesDataTable[[#This Row],[Order Date]])/3,0)</f>
        <v>Q2</v>
      </c>
      <c r="E653" s="4">
        <f>MONTH(SalesDataTable[[#This Row],[Order Date]])</f>
        <v>4</v>
      </c>
      <c r="F653" s="4"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4">
        <f>YEAR(SalesDataTable[[#This Row],[Order Date]])</f>
        <v>2026</v>
      </c>
      <c r="D654" s="4" t="str">
        <f>"Q"&amp;ROUNDUP(MONTH(SalesDataTable[[#This Row],[Order Date]])/3,0)</f>
        <v>Q2</v>
      </c>
      <c r="E654" s="4">
        <f>MONTH(SalesDataTable[[#This Row],[Order Date]])</f>
        <v>4</v>
      </c>
      <c r="F654" s="4"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4">
        <f>YEAR(SalesDataTable[[#This Row],[Order Date]])</f>
        <v>2026</v>
      </c>
      <c r="D655" s="4" t="str">
        <f>"Q"&amp;ROUNDUP(MONTH(SalesDataTable[[#This Row],[Order Date]])/3,0)</f>
        <v>Q2</v>
      </c>
      <c r="E655" s="4">
        <f>MONTH(SalesDataTable[[#This Row],[Order Date]])</f>
        <v>4</v>
      </c>
      <c r="F655" s="4"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4">
        <f>YEAR(SalesDataTable[[#This Row],[Order Date]])</f>
        <v>2026</v>
      </c>
      <c r="D656" s="4" t="str">
        <f>"Q"&amp;ROUNDUP(MONTH(SalesDataTable[[#This Row],[Order Date]])/3,0)</f>
        <v>Q2</v>
      </c>
      <c r="E656" s="4">
        <f>MONTH(SalesDataTable[[#This Row],[Order Date]])</f>
        <v>4</v>
      </c>
      <c r="F656" s="4"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4">
        <f>YEAR(SalesDataTable[[#This Row],[Order Date]])</f>
        <v>2026</v>
      </c>
      <c r="D657" s="4" t="str">
        <f>"Q"&amp;ROUNDUP(MONTH(SalesDataTable[[#This Row],[Order Date]])/3,0)</f>
        <v>Q2</v>
      </c>
      <c r="E657" s="4">
        <f>MONTH(SalesDataTable[[#This Row],[Order Date]])</f>
        <v>4</v>
      </c>
      <c r="F657" s="4"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4">
        <f>YEAR(SalesDataTable[[#This Row],[Order Date]])</f>
        <v>2026</v>
      </c>
      <c r="D658" s="4" t="str">
        <f>"Q"&amp;ROUNDUP(MONTH(SalesDataTable[[#This Row],[Order Date]])/3,0)</f>
        <v>Q2</v>
      </c>
      <c r="E658" s="4">
        <f>MONTH(SalesDataTable[[#This Row],[Order Date]])</f>
        <v>4</v>
      </c>
      <c r="F658" s="4"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4">
        <f>YEAR(SalesDataTable[[#This Row],[Order Date]])</f>
        <v>2026</v>
      </c>
      <c r="D659" s="4" t="str">
        <f>"Q"&amp;ROUNDUP(MONTH(SalesDataTable[[#This Row],[Order Date]])/3,0)</f>
        <v>Q2</v>
      </c>
      <c r="E659" s="4">
        <f>MONTH(SalesDataTable[[#This Row],[Order Date]])</f>
        <v>4</v>
      </c>
      <c r="F659" s="4"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4">
        <f>YEAR(SalesDataTable[[#This Row],[Order Date]])</f>
        <v>2026</v>
      </c>
      <c r="D660" s="4" t="str">
        <f>"Q"&amp;ROUNDUP(MONTH(SalesDataTable[[#This Row],[Order Date]])/3,0)</f>
        <v>Q2</v>
      </c>
      <c r="E660" s="4">
        <f>MONTH(SalesDataTable[[#This Row],[Order Date]])</f>
        <v>4</v>
      </c>
      <c r="F660" s="4"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4">
        <f>YEAR(SalesDataTable[[#This Row],[Order Date]])</f>
        <v>2026</v>
      </c>
      <c r="D661" s="4" t="str">
        <f>"Q"&amp;ROUNDUP(MONTH(SalesDataTable[[#This Row],[Order Date]])/3,0)</f>
        <v>Q2</v>
      </c>
      <c r="E661" s="4">
        <f>MONTH(SalesDataTable[[#This Row],[Order Date]])</f>
        <v>4</v>
      </c>
      <c r="F661" s="4"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4">
        <f>YEAR(SalesDataTable[[#This Row],[Order Date]])</f>
        <v>2026</v>
      </c>
      <c r="D662" s="4" t="str">
        <f>"Q"&amp;ROUNDUP(MONTH(SalesDataTable[[#This Row],[Order Date]])/3,0)</f>
        <v>Q2</v>
      </c>
      <c r="E662" s="4">
        <f>MONTH(SalesDataTable[[#This Row],[Order Date]])</f>
        <v>4</v>
      </c>
      <c r="F662" s="4"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4">
        <f>YEAR(SalesDataTable[[#This Row],[Order Date]])</f>
        <v>2026</v>
      </c>
      <c r="D663" s="4" t="str">
        <f>"Q"&amp;ROUNDUP(MONTH(SalesDataTable[[#This Row],[Order Date]])/3,0)</f>
        <v>Q2</v>
      </c>
      <c r="E663" s="4">
        <f>MONTH(SalesDataTable[[#This Row],[Order Date]])</f>
        <v>4</v>
      </c>
      <c r="F663" s="4"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4">
        <f>YEAR(SalesDataTable[[#This Row],[Order Date]])</f>
        <v>2026</v>
      </c>
      <c r="D664" s="4" t="str">
        <f>"Q"&amp;ROUNDUP(MONTH(SalesDataTable[[#This Row],[Order Date]])/3,0)</f>
        <v>Q2</v>
      </c>
      <c r="E664" s="4">
        <f>MONTH(SalesDataTable[[#This Row],[Order Date]])</f>
        <v>4</v>
      </c>
      <c r="F664" s="4"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4">
        <f>YEAR(SalesDataTable[[#This Row],[Order Date]])</f>
        <v>2026</v>
      </c>
      <c r="D665" s="4" t="str">
        <f>"Q"&amp;ROUNDUP(MONTH(SalesDataTable[[#This Row],[Order Date]])/3,0)</f>
        <v>Q2</v>
      </c>
      <c r="E665" s="4">
        <f>MONTH(SalesDataTable[[#This Row],[Order Date]])</f>
        <v>4</v>
      </c>
      <c r="F665" s="4"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4">
        <f>YEAR(SalesDataTable[[#This Row],[Order Date]])</f>
        <v>2026</v>
      </c>
      <c r="D666" s="4" t="str">
        <f>"Q"&amp;ROUNDUP(MONTH(SalesDataTable[[#This Row],[Order Date]])/3,0)</f>
        <v>Q2</v>
      </c>
      <c r="E666" s="4">
        <f>MONTH(SalesDataTable[[#This Row],[Order Date]])</f>
        <v>4</v>
      </c>
      <c r="F666" s="4"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4">
        <f>YEAR(SalesDataTable[[#This Row],[Order Date]])</f>
        <v>2026</v>
      </c>
      <c r="D667" s="4" t="str">
        <f>"Q"&amp;ROUNDUP(MONTH(SalesDataTable[[#This Row],[Order Date]])/3,0)</f>
        <v>Q2</v>
      </c>
      <c r="E667" s="4">
        <f>MONTH(SalesDataTable[[#This Row],[Order Date]])</f>
        <v>4</v>
      </c>
      <c r="F667" s="4"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4">
        <f>YEAR(SalesDataTable[[#This Row],[Order Date]])</f>
        <v>2026</v>
      </c>
      <c r="D668" s="4" t="str">
        <f>"Q"&amp;ROUNDUP(MONTH(SalesDataTable[[#This Row],[Order Date]])/3,0)</f>
        <v>Q2</v>
      </c>
      <c r="E668" s="4">
        <f>MONTH(SalesDataTable[[#This Row],[Order Date]])</f>
        <v>4</v>
      </c>
      <c r="F668" s="4"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4">
        <f>YEAR(SalesDataTable[[#This Row],[Order Date]])</f>
        <v>2026</v>
      </c>
      <c r="D669" s="4" t="str">
        <f>"Q"&amp;ROUNDUP(MONTH(SalesDataTable[[#This Row],[Order Date]])/3,0)</f>
        <v>Q2</v>
      </c>
      <c r="E669" s="4">
        <f>MONTH(SalesDataTable[[#This Row],[Order Date]])</f>
        <v>4</v>
      </c>
      <c r="F669" s="4"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4">
        <f>YEAR(SalesDataTable[[#This Row],[Order Date]])</f>
        <v>2026</v>
      </c>
      <c r="D670" s="4" t="str">
        <f>"Q"&amp;ROUNDUP(MONTH(SalesDataTable[[#This Row],[Order Date]])/3,0)</f>
        <v>Q2</v>
      </c>
      <c r="E670" s="4">
        <f>MONTH(SalesDataTable[[#This Row],[Order Date]])</f>
        <v>4</v>
      </c>
      <c r="F670" s="4"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4">
        <f>YEAR(SalesDataTable[[#This Row],[Order Date]])</f>
        <v>2026</v>
      </c>
      <c r="D671" s="4" t="str">
        <f>"Q"&amp;ROUNDUP(MONTH(SalesDataTable[[#This Row],[Order Date]])/3,0)</f>
        <v>Q2</v>
      </c>
      <c r="E671" s="4">
        <f>MONTH(SalesDataTable[[#This Row],[Order Date]])</f>
        <v>4</v>
      </c>
      <c r="F671" s="4"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4">
        <f>YEAR(SalesDataTable[[#This Row],[Order Date]])</f>
        <v>2026</v>
      </c>
      <c r="D672" s="4" t="str">
        <f>"Q"&amp;ROUNDUP(MONTH(SalesDataTable[[#This Row],[Order Date]])/3,0)</f>
        <v>Q2</v>
      </c>
      <c r="E672" s="4">
        <f>MONTH(SalesDataTable[[#This Row],[Order Date]])</f>
        <v>4</v>
      </c>
      <c r="F672" s="4"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4">
        <f>YEAR(SalesDataTable[[#This Row],[Order Date]])</f>
        <v>2026</v>
      </c>
      <c r="D673" s="4" t="str">
        <f>"Q"&amp;ROUNDUP(MONTH(SalesDataTable[[#This Row],[Order Date]])/3,0)</f>
        <v>Q2</v>
      </c>
      <c r="E673" s="4">
        <f>MONTH(SalesDataTable[[#This Row],[Order Date]])</f>
        <v>4</v>
      </c>
      <c r="F673" s="4"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4">
        <f>YEAR(SalesDataTable[[#This Row],[Order Date]])</f>
        <v>2026</v>
      </c>
      <c r="D674" s="4" t="str">
        <f>"Q"&amp;ROUNDUP(MONTH(SalesDataTable[[#This Row],[Order Date]])/3,0)</f>
        <v>Q2</v>
      </c>
      <c r="E674" s="4">
        <f>MONTH(SalesDataTable[[#This Row],[Order Date]])</f>
        <v>4</v>
      </c>
      <c r="F674" s="4"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4">
        <f>YEAR(SalesDataTable[[#This Row],[Order Date]])</f>
        <v>2026</v>
      </c>
      <c r="D675" s="4" t="str">
        <f>"Q"&amp;ROUNDUP(MONTH(SalesDataTable[[#This Row],[Order Date]])/3,0)</f>
        <v>Q2</v>
      </c>
      <c r="E675" s="4">
        <f>MONTH(SalesDataTable[[#This Row],[Order Date]])</f>
        <v>4</v>
      </c>
      <c r="F675" s="4"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4">
        <f>YEAR(SalesDataTable[[#This Row],[Order Date]])</f>
        <v>2026</v>
      </c>
      <c r="D676" s="4" t="str">
        <f>"Q"&amp;ROUNDUP(MONTH(SalesDataTable[[#This Row],[Order Date]])/3,0)</f>
        <v>Q2</v>
      </c>
      <c r="E676" s="4">
        <f>MONTH(SalesDataTable[[#This Row],[Order Date]])</f>
        <v>4</v>
      </c>
      <c r="F676" s="4"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4">
        <f>YEAR(SalesDataTable[[#This Row],[Order Date]])</f>
        <v>2026</v>
      </c>
      <c r="D677" s="4" t="str">
        <f>"Q"&amp;ROUNDUP(MONTH(SalesDataTable[[#This Row],[Order Date]])/3,0)</f>
        <v>Q2</v>
      </c>
      <c r="E677" s="4">
        <f>MONTH(SalesDataTable[[#This Row],[Order Date]])</f>
        <v>4</v>
      </c>
      <c r="F677" s="4"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4">
        <f>YEAR(SalesDataTable[[#This Row],[Order Date]])</f>
        <v>2026</v>
      </c>
      <c r="D678" s="4" t="str">
        <f>"Q"&amp;ROUNDUP(MONTH(SalesDataTable[[#This Row],[Order Date]])/3,0)</f>
        <v>Q2</v>
      </c>
      <c r="E678" s="4">
        <f>MONTH(SalesDataTable[[#This Row],[Order Date]])</f>
        <v>4</v>
      </c>
      <c r="F678" s="4"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4">
        <f>YEAR(SalesDataTable[[#This Row],[Order Date]])</f>
        <v>2026</v>
      </c>
      <c r="D679" s="4" t="str">
        <f>"Q"&amp;ROUNDUP(MONTH(SalesDataTable[[#This Row],[Order Date]])/3,0)</f>
        <v>Q2</v>
      </c>
      <c r="E679" s="4">
        <f>MONTH(SalesDataTable[[#This Row],[Order Date]])</f>
        <v>4</v>
      </c>
      <c r="F679" s="4"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4">
        <f>YEAR(SalesDataTable[[#This Row],[Order Date]])</f>
        <v>2026</v>
      </c>
      <c r="D680" s="4" t="str">
        <f>"Q"&amp;ROUNDUP(MONTH(SalesDataTable[[#This Row],[Order Date]])/3,0)</f>
        <v>Q2</v>
      </c>
      <c r="E680" s="4">
        <f>MONTH(SalesDataTable[[#This Row],[Order Date]])</f>
        <v>4</v>
      </c>
      <c r="F680" s="4"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4">
        <f>YEAR(SalesDataTable[[#This Row],[Order Date]])</f>
        <v>2026</v>
      </c>
      <c r="D681" s="4" t="str">
        <f>"Q"&amp;ROUNDUP(MONTH(SalesDataTable[[#This Row],[Order Date]])/3,0)</f>
        <v>Q2</v>
      </c>
      <c r="E681" s="4">
        <f>MONTH(SalesDataTable[[#This Row],[Order Date]])</f>
        <v>4</v>
      </c>
      <c r="F681" s="4"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4">
        <f>YEAR(SalesDataTable[[#This Row],[Order Date]])</f>
        <v>2026</v>
      </c>
      <c r="D682" s="4" t="str">
        <f>"Q"&amp;ROUNDUP(MONTH(SalesDataTable[[#This Row],[Order Date]])/3,0)</f>
        <v>Q2</v>
      </c>
      <c r="E682" s="4">
        <f>MONTH(SalesDataTable[[#This Row],[Order Date]])</f>
        <v>4</v>
      </c>
      <c r="F682" s="4"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4">
        <f>YEAR(SalesDataTable[[#This Row],[Order Date]])</f>
        <v>2026</v>
      </c>
      <c r="D683" s="4" t="str">
        <f>"Q"&amp;ROUNDUP(MONTH(SalesDataTable[[#This Row],[Order Date]])/3,0)</f>
        <v>Q2</v>
      </c>
      <c r="E683" s="4">
        <f>MONTH(SalesDataTable[[#This Row],[Order Date]])</f>
        <v>4</v>
      </c>
      <c r="F683" s="4"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4">
        <f>YEAR(SalesDataTable[[#This Row],[Order Date]])</f>
        <v>2026</v>
      </c>
      <c r="D684" s="4" t="str">
        <f>"Q"&amp;ROUNDUP(MONTH(SalesDataTable[[#This Row],[Order Date]])/3,0)</f>
        <v>Q2</v>
      </c>
      <c r="E684" s="4">
        <f>MONTH(SalesDataTable[[#This Row],[Order Date]])</f>
        <v>4</v>
      </c>
      <c r="F684" s="4"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4">
        <f>YEAR(SalesDataTable[[#This Row],[Order Date]])</f>
        <v>2026</v>
      </c>
      <c r="D685" s="4" t="str">
        <f>"Q"&amp;ROUNDUP(MONTH(SalesDataTable[[#This Row],[Order Date]])/3,0)</f>
        <v>Q2</v>
      </c>
      <c r="E685" s="4">
        <f>MONTH(SalesDataTable[[#This Row],[Order Date]])</f>
        <v>4</v>
      </c>
      <c r="F685" s="4"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4">
        <f>YEAR(SalesDataTable[[#This Row],[Order Date]])</f>
        <v>2026</v>
      </c>
      <c r="D686" s="4" t="str">
        <f>"Q"&amp;ROUNDUP(MONTH(SalesDataTable[[#This Row],[Order Date]])/3,0)</f>
        <v>Q2</v>
      </c>
      <c r="E686" s="4">
        <f>MONTH(SalesDataTable[[#This Row],[Order Date]])</f>
        <v>4</v>
      </c>
      <c r="F686" s="4"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4">
        <f>YEAR(SalesDataTable[[#This Row],[Order Date]])</f>
        <v>2026</v>
      </c>
      <c r="D687" s="4" t="str">
        <f>"Q"&amp;ROUNDUP(MONTH(SalesDataTable[[#This Row],[Order Date]])/3,0)</f>
        <v>Q2</v>
      </c>
      <c r="E687" s="4">
        <f>MONTH(SalesDataTable[[#This Row],[Order Date]])</f>
        <v>4</v>
      </c>
      <c r="F687" s="4"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4">
        <f>YEAR(SalesDataTable[[#This Row],[Order Date]])</f>
        <v>2026</v>
      </c>
      <c r="D688" s="4" t="str">
        <f>"Q"&amp;ROUNDUP(MONTH(SalesDataTable[[#This Row],[Order Date]])/3,0)</f>
        <v>Q2</v>
      </c>
      <c r="E688" s="4">
        <f>MONTH(SalesDataTable[[#This Row],[Order Date]])</f>
        <v>4</v>
      </c>
      <c r="F688" s="4"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4">
        <f>YEAR(SalesDataTable[[#This Row],[Order Date]])</f>
        <v>2026</v>
      </c>
      <c r="D689" s="4" t="str">
        <f>"Q"&amp;ROUNDUP(MONTH(SalesDataTable[[#This Row],[Order Date]])/3,0)</f>
        <v>Q2</v>
      </c>
      <c r="E689" s="4">
        <f>MONTH(SalesDataTable[[#This Row],[Order Date]])</f>
        <v>4</v>
      </c>
      <c r="F689" s="4"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4">
        <f>YEAR(SalesDataTable[[#This Row],[Order Date]])</f>
        <v>2026</v>
      </c>
      <c r="D690" s="4" t="str">
        <f>"Q"&amp;ROUNDUP(MONTH(SalesDataTable[[#This Row],[Order Date]])/3,0)</f>
        <v>Q2</v>
      </c>
      <c r="E690" s="4">
        <f>MONTH(SalesDataTable[[#This Row],[Order Date]])</f>
        <v>4</v>
      </c>
      <c r="F690" s="4"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4">
        <f>YEAR(SalesDataTable[[#This Row],[Order Date]])</f>
        <v>2026</v>
      </c>
      <c r="D691" s="4" t="str">
        <f>"Q"&amp;ROUNDUP(MONTH(SalesDataTable[[#This Row],[Order Date]])/3,0)</f>
        <v>Q2</v>
      </c>
      <c r="E691" s="4">
        <f>MONTH(SalesDataTable[[#This Row],[Order Date]])</f>
        <v>4</v>
      </c>
      <c r="F691" s="4"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4">
        <f>YEAR(SalesDataTable[[#This Row],[Order Date]])</f>
        <v>2026</v>
      </c>
      <c r="D692" s="4" t="str">
        <f>"Q"&amp;ROUNDUP(MONTH(SalesDataTable[[#This Row],[Order Date]])/3,0)</f>
        <v>Q2</v>
      </c>
      <c r="E692" s="4">
        <f>MONTH(SalesDataTable[[#This Row],[Order Date]])</f>
        <v>4</v>
      </c>
      <c r="F692" s="4"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4">
        <f>YEAR(SalesDataTable[[#This Row],[Order Date]])</f>
        <v>2026</v>
      </c>
      <c r="D693" s="4" t="str">
        <f>"Q"&amp;ROUNDUP(MONTH(SalesDataTable[[#This Row],[Order Date]])/3,0)</f>
        <v>Q2</v>
      </c>
      <c r="E693" s="4">
        <f>MONTH(SalesDataTable[[#This Row],[Order Date]])</f>
        <v>4</v>
      </c>
      <c r="F693" s="4"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4">
        <f>YEAR(SalesDataTable[[#This Row],[Order Date]])</f>
        <v>2026</v>
      </c>
      <c r="D694" s="4" t="str">
        <f>"Q"&amp;ROUNDUP(MONTH(SalesDataTable[[#This Row],[Order Date]])/3,0)</f>
        <v>Q2</v>
      </c>
      <c r="E694" s="4">
        <f>MONTH(SalesDataTable[[#This Row],[Order Date]])</f>
        <v>4</v>
      </c>
      <c r="F694" s="4"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4">
        <f>YEAR(SalesDataTable[[#This Row],[Order Date]])</f>
        <v>2026</v>
      </c>
      <c r="D695" s="4" t="str">
        <f>"Q"&amp;ROUNDUP(MONTH(SalesDataTable[[#This Row],[Order Date]])/3,0)</f>
        <v>Q2</v>
      </c>
      <c r="E695" s="4">
        <f>MONTH(SalesDataTable[[#This Row],[Order Date]])</f>
        <v>4</v>
      </c>
      <c r="F695" s="4"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4">
        <f>YEAR(SalesDataTable[[#This Row],[Order Date]])</f>
        <v>2026</v>
      </c>
      <c r="D696" s="4" t="str">
        <f>"Q"&amp;ROUNDUP(MONTH(SalesDataTable[[#This Row],[Order Date]])/3,0)</f>
        <v>Q2</v>
      </c>
      <c r="E696" s="4">
        <f>MONTH(SalesDataTable[[#This Row],[Order Date]])</f>
        <v>4</v>
      </c>
      <c r="F696" s="4"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4">
        <f>YEAR(SalesDataTable[[#This Row],[Order Date]])</f>
        <v>2026</v>
      </c>
      <c r="D697" s="4" t="str">
        <f>"Q"&amp;ROUNDUP(MONTH(SalesDataTable[[#This Row],[Order Date]])/3,0)</f>
        <v>Q2</v>
      </c>
      <c r="E697" s="4">
        <f>MONTH(SalesDataTable[[#This Row],[Order Date]])</f>
        <v>4</v>
      </c>
      <c r="F697" s="4"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4">
        <f>YEAR(SalesDataTable[[#This Row],[Order Date]])</f>
        <v>2026</v>
      </c>
      <c r="D698" s="4" t="str">
        <f>"Q"&amp;ROUNDUP(MONTH(SalesDataTable[[#This Row],[Order Date]])/3,0)</f>
        <v>Q2</v>
      </c>
      <c r="E698" s="4">
        <f>MONTH(SalesDataTable[[#This Row],[Order Date]])</f>
        <v>4</v>
      </c>
      <c r="F698" s="4"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4">
        <f>YEAR(SalesDataTable[[#This Row],[Order Date]])</f>
        <v>2026</v>
      </c>
      <c r="D699" s="4" t="str">
        <f>"Q"&amp;ROUNDUP(MONTH(SalesDataTable[[#This Row],[Order Date]])/3,0)</f>
        <v>Q2</v>
      </c>
      <c r="E699" s="4">
        <f>MONTH(SalesDataTable[[#This Row],[Order Date]])</f>
        <v>4</v>
      </c>
      <c r="F699" s="4"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4">
        <f>YEAR(SalesDataTable[[#This Row],[Order Date]])</f>
        <v>2026</v>
      </c>
      <c r="D700" s="4" t="str">
        <f>"Q"&amp;ROUNDUP(MONTH(SalesDataTable[[#This Row],[Order Date]])/3,0)</f>
        <v>Q2</v>
      </c>
      <c r="E700" s="4">
        <f>MONTH(SalesDataTable[[#This Row],[Order Date]])</f>
        <v>4</v>
      </c>
      <c r="F700" s="4"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4">
        <f>YEAR(SalesDataTable[[#This Row],[Order Date]])</f>
        <v>2026</v>
      </c>
      <c r="D701" s="4" t="str">
        <f>"Q"&amp;ROUNDUP(MONTH(SalesDataTable[[#This Row],[Order Date]])/3,0)</f>
        <v>Q2</v>
      </c>
      <c r="E701" s="4">
        <f>MONTH(SalesDataTable[[#This Row],[Order Date]])</f>
        <v>4</v>
      </c>
      <c r="F701" s="4"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4">
        <f>YEAR(SalesDataTable[[#This Row],[Order Date]])</f>
        <v>2026</v>
      </c>
      <c r="D702" s="4" t="str">
        <f>"Q"&amp;ROUNDUP(MONTH(SalesDataTable[[#This Row],[Order Date]])/3,0)</f>
        <v>Q2</v>
      </c>
      <c r="E702" s="4">
        <f>MONTH(SalesDataTable[[#This Row],[Order Date]])</f>
        <v>4</v>
      </c>
      <c r="F702" s="4"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4">
        <f>YEAR(SalesDataTable[[#This Row],[Order Date]])</f>
        <v>2026</v>
      </c>
      <c r="D703" s="4" t="str">
        <f>"Q"&amp;ROUNDUP(MONTH(SalesDataTable[[#This Row],[Order Date]])/3,0)</f>
        <v>Q2</v>
      </c>
      <c r="E703" s="4">
        <f>MONTH(SalesDataTable[[#This Row],[Order Date]])</f>
        <v>4</v>
      </c>
      <c r="F703" s="4"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4">
        <f>YEAR(SalesDataTable[[#This Row],[Order Date]])</f>
        <v>2026</v>
      </c>
      <c r="D704" s="4" t="str">
        <f>"Q"&amp;ROUNDUP(MONTH(SalesDataTable[[#This Row],[Order Date]])/3,0)</f>
        <v>Q2</v>
      </c>
      <c r="E704" s="4">
        <f>MONTH(SalesDataTable[[#This Row],[Order Date]])</f>
        <v>4</v>
      </c>
      <c r="F704" s="4"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4">
        <f>YEAR(SalesDataTable[[#This Row],[Order Date]])</f>
        <v>2026</v>
      </c>
      <c r="D705" s="4" t="str">
        <f>"Q"&amp;ROUNDUP(MONTH(SalesDataTable[[#This Row],[Order Date]])/3,0)</f>
        <v>Q2</v>
      </c>
      <c r="E705" s="4">
        <f>MONTH(SalesDataTable[[#This Row],[Order Date]])</f>
        <v>4</v>
      </c>
      <c r="F705" s="4"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4">
        <f>YEAR(SalesDataTable[[#This Row],[Order Date]])</f>
        <v>2026</v>
      </c>
      <c r="D706" s="4" t="str">
        <f>"Q"&amp;ROUNDUP(MONTH(SalesDataTable[[#This Row],[Order Date]])/3,0)</f>
        <v>Q2</v>
      </c>
      <c r="E706" s="4">
        <f>MONTH(SalesDataTable[[#This Row],[Order Date]])</f>
        <v>4</v>
      </c>
      <c r="F706" s="4"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4">
        <f>YEAR(SalesDataTable[[#This Row],[Order Date]])</f>
        <v>2026</v>
      </c>
      <c r="D707" s="4" t="str">
        <f>"Q"&amp;ROUNDUP(MONTH(SalesDataTable[[#This Row],[Order Date]])/3,0)</f>
        <v>Q2</v>
      </c>
      <c r="E707" s="4">
        <f>MONTH(SalesDataTable[[#This Row],[Order Date]])</f>
        <v>4</v>
      </c>
      <c r="F707" s="4"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4">
        <f>YEAR(SalesDataTable[[#This Row],[Order Date]])</f>
        <v>2026</v>
      </c>
      <c r="D708" s="4" t="str">
        <f>"Q"&amp;ROUNDUP(MONTH(SalesDataTable[[#This Row],[Order Date]])/3,0)</f>
        <v>Q2</v>
      </c>
      <c r="E708" s="4">
        <f>MONTH(SalesDataTable[[#This Row],[Order Date]])</f>
        <v>4</v>
      </c>
      <c r="F708" s="4"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4">
        <f>YEAR(SalesDataTable[[#This Row],[Order Date]])</f>
        <v>2026</v>
      </c>
      <c r="D709" s="4" t="str">
        <f>"Q"&amp;ROUNDUP(MONTH(SalesDataTable[[#This Row],[Order Date]])/3,0)</f>
        <v>Q2</v>
      </c>
      <c r="E709" s="4">
        <f>MONTH(SalesDataTable[[#This Row],[Order Date]])</f>
        <v>4</v>
      </c>
      <c r="F709" s="4"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4">
        <f>YEAR(SalesDataTable[[#This Row],[Order Date]])</f>
        <v>2026</v>
      </c>
      <c r="D710" s="4" t="str">
        <f>"Q"&amp;ROUNDUP(MONTH(SalesDataTable[[#This Row],[Order Date]])/3,0)</f>
        <v>Q2</v>
      </c>
      <c r="E710" s="4">
        <f>MONTH(SalesDataTable[[#This Row],[Order Date]])</f>
        <v>5</v>
      </c>
      <c r="F710" s="4"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4">
        <f>YEAR(SalesDataTable[[#This Row],[Order Date]])</f>
        <v>2026</v>
      </c>
      <c r="D711" s="4" t="str">
        <f>"Q"&amp;ROUNDUP(MONTH(SalesDataTable[[#This Row],[Order Date]])/3,0)</f>
        <v>Q2</v>
      </c>
      <c r="E711" s="4">
        <f>MONTH(SalesDataTable[[#This Row],[Order Date]])</f>
        <v>5</v>
      </c>
      <c r="F711" s="4"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4">
        <f>YEAR(SalesDataTable[[#This Row],[Order Date]])</f>
        <v>2026</v>
      </c>
      <c r="D712" s="4" t="str">
        <f>"Q"&amp;ROUNDUP(MONTH(SalesDataTable[[#This Row],[Order Date]])/3,0)</f>
        <v>Q2</v>
      </c>
      <c r="E712" s="4">
        <f>MONTH(SalesDataTable[[#This Row],[Order Date]])</f>
        <v>5</v>
      </c>
      <c r="F712" s="4"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4">
        <f>YEAR(SalesDataTable[[#This Row],[Order Date]])</f>
        <v>2026</v>
      </c>
      <c r="D713" s="4" t="str">
        <f>"Q"&amp;ROUNDUP(MONTH(SalesDataTable[[#This Row],[Order Date]])/3,0)</f>
        <v>Q2</v>
      </c>
      <c r="E713" s="4">
        <f>MONTH(SalesDataTable[[#This Row],[Order Date]])</f>
        <v>5</v>
      </c>
      <c r="F713" s="4"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4">
        <f>YEAR(SalesDataTable[[#This Row],[Order Date]])</f>
        <v>2026</v>
      </c>
      <c r="D714" s="4" t="str">
        <f>"Q"&amp;ROUNDUP(MONTH(SalesDataTable[[#This Row],[Order Date]])/3,0)</f>
        <v>Q2</v>
      </c>
      <c r="E714" s="4">
        <f>MONTH(SalesDataTable[[#This Row],[Order Date]])</f>
        <v>5</v>
      </c>
      <c r="F714" s="4"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4">
        <f>YEAR(SalesDataTable[[#This Row],[Order Date]])</f>
        <v>2026</v>
      </c>
      <c r="D715" s="4" t="str">
        <f>"Q"&amp;ROUNDUP(MONTH(SalesDataTable[[#This Row],[Order Date]])/3,0)</f>
        <v>Q2</v>
      </c>
      <c r="E715" s="4">
        <f>MONTH(SalesDataTable[[#This Row],[Order Date]])</f>
        <v>5</v>
      </c>
      <c r="F715" s="4"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4">
        <f>YEAR(SalesDataTable[[#This Row],[Order Date]])</f>
        <v>2026</v>
      </c>
      <c r="D716" s="4" t="str">
        <f>"Q"&amp;ROUNDUP(MONTH(SalesDataTable[[#This Row],[Order Date]])/3,0)</f>
        <v>Q2</v>
      </c>
      <c r="E716" s="4">
        <f>MONTH(SalesDataTable[[#This Row],[Order Date]])</f>
        <v>5</v>
      </c>
      <c r="F716" s="4"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4">
        <f>YEAR(SalesDataTable[[#This Row],[Order Date]])</f>
        <v>2026</v>
      </c>
      <c r="D717" s="4" t="str">
        <f>"Q"&amp;ROUNDUP(MONTH(SalesDataTable[[#This Row],[Order Date]])/3,0)</f>
        <v>Q2</v>
      </c>
      <c r="E717" s="4">
        <f>MONTH(SalesDataTable[[#This Row],[Order Date]])</f>
        <v>5</v>
      </c>
      <c r="F717" s="4"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4">
        <f>YEAR(SalesDataTable[[#This Row],[Order Date]])</f>
        <v>2026</v>
      </c>
      <c r="D718" s="4" t="str">
        <f>"Q"&amp;ROUNDUP(MONTH(SalesDataTable[[#This Row],[Order Date]])/3,0)</f>
        <v>Q2</v>
      </c>
      <c r="E718" s="4">
        <f>MONTH(SalesDataTable[[#This Row],[Order Date]])</f>
        <v>5</v>
      </c>
      <c r="F718" s="4"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4">
        <f>YEAR(SalesDataTable[[#This Row],[Order Date]])</f>
        <v>2026</v>
      </c>
      <c r="D719" s="4" t="str">
        <f>"Q"&amp;ROUNDUP(MONTH(SalesDataTable[[#This Row],[Order Date]])/3,0)</f>
        <v>Q2</v>
      </c>
      <c r="E719" s="4">
        <f>MONTH(SalesDataTable[[#This Row],[Order Date]])</f>
        <v>5</v>
      </c>
      <c r="F719" s="4"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4">
        <f>YEAR(SalesDataTable[[#This Row],[Order Date]])</f>
        <v>2026</v>
      </c>
      <c r="D720" s="4" t="str">
        <f>"Q"&amp;ROUNDUP(MONTH(SalesDataTable[[#This Row],[Order Date]])/3,0)</f>
        <v>Q2</v>
      </c>
      <c r="E720" s="4">
        <f>MONTH(SalesDataTable[[#This Row],[Order Date]])</f>
        <v>5</v>
      </c>
      <c r="F720" s="4"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4">
        <f>YEAR(SalesDataTable[[#This Row],[Order Date]])</f>
        <v>2026</v>
      </c>
      <c r="D721" s="4" t="str">
        <f>"Q"&amp;ROUNDUP(MONTH(SalesDataTable[[#This Row],[Order Date]])/3,0)</f>
        <v>Q2</v>
      </c>
      <c r="E721" s="4">
        <f>MONTH(SalesDataTable[[#This Row],[Order Date]])</f>
        <v>5</v>
      </c>
      <c r="F721" s="4"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4">
        <f>YEAR(SalesDataTable[[#This Row],[Order Date]])</f>
        <v>2026</v>
      </c>
      <c r="D722" s="4" t="str">
        <f>"Q"&amp;ROUNDUP(MONTH(SalesDataTable[[#This Row],[Order Date]])/3,0)</f>
        <v>Q2</v>
      </c>
      <c r="E722" s="4">
        <f>MONTH(SalesDataTable[[#This Row],[Order Date]])</f>
        <v>5</v>
      </c>
      <c r="F722" s="4"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4">
        <f>YEAR(SalesDataTable[[#This Row],[Order Date]])</f>
        <v>2026</v>
      </c>
      <c r="D723" s="4" t="str">
        <f>"Q"&amp;ROUNDUP(MONTH(SalesDataTable[[#This Row],[Order Date]])/3,0)</f>
        <v>Q2</v>
      </c>
      <c r="E723" s="4">
        <f>MONTH(SalesDataTable[[#This Row],[Order Date]])</f>
        <v>5</v>
      </c>
      <c r="F723" s="4"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4">
        <f>YEAR(SalesDataTable[[#This Row],[Order Date]])</f>
        <v>2026</v>
      </c>
      <c r="D724" s="4" t="str">
        <f>"Q"&amp;ROUNDUP(MONTH(SalesDataTable[[#This Row],[Order Date]])/3,0)</f>
        <v>Q2</v>
      </c>
      <c r="E724" s="4">
        <f>MONTH(SalesDataTable[[#This Row],[Order Date]])</f>
        <v>5</v>
      </c>
      <c r="F724" s="4"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4">
        <f>YEAR(SalesDataTable[[#This Row],[Order Date]])</f>
        <v>2026</v>
      </c>
      <c r="D725" s="4" t="str">
        <f>"Q"&amp;ROUNDUP(MONTH(SalesDataTable[[#This Row],[Order Date]])/3,0)</f>
        <v>Q2</v>
      </c>
      <c r="E725" s="4">
        <f>MONTH(SalesDataTable[[#This Row],[Order Date]])</f>
        <v>5</v>
      </c>
      <c r="F725" s="4"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4">
        <f>YEAR(SalesDataTable[[#This Row],[Order Date]])</f>
        <v>2026</v>
      </c>
      <c r="D726" s="4" t="str">
        <f>"Q"&amp;ROUNDUP(MONTH(SalesDataTable[[#This Row],[Order Date]])/3,0)</f>
        <v>Q2</v>
      </c>
      <c r="E726" s="4">
        <f>MONTH(SalesDataTable[[#This Row],[Order Date]])</f>
        <v>5</v>
      </c>
      <c r="F726" s="4"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4">
        <f>YEAR(SalesDataTable[[#This Row],[Order Date]])</f>
        <v>2026</v>
      </c>
      <c r="D727" s="4" t="str">
        <f>"Q"&amp;ROUNDUP(MONTH(SalesDataTable[[#This Row],[Order Date]])/3,0)</f>
        <v>Q2</v>
      </c>
      <c r="E727" s="4">
        <f>MONTH(SalesDataTable[[#This Row],[Order Date]])</f>
        <v>5</v>
      </c>
      <c r="F727" s="4"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4">
        <f>YEAR(SalesDataTable[[#This Row],[Order Date]])</f>
        <v>2026</v>
      </c>
      <c r="D728" s="4" t="str">
        <f>"Q"&amp;ROUNDUP(MONTH(SalesDataTable[[#This Row],[Order Date]])/3,0)</f>
        <v>Q2</v>
      </c>
      <c r="E728" s="4">
        <f>MONTH(SalesDataTable[[#This Row],[Order Date]])</f>
        <v>5</v>
      </c>
      <c r="F728" s="4"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4">
        <f>YEAR(SalesDataTable[[#This Row],[Order Date]])</f>
        <v>2026</v>
      </c>
      <c r="D729" s="4" t="str">
        <f>"Q"&amp;ROUNDUP(MONTH(SalesDataTable[[#This Row],[Order Date]])/3,0)</f>
        <v>Q2</v>
      </c>
      <c r="E729" s="4">
        <f>MONTH(SalesDataTable[[#This Row],[Order Date]])</f>
        <v>5</v>
      </c>
      <c r="F729" s="4"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4">
        <f>YEAR(SalesDataTable[[#This Row],[Order Date]])</f>
        <v>2026</v>
      </c>
      <c r="D730" s="4" t="str">
        <f>"Q"&amp;ROUNDUP(MONTH(SalesDataTable[[#This Row],[Order Date]])/3,0)</f>
        <v>Q2</v>
      </c>
      <c r="E730" s="4">
        <f>MONTH(SalesDataTable[[#This Row],[Order Date]])</f>
        <v>5</v>
      </c>
      <c r="F730" s="4"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4">
        <f>YEAR(SalesDataTable[[#This Row],[Order Date]])</f>
        <v>2026</v>
      </c>
      <c r="D731" s="4" t="str">
        <f>"Q"&amp;ROUNDUP(MONTH(SalesDataTable[[#This Row],[Order Date]])/3,0)</f>
        <v>Q2</v>
      </c>
      <c r="E731" s="4">
        <f>MONTH(SalesDataTable[[#This Row],[Order Date]])</f>
        <v>5</v>
      </c>
      <c r="F731" s="4"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4">
        <f>YEAR(SalesDataTable[[#This Row],[Order Date]])</f>
        <v>2026</v>
      </c>
      <c r="D732" s="4" t="str">
        <f>"Q"&amp;ROUNDUP(MONTH(SalesDataTable[[#This Row],[Order Date]])/3,0)</f>
        <v>Q2</v>
      </c>
      <c r="E732" s="4">
        <f>MONTH(SalesDataTable[[#This Row],[Order Date]])</f>
        <v>5</v>
      </c>
      <c r="F732" s="4"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4">
        <f>YEAR(SalesDataTable[[#This Row],[Order Date]])</f>
        <v>2026</v>
      </c>
      <c r="D733" s="4" t="str">
        <f>"Q"&amp;ROUNDUP(MONTH(SalesDataTable[[#This Row],[Order Date]])/3,0)</f>
        <v>Q2</v>
      </c>
      <c r="E733" s="4">
        <f>MONTH(SalesDataTable[[#This Row],[Order Date]])</f>
        <v>5</v>
      </c>
      <c r="F733" s="4"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4">
        <f>YEAR(SalesDataTable[[#This Row],[Order Date]])</f>
        <v>2026</v>
      </c>
      <c r="D734" s="4" t="str">
        <f>"Q"&amp;ROUNDUP(MONTH(SalesDataTable[[#This Row],[Order Date]])/3,0)</f>
        <v>Q2</v>
      </c>
      <c r="E734" s="4">
        <f>MONTH(SalesDataTable[[#This Row],[Order Date]])</f>
        <v>5</v>
      </c>
      <c r="F734" s="4"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4">
        <f>YEAR(SalesDataTable[[#This Row],[Order Date]])</f>
        <v>2026</v>
      </c>
      <c r="D735" s="4" t="str">
        <f>"Q"&amp;ROUNDUP(MONTH(SalesDataTable[[#This Row],[Order Date]])/3,0)</f>
        <v>Q2</v>
      </c>
      <c r="E735" s="4">
        <f>MONTH(SalesDataTable[[#This Row],[Order Date]])</f>
        <v>5</v>
      </c>
      <c r="F735" s="4"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4">
        <f>YEAR(SalesDataTable[[#This Row],[Order Date]])</f>
        <v>2026</v>
      </c>
      <c r="D736" s="4" t="str">
        <f>"Q"&amp;ROUNDUP(MONTH(SalesDataTable[[#This Row],[Order Date]])/3,0)</f>
        <v>Q2</v>
      </c>
      <c r="E736" s="4">
        <f>MONTH(SalesDataTable[[#This Row],[Order Date]])</f>
        <v>5</v>
      </c>
      <c r="F736" s="4"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4">
        <f>YEAR(SalesDataTable[[#This Row],[Order Date]])</f>
        <v>2026</v>
      </c>
      <c r="D737" s="4" t="str">
        <f>"Q"&amp;ROUNDUP(MONTH(SalesDataTable[[#This Row],[Order Date]])/3,0)</f>
        <v>Q2</v>
      </c>
      <c r="E737" s="4">
        <f>MONTH(SalesDataTable[[#This Row],[Order Date]])</f>
        <v>5</v>
      </c>
      <c r="F737" s="4"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4">
        <f>YEAR(SalesDataTable[[#This Row],[Order Date]])</f>
        <v>2026</v>
      </c>
      <c r="D738" s="4" t="str">
        <f>"Q"&amp;ROUNDUP(MONTH(SalesDataTable[[#This Row],[Order Date]])/3,0)</f>
        <v>Q2</v>
      </c>
      <c r="E738" s="4">
        <f>MONTH(SalesDataTable[[#This Row],[Order Date]])</f>
        <v>5</v>
      </c>
      <c r="F738" s="4"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4">
        <f>YEAR(SalesDataTable[[#This Row],[Order Date]])</f>
        <v>2026</v>
      </c>
      <c r="D739" s="4" t="str">
        <f>"Q"&amp;ROUNDUP(MONTH(SalesDataTable[[#This Row],[Order Date]])/3,0)</f>
        <v>Q2</v>
      </c>
      <c r="E739" s="4">
        <f>MONTH(SalesDataTable[[#This Row],[Order Date]])</f>
        <v>5</v>
      </c>
      <c r="F739" s="4"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4">
        <f>YEAR(SalesDataTable[[#This Row],[Order Date]])</f>
        <v>2026</v>
      </c>
      <c r="D740" s="4" t="str">
        <f>"Q"&amp;ROUNDUP(MONTH(SalesDataTable[[#This Row],[Order Date]])/3,0)</f>
        <v>Q2</v>
      </c>
      <c r="E740" s="4">
        <f>MONTH(SalesDataTable[[#This Row],[Order Date]])</f>
        <v>5</v>
      </c>
      <c r="F740" s="4"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4">
        <f>YEAR(SalesDataTable[[#This Row],[Order Date]])</f>
        <v>2026</v>
      </c>
      <c r="D741" s="4" t="str">
        <f>"Q"&amp;ROUNDUP(MONTH(SalesDataTable[[#This Row],[Order Date]])/3,0)</f>
        <v>Q2</v>
      </c>
      <c r="E741" s="4">
        <f>MONTH(SalesDataTable[[#This Row],[Order Date]])</f>
        <v>5</v>
      </c>
      <c r="F741" s="4"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4">
        <f>YEAR(SalesDataTable[[#This Row],[Order Date]])</f>
        <v>2026</v>
      </c>
      <c r="D742" s="4" t="str">
        <f>"Q"&amp;ROUNDUP(MONTH(SalesDataTable[[#This Row],[Order Date]])/3,0)</f>
        <v>Q2</v>
      </c>
      <c r="E742" s="4">
        <f>MONTH(SalesDataTable[[#This Row],[Order Date]])</f>
        <v>5</v>
      </c>
      <c r="F742" s="4"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4">
        <f>YEAR(SalesDataTable[[#This Row],[Order Date]])</f>
        <v>2026</v>
      </c>
      <c r="D743" s="4" t="str">
        <f>"Q"&amp;ROUNDUP(MONTH(SalesDataTable[[#This Row],[Order Date]])/3,0)</f>
        <v>Q2</v>
      </c>
      <c r="E743" s="4">
        <f>MONTH(SalesDataTable[[#This Row],[Order Date]])</f>
        <v>5</v>
      </c>
      <c r="F743" s="4"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4">
        <f>YEAR(SalesDataTable[[#This Row],[Order Date]])</f>
        <v>2026</v>
      </c>
      <c r="D744" s="4" t="str">
        <f>"Q"&amp;ROUNDUP(MONTH(SalesDataTable[[#This Row],[Order Date]])/3,0)</f>
        <v>Q2</v>
      </c>
      <c r="E744" s="4">
        <f>MONTH(SalesDataTable[[#This Row],[Order Date]])</f>
        <v>5</v>
      </c>
      <c r="F744" s="4"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4">
        <f>YEAR(SalesDataTable[[#This Row],[Order Date]])</f>
        <v>2026</v>
      </c>
      <c r="D745" s="4" t="str">
        <f>"Q"&amp;ROUNDUP(MONTH(SalesDataTable[[#This Row],[Order Date]])/3,0)</f>
        <v>Q2</v>
      </c>
      <c r="E745" s="4">
        <f>MONTH(SalesDataTable[[#This Row],[Order Date]])</f>
        <v>5</v>
      </c>
      <c r="F745" s="4"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4">
        <f>YEAR(SalesDataTable[[#This Row],[Order Date]])</f>
        <v>2026</v>
      </c>
      <c r="D746" s="4" t="str">
        <f>"Q"&amp;ROUNDUP(MONTH(SalesDataTable[[#This Row],[Order Date]])/3,0)</f>
        <v>Q2</v>
      </c>
      <c r="E746" s="4">
        <f>MONTH(SalesDataTable[[#This Row],[Order Date]])</f>
        <v>5</v>
      </c>
      <c r="F746" s="4"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4">
        <f>YEAR(SalesDataTable[[#This Row],[Order Date]])</f>
        <v>2026</v>
      </c>
      <c r="D747" s="4" t="str">
        <f>"Q"&amp;ROUNDUP(MONTH(SalesDataTable[[#This Row],[Order Date]])/3,0)</f>
        <v>Q2</v>
      </c>
      <c r="E747" s="4">
        <f>MONTH(SalesDataTable[[#This Row],[Order Date]])</f>
        <v>5</v>
      </c>
      <c r="F747" s="4"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4">
        <f>YEAR(SalesDataTable[[#This Row],[Order Date]])</f>
        <v>2026</v>
      </c>
      <c r="D748" s="4" t="str">
        <f>"Q"&amp;ROUNDUP(MONTH(SalesDataTable[[#This Row],[Order Date]])/3,0)</f>
        <v>Q2</v>
      </c>
      <c r="E748" s="4">
        <f>MONTH(SalesDataTable[[#This Row],[Order Date]])</f>
        <v>5</v>
      </c>
      <c r="F748" s="4"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4">
        <f>YEAR(SalesDataTable[[#This Row],[Order Date]])</f>
        <v>2026</v>
      </c>
      <c r="D749" s="4" t="str">
        <f>"Q"&amp;ROUNDUP(MONTH(SalesDataTable[[#This Row],[Order Date]])/3,0)</f>
        <v>Q2</v>
      </c>
      <c r="E749" s="4">
        <f>MONTH(SalesDataTable[[#This Row],[Order Date]])</f>
        <v>5</v>
      </c>
      <c r="F749" s="4"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4">
        <f>YEAR(SalesDataTable[[#This Row],[Order Date]])</f>
        <v>2026</v>
      </c>
      <c r="D750" s="4" t="str">
        <f>"Q"&amp;ROUNDUP(MONTH(SalesDataTable[[#This Row],[Order Date]])/3,0)</f>
        <v>Q2</v>
      </c>
      <c r="E750" s="4">
        <f>MONTH(SalesDataTable[[#This Row],[Order Date]])</f>
        <v>5</v>
      </c>
      <c r="F750" s="4"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4">
        <f>YEAR(SalesDataTable[[#This Row],[Order Date]])</f>
        <v>2026</v>
      </c>
      <c r="D751" s="4" t="str">
        <f>"Q"&amp;ROUNDUP(MONTH(SalesDataTable[[#This Row],[Order Date]])/3,0)</f>
        <v>Q2</v>
      </c>
      <c r="E751" s="4">
        <f>MONTH(SalesDataTable[[#This Row],[Order Date]])</f>
        <v>5</v>
      </c>
      <c r="F751" s="4"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4">
        <f>YEAR(SalesDataTable[[#This Row],[Order Date]])</f>
        <v>2026</v>
      </c>
      <c r="D752" s="4" t="str">
        <f>"Q"&amp;ROUNDUP(MONTH(SalesDataTable[[#This Row],[Order Date]])/3,0)</f>
        <v>Q2</v>
      </c>
      <c r="E752" s="4">
        <f>MONTH(SalesDataTable[[#This Row],[Order Date]])</f>
        <v>5</v>
      </c>
      <c r="F752" s="4"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4">
        <f>YEAR(SalesDataTable[[#This Row],[Order Date]])</f>
        <v>2026</v>
      </c>
      <c r="D753" s="4" t="str">
        <f>"Q"&amp;ROUNDUP(MONTH(SalesDataTable[[#This Row],[Order Date]])/3,0)</f>
        <v>Q2</v>
      </c>
      <c r="E753" s="4">
        <f>MONTH(SalesDataTable[[#This Row],[Order Date]])</f>
        <v>5</v>
      </c>
      <c r="F753" s="4"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4">
        <f>YEAR(SalesDataTable[[#This Row],[Order Date]])</f>
        <v>2026</v>
      </c>
      <c r="D754" s="4" t="str">
        <f>"Q"&amp;ROUNDUP(MONTH(SalesDataTable[[#This Row],[Order Date]])/3,0)</f>
        <v>Q2</v>
      </c>
      <c r="E754" s="4">
        <f>MONTH(SalesDataTable[[#This Row],[Order Date]])</f>
        <v>5</v>
      </c>
      <c r="F754" s="4"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4">
        <f>YEAR(SalesDataTable[[#This Row],[Order Date]])</f>
        <v>2026</v>
      </c>
      <c r="D755" s="4" t="str">
        <f>"Q"&amp;ROUNDUP(MONTH(SalesDataTable[[#This Row],[Order Date]])/3,0)</f>
        <v>Q2</v>
      </c>
      <c r="E755" s="4">
        <f>MONTH(SalesDataTable[[#This Row],[Order Date]])</f>
        <v>5</v>
      </c>
      <c r="F755" s="4"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4">
        <f>YEAR(SalesDataTable[[#This Row],[Order Date]])</f>
        <v>2026</v>
      </c>
      <c r="D756" s="4" t="str">
        <f>"Q"&amp;ROUNDUP(MONTH(SalesDataTable[[#This Row],[Order Date]])/3,0)</f>
        <v>Q2</v>
      </c>
      <c r="E756" s="4">
        <f>MONTH(SalesDataTable[[#This Row],[Order Date]])</f>
        <v>5</v>
      </c>
      <c r="F756" s="4"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4">
        <f>YEAR(SalesDataTable[[#This Row],[Order Date]])</f>
        <v>2026</v>
      </c>
      <c r="D757" s="4" t="str">
        <f>"Q"&amp;ROUNDUP(MONTH(SalesDataTable[[#This Row],[Order Date]])/3,0)</f>
        <v>Q2</v>
      </c>
      <c r="E757" s="4">
        <f>MONTH(SalesDataTable[[#This Row],[Order Date]])</f>
        <v>5</v>
      </c>
      <c r="F757" s="4"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4">
        <f>YEAR(SalesDataTable[[#This Row],[Order Date]])</f>
        <v>2026</v>
      </c>
      <c r="D758" s="4" t="str">
        <f>"Q"&amp;ROUNDUP(MONTH(SalesDataTable[[#This Row],[Order Date]])/3,0)</f>
        <v>Q2</v>
      </c>
      <c r="E758" s="4">
        <f>MONTH(SalesDataTable[[#This Row],[Order Date]])</f>
        <v>5</v>
      </c>
      <c r="F758" s="4"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4">
        <f>YEAR(SalesDataTable[[#This Row],[Order Date]])</f>
        <v>2026</v>
      </c>
      <c r="D759" s="4" t="str">
        <f>"Q"&amp;ROUNDUP(MONTH(SalesDataTable[[#This Row],[Order Date]])/3,0)</f>
        <v>Q2</v>
      </c>
      <c r="E759" s="4">
        <f>MONTH(SalesDataTable[[#This Row],[Order Date]])</f>
        <v>5</v>
      </c>
      <c r="F759" s="4"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4">
        <f>YEAR(SalesDataTable[[#This Row],[Order Date]])</f>
        <v>2026</v>
      </c>
      <c r="D760" s="4" t="str">
        <f>"Q"&amp;ROUNDUP(MONTH(SalesDataTable[[#This Row],[Order Date]])/3,0)</f>
        <v>Q2</v>
      </c>
      <c r="E760" s="4">
        <f>MONTH(SalesDataTable[[#This Row],[Order Date]])</f>
        <v>5</v>
      </c>
      <c r="F760" s="4"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4">
        <f>YEAR(SalesDataTable[[#This Row],[Order Date]])</f>
        <v>2026</v>
      </c>
      <c r="D761" s="4" t="str">
        <f>"Q"&amp;ROUNDUP(MONTH(SalesDataTable[[#This Row],[Order Date]])/3,0)</f>
        <v>Q2</v>
      </c>
      <c r="E761" s="4">
        <f>MONTH(SalesDataTable[[#This Row],[Order Date]])</f>
        <v>5</v>
      </c>
      <c r="F761" s="4"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4">
        <f>YEAR(SalesDataTable[[#This Row],[Order Date]])</f>
        <v>2026</v>
      </c>
      <c r="D762" s="4" t="str">
        <f>"Q"&amp;ROUNDUP(MONTH(SalesDataTable[[#This Row],[Order Date]])/3,0)</f>
        <v>Q2</v>
      </c>
      <c r="E762" s="4">
        <f>MONTH(SalesDataTable[[#This Row],[Order Date]])</f>
        <v>5</v>
      </c>
      <c r="F762" s="4"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4">
        <f>YEAR(SalesDataTable[[#This Row],[Order Date]])</f>
        <v>2026</v>
      </c>
      <c r="D763" s="4" t="str">
        <f>"Q"&amp;ROUNDUP(MONTH(SalesDataTable[[#This Row],[Order Date]])/3,0)</f>
        <v>Q2</v>
      </c>
      <c r="E763" s="4">
        <f>MONTH(SalesDataTable[[#This Row],[Order Date]])</f>
        <v>5</v>
      </c>
      <c r="F763" s="4"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4">
        <f>YEAR(SalesDataTable[[#This Row],[Order Date]])</f>
        <v>2026</v>
      </c>
      <c r="D764" s="4" t="str">
        <f>"Q"&amp;ROUNDUP(MONTH(SalesDataTable[[#This Row],[Order Date]])/3,0)</f>
        <v>Q2</v>
      </c>
      <c r="E764" s="4">
        <f>MONTH(SalesDataTable[[#This Row],[Order Date]])</f>
        <v>5</v>
      </c>
      <c r="F764" s="4"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4">
        <f>YEAR(SalesDataTable[[#This Row],[Order Date]])</f>
        <v>2026</v>
      </c>
      <c r="D765" s="4" t="str">
        <f>"Q"&amp;ROUNDUP(MONTH(SalesDataTable[[#This Row],[Order Date]])/3,0)</f>
        <v>Q2</v>
      </c>
      <c r="E765" s="4">
        <f>MONTH(SalesDataTable[[#This Row],[Order Date]])</f>
        <v>5</v>
      </c>
      <c r="F765" s="4"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4">
        <f>YEAR(SalesDataTable[[#This Row],[Order Date]])</f>
        <v>2026</v>
      </c>
      <c r="D766" s="4" t="str">
        <f>"Q"&amp;ROUNDUP(MONTH(SalesDataTable[[#This Row],[Order Date]])/3,0)</f>
        <v>Q2</v>
      </c>
      <c r="E766" s="4">
        <f>MONTH(SalesDataTable[[#This Row],[Order Date]])</f>
        <v>5</v>
      </c>
      <c r="F766" s="4"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4">
        <f>YEAR(SalesDataTable[[#This Row],[Order Date]])</f>
        <v>2026</v>
      </c>
      <c r="D767" s="4" t="str">
        <f>"Q"&amp;ROUNDUP(MONTH(SalesDataTable[[#This Row],[Order Date]])/3,0)</f>
        <v>Q2</v>
      </c>
      <c r="E767" s="4">
        <f>MONTH(SalesDataTable[[#This Row],[Order Date]])</f>
        <v>5</v>
      </c>
      <c r="F767" s="4"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4">
        <f>YEAR(SalesDataTable[[#This Row],[Order Date]])</f>
        <v>2026</v>
      </c>
      <c r="D768" s="4" t="str">
        <f>"Q"&amp;ROUNDUP(MONTH(SalesDataTable[[#This Row],[Order Date]])/3,0)</f>
        <v>Q2</v>
      </c>
      <c r="E768" s="4">
        <f>MONTH(SalesDataTable[[#This Row],[Order Date]])</f>
        <v>5</v>
      </c>
      <c r="F768" s="4"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4">
        <f>YEAR(SalesDataTable[[#This Row],[Order Date]])</f>
        <v>2026</v>
      </c>
      <c r="D769" s="4" t="str">
        <f>"Q"&amp;ROUNDUP(MONTH(SalesDataTable[[#This Row],[Order Date]])/3,0)</f>
        <v>Q2</v>
      </c>
      <c r="E769" s="4">
        <f>MONTH(SalesDataTable[[#This Row],[Order Date]])</f>
        <v>5</v>
      </c>
      <c r="F769" s="4"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4">
        <f>YEAR(SalesDataTable[[#This Row],[Order Date]])</f>
        <v>2026</v>
      </c>
      <c r="D770" s="4" t="str">
        <f>"Q"&amp;ROUNDUP(MONTH(SalesDataTable[[#This Row],[Order Date]])/3,0)</f>
        <v>Q2</v>
      </c>
      <c r="E770" s="4">
        <f>MONTH(SalesDataTable[[#This Row],[Order Date]])</f>
        <v>5</v>
      </c>
      <c r="F770" s="4"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4">
        <f>YEAR(SalesDataTable[[#This Row],[Order Date]])</f>
        <v>2026</v>
      </c>
      <c r="D771" s="4" t="str">
        <f>"Q"&amp;ROUNDUP(MONTH(SalesDataTable[[#This Row],[Order Date]])/3,0)</f>
        <v>Q2</v>
      </c>
      <c r="E771" s="4">
        <f>MONTH(SalesDataTable[[#This Row],[Order Date]])</f>
        <v>5</v>
      </c>
      <c r="F771" s="4"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4">
        <f>YEAR(SalesDataTable[[#This Row],[Order Date]])</f>
        <v>2026</v>
      </c>
      <c r="D772" s="4" t="str">
        <f>"Q"&amp;ROUNDUP(MONTH(SalesDataTable[[#This Row],[Order Date]])/3,0)</f>
        <v>Q2</v>
      </c>
      <c r="E772" s="4">
        <f>MONTH(SalesDataTable[[#This Row],[Order Date]])</f>
        <v>5</v>
      </c>
      <c r="F772" s="4"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4">
        <f>YEAR(SalesDataTable[[#This Row],[Order Date]])</f>
        <v>2026</v>
      </c>
      <c r="D773" s="4" t="str">
        <f>"Q"&amp;ROUNDUP(MONTH(SalesDataTable[[#This Row],[Order Date]])/3,0)</f>
        <v>Q2</v>
      </c>
      <c r="E773" s="4">
        <f>MONTH(SalesDataTable[[#This Row],[Order Date]])</f>
        <v>5</v>
      </c>
      <c r="F773" s="4"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4">
        <f>YEAR(SalesDataTable[[#This Row],[Order Date]])</f>
        <v>2026</v>
      </c>
      <c r="D774" s="4" t="str">
        <f>"Q"&amp;ROUNDUP(MONTH(SalesDataTable[[#This Row],[Order Date]])/3,0)</f>
        <v>Q2</v>
      </c>
      <c r="E774" s="4">
        <f>MONTH(SalesDataTable[[#This Row],[Order Date]])</f>
        <v>5</v>
      </c>
      <c r="F774" s="4"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4">
        <f>YEAR(SalesDataTable[[#This Row],[Order Date]])</f>
        <v>2026</v>
      </c>
      <c r="D775" s="4" t="str">
        <f>"Q"&amp;ROUNDUP(MONTH(SalesDataTable[[#This Row],[Order Date]])/3,0)</f>
        <v>Q2</v>
      </c>
      <c r="E775" s="4">
        <f>MONTH(SalesDataTable[[#This Row],[Order Date]])</f>
        <v>5</v>
      </c>
      <c r="F775" s="4"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4">
        <f>YEAR(SalesDataTable[[#This Row],[Order Date]])</f>
        <v>2026</v>
      </c>
      <c r="D776" s="4" t="str">
        <f>"Q"&amp;ROUNDUP(MONTH(SalesDataTable[[#This Row],[Order Date]])/3,0)</f>
        <v>Q2</v>
      </c>
      <c r="E776" s="4">
        <f>MONTH(SalesDataTable[[#This Row],[Order Date]])</f>
        <v>5</v>
      </c>
      <c r="F776" s="4"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4">
        <f>YEAR(SalesDataTable[[#This Row],[Order Date]])</f>
        <v>2026</v>
      </c>
      <c r="D777" s="4" t="str">
        <f>"Q"&amp;ROUNDUP(MONTH(SalesDataTable[[#This Row],[Order Date]])/3,0)</f>
        <v>Q2</v>
      </c>
      <c r="E777" s="4">
        <f>MONTH(SalesDataTable[[#This Row],[Order Date]])</f>
        <v>5</v>
      </c>
      <c r="F777" s="4"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4">
        <f>YEAR(SalesDataTable[[#This Row],[Order Date]])</f>
        <v>2026</v>
      </c>
      <c r="D778" s="4" t="str">
        <f>"Q"&amp;ROUNDUP(MONTH(SalesDataTable[[#This Row],[Order Date]])/3,0)</f>
        <v>Q2</v>
      </c>
      <c r="E778" s="4">
        <f>MONTH(SalesDataTable[[#This Row],[Order Date]])</f>
        <v>5</v>
      </c>
      <c r="F778" s="4"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4">
        <f>YEAR(SalesDataTable[[#This Row],[Order Date]])</f>
        <v>2026</v>
      </c>
      <c r="D779" s="4" t="str">
        <f>"Q"&amp;ROUNDUP(MONTH(SalesDataTable[[#This Row],[Order Date]])/3,0)</f>
        <v>Q2</v>
      </c>
      <c r="E779" s="4">
        <f>MONTH(SalesDataTable[[#This Row],[Order Date]])</f>
        <v>5</v>
      </c>
      <c r="F779" s="4"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4">
        <f>YEAR(SalesDataTable[[#This Row],[Order Date]])</f>
        <v>2026</v>
      </c>
      <c r="D780" s="4" t="str">
        <f>"Q"&amp;ROUNDUP(MONTH(SalesDataTable[[#This Row],[Order Date]])/3,0)</f>
        <v>Q2</v>
      </c>
      <c r="E780" s="4">
        <f>MONTH(SalesDataTable[[#This Row],[Order Date]])</f>
        <v>5</v>
      </c>
      <c r="F780" s="4"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4">
        <f>YEAR(SalesDataTable[[#This Row],[Order Date]])</f>
        <v>2026</v>
      </c>
      <c r="D781" s="4" t="str">
        <f>"Q"&amp;ROUNDUP(MONTH(SalesDataTable[[#This Row],[Order Date]])/3,0)</f>
        <v>Q2</v>
      </c>
      <c r="E781" s="4">
        <f>MONTH(SalesDataTable[[#This Row],[Order Date]])</f>
        <v>5</v>
      </c>
      <c r="F781" s="4"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4">
        <f>YEAR(SalesDataTable[[#This Row],[Order Date]])</f>
        <v>2026</v>
      </c>
      <c r="D782" s="4" t="str">
        <f>"Q"&amp;ROUNDUP(MONTH(SalesDataTable[[#This Row],[Order Date]])/3,0)</f>
        <v>Q2</v>
      </c>
      <c r="E782" s="4">
        <f>MONTH(SalesDataTable[[#This Row],[Order Date]])</f>
        <v>5</v>
      </c>
      <c r="F782" s="4"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4">
        <f>YEAR(SalesDataTable[[#This Row],[Order Date]])</f>
        <v>2026</v>
      </c>
      <c r="D783" s="4" t="str">
        <f>"Q"&amp;ROUNDUP(MONTH(SalesDataTable[[#This Row],[Order Date]])/3,0)</f>
        <v>Q2</v>
      </c>
      <c r="E783" s="4">
        <f>MONTH(SalesDataTable[[#This Row],[Order Date]])</f>
        <v>5</v>
      </c>
      <c r="F783" s="4"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4">
        <f>YEAR(SalesDataTable[[#This Row],[Order Date]])</f>
        <v>2026</v>
      </c>
      <c r="D784" s="4" t="str">
        <f>"Q"&amp;ROUNDUP(MONTH(SalesDataTable[[#This Row],[Order Date]])/3,0)</f>
        <v>Q2</v>
      </c>
      <c r="E784" s="4">
        <f>MONTH(SalesDataTable[[#This Row],[Order Date]])</f>
        <v>5</v>
      </c>
      <c r="F784" s="4"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4">
        <f>YEAR(SalesDataTable[[#This Row],[Order Date]])</f>
        <v>2026</v>
      </c>
      <c r="D785" s="4" t="str">
        <f>"Q"&amp;ROUNDUP(MONTH(SalesDataTable[[#This Row],[Order Date]])/3,0)</f>
        <v>Q2</v>
      </c>
      <c r="E785" s="4">
        <f>MONTH(SalesDataTable[[#This Row],[Order Date]])</f>
        <v>5</v>
      </c>
      <c r="F785" s="4"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4">
        <f>YEAR(SalesDataTable[[#This Row],[Order Date]])</f>
        <v>2026</v>
      </c>
      <c r="D786" s="4" t="str">
        <f>"Q"&amp;ROUNDUP(MONTH(SalesDataTable[[#This Row],[Order Date]])/3,0)</f>
        <v>Q2</v>
      </c>
      <c r="E786" s="4">
        <f>MONTH(SalesDataTable[[#This Row],[Order Date]])</f>
        <v>5</v>
      </c>
      <c r="F786" s="4"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4">
        <f>YEAR(SalesDataTable[[#This Row],[Order Date]])</f>
        <v>2026</v>
      </c>
      <c r="D787" s="4" t="str">
        <f>"Q"&amp;ROUNDUP(MONTH(SalesDataTable[[#This Row],[Order Date]])/3,0)</f>
        <v>Q2</v>
      </c>
      <c r="E787" s="4">
        <f>MONTH(SalesDataTable[[#This Row],[Order Date]])</f>
        <v>5</v>
      </c>
      <c r="F787" s="4"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4">
        <f>YEAR(SalesDataTable[[#This Row],[Order Date]])</f>
        <v>2026</v>
      </c>
      <c r="D788" s="4" t="str">
        <f>"Q"&amp;ROUNDUP(MONTH(SalesDataTable[[#This Row],[Order Date]])/3,0)</f>
        <v>Q2</v>
      </c>
      <c r="E788" s="4">
        <f>MONTH(SalesDataTable[[#This Row],[Order Date]])</f>
        <v>5</v>
      </c>
      <c r="F788" s="4"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4">
        <f>YEAR(SalesDataTable[[#This Row],[Order Date]])</f>
        <v>2026</v>
      </c>
      <c r="D789" s="4" t="str">
        <f>"Q"&amp;ROUNDUP(MONTH(SalesDataTable[[#This Row],[Order Date]])/3,0)</f>
        <v>Q2</v>
      </c>
      <c r="E789" s="4">
        <f>MONTH(SalesDataTable[[#This Row],[Order Date]])</f>
        <v>5</v>
      </c>
      <c r="F789" s="4"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4">
        <f>YEAR(SalesDataTable[[#This Row],[Order Date]])</f>
        <v>2026</v>
      </c>
      <c r="D790" s="4" t="str">
        <f>"Q"&amp;ROUNDUP(MONTH(SalesDataTable[[#This Row],[Order Date]])/3,0)</f>
        <v>Q2</v>
      </c>
      <c r="E790" s="4">
        <f>MONTH(SalesDataTable[[#This Row],[Order Date]])</f>
        <v>5</v>
      </c>
      <c r="F790" s="4"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4">
        <f>YEAR(SalesDataTable[[#This Row],[Order Date]])</f>
        <v>2026</v>
      </c>
      <c r="D791" s="4" t="str">
        <f>"Q"&amp;ROUNDUP(MONTH(SalesDataTable[[#This Row],[Order Date]])/3,0)</f>
        <v>Q2</v>
      </c>
      <c r="E791" s="4">
        <f>MONTH(SalesDataTable[[#This Row],[Order Date]])</f>
        <v>5</v>
      </c>
      <c r="F791" s="4"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4">
        <f>YEAR(SalesDataTable[[#This Row],[Order Date]])</f>
        <v>2026</v>
      </c>
      <c r="D792" s="4" t="str">
        <f>"Q"&amp;ROUNDUP(MONTH(SalesDataTable[[#This Row],[Order Date]])/3,0)</f>
        <v>Q2</v>
      </c>
      <c r="E792" s="4">
        <f>MONTH(SalesDataTable[[#This Row],[Order Date]])</f>
        <v>5</v>
      </c>
      <c r="F792" s="4"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4">
        <f>YEAR(SalesDataTable[[#This Row],[Order Date]])</f>
        <v>2026</v>
      </c>
      <c r="D793" s="4" t="str">
        <f>"Q"&amp;ROUNDUP(MONTH(SalesDataTable[[#This Row],[Order Date]])/3,0)</f>
        <v>Q2</v>
      </c>
      <c r="E793" s="4">
        <f>MONTH(SalesDataTable[[#This Row],[Order Date]])</f>
        <v>5</v>
      </c>
      <c r="F793" s="4"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4">
        <f>YEAR(SalesDataTable[[#This Row],[Order Date]])</f>
        <v>2026</v>
      </c>
      <c r="D794" s="4" t="str">
        <f>"Q"&amp;ROUNDUP(MONTH(SalesDataTable[[#This Row],[Order Date]])/3,0)</f>
        <v>Q2</v>
      </c>
      <c r="E794" s="4">
        <f>MONTH(SalesDataTable[[#This Row],[Order Date]])</f>
        <v>5</v>
      </c>
      <c r="F794" s="4"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4">
        <f>YEAR(SalesDataTable[[#This Row],[Order Date]])</f>
        <v>2026</v>
      </c>
      <c r="D795" s="4" t="str">
        <f>"Q"&amp;ROUNDUP(MONTH(SalesDataTable[[#This Row],[Order Date]])/3,0)</f>
        <v>Q2</v>
      </c>
      <c r="E795" s="4">
        <f>MONTH(SalesDataTable[[#This Row],[Order Date]])</f>
        <v>5</v>
      </c>
      <c r="F795" s="4"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4">
        <f>YEAR(SalesDataTable[[#This Row],[Order Date]])</f>
        <v>2026</v>
      </c>
      <c r="D796" s="4" t="str">
        <f>"Q"&amp;ROUNDUP(MONTH(SalesDataTable[[#This Row],[Order Date]])/3,0)</f>
        <v>Q2</v>
      </c>
      <c r="E796" s="4">
        <f>MONTH(SalesDataTable[[#This Row],[Order Date]])</f>
        <v>5</v>
      </c>
      <c r="F796" s="4"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4">
        <f>YEAR(SalesDataTable[[#This Row],[Order Date]])</f>
        <v>2026</v>
      </c>
      <c r="D797" s="4" t="str">
        <f>"Q"&amp;ROUNDUP(MONTH(SalesDataTable[[#This Row],[Order Date]])/3,0)</f>
        <v>Q2</v>
      </c>
      <c r="E797" s="4">
        <f>MONTH(SalesDataTable[[#This Row],[Order Date]])</f>
        <v>5</v>
      </c>
      <c r="F797" s="4"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4">
        <f>YEAR(SalesDataTable[[#This Row],[Order Date]])</f>
        <v>2026</v>
      </c>
      <c r="D798" s="4" t="str">
        <f>"Q"&amp;ROUNDUP(MONTH(SalesDataTable[[#This Row],[Order Date]])/3,0)</f>
        <v>Q2</v>
      </c>
      <c r="E798" s="4">
        <f>MONTH(SalesDataTable[[#This Row],[Order Date]])</f>
        <v>5</v>
      </c>
      <c r="F798" s="4"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4">
        <f>YEAR(SalesDataTable[[#This Row],[Order Date]])</f>
        <v>2026</v>
      </c>
      <c r="D799" s="4" t="str">
        <f>"Q"&amp;ROUNDUP(MONTH(SalesDataTable[[#This Row],[Order Date]])/3,0)</f>
        <v>Q2</v>
      </c>
      <c r="E799" s="4">
        <f>MONTH(SalesDataTable[[#This Row],[Order Date]])</f>
        <v>5</v>
      </c>
      <c r="F799" s="4"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4">
        <f>YEAR(SalesDataTable[[#This Row],[Order Date]])</f>
        <v>2026</v>
      </c>
      <c r="D800" s="4" t="str">
        <f>"Q"&amp;ROUNDUP(MONTH(SalesDataTable[[#This Row],[Order Date]])/3,0)</f>
        <v>Q2</v>
      </c>
      <c r="E800" s="4">
        <f>MONTH(SalesDataTable[[#This Row],[Order Date]])</f>
        <v>5</v>
      </c>
      <c r="F800" s="4"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4">
        <f>YEAR(SalesDataTable[[#This Row],[Order Date]])</f>
        <v>2026</v>
      </c>
      <c r="D801" s="4" t="str">
        <f>"Q"&amp;ROUNDUP(MONTH(SalesDataTable[[#This Row],[Order Date]])/3,0)</f>
        <v>Q2</v>
      </c>
      <c r="E801" s="4">
        <f>MONTH(SalesDataTable[[#This Row],[Order Date]])</f>
        <v>5</v>
      </c>
      <c r="F801" s="4"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4">
        <f>YEAR(SalesDataTable[[#This Row],[Order Date]])</f>
        <v>2026</v>
      </c>
      <c r="D802" s="4" t="str">
        <f>"Q"&amp;ROUNDUP(MONTH(SalesDataTable[[#This Row],[Order Date]])/3,0)</f>
        <v>Q2</v>
      </c>
      <c r="E802" s="4">
        <f>MONTH(SalesDataTable[[#This Row],[Order Date]])</f>
        <v>5</v>
      </c>
      <c r="F802" s="4"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4">
        <f>YEAR(SalesDataTable[[#This Row],[Order Date]])</f>
        <v>2026</v>
      </c>
      <c r="D803" s="4" t="str">
        <f>"Q"&amp;ROUNDUP(MONTH(SalesDataTable[[#This Row],[Order Date]])/3,0)</f>
        <v>Q2</v>
      </c>
      <c r="E803" s="4">
        <f>MONTH(SalesDataTable[[#This Row],[Order Date]])</f>
        <v>5</v>
      </c>
      <c r="F803" s="4"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4">
        <f>YEAR(SalesDataTable[[#This Row],[Order Date]])</f>
        <v>2026</v>
      </c>
      <c r="D804" s="4" t="str">
        <f>"Q"&amp;ROUNDUP(MONTH(SalesDataTable[[#This Row],[Order Date]])/3,0)</f>
        <v>Q2</v>
      </c>
      <c r="E804" s="4">
        <f>MONTH(SalesDataTable[[#This Row],[Order Date]])</f>
        <v>5</v>
      </c>
      <c r="F804" s="4"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4">
        <f>YEAR(SalesDataTable[[#This Row],[Order Date]])</f>
        <v>2026</v>
      </c>
      <c r="D805" s="4" t="str">
        <f>"Q"&amp;ROUNDUP(MONTH(SalesDataTable[[#This Row],[Order Date]])/3,0)</f>
        <v>Q2</v>
      </c>
      <c r="E805" s="4">
        <f>MONTH(SalesDataTable[[#This Row],[Order Date]])</f>
        <v>5</v>
      </c>
      <c r="F805" s="4"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4">
        <f>YEAR(SalesDataTable[[#This Row],[Order Date]])</f>
        <v>2026</v>
      </c>
      <c r="D806" s="4" t="str">
        <f>"Q"&amp;ROUNDUP(MONTH(SalesDataTable[[#This Row],[Order Date]])/3,0)</f>
        <v>Q2</v>
      </c>
      <c r="E806" s="4">
        <f>MONTH(SalesDataTable[[#This Row],[Order Date]])</f>
        <v>5</v>
      </c>
      <c r="F806" s="4"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4">
        <f>YEAR(SalesDataTable[[#This Row],[Order Date]])</f>
        <v>2026</v>
      </c>
      <c r="D807" s="4" t="str">
        <f>"Q"&amp;ROUNDUP(MONTH(SalesDataTable[[#This Row],[Order Date]])/3,0)</f>
        <v>Q2</v>
      </c>
      <c r="E807" s="4">
        <f>MONTH(SalesDataTable[[#This Row],[Order Date]])</f>
        <v>5</v>
      </c>
      <c r="F807" s="4"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4">
        <f>YEAR(SalesDataTable[[#This Row],[Order Date]])</f>
        <v>2026</v>
      </c>
      <c r="D808" s="4" t="str">
        <f>"Q"&amp;ROUNDUP(MONTH(SalesDataTable[[#This Row],[Order Date]])/3,0)</f>
        <v>Q2</v>
      </c>
      <c r="E808" s="4">
        <f>MONTH(SalesDataTable[[#This Row],[Order Date]])</f>
        <v>5</v>
      </c>
      <c r="F808" s="4"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4">
        <f>YEAR(SalesDataTable[[#This Row],[Order Date]])</f>
        <v>2026</v>
      </c>
      <c r="D809" s="4" t="str">
        <f>"Q"&amp;ROUNDUP(MONTH(SalesDataTable[[#This Row],[Order Date]])/3,0)</f>
        <v>Q2</v>
      </c>
      <c r="E809" s="4">
        <f>MONTH(SalesDataTable[[#This Row],[Order Date]])</f>
        <v>5</v>
      </c>
      <c r="F809" s="4"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4">
        <f>YEAR(SalesDataTable[[#This Row],[Order Date]])</f>
        <v>2026</v>
      </c>
      <c r="D810" s="4" t="str">
        <f>"Q"&amp;ROUNDUP(MONTH(SalesDataTable[[#This Row],[Order Date]])/3,0)</f>
        <v>Q2</v>
      </c>
      <c r="E810" s="4">
        <f>MONTH(SalesDataTable[[#This Row],[Order Date]])</f>
        <v>5</v>
      </c>
      <c r="F810" s="4"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4">
        <f>YEAR(SalesDataTable[[#This Row],[Order Date]])</f>
        <v>2026</v>
      </c>
      <c r="D811" s="4" t="str">
        <f>"Q"&amp;ROUNDUP(MONTH(SalesDataTable[[#This Row],[Order Date]])/3,0)</f>
        <v>Q2</v>
      </c>
      <c r="E811" s="4">
        <f>MONTH(SalesDataTable[[#This Row],[Order Date]])</f>
        <v>5</v>
      </c>
      <c r="F811" s="4"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4">
        <f>YEAR(SalesDataTable[[#This Row],[Order Date]])</f>
        <v>2026</v>
      </c>
      <c r="D812" s="4" t="str">
        <f>"Q"&amp;ROUNDUP(MONTH(SalesDataTable[[#This Row],[Order Date]])/3,0)</f>
        <v>Q2</v>
      </c>
      <c r="E812" s="4">
        <f>MONTH(SalesDataTable[[#This Row],[Order Date]])</f>
        <v>5</v>
      </c>
      <c r="F812" s="4"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4">
        <f>YEAR(SalesDataTable[[#This Row],[Order Date]])</f>
        <v>2026</v>
      </c>
      <c r="D813" s="4" t="str">
        <f>"Q"&amp;ROUNDUP(MONTH(SalesDataTable[[#This Row],[Order Date]])/3,0)</f>
        <v>Q2</v>
      </c>
      <c r="E813" s="4">
        <f>MONTH(SalesDataTable[[#This Row],[Order Date]])</f>
        <v>5</v>
      </c>
      <c r="F813" s="4"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4">
        <f>YEAR(SalesDataTable[[#This Row],[Order Date]])</f>
        <v>2026</v>
      </c>
      <c r="D814" s="4" t="str">
        <f>"Q"&amp;ROUNDUP(MONTH(SalesDataTable[[#This Row],[Order Date]])/3,0)</f>
        <v>Q2</v>
      </c>
      <c r="E814" s="4">
        <f>MONTH(SalesDataTable[[#This Row],[Order Date]])</f>
        <v>5</v>
      </c>
      <c r="F814" s="4"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4">
        <f>YEAR(SalesDataTable[[#This Row],[Order Date]])</f>
        <v>2026</v>
      </c>
      <c r="D815" s="4" t="str">
        <f>"Q"&amp;ROUNDUP(MONTH(SalesDataTable[[#This Row],[Order Date]])/3,0)</f>
        <v>Q2</v>
      </c>
      <c r="E815" s="4">
        <f>MONTH(SalesDataTable[[#This Row],[Order Date]])</f>
        <v>5</v>
      </c>
      <c r="F815" s="4"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4">
        <f>YEAR(SalesDataTable[[#This Row],[Order Date]])</f>
        <v>2026</v>
      </c>
      <c r="D816" s="4" t="str">
        <f>"Q"&amp;ROUNDUP(MONTH(SalesDataTable[[#This Row],[Order Date]])/3,0)</f>
        <v>Q2</v>
      </c>
      <c r="E816" s="4">
        <f>MONTH(SalesDataTable[[#This Row],[Order Date]])</f>
        <v>5</v>
      </c>
      <c r="F816" s="4"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4">
        <f>YEAR(SalesDataTable[[#This Row],[Order Date]])</f>
        <v>2026</v>
      </c>
      <c r="D817" s="4" t="str">
        <f>"Q"&amp;ROUNDUP(MONTH(SalesDataTable[[#This Row],[Order Date]])/3,0)</f>
        <v>Q2</v>
      </c>
      <c r="E817" s="4">
        <f>MONTH(SalesDataTable[[#This Row],[Order Date]])</f>
        <v>5</v>
      </c>
      <c r="F817" s="4"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4">
        <f>YEAR(SalesDataTable[[#This Row],[Order Date]])</f>
        <v>2026</v>
      </c>
      <c r="D818" s="4" t="str">
        <f>"Q"&amp;ROUNDUP(MONTH(SalesDataTable[[#This Row],[Order Date]])/3,0)</f>
        <v>Q2</v>
      </c>
      <c r="E818" s="4">
        <f>MONTH(SalesDataTable[[#This Row],[Order Date]])</f>
        <v>5</v>
      </c>
      <c r="F818" s="4"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4">
        <f>YEAR(SalesDataTable[[#This Row],[Order Date]])</f>
        <v>2026</v>
      </c>
      <c r="D819" s="4" t="str">
        <f>"Q"&amp;ROUNDUP(MONTH(SalesDataTable[[#This Row],[Order Date]])/3,0)</f>
        <v>Q2</v>
      </c>
      <c r="E819" s="4">
        <f>MONTH(SalesDataTable[[#This Row],[Order Date]])</f>
        <v>5</v>
      </c>
      <c r="F819" s="4"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4">
        <f>YEAR(SalesDataTable[[#This Row],[Order Date]])</f>
        <v>2026</v>
      </c>
      <c r="D820" s="4" t="str">
        <f>"Q"&amp;ROUNDUP(MONTH(SalesDataTable[[#This Row],[Order Date]])/3,0)</f>
        <v>Q2</v>
      </c>
      <c r="E820" s="4">
        <f>MONTH(SalesDataTable[[#This Row],[Order Date]])</f>
        <v>5</v>
      </c>
      <c r="F820" s="4"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4">
        <f>YEAR(SalesDataTable[[#This Row],[Order Date]])</f>
        <v>2026</v>
      </c>
      <c r="D821" s="4" t="str">
        <f>"Q"&amp;ROUNDUP(MONTH(SalesDataTable[[#This Row],[Order Date]])/3,0)</f>
        <v>Q2</v>
      </c>
      <c r="E821" s="4">
        <f>MONTH(SalesDataTable[[#This Row],[Order Date]])</f>
        <v>5</v>
      </c>
      <c r="F821" s="4"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4">
        <f>YEAR(SalesDataTable[[#This Row],[Order Date]])</f>
        <v>2026</v>
      </c>
      <c r="D822" s="4" t="str">
        <f>"Q"&amp;ROUNDUP(MONTH(SalesDataTable[[#This Row],[Order Date]])/3,0)</f>
        <v>Q2</v>
      </c>
      <c r="E822" s="4">
        <f>MONTH(SalesDataTable[[#This Row],[Order Date]])</f>
        <v>5</v>
      </c>
      <c r="F822" s="4"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4">
        <f>YEAR(SalesDataTable[[#This Row],[Order Date]])</f>
        <v>2026</v>
      </c>
      <c r="D823" s="4" t="str">
        <f>"Q"&amp;ROUNDUP(MONTH(SalesDataTable[[#This Row],[Order Date]])/3,0)</f>
        <v>Q2</v>
      </c>
      <c r="E823" s="4">
        <f>MONTH(SalesDataTable[[#This Row],[Order Date]])</f>
        <v>5</v>
      </c>
      <c r="F823" s="4"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4">
        <f>YEAR(SalesDataTable[[#This Row],[Order Date]])</f>
        <v>2026</v>
      </c>
      <c r="D824" s="4" t="str">
        <f>"Q"&amp;ROUNDUP(MONTH(SalesDataTable[[#This Row],[Order Date]])/3,0)</f>
        <v>Q2</v>
      </c>
      <c r="E824" s="4">
        <f>MONTH(SalesDataTable[[#This Row],[Order Date]])</f>
        <v>5</v>
      </c>
      <c r="F824" s="4"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4">
        <f>YEAR(SalesDataTable[[#This Row],[Order Date]])</f>
        <v>2026</v>
      </c>
      <c r="D825" s="4" t="str">
        <f>"Q"&amp;ROUNDUP(MONTH(SalesDataTable[[#This Row],[Order Date]])/3,0)</f>
        <v>Q2</v>
      </c>
      <c r="E825" s="4">
        <f>MONTH(SalesDataTable[[#This Row],[Order Date]])</f>
        <v>5</v>
      </c>
      <c r="F825" s="4"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4">
        <f>YEAR(SalesDataTable[[#This Row],[Order Date]])</f>
        <v>2026</v>
      </c>
      <c r="D826" s="4" t="str">
        <f>"Q"&amp;ROUNDUP(MONTH(SalesDataTable[[#This Row],[Order Date]])/3,0)</f>
        <v>Q2</v>
      </c>
      <c r="E826" s="4">
        <f>MONTH(SalesDataTable[[#This Row],[Order Date]])</f>
        <v>5</v>
      </c>
      <c r="F826" s="4"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4">
        <f>YEAR(SalesDataTable[[#This Row],[Order Date]])</f>
        <v>2026</v>
      </c>
      <c r="D827" s="4" t="str">
        <f>"Q"&amp;ROUNDUP(MONTH(SalesDataTable[[#This Row],[Order Date]])/3,0)</f>
        <v>Q2</v>
      </c>
      <c r="E827" s="4">
        <f>MONTH(SalesDataTable[[#This Row],[Order Date]])</f>
        <v>5</v>
      </c>
      <c r="F827" s="4"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4">
        <f>YEAR(SalesDataTable[[#This Row],[Order Date]])</f>
        <v>2026</v>
      </c>
      <c r="D828" s="4" t="str">
        <f>"Q"&amp;ROUNDUP(MONTH(SalesDataTable[[#This Row],[Order Date]])/3,0)</f>
        <v>Q2</v>
      </c>
      <c r="E828" s="4">
        <f>MONTH(SalesDataTable[[#This Row],[Order Date]])</f>
        <v>5</v>
      </c>
      <c r="F828" s="4"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4">
        <f>YEAR(SalesDataTable[[#This Row],[Order Date]])</f>
        <v>2026</v>
      </c>
      <c r="D829" s="4" t="str">
        <f>"Q"&amp;ROUNDUP(MONTH(SalesDataTable[[#This Row],[Order Date]])/3,0)</f>
        <v>Q2</v>
      </c>
      <c r="E829" s="4">
        <f>MONTH(SalesDataTable[[#This Row],[Order Date]])</f>
        <v>5</v>
      </c>
      <c r="F829" s="4"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4">
        <f>YEAR(SalesDataTable[[#This Row],[Order Date]])</f>
        <v>2026</v>
      </c>
      <c r="D830" s="4" t="str">
        <f>"Q"&amp;ROUNDUP(MONTH(SalesDataTable[[#This Row],[Order Date]])/3,0)</f>
        <v>Q2</v>
      </c>
      <c r="E830" s="4">
        <f>MONTH(SalesDataTable[[#This Row],[Order Date]])</f>
        <v>5</v>
      </c>
      <c r="F830" s="4"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4">
        <f>YEAR(SalesDataTable[[#This Row],[Order Date]])</f>
        <v>2026</v>
      </c>
      <c r="D831" s="4" t="str">
        <f>"Q"&amp;ROUNDUP(MONTH(SalesDataTable[[#This Row],[Order Date]])/3,0)</f>
        <v>Q2</v>
      </c>
      <c r="E831" s="4">
        <f>MONTH(SalesDataTable[[#This Row],[Order Date]])</f>
        <v>5</v>
      </c>
      <c r="F831" s="4"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4">
        <f>YEAR(SalesDataTable[[#This Row],[Order Date]])</f>
        <v>2026</v>
      </c>
      <c r="D832" s="4" t="str">
        <f>"Q"&amp;ROUNDUP(MONTH(SalesDataTable[[#This Row],[Order Date]])/3,0)</f>
        <v>Q2</v>
      </c>
      <c r="E832" s="4">
        <f>MONTH(SalesDataTable[[#This Row],[Order Date]])</f>
        <v>5</v>
      </c>
      <c r="F832" s="4"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4">
        <f>YEAR(SalesDataTable[[#This Row],[Order Date]])</f>
        <v>2026</v>
      </c>
      <c r="D833" s="4" t="str">
        <f>"Q"&amp;ROUNDUP(MONTH(SalesDataTable[[#This Row],[Order Date]])/3,0)</f>
        <v>Q2</v>
      </c>
      <c r="E833" s="4">
        <f>MONTH(SalesDataTable[[#This Row],[Order Date]])</f>
        <v>5</v>
      </c>
      <c r="F833" s="4"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4">
        <f>YEAR(SalesDataTable[[#This Row],[Order Date]])</f>
        <v>2026</v>
      </c>
      <c r="D834" s="4" t="str">
        <f>"Q"&amp;ROUNDUP(MONTH(SalesDataTable[[#This Row],[Order Date]])/3,0)</f>
        <v>Q2</v>
      </c>
      <c r="E834" s="4">
        <f>MONTH(SalesDataTable[[#This Row],[Order Date]])</f>
        <v>5</v>
      </c>
      <c r="F834" s="4"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4">
        <f>YEAR(SalesDataTable[[#This Row],[Order Date]])</f>
        <v>2026</v>
      </c>
      <c r="D835" s="4" t="str">
        <f>"Q"&amp;ROUNDUP(MONTH(SalesDataTable[[#This Row],[Order Date]])/3,0)</f>
        <v>Q2</v>
      </c>
      <c r="E835" s="4">
        <f>MONTH(SalesDataTable[[#This Row],[Order Date]])</f>
        <v>5</v>
      </c>
      <c r="F835" s="4"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4">
        <f>YEAR(SalesDataTable[[#This Row],[Order Date]])</f>
        <v>2026</v>
      </c>
      <c r="D836" s="4" t="str">
        <f>"Q"&amp;ROUNDUP(MONTH(SalesDataTable[[#This Row],[Order Date]])/3,0)</f>
        <v>Q2</v>
      </c>
      <c r="E836" s="4">
        <f>MONTH(SalesDataTable[[#This Row],[Order Date]])</f>
        <v>5</v>
      </c>
      <c r="F836" s="4"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4">
        <f>YEAR(SalesDataTable[[#This Row],[Order Date]])</f>
        <v>2026</v>
      </c>
      <c r="D837" s="4" t="str">
        <f>"Q"&amp;ROUNDUP(MONTH(SalesDataTable[[#This Row],[Order Date]])/3,0)</f>
        <v>Q2</v>
      </c>
      <c r="E837" s="4">
        <f>MONTH(SalesDataTable[[#This Row],[Order Date]])</f>
        <v>5</v>
      </c>
      <c r="F837" s="4"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4">
        <f>YEAR(SalesDataTable[[#This Row],[Order Date]])</f>
        <v>2026</v>
      </c>
      <c r="D838" s="4" t="str">
        <f>"Q"&amp;ROUNDUP(MONTH(SalesDataTable[[#This Row],[Order Date]])/3,0)</f>
        <v>Q2</v>
      </c>
      <c r="E838" s="4">
        <f>MONTH(SalesDataTable[[#This Row],[Order Date]])</f>
        <v>5</v>
      </c>
      <c r="F838" s="4"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4">
        <f>YEAR(SalesDataTable[[#This Row],[Order Date]])</f>
        <v>2026</v>
      </c>
      <c r="D839" s="4" t="str">
        <f>"Q"&amp;ROUNDUP(MONTH(SalesDataTable[[#This Row],[Order Date]])/3,0)</f>
        <v>Q2</v>
      </c>
      <c r="E839" s="4">
        <f>MONTH(SalesDataTable[[#This Row],[Order Date]])</f>
        <v>5</v>
      </c>
      <c r="F839" s="4"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4">
        <f>YEAR(SalesDataTable[[#This Row],[Order Date]])</f>
        <v>2026</v>
      </c>
      <c r="D840" s="4" t="str">
        <f>"Q"&amp;ROUNDUP(MONTH(SalesDataTable[[#This Row],[Order Date]])/3,0)</f>
        <v>Q2</v>
      </c>
      <c r="E840" s="4">
        <f>MONTH(SalesDataTable[[#This Row],[Order Date]])</f>
        <v>5</v>
      </c>
      <c r="F840" s="4"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4">
        <f>YEAR(SalesDataTable[[#This Row],[Order Date]])</f>
        <v>2026</v>
      </c>
      <c r="D841" s="4" t="str">
        <f>"Q"&amp;ROUNDUP(MONTH(SalesDataTable[[#This Row],[Order Date]])/3,0)</f>
        <v>Q2</v>
      </c>
      <c r="E841" s="4">
        <f>MONTH(SalesDataTable[[#This Row],[Order Date]])</f>
        <v>5</v>
      </c>
      <c r="F841" s="4"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4">
        <f>YEAR(SalesDataTable[[#This Row],[Order Date]])</f>
        <v>2026</v>
      </c>
      <c r="D842" s="4" t="str">
        <f>"Q"&amp;ROUNDUP(MONTH(SalesDataTable[[#This Row],[Order Date]])/3,0)</f>
        <v>Q2</v>
      </c>
      <c r="E842" s="4">
        <f>MONTH(SalesDataTable[[#This Row],[Order Date]])</f>
        <v>5</v>
      </c>
      <c r="F842" s="4"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4">
        <f>YEAR(SalesDataTable[[#This Row],[Order Date]])</f>
        <v>2026</v>
      </c>
      <c r="D843" s="4" t="str">
        <f>"Q"&amp;ROUNDUP(MONTH(SalesDataTable[[#This Row],[Order Date]])/3,0)</f>
        <v>Q2</v>
      </c>
      <c r="E843" s="4">
        <f>MONTH(SalesDataTable[[#This Row],[Order Date]])</f>
        <v>5</v>
      </c>
      <c r="F843" s="4"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4">
        <f>YEAR(SalesDataTable[[#This Row],[Order Date]])</f>
        <v>2026</v>
      </c>
      <c r="D844" s="4" t="str">
        <f>"Q"&amp;ROUNDUP(MONTH(SalesDataTable[[#This Row],[Order Date]])/3,0)</f>
        <v>Q2</v>
      </c>
      <c r="E844" s="4">
        <f>MONTH(SalesDataTable[[#This Row],[Order Date]])</f>
        <v>5</v>
      </c>
      <c r="F844" s="4"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4">
        <f>YEAR(SalesDataTable[[#This Row],[Order Date]])</f>
        <v>2026</v>
      </c>
      <c r="D845" s="4" t="str">
        <f>"Q"&amp;ROUNDUP(MONTH(SalesDataTable[[#This Row],[Order Date]])/3,0)</f>
        <v>Q2</v>
      </c>
      <c r="E845" s="4">
        <f>MONTH(SalesDataTable[[#This Row],[Order Date]])</f>
        <v>5</v>
      </c>
      <c r="F845" s="4"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4">
        <f>YEAR(SalesDataTable[[#This Row],[Order Date]])</f>
        <v>2026</v>
      </c>
      <c r="D846" s="4" t="str">
        <f>"Q"&amp;ROUNDUP(MONTH(SalesDataTable[[#This Row],[Order Date]])/3,0)</f>
        <v>Q2</v>
      </c>
      <c r="E846" s="4">
        <f>MONTH(SalesDataTable[[#This Row],[Order Date]])</f>
        <v>5</v>
      </c>
      <c r="F846" s="4"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4">
        <f>YEAR(SalesDataTable[[#This Row],[Order Date]])</f>
        <v>2026</v>
      </c>
      <c r="D847" s="4" t="str">
        <f>"Q"&amp;ROUNDUP(MONTH(SalesDataTable[[#This Row],[Order Date]])/3,0)</f>
        <v>Q2</v>
      </c>
      <c r="E847" s="4">
        <f>MONTH(SalesDataTable[[#This Row],[Order Date]])</f>
        <v>5</v>
      </c>
      <c r="F847" s="4"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4">
        <f>YEAR(SalesDataTable[[#This Row],[Order Date]])</f>
        <v>2026</v>
      </c>
      <c r="D848" s="4" t="str">
        <f>"Q"&amp;ROUNDUP(MONTH(SalesDataTable[[#This Row],[Order Date]])/3,0)</f>
        <v>Q2</v>
      </c>
      <c r="E848" s="4">
        <f>MONTH(SalesDataTable[[#This Row],[Order Date]])</f>
        <v>5</v>
      </c>
      <c r="F848" s="4"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4">
        <f>YEAR(SalesDataTable[[#This Row],[Order Date]])</f>
        <v>2026</v>
      </c>
      <c r="D849" s="4" t="str">
        <f>"Q"&amp;ROUNDUP(MONTH(SalesDataTable[[#This Row],[Order Date]])/3,0)</f>
        <v>Q2</v>
      </c>
      <c r="E849" s="4">
        <f>MONTH(SalesDataTable[[#This Row],[Order Date]])</f>
        <v>5</v>
      </c>
      <c r="F849" s="4"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4">
        <f>YEAR(SalesDataTable[[#This Row],[Order Date]])</f>
        <v>2026</v>
      </c>
      <c r="D850" s="4" t="str">
        <f>"Q"&amp;ROUNDUP(MONTH(SalesDataTable[[#This Row],[Order Date]])/3,0)</f>
        <v>Q2</v>
      </c>
      <c r="E850" s="4">
        <f>MONTH(SalesDataTable[[#This Row],[Order Date]])</f>
        <v>5</v>
      </c>
      <c r="F850" s="4"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4">
        <f>YEAR(SalesDataTable[[#This Row],[Order Date]])</f>
        <v>2026</v>
      </c>
      <c r="D851" s="4" t="str">
        <f>"Q"&amp;ROUNDUP(MONTH(SalesDataTable[[#This Row],[Order Date]])/3,0)</f>
        <v>Q2</v>
      </c>
      <c r="E851" s="4">
        <f>MONTH(SalesDataTable[[#This Row],[Order Date]])</f>
        <v>5</v>
      </c>
      <c r="F851" s="4"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4">
        <f>YEAR(SalesDataTable[[#This Row],[Order Date]])</f>
        <v>2026</v>
      </c>
      <c r="D852" s="4" t="str">
        <f>"Q"&amp;ROUNDUP(MONTH(SalesDataTable[[#This Row],[Order Date]])/3,0)</f>
        <v>Q2</v>
      </c>
      <c r="E852" s="4">
        <f>MONTH(SalesDataTable[[#This Row],[Order Date]])</f>
        <v>5</v>
      </c>
      <c r="F852" s="4"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4">
        <f>YEAR(SalesDataTable[[#This Row],[Order Date]])</f>
        <v>2026</v>
      </c>
      <c r="D853" s="4" t="str">
        <f>"Q"&amp;ROUNDUP(MONTH(SalesDataTable[[#This Row],[Order Date]])/3,0)</f>
        <v>Q2</v>
      </c>
      <c r="E853" s="4">
        <f>MONTH(SalesDataTable[[#This Row],[Order Date]])</f>
        <v>5</v>
      </c>
      <c r="F853" s="4"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4">
        <f>YEAR(SalesDataTable[[#This Row],[Order Date]])</f>
        <v>2026</v>
      </c>
      <c r="D854" s="4" t="str">
        <f>"Q"&amp;ROUNDUP(MONTH(SalesDataTable[[#This Row],[Order Date]])/3,0)</f>
        <v>Q2</v>
      </c>
      <c r="E854" s="4">
        <f>MONTH(SalesDataTable[[#This Row],[Order Date]])</f>
        <v>5</v>
      </c>
      <c r="F854" s="4"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4">
        <f>YEAR(SalesDataTable[[#This Row],[Order Date]])</f>
        <v>2026</v>
      </c>
      <c r="D855" s="4" t="str">
        <f>"Q"&amp;ROUNDUP(MONTH(SalesDataTable[[#This Row],[Order Date]])/3,0)</f>
        <v>Q2</v>
      </c>
      <c r="E855" s="4">
        <f>MONTH(SalesDataTable[[#This Row],[Order Date]])</f>
        <v>5</v>
      </c>
      <c r="F855" s="4"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4">
        <f>YEAR(SalesDataTable[[#This Row],[Order Date]])</f>
        <v>2026</v>
      </c>
      <c r="D856" s="4" t="str">
        <f>"Q"&amp;ROUNDUP(MONTH(SalesDataTable[[#This Row],[Order Date]])/3,0)</f>
        <v>Q2</v>
      </c>
      <c r="E856" s="4">
        <f>MONTH(SalesDataTable[[#This Row],[Order Date]])</f>
        <v>5</v>
      </c>
      <c r="F856" s="4"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4">
        <f>YEAR(SalesDataTable[[#This Row],[Order Date]])</f>
        <v>2026</v>
      </c>
      <c r="D857" s="4" t="str">
        <f>"Q"&amp;ROUNDUP(MONTH(SalesDataTable[[#This Row],[Order Date]])/3,0)</f>
        <v>Q2</v>
      </c>
      <c r="E857" s="4">
        <f>MONTH(SalesDataTable[[#This Row],[Order Date]])</f>
        <v>5</v>
      </c>
      <c r="F857" s="4"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4">
        <f>YEAR(SalesDataTable[[#This Row],[Order Date]])</f>
        <v>2026</v>
      </c>
      <c r="D858" s="4" t="str">
        <f>"Q"&amp;ROUNDUP(MONTH(SalesDataTable[[#This Row],[Order Date]])/3,0)</f>
        <v>Q2</v>
      </c>
      <c r="E858" s="4">
        <f>MONTH(SalesDataTable[[#This Row],[Order Date]])</f>
        <v>5</v>
      </c>
      <c r="F858" s="4"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4">
        <f>YEAR(SalesDataTable[[#This Row],[Order Date]])</f>
        <v>2026</v>
      </c>
      <c r="D859" s="4" t="str">
        <f>"Q"&amp;ROUNDUP(MONTH(SalesDataTable[[#This Row],[Order Date]])/3,0)</f>
        <v>Q2</v>
      </c>
      <c r="E859" s="4">
        <f>MONTH(SalesDataTable[[#This Row],[Order Date]])</f>
        <v>5</v>
      </c>
      <c r="F859" s="4"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4">
        <f>YEAR(SalesDataTable[[#This Row],[Order Date]])</f>
        <v>2026</v>
      </c>
      <c r="D860" s="4" t="str">
        <f>"Q"&amp;ROUNDUP(MONTH(SalesDataTable[[#This Row],[Order Date]])/3,0)</f>
        <v>Q2</v>
      </c>
      <c r="E860" s="4">
        <f>MONTH(SalesDataTable[[#This Row],[Order Date]])</f>
        <v>5</v>
      </c>
      <c r="F860" s="4"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4">
        <f>YEAR(SalesDataTable[[#This Row],[Order Date]])</f>
        <v>2026</v>
      </c>
      <c r="D861" s="4" t="str">
        <f>"Q"&amp;ROUNDUP(MONTH(SalesDataTable[[#This Row],[Order Date]])/3,0)</f>
        <v>Q2</v>
      </c>
      <c r="E861" s="4">
        <f>MONTH(SalesDataTable[[#This Row],[Order Date]])</f>
        <v>5</v>
      </c>
      <c r="F861" s="4"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4">
        <f>YEAR(SalesDataTable[[#This Row],[Order Date]])</f>
        <v>2026</v>
      </c>
      <c r="D862" s="4" t="str">
        <f>"Q"&amp;ROUNDUP(MONTH(SalesDataTable[[#This Row],[Order Date]])/3,0)</f>
        <v>Q2</v>
      </c>
      <c r="E862" s="4">
        <f>MONTH(SalesDataTable[[#This Row],[Order Date]])</f>
        <v>5</v>
      </c>
      <c r="F862" s="4"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4">
        <f>YEAR(SalesDataTable[[#This Row],[Order Date]])</f>
        <v>2026</v>
      </c>
      <c r="D863" s="4" t="str">
        <f>"Q"&amp;ROUNDUP(MONTH(SalesDataTable[[#This Row],[Order Date]])/3,0)</f>
        <v>Q2</v>
      </c>
      <c r="E863" s="4">
        <f>MONTH(SalesDataTable[[#This Row],[Order Date]])</f>
        <v>5</v>
      </c>
      <c r="F863" s="4"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4">
        <f>YEAR(SalesDataTable[[#This Row],[Order Date]])</f>
        <v>2026</v>
      </c>
      <c r="D864" s="4" t="str">
        <f>"Q"&amp;ROUNDUP(MONTH(SalesDataTable[[#This Row],[Order Date]])/3,0)</f>
        <v>Q2</v>
      </c>
      <c r="E864" s="4">
        <f>MONTH(SalesDataTable[[#This Row],[Order Date]])</f>
        <v>5</v>
      </c>
      <c r="F864" s="4"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4">
        <f>YEAR(SalesDataTable[[#This Row],[Order Date]])</f>
        <v>2026</v>
      </c>
      <c r="D865" s="4" t="str">
        <f>"Q"&amp;ROUNDUP(MONTH(SalesDataTable[[#This Row],[Order Date]])/3,0)</f>
        <v>Q2</v>
      </c>
      <c r="E865" s="4">
        <f>MONTH(SalesDataTable[[#This Row],[Order Date]])</f>
        <v>5</v>
      </c>
      <c r="F865" s="4"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4">
        <f>YEAR(SalesDataTable[[#This Row],[Order Date]])</f>
        <v>2026</v>
      </c>
      <c r="D866" s="4" t="str">
        <f>"Q"&amp;ROUNDUP(MONTH(SalesDataTable[[#This Row],[Order Date]])/3,0)</f>
        <v>Q2</v>
      </c>
      <c r="E866" s="4">
        <f>MONTH(SalesDataTable[[#This Row],[Order Date]])</f>
        <v>5</v>
      </c>
      <c r="F866" s="4"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4">
        <f>YEAR(SalesDataTable[[#This Row],[Order Date]])</f>
        <v>2026</v>
      </c>
      <c r="D867" s="4" t="str">
        <f>"Q"&amp;ROUNDUP(MONTH(SalesDataTable[[#This Row],[Order Date]])/3,0)</f>
        <v>Q2</v>
      </c>
      <c r="E867" s="4">
        <f>MONTH(SalesDataTable[[#This Row],[Order Date]])</f>
        <v>5</v>
      </c>
      <c r="F867" s="4"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4">
        <f>YEAR(SalesDataTable[[#This Row],[Order Date]])</f>
        <v>2026</v>
      </c>
      <c r="D868" s="4" t="str">
        <f>"Q"&amp;ROUNDUP(MONTH(SalesDataTable[[#This Row],[Order Date]])/3,0)</f>
        <v>Q2</v>
      </c>
      <c r="E868" s="4">
        <f>MONTH(SalesDataTable[[#This Row],[Order Date]])</f>
        <v>5</v>
      </c>
      <c r="F868" s="4"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4">
        <f>YEAR(SalesDataTable[[#This Row],[Order Date]])</f>
        <v>2026</v>
      </c>
      <c r="D869" s="4" t="str">
        <f>"Q"&amp;ROUNDUP(MONTH(SalesDataTable[[#This Row],[Order Date]])/3,0)</f>
        <v>Q2</v>
      </c>
      <c r="E869" s="4">
        <f>MONTH(SalesDataTable[[#This Row],[Order Date]])</f>
        <v>5</v>
      </c>
      <c r="F869" s="4"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4">
        <f>YEAR(SalesDataTable[[#This Row],[Order Date]])</f>
        <v>2026</v>
      </c>
      <c r="D870" s="4" t="str">
        <f>"Q"&amp;ROUNDUP(MONTH(SalesDataTable[[#This Row],[Order Date]])/3,0)</f>
        <v>Q2</v>
      </c>
      <c r="E870" s="4">
        <f>MONTH(SalesDataTable[[#This Row],[Order Date]])</f>
        <v>5</v>
      </c>
      <c r="F870" s="4"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4">
        <f>YEAR(SalesDataTable[[#This Row],[Order Date]])</f>
        <v>2026</v>
      </c>
      <c r="D871" s="4" t="str">
        <f>"Q"&amp;ROUNDUP(MONTH(SalesDataTable[[#This Row],[Order Date]])/3,0)</f>
        <v>Q2</v>
      </c>
      <c r="E871" s="4">
        <f>MONTH(SalesDataTable[[#This Row],[Order Date]])</f>
        <v>5</v>
      </c>
      <c r="F871" s="4"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4">
        <f>YEAR(SalesDataTable[[#This Row],[Order Date]])</f>
        <v>2026</v>
      </c>
      <c r="D872" s="4" t="str">
        <f>"Q"&amp;ROUNDUP(MONTH(SalesDataTable[[#This Row],[Order Date]])/3,0)</f>
        <v>Q2</v>
      </c>
      <c r="E872" s="4">
        <f>MONTH(SalesDataTable[[#This Row],[Order Date]])</f>
        <v>5</v>
      </c>
      <c r="F872" s="4"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4">
        <f>YEAR(SalesDataTable[[#This Row],[Order Date]])</f>
        <v>2026</v>
      </c>
      <c r="D873" s="4" t="str">
        <f>"Q"&amp;ROUNDUP(MONTH(SalesDataTable[[#This Row],[Order Date]])/3,0)</f>
        <v>Q2</v>
      </c>
      <c r="E873" s="4">
        <f>MONTH(SalesDataTable[[#This Row],[Order Date]])</f>
        <v>5</v>
      </c>
      <c r="F873" s="4"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4">
        <f>YEAR(SalesDataTable[[#This Row],[Order Date]])</f>
        <v>2026</v>
      </c>
      <c r="D874" s="4" t="str">
        <f>"Q"&amp;ROUNDUP(MONTH(SalesDataTable[[#This Row],[Order Date]])/3,0)</f>
        <v>Q2</v>
      </c>
      <c r="E874" s="4">
        <f>MONTH(SalesDataTable[[#This Row],[Order Date]])</f>
        <v>5</v>
      </c>
      <c r="F874" s="4"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4">
        <f>YEAR(SalesDataTable[[#This Row],[Order Date]])</f>
        <v>2026</v>
      </c>
      <c r="D875" s="4" t="str">
        <f>"Q"&amp;ROUNDUP(MONTH(SalesDataTable[[#This Row],[Order Date]])/3,0)</f>
        <v>Q2</v>
      </c>
      <c r="E875" s="4">
        <f>MONTH(SalesDataTable[[#This Row],[Order Date]])</f>
        <v>5</v>
      </c>
      <c r="F875" s="4"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4">
        <f>YEAR(SalesDataTable[[#This Row],[Order Date]])</f>
        <v>2026</v>
      </c>
      <c r="D876" s="4" t="str">
        <f>"Q"&amp;ROUNDUP(MONTH(SalesDataTable[[#This Row],[Order Date]])/3,0)</f>
        <v>Q2</v>
      </c>
      <c r="E876" s="4">
        <f>MONTH(SalesDataTable[[#This Row],[Order Date]])</f>
        <v>5</v>
      </c>
      <c r="F876" s="4"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4">
        <f>YEAR(SalesDataTable[[#This Row],[Order Date]])</f>
        <v>2026</v>
      </c>
      <c r="D877" s="4" t="str">
        <f>"Q"&amp;ROUNDUP(MONTH(SalesDataTable[[#This Row],[Order Date]])/3,0)</f>
        <v>Q2</v>
      </c>
      <c r="E877" s="4">
        <f>MONTH(SalesDataTable[[#This Row],[Order Date]])</f>
        <v>5</v>
      </c>
      <c r="F877" s="4"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4">
        <f>YEAR(SalesDataTable[[#This Row],[Order Date]])</f>
        <v>2026</v>
      </c>
      <c r="D878" s="4" t="str">
        <f>"Q"&amp;ROUNDUP(MONTH(SalesDataTable[[#This Row],[Order Date]])/3,0)</f>
        <v>Q2</v>
      </c>
      <c r="E878" s="4">
        <f>MONTH(SalesDataTable[[#This Row],[Order Date]])</f>
        <v>5</v>
      </c>
      <c r="F878" s="4"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4">
        <f>YEAR(SalesDataTable[[#This Row],[Order Date]])</f>
        <v>2026</v>
      </c>
      <c r="D879" s="4" t="str">
        <f>"Q"&amp;ROUNDUP(MONTH(SalesDataTable[[#This Row],[Order Date]])/3,0)</f>
        <v>Q2</v>
      </c>
      <c r="E879" s="4">
        <f>MONTH(SalesDataTable[[#This Row],[Order Date]])</f>
        <v>5</v>
      </c>
      <c r="F879" s="4"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4">
        <f>YEAR(SalesDataTable[[#This Row],[Order Date]])</f>
        <v>2026</v>
      </c>
      <c r="D880" s="4" t="str">
        <f>"Q"&amp;ROUNDUP(MONTH(SalesDataTable[[#This Row],[Order Date]])/3,0)</f>
        <v>Q2</v>
      </c>
      <c r="E880" s="4">
        <f>MONTH(SalesDataTable[[#This Row],[Order Date]])</f>
        <v>5</v>
      </c>
      <c r="F880" s="4"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4">
        <f>YEAR(SalesDataTable[[#This Row],[Order Date]])</f>
        <v>2026</v>
      </c>
      <c r="D881" s="4" t="str">
        <f>"Q"&amp;ROUNDUP(MONTH(SalesDataTable[[#This Row],[Order Date]])/3,0)</f>
        <v>Q2</v>
      </c>
      <c r="E881" s="4">
        <f>MONTH(SalesDataTable[[#This Row],[Order Date]])</f>
        <v>5</v>
      </c>
      <c r="F881" s="4"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4">
        <f>YEAR(SalesDataTable[[#This Row],[Order Date]])</f>
        <v>2026</v>
      </c>
      <c r="D882" s="4" t="str">
        <f>"Q"&amp;ROUNDUP(MONTH(SalesDataTable[[#This Row],[Order Date]])/3,0)</f>
        <v>Q2</v>
      </c>
      <c r="E882" s="4">
        <f>MONTH(SalesDataTable[[#This Row],[Order Date]])</f>
        <v>5</v>
      </c>
      <c r="F882" s="4"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4">
        <f>YEAR(SalesDataTable[[#This Row],[Order Date]])</f>
        <v>2026</v>
      </c>
      <c r="D883" s="4" t="str">
        <f>"Q"&amp;ROUNDUP(MONTH(SalesDataTable[[#This Row],[Order Date]])/3,0)</f>
        <v>Q2</v>
      </c>
      <c r="E883" s="4">
        <f>MONTH(SalesDataTable[[#This Row],[Order Date]])</f>
        <v>5</v>
      </c>
      <c r="F883" s="4"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4">
        <f>YEAR(SalesDataTable[[#This Row],[Order Date]])</f>
        <v>2026</v>
      </c>
      <c r="D884" s="4" t="str">
        <f>"Q"&amp;ROUNDUP(MONTH(SalesDataTable[[#This Row],[Order Date]])/3,0)</f>
        <v>Q2</v>
      </c>
      <c r="E884" s="4">
        <f>MONTH(SalesDataTable[[#This Row],[Order Date]])</f>
        <v>5</v>
      </c>
      <c r="F884" s="4"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4">
        <f>YEAR(SalesDataTable[[#This Row],[Order Date]])</f>
        <v>2026</v>
      </c>
      <c r="D885" s="4" t="str">
        <f>"Q"&amp;ROUNDUP(MONTH(SalesDataTable[[#This Row],[Order Date]])/3,0)</f>
        <v>Q2</v>
      </c>
      <c r="E885" s="4">
        <f>MONTH(SalesDataTable[[#This Row],[Order Date]])</f>
        <v>5</v>
      </c>
      <c r="F885" s="4"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4">
        <f>YEAR(SalesDataTable[[#This Row],[Order Date]])</f>
        <v>2026</v>
      </c>
      <c r="D886" s="4" t="str">
        <f>"Q"&amp;ROUNDUP(MONTH(SalesDataTable[[#This Row],[Order Date]])/3,0)</f>
        <v>Q2</v>
      </c>
      <c r="E886" s="4">
        <f>MONTH(SalesDataTable[[#This Row],[Order Date]])</f>
        <v>5</v>
      </c>
      <c r="F886" s="4"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4">
        <f>YEAR(SalesDataTable[[#This Row],[Order Date]])</f>
        <v>2026</v>
      </c>
      <c r="D887" s="4" t="str">
        <f>"Q"&amp;ROUNDUP(MONTH(SalesDataTable[[#This Row],[Order Date]])/3,0)</f>
        <v>Q2</v>
      </c>
      <c r="E887" s="4">
        <f>MONTH(SalesDataTable[[#This Row],[Order Date]])</f>
        <v>5</v>
      </c>
      <c r="F887" s="4"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4">
        <f>YEAR(SalesDataTable[[#This Row],[Order Date]])</f>
        <v>2026</v>
      </c>
      <c r="D888" s="4" t="str">
        <f>"Q"&amp;ROUNDUP(MONTH(SalesDataTable[[#This Row],[Order Date]])/3,0)</f>
        <v>Q2</v>
      </c>
      <c r="E888" s="4">
        <f>MONTH(SalesDataTable[[#This Row],[Order Date]])</f>
        <v>5</v>
      </c>
      <c r="F888" s="4"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4">
        <f>YEAR(SalesDataTable[[#This Row],[Order Date]])</f>
        <v>2026</v>
      </c>
      <c r="D889" s="4" t="str">
        <f>"Q"&amp;ROUNDUP(MONTH(SalesDataTable[[#This Row],[Order Date]])/3,0)</f>
        <v>Q2</v>
      </c>
      <c r="E889" s="4">
        <f>MONTH(SalesDataTable[[#This Row],[Order Date]])</f>
        <v>5</v>
      </c>
      <c r="F889" s="4"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4">
        <f>YEAR(SalesDataTable[[#This Row],[Order Date]])</f>
        <v>2026</v>
      </c>
      <c r="D890" s="4" t="str">
        <f>"Q"&amp;ROUNDUP(MONTH(SalesDataTable[[#This Row],[Order Date]])/3,0)</f>
        <v>Q2</v>
      </c>
      <c r="E890" s="4">
        <f>MONTH(SalesDataTable[[#This Row],[Order Date]])</f>
        <v>5</v>
      </c>
      <c r="F890" s="4"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4">
        <f>YEAR(SalesDataTable[[#This Row],[Order Date]])</f>
        <v>2026</v>
      </c>
      <c r="D891" s="4" t="str">
        <f>"Q"&amp;ROUNDUP(MONTH(SalesDataTable[[#This Row],[Order Date]])/3,0)</f>
        <v>Q2</v>
      </c>
      <c r="E891" s="4">
        <f>MONTH(SalesDataTable[[#This Row],[Order Date]])</f>
        <v>5</v>
      </c>
      <c r="F891" s="4"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4">
        <f>YEAR(SalesDataTable[[#This Row],[Order Date]])</f>
        <v>2026</v>
      </c>
      <c r="D892" s="4" t="str">
        <f>"Q"&amp;ROUNDUP(MONTH(SalesDataTable[[#This Row],[Order Date]])/3,0)</f>
        <v>Q2</v>
      </c>
      <c r="E892" s="4">
        <f>MONTH(SalesDataTable[[#This Row],[Order Date]])</f>
        <v>5</v>
      </c>
      <c r="F892" s="4"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4">
        <f>YEAR(SalesDataTable[[#This Row],[Order Date]])</f>
        <v>2026</v>
      </c>
      <c r="D893" s="4" t="str">
        <f>"Q"&amp;ROUNDUP(MONTH(SalesDataTable[[#This Row],[Order Date]])/3,0)</f>
        <v>Q2</v>
      </c>
      <c r="E893" s="4">
        <f>MONTH(SalesDataTable[[#This Row],[Order Date]])</f>
        <v>5</v>
      </c>
      <c r="F893" s="4"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4">
        <f>YEAR(SalesDataTable[[#This Row],[Order Date]])</f>
        <v>2026</v>
      </c>
      <c r="D894" s="4" t="str">
        <f>"Q"&amp;ROUNDUP(MONTH(SalesDataTable[[#This Row],[Order Date]])/3,0)</f>
        <v>Q2</v>
      </c>
      <c r="E894" s="4">
        <f>MONTH(SalesDataTable[[#This Row],[Order Date]])</f>
        <v>5</v>
      </c>
      <c r="F894" s="4"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4">
        <f>YEAR(SalesDataTable[[#This Row],[Order Date]])</f>
        <v>2026</v>
      </c>
      <c r="D895" s="4" t="str">
        <f>"Q"&amp;ROUNDUP(MONTH(SalesDataTable[[#This Row],[Order Date]])/3,0)</f>
        <v>Q2</v>
      </c>
      <c r="E895" s="4">
        <f>MONTH(SalesDataTable[[#This Row],[Order Date]])</f>
        <v>5</v>
      </c>
      <c r="F895" s="4"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4">
        <f>YEAR(SalesDataTable[[#This Row],[Order Date]])</f>
        <v>2026</v>
      </c>
      <c r="D896" s="4" t="str">
        <f>"Q"&amp;ROUNDUP(MONTH(SalesDataTable[[#This Row],[Order Date]])/3,0)</f>
        <v>Q2</v>
      </c>
      <c r="E896" s="4">
        <f>MONTH(SalesDataTable[[#This Row],[Order Date]])</f>
        <v>5</v>
      </c>
      <c r="F896" s="4"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4">
        <f>YEAR(SalesDataTable[[#This Row],[Order Date]])</f>
        <v>2026</v>
      </c>
      <c r="D897" s="4" t="str">
        <f>"Q"&amp;ROUNDUP(MONTH(SalesDataTable[[#This Row],[Order Date]])/3,0)</f>
        <v>Q2</v>
      </c>
      <c r="E897" s="4">
        <f>MONTH(SalesDataTable[[#This Row],[Order Date]])</f>
        <v>5</v>
      </c>
      <c r="F897" s="4"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4">
        <f>YEAR(SalesDataTable[[#This Row],[Order Date]])</f>
        <v>2026</v>
      </c>
      <c r="D898" s="4" t="str">
        <f>"Q"&amp;ROUNDUP(MONTH(SalesDataTable[[#This Row],[Order Date]])/3,0)</f>
        <v>Q2</v>
      </c>
      <c r="E898" s="4">
        <f>MONTH(SalesDataTable[[#This Row],[Order Date]])</f>
        <v>5</v>
      </c>
      <c r="F898" s="4"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4">
        <f>YEAR(SalesDataTable[[#This Row],[Order Date]])</f>
        <v>2026</v>
      </c>
      <c r="D899" s="4" t="str">
        <f>"Q"&amp;ROUNDUP(MONTH(SalesDataTable[[#This Row],[Order Date]])/3,0)</f>
        <v>Q2</v>
      </c>
      <c r="E899" s="4">
        <f>MONTH(SalesDataTable[[#This Row],[Order Date]])</f>
        <v>5</v>
      </c>
      <c r="F899" s="4"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4">
        <f>YEAR(SalesDataTable[[#This Row],[Order Date]])</f>
        <v>2026</v>
      </c>
      <c r="D900" s="4" t="str">
        <f>"Q"&amp;ROUNDUP(MONTH(SalesDataTable[[#This Row],[Order Date]])/3,0)</f>
        <v>Q2</v>
      </c>
      <c r="E900" s="4">
        <f>MONTH(SalesDataTable[[#This Row],[Order Date]])</f>
        <v>5</v>
      </c>
      <c r="F900" s="4"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4">
        <f>YEAR(SalesDataTable[[#This Row],[Order Date]])</f>
        <v>2026</v>
      </c>
      <c r="D901" s="4" t="str">
        <f>"Q"&amp;ROUNDUP(MONTH(SalesDataTable[[#This Row],[Order Date]])/3,0)</f>
        <v>Q2</v>
      </c>
      <c r="E901" s="4">
        <f>MONTH(SalesDataTable[[#This Row],[Order Date]])</f>
        <v>5</v>
      </c>
      <c r="F901" s="4"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4">
        <f>YEAR(SalesDataTable[[#This Row],[Order Date]])</f>
        <v>2026</v>
      </c>
      <c r="D902" s="4" t="str">
        <f>"Q"&amp;ROUNDUP(MONTH(SalesDataTable[[#This Row],[Order Date]])/3,0)</f>
        <v>Q2</v>
      </c>
      <c r="E902" s="4">
        <f>MONTH(SalesDataTable[[#This Row],[Order Date]])</f>
        <v>5</v>
      </c>
      <c r="F902" s="4"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4">
        <f>YEAR(SalesDataTable[[#This Row],[Order Date]])</f>
        <v>2026</v>
      </c>
      <c r="D903" s="4" t="str">
        <f>"Q"&amp;ROUNDUP(MONTH(SalesDataTable[[#This Row],[Order Date]])/3,0)</f>
        <v>Q2</v>
      </c>
      <c r="E903" s="4">
        <f>MONTH(SalesDataTable[[#This Row],[Order Date]])</f>
        <v>5</v>
      </c>
      <c r="F903" s="4"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4">
        <f>YEAR(SalesDataTable[[#This Row],[Order Date]])</f>
        <v>2026</v>
      </c>
      <c r="D904" s="4" t="str">
        <f>"Q"&amp;ROUNDUP(MONTH(SalesDataTable[[#This Row],[Order Date]])/3,0)</f>
        <v>Q2</v>
      </c>
      <c r="E904" s="4">
        <f>MONTH(SalesDataTable[[#This Row],[Order Date]])</f>
        <v>5</v>
      </c>
      <c r="F904" s="4"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4">
        <f>YEAR(SalesDataTable[[#This Row],[Order Date]])</f>
        <v>2026</v>
      </c>
      <c r="D905" s="4" t="str">
        <f>"Q"&amp;ROUNDUP(MONTH(SalesDataTable[[#This Row],[Order Date]])/3,0)</f>
        <v>Q2</v>
      </c>
      <c r="E905" s="4">
        <f>MONTH(SalesDataTable[[#This Row],[Order Date]])</f>
        <v>5</v>
      </c>
      <c r="F905" s="4"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4">
        <f>YEAR(SalesDataTable[[#This Row],[Order Date]])</f>
        <v>2026</v>
      </c>
      <c r="D906" s="4" t="str">
        <f>"Q"&amp;ROUNDUP(MONTH(SalesDataTable[[#This Row],[Order Date]])/3,0)</f>
        <v>Q2</v>
      </c>
      <c r="E906" s="4">
        <f>MONTH(SalesDataTable[[#This Row],[Order Date]])</f>
        <v>5</v>
      </c>
      <c r="F906" s="4"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4">
        <f>YEAR(SalesDataTable[[#This Row],[Order Date]])</f>
        <v>2026</v>
      </c>
      <c r="D907" s="4" t="str">
        <f>"Q"&amp;ROUNDUP(MONTH(SalesDataTable[[#This Row],[Order Date]])/3,0)</f>
        <v>Q2</v>
      </c>
      <c r="E907" s="4">
        <f>MONTH(SalesDataTable[[#This Row],[Order Date]])</f>
        <v>5</v>
      </c>
      <c r="F907" s="4"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4">
        <f>YEAR(SalesDataTable[[#This Row],[Order Date]])</f>
        <v>2026</v>
      </c>
      <c r="D908" s="4" t="str">
        <f>"Q"&amp;ROUNDUP(MONTH(SalesDataTable[[#This Row],[Order Date]])/3,0)</f>
        <v>Q2</v>
      </c>
      <c r="E908" s="4">
        <f>MONTH(SalesDataTable[[#This Row],[Order Date]])</f>
        <v>5</v>
      </c>
      <c r="F908" s="4"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4">
        <f>YEAR(SalesDataTable[[#This Row],[Order Date]])</f>
        <v>2026</v>
      </c>
      <c r="D909" s="4" t="str">
        <f>"Q"&amp;ROUNDUP(MONTH(SalesDataTable[[#This Row],[Order Date]])/3,0)</f>
        <v>Q2</v>
      </c>
      <c r="E909" s="4">
        <f>MONTH(SalesDataTable[[#This Row],[Order Date]])</f>
        <v>5</v>
      </c>
      <c r="F909" s="4"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4">
        <f>YEAR(SalesDataTable[[#This Row],[Order Date]])</f>
        <v>2026</v>
      </c>
      <c r="D910" s="4" t="str">
        <f>"Q"&amp;ROUNDUP(MONTH(SalesDataTable[[#This Row],[Order Date]])/3,0)</f>
        <v>Q2</v>
      </c>
      <c r="E910" s="4">
        <f>MONTH(SalesDataTable[[#This Row],[Order Date]])</f>
        <v>5</v>
      </c>
      <c r="F910" s="4"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4">
        <f>YEAR(SalesDataTable[[#This Row],[Order Date]])</f>
        <v>2026</v>
      </c>
      <c r="D911" s="4" t="str">
        <f>"Q"&amp;ROUNDUP(MONTH(SalesDataTable[[#This Row],[Order Date]])/3,0)</f>
        <v>Q2</v>
      </c>
      <c r="E911" s="4">
        <f>MONTH(SalesDataTable[[#This Row],[Order Date]])</f>
        <v>5</v>
      </c>
      <c r="F911" s="4"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4">
        <f>YEAR(SalesDataTable[[#This Row],[Order Date]])</f>
        <v>2026</v>
      </c>
      <c r="D912" s="4" t="str">
        <f>"Q"&amp;ROUNDUP(MONTH(SalesDataTable[[#This Row],[Order Date]])/3,0)</f>
        <v>Q2</v>
      </c>
      <c r="E912" s="4">
        <f>MONTH(SalesDataTable[[#This Row],[Order Date]])</f>
        <v>5</v>
      </c>
      <c r="F912" s="4"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4">
        <f>YEAR(SalesDataTable[[#This Row],[Order Date]])</f>
        <v>2026</v>
      </c>
      <c r="D913" s="4" t="str">
        <f>"Q"&amp;ROUNDUP(MONTH(SalesDataTable[[#This Row],[Order Date]])/3,0)</f>
        <v>Q2</v>
      </c>
      <c r="E913" s="4">
        <f>MONTH(SalesDataTable[[#This Row],[Order Date]])</f>
        <v>5</v>
      </c>
      <c r="F913" s="4"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4">
        <f>YEAR(SalesDataTable[[#This Row],[Order Date]])</f>
        <v>2026</v>
      </c>
      <c r="D914" s="4" t="str">
        <f>"Q"&amp;ROUNDUP(MONTH(SalesDataTable[[#This Row],[Order Date]])/3,0)</f>
        <v>Q2</v>
      </c>
      <c r="E914" s="4">
        <f>MONTH(SalesDataTable[[#This Row],[Order Date]])</f>
        <v>5</v>
      </c>
      <c r="F914" s="4"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4">
        <f>YEAR(SalesDataTable[[#This Row],[Order Date]])</f>
        <v>2026</v>
      </c>
      <c r="D915" s="4" t="str">
        <f>"Q"&amp;ROUNDUP(MONTH(SalesDataTable[[#This Row],[Order Date]])/3,0)</f>
        <v>Q2</v>
      </c>
      <c r="E915" s="4">
        <f>MONTH(SalesDataTable[[#This Row],[Order Date]])</f>
        <v>5</v>
      </c>
      <c r="F915" s="4"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4">
        <f>YEAR(SalesDataTable[[#This Row],[Order Date]])</f>
        <v>2026</v>
      </c>
      <c r="D916" s="4" t="str">
        <f>"Q"&amp;ROUNDUP(MONTH(SalesDataTable[[#This Row],[Order Date]])/3,0)</f>
        <v>Q2</v>
      </c>
      <c r="E916" s="4">
        <f>MONTH(SalesDataTable[[#This Row],[Order Date]])</f>
        <v>5</v>
      </c>
      <c r="F916" s="4"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4">
        <f>YEAR(SalesDataTable[[#This Row],[Order Date]])</f>
        <v>2026</v>
      </c>
      <c r="D917" s="4" t="str">
        <f>"Q"&amp;ROUNDUP(MONTH(SalesDataTable[[#This Row],[Order Date]])/3,0)</f>
        <v>Q2</v>
      </c>
      <c r="E917" s="4">
        <f>MONTH(SalesDataTable[[#This Row],[Order Date]])</f>
        <v>5</v>
      </c>
      <c r="F917" s="4"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4">
        <f>YEAR(SalesDataTable[[#This Row],[Order Date]])</f>
        <v>2026</v>
      </c>
      <c r="D918" s="4" t="str">
        <f>"Q"&amp;ROUNDUP(MONTH(SalesDataTable[[#This Row],[Order Date]])/3,0)</f>
        <v>Q2</v>
      </c>
      <c r="E918" s="4">
        <f>MONTH(SalesDataTable[[#This Row],[Order Date]])</f>
        <v>5</v>
      </c>
      <c r="F918" s="4"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4">
        <f>YEAR(SalesDataTable[[#This Row],[Order Date]])</f>
        <v>2026</v>
      </c>
      <c r="D919" s="4" t="str">
        <f>"Q"&amp;ROUNDUP(MONTH(SalesDataTable[[#This Row],[Order Date]])/3,0)</f>
        <v>Q2</v>
      </c>
      <c r="E919" s="4">
        <f>MONTH(SalesDataTable[[#This Row],[Order Date]])</f>
        <v>5</v>
      </c>
      <c r="F919" s="4"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4">
        <f>YEAR(SalesDataTable[[#This Row],[Order Date]])</f>
        <v>2026</v>
      </c>
      <c r="D920" s="4" t="str">
        <f>"Q"&amp;ROUNDUP(MONTH(SalesDataTable[[#This Row],[Order Date]])/3,0)</f>
        <v>Q2</v>
      </c>
      <c r="E920" s="4">
        <f>MONTH(SalesDataTable[[#This Row],[Order Date]])</f>
        <v>5</v>
      </c>
      <c r="F920" s="4"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4">
        <f>YEAR(SalesDataTable[[#This Row],[Order Date]])</f>
        <v>2026</v>
      </c>
      <c r="D921" s="4" t="str">
        <f>"Q"&amp;ROUNDUP(MONTH(SalesDataTable[[#This Row],[Order Date]])/3,0)</f>
        <v>Q2</v>
      </c>
      <c r="E921" s="4">
        <f>MONTH(SalesDataTable[[#This Row],[Order Date]])</f>
        <v>5</v>
      </c>
      <c r="F921" s="4"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4">
        <f>YEAR(SalesDataTable[[#This Row],[Order Date]])</f>
        <v>2026</v>
      </c>
      <c r="D922" s="4" t="str">
        <f>"Q"&amp;ROUNDUP(MONTH(SalesDataTable[[#This Row],[Order Date]])/3,0)</f>
        <v>Q2</v>
      </c>
      <c r="E922" s="4">
        <f>MONTH(SalesDataTable[[#This Row],[Order Date]])</f>
        <v>5</v>
      </c>
      <c r="F922" s="4"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4">
        <f>YEAR(SalesDataTable[[#This Row],[Order Date]])</f>
        <v>2026</v>
      </c>
      <c r="D923" s="4" t="str">
        <f>"Q"&amp;ROUNDUP(MONTH(SalesDataTable[[#This Row],[Order Date]])/3,0)</f>
        <v>Q2</v>
      </c>
      <c r="E923" s="4">
        <f>MONTH(SalesDataTable[[#This Row],[Order Date]])</f>
        <v>5</v>
      </c>
      <c r="F923" s="4"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4">
        <f>YEAR(SalesDataTable[[#This Row],[Order Date]])</f>
        <v>2026</v>
      </c>
      <c r="D924" s="4" t="str">
        <f>"Q"&amp;ROUNDUP(MONTH(SalesDataTable[[#This Row],[Order Date]])/3,0)</f>
        <v>Q2</v>
      </c>
      <c r="E924" s="4">
        <f>MONTH(SalesDataTable[[#This Row],[Order Date]])</f>
        <v>5</v>
      </c>
      <c r="F924" s="4"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4">
        <f>YEAR(SalesDataTable[[#This Row],[Order Date]])</f>
        <v>2026</v>
      </c>
      <c r="D925" s="4" t="str">
        <f>"Q"&amp;ROUNDUP(MONTH(SalesDataTable[[#This Row],[Order Date]])/3,0)</f>
        <v>Q2</v>
      </c>
      <c r="E925" s="4">
        <f>MONTH(SalesDataTable[[#This Row],[Order Date]])</f>
        <v>5</v>
      </c>
      <c r="F925" s="4"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4">
        <f>YEAR(SalesDataTable[[#This Row],[Order Date]])</f>
        <v>2026</v>
      </c>
      <c r="D926" s="4" t="str">
        <f>"Q"&amp;ROUNDUP(MONTH(SalesDataTable[[#This Row],[Order Date]])/3,0)</f>
        <v>Q2</v>
      </c>
      <c r="E926" s="4">
        <f>MONTH(SalesDataTable[[#This Row],[Order Date]])</f>
        <v>5</v>
      </c>
      <c r="F926" s="4"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4">
        <f>YEAR(SalesDataTable[[#This Row],[Order Date]])</f>
        <v>2026</v>
      </c>
      <c r="D927" s="4" t="str">
        <f>"Q"&amp;ROUNDUP(MONTH(SalesDataTable[[#This Row],[Order Date]])/3,0)</f>
        <v>Q2</v>
      </c>
      <c r="E927" s="4">
        <f>MONTH(SalesDataTable[[#This Row],[Order Date]])</f>
        <v>5</v>
      </c>
      <c r="F927" s="4"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4">
        <f>YEAR(SalesDataTable[[#This Row],[Order Date]])</f>
        <v>2026</v>
      </c>
      <c r="D928" s="4" t="str">
        <f>"Q"&amp;ROUNDUP(MONTH(SalesDataTable[[#This Row],[Order Date]])/3,0)</f>
        <v>Q2</v>
      </c>
      <c r="E928" s="4">
        <f>MONTH(SalesDataTable[[#This Row],[Order Date]])</f>
        <v>5</v>
      </c>
      <c r="F928" s="4"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4">
        <f>YEAR(SalesDataTable[[#This Row],[Order Date]])</f>
        <v>2026</v>
      </c>
      <c r="D929" s="4" t="str">
        <f>"Q"&amp;ROUNDUP(MONTH(SalesDataTable[[#This Row],[Order Date]])/3,0)</f>
        <v>Q2</v>
      </c>
      <c r="E929" s="4">
        <f>MONTH(SalesDataTable[[#This Row],[Order Date]])</f>
        <v>5</v>
      </c>
      <c r="F929" s="4"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4">
        <f>YEAR(SalesDataTable[[#This Row],[Order Date]])</f>
        <v>2026</v>
      </c>
      <c r="D930" s="4" t="str">
        <f>"Q"&amp;ROUNDUP(MONTH(SalesDataTable[[#This Row],[Order Date]])/3,0)</f>
        <v>Q2</v>
      </c>
      <c r="E930" s="4">
        <f>MONTH(SalesDataTable[[#This Row],[Order Date]])</f>
        <v>5</v>
      </c>
      <c r="F930" s="4"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4">
        <f>YEAR(SalesDataTable[[#This Row],[Order Date]])</f>
        <v>2026</v>
      </c>
      <c r="D931" s="4" t="str">
        <f>"Q"&amp;ROUNDUP(MONTH(SalesDataTable[[#This Row],[Order Date]])/3,0)</f>
        <v>Q2</v>
      </c>
      <c r="E931" s="4">
        <f>MONTH(SalesDataTable[[#This Row],[Order Date]])</f>
        <v>5</v>
      </c>
      <c r="F931" s="4"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4">
        <f>YEAR(SalesDataTable[[#This Row],[Order Date]])</f>
        <v>2026</v>
      </c>
      <c r="D932" s="4" t="str">
        <f>"Q"&amp;ROUNDUP(MONTH(SalesDataTable[[#This Row],[Order Date]])/3,0)</f>
        <v>Q2</v>
      </c>
      <c r="E932" s="4">
        <f>MONTH(SalesDataTable[[#This Row],[Order Date]])</f>
        <v>5</v>
      </c>
      <c r="F932" s="4"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4">
        <f>YEAR(SalesDataTable[[#This Row],[Order Date]])</f>
        <v>2026</v>
      </c>
      <c r="D933" s="4" t="str">
        <f>"Q"&amp;ROUNDUP(MONTH(SalesDataTable[[#This Row],[Order Date]])/3,0)</f>
        <v>Q2</v>
      </c>
      <c r="E933" s="4">
        <f>MONTH(SalesDataTable[[#This Row],[Order Date]])</f>
        <v>5</v>
      </c>
      <c r="F933" s="4"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4">
        <f>YEAR(SalesDataTable[[#This Row],[Order Date]])</f>
        <v>2026</v>
      </c>
      <c r="D934" s="4" t="str">
        <f>"Q"&amp;ROUNDUP(MONTH(SalesDataTable[[#This Row],[Order Date]])/3,0)</f>
        <v>Q2</v>
      </c>
      <c r="E934" s="4">
        <f>MONTH(SalesDataTable[[#This Row],[Order Date]])</f>
        <v>5</v>
      </c>
      <c r="F934" s="4"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4">
        <f>YEAR(SalesDataTable[[#This Row],[Order Date]])</f>
        <v>2026</v>
      </c>
      <c r="D935" s="4" t="str">
        <f>"Q"&amp;ROUNDUP(MONTH(SalesDataTable[[#This Row],[Order Date]])/3,0)</f>
        <v>Q2</v>
      </c>
      <c r="E935" s="4">
        <f>MONTH(SalesDataTable[[#This Row],[Order Date]])</f>
        <v>5</v>
      </c>
      <c r="F935" s="4"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4">
        <f>YEAR(SalesDataTable[[#This Row],[Order Date]])</f>
        <v>2026</v>
      </c>
      <c r="D936" s="4" t="str">
        <f>"Q"&amp;ROUNDUP(MONTH(SalesDataTable[[#This Row],[Order Date]])/3,0)</f>
        <v>Q2</v>
      </c>
      <c r="E936" s="4">
        <f>MONTH(SalesDataTable[[#This Row],[Order Date]])</f>
        <v>5</v>
      </c>
      <c r="F936" s="4"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4">
        <f>YEAR(SalesDataTable[[#This Row],[Order Date]])</f>
        <v>2026</v>
      </c>
      <c r="D937" s="4" t="str">
        <f>"Q"&amp;ROUNDUP(MONTH(SalesDataTable[[#This Row],[Order Date]])/3,0)</f>
        <v>Q2</v>
      </c>
      <c r="E937" s="4">
        <f>MONTH(SalesDataTable[[#This Row],[Order Date]])</f>
        <v>5</v>
      </c>
      <c r="F937" s="4"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4">
        <f>YEAR(SalesDataTable[[#This Row],[Order Date]])</f>
        <v>2026</v>
      </c>
      <c r="D938" s="4" t="str">
        <f>"Q"&amp;ROUNDUP(MONTH(SalesDataTable[[#This Row],[Order Date]])/3,0)</f>
        <v>Q2</v>
      </c>
      <c r="E938" s="4">
        <f>MONTH(SalesDataTable[[#This Row],[Order Date]])</f>
        <v>5</v>
      </c>
      <c r="F938" s="4"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4">
        <f>YEAR(SalesDataTable[[#This Row],[Order Date]])</f>
        <v>2026</v>
      </c>
      <c r="D939" s="4" t="str">
        <f>"Q"&amp;ROUNDUP(MONTH(SalesDataTable[[#This Row],[Order Date]])/3,0)</f>
        <v>Q2</v>
      </c>
      <c r="E939" s="4">
        <f>MONTH(SalesDataTable[[#This Row],[Order Date]])</f>
        <v>5</v>
      </c>
      <c r="F939" s="4"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4">
        <f>YEAR(SalesDataTable[[#This Row],[Order Date]])</f>
        <v>2026</v>
      </c>
      <c r="D940" s="4" t="str">
        <f>"Q"&amp;ROUNDUP(MONTH(SalesDataTable[[#This Row],[Order Date]])/3,0)</f>
        <v>Q2</v>
      </c>
      <c r="E940" s="4">
        <f>MONTH(SalesDataTable[[#This Row],[Order Date]])</f>
        <v>5</v>
      </c>
      <c r="F940" s="4"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4">
        <f>YEAR(SalesDataTable[[#This Row],[Order Date]])</f>
        <v>2026</v>
      </c>
      <c r="D941" s="4" t="str">
        <f>"Q"&amp;ROUNDUP(MONTH(SalesDataTable[[#This Row],[Order Date]])/3,0)</f>
        <v>Q2</v>
      </c>
      <c r="E941" s="4">
        <f>MONTH(SalesDataTable[[#This Row],[Order Date]])</f>
        <v>5</v>
      </c>
      <c r="F941" s="4"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4">
        <f>YEAR(SalesDataTable[[#This Row],[Order Date]])</f>
        <v>2026</v>
      </c>
      <c r="D942" s="4" t="str">
        <f>"Q"&amp;ROUNDUP(MONTH(SalesDataTable[[#This Row],[Order Date]])/3,0)</f>
        <v>Q2</v>
      </c>
      <c r="E942" s="4">
        <f>MONTH(SalesDataTable[[#This Row],[Order Date]])</f>
        <v>5</v>
      </c>
      <c r="F942" s="4"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4">
        <f>YEAR(SalesDataTable[[#This Row],[Order Date]])</f>
        <v>2026</v>
      </c>
      <c r="D943" s="4" t="str">
        <f>"Q"&amp;ROUNDUP(MONTH(SalesDataTable[[#This Row],[Order Date]])/3,0)</f>
        <v>Q2</v>
      </c>
      <c r="E943" s="4">
        <f>MONTH(SalesDataTable[[#This Row],[Order Date]])</f>
        <v>5</v>
      </c>
      <c r="F943" s="4"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4">
        <f>YEAR(SalesDataTable[[#This Row],[Order Date]])</f>
        <v>2026</v>
      </c>
      <c r="D944" s="4" t="str">
        <f>"Q"&amp;ROUNDUP(MONTH(SalesDataTable[[#This Row],[Order Date]])/3,0)</f>
        <v>Q2</v>
      </c>
      <c r="E944" s="4">
        <f>MONTH(SalesDataTable[[#This Row],[Order Date]])</f>
        <v>5</v>
      </c>
      <c r="F944" s="4"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4">
        <f>YEAR(SalesDataTable[[#This Row],[Order Date]])</f>
        <v>2026</v>
      </c>
      <c r="D945" s="4" t="str">
        <f>"Q"&amp;ROUNDUP(MONTH(SalesDataTable[[#This Row],[Order Date]])/3,0)</f>
        <v>Q2</v>
      </c>
      <c r="E945" s="4">
        <f>MONTH(SalesDataTable[[#This Row],[Order Date]])</f>
        <v>5</v>
      </c>
      <c r="F945" s="4"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4">
        <f>YEAR(SalesDataTable[[#This Row],[Order Date]])</f>
        <v>2026</v>
      </c>
      <c r="D946" s="4" t="str">
        <f>"Q"&amp;ROUNDUP(MONTH(SalesDataTable[[#This Row],[Order Date]])/3,0)</f>
        <v>Q2</v>
      </c>
      <c r="E946" s="4">
        <f>MONTH(SalesDataTable[[#This Row],[Order Date]])</f>
        <v>5</v>
      </c>
      <c r="F946" s="4"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4">
        <f>YEAR(SalesDataTable[[#This Row],[Order Date]])</f>
        <v>2026</v>
      </c>
      <c r="D947" s="4" t="str">
        <f>"Q"&amp;ROUNDUP(MONTH(SalesDataTable[[#This Row],[Order Date]])/3,0)</f>
        <v>Q2</v>
      </c>
      <c r="E947" s="4">
        <f>MONTH(SalesDataTable[[#This Row],[Order Date]])</f>
        <v>5</v>
      </c>
      <c r="F947" s="4"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4">
        <f>YEAR(SalesDataTable[[#This Row],[Order Date]])</f>
        <v>2026</v>
      </c>
      <c r="D948" s="4" t="str">
        <f>"Q"&amp;ROUNDUP(MONTH(SalesDataTable[[#This Row],[Order Date]])/3,0)</f>
        <v>Q2</v>
      </c>
      <c r="E948" s="4">
        <f>MONTH(SalesDataTable[[#This Row],[Order Date]])</f>
        <v>5</v>
      </c>
      <c r="F948" s="4"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4">
        <f>YEAR(SalesDataTable[[#This Row],[Order Date]])</f>
        <v>2026</v>
      </c>
      <c r="D949" s="4" t="str">
        <f>"Q"&amp;ROUNDUP(MONTH(SalesDataTable[[#This Row],[Order Date]])/3,0)</f>
        <v>Q2</v>
      </c>
      <c r="E949" s="4">
        <f>MONTH(SalesDataTable[[#This Row],[Order Date]])</f>
        <v>5</v>
      </c>
      <c r="F949" s="4"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4">
        <f>YEAR(SalesDataTable[[#This Row],[Order Date]])</f>
        <v>2026</v>
      </c>
      <c r="D950" s="4" t="str">
        <f>"Q"&amp;ROUNDUP(MONTH(SalesDataTable[[#This Row],[Order Date]])/3,0)</f>
        <v>Q2</v>
      </c>
      <c r="E950" s="4">
        <f>MONTH(SalesDataTable[[#This Row],[Order Date]])</f>
        <v>5</v>
      </c>
      <c r="F950" s="4"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4">
        <f>YEAR(SalesDataTable[[#This Row],[Order Date]])</f>
        <v>2026</v>
      </c>
      <c r="D951" s="4" t="str">
        <f>"Q"&amp;ROUNDUP(MONTH(SalesDataTable[[#This Row],[Order Date]])/3,0)</f>
        <v>Q2</v>
      </c>
      <c r="E951" s="4">
        <f>MONTH(SalesDataTable[[#This Row],[Order Date]])</f>
        <v>5</v>
      </c>
      <c r="F951" s="4"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4">
        <f>YEAR(SalesDataTable[[#This Row],[Order Date]])</f>
        <v>2026</v>
      </c>
      <c r="D952" s="4" t="str">
        <f>"Q"&amp;ROUNDUP(MONTH(SalesDataTable[[#This Row],[Order Date]])/3,0)</f>
        <v>Q2</v>
      </c>
      <c r="E952" s="4">
        <f>MONTH(SalesDataTable[[#This Row],[Order Date]])</f>
        <v>5</v>
      </c>
      <c r="F952" s="4"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4">
        <f>YEAR(SalesDataTable[[#This Row],[Order Date]])</f>
        <v>2026</v>
      </c>
      <c r="D953" s="4" t="str">
        <f>"Q"&amp;ROUNDUP(MONTH(SalesDataTable[[#This Row],[Order Date]])/3,0)</f>
        <v>Q2</v>
      </c>
      <c r="E953" s="4">
        <f>MONTH(SalesDataTable[[#This Row],[Order Date]])</f>
        <v>5</v>
      </c>
      <c r="F953" s="4"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4">
        <f>YEAR(SalesDataTable[[#This Row],[Order Date]])</f>
        <v>2026</v>
      </c>
      <c r="D954" s="4" t="str">
        <f>"Q"&amp;ROUNDUP(MONTH(SalesDataTable[[#This Row],[Order Date]])/3,0)</f>
        <v>Q2</v>
      </c>
      <c r="E954" s="4">
        <f>MONTH(SalesDataTable[[#This Row],[Order Date]])</f>
        <v>5</v>
      </c>
      <c r="F954" s="4"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4">
        <f>YEAR(SalesDataTable[[#This Row],[Order Date]])</f>
        <v>2026</v>
      </c>
      <c r="D955" s="4" t="str">
        <f>"Q"&amp;ROUNDUP(MONTH(SalesDataTable[[#This Row],[Order Date]])/3,0)</f>
        <v>Q2</v>
      </c>
      <c r="E955" s="4">
        <f>MONTH(SalesDataTable[[#This Row],[Order Date]])</f>
        <v>5</v>
      </c>
      <c r="F955" s="4"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4">
        <f>YEAR(SalesDataTable[[#This Row],[Order Date]])</f>
        <v>2026</v>
      </c>
      <c r="D956" s="4" t="str">
        <f>"Q"&amp;ROUNDUP(MONTH(SalesDataTable[[#This Row],[Order Date]])/3,0)</f>
        <v>Q2</v>
      </c>
      <c r="E956" s="4">
        <f>MONTH(SalesDataTable[[#This Row],[Order Date]])</f>
        <v>5</v>
      </c>
      <c r="F956" s="4"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4">
        <f>YEAR(SalesDataTable[[#This Row],[Order Date]])</f>
        <v>2026</v>
      </c>
      <c r="D957" s="4" t="str">
        <f>"Q"&amp;ROUNDUP(MONTH(SalesDataTable[[#This Row],[Order Date]])/3,0)</f>
        <v>Q2</v>
      </c>
      <c r="E957" s="4">
        <f>MONTH(SalesDataTable[[#This Row],[Order Date]])</f>
        <v>5</v>
      </c>
      <c r="F957" s="4"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4">
        <f>YEAR(SalesDataTable[[#This Row],[Order Date]])</f>
        <v>2026</v>
      </c>
      <c r="D958" s="4" t="str">
        <f>"Q"&amp;ROUNDUP(MONTH(SalesDataTable[[#This Row],[Order Date]])/3,0)</f>
        <v>Q2</v>
      </c>
      <c r="E958" s="4">
        <f>MONTH(SalesDataTable[[#This Row],[Order Date]])</f>
        <v>5</v>
      </c>
      <c r="F958" s="4"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4">
        <f>YEAR(SalesDataTable[[#This Row],[Order Date]])</f>
        <v>2026</v>
      </c>
      <c r="D959" s="4" t="str">
        <f>"Q"&amp;ROUNDUP(MONTH(SalesDataTable[[#This Row],[Order Date]])/3,0)</f>
        <v>Q2</v>
      </c>
      <c r="E959" s="4">
        <f>MONTH(SalesDataTable[[#This Row],[Order Date]])</f>
        <v>5</v>
      </c>
      <c r="F959" s="4"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4">
        <f>YEAR(SalesDataTable[[#This Row],[Order Date]])</f>
        <v>2026</v>
      </c>
      <c r="D960" s="4" t="str">
        <f>"Q"&amp;ROUNDUP(MONTH(SalesDataTable[[#This Row],[Order Date]])/3,0)</f>
        <v>Q2</v>
      </c>
      <c r="E960" s="4">
        <f>MONTH(SalesDataTable[[#This Row],[Order Date]])</f>
        <v>5</v>
      </c>
      <c r="F960" s="4"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4">
        <f>YEAR(SalesDataTable[[#This Row],[Order Date]])</f>
        <v>2026</v>
      </c>
      <c r="D961" s="4" t="str">
        <f>"Q"&amp;ROUNDUP(MONTH(SalesDataTable[[#This Row],[Order Date]])/3,0)</f>
        <v>Q2</v>
      </c>
      <c r="E961" s="4">
        <f>MONTH(SalesDataTable[[#This Row],[Order Date]])</f>
        <v>5</v>
      </c>
      <c r="F961" s="4"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4">
        <f>YEAR(SalesDataTable[[#This Row],[Order Date]])</f>
        <v>2026</v>
      </c>
      <c r="D962" s="4" t="str">
        <f>"Q"&amp;ROUNDUP(MONTH(SalesDataTable[[#This Row],[Order Date]])/3,0)</f>
        <v>Q2</v>
      </c>
      <c r="E962" s="4">
        <f>MONTH(SalesDataTable[[#This Row],[Order Date]])</f>
        <v>5</v>
      </c>
      <c r="F962" s="4"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4">
        <f>YEAR(SalesDataTable[[#This Row],[Order Date]])</f>
        <v>2026</v>
      </c>
      <c r="D963" s="4" t="str">
        <f>"Q"&amp;ROUNDUP(MONTH(SalesDataTable[[#This Row],[Order Date]])/3,0)</f>
        <v>Q2</v>
      </c>
      <c r="E963" s="4">
        <f>MONTH(SalesDataTable[[#This Row],[Order Date]])</f>
        <v>5</v>
      </c>
      <c r="F963" s="4"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4">
        <f>YEAR(SalesDataTable[[#This Row],[Order Date]])</f>
        <v>2026</v>
      </c>
      <c r="D964" s="4" t="str">
        <f>"Q"&amp;ROUNDUP(MONTH(SalesDataTable[[#This Row],[Order Date]])/3,0)</f>
        <v>Q2</v>
      </c>
      <c r="E964" s="4">
        <f>MONTH(SalesDataTable[[#This Row],[Order Date]])</f>
        <v>5</v>
      </c>
      <c r="F964" s="4"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4">
        <f>YEAR(SalesDataTable[[#This Row],[Order Date]])</f>
        <v>2026</v>
      </c>
      <c r="D965" s="4" t="str">
        <f>"Q"&amp;ROUNDUP(MONTH(SalesDataTable[[#This Row],[Order Date]])/3,0)</f>
        <v>Q2</v>
      </c>
      <c r="E965" s="4">
        <f>MONTH(SalesDataTable[[#This Row],[Order Date]])</f>
        <v>5</v>
      </c>
      <c r="F965" s="4"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4">
        <f>YEAR(SalesDataTable[[#This Row],[Order Date]])</f>
        <v>2026</v>
      </c>
      <c r="D966" s="4" t="str">
        <f>"Q"&amp;ROUNDUP(MONTH(SalesDataTable[[#This Row],[Order Date]])/3,0)</f>
        <v>Q2</v>
      </c>
      <c r="E966" s="4">
        <f>MONTH(SalesDataTable[[#This Row],[Order Date]])</f>
        <v>6</v>
      </c>
      <c r="F966" s="4"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4">
        <f>YEAR(SalesDataTable[[#This Row],[Order Date]])</f>
        <v>2026</v>
      </c>
      <c r="D967" s="4" t="str">
        <f>"Q"&amp;ROUNDUP(MONTH(SalesDataTable[[#This Row],[Order Date]])/3,0)</f>
        <v>Q2</v>
      </c>
      <c r="E967" s="4">
        <f>MONTH(SalesDataTable[[#This Row],[Order Date]])</f>
        <v>6</v>
      </c>
      <c r="F967" s="4"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4">
        <f>YEAR(SalesDataTable[[#This Row],[Order Date]])</f>
        <v>2026</v>
      </c>
      <c r="D968" s="4" t="str">
        <f>"Q"&amp;ROUNDUP(MONTH(SalesDataTable[[#This Row],[Order Date]])/3,0)</f>
        <v>Q2</v>
      </c>
      <c r="E968" s="4">
        <f>MONTH(SalesDataTable[[#This Row],[Order Date]])</f>
        <v>6</v>
      </c>
      <c r="F968" s="4"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4">
        <f>YEAR(SalesDataTable[[#This Row],[Order Date]])</f>
        <v>2026</v>
      </c>
      <c r="D969" s="4" t="str">
        <f>"Q"&amp;ROUNDUP(MONTH(SalesDataTable[[#This Row],[Order Date]])/3,0)</f>
        <v>Q2</v>
      </c>
      <c r="E969" s="4">
        <f>MONTH(SalesDataTable[[#This Row],[Order Date]])</f>
        <v>6</v>
      </c>
      <c r="F969" s="4"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4">
        <f>YEAR(SalesDataTable[[#This Row],[Order Date]])</f>
        <v>2026</v>
      </c>
      <c r="D970" s="4" t="str">
        <f>"Q"&amp;ROUNDUP(MONTH(SalesDataTable[[#This Row],[Order Date]])/3,0)</f>
        <v>Q2</v>
      </c>
      <c r="E970" s="4">
        <f>MONTH(SalesDataTable[[#This Row],[Order Date]])</f>
        <v>6</v>
      </c>
      <c r="F970" s="4"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4">
        <f>YEAR(SalesDataTable[[#This Row],[Order Date]])</f>
        <v>2026</v>
      </c>
      <c r="D971" s="4" t="str">
        <f>"Q"&amp;ROUNDUP(MONTH(SalesDataTable[[#This Row],[Order Date]])/3,0)</f>
        <v>Q2</v>
      </c>
      <c r="E971" s="4">
        <f>MONTH(SalesDataTable[[#This Row],[Order Date]])</f>
        <v>6</v>
      </c>
      <c r="F971" s="4"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4">
        <f>YEAR(SalesDataTable[[#This Row],[Order Date]])</f>
        <v>2026</v>
      </c>
      <c r="D972" s="4" t="str">
        <f>"Q"&amp;ROUNDUP(MONTH(SalesDataTable[[#This Row],[Order Date]])/3,0)</f>
        <v>Q2</v>
      </c>
      <c r="E972" s="4">
        <f>MONTH(SalesDataTable[[#This Row],[Order Date]])</f>
        <v>6</v>
      </c>
      <c r="F972" s="4"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4">
        <f>YEAR(SalesDataTable[[#This Row],[Order Date]])</f>
        <v>2026</v>
      </c>
      <c r="D973" s="4" t="str">
        <f>"Q"&amp;ROUNDUP(MONTH(SalesDataTable[[#This Row],[Order Date]])/3,0)</f>
        <v>Q2</v>
      </c>
      <c r="E973" s="4">
        <f>MONTH(SalesDataTable[[#This Row],[Order Date]])</f>
        <v>6</v>
      </c>
      <c r="F973" s="4"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4">
        <f>YEAR(SalesDataTable[[#This Row],[Order Date]])</f>
        <v>2026</v>
      </c>
      <c r="D974" s="4" t="str">
        <f>"Q"&amp;ROUNDUP(MONTH(SalesDataTable[[#This Row],[Order Date]])/3,0)</f>
        <v>Q2</v>
      </c>
      <c r="E974" s="4">
        <f>MONTH(SalesDataTable[[#This Row],[Order Date]])</f>
        <v>6</v>
      </c>
      <c r="F974" s="4"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4">
        <f>YEAR(SalesDataTable[[#This Row],[Order Date]])</f>
        <v>2026</v>
      </c>
      <c r="D975" s="4" t="str">
        <f>"Q"&amp;ROUNDUP(MONTH(SalesDataTable[[#This Row],[Order Date]])/3,0)</f>
        <v>Q2</v>
      </c>
      <c r="E975" s="4">
        <f>MONTH(SalesDataTable[[#This Row],[Order Date]])</f>
        <v>6</v>
      </c>
      <c r="F975" s="4"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4">
        <f>YEAR(SalesDataTable[[#This Row],[Order Date]])</f>
        <v>2026</v>
      </c>
      <c r="D976" s="4" t="str">
        <f>"Q"&amp;ROUNDUP(MONTH(SalesDataTable[[#This Row],[Order Date]])/3,0)</f>
        <v>Q2</v>
      </c>
      <c r="E976" s="4">
        <f>MONTH(SalesDataTable[[#This Row],[Order Date]])</f>
        <v>6</v>
      </c>
      <c r="F976" s="4"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4">
        <f>YEAR(SalesDataTable[[#This Row],[Order Date]])</f>
        <v>2026</v>
      </c>
      <c r="D977" s="4" t="str">
        <f>"Q"&amp;ROUNDUP(MONTH(SalesDataTable[[#This Row],[Order Date]])/3,0)</f>
        <v>Q2</v>
      </c>
      <c r="E977" s="4">
        <f>MONTH(SalesDataTable[[#This Row],[Order Date]])</f>
        <v>6</v>
      </c>
      <c r="F977" s="4"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4">
        <f>YEAR(SalesDataTable[[#This Row],[Order Date]])</f>
        <v>2026</v>
      </c>
      <c r="D978" s="4" t="str">
        <f>"Q"&amp;ROUNDUP(MONTH(SalesDataTable[[#This Row],[Order Date]])/3,0)</f>
        <v>Q2</v>
      </c>
      <c r="E978" s="4">
        <f>MONTH(SalesDataTable[[#This Row],[Order Date]])</f>
        <v>6</v>
      </c>
      <c r="F978" s="4"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4">
        <f>YEAR(SalesDataTable[[#This Row],[Order Date]])</f>
        <v>2026</v>
      </c>
      <c r="D979" s="4" t="str">
        <f>"Q"&amp;ROUNDUP(MONTH(SalesDataTable[[#This Row],[Order Date]])/3,0)</f>
        <v>Q2</v>
      </c>
      <c r="E979" s="4">
        <f>MONTH(SalesDataTable[[#This Row],[Order Date]])</f>
        <v>6</v>
      </c>
      <c r="F979" s="4"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4">
        <f>YEAR(SalesDataTable[[#This Row],[Order Date]])</f>
        <v>2026</v>
      </c>
      <c r="D980" s="4" t="str">
        <f>"Q"&amp;ROUNDUP(MONTH(SalesDataTable[[#This Row],[Order Date]])/3,0)</f>
        <v>Q2</v>
      </c>
      <c r="E980" s="4">
        <f>MONTH(SalesDataTable[[#This Row],[Order Date]])</f>
        <v>6</v>
      </c>
      <c r="F980" s="4"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4">
        <f>YEAR(SalesDataTable[[#This Row],[Order Date]])</f>
        <v>2026</v>
      </c>
      <c r="D981" s="4" t="str">
        <f>"Q"&amp;ROUNDUP(MONTH(SalesDataTable[[#This Row],[Order Date]])/3,0)</f>
        <v>Q2</v>
      </c>
      <c r="E981" s="4">
        <f>MONTH(SalesDataTable[[#This Row],[Order Date]])</f>
        <v>6</v>
      </c>
      <c r="F981" s="4"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4">
        <f>YEAR(SalesDataTable[[#This Row],[Order Date]])</f>
        <v>2026</v>
      </c>
      <c r="D982" s="4" t="str">
        <f>"Q"&amp;ROUNDUP(MONTH(SalesDataTable[[#This Row],[Order Date]])/3,0)</f>
        <v>Q2</v>
      </c>
      <c r="E982" s="4">
        <f>MONTH(SalesDataTable[[#This Row],[Order Date]])</f>
        <v>6</v>
      </c>
      <c r="F982" s="4"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4">
        <f>YEAR(SalesDataTable[[#This Row],[Order Date]])</f>
        <v>2026</v>
      </c>
      <c r="D983" s="4" t="str">
        <f>"Q"&amp;ROUNDUP(MONTH(SalesDataTable[[#This Row],[Order Date]])/3,0)</f>
        <v>Q2</v>
      </c>
      <c r="E983" s="4">
        <f>MONTH(SalesDataTable[[#This Row],[Order Date]])</f>
        <v>6</v>
      </c>
      <c r="F983" s="4"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4">
        <f>YEAR(SalesDataTable[[#This Row],[Order Date]])</f>
        <v>2026</v>
      </c>
      <c r="D984" s="4" t="str">
        <f>"Q"&amp;ROUNDUP(MONTH(SalesDataTable[[#This Row],[Order Date]])/3,0)</f>
        <v>Q2</v>
      </c>
      <c r="E984" s="4">
        <f>MONTH(SalesDataTable[[#This Row],[Order Date]])</f>
        <v>6</v>
      </c>
      <c r="F984" s="4"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4">
        <f>YEAR(SalesDataTable[[#This Row],[Order Date]])</f>
        <v>2026</v>
      </c>
      <c r="D985" s="4" t="str">
        <f>"Q"&amp;ROUNDUP(MONTH(SalesDataTable[[#This Row],[Order Date]])/3,0)</f>
        <v>Q2</v>
      </c>
      <c r="E985" s="4">
        <f>MONTH(SalesDataTable[[#This Row],[Order Date]])</f>
        <v>6</v>
      </c>
      <c r="F985" s="4"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4">
        <f>YEAR(SalesDataTable[[#This Row],[Order Date]])</f>
        <v>2026</v>
      </c>
      <c r="D986" s="4" t="str">
        <f>"Q"&amp;ROUNDUP(MONTH(SalesDataTable[[#This Row],[Order Date]])/3,0)</f>
        <v>Q2</v>
      </c>
      <c r="E986" s="4">
        <f>MONTH(SalesDataTable[[#This Row],[Order Date]])</f>
        <v>6</v>
      </c>
      <c r="F986" s="4"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4">
        <f>YEAR(SalesDataTable[[#This Row],[Order Date]])</f>
        <v>2026</v>
      </c>
      <c r="D987" s="4" t="str">
        <f>"Q"&amp;ROUNDUP(MONTH(SalesDataTable[[#This Row],[Order Date]])/3,0)</f>
        <v>Q2</v>
      </c>
      <c r="E987" s="4">
        <f>MONTH(SalesDataTable[[#This Row],[Order Date]])</f>
        <v>6</v>
      </c>
      <c r="F987" s="4"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4">
        <f>YEAR(SalesDataTable[[#This Row],[Order Date]])</f>
        <v>2026</v>
      </c>
      <c r="D988" s="4" t="str">
        <f>"Q"&amp;ROUNDUP(MONTH(SalesDataTable[[#This Row],[Order Date]])/3,0)</f>
        <v>Q2</v>
      </c>
      <c r="E988" s="4">
        <f>MONTH(SalesDataTable[[#This Row],[Order Date]])</f>
        <v>6</v>
      </c>
      <c r="F988" s="4"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4">
        <f>YEAR(SalesDataTable[[#This Row],[Order Date]])</f>
        <v>2026</v>
      </c>
      <c r="D989" s="4" t="str">
        <f>"Q"&amp;ROUNDUP(MONTH(SalesDataTable[[#This Row],[Order Date]])/3,0)</f>
        <v>Q2</v>
      </c>
      <c r="E989" s="4">
        <f>MONTH(SalesDataTable[[#This Row],[Order Date]])</f>
        <v>6</v>
      </c>
      <c r="F989" s="4"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4">
        <f>YEAR(SalesDataTable[[#This Row],[Order Date]])</f>
        <v>2026</v>
      </c>
      <c r="D990" s="4" t="str">
        <f>"Q"&amp;ROUNDUP(MONTH(SalesDataTable[[#This Row],[Order Date]])/3,0)</f>
        <v>Q2</v>
      </c>
      <c r="E990" s="4">
        <f>MONTH(SalesDataTable[[#This Row],[Order Date]])</f>
        <v>6</v>
      </c>
      <c r="F990" s="4"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4">
        <f>YEAR(SalesDataTable[[#This Row],[Order Date]])</f>
        <v>2026</v>
      </c>
      <c r="D991" s="4" t="str">
        <f>"Q"&amp;ROUNDUP(MONTH(SalesDataTable[[#This Row],[Order Date]])/3,0)</f>
        <v>Q2</v>
      </c>
      <c r="E991" s="4">
        <f>MONTH(SalesDataTable[[#This Row],[Order Date]])</f>
        <v>6</v>
      </c>
      <c r="F991" s="4"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4">
        <f>YEAR(SalesDataTable[[#This Row],[Order Date]])</f>
        <v>2026</v>
      </c>
      <c r="D992" s="4" t="str">
        <f>"Q"&amp;ROUNDUP(MONTH(SalesDataTable[[#This Row],[Order Date]])/3,0)</f>
        <v>Q2</v>
      </c>
      <c r="E992" s="4">
        <f>MONTH(SalesDataTable[[#This Row],[Order Date]])</f>
        <v>6</v>
      </c>
      <c r="F992" s="4"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4">
        <f>YEAR(SalesDataTable[[#This Row],[Order Date]])</f>
        <v>2026</v>
      </c>
      <c r="D993" s="4" t="str">
        <f>"Q"&amp;ROUNDUP(MONTH(SalesDataTable[[#This Row],[Order Date]])/3,0)</f>
        <v>Q2</v>
      </c>
      <c r="E993" s="4">
        <f>MONTH(SalesDataTable[[#This Row],[Order Date]])</f>
        <v>6</v>
      </c>
      <c r="F993" s="4"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4">
        <f>YEAR(SalesDataTable[[#This Row],[Order Date]])</f>
        <v>2026</v>
      </c>
      <c r="D994" s="4" t="str">
        <f>"Q"&amp;ROUNDUP(MONTH(SalesDataTable[[#This Row],[Order Date]])/3,0)</f>
        <v>Q2</v>
      </c>
      <c r="E994" s="4">
        <f>MONTH(SalesDataTable[[#This Row],[Order Date]])</f>
        <v>6</v>
      </c>
      <c r="F994" s="4"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4">
        <f>YEAR(SalesDataTable[[#This Row],[Order Date]])</f>
        <v>2026</v>
      </c>
      <c r="D995" s="4" t="str">
        <f>"Q"&amp;ROUNDUP(MONTH(SalesDataTable[[#This Row],[Order Date]])/3,0)</f>
        <v>Q2</v>
      </c>
      <c r="E995" s="4">
        <f>MONTH(SalesDataTable[[#This Row],[Order Date]])</f>
        <v>6</v>
      </c>
      <c r="F995" s="4"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4">
        <f>YEAR(SalesDataTable[[#This Row],[Order Date]])</f>
        <v>2026</v>
      </c>
      <c r="D996" s="4" t="str">
        <f>"Q"&amp;ROUNDUP(MONTH(SalesDataTable[[#This Row],[Order Date]])/3,0)</f>
        <v>Q2</v>
      </c>
      <c r="E996" s="4">
        <f>MONTH(SalesDataTable[[#This Row],[Order Date]])</f>
        <v>6</v>
      </c>
      <c r="F996" s="4"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4">
        <f>YEAR(SalesDataTable[[#This Row],[Order Date]])</f>
        <v>2026</v>
      </c>
      <c r="D997" s="4" t="str">
        <f>"Q"&amp;ROUNDUP(MONTH(SalesDataTable[[#This Row],[Order Date]])/3,0)</f>
        <v>Q2</v>
      </c>
      <c r="E997" s="4">
        <f>MONTH(SalesDataTable[[#This Row],[Order Date]])</f>
        <v>6</v>
      </c>
      <c r="F997" s="4"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4">
        <f>YEAR(SalesDataTable[[#This Row],[Order Date]])</f>
        <v>2026</v>
      </c>
      <c r="D998" s="4" t="str">
        <f>"Q"&amp;ROUNDUP(MONTH(SalesDataTable[[#This Row],[Order Date]])/3,0)</f>
        <v>Q2</v>
      </c>
      <c r="E998" s="4">
        <f>MONTH(SalesDataTable[[#This Row],[Order Date]])</f>
        <v>6</v>
      </c>
      <c r="F998" s="4"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4">
        <f>YEAR(SalesDataTable[[#This Row],[Order Date]])</f>
        <v>2026</v>
      </c>
      <c r="D999" s="4" t="str">
        <f>"Q"&amp;ROUNDUP(MONTH(SalesDataTable[[#This Row],[Order Date]])/3,0)</f>
        <v>Q2</v>
      </c>
      <c r="E999" s="4">
        <f>MONTH(SalesDataTable[[#This Row],[Order Date]])</f>
        <v>6</v>
      </c>
      <c r="F999" s="4"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4">
        <f>YEAR(SalesDataTable[[#This Row],[Order Date]])</f>
        <v>2026</v>
      </c>
      <c r="D1000" s="4" t="str">
        <f>"Q"&amp;ROUNDUP(MONTH(SalesDataTable[[#This Row],[Order Date]])/3,0)</f>
        <v>Q2</v>
      </c>
      <c r="E1000" s="4">
        <f>MONTH(SalesDataTable[[#This Row],[Order Date]])</f>
        <v>6</v>
      </c>
      <c r="F1000" s="4"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4">
        <f>YEAR(SalesDataTable[[#This Row],[Order Date]])</f>
        <v>2026</v>
      </c>
      <c r="D1001" s="4" t="str">
        <f>"Q"&amp;ROUNDUP(MONTH(SalesDataTable[[#This Row],[Order Date]])/3,0)</f>
        <v>Q2</v>
      </c>
      <c r="E1001" s="4">
        <f>MONTH(SalesDataTable[[#This Row],[Order Date]])</f>
        <v>6</v>
      </c>
      <c r="F1001" s="4"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4">
        <f>YEAR(SalesDataTable[[#This Row],[Order Date]])</f>
        <v>2026</v>
      </c>
      <c r="D1002" s="4" t="str">
        <f>"Q"&amp;ROUNDUP(MONTH(SalesDataTable[[#This Row],[Order Date]])/3,0)</f>
        <v>Q2</v>
      </c>
      <c r="E1002" s="4">
        <f>MONTH(SalesDataTable[[#This Row],[Order Date]])</f>
        <v>6</v>
      </c>
      <c r="F1002" s="4"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4">
        <f>YEAR(SalesDataTable[[#This Row],[Order Date]])</f>
        <v>2026</v>
      </c>
      <c r="D1003" s="4" t="str">
        <f>"Q"&amp;ROUNDUP(MONTH(SalesDataTable[[#This Row],[Order Date]])/3,0)</f>
        <v>Q2</v>
      </c>
      <c r="E1003" s="4">
        <f>MONTH(SalesDataTable[[#This Row],[Order Date]])</f>
        <v>6</v>
      </c>
      <c r="F1003" s="4"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4">
        <f>YEAR(SalesDataTable[[#This Row],[Order Date]])</f>
        <v>2026</v>
      </c>
      <c r="D1004" s="4" t="str">
        <f>"Q"&amp;ROUNDUP(MONTH(SalesDataTable[[#This Row],[Order Date]])/3,0)</f>
        <v>Q2</v>
      </c>
      <c r="E1004" s="4">
        <f>MONTH(SalesDataTable[[#This Row],[Order Date]])</f>
        <v>6</v>
      </c>
      <c r="F1004" s="4"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4">
        <f>YEAR(SalesDataTable[[#This Row],[Order Date]])</f>
        <v>2026</v>
      </c>
      <c r="D1005" s="4" t="str">
        <f>"Q"&amp;ROUNDUP(MONTH(SalesDataTable[[#This Row],[Order Date]])/3,0)</f>
        <v>Q2</v>
      </c>
      <c r="E1005" s="4">
        <f>MONTH(SalesDataTable[[#This Row],[Order Date]])</f>
        <v>6</v>
      </c>
      <c r="F1005" s="4"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4">
        <f>YEAR(SalesDataTable[[#This Row],[Order Date]])</f>
        <v>2026</v>
      </c>
      <c r="D1006" s="4" t="str">
        <f>"Q"&amp;ROUNDUP(MONTH(SalesDataTable[[#This Row],[Order Date]])/3,0)</f>
        <v>Q2</v>
      </c>
      <c r="E1006" s="4">
        <f>MONTH(SalesDataTable[[#This Row],[Order Date]])</f>
        <v>6</v>
      </c>
      <c r="F1006" s="4"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4">
        <f>YEAR(SalesDataTable[[#This Row],[Order Date]])</f>
        <v>2026</v>
      </c>
      <c r="D1007" s="4" t="str">
        <f>"Q"&amp;ROUNDUP(MONTH(SalesDataTable[[#This Row],[Order Date]])/3,0)</f>
        <v>Q2</v>
      </c>
      <c r="E1007" s="4">
        <f>MONTH(SalesDataTable[[#This Row],[Order Date]])</f>
        <v>6</v>
      </c>
      <c r="F1007" s="4"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4">
        <f>YEAR(SalesDataTable[[#This Row],[Order Date]])</f>
        <v>2026</v>
      </c>
      <c r="D1008" s="4" t="str">
        <f>"Q"&amp;ROUNDUP(MONTH(SalesDataTable[[#This Row],[Order Date]])/3,0)</f>
        <v>Q2</v>
      </c>
      <c r="E1008" s="4">
        <f>MONTH(SalesDataTable[[#This Row],[Order Date]])</f>
        <v>6</v>
      </c>
      <c r="F1008" s="4"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4">
        <f>YEAR(SalesDataTable[[#This Row],[Order Date]])</f>
        <v>2026</v>
      </c>
      <c r="D1009" s="4" t="str">
        <f>"Q"&amp;ROUNDUP(MONTH(SalesDataTable[[#This Row],[Order Date]])/3,0)</f>
        <v>Q2</v>
      </c>
      <c r="E1009" s="4">
        <f>MONTH(SalesDataTable[[#This Row],[Order Date]])</f>
        <v>6</v>
      </c>
      <c r="F1009" s="4"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4">
        <f>YEAR(SalesDataTable[[#This Row],[Order Date]])</f>
        <v>2026</v>
      </c>
      <c r="D1010" s="4" t="str">
        <f>"Q"&amp;ROUNDUP(MONTH(SalesDataTable[[#This Row],[Order Date]])/3,0)</f>
        <v>Q2</v>
      </c>
      <c r="E1010" s="4">
        <f>MONTH(SalesDataTable[[#This Row],[Order Date]])</f>
        <v>6</v>
      </c>
      <c r="F1010" s="4"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4">
        <f>YEAR(SalesDataTable[[#This Row],[Order Date]])</f>
        <v>2026</v>
      </c>
      <c r="D1011" s="4" t="str">
        <f>"Q"&amp;ROUNDUP(MONTH(SalesDataTable[[#This Row],[Order Date]])/3,0)</f>
        <v>Q2</v>
      </c>
      <c r="E1011" s="4">
        <f>MONTH(SalesDataTable[[#This Row],[Order Date]])</f>
        <v>6</v>
      </c>
      <c r="F1011" s="4"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4">
        <f>YEAR(SalesDataTable[[#This Row],[Order Date]])</f>
        <v>2026</v>
      </c>
      <c r="D1012" s="4" t="str">
        <f>"Q"&amp;ROUNDUP(MONTH(SalesDataTable[[#This Row],[Order Date]])/3,0)</f>
        <v>Q2</v>
      </c>
      <c r="E1012" s="4">
        <f>MONTH(SalesDataTable[[#This Row],[Order Date]])</f>
        <v>6</v>
      </c>
      <c r="F1012" s="4"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4">
        <f>YEAR(SalesDataTable[[#This Row],[Order Date]])</f>
        <v>2026</v>
      </c>
      <c r="D1013" s="4" t="str">
        <f>"Q"&amp;ROUNDUP(MONTH(SalesDataTable[[#This Row],[Order Date]])/3,0)</f>
        <v>Q2</v>
      </c>
      <c r="E1013" s="4">
        <f>MONTH(SalesDataTable[[#This Row],[Order Date]])</f>
        <v>6</v>
      </c>
      <c r="F1013" s="4"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4">
        <f>YEAR(SalesDataTable[[#This Row],[Order Date]])</f>
        <v>2026</v>
      </c>
      <c r="D1014" s="4" t="str">
        <f>"Q"&amp;ROUNDUP(MONTH(SalesDataTable[[#This Row],[Order Date]])/3,0)</f>
        <v>Q2</v>
      </c>
      <c r="E1014" s="4">
        <f>MONTH(SalesDataTable[[#This Row],[Order Date]])</f>
        <v>6</v>
      </c>
      <c r="F1014" s="4"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4">
        <f>YEAR(SalesDataTable[[#This Row],[Order Date]])</f>
        <v>2026</v>
      </c>
      <c r="D1015" s="4" t="str">
        <f>"Q"&amp;ROUNDUP(MONTH(SalesDataTable[[#This Row],[Order Date]])/3,0)</f>
        <v>Q2</v>
      </c>
      <c r="E1015" s="4">
        <f>MONTH(SalesDataTable[[#This Row],[Order Date]])</f>
        <v>6</v>
      </c>
      <c r="F1015" s="4"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4">
        <f>YEAR(SalesDataTable[[#This Row],[Order Date]])</f>
        <v>2026</v>
      </c>
      <c r="D1016" s="4" t="str">
        <f>"Q"&amp;ROUNDUP(MONTH(SalesDataTable[[#This Row],[Order Date]])/3,0)</f>
        <v>Q2</v>
      </c>
      <c r="E1016" s="4">
        <f>MONTH(SalesDataTable[[#This Row],[Order Date]])</f>
        <v>6</v>
      </c>
      <c r="F1016" s="4"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4">
        <f>YEAR(SalesDataTable[[#This Row],[Order Date]])</f>
        <v>2026</v>
      </c>
      <c r="D1017" s="4" t="str">
        <f>"Q"&amp;ROUNDUP(MONTH(SalesDataTable[[#This Row],[Order Date]])/3,0)</f>
        <v>Q2</v>
      </c>
      <c r="E1017" s="4">
        <f>MONTH(SalesDataTable[[#This Row],[Order Date]])</f>
        <v>6</v>
      </c>
      <c r="F1017" s="4"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4">
        <f>YEAR(SalesDataTable[[#This Row],[Order Date]])</f>
        <v>2026</v>
      </c>
      <c r="D1018" s="4" t="str">
        <f>"Q"&amp;ROUNDUP(MONTH(SalesDataTable[[#This Row],[Order Date]])/3,0)</f>
        <v>Q2</v>
      </c>
      <c r="E1018" s="4">
        <f>MONTH(SalesDataTable[[#This Row],[Order Date]])</f>
        <v>6</v>
      </c>
      <c r="F1018" s="4"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4">
        <f>YEAR(SalesDataTable[[#This Row],[Order Date]])</f>
        <v>2026</v>
      </c>
      <c r="D1019" s="4" t="str">
        <f>"Q"&amp;ROUNDUP(MONTH(SalesDataTable[[#This Row],[Order Date]])/3,0)</f>
        <v>Q2</v>
      </c>
      <c r="E1019" s="4">
        <f>MONTH(SalesDataTable[[#This Row],[Order Date]])</f>
        <v>6</v>
      </c>
      <c r="F1019" s="4"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4">
        <f>YEAR(SalesDataTable[[#This Row],[Order Date]])</f>
        <v>2026</v>
      </c>
      <c r="D1020" s="4" t="str">
        <f>"Q"&amp;ROUNDUP(MONTH(SalesDataTable[[#This Row],[Order Date]])/3,0)</f>
        <v>Q2</v>
      </c>
      <c r="E1020" s="4">
        <f>MONTH(SalesDataTable[[#This Row],[Order Date]])</f>
        <v>6</v>
      </c>
      <c r="F1020" s="4"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4">
        <f>YEAR(SalesDataTable[[#This Row],[Order Date]])</f>
        <v>2026</v>
      </c>
      <c r="D1021" s="4" t="str">
        <f>"Q"&amp;ROUNDUP(MONTH(SalesDataTable[[#This Row],[Order Date]])/3,0)</f>
        <v>Q2</v>
      </c>
      <c r="E1021" s="4">
        <f>MONTH(SalesDataTable[[#This Row],[Order Date]])</f>
        <v>6</v>
      </c>
      <c r="F1021" s="4"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4">
        <f>YEAR(SalesDataTable[[#This Row],[Order Date]])</f>
        <v>2026</v>
      </c>
      <c r="D1022" s="4" t="str">
        <f>"Q"&amp;ROUNDUP(MONTH(SalesDataTable[[#This Row],[Order Date]])/3,0)</f>
        <v>Q2</v>
      </c>
      <c r="E1022" s="4">
        <f>MONTH(SalesDataTable[[#This Row],[Order Date]])</f>
        <v>6</v>
      </c>
      <c r="F1022" s="4"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4">
        <f>YEAR(SalesDataTable[[#This Row],[Order Date]])</f>
        <v>2026</v>
      </c>
      <c r="D1023" s="4" t="str">
        <f>"Q"&amp;ROUNDUP(MONTH(SalesDataTable[[#This Row],[Order Date]])/3,0)</f>
        <v>Q2</v>
      </c>
      <c r="E1023" s="4">
        <f>MONTH(SalesDataTable[[#This Row],[Order Date]])</f>
        <v>6</v>
      </c>
      <c r="F1023" s="4"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4">
        <f>YEAR(SalesDataTable[[#This Row],[Order Date]])</f>
        <v>2026</v>
      </c>
      <c r="D1024" s="4" t="str">
        <f>"Q"&amp;ROUNDUP(MONTH(SalesDataTable[[#This Row],[Order Date]])/3,0)</f>
        <v>Q2</v>
      </c>
      <c r="E1024" s="4">
        <f>MONTH(SalesDataTable[[#This Row],[Order Date]])</f>
        <v>6</v>
      </c>
      <c r="F1024" s="4"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4">
        <f>YEAR(SalesDataTable[[#This Row],[Order Date]])</f>
        <v>2026</v>
      </c>
      <c r="D1025" s="4" t="str">
        <f>"Q"&amp;ROUNDUP(MONTH(SalesDataTable[[#This Row],[Order Date]])/3,0)</f>
        <v>Q2</v>
      </c>
      <c r="E1025" s="4">
        <f>MONTH(SalesDataTable[[#This Row],[Order Date]])</f>
        <v>6</v>
      </c>
      <c r="F1025" s="4"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4">
        <f>YEAR(SalesDataTable[[#This Row],[Order Date]])</f>
        <v>2026</v>
      </c>
      <c r="D1026" s="4" t="str">
        <f>"Q"&amp;ROUNDUP(MONTH(SalesDataTable[[#This Row],[Order Date]])/3,0)</f>
        <v>Q2</v>
      </c>
      <c r="E1026" s="4">
        <f>MONTH(SalesDataTable[[#This Row],[Order Date]])</f>
        <v>6</v>
      </c>
      <c r="F1026" s="4"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4">
        <f>YEAR(SalesDataTable[[#This Row],[Order Date]])</f>
        <v>2026</v>
      </c>
      <c r="D1027" s="4" t="str">
        <f>"Q"&amp;ROUNDUP(MONTH(SalesDataTable[[#This Row],[Order Date]])/3,0)</f>
        <v>Q2</v>
      </c>
      <c r="E1027" s="4">
        <f>MONTH(SalesDataTable[[#This Row],[Order Date]])</f>
        <v>6</v>
      </c>
      <c r="F1027" s="4"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4">
        <f>YEAR(SalesDataTable[[#This Row],[Order Date]])</f>
        <v>2026</v>
      </c>
      <c r="D1028" s="4" t="str">
        <f>"Q"&amp;ROUNDUP(MONTH(SalesDataTable[[#This Row],[Order Date]])/3,0)</f>
        <v>Q2</v>
      </c>
      <c r="E1028" s="4">
        <f>MONTH(SalesDataTable[[#This Row],[Order Date]])</f>
        <v>6</v>
      </c>
      <c r="F1028" s="4"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4">
        <f>YEAR(SalesDataTable[[#This Row],[Order Date]])</f>
        <v>2026</v>
      </c>
      <c r="D1029" s="4" t="str">
        <f>"Q"&amp;ROUNDUP(MONTH(SalesDataTable[[#This Row],[Order Date]])/3,0)</f>
        <v>Q2</v>
      </c>
      <c r="E1029" s="4">
        <f>MONTH(SalesDataTable[[#This Row],[Order Date]])</f>
        <v>6</v>
      </c>
      <c r="F1029" s="4"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4">
        <f>YEAR(SalesDataTable[[#This Row],[Order Date]])</f>
        <v>2026</v>
      </c>
      <c r="D1030" s="4" t="str">
        <f>"Q"&amp;ROUNDUP(MONTH(SalesDataTable[[#This Row],[Order Date]])/3,0)</f>
        <v>Q2</v>
      </c>
      <c r="E1030" s="4">
        <f>MONTH(SalesDataTable[[#This Row],[Order Date]])</f>
        <v>6</v>
      </c>
      <c r="F1030" s="4"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4">
        <f>YEAR(SalesDataTable[[#This Row],[Order Date]])</f>
        <v>2026</v>
      </c>
      <c r="D1031" s="4" t="str">
        <f>"Q"&amp;ROUNDUP(MONTH(SalesDataTable[[#This Row],[Order Date]])/3,0)</f>
        <v>Q2</v>
      </c>
      <c r="E1031" s="4">
        <f>MONTH(SalesDataTable[[#This Row],[Order Date]])</f>
        <v>6</v>
      </c>
      <c r="F1031" s="4"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4">
        <f>YEAR(SalesDataTable[[#This Row],[Order Date]])</f>
        <v>2026</v>
      </c>
      <c r="D1032" s="4" t="str">
        <f>"Q"&amp;ROUNDUP(MONTH(SalesDataTable[[#This Row],[Order Date]])/3,0)</f>
        <v>Q2</v>
      </c>
      <c r="E1032" s="4">
        <f>MONTH(SalesDataTable[[#This Row],[Order Date]])</f>
        <v>6</v>
      </c>
      <c r="F1032" s="4"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4">
        <f>YEAR(SalesDataTable[[#This Row],[Order Date]])</f>
        <v>2026</v>
      </c>
      <c r="D1033" s="4" t="str">
        <f>"Q"&amp;ROUNDUP(MONTH(SalesDataTable[[#This Row],[Order Date]])/3,0)</f>
        <v>Q2</v>
      </c>
      <c r="E1033" s="4">
        <f>MONTH(SalesDataTable[[#This Row],[Order Date]])</f>
        <v>6</v>
      </c>
      <c r="F1033" s="4"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4">
        <f>YEAR(SalesDataTable[[#This Row],[Order Date]])</f>
        <v>2026</v>
      </c>
      <c r="D1034" s="4" t="str">
        <f>"Q"&amp;ROUNDUP(MONTH(SalesDataTable[[#This Row],[Order Date]])/3,0)</f>
        <v>Q2</v>
      </c>
      <c r="E1034" s="4">
        <f>MONTH(SalesDataTable[[#This Row],[Order Date]])</f>
        <v>6</v>
      </c>
      <c r="F1034" s="4"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4">
        <f>YEAR(SalesDataTable[[#This Row],[Order Date]])</f>
        <v>2026</v>
      </c>
      <c r="D1035" s="4" t="str">
        <f>"Q"&amp;ROUNDUP(MONTH(SalesDataTable[[#This Row],[Order Date]])/3,0)</f>
        <v>Q2</v>
      </c>
      <c r="E1035" s="4">
        <f>MONTH(SalesDataTable[[#This Row],[Order Date]])</f>
        <v>6</v>
      </c>
      <c r="F1035" s="4"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4">
        <f>YEAR(SalesDataTable[[#This Row],[Order Date]])</f>
        <v>2026</v>
      </c>
      <c r="D1036" s="4" t="str">
        <f>"Q"&amp;ROUNDUP(MONTH(SalesDataTable[[#This Row],[Order Date]])/3,0)</f>
        <v>Q2</v>
      </c>
      <c r="E1036" s="4">
        <f>MONTH(SalesDataTable[[#This Row],[Order Date]])</f>
        <v>6</v>
      </c>
      <c r="F1036" s="4"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4">
        <f>YEAR(SalesDataTable[[#This Row],[Order Date]])</f>
        <v>2026</v>
      </c>
      <c r="D1037" s="4" t="str">
        <f>"Q"&amp;ROUNDUP(MONTH(SalesDataTable[[#This Row],[Order Date]])/3,0)</f>
        <v>Q2</v>
      </c>
      <c r="E1037" s="4">
        <f>MONTH(SalesDataTable[[#This Row],[Order Date]])</f>
        <v>6</v>
      </c>
      <c r="F1037" s="4"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4">
        <f>YEAR(SalesDataTable[[#This Row],[Order Date]])</f>
        <v>2026</v>
      </c>
      <c r="D1038" s="4" t="str">
        <f>"Q"&amp;ROUNDUP(MONTH(SalesDataTable[[#This Row],[Order Date]])/3,0)</f>
        <v>Q2</v>
      </c>
      <c r="E1038" s="4">
        <f>MONTH(SalesDataTable[[#This Row],[Order Date]])</f>
        <v>6</v>
      </c>
      <c r="F1038" s="4"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4">
        <f>YEAR(SalesDataTable[[#This Row],[Order Date]])</f>
        <v>2026</v>
      </c>
      <c r="D1039" s="4" t="str">
        <f>"Q"&amp;ROUNDUP(MONTH(SalesDataTable[[#This Row],[Order Date]])/3,0)</f>
        <v>Q2</v>
      </c>
      <c r="E1039" s="4">
        <f>MONTH(SalesDataTable[[#This Row],[Order Date]])</f>
        <v>6</v>
      </c>
      <c r="F1039" s="4"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4">
        <f>YEAR(SalesDataTable[[#This Row],[Order Date]])</f>
        <v>2026</v>
      </c>
      <c r="D1040" s="4" t="str">
        <f>"Q"&amp;ROUNDUP(MONTH(SalesDataTable[[#This Row],[Order Date]])/3,0)</f>
        <v>Q2</v>
      </c>
      <c r="E1040" s="4">
        <f>MONTH(SalesDataTable[[#This Row],[Order Date]])</f>
        <v>6</v>
      </c>
      <c r="F1040" s="4"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4">
        <f>YEAR(SalesDataTable[[#This Row],[Order Date]])</f>
        <v>2026</v>
      </c>
      <c r="D1041" s="4" t="str">
        <f>"Q"&amp;ROUNDUP(MONTH(SalesDataTable[[#This Row],[Order Date]])/3,0)</f>
        <v>Q2</v>
      </c>
      <c r="E1041" s="4">
        <f>MONTH(SalesDataTable[[#This Row],[Order Date]])</f>
        <v>6</v>
      </c>
      <c r="F1041" s="4"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4">
        <f>YEAR(SalesDataTable[[#This Row],[Order Date]])</f>
        <v>2026</v>
      </c>
      <c r="D1042" s="4" t="str">
        <f>"Q"&amp;ROUNDUP(MONTH(SalesDataTable[[#This Row],[Order Date]])/3,0)</f>
        <v>Q2</v>
      </c>
      <c r="E1042" s="4">
        <f>MONTH(SalesDataTable[[#This Row],[Order Date]])</f>
        <v>6</v>
      </c>
      <c r="F1042" s="4"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4">
        <f>YEAR(SalesDataTable[[#This Row],[Order Date]])</f>
        <v>2026</v>
      </c>
      <c r="D1043" s="4" t="str">
        <f>"Q"&amp;ROUNDUP(MONTH(SalesDataTable[[#This Row],[Order Date]])/3,0)</f>
        <v>Q2</v>
      </c>
      <c r="E1043" s="4">
        <f>MONTH(SalesDataTable[[#This Row],[Order Date]])</f>
        <v>6</v>
      </c>
      <c r="F1043" s="4"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4">
        <f>YEAR(SalesDataTable[[#This Row],[Order Date]])</f>
        <v>2026</v>
      </c>
      <c r="D1044" s="4" t="str">
        <f>"Q"&amp;ROUNDUP(MONTH(SalesDataTable[[#This Row],[Order Date]])/3,0)</f>
        <v>Q2</v>
      </c>
      <c r="E1044" s="4">
        <f>MONTH(SalesDataTable[[#This Row],[Order Date]])</f>
        <v>6</v>
      </c>
      <c r="F1044" s="4"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4">
        <f>YEAR(SalesDataTable[[#This Row],[Order Date]])</f>
        <v>2026</v>
      </c>
      <c r="D1045" s="4" t="str">
        <f>"Q"&amp;ROUNDUP(MONTH(SalesDataTable[[#This Row],[Order Date]])/3,0)</f>
        <v>Q2</v>
      </c>
      <c r="E1045" s="4">
        <f>MONTH(SalesDataTable[[#This Row],[Order Date]])</f>
        <v>6</v>
      </c>
      <c r="F1045" s="4"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4">
        <f>YEAR(SalesDataTable[[#This Row],[Order Date]])</f>
        <v>2026</v>
      </c>
      <c r="D1046" s="4" t="str">
        <f>"Q"&amp;ROUNDUP(MONTH(SalesDataTable[[#This Row],[Order Date]])/3,0)</f>
        <v>Q2</v>
      </c>
      <c r="E1046" s="4">
        <f>MONTH(SalesDataTable[[#This Row],[Order Date]])</f>
        <v>6</v>
      </c>
      <c r="F1046" s="4"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4">
        <f>YEAR(SalesDataTable[[#This Row],[Order Date]])</f>
        <v>2026</v>
      </c>
      <c r="D1047" s="4" t="str">
        <f>"Q"&amp;ROUNDUP(MONTH(SalesDataTable[[#This Row],[Order Date]])/3,0)</f>
        <v>Q2</v>
      </c>
      <c r="E1047" s="4">
        <f>MONTH(SalesDataTable[[#This Row],[Order Date]])</f>
        <v>6</v>
      </c>
      <c r="F1047" s="4"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4">
        <f>YEAR(SalesDataTable[[#This Row],[Order Date]])</f>
        <v>2026</v>
      </c>
      <c r="D1048" s="4" t="str">
        <f>"Q"&amp;ROUNDUP(MONTH(SalesDataTable[[#This Row],[Order Date]])/3,0)</f>
        <v>Q2</v>
      </c>
      <c r="E1048" s="4">
        <f>MONTH(SalesDataTable[[#This Row],[Order Date]])</f>
        <v>6</v>
      </c>
      <c r="F1048" s="4"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4">
        <f>YEAR(SalesDataTable[[#This Row],[Order Date]])</f>
        <v>2026</v>
      </c>
      <c r="D1049" s="4" t="str">
        <f>"Q"&amp;ROUNDUP(MONTH(SalesDataTable[[#This Row],[Order Date]])/3,0)</f>
        <v>Q2</v>
      </c>
      <c r="E1049" s="4">
        <f>MONTH(SalesDataTable[[#This Row],[Order Date]])</f>
        <v>6</v>
      </c>
      <c r="F1049" s="4"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4">
        <f>YEAR(SalesDataTable[[#This Row],[Order Date]])</f>
        <v>2026</v>
      </c>
      <c r="D1050" s="4" t="str">
        <f>"Q"&amp;ROUNDUP(MONTH(SalesDataTable[[#This Row],[Order Date]])/3,0)</f>
        <v>Q2</v>
      </c>
      <c r="E1050" s="4">
        <f>MONTH(SalesDataTable[[#This Row],[Order Date]])</f>
        <v>6</v>
      </c>
      <c r="F1050" s="4"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4">
        <f>YEAR(SalesDataTable[[#This Row],[Order Date]])</f>
        <v>2026</v>
      </c>
      <c r="D1051" s="4" t="str">
        <f>"Q"&amp;ROUNDUP(MONTH(SalesDataTable[[#This Row],[Order Date]])/3,0)</f>
        <v>Q2</v>
      </c>
      <c r="E1051" s="4">
        <f>MONTH(SalesDataTable[[#This Row],[Order Date]])</f>
        <v>6</v>
      </c>
      <c r="F1051" s="4"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4">
        <f>YEAR(SalesDataTable[[#This Row],[Order Date]])</f>
        <v>2026</v>
      </c>
      <c r="D1052" s="4" t="str">
        <f>"Q"&amp;ROUNDUP(MONTH(SalesDataTable[[#This Row],[Order Date]])/3,0)</f>
        <v>Q2</v>
      </c>
      <c r="E1052" s="4">
        <f>MONTH(SalesDataTable[[#This Row],[Order Date]])</f>
        <v>6</v>
      </c>
      <c r="F1052" s="4"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4">
        <f>YEAR(SalesDataTable[[#This Row],[Order Date]])</f>
        <v>2026</v>
      </c>
      <c r="D1053" s="4" t="str">
        <f>"Q"&amp;ROUNDUP(MONTH(SalesDataTable[[#This Row],[Order Date]])/3,0)</f>
        <v>Q2</v>
      </c>
      <c r="E1053" s="4">
        <f>MONTH(SalesDataTable[[#This Row],[Order Date]])</f>
        <v>6</v>
      </c>
      <c r="F1053" s="4"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4">
        <f>YEAR(SalesDataTable[[#This Row],[Order Date]])</f>
        <v>2026</v>
      </c>
      <c r="D1054" s="4" t="str">
        <f>"Q"&amp;ROUNDUP(MONTH(SalesDataTable[[#This Row],[Order Date]])/3,0)</f>
        <v>Q2</v>
      </c>
      <c r="E1054" s="4">
        <f>MONTH(SalesDataTable[[#This Row],[Order Date]])</f>
        <v>6</v>
      </c>
      <c r="F1054" s="4"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4">
        <f>YEAR(SalesDataTable[[#This Row],[Order Date]])</f>
        <v>2026</v>
      </c>
      <c r="D1055" s="4" t="str">
        <f>"Q"&amp;ROUNDUP(MONTH(SalesDataTable[[#This Row],[Order Date]])/3,0)</f>
        <v>Q2</v>
      </c>
      <c r="E1055" s="4">
        <f>MONTH(SalesDataTable[[#This Row],[Order Date]])</f>
        <v>6</v>
      </c>
      <c r="F1055" s="4"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4">
        <f>YEAR(SalesDataTable[[#This Row],[Order Date]])</f>
        <v>2026</v>
      </c>
      <c r="D1056" s="4" t="str">
        <f>"Q"&amp;ROUNDUP(MONTH(SalesDataTable[[#This Row],[Order Date]])/3,0)</f>
        <v>Q2</v>
      </c>
      <c r="E1056" s="4">
        <f>MONTH(SalesDataTable[[#This Row],[Order Date]])</f>
        <v>6</v>
      </c>
      <c r="F1056" s="4"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4">
        <f>YEAR(SalesDataTable[[#This Row],[Order Date]])</f>
        <v>2026</v>
      </c>
      <c r="D1057" s="4" t="str">
        <f>"Q"&amp;ROUNDUP(MONTH(SalesDataTable[[#This Row],[Order Date]])/3,0)</f>
        <v>Q2</v>
      </c>
      <c r="E1057" s="4">
        <f>MONTH(SalesDataTable[[#This Row],[Order Date]])</f>
        <v>6</v>
      </c>
      <c r="F1057" s="4"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4">
        <f>YEAR(SalesDataTable[[#This Row],[Order Date]])</f>
        <v>2026</v>
      </c>
      <c r="D1058" s="4" t="str">
        <f>"Q"&amp;ROUNDUP(MONTH(SalesDataTable[[#This Row],[Order Date]])/3,0)</f>
        <v>Q2</v>
      </c>
      <c r="E1058" s="4">
        <f>MONTH(SalesDataTable[[#This Row],[Order Date]])</f>
        <v>6</v>
      </c>
      <c r="F1058" s="4"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4">
        <f>YEAR(SalesDataTable[[#This Row],[Order Date]])</f>
        <v>2026</v>
      </c>
      <c r="D1059" s="4" t="str">
        <f>"Q"&amp;ROUNDUP(MONTH(SalesDataTable[[#This Row],[Order Date]])/3,0)</f>
        <v>Q2</v>
      </c>
      <c r="E1059" s="4">
        <f>MONTH(SalesDataTable[[#This Row],[Order Date]])</f>
        <v>6</v>
      </c>
      <c r="F1059" s="4"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4">
        <f>YEAR(SalesDataTable[[#This Row],[Order Date]])</f>
        <v>2026</v>
      </c>
      <c r="D1060" s="4" t="str">
        <f>"Q"&amp;ROUNDUP(MONTH(SalesDataTable[[#This Row],[Order Date]])/3,0)</f>
        <v>Q2</v>
      </c>
      <c r="E1060" s="4">
        <f>MONTH(SalesDataTable[[#This Row],[Order Date]])</f>
        <v>6</v>
      </c>
      <c r="F1060" s="4"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4">
        <f>YEAR(SalesDataTable[[#This Row],[Order Date]])</f>
        <v>2026</v>
      </c>
      <c r="D1061" s="4" t="str">
        <f>"Q"&amp;ROUNDUP(MONTH(SalesDataTable[[#This Row],[Order Date]])/3,0)</f>
        <v>Q2</v>
      </c>
      <c r="E1061" s="4">
        <f>MONTH(SalesDataTable[[#This Row],[Order Date]])</f>
        <v>6</v>
      </c>
      <c r="F1061" s="4"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4">
        <f>YEAR(SalesDataTable[[#This Row],[Order Date]])</f>
        <v>2026</v>
      </c>
      <c r="D1062" s="4" t="str">
        <f>"Q"&amp;ROUNDUP(MONTH(SalesDataTable[[#This Row],[Order Date]])/3,0)</f>
        <v>Q2</v>
      </c>
      <c r="E1062" s="4">
        <f>MONTH(SalesDataTable[[#This Row],[Order Date]])</f>
        <v>6</v>
      </c>
      <c r="F1062" s="4"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4">
        <f>YEAR(SalesDataTable[[#This Row],[Order Date]])</f>
        <v>2026</v>
      </c>
      <c r="D1063" s="4" t="str">
        <f>"Q"&amp;ROUNDUP(MONTH(SalesDataTable[[#This Row],[Order Date]])/3,0)</f>
        <v>Q2</v>
      </c>
      <c r="E1063" s="4">
        <f>MONTH(SalesDataTable[[#This Row],[Order Date]])</f>
        <v>6</v>
      </c>
      <c r="F1063" s="4"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4">
        <f>YEAR(SalesDataTable[[#This Row],[Order Date]])</f>
        <v>2026</v>
      </c>
      <c r="D1064" s="4" t="str">
        <f>"Q"&amp;ROUNDUP(MONTH(SalesDataTable[[#This Row],[Order Date]])/3,0)</f>
        <v>Q2</v>
      </c>
      <c r="E1064" s="4">
        <f>MONTH(SalesDataTable[[#This Row],[Order Date]])</f>
        <v>6</v>
      </c>
      <c r="F1064" s="4"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4">
        <f>YEAR(SalesDataTable[[#This Row],[Order Date]])</f>
        <v>2026</v>
      </c>
      <c r="D1065" s="4" t="str">
        <f>"Q"&amp;ROUNDUP(MONTH(SalesDataTable[[#This Row],[Order Date]])/3,0)</f>
        <v>Q2</v>
      </c>
      <c r="E1065" s="4">
        <f>MONTH(SalesDataTable[[#This Row],[Order Date]])</f>
        <v>6</v>
      </c>
      <c r="F1065" s="4"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4">
        <f>YEAR(SalesDataTable[[#This Row],[Order Date]])</f>
        <v>2026</v>
      </c>
      <c r="D1066" s="4" t="str">
        <f>"Q"&amp;ROUNDUP(MONTH(SalesDataTable[[#This Row],[Order Date]])/3,0)</f>
        <v>Q2</v>
      </c>
      <c r="E1066" s="4">
        <f>MONTH(SalesDataTable[[#This Row],[Order Date]])</f>
        <v>6</v>
      </c>
      <c r="F1066" s="4"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4">
        <f>YEAR(SalesDataTable[[#This Row],[Order Date]])</f>
        <v>2026</v>
      </c>
      <c r="D1067" s="4" t="str">
        <f>"Q"&amp;ROUNDUP(MONTH(SalesDataTable[[#This Row],[Order Date]])/3,0)</f>
        <v>Q2</v>
      </c>
      <c r="E1067" s="4">
        <f>MONTH(SalesDataTable[[#This Row],[Order Date]])</f>
        <v>6</v>
      </c>
      <c r="F1067" s="4"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4">
        <f>YEAR(SalesDataTable[[#This Row],[Order Date]])</f>
        <v>2026</v>
      </c>
      <c r="D1068" s="4" t="str">
        <f>"Q"&amp;ROUNDUP(MONTH(SalesDataTable[[#This Row],[Order Date]])/3,0)</f>
        <v>Q2</v>
      </c>
      <c r="E1068" s="4">
        <f>MONTH(SalesDataTable[[#This Row],[Order Date]])</f>
        <v>6</v>
      </c>
      <c r="F1068" s="4"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4">
        <f>YEAR(SalesDataTable[[#This Row],[Order Date]])</f>
        <v>2026</v>
      </c>
      <c r="D1069" s="4" t="str">
        <f>"Q"&amp;ROUNDUP(MONTH(SalesDataTable[[#This Row],[Order Date]])/3,0)</f>
        <v>Q2</v>
      </c>
      <c r="E1069" s="4">
        <f>MONTH(SalesDataTable[[#This Row],[Order Date]])</f>
        <v>6</v>
      </c>
      <c r="F1069" s="4"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4">
        <f>YEAR(SalesDataTable[[#This Row],[Order Date]])</f>
        <v>2026</v>
      </c>
      <c r="D1070" s="4" t="str">
        <f>"Q"&amp;ROUNDUP(MONTH(SalesDataTable[[#This Row],[Order Date]])/3,0)</f>
        <v>Q2</v>
      </c>
      <c r="E1070" s="4">
        <f>MONTH(SalesDataTable[[#This Row],[Order Date]])</f>
        <v>6</v>
      </c>
      <c r="F1070" s="4"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4">
        <f>YEAR(SalesDataTable[[#This Row],[Order Date]])</f>
        <v>2026</v>
      </c>
      <c r="D1071" s="4" t="str">
        <f>"Q"&amp;ROUNDUP(MONTH(SalesDataTable[[#This Row],[Order Date]])/3,0)</f>
        <v>Q2</v>
      </c>
      <c r="E1071" s="4">
        <f>MONTH(SalesDataTable[[#This Row],[Order Date]])</f>
        <v>6</v>
      </c>
      <c r="F1071" s="4"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4">
        <f>YEAR(SalesDataTable[[#This Row],[Order Date]])</f>
        <v>2026</v>
      </c>
      <c r="D1072" s="4" t="str">
        <f>"Q"&amp;ROUNDUP(MONTH(SalesDataTable[[#This Row],[Order Date]])/3,0)</f>
        <v>Q2</v>
      </c>
      <c r="E1072" s="4">
        <f>MONTH(SalesDataTable[[#This Row],[Order Date]])</f>
        <v>6</v>
      </c>
      <c r="F1072" s="4"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4">
        <f>YEAR(SalesDataTable[[#This Row],[Order Date]])</f>
        <v>2026</v>
      </c>
      <c r="D1073" s="4" t="str">
        <f>"Q"&amp;ROUNDUP(MONTH(SalesDataTable[[#This Row],[Order Date]])/3,0)</f>
        <v>Q2</v>
      </c>
      <c r="E1073" s="4">
        <f>MONTH(SalesDataTable[[#This Row],[Order Date]])</f>
        <v>6</v>
      </c>
      <c r="F1073" s="4"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4">
        <f>YEAR(SalesDataTable[[#This Row],[Order Date]])</f>
        <v>2026</v>
      </c>
      <c r="D1074" s="4" t="str">
        <f>"Q"&amp;ROUNDUP(MONTH(SalesDataTable[[#This Row],[Order Date]])/3,0)</f>
        <v>Q2</v>
      </c>
      <c r="E1074" s="4">
        <f>MONTH(SalesDataTable[[#This Row],[Order Date]])</f>
        <v>6</v>
      </c>
      <c r="F1074" s="4"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4">
        <f>YEAR(SalesDataTable[[#This Row],[Order Date]])</f>
        <v>2026</v>
      </c>
      <c r="D1075" s="4" t="str">
        <f>"Q"&amp;ROUNDUP(MONTH(SalesDataTable[[#This Row],[Order Date]])/3,0)</f>
        <v>Q2</v>
      </c>
      <c r="E1075" s="4">
        <f>MONTH(SalesDataTable[[#This Row],[Order Date]])</f>
        <v>6</v>
      </c>
      <c r="F1075" s="4"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4">
        <f>YEAR(SalesDataTable[[#This Row],[Order Date]])</f>
        <v>2026</v>
      </c>
      <c r="D1076" s="4" t="str">
        <f>"Q"&amp;ROUNDUP(MONTH(SalesDataTable[[#This Row],[Order Date]])/3,0)</f>
        <v>Q2</v>
      </c>
      <c r="E1076" s="4">
        <f>MONTH(SalesDataTable[[#This Row],[Order Date]])</f>
        <v>6</v>
      </c>
      <c r="F1076" s="4"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4">
        <f>YEAR(SalesDataTable[[#This Row],[Order Date]])</f>
        <v>2026</v>
      </c>
      <c r="D1077" s="4" t="str">
        <f>"Q"&amp;ROUNDUP(MONTH(SalesDataTable[[#This Row],[Order Date]])/3,0)</f>
        <v>Q2</v>
      </c>
      <c r="E1077" s="4">
        <f>MONTH(SalesDataTable[[#This Row],[Order Date]])</f>
        <v>6</v>
      </c>
      <c r="F1077" s="4"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4">
        <f>YEAR(SalesDataTable[[#This Row],[Order Date]])</f>
        <v>2026</v>
      </c>
      <c r="D1078" s="4" t="str">
        <f>"Q"&amp;ROUNDUP(MONTH(SalesDataTable[[#This Row],[Order Date]])/3,0)</f>
        <v>Q2</v>
      </c>
      <c r="E1078" s="4">
        <f>MONTH(SalesDataTable[[#This Row],[Order Date]])</f>
        <v>6</v>
      </c>
      <c r="F1078" s="4"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4">
        <f>YEAR(SalesDataTable[[#This Row],[Order Date]])</f>
        <v>2026</v>
      </c>
      <c r="D1079" s="4" t="str">
        <f>"Q"&amp;ROUNDUP(MONTH(SalesDataTable[[#This Row],[Order Date]])/3,0)</f>
        <v>Q2</v>
      </c>
      <c r="E1079" s="4">
        <f>MONTH(SalesDataTable[[#This Row],[Order Date]])</f>
        <v>6</v>
      </c>
      <c r="F1079" s="4"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4">
        <f>YEAR(SalesDataTable[[#This Row],[Order Date]])</f>
        <v>2026</v>
      </c>
      <c r="D1080" s="4" t="str">
        <f>"Q"&amp;ROUNDUP(MONTH(SalesDataTable[[#This Row],[Order Date]])/3,0)</f>
        <v>Q2</v>
      </c>
      <c r="E1080" s="4">
        <f>MONTH(SalesDataTable[[#This Row],[Order Date]])</f>
        <v>6</v>
      </c>
      <c r="F1080" s="4"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4">
        <f>YEAR(SalesDataTable[[#This Row],[Order Date]])</f>
        <v>2026</v>
      </c>
      <c r="D1081" s="4" t="str">
        <f>"Q"&amp;ROUNDUP(MONTH(SalesDataTable[[#This Row],[Order Date]])/3,0)</f>
        <v>Q2</v>
      </c>
      <c r="E1081" s="4">
        <f>MONTH(SalesDataTable[[#This Row],[Order Date]])</f>
        <v>6</v>
      </c>
      <c r="F1081" s="4"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4">
        <f>YEAR(SalesDataTable[[#This Row],[Order Date]])</f>
        <v>2026</v>
      </c>
      <c r="D1082" s="4" t="str">
        <f>"Q"&amp;ROUNDUP(MONTH(SalesDataTable[[#This Row],[Order Date]])/3,0)</f>
        <v>Q2</v>
      </c>
      <c r="E1082" s="4">
        <f>MONTH(SalesDataTable[[#This Row],[Order Date]])</f>
        <v>6</v>
      </c>
      <c r="F1082" s="4"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4">
        <f>YEAR(SalesDataTable[[#This Row],[Order Date]])</f>
        <v>2026</v>
      </c>
      <c r="D1083" s="4" t="str">
        <f>"Q"&amp;ROUNDUP(MONTH(SalesDataTable[[#This Row],[Order Date]])/3,0)</f>
        <v>Q2</v>
      </c>
      <c r="E1083" s="4">
        <f>MONTH(SalesDataTable[[#This Row],[Order Date]])</f>
        <v>6</v>
      </c>
      <c r="F1083" s="4"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4">
        <f>YEAR(SalesDataTable[[#This Row],[Order Date]])</f>
        <v>2026</v>
      </c>
      <c r="D1084" s="4" t="str">
        <f>"Q"&amp;ROUNDUP(MONTH(SalesDataTable[[#This Row],[Order Date]])/3,0)</f>
        <v>Q2</v>
      </c>
      <c r="E1084" s="4">
        <f>MONTH(SalesDataTable[[#This Row],[Order Date]])</f>
        <v>6</v>
      </c>
      <c r="F1084" s="4"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4">
        <f>YEAR(SalesDataTable[[#This Row],[Order Date]])</f>
        <v>2026</v>
      </c>
      <c r="D1085" s="4" t="str">
        <f>"Q"&amp;ROUNDUP(MONTH(SalesDataTable[[#This Row],[Order Date]])/3,0)</f>
        <v>Q2</v>
      </c>
      <c r="E1085" s="4">
        <f>MONTH(SalesDataTable[[#This Row],[Order Date]])</f>
        <v>6</v>
      </c>
      <c r="F1085" s="4"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4">
        <f>YEAR(SalesDataTable[[#This Row],[Order Date]])</f>
        <v>2026</v>
      </c>
      <c r="D1086" s="4" t="str">
        <f>"Q"&amp;ROUNDUP(MONTH(SalesDataTable[[#This Row],[Order Date]])/3,0)</f>
        <v>Q2</v>
      </c>
      <c r="E1086" s="4">
        <f>MONTH(SalesDataTable[[#This Row],[Order Date]])</f>
        <v>6</v>
      </c>
      <c r="F1086" s="4"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4">
        <f>YEAR(SalesDataTable[[#This Row],[Order Date]])</f>
        <v>2026</v>
      </c>
      <c r="D1087" s="4" t="str">
        <f>"Q"&amp;ROUNDUP(MONTH(SalesDataTable[[#This Row],[Order Date]])/3,0)</f>
        <v>Q2</v>
      </c>
      <c r="E1087" s="4">
        <f>MONTH(SalesDataTable[[#This Row],[Order Date]])</f>
        <v>6</v>
      </c>
      <c r="F1087" s="4"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4">
        <f>YEAR(SalesDataTable[[#This Row],[Order Date]])</f>
        <v>2026</v>
      </c>
      <c r="D1088" s="4" t="str">
        <f>"Q"&amp;ROUNDUP(MONTH(SalesDataTable[[#This Row],[Order Date]])/3,0)</f>
        <v>Q2</v>
      </c>
      <c r="E1088" s="4">
        <f>MONTH(SalesDataTable[[#This Row],[Order Date]])</f>
        <v>6</v>
      </c>
      <c r="F1088" s="4"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4">
        <f>YEAR(SalesDataTable[[#This Row],[Order Date]])</f>
        <v>2026</v>
      </c>
      <c r="D1089" s="4" t="str">
        <f>"Q"&amp;ROUNDUP(MONTH(SalesDataTable[[#This Row],[Order Date]])/3,0)</f>
        <v>Q2</v>
      </c>
      <c r="E1089" s="4">
        <f>MONTH(SalesDataTable[[#This Row],[Order Date]])</f>
        <v>6</v>
      </c>
      <c r="F1089" s="4"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4">
        <f>YEAR(SalesDataTable[[#This Row],[Order Date]])</f>
        <v>2026</v>
      </c>
      <c r="D1090" s="4" t="str">
        <f>"Q"&amp;ROUNDUP(MONTH(SalesDataTable[[#This Row],[Order Date]])/3,0)</f>
        <v>Q2</v>
      </c>
      <c r="E1090" s="4">
        <f>MONTH(SalesDataTable[[#This Row],[Order Date]])</f>
        <v>6</v>
      </c>
      <c r="F1090" s="4"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4">
        <f>YEAR(SalesDataTable[[#This Row],[Order Date]])</f>
        <v>2026</v>
      </c>
      <c r="D1091" s="4" t="str">
        <f>"Q"&amp;ROUNDUP(MONTH(SalesDataTable[[#This Row],[Order Date]])/3,0)</f>
        <v>Q2</v>
      </c>
      <c r="E1091" s="4">
        <f>MONTH(SalesDataTable[[#This Row],[Order Date]])</f>
        <v>6</v>
      </c>
      <c r="F1091" s="4"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4">
        <f>YEAR(SalesDataTable[[#This Row],[Order Date]])</f>
        <v>2026</v>
      </c>
      <c r="D1092" s="4" t="str">
        <f>"Q"&amp;ROUNDUP(MONTH(SalesDataTable[[#This Row],[Order Date]])/3,0)</f>
        <v>Q2</v>
      </c>
      <c r="E1092" s="4">
        <f>MONTH(SalesDataTable[[#This Row],[Order Date]])</f>
        <v>6</v>
      </c>
      <c r="F1092" s="4"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4">
        <f>YEAR(SalesDataTable[[#This Row],[Order Date]])</f>
        <v>2026</v>
      </c>
      <c r="D1093" s="4" t="str">
        <f>"Q"&amp;ROUNDUP(MONTH(SalesDataTable[[#This Row],[Order Date]])/3,0)</f>
        <v>Q2</v>
      </c>
      <c r="E1093" s="4">
        <f>MONTH(SalesDataTable[[#This Row],[Order Date]])</f>
        <v>6</v>
      </c>
      <c r="F1093" s="4"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4">
        <f>YEAR(SalesDataTable[[#This Row],[Order Date]])</f>
        <v>2026</v>
      </c>
      <c r="D1094" s="4" t="str">
        <f>"Q"&amp;ROUNDUP(MONTH(SalesDataTable[[#This Row],[Order Date]])/3,0)</f>
        <v>Q2</v>
      </c>
      <c r="E1094" s="4">
        <f>MONTH(SalesDataTable[[#This Row],[Order Date]])</f>
        <v>6</v>
      </c>
      <c r="F1094" s="4"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4">
        <f>YEAR(SalesDataTable[[#This Row],[Order Date]])</f>
        <v>2026</v>
      </c>
      <c r="D1095" s="4" t="str">
        <f>"Q"&amp;ROUNDUP(MONTH(SalesDataTable[[#This Row],[Order Date]])/3,0)</f>
        <v>Q2</v>
      </c>
      <c r="E1095" s="4">
        <f>MONTH(SalesDataTable[[#This Row],[Order Date]])</f>
        <v>6</v>
      </c>
      <c r="F1095" s="4"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4">
        <f>YEAR(SalesDataTable[[#This Row],[Order Date]])</f>
        <v>2026</v>
      </c>
      <c r="D1096" s="4" t="str">
        <f>"Q"&amp;ROUNDUP(MONTH(SalesDataTable[[#This Row],[Order Date]])/3,0)</f>
        <v>Q2</v>
      </c>
      <c r="E1096" s="4">
        <f>MONTH(SalesDataTable[[#This Row],[Order Date]])</f>
        <v>6</v>
      </c>
      <c r="F1096" s="4"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4">
        <f>YEAR(SalesDataTable[[#This Row],[Order Date]])</f>
        <v>2026</v>
      </c>
      <c r="D1097" s="4" t="str">
        <f>"Q"&amp;ROUNDUP(MONTH(SalesDataTable[[#This Row],[Order Date]])/3,0)</f>
        <v>Q2</v>
      </c>
      <c r="E1097" s="4">
        <f>MONTH(SalesDataTable[[#This Row],[Order Date]])</f>
        <v>6</v>
      </c>
      <c r="F1097" s="4"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4">
        <f>YEAR(SalesDataTable[[#This Row],[Order Date]])</f>
        <v>2026</v>
      </c>
      <c r="D1098" s="4" t="str">
        <f>"Q"&amp;ROUNDUP(MONTH(SalesDataTable[[#This Row],[Order Date]])/3,0)</f>
        <v>Q2</v>
      </c>
      <c r="E1098" s="4">
        <f>MONTH(SalesDataTable[[#This Row],[Order Date]])</f>
        <v>6</v>
      </c>
      <c r="F1098" s="4"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4">
        <f>YEAR(SalesDataTable[[#This Row],[Order Date]])</f>
        <v>2026</v>
      </c>
      <c r="D1099" s="4" t="str">
        <f>"Q"&amp;ROUNDUP(MONTH(SalesDataTable[[#This Row],[Order Date]])/3,0)</f>
        <v>Q2</v>
      </c>
      <c r="E1099" s="4">
        <f>MONTH(SalesDataTable[[#This Row],[Order Date]])</f>
        <v>6</v>
      </c>
      <c r="F1099" s="4"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4">
        <f>YEAR(SalesDataTable[[#This Row],[Order Date]])</f>
        <v>2026</v>
      </c>
      <c r="D1100" s="4" t="str">
        <f>"Q"&amp;ROUNDUP(MONTH(SalesDataTable[[#This Row],[Order Date]])/3,0)</f>
        <v>Q2</v>
      </c>
      <c r="E1100" s="4">
        <f>MONTH(SalesDataTable[[#This Row],[Order Date]])</f>
        <v>6</v>
      </c>
      <c r="F1100" s="4"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4">
        <f>YEAR(SalesDataTable[[#This Row],[Order Date]])</f>
        <v>2026</v>
      </c>
      <c r="D1101" s="4" t="str">
        <f>"Q"&amp;ROUNDUP(MONTH(SalesDataTable[[#This Row],[Order Date]])/3,0)</f>
        <v>Q2</v>
      </c>
      <c r="E1101" s="4">
        <f>MONTH(SalesDataTable[[#This Row],[Order Date]])</f>
        <v>6</v>
      </c>
      <c r="F1101" s="4"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4">
        <f>YEAR(SalesDataTable[[#This Row],[Order Date]])</f>
        <v>2026</v>
      </c>
      <c r="D1102" s="4" t="str">
        <f>"Q"&amp;ROUNDUP(MONTH(SalesDataTable[[#This Row],[Order Date]])/3,0)</f>
        <v>Q2</v>
      </c>
      <c r="E1102" s="4">
        <f>MONTH(SalesDataTable[[#This Row],[Order Date]])</f>
        <v>6</v>
      </c>
      <c r="F1102" s="4"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4">
        <f>YEAR(SalesDataTable[[#This Row],[Order Date]])</f>
        <v>2026</v>
      </c>
      <c r="D1103" s="4" t="str">
        <f>"Q"&amp;ROUNDUP(MONTH(SalesDataTable[[#This Row],[Order Date]])/3,0)</f>
        <v>Q2</v>
      </c>
      <c r="E1103" s="4">
        <f>MONTH(SalesDataTable[[#This Row],[Order Date]])</f>
        <v>6</v>
      </c>
      <c r="F1103" s="4"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4">
        <f>YEAR(SalesDataTable[[#This Row],[Order Date]])</f>
        <v>2026</v>
      </c>
      <c r="D1104" s="4" t="str">
        <f>"Q"&amp;ROUNDUP(MONTH(SalesDataTable[[#This Row],[Order Date]])/3,0)</f>
        <v>Q2</v>
      </c>
      <c r="E1104" s="4">
        <f>MONTH(SalesDataTable[[#This Row],[Order Date]])</f>
        <v>6</v>
      </c>
      <c r="F1104" s="4"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4">
        <f>YEAR(SalesDataTable[[#This Row],[Order Date]])</f>
        <v>2026</v>
      </c>
      <c r="D1105" s="4" t="str">
        <f>"Q"&amp;ROUNDUP(MONTH(SalesDataTable[[#This Row],[Order Date]])/3,0)</f>
        <v>Q2</v>
      </c>
      <c r="E1105" s="4">
        <f>MONTH(SalesDataTable[[#This Row],[Order Date]])</f>
        <v>6</v>
      </c>
      <c r="F1105" s="4"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4">
        <f>YEAR(SalesDataTable[[#This Row],[Order Date]])</f>
        <v>2026</v>
      </c>
      <c r="D1106" s="4" t="str">
        <f>"Q"&amp;ROUNDUP(MONTH(SalesDataTable[[#This Row],[Order Date]])/3,0)</f>
        <v>Q2</v>
      </c>
      <c r="E1106" s="4">
        <f>MONTH(SalesDataTable[[#This Row],[Order Date]])</f>
        <v>6</v>
      </c>
      <c r="F1106" s="4"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4">
        <f>YEAR(SalesDataTable[[#This Row],[Order Date]])</f>
        <v>2026</v>
      </c>
      <c r="D1107" s="4" t="str">
        <f>"Q"&amp;ROUNDUP(MONTH(SalesDataTable[[#This Row],[Order Date]])/3,0)</f>
        <v>Q2</v>
      </c>
      <c r="E1107" s="4">
        <f>MONTH(SalesDataTable[[#This Row],[Order Date]])</f>
        <v>6</v>
      </c>
      <c r="F1107" s="4"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4">
        <f>YEAR(SalesDataTable[[#This Row],[Order Date]])</f>
        <v>2026</v>
      </c>
      <c r="D1108" s="4" t="str">
        <f>"Q"&amp;ROUNDUP(MONTH(SalesDataTable[[#This Row],[Order Date]])/3,0)</f>
        <v>Q2</v>
      </c>
      <c r="E1108" s="4">
        <f>MONTH(SalesDataTable[[#This Row],[Order Date]])</f>
        <v>6</v>
      </c>
      <c r="F1108" s="4"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4">
        <f>YEAR(SalesDataTable[[#This Row],[Order Date]])</f>
        <v>2026</v>
      </c>
      <c r="D1109" s="4" t="str">
        <f>"Q"&amp;ROUNDUP(MONTH(SalesDataTable[[#This Row],[Order Date]])/3,0)</f>
        <v>Q2</v>
      </c>
      <c r="E1109" s="4">
        <f>MONTH(SalesDataTable[[#This Row],[Order Date]])</f>
        <v>6</v>
      </c>
      <c r="F1109" s="4"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4">
        <f>YEAR(SalesDataTable[[#This Row],[Order Date]])</f>
        <v>2026</v>
      </c>
      <c r="D1110" s="4" t="str">
        <f>"Q"&amp;ROUNDUP(MONTH(SalesDataTable[[#This Row],[Order Date]])/3,0)</f>
        <v>Q2</v>
      </c>
      <c r="E1110" s="4">
        <f>MONTH(SalesDataTable[[#This Row],[Order Date]])</f>
        <v>6</v>
      </c>
      <c r="F1110" s="4"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4">
        <f>YEAR(SalesDataTable[[#This Row],[Order Date]])</f>
        <v>2026</v>
      </c>
      <c r="D1111" s="4" t="str">
        <f>"Q"&amp;ROUNDUP(MONTH(SalesDataTable[[#This Row],[Order Date]])/3,0)</f>
        <v>Q2</v>
      </c>
      <c r="E1111" s="4">
        <f>MONTH(SalesDataTable[[#This Row],[Order Date]])</f>
        <v>6</v>
      </c>
      <c r="F1111" s="4"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4">
        <f>YEAR(SalesDataTable[[#This Row],[Order Date]])</f>
        <v>2026</v>
      </c>
      <c r="D1112" s="4" t="str">
        <f>"Q"&amp;ROUNDUP(MONTH(SalesDataTable[[#This Row],[Order Date]])/3,0)</f>
        <v>Q2</v>
      </c>
      <c r="E1112" s="4">
        <f>MONTH(SalesDataTable[[#This Row],[Order Date]])</f>
        <v>6</v>
      </c>
      <c r="F1112" s="4"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4">
        <f>YEAR(SalesDataTable[[#This Row],[Order Date]])</f>
        <v>2026</v>
      </c>
      <c r="D1113" s="4" t="str">
        <f>"Q"&amp;ROUNDUP(MONTH(SalesDataTable[[#This Row],[Order Date]])/3,0)</f>
        <v>Q2</v>
      </c>
      <c r="E1113" s="4">
        <f>MONTH(SalesDataTable[[#This Row],[Order Date]])</f>
        <v>6</v>
      </c>
      <c r="F1113" s="4"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4">
        <f>YEAR(SalesDataTable[[#This Row],[Order Date]])</f>
        <v>2026</v>
      </c>
      <c r="D1114" s="4" t="str">
        <f>"Q"&amp;ROUNDUP(MONTH(SalesDataTable[[#This Row],[Order Date]])/3,0)</f>
        <v>Q2</v>
      </c>
      <c r="E1114" s="4">
        <f>MONTH(SalesDataTable[[#This Row],[Order Date]])</f>
        <v>6</v>
      </c>
      <c r="F1114" s="4"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4">
        <f>YEAR(SalesDataTable[[#This Row],[Order Date]])</f>
        <v>2026</v>
      </c>
      <c r="D1115" s="4" t="str">
        <f>"Q"&amp;ROUNDUP(MONTH(SalesDataTable[[#This Row],[Order Date]])/3,0)</f>
        <v>Q2</v>
      </c>
      <c r="E1115" s="4">
        <f>MONTH(SalesDataTable[[#This Row],[Order Date]])</f>
        <v>6</v>
      </c>
      <c r="F1115" s="4"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4">
        <f>YEAR(SalesDataTable[[#This Row],[Order Date]])</f>
        <v>2026</v>
      </c>
      <c r="D1116" s="4" t="str">
        <f>"Q"&amp;ROUNDUP(MONTH(SalesDataTable[[#This Row],[Order Date]])/3,0)</f>
        <v>Q2</v>
      </c>
      <c r="E1116" s="4">
        <f>MONTH(SalesDataTable[[#This Row],[Order Date]])</f>
        <v>6</v>
      </c>
      <c r="F1116" s="4"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4">
        <f>YEAR(SalesDataTable[[#This Row],[Order Date]])</f>
        <v>2026</v>
      </c>
      <c r="D1117" s="4" t="str">
        <f>"Q"&amp;ROUNDUP(MONTH(SalesDataTable[[#This Row],[Order Date]])/3,0)</f>
        <v>Q2</v>
      </c>
      <c r="E1117" s="4">
        <f>MONTH(SalesDataTable[[#This Row],[Order Date]])</f>
        <v>6</v>
      </c>
      <c r="F1117" s="4"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4">
        <f>YEAR(SalesDataTable[[#This Row],[Order Date]])</f>
        <v>2026</v>
      </c>
      <c r="D1118" s="4" t="str">
        <f>"Q"&amp;ROUNDUP(MONTH(SalesDataTable[[#This Row],[Order Date]])/3,0)</f>
        <v>Q2</v>
      </c>
      <c r="E1118" s="4">
        <f>MONTH(SalesDataTable[[#This Row],[Order Date]])</f>
        <v>6</v>
      </c>
      <c r="F1118" s="4"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4">
        <f>YEAR(SalesDataTable[[#This Row],[Order Date]])</f>
        <v>2026</v>
      </c>
      <c r="D1119" s="4" t="str">
        <f>"Q"&amp;ROUNDUP(MONTH(SalesDataTable[[#This Row],[Order Date]])/3,0)</f>
        <v>Q2</v>
      </c>
      <c r="E1119" s="4">
        <f>MONTH(SalesDataTable[[#This Row],[Order Date]])</f>
        <v>6</v>
      </c>
      <c r="F1119" s="4"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4">
        <f>YEAR(SalesDataTable[[#This Row],[Order Date]])</f>
        <v>2026</v>
      </c>
      <c r="D1120" s="4" t="str">
        <f>"Q"&amp;ROUNDUP(MONTH(SalesDataTable[[#This Row],[Order Date]])/3,0)</f>
        <v>Q2</v>
      </c>
      <c r="E1120" s="4">
        <f>MONTH(SalesDataTable[[#This Row],[Order Date]])</f>
        <v>6</v>
      </c>
      <c r="F1120" s="4"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4">
        <f>YEAR(SalesDataTable[[#This Row],[Order Date]])</f>
        <v>2026</v>
      </c>
      <c r="D1121" s="4" t="str">
        <f>"Q"&amp;ROUNDUP(MONTH(SalesDataTable[[#This Row],[Order Date]])/3,0)</f>
        <v>Q2</v>
      </c>
      <c r="E1121" s="4">
        <f>MONTH(SalesDataTable[[#This Row],[Order Date]])</f>
        <v>6</v>
      </c>
      <c r="F1121" s="4"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4">
        <f>YEAR(SalesDataTable[[#This Row],[Order Date]])</f>
        <v>2026</v>
      </c>
      <c r="D1122" s="4" t="str">
        <f>"Q"&amp;ROUNDUP(MONTH(SalesDataTable[[#This Row],[Order Date]])/3,0)</f>
        <v>Q2</v>
      </c>
      <c r="E1122" s="4">
        <f>MONTH(SalesDataTable[[#This Row],[Order Date]])</f>
        <v>6</v>
      </c>
      <c r="F1122" s="4"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4">
        <f>YEAR(SalesDataTable[[#This Row],[Order Date]])</f>
        <v>2026</v>
      </c>
      <c r="D1123" s="4" t="str">
        <f>"Q"&amp;ROUNDUP(MONTH(SalesDataTable[[#This Row],[Order Date]])/3,0)</f>
        <v>Q2</v>
      </c>
      <c r="E1123" s="4">
        <f>MONTH(SalesDataTable[[#This Row],[Order Date]])</f>
        <v>6</v>
      </c>
      <c r="F1123" s="4"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4">
        <f>YEAR(SalesDataTable[[#This Row],[Order Date]])</f>
        <v>2026</v>
      </c>
      <c r="D1124" s="4" t="str">
        <f>"Q"&amp;ROUNDUP(MONTH(SalesDataTable[[#This Row],[Order Date]])/3,0)</f>
        <v>Q2</v>
      </c>
      <c r="E1124" s="4">
        <f>MONTH(SalesDataTable[[#This Row],[Order Date]])</f>
        <v>6</v>
      </c>
      <c r="F1124" s="4"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4">
        <f>YEAR(SalesDataTable[[#This Row],[Order Date]])</f>
        <v>2026</v>
      </c>
      <c r="D1125" s="4" t="str">
        <f>"Q"&amp;ROUNDUP(MONTH(SalesDataTable[[#This Row],[Order Date]])/3,0)</f>
        <v>Q2</v>
      </c>
      <c r="E1125" s="4">
        <f>MONTH(SalesDataTable[[#This Row],[Order Date]])</f>
        <v>6</v>
      </c>
      <c r="F1125" s="4"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4">
        <f>YEAR(SalesDataTable[[#This Row],[Order Date]])</f>
        <v>2026</v>
      </c>
      <c r="D1126" s="4" t="str">
        <f>"Q"&amp;ROUNDUP(MONTH(SalesDataTable[[#This Row],[Order Date]])/3,0)</f>
        <v>Q2</v>
      </c>
      <c r="E1126" s="4">
        <f>MONTH(SalesDataTable[[#This Row],[Order Date]])</f>
        <v>6</v>
      </c>
      <c r="F1126" s="4"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4">
        <f>YEAR(SalesDataTable[[#This Row],[Order Date]])</f>
        <v>2026</v>
      </c>
      <c r="D1127" s="4" t="str">
        <f>"Q"&amp;ROUNDUP(MONTH(SalesDataTable[[#This Row],[Order Date]])/3,0)</f>
        <v>Q2</v>
      </c>
      <c r="E1127" s="4">
        <f>MONTH(SalesDataTable[[#This Row],[Order Date]])</f>
        <v>6</v>
      </c>
      <c r="F1127" s="4"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4">
        <f>YEAR(SalesDataTable[[#This Row],[Order Date]])</f>
        <v>2026</v>
      </c>
      <c r="D1128" s="4" t="str">
        <f>"Q"&amp;ROUNDUP(MONTH(SalesDataTable[[#This Row],[Order Date]])/3,0)</f>
        <v>Q2</v>
      </c>
      <c r="E1128" s="4">
        <f>MONTH(SalesDataTable[[#This Row],[Order Date]])</f>
        <v>6</v>
      </c>
      <c r="F1128" s="4"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4">
        <f>YEAR(SalesDataTable[[#This Row],[Order Date]])</f>
        <v>2026</v>
      </c>
      <c r="D1129" s="4" t="str">
        <f>"Q"&amp;ROUNDUP(MONTH(SalesDataTable[[#This Row],[Order Date]])/3,0)</f>
        <v>Q2</v>
      </c>
      <c r="E1129" s="4">
        <f>MONTH(SalesDataTable[[#This Row],[Order Date]])</f>
        <v>6</v>
      </c>
      <c r="F1129" s="4"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4">
        <f>YEAR(SalesDataTable[[#This Row],[Order Date]])</f>
        <v>2026</v>
      </c>
      <c r="D1130" s="4" t="str">
        <f>"Q"&amp;ROUNDUP(MONTH(SalesDataTable[[#This Row],[Order Date]])/3,0)</f>
        <v>Q2</v>
      </c>
      <c r="E1130" s="4">
        <f>MONTH(SalesDataTable[[#This Row],[Order Date]])</f>
        <v>6</v>
      </c>
      <c r="F1130" s="4"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4">
        <f>YEAR(SalesDataTable[[#This Row],[Order Date]])</f>
        <v>2026</v>
      </c>
      <c r="D1131" s="4" t="str">
        <f>"Q"&amp;ROUNDUP(MONTH(SalesDataTable[[#This Row],[Order Date]])/3,0)</f>
        <v>Q2</v>
      </c>
      <c r="E1131" s="4">
        <f>MONTH(SalesDataTable[[#This Row],[Order Date]])</f>
        <v>6</v>
      </c>
      <c r="F1131" s="4"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4">
        <f>YEAR(SalesDataTable[[#This Row],[Order Date]])</f>
        <v>2026</v>
      </c>
      <c r="D1132" s="4" t="str">
        <f>"Q"&amp;ROUNDUP(MONTH(SalesDataTable[[#This Row],[Order Date]])/3,0)</f>
        <v>Q2</v>
      </c>
      <c r="E1132" s="4">
        <f>MONTH(SalesDataTable[[#This Row],[Order Date]])</f>
        <v>6</v>
      </c>
      <c r="F1132" s="4"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4">
        <f>YEAR(SalesDataTable[[#This Row],[Order Date]])</f>
        <v>2026</v>
      </c>
      <c r="D1133" s="4" t="str">
        <f>"Q"&amp;ROUNDUP(MONTH(SalesDataTable[[#This Row],[Order Date]])/3,0)</f>
        <v>Q2</v>
      </c>
      <c r="E1133" s="4">
        <f>MONTH(SalesDataTable[[#This Row],[Order Date]])</f>
        <v>6</v>
      </c>
      <c r="F1133" s="4"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4">
        <f>YEAR(SalesDataTable[[#This Row],[Order Date]])</f>
        <v>2026</v>
      </c>
      <c r="D1134" s="4" t="str">
        <f>"Q"&amp;ROUNDUP(MONTH(SalesDataTable[[#This Row],[Order Date]])/3,0)</f>
        <v>Q2</v>
      </c>
      <c r="E1134" s="4">
        <f>MONTH(SalesDataTable[[#This Row],[Order Date]])</f>
        <v>6</v>
      </c>
      <c r="F1134" s="4"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4">
        <f>YEAR(SalesDataTable[[#This Row],[Order Date]])</f>
        <v>2026</v>
      </c>
      <c r="D1135" s="4" t="str">
        <f>"Q"&amp;ROUNDUP(MONTH(SalesDataTable[[#This Row],[Order Date]])/3,0)</f>
        <v>Q2</v>
      </c>
      <c r="E1135" s="4">
        <f>MONTH(SalesDataTable[[#This Row],[Order Date]])</f>
        <v>6</v>
      </c>
      <c r="F1135" s="4"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4">
        <f>YEAR(SalesDataTable[[#This Row],[Order Date]])</f>
        <v>2026</v>
      </c>
      <c r="D1136" s="4" t="str">
        <f>"Q"&amp;ROUNDUP(MONTH(SalesDataTable[[#This Row],[Order Date]])/3,0)</f>
        <v>Q2</v>
      </c>
      <c r="E1136" s="4">
        <f>MONTH(SalesDataTable[[#This Row],[Order Date]])</f>
        <v>6</v>
      </c>
      <c r="F1136" s="4"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4">
        <f>YEAR(SalesDataTable[[#This Row],[Order Date]])</f>
        <v>2026</v>
      </c>
      <c r="D1137" s="4" t="str">
        <f>"Q"&amp;ROUNDUP(MONTH(SalesDataTable[[#This Row],[Order Date]])/3,0)</f>
        <v>Q2</v>
      </c>
      <c r="E1137" s="4">
        <f>MONTH(SalesDataTable[[#This Row],[Order Date]])</f>
        <v>6</v>
      </c>
      <c r="F1137" s="4"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4">
        <f>YEAR(SalesDataTable[[#This Row],[Order Date]])</f>
        <v>2026</v>
      </c>
      <c r="D1138" s="4" t="str">
        <f>"Q"&amp;ROUNDUP(MONTH(SalesDataTable[[#This Row],[Order Date]])/3,0)</f>
        <v>Q2</v>
      </c>
      <c r="E1138" s="4">
        <f>MONTH(SalesDataTable[[#This Row],[Order Date]])</f>
        <v>6</v>
      </c>
      <c r="F1138" s="4"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4">
        <f>YEAR(SalesDataTable[[#This Row],[Order Date]])</f>
        <v>2026</v>
      </c>
      <c r="D1139" s="4" t="str">
        <f>"Q"&amp;ROUNDUP(MONTH(SalesDataTable[[#This Row],[Order Date]])/3,0)</f>
        <v>Q2</v>
      </c>
      <c r="E1139" s="4">
        <f>MONTH(SalesDataTable[[#This Row],[Order Date]])</f>
        <v>6</v>
      </c>
      <c r="F1139" s="4"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4">
        <f>YEAR(SalesDataTable[[#This Row],[Order Date]])</f>
        <v>2026</v>
      </c>
      <c r="D1140" s="4" t="str">
        <f>"Q"&amp;ROUNDUP(MONTH(SalesDataTable[[#This Row],[Order Date]])/3,0)</f>
        <v>Q2</v>
      </c>
      <c r="E1140" s="4">
        <f>MONTH(SalesDataTable[[#This Row],[Order Date]])</f>
        <v>6</v>
      </c>
      <c r="F1140" s="4"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4">
        <f>YEAR(SalesDataTable[[#This Row],[Order Date]])</f>
        <v>2026</v>
      </c>
      <c r="D1141" s="4" t="str">
        <f>"Q"&amp;ROUNDUP(MONTH(SalesDataTable[[#This Row],[Order Date]])/3,0)</f>
        <v>Q2</v>
      </c>
      <c r="E1141" s="4">
        <f>MONTH(SalesDataTable[[#This Row],[Order Date]])</f>
        <v>6</v>
      </c>
      <c r="F1141" s="4"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4">
        <f>YEAR(SalesDataTable[[#This Row],[Order Date]])</f>
        <v>2026</v>
      </c>
      <c r="D1142" s="4" t="str">
        <f>"Q"&amp;ROUNDUP(MONTH(SalesDataTable[[#This Row],[Order Date]])/3,0)</f>
        <v>Q2</v>
      </c>
      <c r="E1142" s="4">
        <f>MONTH(SalesDataTable[[#This Row],[Order Date]])</f>
        <v>6</v>
      </c>
      <c r="F1142" s="4"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4">
        <f>YEAR(SalesDataTable[[#This Row],[Order Date]])</f>
        <v>2026</v>
      </c>
      <c r="D1143" s="4" t="str">
        <f>"Q"&amp;ROUNDUP(MONTH(SalesDataTable[[#This Row],[Order Date]])/3,0)</f>
        <v>Q2</v>
      </c>
      <c r="E1143" s="4">
        <f>MONTH(SalesDataTable[[#This Row],[Order Date]])</f>
        <v>6</v>
      </c>
      <c r="F1143" s="4"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4">
        <f>YEAR(SalesDataTable[[#This Row],[Order Date]])</f>
        <v>2026</v>
      </c>
      <c r="D1144" s="4" t="str">
        <f>"Q"&amp;ROUNDUP(MONTH(SalesDataTable[[#This Row],[Order Date]])/3,0)</f>
        <v>Q2</v>
      </c>
      <c r="E1144" s="4">
        <f>MONTH(SalesDataTable[[#This Row],[Order Date]])</f>
        <v>6</v>
      </c>
      <c r="F1144" s="4"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4">
        <f>YEAR(SalesDataTable[[#This Row],[Order Date]])</f>
        <v>2026</v>
      </c>
      <c r="D1145" s="4" t="str">
        <f>"Q"&amp;ROUNDUP(MONTH(SalesDataTable[[#This Row],[Order Date]])/3,0)</f>
        <v>Q2</v>
      </c>
      <c r="E1145" s="4">
        <f>MONTH(SalesDataTable[[#This Row],[Order Date]])</f>
        <v>6</v>
      </c>
      <c r="F1145" s="4"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4">
        <f>YEAR(SalesDataTable[[#This Row],[Order Date]])</f>
        <v>2026</v>
      </c>
      <c r="D1146" s="4" t="str">
        <f>"Q"&amp;ROUNDUP(MONTH(SalesDataTable[[#This Row],[Order Date]])/3,0)</f>
        <v>Q2</v>
      </c>
      <c r="E1146" s="4">
        <f>MONTH(SalesDataTable[[#This Row],[Order Date]])</f>
        <v>6</v>
      </c>
      <c r="F1146" s="4"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4">
        <f>YEAR(SalesDataTable[[#This Row],[Order Date]])</f>
        <v>2026</v>
      </c>
      <c r="D1147" s="4" t="str">
        <f>"Q"&amp;ROUNDUP(MONTH(SalesDataTable[[#This Row],[Order Date]])/3,0)</f>
        <v>Q2</v>
      </c>
      <c r="E1147" s="4">
        <f>MONTH(SalesDataTable[[#This Row],[Order Date]])</f>
        <v>6</v>
      </c>
      <c r="F1147" s="4"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4">
        <f>YEAR(SalesDataTable[[#This Row],[Order Date]])</f>
        <v>2026</v>
      </c>
      <c r="D1148" s="4" t="str">
        <f>"Q"&amp;ROUNDUP(MONTH(SalesDataTable[[#This Row],[Order Date]])/3,0)</f>
        <v>Q2</v>
      </c>
      <c r="E1148" s="4">
        <f>MONTH(SalesDataTable[[#This Row],[Order Date]])</f>
        <v>6</v>
      </c>
      <c r="F1148" s="4"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4">
        <f>YEAR(SalesDataTable[[#This Row],[Order Date]])</f>
        <v>2026</v>
      </c>
      <c r="D1149" s="4" t="str">
        <f>"Q"&amp;ROUNDUP(MONTH(SalesDataTable[[#This Row],[Order Date]])/3,0)</f>
        <v>Q2</v>
      </c>
      <c r="E1149" s="4">
        <f>MONTH(SalesDataTable[[#This Row],[Order Date]])</f>
        <v>6</v>
      </c>
      <c r="F1149" s="4"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4">
        <f>YEAR(SalesDataTable[[#This Row],[Order Date]])</f>
        <v>2026</v>
      </c>
      <c r="D1150" s="4" t="str">
        <f>"Q"&amp;ROUNDUP(MONTH(SalesDataTable[[#This Row],[Order Date]])/3,0)</f>
        <v>Q2</v>
      </c>
      <c r="E1150" s="4">
        <f>MONTH(SalesDataTable[[#This Row],[Order Date]])</f>
        <v>6</v>
      </c>
      <c r="F1150" s="4"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4">
        <f>YEAR(SalesDataTable[[#This Row],[Order Date]])</f>
        <v>2026</v>
      </c>
      <c r="D1151" s="4" t="str">
        <f>"Q"&amp;ROUNDUP(MONTH(SalesDataTable[[#This Row],[Order Date]])/3,0)</f>
        <v>Q2</v>
      </c>
      <c r="E1151" s="4">
        <f>MONTH(SalesDataTable[[#This Row],[Order Date]])</f>
        <v>6</v>
      </c>
      <c r="F1151" s="4"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4">
        <f>YEAR(SalesDataTable[[#This Row],[Order Date]])</f>
        <v>2026</v>
      </c>
      <c r="D1152" s="4" t="str">
        <f>"Q"&amp;ROUNDUP(MONTH(SalesDataTable[[#This Row],[Order Date]])/3,0)</f>
        <v>Q2</v>
      </c>
      <c r="E1152" s="4">
        <f>MONTH(SalesDataTable[[#This Row],[Order Date]])</f>
        <v>6</v>
      </c>
      <c r="F1152" s="4"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4">
        <f>YEAR(SalesDataTable[[#This Row],[Order Date]])</f>
        <v>2026</v>
      </c>
      <c r="D1153" s="4" t="str">
        <f>"Q"&amp;ROUNDUP(MONTH(SalesDataTable[[#This Row],[Order Date]])/3,0)</f>
        <v>Q2</v>
      </c>
      <c r="E1153" s="4">
        <f>MONTH(SalesDataTable[[#This Row],[Order Date]])</f>
        <v>6</v>
      </c>
      <c r="F1153" s="4"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4">
        <f>YEAR(SalesDataTable[[#This Row],[Order Date]])</f>
        <v>2026</v>
      </c>
      <c r="D1154" s="4" t="str">
        <f>"Q"&amp;ROUNDUP(MONTH(SalesDataTable[[#This Row],[Order Date]])/3,0)</f>
        <v>Q2</v>
      </c>
      <c r="E1154" s="4">
        <f>MONTH(SalesDataTable[[#This Row],[Order Date]])</f>
        <v>6</v>
      </c>
      <c r="F1154" s="4"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4">
        <f>YEAR(SalesDataTable[[#This Row],[Order Date]])</f>
        <v>2026</v>
      </c>
      <c r="D1155" s="4" t="str">
        <f>"Q"&amp;ROUNDUP(MONTH(SalesDataTable[[#This Row],[Order Date]])/3,0)</f>
        <v>Q2</v>
      </c>
      <c r="E1155" s="4">
        <f>MONTH(SalesDataTable[[#This Row],[Order Date]])</f>
        <v>6</v>
      </c>
      <c r="F1155" s="4"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4">
        <f>YEAR(SalesDataTable[[#This Row],[Order Date]])</f>
        <v>2026</v>
      </c>
      <c r="D1156" s="4" t="str">
        <f>"Q"&amp;ROUNDUP(MONTH(SalesDataTable[[#This Row],[Order Date]])/3,0)</f>
        <v>Q2</v>
      </c>
      <c r="E1156" s="4">
        <f>MONTH(SalesDataTable[[#This Row],[Order Date]])</f>
        <v>6</v>
      </c>
      <c r="F1156" s="4"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4">
        <f>YEAR(SalesDataTable[[#This Row],[Order Date]])</f>
        <v>2026</v>
      </c>
      <c r="D1157" s="4" t="str">
        <f>"Q"&amp;ROUNDUP(MONTH(SalesDataTable[[#This Row],[Order Date]])/3,0)</f>
        <v>Q2</v>
      </c>
      <c r="E1157" s="4">
        <f>MONTH(SalesDataTable[[#This Row],[Order Date]])</f>
        <v>6</v>
      </c>
      <c r="F1157" s="4"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4">
        <f>YEAR(SalesDataTable[[#This Row],[Order Date]])</f>
        <v>2026</v>
      </c>
      <c r="D1158" s="4" t="str">
        <f>"Q"&amp;ROUNDUP(MONTH(SalesDataTable[[#This Row],[Order Date]])/3,0)</f>
        <v>Q2</v>
      </c>
      <c r="E1158" s="4">
        <f>MONTH(SalesDataTable[[#This Row],[Order Date]])</f>
        <v>6</v>
      </c>
      <c r="F1158" s="4"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4">
        <f>YEAR(SalesDataTable[[#This Row],[Order Date]])</f>
        <v>2026</v>
      </c>
      <c r="D1159" s="4" t="str">
        <f>"Q"&amp;ROUNDUP(MONTH(SalesDataTable[[#This Row],[Order Date]])/3,0)</f>
        <v>Q2</v>
      </c>
      <c r="E1159" s="4">
        <f>MONTH(SalesDataTable[[#This Row],[Order Date]])</f>
        <v>6</v>
      </c>
      <c r="F1159" s="4"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4">
        <f>YEAR(SalesDataTable[[#This Row],[Order Date]])</f>
        <v>2026</v>
      </c>
      <c r="D1160" s="4" t="str">
        <f>"Q"&amp;ROUNDUP(MONTH(SalesDataTable[[#This Row],[Order Date]])/3,0)</f>
        <v>Q2</v>
      </c>
      <c r="E1160" s="4">
        <f>MONTH(SalesDataTable[[#This Row],[Order Date]])</f>
        <v>6</v>
      </c>
      <c r="F1160" s="4"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4">
        <f>YEAR(SalesDataTable[[#This Row],[Order Date]])</f>
        <v>2026</v>
      </c>
      <c r="D1161" s="4" t="str">
        <f>"Q"&amp;ROUNDUP(MONTH(SalesDataTable[[#This Row],[Order Date]])/3,0)</f>
        <v>Q2</v>
      </c>
      <c r="E1161" s="4">
        <f>MONTH(SalesDataTable[[#This Row],[Order Date]])</f>
        <v>6</v>
      </c>
      <c r="F1161" s="4"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4">
        <f>YEAR(SalesDataTable[[#This Row],[Order Date]])</f>
        <v>2026</v>
      </c>
      <c r="D1162" s="4" t="str">
        <f>"Q"&amp;ROUNDUP(MONTH(SalesDataTable[[#This Row],[Order Date]])/3,0)</f>
        <v>Q2</v>
      </c>
      <c r="E1162" s="4">
        <f>MONTH(SalesDataTable[[#This Row],[Order Date]])</f>
        <v>6</v>
      </c>
      <c r="F1162" s="4"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4">
        <f>YEAR(SalesDataTable[[#This Row],[Order Date]])</f>
        <v>2026</v>
      </c>
      <c r="D1163" s="4" t="str">
        <f>"Q"&amp;ROUNDUP(MONTH(SalesDataTable[[#This Row],[Order Date]])/3,0)</f>
        <v>Q2</v>
      </c>
      <c r="E1163" s="4">
        <f>MONTH(SalesDataTable[[#This Row],[Order Date]])</f>
        <v>6</v>
      </c>
      <c r="F1163" s="4"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4">
        <f>YEAR(SalesDataTable[[#This Row],[Order Date]])</f>
        <v>2026</v>
      </c>
      <c r="D1164" s="4" t="str">
        <f>"Q"&amp;ROUNDUP(MONTH(SalesDataTable[[#This Row],[Order Date]])/3,0)</f>
        <v>Q2</v>
      </c>
      <c r="E1164" s="4">
        <f>MONTH(SalesDataTable[[#This Row],[Order Date]])</f>
        <v>6</v>
      </c>
      <c r="F1164" s="4"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4">
        <f>YEAR(SalesDataTable[[#This Row],[Order Date]])</f>
        <v>2026</v>
      </c>
      <c r="D1165" s="4" t="str">
        <f>"Q"&amp;ROUNDUP(MONTH(SalesDataTable[[#This Row],[Order Date]])/3,0)</f>
        <v>Q2</v>
      </c>
      <c r="E1165" s="4">
        <f>MONTH(SalesDataTable[[#This Row],[Order Date]])</f>
        <v>6</v>
      </c>
      <c r="F1165" s="4"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4">
        <f>YEAR(SalesDataTable[[#This Row],[Order Date]])</f>
        <v>2026</v>
      </c>
      <c r="D1166" s="4" t="str">
        <f>"Q"&amp;ROUNDUP(MONTH(SalesDataTable[[#This Row],[Order Date]])/3,0)</f>
        <v>Q2</v>
      </c>
      <c r="E1166" s="4">
        <f>MONTH(SalesDataTable[[#This Row],[Order Date]])</f>
        <v>6</v>
      </c>
      <c r="F1166" s="4"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4">
        <f>YEAR(SalesDataTable[[#This Row],[Order Date]])</f>
        <v>2026</v>
      </c>
      <c r="D1167" s="4" t="str">
        <f>"Q"&amp;ROUNDUP(MONTH(SalesDataTable[[#This Row],[Order Date]])/3,0)</f>
        <v>Q2</v>
      </c>
      <c r="E1167" s="4">
        <f>MONTH(SalesDataTable[[#This Row],[Order Date]])</f>
        <v>6</v>
      </c>
      <c r="F1167" s="4"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4">
        <f>YEAR(SalesDataTable[[#This Row],[Order Date]])</f>
        <v>2026</v>
      </c>
      <c r="D1168" s="4" t="str">
        <f>"Q"&amp;ROUNDUP(MONTH(SalesDataTable[[#This Row],[Order Date]])/3,0)</f>
        <v>Q2</v>
      </c>
      <c r="E1168" s="4">
        <f>MONTH(SalesDataTable[[#This Row],[Order Date]])</f>
        <v>6</v>
      </c>
      <c r="F1168" s="4"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4">
        <f>YEAR(SalesDataTable[[#This Row],[Order Date]])</f>
        <v>2026</v>
      </c>
      <c r="D1169" s="4" t="str">
        <f>"Q"&amp;ROUNDUP(MONTH(SalesDataTable[[#This Row],[Order Date]])/3,0)</f>
        <v>Q2</v>
      </c>
      <c r="E1169" s="4">
        <f>MONTH(SalesDataTable[[#This Row],[Order Date]])</f>
        <v>6</v>
      </c>
      <c r="F1169" s="4"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4">
        <f>YEAR(SalesDataTable[[#This Row],[Order Date]])</f>
        <v>2026</v>
      </c>
      <c r="D1170" s="4" t="str">
        <f>"Q"&amp;ROUNDUP(MONTH(SalesDataTable[[#This Row],[Order Date]])/3,0)</f>
        <v>Q2</v>
      </c>
      <c r="E1170" s="4">
        <f>MONTH(SalesDataTable[[#This Row],[Order Date]])</f>
        <v>6</v>
      </c>
      <c r="F1170" s="4"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4">
        <f>YEAR(SalesDataTable[[#This Row],[Order Date]])</f>
        <v>2026</v>
      </c>
      <c r="D1171" s="4" t="str">
        <f>"Q"&amp;ROUNDUP(MONTH(SalesDataTable[[#This Row],[Order Date]])/3,0)</f>
        <v>Q2</v>
      </c>
      <c r="E1171" s="4">
        <f>MONTH(SalesDataTable[[#This Row],[Order Date]])</f>
        <v>6</v>
      </c>
      <c r="F1171" s="4"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4">
        <f>YEAR(SalesDataTable[[#This Row],[Order Date]])</f>
        <v>2026</v>
      </c>
      <c r="D1172" s="4" t="str">
        <f>"Q"&amp;ROUNDUP(MONTH(SalesDataTable[[#This Row],[Order Date]])/3,0)</f>
        <v>Q2</v>
      </c>
      <c r="E1172" s="4">
        <f>MONTH(SalesDataTable[[#This Row],[Order Date]])</f>
        <v>6</v>
      </c>
      <c r="F1172" s="4"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4">
        <f>YEAR(SalesDataTable[[#This Row],[Order Date]])</f>
        <v>2026</v>
      </c>
      <c r="D1173" s="4" t="str">
        <f>"Q"&amp;ROUNDUP(MONTH(SalesDataTable[[#This Row],[Order Date]])/3,0)</f>
        <v>Q2</v>
      </c>
      <c r="E1173" s="4">
        <f>MONTH(SalesDataTable[[#This Row],[Order Date]])</f>
        <v>6</v>
      </c>
      <c r="F1173" s="4"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4">
        <f>YEAR(SalesDataTable[[#This Row],[Order Date]])</f>
        <v>2026</v>
      </c>
      <c r="D1174" s="4" t="str">
        <f>"Q"&amp;ROUNDUP(MONTH(SalesDataTable[[#This Row],[Order Date]])/3,0)</f>
        <v>Q2</v>
      </c>
      <c r="E1174" s="4">
        <f>MONTH(SalesDataTable[[#This Row],[Order Date]])</f>
        <v>6</v>
      </c>
      <c r="F1174" s="4"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4">
        <f>YEAR(SalesDataTable[[#This Row],[Order Date]])</f>
        <v>2026</v>
      </c>
      <c r="D1175" s="4" t="str">
        <f>"Q"&amp;ROUNDUP(MONTH(SalesDataTable[[#This Row],[Order Date]])/3,0)</f>
        <v>Q2</v>
      </c>
      <c r="E1175" s="4">
        <f>MONTH(SalesDataTable[[#This Row],[Order Date]])</f>
        <v>6</v>
      </c>
      <c r="F1175" s="4"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4">
        <f>YEAR(SalesDataTable[[#This Row],[Order Date]])</f>
        <v>2026</v>
      </c>
      <c r="D1176" s="4" t="str">
        <f>"Q"&amp;ROUNDUP(MONTH(SalesDataTable[[#This Row],[Order Date]])/3,0)</f>
        <v>Q2</v>
      </c>
      <c r="E1176" s="4">
        <f>MONTH(SalesDataTable[[#This Row],[Order Date]])</f>
        <v>6</v>
      </c>
      <c r="F1176" s="4"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4">
        <f>YEAR(SalesDataTable[[#This Row],[Order Date]])</f>
        <v>2026</v>
      </c>
      <c r="D1177" s="4" t="str">
        <f>"Q"&amp;ROUNDUP(MONTH(SalesDataTable[[#This Row],[Order Date]])/3,0)</f>
        <v>Q2</v>
      </c>
      <c r="E1177" s="4">
        <f>MONTH(SalesDataTable[[#This Row],[Order Date]])</f>
        <v>6</v>
      </c>
      <c r="F1177" s="4"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4">
        <f>YEAR(SalesDataTable[[#This Row],[Order Date]])</f>
        <v>2026</v>
      </c>
      <c r="D1178" s="4" t="str">
        <f>"Q"&amp;ROUNDUP(MONTH(SalesDataTable[[#This Row],[Order Date]])/3,0)</f>
        <v>Q2</v>
      </c>
      <c r="E1178" s="4">
        <f>MONTH(SalesDataTable[[#This Row],[Order Date]])</f>
        <v>6</v>
      </c>
      <c r="F1178" s="4"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4">
        <f>YEAR(SalesDataTable[[#This Row],[Order Date]])</f>
        <v>2026</v>
      </c>
      <c r="D1179" s="4" t="str">
        <f>"Q"&amp;ROUNDUP(MONTH(SalesDataTable[[#This Row],[Order Date]])/3,0)</f>
        <v>Q2</v>
      </c>
      <c r="E1179" s="4">
        <f>MONTH(SalesDataTable[[#This Row],[Order Date]])</f>
        <v>6</v>
      </c>
      <c r="F1179" s="4"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4">
        <f>YEAR(SalesDataTable[[#This Row],[Order Date]])</f>
        <v>2026</v>
      </c>
      <c r="D1180" s="4" t="str">
        <f>"Q"&amp;ROUNDUP(MONTH(SalesDataTable[[#This Row],[Order Date]])/3,0)</f>
        <v>Q2</v>
      </c>
      <c r="E1180" s="4">
        <f>MONTH(SalesDataTable[[#This Row],[Order Date]])</f>
        <v>6</v>
      </c>
      <c r="F1180" s="4"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4">
        <f>YEAR(SalesDataTable[[#This Row],[Order Date]])</f>
        <v>2026</v>
      </c>
      <c r="D1181" s="4" t="str">
        <f>"Q"&amp;ROUNDUP(MONTH(SalesDataTable[[#This Row],[Order Date]])/3,0)</f>
        <v>Q2</v>
      </c>
      <c r="E1181" s="4">
        <f>MONTH(SalesDataTable[[#This Row],[Order Date]])</f>
        <v>6</v>
      </c>
      <c r="F1181" s="4"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4">
        <f>YEAR(SalesDataTable[[#This Row],[Order Date]])</f>
        <v>2026</v>
      </c>
      <c r="D1182" s="4" t="str">
        <f>"Q"&amp;ROUNDUP(MONTH(SalesDataTable[[#This Row],[Order Date]])/3,0)</f>
        <v>Q2</v>
      </c>
      <c r="E1182" s="4">
        <f>MONTH(SalesDataTable[[#This Row],[Order Date]])</f>
        <v>6</v>
      </c>
      <c r="F1182" s="4"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4">
        <f>YEAR(SalesDataTable[[#This Row],[Order Date]])</f>
        <v>2026</v>
      </c>
      <c r="D1183" s="4" t="str">
        <f>"Q"&amp;ROUNDUP(MONTH(SalesDataTable[[#This Row],[Order Date]])/3,0)</f>
        <v>Q2</v>
      </c>
      <c r="E1183" s="4">
        <f>MONTH(SalesDataTable[[#This Row],[Order Date]])</f>
        <v>6</v>
      </c>
      <c r="F1183" s="4"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4">
        <f>YEAR(SalesDataTable[[#This Row],[Order Date]])</f>
        <v>2026</v>
      </c>
      <c r="D1184" s="4" t="str">
        <f>"Q"&amp;ROUNDUP(MONTH(SalesDataTable[[#This Row],[Order Date]])/3,0)</f>
        <v>Q2</v>
      </c>
      <c r="E1184" s="4">
        <f>MONTH(SalesDataTable[[#This Row],[Order Date]])</f>
        <v>6</v>
      </c>
      <c r="F1184" s="4"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4">
        <f>YEAR(SalesDataTable[[#This Row],[Order Date]])</f>
        <v>2026</v>
      </c>
      <c r="D1185" s="4" t="str">
        <f>"Q"&amp;ROUNDUP(MONTH(SalesDataTable[[#This Row],[Order Date]])/3,0)</f>
        <v>Q2</v>
      </c>
      <c r="E1185" s="4">
        <f>MONTH(SalesDataTable[[#This Row],[Order Date]])</f>
        <v>6</v>
      </c>
      <c r="F1185" s="4"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4">
        <f>YEAR(SalesDataTable[[#This Row],[Order Date]])</f>
        <v>2026</v>
      </c>
      <c r="D1186" s="4" t="str">
        <f>"Q"&amp;ROUNDUP(MONTH(SalesDataTable[[#This Row],[Order Date]])/3,0)</f>
        <v>Q2</v>
      </c>
      <c r="E1186" s="4">
        <f>MONTH(SalesDataTable[[#This Row],[Order Date]])</f>
        <v>6</v>
      </c>
      <c r="F1186" s="4"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4">
        <f>YEAR(SalesDataTable[[#This Row],[Order Date]])</f>
        <v>2026</v>
      </c>
      <c r="D1187" s="4" t="str">
        <f>"Q"&amp;ROUNDUP(MONTH(SalesDataTable[[#This Row],[Order Date]])/3,0)</f>
        <v>Q2</v>
      </c>
      <c r="E1187" s="4">
        <f>MONTH(SalesDataTable[[#This Row],[Order Date]])</f>
        <v>6</v>
      </c>
      <c r="F1187" s="4"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4">
        <f>YEAR(SalesDataTable[[#This Row],[Order Date]])</f>
        <v>2026</v>
      </c>
      <c r="D1188" s="4" t="str">
        <f>"Q"&amp;ROUNDUP(MONTH(SalesDataTable[[#This Row],[Order Date]])/3,0)</f>
        <v>Q2</v>
      </c>
      <c r="E1188" s="4">
        <f>MONTH(SalesDataTable[[#This Row],[Order Date]])</f>
        <v>6</v>
      </c>
      <c r="F1188" s="4"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4">
        <f>YEAR(SalesDataTable[[#This Row],[Order Date]])</f>
        <v>2026</v>
      </c>
      <c r="D1189" s="4" t="str">
        <f>"Q"&amp;ROUNDUP(MONTH(SalesDataTable[[#This Row],[Order Date]])/3,0)</f>
        <v>Q2</v>
      </c>
      <c r="E1189" s="4">
        <f>MONTH(SalesDataTable[[#This Row],[Order Date]])</f>
        <v>6</v>
      </c>
      <c r="F1189" s="4"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4">
        <f>YEAR(SalesDataTable[[#This Row],[Order Date]])</f>
        <v>2026</v>
      </c>
      <c r="D1190" s="4" t="str">
        <f>"Q"&amp;ROUNDUP(MONTH(SalesDataTable[[#This Row],[Order Date]])/3,0)</f>
        <v>Q2</v>
      </c>
      <c r="E1190" s="4">
        <f>MONTH(SalesDataTable[[#This Row],[Order Date]])</f>
        <v>6</v>
      </c>
      <c r="F1190" s="4"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4">
        <f>YEAR(SalesDataTable[[#This Row],[Order Date]])</f>
        <v>2026</v>
      </c>
      <c r="D1191" s="4" t="str">
        <f>"Q"&amp;ROUNDUP(MONTH(SalesDataTable[[#This Row],[Order Date]])/3,0)</f>
        <v>Q2</v>
      </c>
      <c r="E1191" s="4">
        <f>MONTH(SalesDataTable[[#This Row],[Order Date]])</f>
        <v>6</v>
      </c>
      <c r="F1191" s="4"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4">
        <f>YEAR(SalesDataTable[[#This Row],[Order Date]])</f>
        <v>2026</v>
      </c>
      <c r="D1192" s="4" t="str">
        <f>"Q"&amp;ROUNDUP(MONTH(SalesDataTable[[#This Row],[Order Date]])/3,0)</f>
        <v>Q2</v>
      </c>
      <c r="E1192" s="4">
        <f>MONTH(SalesDataTable[[#This Row],[Order Date]])</f>
        <v>6</v>
      </c>
      <c r="F1192" s="4"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4">
        <f>YEAR(SalesDataTable[[#This Row],[Order Date]])</f>
        <v>2026</v>
      </c>
      <c r="D1193" s="4" t="str">
        <f>"Q"&amp;ROUNDUP(MONTH(SalesDataTable[[#This Row],[Order Date]])/3,0)</f>
        <v>Q2</v>
      </c>
      <c r="E1193" s="4">
        <f>MONTH(SalesDataTable[[#This Row],[Order Date]])</f>
        <v>6</v>
      </c>
      <c r="F1193" s="4"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4">
        <f>YEAR(SalesDataTable[[#This Row],[Order Date]])</f>
        <v>2026</v>
      </c>
      <c r="D1194" s="4" t="str">
        <f>"Q"&amp;ROUNDUP(MONTH(SalesDataTable[[#This Row],[Order Date]])/3,0)</f>
        <v>Q2</v>
      </c>
      <c r="E1194" s="4">
        <f>MONTH(SalesDataTable[[#This Row],[Order Date]])</f>
        <v>6</v>
      </c>
      <c r="F1194" s="4"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4">
        <f>YEAR(SalesDataTable[[#This Row],[Order Date]])</f>
        <v>2026</v>
      </c>
      <c r="D1195" s="4" t="str">
        <f>"Q"&amp;ROUNDUP(MONTH(SalesDataTable[[#This Row],[Order Date]])/3,0)</f>
        <v>Q2</v>
      </c>
      <c r="E1195" s="4">
        <f>MONTH(SalesDataTable[[#This Row],[Order Date]])</f>
        <v>6</v>
      </c>
      <c r="F1195" s="4"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4">
        <f>YEAR(SalesDataTable[[#This Row],[Order Date]])</f>
        <v>2026</v>
      </c>
      <c r="D1196" s="4" t="str">
        <f>"Q"&amp;ROUNDUP(MONTH(SalesDataTable[[#This Row],[Order Date]])/3,0)</f>
        <v>Q2</v>
      </c>
      <c r="E1196" s="4">
        <f>MONTH(SalesDataTable[[#This Row],[Order Date]])</f>
        <v>6</v>
      </c>
      <c r="F1196" s="4"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4">
        <f>YEAR(SalesDataTable[[#This Row],[Order Date]])</f>
        <v>2026</v>
      </c>
      <c r="D1197" s="4" t="str">
        <f>"Q"&amp;ROUNDUP(MONTH(SalesDataTable[[#This Row],[Order Date]])/3,0)</f>
        <v>Q2</v>
      </c>
      <c r="E1197" s="4">
        <f>MONTH(SalesDataTable[[#This Row],[Order Date]])</f>
        <v>6</v>
      </c>
      <c r="F1197" s="4"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4">
        <f>YEAR(SalesDataTable[[#This Row],[Order Date]])</f>
        <v>2026</v>
      </c>
      <c r="D1198" s="4" t="str">
        <f>"Q"&amp;ROUNDUP(MONTH(SalesDataTable[[#This Row],[Order Date]])/3,0)</f>
        <v>Q2</v>
      </c>
      <c r="E1198" s="4">
        <f>MONTH(SalesDataTable[[#This Row],[Order Date]])</f>
        <v>6</v>
      </c>
      <c r="F1198" s="4"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4">
        <f>YEAR(SalesDataTable[[#This Row],[Order Date]])</f>
        <v>2026</v>
      </c>
      <c r="D1199" s="4" t="str">
        <f>"Q"&amp;ROUNDUP(MONTH(SalesDataTable[[#This Row],[Order Date]])/3,0)</f>
        <v>Q2</v>
      </c>
      <c r="E1199" s="4">
        <f>MONTH(SalesDataTable[[#This Row],[Order Date]])</f>
        <v>6</v>
      </c>
      <c r="F1199" s="4"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4">
        <f>YEAR(SalesDataTable[[#This Row],[Order Date]])</f>
        <v>2026</v>
      </c>
      <c r="D1200" s="4" t="str">
        <f>"Q"&amp;ROUNDUP(MONTH(SalesDataTable[[#This Row],[Order Date]])/3,0)</f>
        <v>Q2</v>
      </c>
      <c r="E1200" s="4">
        <f>MONTH(SalesDataTable[[#This Row],[Order Date]])</f>
        <v>6</v>
      </c>
      <c r="F1200" s="4"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4">
        <f>YEAR(SalesDataTable[[#This Row],[Order Date]])</f>
        <v>2026</v>
      </c>
      <c r="D1201" s="4" t="str">
        <f>"Q"&amp;ROUNDUP(MONTH(SalesDataTable[[#This Row],[Order Date]])/3,0)</f>
        <v>Q2</v>
      </c>
      <c r="E1201" s="4">
        <f>MONTH(SalesDataTable[[#This Row],[Order Date]])</f>
        <v>6</v>
      </c>
      <c r="F1201" s="4"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4">
        <f>YEAR(SalesDataTable[[#This Row],[Order Date]])</f>
        <v>2026</v>
      </c>
      <c r="D1202" s="4" t="str">
        <f>"Q"&amp;ROUNDUP(MONTH(SalesDataTable[[#This Row],[Order Date]])/3,0)</f>
        <v>Q2</v>
      </c>
      <c r="E1202" s="4">
        <f>MONTH(SalesDataTable[[#This Row],[Order Date]])</f>
        <v>6</v>
      </c>
      <c r="F1202" s="4"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4">
        <f>YEAR(SalesDataTable[[#This Row],[Order Date]])</f>
        <v>2026</v>
      </c>
      <c r="D1203" s="4" t="str">
        <f>"Q"&amp;ROUNDUP(MONTH(SalesDataTable[[#This Row],[Order Date]])/3,0)</f>
        <v>Q2</v>
      </c>
      <c r="E1203" s="4">
        <f>MONTH(SalesDataTable[[#This Row],[Order Date]])</f>
        <v>6</v>
      </c>
      <c r="F1203" s="4"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4">
        <f>YEAR(SalesDataTable[[#This Row],[Order Date]])</f>
        <v>2026</v>
      </c>
      <c r="D1204" s="4" t="str">
        <f>"Q"&amp;ROUNDUP(MONTH(SalesDataTable[[#This Row],[Order Date]])/3,0)</f>
        <v>Q2</v>
      </c>
      <c r="E1204" s="4">
        <f>MONTH(SalesDataTable[[#This Row],[Order Date]])</f>
        <v>6</v>
      </c>
      <c r="F1204" s="4"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4">
        <f>YEAR(SalesDataTable[[#This Row],[Order Date]])</f>
        <v>2026</v>
      </c>
      <c r="D1205" s="4" t="str">
        <f>"Q"&amp;ROUNDUP(MONTH(SalesDataTable[[#This Row],[Order Date]])/3,0)</f>
        <v>Q2</v>
      </c>
      <c r="E1205" s="4">
        <f>MONTH(SalesDataTable[[#This Row],[Order Date]])</f>
        <v>6</v>
      </c>
      <c r="F1205" s="4"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4">
        <f>YEAR(SalesDataTable[[#This Row],[Order Date]])</f>
        <v>2026</v>
      </c>
      <c r="D1206" s="4" t="str">
        <f>"Q"&amp;ROUNDUP(MONTH(SalesDataTable[[#This Row],[Order Date]])/3,0)</f>
        <v>Q2</v>
      </c>
      <c r="E1206" s="4">
        <f>MONTH(SalesDataTable[[#This Row],[Order Date]])</f>
        <v>6</v>
      </c>
      <c r="F1206" s="4"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4">
        <f>YEAR(SalesDataTable[[#This Row],[Order Date]])</f>
        <v>2026</v>
      </c>
      <c r="D1207" s="4" t="str">
        <f>"Q"&amp;ROUNDUP(MONTH(SalesDataTable[[#This Row],[Order Date]])/3,0)</f>
        <v>Q2</v>
      </c>
      <c r="E1207" s="4">
        <f>MONTH(SalesDataTable[[#This Row],[Order Date]])</f>
        <v>6</v>
      </c>
      <c r="F1207" s="4"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4">
        <f>YEAR(SalesDataTable[[#This Row],[Order Date]])</f>
        <v>2026</v>
      </c>
      <c r="D1208" s="4" t="str">
        <f>"Q"&amp;ROUNDUP(MONTH(SalesDataTable[[#This Row],[Order Date]])/3,0)</f>
        <v>Q2</v>
      </c>
      <c r="E1208" s="4">
        <f>MONTH(SalesDataTable[[#This Row],[Order Date]])</f>
        <v>6</v>
      </c>
      <c r="F1208" s="4"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4">
        <f>YEAR(SalesDataTable[[#This Row],[Order Date]])</f>
        <v>2026</v>
      </c>
      <c r="D1209" s="4" t="str">
        <f>"Q"&amp;ROUNDUP(MONTH(SalesDataTable[[#This Row],[Order Date]])/3,0)</f>
        <v>Q2</v>
      </c>
      <c r="E1209" s="4">
        <f>MONTH(SalesDataTable[[#This Row],[Order Date]])</f>
        <v>6</v>
      </c>
      <c r="F1209" s="4"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4">
        <f>YEAR(SalesDataTable[[#This Row],[Order Date]])</f>
        <v>2026</v>
      </c>
      <c r="D1210" s="4" t="str">
        <f>"Q"&amp;ROUNDUP(MONTH(SalesDataTable[[#This Row],[Order Date]])/3,0)</f>
        <v>Q2</v>
      </c>
      <c r="E1210" s="4">
        <f>MONTH(SalesDataTable[[#This Row],[Order Date]])</f>
        <v>6</v>
      </c>
      <c r="F1210" s="4"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4">
        <f>YEAR(SalesDataTable[[#This Row],[Order Date]])</f>
        <v>2026</v>
      </c>
      <c r="D1211" s="4" t="str">
        <f>"Q"&amp;ROUNDUP(MONTH(SalesDataTable[[#This Row],[Order Date]])/3,0)</f>
        <v>Q2</v>
      </c>
      <c r="E1211" s="4">
        <f>MONTH(SalesDataTable[[#This Row],[Order Date]])</f>
        <v>6</v>
      </c>
      <c r="F1211" s="4"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4">
        <f>YEAR(SalesDataTable[[#This Row],[Order Date]])</f>
        <v>2026</v>
      </c>
      <c r="D1212" s="4" t="str">
        <f>"Q"&amp;ROUNDUP(MONTH(SalesDataTable[[#This Row],[Order Date]])/3,0)</f>
        <v>Q2</v>
      </c>
      <c r="E1212" s="4">
        <f>MONTH(SalesDataTable[[#This Row],[Order Date]])</f>
        <v>6</v>
      </c>
      <c r="F1212" s="4"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4">
        <f>YEAR(SalesDataTable[[#This Row],[Order Date]])</f>
        <v>2026</v>
      </c>
      <c r="D1213" s="4" t="str">
        <f>"Q"&amp;ROUNDUP(MONTH(SalesDataTable[[#This Row],[Order Date]])/3,0)</f>
        <v>Q2</v>
      </c>
      <c r="E1213" s="4">
        <f>MONTH(SalesDataTable[[#This Row],[Order Date]])</f>
        <v>6</v>
      </c>
      <c r="F1213" s="4"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4">
        <f>YEAR(SalesDataTable[[#This Row],[Order Date]])</f>
        <v>2026</v>
      </c>
      <c r="D1214" s="4" t="str">
        <f>"Q"&amp;ROUNDUP(MONTH(SalesDataTable[[#This Row],[Order Date]])/3,0)</f>
        <v>Q2</v>
      </c>
      <c r="E1214" s="4">
        <f>MONTH(SalesDataTable[[#This Row],[Order Date]])</f>
        <v>6</v>
      </c>
      <c r="F1214" s="4"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4">
        <f>YEAR(SalesDataTable[[#This Row],[Order Date]])</f>
        <v>2026</v>
      </c>
      <c r="D1215" s="4" t="str">
        <f>"Q"&amp;ROUNDUP(MONTH(SalesDataTable[[#This Row],[Order Date]])/3,0)</f>
        <v>Q2</v>
      </c>
      <c r="E1215" s="4">
        <f>MONTH(SalesDataTable[[#This Row],[Order Date]])</f>
        <v>6</v>
      </c>
      <c r="F1215" s="4"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4">
        <f>YEAR(SalesDataTable[[#This Row],[Order Date]])</f>
        <v>2026</v>
      </c>
      <c r="D1216" s="4" t="str">
        <f>"Q"&amp;ROUNDUP(MONTH(SalesDataTable[[#This Row],[Order Date]])/3,0)</f>
        <v>Q2</v>
      </c>
      <c r="E1216" s="4">
        <f>MONTH(SalesDataTable[[#This Row],[Order Date]])</f>
        <v>6</v>
      </c>
      <c r="F1216" s="4"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4">
        <f>YEAR(SalesDataTable[[#This Row],[Order Date]])</f>
        <v>2026</v>
      </c>
      <c r="D1217" s="4" t="str">
        <f>"Q"&amp;ROUNDUP(MONTH(SalesDataTable[[#This Row],[Order Date]])/3,0)</f>
        <v>Q2</v>
      </c>
      <c r="E1217" s="4">
        <f>MONTH(SalesDataTable[[#This Row],[Order Date]])</f>
        <v>6</v>
      </c>
      <c r="F1217" s="4"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4">
        <f>YEAR(SalesDataTable[[#This Row],[Order Date]])</f>
        <v>2026</v>
      </c>
      <c r="D1218" s="4" t="str">
        <f>"Q"&amp;ROUNDUP(MONTH(SalesDataTable[[#This Row],[Order Date]])/3,0)</f>
        <v>Q2</v>
      </c>
      <c r="E1218" s="4">
        <f>MONTH(SalesDataTable[[#This Row],[Order Date]])</f>
        <v>6</v>
      </c>
      <c r="F1218" s="4"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4">
        <f>YEAR(SalesDataTable[[#This Row],[Order Date]])</f>
        <v>2026</v>
      </c>
      <c r="D1219" s="4" t="str">
        <f>"Q"&amp;ROUNDUP(MONTH(SalesDataTable[[#This Row],[Order Date]])/3,0)</f>
        <v>Q2</v>
      </c>
      <c r="E1219" s="4">
        <f>MONTH(SalesDataTable[[#This Row],[Order Date]])</f>
        <v>6</v>
      </c>
      <c r="F1219" s="4"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4">
        <f>YEAR(SalesDataTable[[#This Row],[Order Date]])</f>
        <v>2026</v>
      </c>
      <c r="D1220" s="4" t="str">
        <f>"Q"&amp;ROUNDUP(MONTH(SalesDataTable[[#This Row],[Order Date]])/3,0)</f>
        <v>Q2</v>
      </c>
      <c r="E1220" s="4">
        <f>MONTH(SalesDataTable[[#This Row],[Order Date]])</f>
        <v>6</v>
      </c>
      <c r="F1220" s="4"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4">
        <f>YEAR(SalesDataTable[[#This Row],[Order Date]])</f>
        <v>2026</v>
      </c>
      <c r="D1221" s="4" t="str">
        <f>"Q"&amp;ROUNDUP(MONTH(SalesDataTable[[#This Row],[Order Date]])/3,0)</f>
        <v>Q2</v>
      </c>
      <c r="E1221" s="4">
        <f>MONTH(SalesDataTable[[#This Row],[Order Date]])</f>
        <v>6</v>
      </c>
      <c r="F1221" s="4"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4">
        <f>YEAR(SalesDataTable[[#This Row],[Order Date]])</f>
        <v>2026</v>
      </c>
      <c r="D1222" s="4" t="str">
        <f>"Q"&amp;ROUNDUP(MONTH(SalesDataTable[[#This Row],[Order Date]])/3,0)</f>
        <v>Q2</v>
      </c>
      <c r="E1222" s="4">
        <f>MONTH(SalesDataTable[[#This Row],[Order Date]])</f>
        <v>6</v>
      </c>
      <c r="F1222" s="4"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4">
        <f>YEAR(SalesDataTable[[#This Row],[Order Date]])</f>
        <v>2026</v>
      </c>
      <c r="D1223" s="4" t="str">
        <f>"Q"&amp;ROUNDUP(MONTH(SalesDataTable[[#This Row],[Order Date]])/3,0)</f>
        <v>Q2</v>
      </c>
      <c r="E1223" s="4">
        <f>MONTH(SalesDataTable[[#This Row],[Order Date]])</f>
        <v>6</v>
      </c>
      <c r="F1223" s="4"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4">
        <f>YEAR(SalesDataTable[[#This Row],[Order Date]])</f>
        <v>2026</v>
      </c>
      <c r="D1224" s="4" t="str">
        <f>"Q"&amp;ROUNDUP(MONTH(SalesDataTable[[#This Row],[Order Date]])/3,0)</f>
        <v>Q2</v>
      </c>
      <c r="E1224" s="4">
        <f>MONTH(SalesDataTable[[#This Row],[Order Date]])</f>
        <v>6</v>
      </c>
      <c r="F1224" s="4"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4">
        <f>YEAR(SalesDataTable[[#This Row],[Order Date]])</f>
        <v>2026</v>
      </c>
      <c r="D1225" s="4" t="str">
        <f>"Q"&amp;ROUNDUP(MONTH(SalesDataTable[[#This Row],[Order Date]])/3,0)</f>
        <v>Q2</v>
      </c>
      <c r="E1225" s="4">
        <f>MONTH(SalesDataTable[[#This Row],[Order Date]])</f>
        <v>6</v>
      </c>
      <c r="F1225" s="4"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4">
        <f>YEAR(SalesDataTable[[#This Row],[Order Date]])</f>
        <v>2026</v>
      </c>
      <c r="D1226" s="4" t="str">
        <f>"Q"&amp;ROUNDUP(MONTH(SalesDataTable[[#This Row],[Order Date]])/3,0)</f>
        <v>Q2</v>
      </c>
      <c r="E1226" s="4">
        <f>MONTH(SalesDataTable[[#This Row],[Order Date]])</f>
        <v>6</v>
      </c>
      <c r="F1226" s="4"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4">
        <f>YEAR(SalesDataTable[[#This Row],[Order Date]])</f>
        <v>2026</v>
      </c>
      <c r="D1227" s="4" t="str">
        <f>"Q"&amp;ROUNDUP(MONTH(SalesDataTable[[#This Row],[Order Date]])/3,0)</f>
        <v>Q2</v>
      </c>
      <c r="E1227" s="4">
        <f>MONTH(SalesDataTable[[#This Row],[Order Date]])</f>
        <v>6</v>
      </c>
      <c r="F1227" s="4"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4">
        <f>YEAR(SalesDataTable[[#This Row],[Order Date]])</f>
        <v>2026</v>
      </c>
      <c r="D1228" s="4" t="str">
        <f>"Q"&amp;ROUNDUP(MONTH(SalesDataTable[[#This Row],[Order Date]])/3,0)</f>
        <v>Q2</v>
      </c>
      <c r="E1228" s="4">
        <f>MONTH(SalesDataTable[[#This Row],[Order Date]])</f>
        <v>6</v>
      </c>
      <c r="F1228" s="4"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4">
        <f>YEAR(SalesDataTable[[#This Row],[Order Date]])</f>
        <v>2026</v>
      </c>
      <c r="D1229" s="4" t="str">
        <f>"Q"&amp;ROUNDUP(MONTH(SalesDataTable[[#This Row],[Order Date]])/3,0)</f>
        <v>Q2</v>
      </c>
      <c r="E1229" s="4">
        <f>MONTH(SalesDataTable[[#This Row],[Order Date]])</f>
        <v>6</v>
      </c>
      <c r="F1229" s="4"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4">
        <f>YEAR(SalesDataTable[[#This Row],[Order Date]])</f>
        <v>2026</v>
      </c>
      <c r="D1230" s="4" t="str">
        <f>"Q"&amp;ROUNDUP(MONTH(SalesDataTable[[#This Row],[Order Date]])/3,0)</f>
        <v>Q2</v>
      </c>
      <c r="E1230" s="4">
        <f>MONTH(SalesDataTable[[#This Row],[Order Date]])</f>
        <v>6</v>
      </c>
      <c r="F1230" s="4"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4">
        <f>YEAR(SalesDataTable[[#This Row],[Order Date]])</f>
        <v>2026</v>
      </c>
      <c r="D1231" s="4" t="str">
        <f>"Q"&amp;ROUNDUP(MONTH(SalesDataTable[[#This Row],[Order Date]])/3,0)</f>
        <v>Q2</v>
      </c>
      <c r="E1231" s="4">
        <f>MONTH(SalesDataTable[[#This Row],[Order Date]])</f>
        <v>6</v>
      </c>
      <c r="F1231" s="4"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4">
        <f>YEAR(SalesDataTable[[#This Row],[Order Date]])</f>
        <v>2026</v>
      </c>
      <c r="D1232" s="4" t="str">
        <f>"Q"&amp;ROUNDUP(MONTH(SalesDataTable[[#This Row],[Order Date]])/3,0)</f>
        <v>Q2</v>
      </c>
      <c r="E1232" s="4">
        <f>MONTH(SalesDataTable[[#This Row],[Order Date]])</f>
        <v>6</v>
      </c>
      <c r="F1232" s="4"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4">
        <f>YEAR(SalesDataTable[[#This Row],[Order Date]])</f>
        <v>2026</v>
      </c>
      <c r="D1233" s="4" t="str">
        <f>"Q"&amp;ROUNDUP(MONTH(SalesDataTable[[#This Row],[Order Date]])/3,0)</f>
        <v>Q2</v>
      </c>
      <c r="E1233" s="4">
        <f>MONTH(SalesDataTable[[#This Row],[Order Date]])</f>
        <v>6</v>
      </c>
      <c r="F1233" s="4"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4">
        <f>YEAR(SalesDataTable[[#This Row],[Order Date]])</f>
        <v>2026</v>
      </c>
      <c r="D1234" s="4" t="str">
        <f>"Q"&amp;ROUNDUP(MONTH(SalesDataTable[[#This Row],[Order Date]])/3,0)</f>
        <v>Q2</v>
      </c>
      <c r="E1234" s="4">
        <f>MONTH(SalesDataTable[[#This Row],[Order Date]])</f>
        <v>6</v>
      </c>
      <c r="F1234" s="4"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4">
        <f>YEAR(SalesDataTable[[#This Row],[Order Date]])</f>
        <v>2026</v>
      </c>
      <c r="D1235" s="4" t="str">
        <f>"Q"&amp;ROUNDUP(MONTH(SalesDataTable[[#This Row],[Order Date]])/3,0)</f>
        <v>Q2</v>
      </c>
      <c r="E1235" s="4">
        <f>MONTH(SalesDataTable[[#This Row],[Order Date]])</f>
        <v>6</v>
      </c>
      <c r="F1235" s="4"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4">
        <f>YEAR(SalesDataTable[[#This Row],[Order Date]])</f>
        <v>2026</v>
      </c>
      <c r="D1236" s="4" t="str">
        <f>"Q"&amp;ROUNDUP(MONTH(SalesDataTable[[#This Row],[Order Date]])/3,0)</f>
        <v>Q2</v>
      </c>
      <c r="E1236" s="4">
        <f>MONTH(SalesDataTable[[#This Row],[Order Date]])</f>
        <v>6</v>
      </c>
      <c r="F1236" s="4"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4">
        <f>YEAR(SalesDataTable[[#This Row],[Order Date]])</f>
        <v>2026</v>
      </c>
      <c r="D1237" s="4" t="str">
        <f>"Q"&amp;ROUNDUP(MONTH(SalesDataTable[[#This Row],[Order Date]])/3,0)</f>
        <v>Q2</v>
      </c>
      <c r="E1237" s="4">
        <f>MONTH(SalesDataTable[[#This Row],[Order Date]])</f>
        <v>6</v>
      </c>
      <c r="F1237" s="4"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4">
        <f>YEAR(SalesDataTable[[#This Row],[Order Date]])</f>
        <v>2026</v>
      </c>
      <c r="D1238" s="4" t="str">
        <f>"Q"&amp;ROUNDUP(MONTH(SalesDataTable[[#This Row],[Order Date]])/3,0)</f>
        <v>Q2</v>
      </c>
      <c r="E1238" s="4">
        <f>MONTH(SalesDataTable[[#This Row],[Order Date]])</f>
        <v>6</v>
      </c>
      <c r="F1238" s="4"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4">
        <f>YEAR(SalesDataTable[[#This Row],[Order Date]])</f>
        <v>2026</v>
      </c>
      <c r="D1239" s="4" t="str">
        <f>"Q"&amp;ROUNDUP(MONTH(SalesDataTable[[#This Row],[Order Date]])/3,0)</f>
        <v>Q2</v>
      </c>
      <c r="E1239" s="4">
        <f>MONTH(SalesDataTable[[#This Row],[Order Date]])</f>
        <v>6</v>
      </c>
      <c r="F1239" s="4"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4">
        <f>YEAR(SalesDataTable[[#This Row],[Order Date]])</f>
        <v>2026</v>
      </c>
      <c r="D1240" s="4" t="str">
        <f>"Q"&amp;ROUNDUP(MONTH(SalesDataTable[[#This Row],[Order Date]])/3,0)</f>
        <v>Q2</v>
      </c>
      <c r="E1240" s="4">
        <f>MONTH(SalesDataTable[[#This Row],[Order Date]])</f>
        <v>6</v>
      </c>
      <c r="F1240" s="4"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4">
        <f>YEAR(SalesDataTable[[#This Row],[Order Date]])</f>
        <v>2026</v>
      </c>
      <c r="D1241" s="4" t="str">
        <f>"Q"&amp;ROUNDUP(MONTH(SalesDataTable[[#This Row],[Order Date]])/3,0)</f>
        <v>Q3</v>
      </c>
      <c r="E1241" s="4">
        <f>MONTH(SalesDataTable[[#This Row],[Order Date]])</f>
        <v>7</v>
      </c>
      <c r="F1241" s="4"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4">
        <f>YEAR(SalesDataTable[[#This Row],[Order Date]])</f>
        <v>2026</v>
      </c>
      <c r="D1242" s="4" t="str">
        <f>"Q"&amp;ROUNDUP(MONTH(SalesDataTable[[#This Row],[Order Date]])/3,0)</f>
        <v>Q3</v>
      </c>
      <c r="E1242" s="4">
        <f>MONTH(SalesDataTable[[#This Row],[Order Date]])</f>
        <v>7</v>
      </c>
      <c r="F1242" s="4"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4">
        <f>YEAR(SalesDataTable[[#This Row],[Order Date]])</f>
        <v>2026</v>
      </c>
      <c r="D1243" s="4" t="str">
        <f>"Q"&amp;ROUNDUP(MONTH(SalesDataTable[[#This Row],[Order Date]])/3,0)</f>
        <v>Q3</v>
      </c>
      <c r="E1243" s="4">
        <f>MONTH(SalesDataTable[[#This Row],[Order Date]])</f>
        <v>7</v>
      </c>
      <c r="F1243" s="4"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4">
        <f>YEAR(SalesDataTable[[#This Row],[Order Date]])</f>
        <v>2026</v>
      </c>
      <c r="D1244" s="4" t="str">
        <f>"Q"&amp;ROUNDUP(MONTH(SalesDataTable[[#This Row],[Order Date]])/3,0)</f>
        <v>Q3</v>
      </c>
      <c r="E1244" s="4">
        <f>MONTH(SalesDataTable[[#This Row],[Order Date]])</f>
        <v>7</v>
      </c>
      <c r="F1244" s="4"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4">
        <f>YEAR(SalesDataTable[[#This Row],[Order Date]])</f>
        <v>2026</v>
      </c>
      <c r="D1245" s="4" t="str">
        <f>"Q"&amp;ROUNDUP(MONTH(SalesDataTable[[#This Row],[Order Date]])/3,0)</f>
        <v>Q3</v>
      </c>
      <c r="E1245" s="4">
        <f>MONTH(SalesDataTable[[#This Row],[Order Date]])</f>
        <v>7</v>
      </c>
      <c r="F1245" s="4"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4">
        <f>YEAR(SalesDataTable[[#This Row],[Order Date]])</f>
        <v>2026</v>
      </c>
      <c r="D1246" s="4" t="str">
        <f>"Q"&amp;ROUNDUP(MONTH(SalesDataTable[[#This Row],[Order Date]])/3,0)</f>
        <v>Q3</v>
      </c>
      <c r="E1246" s="4">
        <f>MONTH(SalesDataTable[[#This Row],[Order Date]])</f>
        <v>7</v>
      </c>
      <c r="F1246" s="4"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4">
        <f>YEAR(SalesDataTable[[#This Row],[Order Date]])</f>
        <v>2026</v>
      </c>
      <c r="D1247" s="4" t="str">
        <f>"Q"&amp;ROUNDUP(MONTH(SalesDataTable[[#This Row],[Order Date]])/3,0)</f>
        <v>Q3</v>
      </c>
      <c r="E1247" s="4">
        <f>MONTH(SalesDataTable[[#This Row],[Order Date]])</f>
        <v>7</v>
      </c>
      <c r="F1247" s="4"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4">
        <f>YEAR(SalesDataTable[[#This Row],[Order Date]])</f>
        <v>2026</v>
      </c>
      <c r="D1248" s="4" t="str">
        <f>"Q"&amp;ROUNDUP(MONTH(SalesDataTable[[#This Row],[Order Date]])/3,0)</f>
        <v>Q3</v>
      </c>
      <c r="E1248" s="4">
        <f>MONTH(SalesDataTable[[#This Row],[Order Date]])</f>
        <v>7</v>
      </c>
      <c r="F1248" s="4"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4">
        <f>YEAR(SalesDataTable[[#This Row],[Order Date]])</f>
        <v>2026</v>
      </c>
      <c r="D1249" s="4" t="str">
        <f>"Q"&amp;ROUNDUP(MONTH(SalesDataTable[[#This Row],[Order Date]])/3,0)</f>
        <v>Q3</v>
      </c>
      <c r="E1249" s="4">
        <f>MONTH(SalesDataTable[[#This Row],[Order Date]])</f>
        <v>7</v>
      </c>
      <c r="F1249" s="4"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4">
        <f>YEAR(SalesDataTable[[#This Row],[Order Date]])</f>
        <v>2026</v>
      </c>
      <c r="D1250" s="4" t="str">
        <f>"Q"&amp;ROUNDUP(MONTH(SalesDataTable[[#This Row],[Order Date]])/3,0)</f>
        <v>Q3</v>
      </c>
      <c r="E1250" s="4">
        <f>MONTH(SalesDataTable[[#This Row],[Order Date]])</f>
        <v>7</v>
      </c>
      <c r="F1250" s="4"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4">
        <f>YEAR(SalesDataTable[[#This Row],[Order Date]])</f>
        <v>2026</v>
      </c>
      <c r="D1251" s="4" t="str">
        <f>"Q"&amp;ROUNDUP(MONTH(SalesDataTable[[#This Row],[Order Date]])/3,0)</f>
        <v>Q3</v>
      </c>
      <c r="E1251" s="4">
        <f>MONTH(SalesDataTable[[#This Row],[Order Date]])</f>
        <v>7</v>
      </c>
      <c r="F1251" s="4"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4">
        <f>YEAR(SalesDataTable[[#This Row],[Order Date]])</f>
        <v>2026</v>
      </c>
      <c r="D1252" s="4" t="str">
        <f>"Q"&amp;ROUNDUP(MONTH(SalesDataTable[[#This Row],[Order Date]])/3,0)</f>
        <v>Q3</v>
      </c>
      <c r="E1252" s="4">
        <f>MONTH(SalesDataTable[[#This Row],[Order Date]])</f>
        <v>7</v>
      </c>
      <c r="F1252" s="4"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4">
        <f>YEAR(SalesDataTable[[#This Row],[Order Date]])</f>
        <v>2026</v>
      </c>
      <c r="D1253" s="4" t="str">
        <f>"Q"&amp;ROUNDUP(MONTH(SalesDataTable[[#This Row],[Order Date]])/3,0)</f>
        <v>Q3</v>
      </c>
      <c r="E1253" s="4">
        <f>MONTH(SalesDataTable[[#This Row],[Order Date]])</f>
        <v>7</v>
      </c>
      <c r="F1253" s="4"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4">
        <f>YEAR(SalesDataTable[[#This Row],[Order Date]])</f>
        <v>2026</v>
      </c>
      <c r="D1254" s="4" t="str">
        <f>"Q"&amp;ROUNDUP(MONTH(SalesDataTable[[#This Row],[Order Date]])/3,0)</f>
        <v>Q3</v>
      </c>
      <c r="E1254" s="4">
        <f>MONTH(SalesDataTable[[#This Row],[Order Date]])</f>
        <v>7</v>
      </c>
      <c r="F1254" s="4"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4">
        <f>YEAR(SalesDataTable[[#This Row],[Order Date]])</f>
        <v>2026</v>
      </c>
      <c r="D1255" s="4" t="str">
        <f>"Q"&amp;ROUNDUP(MONTH(SalesDataTable[[#This Row],[Order Date]])/3,0)</f>
        <v>Q3</v>
      </c>
      <c r="E1255" s="4">
        <f>MONTH(SalesDataTable[[#This Row],[Order Date]])</f>
        <v>7</v>
      </c>
      <c r="F1255" s="4"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4">
        <f>YEAR(SalesDataTable[[#This Row],[Order Date]])</f>
        <v>2026</v>
      </c>
      <c r="D1256" s="4" t="str">
        <f>"Q"&amp;ROUNDUP(MONTH(SalesDataTable[[#This Row],[Order Date]])/3,0)</f>
        <v>Q3</v>
      </c>
      <c r="E1256" s="4">
        <f>MONTH(SalesDataTable[[#This Row],[Order Date]])</f>
        <v>7</v>
      </c>
      <c r="F1256" s="4"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4">
        <f>YEAR(SalesDataTable[[#This Row],[Order Date]])</f>
        <v>2026</v>
      </c>
      <c r="D1257" s="4" t="str">
        <f>"Q"&amp;ROUNDUP(MONTH(SalesDataTable[[#This Row],[Order Date]])/3,0)</f>
        <v>Q3</v>
      </c>
      <c r="E1257" s="4">
        <f>MONTH(SalesDataTable[[#This Row],[Order Date]])</f>
        <v>7</v>
      </c>
      <c r="F1257" s="4"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4">
        <f>YEAR(SalesDataTable[[#This Row],[Order Date]])</f>
        <v>2026</v>
      </c>
      <c r="D1258" s="4" t="str">
        <f>"Q"&amp;ROUNDUP(MONTH(SalesDataTable[[#This Row],[Order Date]])/3,0)</f>
        <v>Q3</v>
      </c>
      <c r="E1258" s="4">
        <f>MONTH(SalesDataTable[[#This Row],[Order Date]])</f>
        <v>7</v>
      </c>
      <c r="F1258" s="4"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4">
        <f>YEAR(SalesDataTable[[#This Row],[Order Date]])</f>
        <v>2026</v>
      </c>
      <c r="D1259" s="4" t="str">
        <f>"Q"&amp;ROUNDUP(MONTH(SalesDataTable[[#This Row],[Order Date]])/3,0)</f>
        <v>Q3</v>
      </c>
      <c r="E1259" s="4">
        <f>MONTH(SalesDataTable[[#This Row],[Order Date]])</f>
        <v>7</v>
      </c>
      <c r="F1259" s="4"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4">
        <f>YEAR(SalesDataTable[[#This Row],[Order Date]])</f>
        <v>2026</v>
      </c>
      <c r="D1260" s="4" t="str">
        <f>"Q"&amp;ROUNDUP(MONTH(SalesDataTable[[#This Row],[Order Date]])/3,0)</f>
        <v>Q3</v>
      </c>
      <c r="E1260" s="4">
        <f>MONTH(SalesDataTable[[#This Row],[Order Date]])</f>
        <v>7</v>
      </c>
      <c r="F1260" s="4"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4">
        <f>YEAR(SalesDataTable[[#This Row],[Order Date]])</f>
        <v>2026</v>
      </c>
      <c r="D1261" s="4" t="str">
        <f>"Q"&amp;ROUNDUP(MONTH(SalesDataTable[[#This Row],[Order Date]])/3,0)</f>
        <v>Q3</v>
      </c>
      <c r="E1261" s="4">
        <f>MONTH(SalesDataTable[[#This Row],[Order Date]])</f>
        <v>7</v>
      </c>
      <c r="F1261" s="4"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4">
        <f>YEAR(SalesDataTable[[#This Row],[Order Date]])</f>
        <v>2026</v>
      </c>
      <c r="D1262" s="4" t="str">
        <f>"Q"&amp;ROUNDUP(MONTH(SalesDataTable[[#This Row],[Order Date]])/3,0)</f>
        <v>Q3</v>
      </c>
      <c r="E1262" s="4">
        <f>MONTH(SalesDataTable[[#This Row],[Order Date]])</f>
        <v>7</v>
      </c>
      <c r="F1262" s="4"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4">
        <f>YEAR(SalesDataTable[[#This Row],[Order Date]])</f>
        <v>2026</v>
      </c>
      <c r="D1263" s="4" t="str">
        <f>"Q"&amp;ROUNDUP(MONTH(SalesDataTable[[#This Row],[Order Date]])/3,0)</f>
        <v>Q3</v>
      </c>
      <c r="E1263" s="4">
        <f>MONTH(SalesDataTable[[#This Row],[Order Date]])</f>
        <v>7</v>
      </c>
      <c r="F1263" s="4"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4">
        <f>YEAR(SalesDataTable[[#This Row],[Order Date]])</f>
        <v>2026</v>
      </c>
      <c r="D1264" s="4" t="str">
        <f>"Q"&amp;ROUNDUP(MONTH(SalesDataTable[[#This Row],[Order Date]])/3,0)</f>
        <v>Q3</v>
      </c>
      <c r="E1264" s="4">
        <f>MONTH(SalesDataTable[[#This Row],[Order Date]])</f>
        <v>7</v>
      </c>
      <c r="F1264" s="4"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4">
        <f>YEAR(SalesDataTable[[#This Row],[Order Date]])</f>
        <v>2026</v>
      </c>
      <c r="D1265" s="4" t="str">
        <f>"Q"&amp;ROUNDUP(MONTH(SalesDataTable[[#This Row],[Order Date]])/3,0)</f>
        <v>Q3</v>
      </c>
      <c r="E1265" s="4">
        <f>MONTH(SalesDataTable[[#This Row],[Order Date]])</f>
        <v>7</v>
      </c>
      <c r="F1265" s="4"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4">
        <f>YEAR(SalesDataTable[[#This Row],[Order Date]])</f>
        <v>2026</v>
      </c>
      <c r="D1266" s="4" t="str">
        <f>"Q"&amp;ROUNDUP(MONTH(SalesDataTable[[#This Row],[Order Date]])/3,0)</f>
        <v>Q3</v>
      </c>
      <c r="E1266" s="4">
        <f>MONTH(SalesDataTable[[#This Row],[Order Date]])</f>
        <v>7</v>
      </c>
      <c r="F1266" s="4"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4">
        <f>YEAR(SalesDataTable[[#This Row],[Order Date]])</f>
        <v>2026</v>
      </c>
      <c r="D1267" s="4" t="str">
        <f>"Q"&amp;ROUNDUP(MONTH(SalesDataTable[[#This Row],[Order Date]])/3,0)</f>
        <v>Q3</v>
      </c>
      <c r="E1267" s="4">
        <f>MONTH(SalesDataTable[[#This Row],[Order Date]])</f>
        <v>7</v>
      </c>
      <c r="F1267" s="4"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4">
        <f>YEAR(SalesDataTable[[#This Row],[Order Date]])</f>
        <v>2026</v>
      </c>
      <c r="D1268" s="4" t="str">
        <f>"Q"&amp;ROUNDUP(MONTH(SalesDataTable[[#This Row],[Order Date]])/3,0)</f>
        <v>Q3</v>
      </c>
      <c r="E1268" s="4">
        <f>MONTH(SalesDataTable[[#This Row],[Order Date]])</f>
        <v>7</v>
      </c>
      <c r="F1268" s="4"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4">
        <f>YEAR(SalesDataTable[[#This Row],[Order Date]])</f>
        <v>2026</v>
      </c>
      <c r="D1269" s="4" t="str">
        <f>"Q"&amp;ROUNDUP(MONTH(SalesDataTable[[#This Row],[Order Date]])/3,0)</f>
        <v>Q3</v>
      </c>
      <c r="E1269" s="4">
        <f>MONTH(SalesDataTable[[#This Row],[Order Date]])</f>
        <v>7</v>
      </c>
      <c r="F1269" s="4"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4">
        <f>YEAR(SalesDataTable[[#This Row],[Order Date]])</f>
        <v>2026</v>
      </c>
      <c r="D1270" s="4" t="str">
        <f>"Q"&amp;ROUNDUP(MONTH(SalesDataTable[[#This Row],[Order Date]])/3,0)</f>
        <v>Q3</v>
      </c>
      <c r="E1270" s="4">
        <f>MONTH(SalesDataTable[[#This Row],[Order Date]])</f>
        <v>7</v>
      </c>
      <c r="F1270" s="4"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4">
        <f>YEAR(SalesDataTable[[#This Row],[Order Date]])</f>
        <v>2026</v>
      </c>
      <c r="D1271" s="4" t="str">
        <f>"Q"&amp;ROUNDUP(MONTH(SalesDataTable[[#This Row],[Order Date]])/3,0)</f>
        <v>Q3</v>
      </c>
      <c r="E1271" s="4">
        <f>MONTH(SalesDataTable[[#This Row],[Order Date]])</f>
        <v>7</v>
      </c>
      <c r="F1271" s="4"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4">
        <f>YEAR(SalesDataTable[[#This Row],[Order Date]])</f>
        <v>2026</v>
      </c>
      <c r="D1272" s="4" t="str">
        <f>"Q"&amp;ROUNDUP(MONTH(SalesDataTable[[#This Row],[Order Date]])/3,0)</f>
        <v>Q3</v>
      </c>
      <c r="E1272" s="4">
        <f>MONTH(SalesDataTable[[#This Row],[Order Date]])</f>
        <v>7</v>
      </c>
      <c r="F1272" s="4"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4">
        <f>YEAR(SalesDataTable[[#This Row],[Order Date]])</f>
        <v>2026</v>
      </c>
      <c r="D1273" s="4" t="str">
        <f>"Q"&amp;ROUNDUP(MONTH(SalesDataTable[[#This Row],[Order Date]])/3,0)</f>
        <v>Q3</v>
      </c>
      <c r="E1273" s="4">
        <f>MONTH(SalesDataTable[[#This Row],[Order Date]])</f>
        <v>7</v>
      </c>
      <c r="F1273" s="4"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4">
        <f>YEAR(SalesDataTable[[#This Row],[Order Date]])</f>
        <v>2026</v>
      </c>
      <c r="D1274" s="4" t="str">
        <f>"Q"&amp;ROUNDUP(MONTH(SalesDataTable[[#This Row],[Order Date]])/3,0)</f>
        <v>Q3</v>
      </c>
      <c r="E1274" s="4">
        <f>MONTH(SalesDataTable[[#This Row],[Order Date]])</f>
        <v>7</v>
      </c>
      <c r="F1274" s="4"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4">
        <f>YEAR(SalesDataTable[[#This Row],[Order Date]])</f>
        <v>2026</v>
      </c>
      <c r="D1275" s="4" t="str">
        <f>"Q"&amp;ROUNDUP(MONTH(SalesDataTable[[#This Row],[Order Date]])/3,0)</f>
        <v>Q3</v>
      </c>
      <c r="E1275" s="4">
        <f>MONTH(SalesDataTable[[#This Row],[Order Date]])</f>
        <v>7</v>
      </c>
      <c r="F1275" s="4"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4">
        <f>YEAR(SalesDataTable[[#This Row],[Order Date]])</f>
        <v>2026</v>
      </c>
      <c r="D1276" s="4" t="str">
        <f>"Q"&amp;ROUNDUP(MONTH(SalesDataTable[[#This Row],[Order Date]])/3,0)</f>
        <v>Q3</v>
      </c>
      <c r="E1276" s="4">
        <f>MONTH(SalesDataTable[[#This Row],[Order Date]])</f>
        <v>7</v>
      </c>
      <c r="F1276" s="4"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4">
        <f>YEAR(SalesDataTable[[#This Row],[Order Date]])</f>
        <v>2026</v>
      </c>
      <c r="D1277" s="4" t="str">
        <f>"Q"&amp;ROUNDUP(MONTH(SalesDataTable[[#This Row],[Order Date]])/3,0)</f>
        <v>Q3</v>
      </c>
      <c r="E1277" s="4">
        <f>MONTH(SalesDataTable[[#This Row],[Order Date]])</f>
        <v>7</v>
      </c>
      <c r="F1277" s="4"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4">
        <f>YEAR(SalesDataTable[[#This Row],[Order Date]])</f>
        <v>2026</v>
      </c>
      <c r="D1278" s="4" t="str">
        <f>"Q"&amp;ROUNDUP(MONTH(SalesDataTable[[#This Row],[Order Date]])/3,0)</f>
        <v>Q3</v>
      </c>
      <c r="E1278" s="4">
        <f>MONTH(SalesDataTable[[#This Row],[Order Date]])</f>
        <v>7</v>
      </c>
      <c r="F1278" s="4"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4">
        <f>YEAR(SalesDataTable[[#This Row],[Order Date]])</f>
        <v>2026</v>
      </c>
      <c r="D1279" s="4" t="str">
        <f>"Q"&amp;ROUNDUP(MONTH(SalesDataTable[[#This Row],[Order Date]])/3,0)</f>
        <v>Q3</v>
      </c>
      <c r="E1279" s="4">
        <f>MONTH(SalesDataTable[[#This Row],[Order Date]])</f>
        <v>7</v>
      </c>
      <c r="F1279" s="4"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4">
        <f>YEAR(SalesDataTable[[#This Row],[Order Date]])</f>
        <v>2026</v>
      </c>
      <c r="D1280" s="4" t="str">
        <f>"Q"&amp;ROUNDUP(MONTH(SalesDataTable[[#This Row],[Order Date]])/3,0)</f>
        <v>Q3</v>
      </c>
      <c r="E1280" s="4">
        <f>MONTH(SalesDataTable[[#This Row],[Order Date]])</f>
        <v>7</v>
      </c>
      <c r="F1280" s="4"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4">
        <f>YEAR(SalesDataTable[[#This Row],[Order Date]])</f>
        <v>2026</v>
      </c>
      <c r="D1281" s="4" t="str">
        <f>"Q"&amp;ROUNDUP(MONTH(SalesDataTable[[#This Row],[Order Date]])/3,0)</f>
        <v>Q3</v>
      </c>
      <c r="E1281" s="4">
        <f>MONTH(SalesDataTable[[#This Row],[Order Date]])</f>
        <v>7</v>
      </c>
      <c r="F1281" s="4"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4">
        <f>YEAR(SalesDataTable[[#This Row],[Order Date]])</f>
        <v>2026</v>
      </c>
      <c r="D1282" s="4" t="str">
        <f>"Q"&amp;ROUNDUP(MONTH(SalesDataTable[[#This Row],[Order Date]])/3,0)</f>
        <v>Q3</v>
      </c>
      <c r="E1282" s="4">
        <f>MONTH(SalesDataTable[[#This Row],[Order Date]])</f>
        <v>7</v>
      </c>
      <c r="F1282" s="4"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4">
        <f>YEAR(SalesDataTable[[#This Row],[Order Date]])</f>
        <v>2026</v>
      </c>
      <c r="D1283" s="4" t="str">
        <f>"Q"&amp;ROUNDUP(MONTH(SalesDataTable[[#This Row],[Order Date]])/3,0)</f>
        <v>Q3</v>
      </c>
      <c r="E1283" s="4">
        <f>MONTH(SalesDataTable[[#This Row],[Order Date]])</f>
        <v>7</v>
      </c>
      <c r="F1283" s="4"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4">
        <f>YEAR(SalesDataTable[[#This Row],[Order Date]])</f>
        <v>2026</v>
      </c>
      <c r="D1284" s="4" t="str">
        <f>"Q"&amp;ROUNDUP(MONTH(SalesDataTable[[#This Row],[Order Date]])/3,0)</f>
        <v>Q3</v>
      </c>
      <c r="E1284" s="4">
        <f>MONTH(SalesDataTable[[#This Row],[Order Date]])</f>
        <v>7</v>
      </c>
      <c r="F1284" s="4"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4">
        <f>YEAR(SalesDataTable[[#This Row],[Order Date]])</f>
        <v>2026</v>
      </c>
      <c r="D1285" s="4" t="str">
        <f>"Q"&amp;ROUNDUP(MONTH(SalesDataTable[[#This Row],[Order Date]])/3,0)</f>
        <v>Q3</v>
      </c>
      <c r="E1285" s="4">
        <f>MONTH(SalesDataTable[[#This Row],[Order Date]])</f>
        <v>7</v>
      </c>
      <c r="F1285" s="4"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4">
        <f>YEAR(SalesDataTable[[#This Row],[Order Date]])</f>
        <v>2026</v>
      </c>
      <c r="D1286" s="4" t="str">
        <f>"Q"&amp;ROUNDUP(MONTH(SalesDataTable[[#This Row],[Order Date]])/3,0)</f>
        <v>Q3</v>
      </c>
      <c r="E1286" s="4">
        <f>MONTH(SalesDataTable[[#This Row],[Order Date]])</f>
        <v>7</v>
      </c>
      <c r="F1286" s="4"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4">
        <f>YEAR(SalesDataTable[[#This Row],[Order Date]])</f>
        <v>2026</v>
      </c>
      <c r="D1287" s="4" t="str">
        <f>"Q"&amp;ROUNDUP(MONTH(SalesDataTable[[#This Row],[Order Date]])/3,0)</f>
        <v>Q3</v>
      </c>
      <c r="E1287" s="4">
        <f>MONTH(SalesDataTable[[#This Row],[Order Date]])</f>
        <v>7</v>
      </c>
      <c r="F1287" s="4"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4">
        <f>YEAR(SalesDataTable[[#This Row],[Order Date]])</f>
        <v>2026</v>
      </c>
      <c r="D1288" s="4" t="str">
        <f>"Q"&amp;ROUNDUP(MONTH(SalesDataTable[[#This Row],[Order Date]])/3,0)</f>
        <v>Q3</v>
      </c>
      <c r="E1288" s="4">
        <f>MONTH(SalesDataTable[[#This Row],[Order Date]])</f>
        <v>7</v>
      </c>
      <c r="F1288" s="4"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4">
        <f>YEAR(SalesDataTable[[#This Row],[Order Date]])</f>
        <v>2026</v>
      </c>
      <c r="D1289" s="4" t="str">
        <f>"Q"&amp;ROUNDUP(MONTH(SalesDataTable[[#This Row],[Order Date]])/3,0)</f>
        <v>Q3</v>
      </c>
      <c r="E1289" s="4">
        <f>MONTH(SalesDataTable[[#This Row],[Order Date]])</f>
        <v>7</v>
      </c>
      <c r="F1289" s="4"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4">
        <f>YEAR(SalesDataTable[[#This Row],[Order Date]])</f>
        <v>2026</v>
      </c>
      <c r="D1290" s="4" t="str">
        <f>"Q"&amp;ROUNDUP(MONTH(SalesDataTable[[#This Row],[Order Date]])/3,0)</f>
        <v>Q3</v>
      </c>
      <c r="E1290" s="4">
        <f>MONTH(SalesDataTable[[#This Row],[Order Date]])</f>
        <v>7</v>
      </c>
      <c r="F1290" s="4"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4">
        <f>YEAR(SalesDataTable[[#This Row],[Order Date]])</f>
        <v>2026</v>
      </c>
      <c r="D1291" s="4" t="str">
        <f>"Q"&amp;ROUNDUP(MONTH(SalesDataTable[[#This Row],[Order Date]])/3,0)</f>
        <v>Q3</v>
      </c>
      <c r="E1291" s="4">
        <f>MONTH(SalesDataTable[[#This Row],[Order Date]])</f>
        <v>7</v>
      </c>
      <c r="F1291" s="4"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4">
        <f>YEAR(SalesDataTable[[#This Row],[Order Date]])</f>
        <v>2026</v>
      </c>
      <c r="D1292" s="4" t="str">
        <f>"Q"&amp;ROUNDUP(MONTH(SalesDataTable[[#This Row],[Order Date]])/3,0)</f>
        <v>Q3</v>
      </c>
      <c r="E1292" s="4">
        <f>MONTH(SalesDataTable[[#This Row],[Order Date]])</f>
        <v>7</v>
      </c>
      <c r="F1292" s="4"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4">
        <f>YEAR(SalesDataTable[[#This Row],[Order Date]])</f>
        <v>2026</v>
      </c>
      <c r="D1293" s="4" t="str">
        <f>"Q"&amp;ROUNDUP(MONTH(SalesDataTable[[#This Row],[Order Date]])/3,0)</f>
        <v>Q3</v>
      </c>
      <c r="E1293" s="4">
        <f>MONTH(SalesDataTable[[#This Row],[Order Date]])</f>
        <v>7</v>
      </c>
      <c r="F1293" s="4"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4">
        <f>YEAR(SalesDataTable[[#This Row],[Order Date]])</f>
        <v>2026</v>
      </c>
      <c r="D1294" s="4" t="str">
        <f>"Q"&amp;ROUNDUP(MONTH(SalesDataTable[[#This Row],[Order Date]])/3,0)</f>
        <v>Q3</v>
      </c>
      <c r="E1294" s="4">
        <f>MONTH(SalesDataTable[[#This Row],[Order Date]])</f>
        <v>7</v>
      </c>
      <c r="F1294" s="4"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4">
        <f>YEAR(SalesDataTable[[#This Row],[Order Date]])</f>
        <v>2026</v>
      </c>
      <c r="D1295" s="4" t="str">
        <f>"Q"&amp;ROUNDUP(MONTH(SalesDataTable[[#This Row],[Order Date]])/3,0)</f>
        <v>Q3</v>
      </c>
      <c r="E1295" s="4">
        <f>MONTH(SalesDataTable[[#This Row],[Order Date]])</f>
        <v>7</v>
      </c>
      <c r="F1295" s="4"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4">
        <f>YEAR(SalesDataTable[[#This Row],[Order Date]])</f>
        <v>2026</v>
      </c>
      <c r="D1296" s="4" t="str">
        <f>"Q"&amp;ROUNDUP(MONTH(SalesDataTable[[#This Row],[Order Date]])/3,0)</f>
        <v>Q3</v>
      </c>
      <c r="E1296" s="4">
        <f>MONTH(SalesDataTable[[#This Row],[Order Date]])</f>
        <v>7</v>
      </c>
      <c r="F1296" s="4"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4">
        <f>YEAR(SalesDataTable[[#This Row],[Order Date]])</f>
        <v>2026</v>
      </c>
      <c r="D1297" s="4" t="str">
        <f>"Q"&amp;ROUNDUP(MONTH(SalesDataTable[[#This Row],[Order Date]])/3,0)</f>
        <v>Q3</v>
      </c>
      <c r="E1297" s="4">
        <f>MONTH(SalesDataTable[[#This Row],[Order Date]])</f>
        <v>7</v>
      </c>
      <c r="F1297" s="4"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4">
        <f>YEAR(SalesDataTable[[#This Row],[Order Date]])</f>
        <v>2026</v>
      </c>
      <c r="D1298" s="4" t="str">
        <f>"Q"&amp;ROUNDUP(MONTH(SalesDataTable[[#This Row],[Order Date]])/3,0)</f>
        <v>Q3</v>
      </c>
      <c r="E1298" s="4">
        <f>MONTH(SalesDataTable[[#This Row],[Order Date]])</f>
        <v>7</v>
      </c>
      <c r="F1298" s="4"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4">
        <f>YEAR(SalesDataTable[[#This Row],[Order Date]])</f>
        <v>2026</v>
      </c>
      <c r="D1299" s="4" t="str">
        <f>"Q"&amp;ROUNDUP(MONTH(SalesDataTable[[#This Row],[Order Date]])/3,0)</f>
        <v>Q3</v>
      </c>
      <c r="E1299" s="4">
        <f>MONTH(SalesDataTable[[#This Row],[Order Date]])</f>
        <v>7</v>
      </c>
      <c r="F1299" s="4"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4">
        <f>YEAR(SalesDataTable[[#This Row],[Order Date]])</f>
        <v>2026</v>
      </c>
      <c r="D1300" s="4" t="str">
        <f>"Q"&amp;ROUNDUP(MONTH(SalesDataTable[[#This Row],[Order Date]])/3,0)</f>
        <v>Q3</v>
      </c>
      <c r="E1300" s="4">
        <f>MONTH(SalesDataTable[[#This Row],[Order Date]])</f>
        <v>7</v>
      </c>
      <c r="F1300" s="4"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4">
        <f>YEAR(SalesDataTable[[#This Row],[Order Date]])</f>
        <v>2026</v>
      </c>
      <c r="D1301" s="4" t="str">
        <f>"Q"&amp;ROUNDUP(MONTH(SalesDataTable[[#This Row],[Order Date]])/3,0)</f>
        <v>Q3</v>
      </c>
      <c r="E1301" s="4">
        <f>MONTH(SalesDataTable[[#This Row],[Order Date]])</f>
        <v>7</v>
      </c>
      <c r="F1301" s="4"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4">
        <f>YEAR(SalesDataTable[[#This Row],[Order Date]])</f>
        <v>2026</v>
      </c>
      <c r="D1302" s="4" t="str">
        <f>"Q"&amp;ROUNDUP(MONTH(SalesDataTable[[#This Row],[Order Date]])/3,0)</f>
        <v>Q3</v>
      </c>
      <c r="E1302" s="4">
        <f>MONTH(SalesDataTable[[#This Row],[Order Date]])</f>
        <v>7</v>
      </c>
      <c r="F1302" s="4"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4">
        <f>YEAR(SalesDataTable[[#This Row],[Order Date]])</f>
        <v>2026</v>
      </c>
      <c r="D1303" s="4" t="str">
        <f>"Q"&amp;ROUNDUP(MONTH(SalesDataTable[[#This Row],[Order Date]])/3,0)</f>
        <v>Q3</v>
      </c>
      <c r="E1303" s="4">
        <f>MONTH(SalesDataTable[[#This Row],[Order Date]])</f>
        <v>7</v>
      </c>
      <c r="F1303" s="4"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4">
        <f>YEAR(SalesDataTable[[#This Row],[Order Date]])</f>
        <v>2026</v>
      </c>
      <c r="D1304" s="4" t="str">
        <f>"Q"&amp;ROUNDUP(MONTH(SalesDataTable[[#This Row],[Order Date]])/3,0)</f>
        <v>Q3</v>
      </c>
      <c r="E1304" s="4">
        <f>MONTH(SalesDataTable[[#This Row],[Order Date]])</f>
        <v>7</v>
      </c>
      <c r="F1304" s="4"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4">
        <f>YEAR(SalesDataTable[[#This Row],[Order Date]])</f>
        <v>2026</v>
      </c>
      <c r="D1305" s="4" t="str">
        <f>"Q"&amp;ROUNDUP(MONTH(SalesDataTable[[#This Row],[Order Date]])/3,0)</f>
        <v>Q3</v>
      </c>
      <c r="E1305" s="4">
        <f>MONTH(SalesDataTable[[#This Row],[Order Date]])</f>
        <v>7</v>
      </c>
      <c r="F1305" s="4"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4">
        <f>YEAR(SalesDataTable[[#This Row],[Order Date]])</f>
        <v>2026</v>
      </c>
      <c r="D1306" s="4" t="str">
        <f>"Q"&amp;ROUNDUP(MONTH(SalesDataTable[[#This Row],[Order Date]])/3,0)</f>
        <v>Q3</v>
      </c>
      <c r="E1306" s="4">
        <f>MONTH(SalesDataTable[[#This Row],[Order Date]])</f>
        <v>7</v>
      </c>
      <c r="F1306" s="4"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4">
        <f>YEAR(SalesDataTable[[#This Row],[Order Date]])</f>
        <v>2026</v>
      </c>
      <c r="D1307" s="4" t="str">
        <f>"Q"&amp;ROUNDUP(MONTH(SalesDataTable[[#This Row],[Order Date]])/3,0)</f>
        <v>Q3</v>
      </c>
      <c r="E1307" s="4">
        <f>MONTH(SalesDataTable[[#This Row],[Order Date]])</f>
        <v>7</v>
      </c>
      <c r="F1307" s="4"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4">
        <f>YEAR(SalesDataTable[[#This Row],[Order Date]])</f>
        <v>2026</v>
      </c>
      <c r="D1308" s="4" t="str">
        <f>"Q"&amp;ROUNDUP(MONTH(SalesDataTable[[#This Row],[Order Date]])/3,0)</f>
        <v>Q3</v>
      </c>
      <c r="E1308" s="4">
        <f>MONTH(SalesDataTable[[#This Row],[Order Date]])</f>
        <v>7</v>
      </c>
      <c r="F1308" s="4"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4">
        <f>YEAR(SalesDataTable[[#This Row],[Order Date]])</f>
        <v>2026</v>
      </c>
      <c r="D1309" s="4" t="str">
        <f>"Q"&amp;ROUNDUP(MONTH(SalesDataTable[[#This Row],[Order Date]])/3,0)</f>
        <v>Q3</v>
      </c>
      <c r="E1309" s="4">
        <f>MONTH(SalesDataTable[[#This Row],[Order Date]])</f>
        <v>7</v>
      </c>
      <c r="F1309" s="4"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4">
        <f>YEAR(SalesDataTable[[#This Row],[Order Date]])</f>
        <v>2026</v>
      </c>
      <c r="D1310" s="4" t="str">
        <f>"Q"&amp;ROUNDUP(MONTH(SalesDataTable[[#This Row],[Order Date]])/3,0)</f>
        <v>Q3</v>
      </c>
      <c r="E1310" s="4">
        <f>MONTH(SalesDataTable[[#This Row],[Order Date]])</f>
        <v>7</v>
      </c>
      <c r="F1310" s="4"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4">
        <f>YEAR(SalesDataTable[[#This Row],[Order Date]])</f>
        <v>2026</v>
      </c>
      <c r="D1311" s="4" t="str">
        <f>"Q"&amp;ROUNDUP(MONTH(SalesDataTable[[#This Row],[Order Date]])/3,0)</f>
        <v>Q3</v>
      </c>
      <c r="E1311" s="4">
        <f>MONTH(SalesDataTable[[#This Row],[Order Date]])</f>
        <v>7</v>
      </c>
      <c r="F1311" s="4"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4">
        <f>YEAR(SalesDataTable[[#This Row],[Order Date]])</f>
        <v>2026</v>
      </c>
      <c r="D1312" s="4" t="str">
        <f>"Q"&amp;ROUNDUP(MONTH(SalesDataTable[[#This Row],[Order Date]])/3,0)</f>
        <v>Q3</v>
      </c>
      <c r="E1312" s="4">
        <f>MONTH(SalesDataTable[[#This Row],[Order Date]])</f>
        <v>7</v>
      </c>
      <c r="F1312" s="4"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4">
        <f>YEAR(SalesDataTable[[#This Row],[Order Date]])</f>
        <v>2026</v>
      </c>
      <c r="D1313" s="4" t="str">
        <f>"Q"&amp;ROUNDUP(MONTH(SalesDataTable[[#This Row],[Order Date]])/3,0)</f>
        <v>Q3</v>
      </c>
      <c r="E1313" s="4">
        <f>MONTH(SalesDataTable[[#This Row],[Order Date]])</f>
        <v>7</v>
      </c>
      <c r="F1313" s="4"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4">
        <f>YEAR(SalesDataTable[[#This Row],[Order Date]])</f>
        <v>2026</v>
      </c>
      <c r="D1314" s="4" t="str">
        <f>"Q"&amp;ROUNDUP(MONTH(SalesDataTable[[#This Row],[Order Date]])/3,0)</f>
        <v>Q3</v>
      </c>
      <c r="E1314" s="4">
        <f>MONTH(SalesDataTable[[#This Row],[Order Date]])</f>
        <v>7</v>
      </c>
      <c r="F1314" s="4"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4">
        <f>YEAR(SalesDataTable[[#This Row],[Order Date]])</f>
        <v>2026</v>
      </c>
      <c r="D1315" s="4" t="str">
        <f>"Q"&amp;ROUNDUP(MONTH(SalesDataTable[[#This Row],[Order Date]])/3,0)</f>
        <v>Q3</v>
      </c>
      <c r="E1315" s="4">
        <f>MONTH(SalesDataTable[[#This Row],[Order Date]])</f>
        <v>7</v>
      </c>
      <c r="F1315" s="4"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4">
        <f>YEAR(SalesDataTable[[#This Row],[Order Date]])</f>
        <v>2026</v>
      </c>
      <c r="D1316" s="4" t="str">
        <f>"Q"&amp;ROUNDUP(MONTH(SalesDataTable[[#This Row],[Order Date]])/3,0)</f>
        <v>Q3</v>
      </c>
      <c r="E1316" s="4">
        <f>MONTH(SalesDataTable[[#This Row],[Order Date]])</f>
        <v>7</v>
      </c>
      <c r="F1316" s="4"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4">
        <f>YEAR(SalesDataTable[[#This Row],[Order Date]])</f>
        <v>2026</v>
      </c>
      <c r="D1317" s="4" t="str">
        <f>"Q"&amp;ROUNDUP(MONTH(SalesDataTable[[#This Row],[Order Date]])/3,0)</f>
        <v>Q3</v>
      </c>
      <c r="E1317" s="4">
        <f>MONTH(SalesDataTable[[#This Row],[Order Date]])</f>
        <v>7</v>
      </c>
      <c r="F1317" s="4"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4">
        <f>YEAR(SalesDataTable[[#This Row],[Order Date]])</f>
        <v>2026</v>
      </c>
      <c r="D1318" s="4" t="str">
        <f>"Q"&amp;ROUNDUP(MONTH(SalesDataTable[[#This Row],[Order Date]])/3,0)</f>
        <v>Q3</v>
      </c>
      <c r="E1318" s="4">
        <f>MONTH(SalesDataTable[[#This Row],[Order Date]])</f>
        <v>7</v>
      </c>
      <c r="F1318" s="4"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4">
        <f>YEAR(SalesDataTable[[#This Row],[Order Date]])</f>
        <v>2026</v>
      </c>
      <c r="D1319" s="4" t="str">
        <f>"Q"&amp;ROUNDUP(MONTH(SalesDataTable[[#This Row],[Order Date]])/3,0)</f>
        <v>Q3</v>
      </c>
      <c r="E1319" s="4">
        <f>MONTH(SalesDataTable[[#This Row],[Order Date]])</f>
        <v>7</v>
      </c>
      <c r="F1319" s="4"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4">
        <f>YEAR(SalesDataTable[[#This Row],[Order Date]])</f>
        <v>2026</v>
      </c>
      <c r="D1320" s="4" t="str">
        <f>"Q"&amp;ROUNDUP(MONTH(SalesDataTable[[#This Row],[Order Date]])/3,0)</f>
        <v>Q3</v>
      </c>
      <c r="E1320" s="4">
        <f>MONTH(SalesDataTable[[#This Row],[Order Date]])</f>
        <v>7</v>
      </c>
      <c r="F1320" s="4"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4">
        <f>YEAR(SalesDataTable[[#This Row],[Order Date]])</f>
        <v>2026</v>
      </c>
      <c r="D1321" s="4" t="str">
        <f>"Q"&amp;ROUNDUP(MONTH(SalesDataTable[[#This Row],[Order Date]])/3,0)</f>
        <v>Q3</v>
      </c>
      <c r="E1321" s="4">
        <f>MONTH(SalesDataTable[[#This Row],[Order Date]])</f>
        <v>7</v>
      </c>
      <c r="F1321" s="4"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4">
        <f>YEAR(SalesDataTable[[#This Row],[Order Date]])</f>
        <v>2026</v>
      </c>
      <c r="D1322" s="4" t="str">
        <f>"Q"&amp;ROUNDUP(MONTH(SalesDataTable[[#This Row],[Order Date]])/3,0)</f>
        <v>Q3</v>
      </c>
      <c r="E1322" s="4">
        <f>MONTH(SalesDataTable[[#This Row],[Order Date]])</f>
        <v>7</v>
      </c>
      <c r="F1322" s="4"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4">
        <f>YEAR(SalesDataTable[[#This Row],[Order Date]])</f>
        <v>2026</v>
      </c>
      <c r="D1323" s="4" t="str">
        <f>"Q"&amp;ROUNDUP(MONTH(SalesDataTable[[#This Row],[Order Date]])/3,0)</f>
        <v>Q3</v>
      </c>
      <c r="E1323" s="4">
        <f>MONTH(SalesDataTable[[#This Row],[Order Date]])</f>
        <v>7</v>
      </c>
      <c r="F1323" s="4"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4">
        <f>YEAR(SalesDataTable[[#This Row],[Order Date]])</f>
        <v>2026</v>
      </c>
      <c r="D1324" s="4" t="str">
        <f>"Q"&amp;ROUNDUP(MONTH(SalesDataTable[[#This Row],[Order Date]])/3,0)</f>
        <v>Q3</v>
      </c>
      <c r="E1324" s="4">
        <f>MONTH(SalesDataTable[[#This Row],[Order Date]])</f>
        <v>7</v>
      </c>
      <c r="F1324" s="4"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4">
        <f>YEAR(SalesDataTable[[#This Row],[Order Date]])</f>
        <v>2026</v>
      </c>
      <c r="D1325" s="4" t="str">
        <f>"Q"&amp;ROUNDUP(MONTH(SalesDataTable[[#This Row],[Order Date]])/3,0)</f>
        <v>Q3</v>
      </c>
      <c r="E1325" s="4">
        <f>MONTH(SalesDataTable[[#This Row],[Order Date]])</f>
        <v>7</v>
      </c>
      <c r="F1325" s="4"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4">
        <f>YEAR(SalesDataTable[[#This Row],[Order Date]])</f>
        <v>2026</v>
      </c>
      <c r="D1326" s="4" t="str">
        <f>"Q"&amp;ROUNDUP(MONTH(SalesDataTable[[#This Row],[Order Date]])/3,0)</f>
        <v>Q3</v>
      </c>
      <c r="E1326" s="4">
        <f>MONTH(SalesDataTable[[#This Row],[Order Date]])</f>
        <v>7</v>
      </c>
      <c r="F1326" s="4"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4">
        <f>YEAR(SalesDataTable[[#This Row],[Order Date]])</f>
        <v>2026</v>
      </c>
      <c r="D1327" s="4" t="str">
        <f>"Q"&amp;ROUNDUP(MONTH(SalesDataTable[[#This Row],[Order Date]])/3,0)</f>
        <v>Q3</v>
      </c>
      <c r="E1327" s="4">
        <f>MONTH(SalesDataTable[[#This Row],[Order Date]])</f>
        <v>7</v>
      </c>
      <c r="F1327" s="4"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4">
        <f>YEAR(SalesDataTable[[#This Row],[Order Date]])</f>
        <v>2026</v>
      </c>
      <c r="D1328" s="4" t="str">
        <f>"Q"&amp;ROUNDUP(MONTH(SalesDataTable[[#This Row],[Order Date]])/3,0)</f>
        <v>Q3</v>
      </c>
      <c r="E1328" s="4">
        <f>MONTH(SalesDataTable[[#This Row],[Order Date]])</f>
        <v>7</v>
      </c>
      <c r="F1328" s="4"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4">
        <f>YEAR(SalesDataTable[[#This Row],[Order Date]])</f>
        <v>2026</v>
      </c>
      <c r="D1329" s="4" t="str">
        <f>"Q"&amp;ROUNDUP(MONTH(SalesDataTable[[#This Row],[Order Date]])/3,0)</f>
        <v>Q3</v>
      </c>
      <c r="E1329" s="4">
        <f>MONTH(SalesDataTable[[#This Row],[Order Date]])</f>
        <v>7</v>
      </c>
      <c r="F1329" s="4"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4">
        <f>YEAR(SalesDataTable[[#This Row],[Order Date]])</f>
        <v>2026</v>
      </c>
      <c r="D1330" s="4" t="str">
        <f>"Q"&amp;ROUNDUP(MONTH(SalesDataTable[[#This Row],[Order Date]])/3,0)</f>
        <v>Q3</v>
      </c>
      <c r="E1330" s="4">
        <f>MONTH(SalesDataTable[[#This Row],[Order Date]])</f>
        <v>7</v>
      </c>
      <c r="F1330" s="4"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4">
        <f>YEAR(SalesDataTable[[#This Row],[Order Date]])</f>
        <v>2026</v>
      </c>
      <c r="D1331" s="4" t="str">
        <f>"Q"&amp;ROUNDUP(MONTH(SalesDataTable[[#This Row],[Order Date]])/3,0)</f>
        <v>Q3</v>
      </c>
      <c r="E1331" s="4">
        <f>MONTH(SalesDataTable[[#This Row],[Order Date]])</f>
        <v>7</v>
      </c>
      <c r="F1331" s="4"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4">
        <f>YEAR(SalesDataTable[[#This Row],[Order Date]])</f>
        <v>2026</v>
      </c>
      <c r="D1332" s="4" t="str">
        <f>"Q"&amp;ROUNDUP(MONTH(SalesDataTable[[#This Row],[Order Date]])/3,0)</f>
        <v>Q3</v>
      </c>
      <c r="E1332" s="4">
        <f>MONTH(SalesDataTable[[#This Row],[Order Date]])</f>
        <v>7</v>
      </c>
      <c r="F1332" s="4"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4">
        <f>YEAR(SalesDataTable[[#This Row],[Order Date]])</f>
        <v>2026</v>
      </c>
      <c r="D1333" s="4" t="str">
        <f>"Q"&amp;ROUNDUP(MONTH(SalesDataTable[[#This Row],[Order Date]])/3,0)</f>
        <v>Q3</v>
      </c>
      <c r="E1333" s="4">
        <f>MONTH(SalesDataTable[[#This Row],[Order Date]])</f>
        <v>7</v>
      </c>
      <c r="F1333" s="4"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4">
        <f>YEAR(SalesDataTable[[#This Row],[Order Date]])</f>
        <v>2026</v>
      </c>
      <c r="D1334" s="4" t="str">
        <f>"Q"&amp;ROUNDUP(MONTH(SalesDataTable[[#This Row],[Order Date]])/3,0)</f>
        <v>Q3</v>
      </c>
      <c r="E1334" s="4">
        <f>MONTH(SalesDataTable[[#This Row],[Order Date]])</f>
        <v>7</v>
      </c>
      <c r="F1334" s="4"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4">
        <f>YEAR(SalesDataTable[[#This Row],[Order Date]])</f>
        <v>2026</v>
      </c>
      <c r="D1335" s="4" t="str">
        <f>"Q"&amp;ROUNDUP(MONTH(SalesDataTable[[#This Row],[Order Date]])/3,0)</f>
        <v>Q3</v>
      </c>
      <c r="E1335" s="4">
        <f>MONTH(SalesDataTable[[#This Row],[Order Date]])</f>
        <v>7</v>
      </c>
      <c r="F1335" s="4"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4">
        <f>YEAR(SalesDataTable[[#This Row],[Order Date]])</f>
        <v>2026</v>
      </c>
      <c r="D1336" s="4" t="str">
        <f>"Q"&amp;ROUNDUP(MONTH(SalesDataTable[[#This Row],[Order Date]])/3,0)</f>
        <v>Q3</v>
      </c>
      <c r="E1336" s="4">
        <f>MONTH(SalesDataTable[[#This Row],[Order Date]])</f>
        <v>7</v>
      </c>
      <c r="F1336" s="4"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4">
        <f>YEAR(SalesDataTable[[#This Row],[Order Date]])</f>
        <v>2026</v>
      </c>
      <c r="D1337" s="4" t="str">
        <f>"Q"&amp;ROUNDUP(MONTH(SalesDataTable[[#This Row],[Order Date]])/3,0)</f>
        <v>Q3</v>
      </c>
      <c r="E1337" s="4">
        <f>MONTH(SalesDataTable[[#This Row],[Order Date]])</f>
        <v>7</v>
      </c>
      <c r="F1337" s="4"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4">
        <f>YEAR(SalesDataTable[[#This Row],[Order Date]])</f>
        <v>2026</v>
      </c>
      <c r="D1338" s="4" t="str">
        <f>"Q"&amp;ROUNDUP(MONTH(SalesDataTable[[#This Row],[Order Date]])/3,0)</f>
        <v>Q3</v>
      </c>
      <c r="E1338" s="4">
        <f>MONTH(SalesDataTable[[#This Row],[Order Date]])</f>
        <v>7</v>
      </c>
      <c r="F1338" s="4"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4">
        <f>YEAR(SalesDataTable[[#This Row],[Order Date]])</f>
        <v>2026</v>
      </c>
      <c r="D1339" s="4" t="str">
        <f>"Q"&amp;ROUNDUP(MONTH(SalesDataTable[[#This Row],[Order Date]])/3,0)</f>
        <v>Q3</v>
      </c>
      <c r="E1339" s="4">
        <f>MONTH(SalesDataTable[[#This Row],[Order Date]])</f>
        <v>7</v>
      </c>
      <c r="F1339" s="4"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4">
        <f>YEAR(SalesDataTable[[#This Row],[Order Date]])</f>
        <v>2026</v>
      </c>
      <c r="D1340" s="4" t="str">
        <f>"Q"&amp;ROUNDUP(MONTH(SalesDataTable[[#This Row],[Order Date]])/3,0)</f>
        <v>Q3</v>
      </c>
      <c r="E1340" s="4">
        <f>MONTH(SalesDataTable[[#This Row],[Order Date]])</f>
        <v>7</v>
      </c>
      <c r="F1340" s="4"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4">
        <f>YEAR(SalesDataTable[[#This Row],[Order Date]])</f>
        <v>2026</v>
      </c>
      <c r="D1341" s="4" t="str">
        <f>"Q"&amp;ROUNDUP(MONTH(SalesDataTable[[#This Row],[Order Date]])/3,0)</f>
        <v>Q3</v>
      </c>
      <c r="E1341" s="4">
        <f>MONTH(SalesDataTable[[#This Row],[Order Date]])</f>
        <v>7</v>
      </c>
      <c r="F1341" s="4"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4">
        <f>YEAR(SalesDataTable[[#This Row],[Order Date]])</f>
        <v>2026</v>
      </c>
      <c r="D1342" s="4" t="str">
        <f>"Q"&amp;ROUNDUP(MONTH(SalesDataTable[[#This Row],[Order Date]])/3,0)</f>
        <v>Q3</v>
      </c>
      <c r="E1342" s="4">
        <f>MONTH(SalesDataTable[[#This Row],[Order Date]])</f>
        <v>7</v>
      </c>
      <c r="F1342" s="4"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4">
        <f>YEAR(SalesDataTable[[#This Row],[Order Date]])</f>
        <v>2026</v>
      </c>
      <c r="D1343" s="4" t="str">
        <f>"Q"&amp;ROUNDUP(MONTH(SalesDataTable[[#This Row],[Order Date]])/3,0)</f>
        <v>Q3</v>
      </c>
      <c r="E1343" s="4">
        <f>MONTH(SalesDataTable[[#This Row],[Order Date]])</f>
        <v>7</v>
      </c>
      <c r="F1343" s="4"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4">
        <f>YEAR(SalesDataTable[[#This Row],[Order Date]])</f>
        <v>2026</v>
      </c>
      <c r="D1344" s="4" t="str">
        <f>"Q"&amp;ROUNDUP(MONTH(SalesDataTable[[#This Row],[Order Date]])/3,0)</f>
        <v>Q3</v>
      </c>
      <c r="E1344" s="4">
        <f>MONTH(SalesDataTable[[#This Row],[Order Date]])</f>
        <v>7</v>
      </c>
      <c r="F1344" s="4"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4">
        <f>YEAR(SalesDataTable[[#This Row],[Order Date]])</f>
        <v>2026</v>
      </c>
      <c r="D1345" s="4" t="str">
        <f>"Q"&amp;ROUNDUP(MONTH(SalesDataTable[[#This Row],[Order Date]])/3,0)</f>
        <v>Q3</v>
      </c>
      <c r="E1345" s="4">
        <f>MONTH(SalesDataTable[[#This Row],[Order Date]])</f>
        <v>7</v>
      </c>
      <c r="F1345" s="4"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4">
        <f>YEAR(SalesDataTable[[#This Row],[Order Date]])</f>
        <v>2026</v>
      </c>
      <c r="D1346" s="4" t="str">
        <f>"Q"&amp;ROUNDUP(MONTH(SalesDataTable[[#This Row],[Order Date]])/3,0)</f>
        <v>Q3</v>
      </c>
      <c r="E1346" s="4">
        <f>MONTH(SalesDataTable[[#This Row],[Order Date]])</f>
        <v>7</v>
      </c>
      <c r="F1346" s="4"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4">
        <f>YEAR(SalesDataTable[[#This Row],[Order Date]])</f>
        <v>2026</v>
      </c>
      <c r="D1347" s="4" t="str">
        <f>"Q"&amp;ROUNDUP(MONTH(SalesDataTable[[#This Row],[Order Date]])/3,0)</f>
        <v>Q3</v>
      </c>
      <c r="E1347" s="4">
        <f>MONTH(SalesDataTable[[#This Row],[Order Date]])</f>
        <v>7</v>
      </c>
      <c r="F1347" s="4"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4">
        <f>YEAR(SalesDataTable[[#This Row],[Order Date]])</f>
        <v>2026</v>
      </c>
      <c r="D1348" s="4" t="str">
        <f>"Q"&amp;ROUNDUP(MONTH(SalesDataTable[[#This Row],[Order Date]])/3,0)</f>
        <v>Q3</v>
      </c>
      <c r="E1348" s="4">
        <f>MONTH(SalesDataTable[[#This Row],[Order Date]])</f>
        <v>7</v>
      </c>
      <c r="F1348" s="4"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4">
        <f>YEAR(SalesDataTable[[#This Row],[Order Date]])</f>
        <v>2026</v>
      </c>
      <c r="D1349" s="4" t="str">
        <f>"Q"&amp;ROUNDUP(MONTH(SalesDataTable[[#This Row],[Order Date]])/3,0)</f>
        <v>Q3</v>
      </c>
      <c r="E1349" s="4">
        <f>MONTH(SalesDataTable[[#This Row],[Order Date]])</f>
        <v>7</v>
      </c>
      <c r="F1349" s="4"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4">
        <f>YEAR(SalesDataTable[[#This Row],[Order Date]])</f>
        <v>2026</v>
      </c>
      <c r="D1350" s="4" t="str">
        <f>"Q"&amp;ROUNDUP(MONTH(SalesDataTable[[#This Row],[Order Date]])/3,0)</f>
        <v>Q3</v>
      </c>
      <c r="E1350" s="4">
        <f>MONTH(SalesDataTable[[#This Row],[Order Date]])</f>
        <v>7</v>
      </c>
      <c r="F1350" s="4"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4">
        <f>YEAR(SalesDataTable[[#This Row],[Order Date]])</f>
        <v>2026</v>
      </c>
      <c r="D1351" s="4" t="str">
        <f>"Q"&amp;ROUNDUP(MONTH(SalesDataTable[[#This Row],[Order Date]])/3,0)</f>
        <v>Q3</v>
      </c>
      <c r="E1351" s="4">
        <f>MONTH(SalesDataTable[[#This Row],[Order Date]])</f>
        <v>7</v>
      </c>
      <c r="F1351" s="4"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4">
        <f>YEAR(SalesDataTable[[#This Row],[Order Date]])</f>
        <v>2026</v>
      </c>
      <c r="D1352" s="4" t="str">
        <f>"Q"&amp;ROUNDUP(MONTH(SalesDataTable[[#This Row],[Order Date]])/3,0)</f>
        <v>Q3</v>
      </c>
      <c r="E1352" s="4">
        <f>MONTH(SalesDataTable[[#This Row],[Order Date]])</f>
        <v>7</v>
      </c>
      <c r="F1352" s="4"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4">
        <f>YEAR(SalesDataTable[[#This Row],[Order Date]])</f>
        <v>2026</v>
      </c>
      <c r="D1353" s="4" t="str">
        <f>"Q"&amp;ROUNDUP(MONTH(SalesDataTable[[#This Row],[Order Date]])/3,0)</f>
        <v>Q3</v>
      </c>
      <c r="E1353" s="4">
        <f>MONTH(SalesDataTable[[#This Row],[Order Date]])</f>
        <v>7</v>
      </c>
      <c r="F1353" s="4"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4">
        <f>YEAR(SalesDataTable[[#This Row],[Order Date]])</f>
        <v>2026</v>
      </c>
      <c r="D1354" s="4" t="str">
        <f>"Q"&amp;ROUNDUP(MONTH(SalesDataTable[[#This Row],[Order Date]])/3,0)</f>
        <v>Q3</v>
      </c>
      <c r="E1354" s="4">
        <f>MONTH(SalesDataTable[[#This Row],[Order Date]])</f>
        <v>7</v>
      </c>
      <c r="F1354" s="4"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4">
        <f>YEAR(SalesDataTable[[#This Row],[Order Date]])</f>
        <v>2026</v>
      </c>
      <c r="D1355" s="4" t="str">
        <f>"Q"&amp;ROUNDUP(MONTH(SalesDataTable[[#This Row],[Order Date]])/3,0)</f>
        <v>Q3</v>
      </c>
      <c r="E1355" s="4">
        <f>MONTH(SalesDataTable[[#This Row],[Order Date]])</f>
        <v>7</v>
      </c>
      <c r="F1355" s="4"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4">
        <f>YEAR(SalesDataTable[[#This Row],[Order Date]])</f>
        <v>2026</v>
      </c>
      <c r="D1356" s="4" t="str">
        <f>"Q"&amp;ROUNDUP(MONTH(SalesDataTable[[#This Row],[Order Date]])/3,0)</f>
        <v>Q3</v>
      </c>
      <c r="E1356" s="4">
        <f>MONTH(SalesDataTable[[#This Row],[Order Date]])</f>
        <v>7</v>
      </c>
      <c r="F1356" s="4"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4">
        <f>YEAR(SalesDataTable[[#This Row],[Order Date]])</f>
        <v>2026</v>
      </c>
      <c r="D1357" s="4" t="str">
        <f>"Q"&amp;ROUNDUP(MONTH(SalesDataTable[[#This Row],[Order Date]])/3,0)</f>
        <v>Q3</v>
      </c>
      <c r="E1357" s="4">
        <f>MONTH(SalesDataTable[[#This Row],[Order Date]])</f>
        <v>7</v>
      </c>
      <c r="F1357" s="4"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4">
        <f>YEAR(SalesDataTable[[#This Row],[Order Date]])</f>
        <v>2026</v>
      </c>
      <c r="D1358" s="4" t="str">
        <f>"Q"&amp;ROUNDUP(MONTH(SalesDataTable[[#This Row],[Order Date]])/3,0)</f>
        <v>Q3</v>
      </c>
      <c r="E1358" s="4">
        <f>MONTH(SalesDataTable[[#This Row],[Order Date]])</f>
        <v>7</v>
      </c>
      <c r="F1358" s="4"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4">
        <f>YEAR(SalesDataTable[[#This Row],[Order Date]])</f>
        <v>2026</v>
      </c>
      <c r="D1359" s="4" t="str">
        <f>"Q"&amp;ROUNDUP(MONTH(SalesDataTable[[#This Row],[Order Date]])/3,0)</f>
        <v>Q3</v>
      </c>
      <c r="E1359" s="4">
        <f>MONTH(SalesDataTable[[#This Row],[Order Date]])</f>
        <v>7</v>
      </c>
      <c r="F1359" s="4"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4">
        <f>YEAR(SalesDataTable[[#This Row],[Order Date]])</f>
        <v>2026</v>
      </c>
      <c r="D1360" s="4" t="str">
        <f>"Q"&amp;ROUNDUP(MONTH(SalesDataTable[[#This Row],[Order Date]])/3,0)</f>
        <v>Q3</v>
      </c>
      <c r="E1360" s="4">
        <f>MONTH(SalesDataTable[[#This Row],[Order Date]])</f>
        <v>7</v>
      </c>
      <c r="F1360" s="4"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4">
        <f>YEAR(SalesDataTable[[#This Row],[Order Date]])</f>
        <v>2026</v>
      </c>
      <c r="D1361" s="4" t="str">
        <f>"Q"&amp;ROUNDUP(MONTH(SalesDataTable[[#This Row],[Order Date]])/3,0)</f>
        <v>Q3</v>
      </c>
      <c r="E1361" s="4">
        <f>MONTH(SalesDataTable[[#This Row],[Order Date]])</f>
        <v>7</v>
      </c>
      <c r="F1361" s="4"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4">
        <f>YEAR(SalesDataTable[[#This Row],[Order Date]])</f>
        <v>2026</v>
      </c>
      <c r="D1362" s="4" t="str">
        <f>"Q"&amp;ROUNDUP(MONTH(SalesDataTable[[#This Row],[Order Date]])/3,0)</f>
        <v>Q3</v>
      </c>
      <c r="E1362" s="4">
        <f>MONTH(SalesDataTable[[#This Row],[Order Date]])</f>
        <v>7</v>
      </c>
      <c r="F1362" s="4"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4">
        <f>YEAR(SalesDataTable[[#This Row],[Order Date]])</f>
        <v>2026</v>
      </c>
      <c r="D1363" s="4" t="str">
        <f>"Q"&amp;ROUNDUP(MONTH(SalesDataTable[[#This Row],[Order Date]])/3,0)</f>
        <v>Q3</v>
      </c>
      <c r="E1363" s="4">
        <f>MONTH(SalesDataTable[[#This Row],[Order Date]])</f>
        <v>7</v>
      </c>
      <c r="F1363" s="4"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4">
        <f>YEAR(SalesDataTable[[#This Row],[Order Date]])</f>
        <v>2026</v>
      </c>
      <c r="D1364" s="4" t="str">
        <f>"Q"&amp;ROUNDUP(MONTH(SalesDataTable[[#This Row],[Order Date]])/3,0)</f>
        <v>Q3</v>
      </c>
      <c r="E1364" s="4">
        <f>MONTH(SalesDataTable[[#This Row],[Order Date]])</f>
        <v>7</v>
      </c>
      <c r="F1364" s="4"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4">
        <f>YEAR(SalesDataTable[[#This Row],[Order Date]])</f>
        <v>2026</v>
      </c>
      <c r="D1365" s="4" t="str">
        <f>"Q"&amp;ROUNDUP(MONTH(SalesDataTable[[#This Row],[Order Date]])/3,0)</f>
        <v>Q3</v>
      </c>
      <c r="E1365" s="4">
        <f>MONTH(SalesDataTable[[#This Row],[Order Date]])</f>
        <v>7</v>
      </c>
      <c r="F1365" s="4"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4">
        <f>YEAR(SalesDataTable[[#This Row],[Order Date]])</f>
        <v>2026</v>
      </c>
      <c r="D1366" s="4" t="str">
        <f>"Q"&amp;ROUNDUP(MONTH(SalesDataTable[[#This Row],[Order Date]])/3,0)</f>
        <v>Q3</v>
      </c>
      <c r="E1366" s="4">
        <f>MONTH(SalesDataTable[[#This Row],[Order Date]])</f>
        <v>7</v>
      </c>
      <c r="F1366" s="4"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4">
        <f>YEAR(SalesDataTable[[#This Row],[Order Date]])</f>
        <v>2026</v>
      </c>
      <c r="D1367" s="4" t="str">
        <f>"Q"&amp;ROUNDUP(MONTH(SalesDataTable[[#This Row],[Order Date]])/3,0)</f>
        <v>Q3</v>
      </c>
      <c r="E1367" s="4">
        <f>MONTH(SalesDataTable[[#This Row],[Order Date]])</f>
        <v>7</v>
      </c>
      <c r="F1367" s="4"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4">
        <f>YEAR(SalesDataTable[[#This Row],[Order Date]])</f>
        <v>2026</v>
      </c>
      <c r="D1368" s="4" t="str">
        <f>"Q"&amp;ROUNDUP(MONTH(SalesDataTable[[#This Row],[Order Date]])/3,0)</f>
        <v>Q3</v>
      </c>
      <c r="E1368" s="4">
        <f>MONTH(SalesDataTable[[#This Row],[Order Date]])</f>
        <v>7</v>
      </c>
      <c r="F1368" s="4"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4">
        <f>YEAR(SalesDataTable[[#This Row],[Order Date]])</f>
        <v>2026</v>
      </c>
      <c r="D1369" s="4" t="str">
        <f>"Q"&amp;ROUNDUP(MONTH(SalesDataTable[[#This Row],[Order Date]])/3,0)</f>
        <v>Q3</v>
      </c>
      <c r="E1369" s="4">
        <f>MONTH(SalesDataTable[[#This Row],[Order Date]])</f>
        <v>7</v>
      </c>
      <c r="F1369" s="4"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4">
        <f>YEAR(SalesDataTable[[#This Row],[Order Date]])</f>
        <v>2026</v>
      </c>
      <c r="D1370" s="4" t="str">
        <f>"Q"&amp;ROUNDUP(MONTH(SalesDataTable[[#This Row],[Order Date]])/3,0)</f>
        <v>Q3</v>
      </c>
      <c r="E1370" s="4">
        <f>MONTH(SalesDataTable[[#This Row],[Order Date]])</f>
        <v>7</v>
      </c>
      <c r="F1370" s="4"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4">
        <f>YEAR(SalesDataTable[[#This Row],[Order Date]])</f>
        <v>2026</v>
      </c>
      <c r="D1371" s="4" t="str">
        <f>"Q"&amp;ROUNDUP(MONTH(SalesDataTable[[#This Row],[Order Date]])/3,0)</f>
        <v>Q3</v>
      </c>
      <c r="E1371" s="4">
        <f>MONTH(SalesDataTable[[#This Row],[Order Date]])</f>
        <v>7</v>
      </c>
      <c r="F1371" s="4"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4">
        <f>YEAR(SalesDataTable[[#This Row],[Order Date]])</f>
        <v>2026</v>
      </c>
      <c r="D1372" s="4" t="str">
        <f>"Q"&amp;ROUNDUP(MONTH(SalesDataTable[[#This Row],[Order Date]])/3,0)</f>
        <v>Q3</v>
      </c>
      <c r="E1372" s="4">
        <f>MONTH(SalesDataTable[[#This Row],[Order Date]])</f>
        <v>7</v>
      </c>
      <c r="F1372" s="4"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4">
        <f>YEAR(SalesDataTable[[#This Row],[Order Date]])</f>
        <v>2026</v>
      </c>
      <c r="D1373" s="4" t="str">
        <f>"Q"&amp;ROUNDUP(MONTH(SalesDataTable[[#This Row],[Order Date]])/3,0)</f>
        <v>Q3</v>
      </c>
      <c r="E1373" s="4">
        <f>MONTH(SalesDataTable[[#This Row],[Order Date]])</f>
        <v>7</v>
      </c>
      <c r="F1373" s="4"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4">
        <f>YEAR(SalesDataTable[[#This Row],[Order Date]])</f>
        <v>2026</v>
      </c>
      <c r="D1374" s="4" t="str">
        <f>"Q"&amp;ROUNDUP(MONTH(SalesDataTable[[#This Row],[Order Date]])/3,0)</f>
        <v>Q3</v>
      </c>
      <c r="E1374" s="4">
        <f>MONTH(SalesDataTable[[#This Row],[Order Date]])</f>
        <v>7</v>
      </c>
      <c r="F1374" s="4"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4">
        <f>YEAR(SalesDataTable[[#This Row],[Order Date]])</f>
        <v>2026</v>
      </c>
      <c r="D1375" s="4" t="str">
        <f>"Q"&amp;ROUNDUP(MONTH(SalesDataTable[[#This Row],[Order Date]])/3,0)</f>
        <v>Q3</v>
      </c>
      <c r="E1375" s="4">
        <f>MONTH(SalesDataTable[[#This Row],[Order Date]])</f>
        <v>7</v>
      </c>
      <c r="F1375" s="4"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4">
        <f>YEAR(SalesDataTable[[#This Row],[Order Date]])</f>
        <v>2026</v>
      </c>
      <c r="D1376" s="4" t="str">
        <f>"Q"&amp;ROUNDUP(MONTH(SalesDataTable[[#This Row],[Order Date]])/3,0)</f>
        <v>Q3</v>
      </c>
      <c r="E1376" s="4">
        <f>MONTH(SalesDataTable[[#This Row],[Order Date]])</f>
        <v>7</v>
      </c>
      <c r="F1376" s="4"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4">
        <f>YEAR(SalesDataTable[[#This Row],[Order Date]])</f>
        <v>2026</v>
      </c>
      <c r="D1377" s="4" t="str">
        <f>"Q"&amp;ROUNDUP(MONTH(SalesDataTable[[#This Row],[Order Date]])/3,0)</f>
        <v>Q3</v>
      </c>
      <c r="E1377" s="4">
        <f>MONTH(SalesDataTable[[#This Row],[Order Date]])</f>
        <v>7</v>
      </c>
      <c r="F1377" s="4"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4">
        <f>YEAR(SalesDataTable[[#This Row],[Order Date]])</f>
        <v>2026</v>
      </c>
      <c r="D1378" s="4" t="str">
        <f>"Q"&amp;ROUNDUP(MONTH(SalesDataTable[[#This Row],[Order Date]])/3,0)</f>
        <v>Q3</v>
      </c>
      <c r="E1378" s="4">
        <f>MONTH(SalesDataTable[[#This Row],[Order Date]])</f>
        <v>7</v>
      </c>
      <c r="F1378" s="4"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4">
        <f>YEAR(SalesDataTable[[#This Row],[Order Date]])</f>
        <v>2026</v>
      </c>
      <c r="D1379" s="4" t="str">
        <f>"Q"&amp;ROUNDUP(MONTH(SalesDataTable[[#This Row],[Order Date]])/3,0)</f>
        <v>Q3</v>
      </c>
      <c r="E1379" s="4">
        <f>MONTH(SalesDataTable[[#This Row],[Order Date]])</f>
        <v>7</v>
      </c>
      <c r="F1379" s="4"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4">
        <f>YEAR(SalesDataTable[[#This Row],[Order Date]])</f>
        <v>2026</v>
      </c>
      <c r="D1380" s="4" t="str">
        <f>"Q"&amp;ROUNDUP(MONTH(SalesDataTable[[#This Row],[Order Date]])/3,0)</f>
        <v>Q3</v>
      </c>
      <c r="E1380" s="4">
        <f>MONTH(SalesDataTable[[#This Row],[Order Date]])</f>
        <v>7</v>
      </c>
      <c r="F1380" s="4"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4">
        <f>YEAR(SalesDataTable[[#This Row],[Order Date]])</f>
        <v>2026</v>
      </c>
      <c r="D1381" s="4" t="str">
        <f>"Q"&amp;ROUNDUP(MONTH(SalesDataTable[[#This Row],[Order Date]])/3,0)</f>
        <v>Q3</v>
      </c>
      <c r="E1381" s="4">
        <f>MONTH(SalesDataTable[[#This Row],[Order Date]])</f>
        <v>7</v>
      </c>
      <c r="F1381" s="4"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4">
        <f>YEAR(SalesDataTable[[#This Row],[Order Date]])</f>
        <v>2026</v>
      </c>
      <c r="D1382" s="4" t="str">
        <f>"Q"&amp;ROUNDUP(MONTH(SalesDataTable[[#This Row],[Order Date]])/3,0)</f>
        <v>Q3</v>
      </c>
      <c r="E1382" s="4">
        <f>MONTH(SalesDataTable[[#This Row],[Order Date]])</f>
        <v>7</v>
      </c>
      <c r="F1382" s="4"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4">
        <f>YEAR(SalesDataTable[[#This Row],[Order Date]])</f>
        <v>2026</v>
      </c>
      <c r="D1383" s="4" t="str">
        <f>"Q"&amp;ROUNDUP(MONTH(SalesDataTable[[#This Row],[Order Date]])/3,0)</f>
        <v>Q3</v>
      </c>
      <c r="E1383" s="4">
        <f>MONTH(SalesDataTable[[#This Row],[Order Date]])</f>
        <v>7</v>
      </c>
      <c r="F1383" s="4"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4">
        <f>YEAR(SalesDataTable[[#This Row],[Order Date]])</f>
        <v>2026</v>
      </c>
      <c r="D1384" s="4" t="str">
        <f>"Q"&amp;ROUNDUP(MONTH(SalesDataTable[[#This Row],[Order Date]])/3,0)</f>
        <v>Q3</v>
      </c>
      <c r="E1384" s="4">
        <f>MONTH(SalesDataTable[[#This Row],[Order Date]])</f>
        <v>7</v>
      </c>
      <c r="F1384" s="4"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4">
        <f>YEAR(SalesDataTable[[#This Row],[Order Date]])</f>
        <v>2026</v>
      </c>
      <c r="D1385" s="4" t="str">
        <f>"Q"&amp;ROUNDUP(MONTH(SalesDataTable[[#This Row],[Order Date]])/3,0)</f>
        <v>Q3</v>
      </c>
      <c r="E1385" s="4">
        <f>MONTH(SalesDataTable[[#This Row],[Order Date]])</f>
        <v>7</v>
      </c>
      <c r="F1385" s="4"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4">
        <f>YEAR(SalesDataTable[[#This Row],[Order Date]])</f>
        <v>2026</v>
      </c>
      <c r="D1386" s="4" t="str">
        <f>"Q"&amp;ROUNDUP(MONTH(SalesDataTable[[#This Row],[Order Date]])/3,0)</f>
        <v>Q3</v>
      </c>
      <c r="E1386" s="4">
        <f>MONTH(SalesDataTable[[#This Row],[Order Date]])</f>
        <v>7</v>
      </c>
      <c r="F1386" s="4"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4">
        <f>YEAR(SalesDataTable[[#This Row],[Order Date]])</f>
        <v>2026</v>
      </c>
      <c r="D1387" s="4" t="str">
        <f>"Q"&amp;ROUNDUP(MONTH(SalesDataTable[[#This Row],[Order Date]])/3,0)</f>
        <v>Q3</v>
      </c>
      <c r="E1387" s="4">
        <f>MONTH(SalesDataTable[[#This Row],[Order Date]])</f>
        <v>7</v>
      </c>
      <c r="F1387" s="4"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4">
        <f>YEAR(SalesDataTable[[#This Row],[Order Date]])</f>
        <v>2026</v>
      </c>
      <c r="D1388" s="4" t="str">
        <f>"Q"&amp;ROUNDUP(MONTH(SalesDataTable[[#This Row],[Order Date]])/3,0)</f>
        <v>Q3</v>
      </c>
      <c r="E1388" s="4">
        <f>MONTH(SalesDataTable[[#This Row],[Order Date]])</f>
        <v>7</v>
      </c>
      <c r="F1388" s="4"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4">
        <f>YEAR(SalesDataTable[[#This Row],[Order Date]])</f>
        <v>2026</v>
      </c>
      <c r="D1389" s="4" t="str">
        <f>"Q"&amp;ROUNDUP(MONTH(SalesDataTable[[#This Row],[Order Date]])/3,0)</f>
        <v>Q3</v>
      </c>
      <c r="E1389" s="4">
        <f>MONTH(SalesDataTable[[#This Row],[Order Date]])</f>
        <v>7</v>
      </c>
      <c r="F1389" s="4"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4">
        <f>YEAR(SalesDataTable[[#This Row],[Order Date]])</f>
        <v>2026</v>
      </c>
      <c r="D1390" s="4" t="str">
        <f>"Q"&amp;ROUNDUP(MONTH(SalesDataTable[[#This Row],[Order Date]])/3,0)</f>
        <v>Q3</v>
      </c>
      <c r="E1390" s="4">
        <f>MONTH(SalesDataTable[[#This Row],[Order Date]])</f>
        <v>7</v>
      </c>
      <c r="F1390" s="4"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4">
        <f>YEAR(SalesDataTable[[#This Row],[Order Date]])</f>
        <v>2026</v>
      </c>
      <c r="D1391" s="4" t="str">
        <f>"Q"&amp;ROUNDUP(MONTH(SalesDataTable[[#This Row],[Order Date]])/3,0)</f>
        <v>Q3</v>
      </c>
      <c r="E1391" s="4">
        <f>MONTH(SalesDataTable[[#This Row],[Order Date]])</f>
        <v>7</v>
      </c>
      <c r="F1391" s="4"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4">
        <f>YEAR(SalesDataTable[[#This Row],[Order Date]])</f>
        <v>2026</v>
      </c>
      <c r="D1392" s="4" t="str">
        <f>"Q"&amp;ROUNDUP(MONTH(SalesDataTable[[#This Row],[Order Date]])/3,0)</f>
        <v>Q3</v>
      </c>
      <c r="E1392" s="4">
        <f>MONTH(SalesDataTable[[#This Row],[Order Date]])</f>
        <v>7</v>
      </c>
      <c r="F1392" s="4"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4">
        <f>YEAR(SalesDataTable[[#This Row],[Order Date]])</f>
        <v>2026</v>
      </c>
      <c r="D1393" s="4" t="str">
        <f>"Q"&amp;ROUNDUP(MONTH(SalesDataTable[[#This Row],[Order Date]])/3,0)</f>
        <v>Q3</v>
      </c>
      <c r="E1393" s="4">
        <f>MONTH(SalesDataTable[[#This Row],[Order Date]])</f>
        <v>7</v>
      </c>
      <c r="F1393" s="4"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4">
        <f>YEAR(SalesDataTable[[#This Row],[Order Date]])</f>
        <v>2026</v>
      </c>
      <c r="D1394" s="4" t="str">
        <f>"Q"&amp;ROUNDUP(MONTH(SalesDataTable[[#This Row],[Order Date]])/3,0)</f>
        <v>Q3</v>
      </c>
      <c r="E1394" s="4">
        <f>MONTH(SalesDataTable[[#This Row],[Order Date]])</f>
        <v>7</v>
      </c>
      <c r="F1394" s="4"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4">
        <f>YEAR(SalesDataTable[[#This Row],[Order Date]])</f>
        <v>2026</v>
      </c>
      <c r="D1395" s="4" t="str">
        <f>"Q"&amp;ROUNDUP(MONTH(SalesDataTable[[#This Row],[Order Date]])/3,0)</f>
        <v>Q3</v>
      </c>
      <c r="E1395" s="4">
        <f>MONTH(SalesDataTable[[#This Row],[Order Date]])</f>
        <v>7</v>
      </c>
      <c r="F1395" s="4"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4">
        <f>YEAR(SalesDataTable[[#This Row],[Order Date]])</f>
        <v>2026</v>
      </c>
      <c r="D1396" s="4" t="str">
        <f>"Q"&amp;ROUNDUP(MONTH(SalesDataTable[[#This Row],[Order Date]])/3,0)</f>
        <v>Q3</v>
      </c>
      <c r="E1396" s="4">
        <f>MONTH(SalesDataTable[[#This Row],[Order Date]])</f>
        <v>7</v>
      </c>
      <c r="F1396" s="4"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4">
        <f>YEAR(SalesDataTable[[#This Row],[Order Date]])</f>
        <v>2026</v>
      </c>
      <c r="D1397" s="4" t="str">
        <f>"Q"&amp;ROUNDUP(MONTH(SalesDataTable[[#This Row],[Order Date]])/3,0)</f>
        <v>Q3</v>
      </c>
      <c r="E1397" s="4">
        <f>MONTH(SalesDataTable[[#This Row],[Order Date]])</f>
        <v>7</v>
      </c>
      <c r="F1397" s="4"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4">
        <f>YEAR(SalesDataTable[[#This Row],[Order Date]])</f>
        <v>2026</v>
      </c>
      <c r="D1398" s="4" t="str">
        <f>"Q"&amp;ROUNDUP(MONTH(SalesDataTable[[#This Row],[Order Date]])/3,0)</f>
        <v>Q3</v>
      </c>
      <c r="E1398" s="4">
        <f>MONTH(SalesDataTable[[#This Row],[Order Date]])</f>
        <v>7</v>
      </c>
      <c r="F1398" s="4"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4">
        <f>YEAR(SalesDataTable[[#This Row],[Order Date]])</f>
        <v>2026</v>
      </c>
      <c r="D1399" s="4" t="str">
        <f>"Q"&amp;ROUNDUP(MONTH(SalesDataTable[[#This Row],[Order Date]])/3,0)</f>
        <v>Q3</v>
      </c>
      <c r="E1399" s="4">
        <f>MONTH(SalesDataTable[[#This Row],[Order Date]])</f>
        <v>7</v>
      </c>
      <c r="F1399" s="4"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4">
        <f>YEAR(SalesDataTable[[#This Row],[Order Date]])</f>
        <v>2026</v>
      </c>
      <c r="D1400" s="4" t="str">
        <f>"Q"&amp;ROUNDUP(MONTH(SalesDataTable[[#This Row],[Order Date]])/3,0)</f>
        <v>Q3</v>
      </c>
      <c r="E1400" s="4">
        <f>MONTH(SalesDataTable[[#This Row],[Order Date]])</f>
        <v>7</v>
      </c>
      <c r="F1400" s="4"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4">
        <f>YEAR(SalesDataTable[[#This Row],[Order Date]])</f>
        <v>2026</v>
      </c>
      <c r="D1401" s="4" t="str">
        <f>"Q"&amp;ROUNDUP(MONTH(SalesDataTable[[#This Row],[Order Date]])/3,0)</f>
        <v>Q3</v>
      </c>
      <c r="E1401" s="4">
        <f>MONTH(SalesDataTable[[#This Row],[Order Date]])</f>
        <v>7</v>
      </c>
      <c r="F1401" s="4"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4">
        <f>YEAR(SalesDataTable[[#This Row],[Order Date]])</f>
        <v>2026</v>
      </c>
      <c r="D1402" s="4" t="str">
        <f>"Q"&amp;ROUNDUP(MONTH(SalesDataTable[[#This Row],[Order Date]])/3,0)</f>
        <v>Q3</v>
      </c>
      <c r="E1402" s="4">
        <f>MONTH(SalesDataTable[[#This Row],[Order Date]])</f>
        <v>7</v>
      </c>
      <c r="F1402" s="4"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4">
        <f>YEAR(SalesDataTable[[#This Row],[Order Date]])</f>
        <v>2026</v>
      </c>
      <c r="D1403" s="4" t="str">
        <f>"Q"&amp;ROUNDUP(MONTH(SalesDataTable[[#This Row],[Order Date]])/3,0)</f>
        <v>Q3</v>
      </c>
      <c r="E1403" s="4">
        <f>MONTH(SalesDataTable[[#This Row],[Order Date]])</f>
        <v>7</v>
      </c>
      <c r="F1403" s="4"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4">
        <f>YEAR(SalesDataTable[[#This Row],[Order Date]])</f>
        <v>2026</v>
      </c>
      <c r="D1404" s="4" t="str">
        <f>"Q"&amp;ROUNDUP(MONTH(SalesDataTable[[#This Row],[Order Date]])/3,0)</f>
        <v>Q3</v>
      </c>
      <c r="E1404" s="4">
        <f>MONTH(SalesDataTable[[#This Row],[Order Date]])</f>
        <v>7</v>
      </c>
      <c r="F1404" s="4"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4">
        <f>YEAR(SalesDataTable[[#This Row],[Order Date]])</f>
        <v>2026</v>
      </c>
      <c r="D1405" s="4" t="str">
        <f>"Q"&amp;ROUNDUP(MONTH(SalesDataTable[[#This Row],[Order Date]])/3,0)</f>
        <v>Q3</v>
      </c>
      <c r="E1405" s="4">
        <f>MONTH(SalesDataTable[[#This Row],[Order Date]])</f>
        <v>7</v>
      </c>
      <c r="F1405" s="4"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4">
        <f>YEAR(SalesDataTable[[#This Row],[Order Date]])</f>
        <v>2026</v>
      </c>
      <c r="D1406" s="4" t="str">
        <f>"Q"&amp;ROUNDUP(MONTH(SalesDataTable[[#This Row],[Order Date]])/3,0)</f>
        <v>Q3</v>
      </c>
      <c r="E1406" s="4">
        <f>MONTH(SalesDataTable[[#This Row],[Order Date]])</f>
        <v>7</v>
      </c>
      <c r="F1406" s="4"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4">
        <f>YEAR(SalesDataTable[[#This Row],[Order Date]])</f>
        <v>2026</v>
      </c>
      <c r="D1407" s="4" t="str">
        <f>"Q"&amp;ROUNDUP(MONTH(SalesDataTable[[#This Row],[Order Date]])/3,0)</f>
        <v>Q3</v>
      </c>
      <c r="E1407" s="4">
        <f>MONTH(SalesDataTable[[#This Row],[Order Date]])</f>
        <v>7</v>
      </c>
      <c r="F1407" s="4"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4">
        <f>YEAR(SalesDataTable[[#This Row],[Order Date]])</f>
        <v>2026</v>
      </c>
      <c r="D1408" s="4" t="str">
        <f>"Q"&amp;ROUNDUP(MONTH(SalesDataTable[[#This Row],[Order Date]])/3,0)</f>
        <v>Q3</v>
      </c>
      <c r="E1408" s="4">
        <f>MONTH(SalesDataTable[[#This Row],[Order Date]])</f>
        <v>7</v>
      </c>
      <c r="F1408" s="4"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4">
        <f>YEAR(SalesDataTable[[#This Row],[Order Date]])</f>
        <v>2026</v>
      </c>
      <c r="D1409" s="4" t="str">
        <f>"Q"&amp;ROUNDUP(MONTH(SalesDataTable[[#This Row],[Order Date]])/3,0)</f>
        <v>Q3</v>
      </c>
      <c r="E1409" s="4">
        <f>MONTH(SalesDataTable[[#This Row],[Order Date]])</f>
        <v>7</v>
      </c>
      <c r="F1409" s="4"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4">
        <f>YEAR(SalesDataTable[[#This Row],[Order Date]])</f>
        <v>2026</v>
      </c>
      <c r="D1410" s="4" t="str">
        <f>"Q"&amp;ROUNDUP(MONTH(SalesDataTable[[#This Row],[Order Date]])/3,0)</f>
        <v>Q3</v>
      </c>
      <c r="E1410" s="4">
        <f>MONTH(SalesDataTable[[#This Row],[Order Date]])</f>
        <v>7</v>
      </c>
      <c r="F1410" s="4"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4">
        <f>YEAR(SalesDataTable[[#This Row],[Order Date]])</f>
        <v>2026</v>
      </c>
      <c r="D1411" s="4" t="str">
        <f>"Q"&amp;ROUNDUP(MONTH(SalesDataTable[[#This Row],[Order Date]])/3,0)</f>
        <v>Q3</v>
      </c>
      <c r="E1411" s="4">
        <f>MONTH(SalesDataTable[[#This Row],[Order Date]])</f>
        <v>7</v>
      </c>
      <c r="F1411" s="4"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4">
        <f>YEAR(SalesDataTable[[#This Row],[Order Date]])</f>
        <v>2026</v>
      </c>
      <c r="D1412" s="4" t="str">
        <f>"Q"&amp;ROUNDUP(MONTH(SalesDataTable[[#This Row],[Order Date]])/3,0)</f>
        <v>Q3</v>
      </c>
      <c r="E1412" s="4">
        <f>MONTH(SalesDataTable[[#This Row],[Order Date]])</f>
        <v>7</v>
      </c>
      <c r="F1412" s="4"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4">
        <f>YEAR(SalesDataTable[[#This Row],[Order Date]])</f>
        <v>2026</v>
      </c>
      <c r="D1413" s="4" t="str">
        <f>"Q"&amp;ROUNDUP(MONTH(SalesDataTable[[#This Row],[Order Date]])/3,0)</f>
        <v>Q3</v>
      </c>
      <c r="E1413" s="4">
        <f>MONTH(SalesDataTable[[#This Row],[Order Date]])</f>
        <v>7</v>
      </c>
      <c r="F1413" s="4"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4">
        <f>YEAR(SalesDataTable[[#This Row],[Order Date]])</f>
        <v>2026</v>
      </c>
      <c r="D1414" s="4" t="str">
        <f>"Q"&amp;ROUNDUP(MONTH(SalesDataTable[[#This Row],[Order Date]])/3,0)</f>
        <v>Q3</v>
      </c>
      <c r="E1414" s="4">
        <f>MONTH(SalesDataTable[[#This Row],[Order Date]])</f>
        <v>7</v>
      </c>
      <c r="F1414" s="4"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4">
        <f>YEAR(SalesDataTable[[#This Row],[Order Date]])</f>
        <v>2026</v>
      </c>
      <c r="D1415" s="4" t="str">
        <f>"Q"&amp;ROUNDUP(MONTH(SalesDataTable[[#This Row],[Order Date]])/3,0)</f>
        <v>Q3</v>
      </c>
      <c r="E1415" s="4">
        <f>MONTH(SalesDataTable[[#This Row],[Order Date]])</f>
        <v>7</v>
      </c>
      <c r="F1415" s="4"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4">
        <f>YEAR(SalesDataTable[[#This Row],[Order Date]])</f>
        <v>2026</v>
      </c>
      <c r="D1416" s="4" t="str">
        <f>"Q"&amp;ROUNDUP(MONTH(SalesDataTable[[#This Row],[Order Date]])/3,0)</f>
        <v>Q3</v>
      </c>
      <c r="E1416" s="4">
        <f>MONTH(SalesDataTable[[#This Row],[Order Date]])</f>
        <v>7</v>
      </c>
      <c r="F1416" s="4"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4">
        <f>YEAR(SalesDataTable[[#This Row],[Order Date]])</f>
        <v>2026</v>
      </c>
      <c r="D1417" s="4" t="str">
        <f>"Q"&amp;ROUNDUP(MONTH(SalesDataTable[[#This Row],[Order Date]])/3,0)</f>
        <v>Q3</v>
      </c>
      <c r="E1417" s="4">
        <f>MONTH(SalesDataTable[[#This Row],[Order Date]])</f>
        <v>7</v>
      </c>
      <c r="F1417" s="4"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4">
        <f>YEAR(SalesDataTable[[#This Row],[Order Date]])</f>
        <v>2026</v>
      </c>
      <c r="D1418" s="4" t="str">
        <f>"Q"&amp;ROUNDUP(MONTH(SalesDataTable[[#This Row],[Order Date]])/3,0)</f>
        <v>Q3</v>
      </c>
      <c r="E1418" s="4">
        <f>MONTH(SalesDataTable[[#This Row],[Order Date]])</f>
        <v>7</v>
      </c>
      <c r="F1418" s="4"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4">
        <f>YEAR(SalesDataTable[[#This Row],[Order Date]])</f>
        <v>2026</v>
      </c>
      <c r="D1419" s="4" t="str">
        <f>"Q"&amp;ROUNDUP(MONTH(SalesDataTable[[#This Row],[Order Date]])/3,0)</f>
        <v>Q3</v>
      </c>
      <c r="E1419" s="4">
        <f>MONTH(SalesDataTable[[#This Row],[Order Date]])</f>
        <v>7</v>
      </c>
      <c r="F1419" s="4"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4">
        <f>YEAR(SalesDataTable[[#This Row],[Order Date]])</f>
        <v>2026</v>
      </c>
      <c r="D1420" s="4" t="str">
        <f>"Q"&amp;ROUNDUP(MONTH(SalesDataTable[[#This Row],[Order Date]])/3,0)</f>
        <v>Q3</v>
      </c>
      <c r="E1420" s="4">
        <f>MONTH(SalesDataTable[[#This Row],[Order Date]])</f>
        <v>7</v>
      </c>
      <c r="F1420" s="4"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4">
        <f>YEAR(SalesDataTable[[#This Row],[Order Date]])</f>
        <v>2026</v>
      </c>
      <c r="D1421" s="4" t="str">
        <f>"Q"&amp;ROUNDUP(MONTH(SalesDataTable[[#This Row],[Order Date]])/3,0)</f>
        <v>Q3</v>
      </c>
      <c r="E1421" s="4">
        <f>MONTH(SalesDataTable[[#This Row],[Order Date]])</f>
        <v>7</v>
      </c>
      <c r="F1421" s="4"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4">
        <f>YEAR(SalesDataTable[[#This Row],[Order Date]])</f>
        <v>2026</v>
      </c>
      <c r="D1422" s="4" t="str">
        <f>"Q"&amp;ROUNDUP(MONTH(SalesDataTable[[#This Row],[Order Date]])/3,0)</f>
        <v>Q3</v>
      </c>
      <c r="E1422" s="4">
        <f>MONTH(SalesDataTable[[#This Row],[Order Date]])</f>
        <v>7</v>
      </c>
      <c r="F1422" s="4"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4">
        <f>YEAR(SalesDataTable[[#This Row],[Order Date]])</f>
        <v>2026</v>
      </c>
      <c r="D1423" s="4" t="str">
        <f>"Q"&amp;ROUNDUP(MONTH(SalesDataTable[[#This Row],[Order Date]])/3,0)</f>
        <v>Q3</v>
      </c>
      <c r="E1423" s="4">
        <f>MONTH(SalesDataTable[[#This Row],[Order Date]])</f>
        <v>7</v>
      </c>
      <c r="F1423" s="4"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4">
        <f>YEAR(SalesDataTable[[#This Row],[Order Date]])</f>
        <v>2026</v>
      </c>
      <c r="D1424" s="4" t="str">
        <f>"Q"&amp;ROUNDUP(MONTH(SalesDataTable[[#This Row],[Order Date]])/3,0)</f>
        <v>Q3</v>
      </c>
      <c r="E1424" s="4">
        <f>MONTH(SalesDataTable[[#This Row],[Order Date]])</f>
        <v>7</v>
      </c>
      <c r="F1424" s="4"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4">
        <f>YEAR(SalesDataTable[[#This Row],[Order Date]])</f>
        <v>2026</v>
      </c>
      <c r="D1425" s="4" t="str">
        <f>"Q"&amp;ROUNDUP(MONTH(SalesDataTable[[#This Row],[Order Date]])/3,0)</f>
        <v>Q3</v>
      </c>
      <c r="E1425" s="4">
        <f>MONTH(SalesDataTable[[#This Row],[Order Date]])</f>
        <v>7</v>
      </c>
      <c r="F1425" s="4"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4">
        <f>YEAR(SalesDataTable[[#This Row],[Order Date]])</f>
        <v>2026</v>
      </c>
      <c r="D1426" s="4" t="str">
        <f>"Q"&amp;ROUNDUP(MONTH(SalesDataTable[[#This Row],[Order Date]])/3,0)</f>
        <v>Q3</v>
      </c>
      <c r="E1426" s="4">
        <f>MONTH(SalesDataTable[[#This Row],[Order Date]])</f>
        <v>7</v>
      </c>
      <c r="F1426" s="4"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4">
        <f>YEAR(SalesDataTable[[#This Row],[Order Date]])</f>
        <v>2026</v>
      </c>
      <c r="D1427" s="4" t="str">
        <f>"Q"&amp;ROUNDUP(MONTH(SalesDataTable[[#This Row],[Order Date]])/3,0)</f>
        <v>Q3</v>
      </c>
      <c r="E1427" s="4">
        <f>MONTH(SalesDataTable[[#This Row],[Order Date]])</f>
        <v>7</v>
      </c>
      <c r="F1427" s="4"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4">
        <f>YEAR(SalesDataTable[[#This Row],[Order Date]])</f>
        <v>2026</v>
      </c>
      <c r="D1428" s="4" t="str">
        <f>"Q"&amp;ROUNDUP(MONTH(SalesDataTable[[#This Row],[Order Date]])/3,0)</f>
        <v>Q3</v>
      </c>
      <c r="E1428" s="4">
        <f>MONTH(SalesDataTable[[#This Row],[Order Date]])</f>
        <v>7</v>
      </c>
      <c r="F1428" s="4"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4">
        <f>YEAR(SalesDataTable[[#This Row],[Order Date]])</f>
        <v>2026</v>
      </c>
      <c r="D1429" s="4" t="str">
        <f>"Q"&amp;ROUNDUP(MONTH(SalesDataTable[[#This Row],[Order Date]])/3,0)</f>
        <v>Q3</v>
      </c>
      <c r="E1429" s="4">
        <f>MONTH(SalesDataTable[[#This Row],[Order Date]])</f>
        <v>7</v>
      </c>
      <c r="F1429" s="4"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4">
        <f>YEAR(SalesDataTable[[#This Row],[Order Date]])</f>
        <v>2026</v>
      </c>
      <c r="D1430" s="4" t="str">
        <f>"Q"&amp;ROUNDUP(MONTH(SalesDataTable[[#This Row],[Order Date]])/3,0)</f>
        <v>Q3</v>
      </c>
      <c r="E1430" s="4">
        <f>MONTH(SalesDataTable[[#This Row],[Order Date]])</f>
        <v>7</v>
      </c>
      <c r="F1430" s="4"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4">
        <f>YEAR(SalesDataTable[[#This Row],[Order Date]])</f>
        <v>2026</v>
      </c>
      <c r="D1431" s="4" t="str">
        <f>"Q"&amp;ROUNDUP(MONTH(SalesDataTable[[#This Row],[Order Date]])/3,0)</f>
        <v>Q3</v>
      </c>
      <c r="E1431" s="4">
        <f>MONTH(SalesDataTable[[#This Row],[Order Date]])</f>
        <v>7</v>
      </c>
      <c r="F1431" s="4"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4">
        <f>YEAR(SalesDataTable[[#This Row],[Order Date]])</f>
        <v>2026</v>
      </c>
      <c r="D1432" s="4" t="str">
        <f>"Q"&amp;ROUNDUP(MONTH(SalesDataTable[[#This Row],[Order Date]])/3,0)</f>
        <v>Q3</v>
      </c>
      <c r="E1432" s="4">
        <f>MONTH(SalesDataTable[[#This Row],[Order Date]])</f>
        <v>7</v>
      </c>
      <c r="F1432" s="4"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4">
        <f>YEAR(SalesDataTable[[#This Row],[Order Date]])</f>
        <v>2026</v>
      </c>
      <c r="D1433" s="4" t="str">
        <f>"Q"&amp;ROUNDUP(MONTH(SalesDataTable[[#This Row],[Order Date]])/3,0)</f>
        <v>Q3</v>
      </c>
      <c r="E1433" s="4">
        <f>MONTH(SalesDataTable[[#This Row],[Order Date]])</f>
        <v>7</v>
      </c>
      <c r="F1433" s="4"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4">
        <f>YEAR(SalesDataTable[[#This Row],[Order Date]])</f>
        <v>2026</v>
      </c>
      <c r="D1434" s="4" t="str">
        <f>"Q"&amp;ROUNDUP(MONTH(SalesDataTable[[#This Row],[Order Date]])/3,0)</f>
        <v>Q3</v>
      </c>
      <c r="E1434" s="4">
        <f>MONTH(SalesDataTable[[#This Row],[Order Date]])</f>
        <v>7</v>
      </c>
      <c r="F1434" s="4"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4">
        <f>YEAR(SalesDataTable[[#This Row],[Order Date]])</f>
        <v>2026</v>
      </c>
      <c r="D1435" s="4" t="str">
        <f>"Q"&amp;ROUNDUP(MONTH(SalesDataTable[[#This Row],[Order Date]])/3,0)</f>
        <v>Q3</v>
      </c>
      <c r="E1435" s="4">
        <f>MONTH(SalesDataTable[[#This Row],[Order Date]])</f>
        <v>7</v>
      </c>
      <c r="F1435" s="4"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4">
        <f>YEAR(SalesDataTable[[#This Row],[Order Date]])</f>
        <v>2026</v>
      </c>
      <c r="D1436" s="4" t="str">
        <f>"Q"&amp;ROUNDUP(MONTH(SalesDataTable[[#This Row],[Order Date]])/3,0)</f>
        <v>Q3</v>
      </c>
      <c r="E1436" s="4">
        <f>MONTH(SalesDataTable[[#This Row],[Order Date]])</f>
        <v>7</v>
      </c>
      <c r="F1436" s="4"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4">
        <f>YEAR(SalesDataTable[[#This Row],[Order Date]])</f>
        <v>2026</v>
      </c>
      <c r="D1437" s="4" t="str">
        <f>"Q"&amp;ROUNDUP(MONTH(SalesDataTable[[#This Row],[Order Date]])/3,0)</f>
        <v>Q3</v>
      </c>
      <c r="E1437" s="4">
        <f>MONTH(SalesDataTable[[#This Row],[Order Date]])</f>
        <v>7</v>
      </c>
      <c r="F1437" s="4"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4">
        <f>YEAR(SalesDataTable[[#This Row],[Order Date]])</f>
        <v>2026</v>
      </c>
      <c r="D1438" s="4" t="str">
        <f>"Q"&amp;ROUNDUP(MONTH(SalesDataTable[[#This Row],[Order Date]])/3,0)</f>
        <v>Q3</v>
      </c>
      <c r="E1438" s="4">
        <f>MONTH(SalesDataTable[[#This Row],[Order Date]])</f>
        <v>7</v>
      </c>
      <c r="F1438" s="4"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4">
        <f>YEAR(SalesDataTable[[#This Row],[Order Date]])</f>
        <v>2026</v>
      </c>
      <c r="D1439" s="4" t="str">
        <f>"Q"&amp;ROUNDUP(MONTH(SalesDataTable[[#This Row],[Order Date]])/3,0)</f>
        <v>Q3</v>
      </c>
      <c r="E1439" s="4">
        <f>MONTH(SalesDataTable[[#This Row],[Order Date]])</f>
        <v>7</v>
      </c>
      <c r="F1439" s="4"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4">
        <f>YEAR(SalesDataTable[[#This Row],[Order Date]])</f>
        <v>2026</v>
      </c>
      <c r="D1440" s="4" t="str">
        <f>"Q"&amp;ROUNDUP(MONTH(SalesDataTable[[#This Row],[Order Date]])/3,0)</f>
        <v>Q3</v>
      </c>
      <c r="E1440" s="4">
        <f>MONTH(SalesDataTable[[#This Row],[Order Date]])</f>
        <v>7</v>
      </c>
      <c r="F1440" s="4"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4">
        <f>YEAR(SalesDataTable[[#This Row],[Order Date]])</f>
        <v>2026</v>
      </c>
      <c r="D1441" s="4" t="str">
        <f>"Q"&amp;ROUNDUP(MONTH(SalesDataTable[[#This Row],[Order Date]])/3,0)</f>
        <v>Q3</v>
      </c>
      <c r="E1441" s="4">
        <f>MONTH(SalesDataTable[[#This Row],[Order Date]])</f>
        <v>7</v>
      </c>
      <c r="F1441" s="4"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4">
        <f>YEAR(SalesDataTable[[#This Row],[Order Date]])</f>
        <v>2026</v>
      </c>
      <c r="D1442" s="4" t="str">
        <f>"Q"&amp;ROUNDUP(MONTH(SalesDataTable[[#This Row],[Order Date]])/3,0)</f>
        <v>Q3</v>
      </c>
      <c r="E1442" s="4">
        <f>MONTH(SalesDataTable[[#This Row],[Order Date]])</f>
        <v>7</v>
      </c>
      <c r="F1442" s="4"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4">
        <f>YEAR(SalesDataTable[[#This Row],[Order Date]])</f>
        <v>2026</v>
      </c>
      <c r="D1443" s="4" t="str">
        <f>"Q"&amp;ROUNDUP(MONTH(SalesDataTable[[#This Row],[Order Date]])/3,0)</f>
        <v>Q3</v>
      </c>
      <c r="E1443" s="4">
        <f>MONTH(SalesDataTable[[#This Row],[Order Date]])</f>
        <v>7</v>
      </c>
      <c r="F1443" s="4"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4">
        <f>YEAR(SalesDataTable[[#This Row],[Order Date]])</f>
        <v>2026</v>
      </c>
      <c r="D1444" s="4" t="str">
        <f>"Q"&amp;ROUNDUP(MONTH(SalesDataTable[[#This Row],[Order Date]])/3,0)</f>
        <v>Q3</v>
      </c>
      <c r="E1444" s="4">
        <f>MONTH(SalesDataTable[[#This Row],[Order Date]])</f>
        <v>7</v>
      </c>
      <c r="F1444" s="4"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4">
        <f>YEAR(SalesDataTable[[#This Row],[Order Date]])</f>
        <v>2026</v>
      </c>
      <c r="D1445" s="4" t="str">
        <f>"Q"&amp;ROUNDUP(MONTH(SalesDataTable[[#This Row],[Order Date]])/3,0)</f>
        <v>Q3</v>
      </c>
      <c r="E1445" s="4">
        <f>MONTH(SalesDataTable[[#This Row],[Order Date]])</f>
        <v>7</v>
      </c>
      <c r="F1445" s="4"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4">
        <f>YEAR(SalesDataTable[[#This Row],[Order Date]])</f>
        <v>2026</v>
      </c>
      <c r="D1446" s="4" t="str">
        <f>"Q"&amp;ROUNDUP(MONTH(SalesDataTable[[#This Row],[Order Date]])/3,0)</f>
        <v>Q3</v>
      </c>
      <c r="E1446" s="4">
        <f>MONTH(SalesDataTable[[#This Row],[Order Date]])</f>
        <v>7</v>
      </c>
      <c r="F1446" s="4"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4">
        <f>YEAR(SalesDataTable[[#This Row],[Order Date]])</f>
        <v>2026</v>
      </c>
      <c r="D1447" s="4" t="str">
        <f>"Q"&amp;ROUNDUP(MONTH(SalesDataTable[[#This Row],[Order Date]])/3,0)</f>
        <v>Q3</v>
      </c>
      <c r="E1447" s="4">
        <f>MONTH(SalesDataTable[[#This Row],[Order Date]])</f>
        <v>7</v>
      </c>
      <c r="F1447" s="4"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4">
        <f>YEAR(SalesDataTable[[#This Row],[Order Date]])</f>
        <v>2026</v>
      </c>
      <c r="D1448" s="4" t="str">
        <f>"Q"&amp;ROUNDUP(MONTH(SalesDataTable[[#This Row],[Order Date]])/3,0)</f>
        <v>Q3</v>
      </c>
      <c r="E1448" s="4">
        <f>MONTH(SalesDataTable[[#This Row],[Order Date]])</f>
        <v>7</v>
      </c>
      <c r="F1448" s="4"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4">
        <f>YEAR(SalesDataTable[[#This Row],[Order Date]])</f>
        <v>2026</v>
      </c>
      <c r="D1449" s="4" t="str">
        <f>"Q"&amp;ROUNDUP(MONTH(SalesDataTable[[#This Row],[Order Date]])/3,0)</f>
        <v>Q3</v>
      </c>
      <c r="E1449" s="4">
        <f>MONTH(SalesDataTable[[#This Row],[Order Date]])</f>
        <v>7</v>
      </c>
      <c r="F1449" s="4"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4">
        <f>YEAR(SalesDataTable[[#This Row],[Order Date]])</f>
        <v>2026</v>
      </c>
      <c r="D1450" s="4" t="str">
        <f>"Q"&amp;ROUNDUP(MONTH(SalesDataTable[[#This Row],[Order Date]])/3,0)</f>
        <v>Q3</v>
      </c>
      <c r="E1450" s="4">
        <f>MONTH(SalesDataTable[[#This Row],[Order Date]])</f>
        <v>7</v>
      </c>
      <c r="F1450" s="4"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4">
        <f>YEAR(SalesDataTable[[#This Row],[Order Date]])</f>
        <v>2026</v>
      </c>
      <c r="D1451" s="4" t="str">
        <f>"Q"&amp;ROUNDUP(MONTH(SalesDataTable[[#This Row],[Order Date]])/3,0)</f>
        <v>Q3</v>
      </c>
      <c r="E1451" s="4">
        <f>MONTH(SalesDataTable[[#This Row],[Order Date]])</f>
        <v>7</v>
      </c>
      <c r="F1451" s="4"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4">
        <f>YEAR(SalesDataTable[[#This Row],[Order Date]])</f>
        <v>2026</v>
      </c>
      <c r="D1452" s="4" t="str">
        <f>"Q"&amp;ROUNDUP(MONTH(SalesDataTable[[#This Row],[Order Date]])/3,0)</f>
        <v>Q3</v>
      </c>
      <c r="E1452" s="4">
        <f>MONTH(SalesDataTable[[#This Row],[Order Date]])</f>
        <v>7</v>
      </c>
      <c r="F1452" s="4"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4">
        <f>YEAR(SalesDataTable[[#This Row],[Order Date]])</f>
        <v>2026</v>
      </c>
      <c r="D1453" s="4" t="str">
        <f>"Q"&amp;ROUNDUP(MONTH(SalesDataTable[[#This Row],[Order Date]])/3,0)</f>
        <v>Q3</v>
      </c>
      <c r="E1453" s="4">
        <f>MONTH(SalesDataTable[[#This Row],[Order Date]])</f>
        <v>7</v>
      </c>
      <c r="F1453" s="4"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4">
        <f>YEAR(SalesDataTable[[#This Row],[Order Date]])</f>
        <v>2026</v>
      </c>
      <c r="D1454" s="4" t="str">
        <f>"Q"&amp;ROUNDUP(MONTH(SalesDataTable[[#This Row],[Order Date]])/3,0)</f>
        <v>Q3</v>
      </c>
      <c r="E1454" s="4">
        <f>MONTH(SalesDataTable[[#This Row],[Order Date]])</f>
        <v>7</v>
      </c>
      <c r="F1454" s="4"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4">
        <f>YEAR(SalesDataTable[[#This Row],[Order Date]])</f>
        <v>2026</v>
      </c>
      <c r="D1455" s="4" t="str">
        <f>"Q"&amp;ROUNDUP(MONTH(SalesDataTable[[#This Row],[Order Date]])/3,0)</f>
        <v>Q3</v>
      </c>
      <c r="E1455" s="4">
        <f>MONTH(SalesDataTable[[#This Row],[Order Date]])</f>
        <v>7</v>
      </c>
      <c r="F1455" s="4"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4">
        <f>YEAR(SalesDataTable[[#This Row],[Order Date]])</f>
        <v>2026</v>
      </c>
      <c r="D1456" s="4" t="str">
        <f>"Q"&amp;ROUNDUP(MONTH(SalesDataTable[[#This Row],[Order Date]])/3,0)</f>
        <v>Q3</v>
      </c>
      <c r="E1456" s="4">
        <f>MONTH(SalesDataTable[[#This Row],[Order Date]])</f>
        <v>7</v>
      </c>
      <c r="F1456" s="4"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4">
        <f>YEAR(SalesDataTable[[#This Row],[Order Date]])</f>
        <v>2026</v>
      </c>
      <c r="D1457" s="4" t="str">
        <f>"Q"&amp;ROUNDUP(MONTH(SalesDataTable[[#This Row],[Order Date]])/3,0)</f>
        <v>Q3</v>
      </c>
      <c r="E1457" s="4">
        <f>MONTH(SalesDataTable[[#This Row],[Order Date]])</f>
        <v>7</v>
      </c>
      <c r="F1457" s="4"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4">
        <f>YEAR(SalesDataTable[[#This Row],[Order Date]])</f>
        <v>2026</v>
      </c>
      <c r="D1458" s="4" t="str">
        <f>"Q"&amp;ROUNDUP(MONTH(SalesDataTable[[#This Row],[Order Date]])/3,0)</f>
        <v>Q3</v>
      </c>
      <c r="E1458" s="4">
        <f>MONTH(SalesDataTable[[#This Row],[Order Date]])</f>
        <v>7</v>
      </c>
      <c r="F1458" s="4"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4">
        <f>YEAR(SalesDataTable[[#This Row],[Order Date]])</f>
        <v>2026</v>
      </c>
      <c r="D1459" s="4" t="str">
        <f>"Q"&amp;ROUNDUP(MONTH(SalesDataTable[[#This Row],[Order Date]])/3,0)</f>
        <v>Q3</v>
      </c>
      <c r="E1459" s="4">
        <f>MONTH(SalesDataTable[[#This Row],[Order Date]])</f>
        <v>7</v>
      </c>
      <c r="F1459" s="4"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4">
        <f>YEAR(SalesDataTable[[#This Row],[Order Date]])</f>
        <v>2026</v>
      </c>
      <c r="D1460" s="4" t="str">
        <f>"Q"&amp;ROUNDUP(MONTH(SalesDataTable[[#This Row],[Order Date]])/3,0)</f>
        <v>Q3</v>
      </c>
      <c r="E1460" s="4">
        <f>MONTH(SalesDataTable[[#This Row],[Order Date]])</f>
        <v>7</v>
      </c>
      <c r="F1460" s="4"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4">
        <f>YEAR(SalesDataTable[[#This Row],[Order Date]])</f>
        <v>2026</v>
      </c>
      <c r="D1461" s="4" t="str">
        <f>"Q"&amp;ROUNDUP(MONTH(SalesDataTable[[#This Row],[Order Date]])/3,0)</f>
        <v>Q3</v>
      </c>
      <c r="E1461" s="4">
        <f>MONTH(SalesDataTable[[#This Row],[Order Date]])</f>
        <v>7</v>
      </c>
      <c r="F1461" s="4"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4">
        <f>YEAR(SalesDataTable[[#This Row],[Order Date]])</f>
        <v>2026</v>
      </c>
      <c r="D1462" s="4" t="str">
        <f>"Q"&amp;ROUNDUP(MONTH(SalesDataTable[[#This Row],[Order Date]])/3,0)</f>
        <v>Q3</v>
      </c>
      <c r="E1462" s="4">
        <f>MONTH(SalesDataTable[[#This Row],[Order Date]])</f>
        <v>7</v>
      </c>
      <c r="F1462" s="4"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4">
        <f>YEAR(SalesDataTable[[#This Row],[Order Date]])</f>
        <v>2026</v>
      </c>
      <c r="D1463" s="4" t="str">
        <f>"Q"&amp;ROUNDUP(MONTH(SalesDataTable[[#This Row],[Order Date]])/3,0)</f>
        <v>Q3</v>
      </c>
      <c r="E1463" s="4">
        <f>MONTH(SalesDataTable[[#This Row],[Order Date]])</f>
        <v>7</v>
      </c>
      <c r="F1463" s="4"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4">
        <f>YEAR(SalesDataTable[[#This Row],[Order Date]])</f>
        <v>2026</v>
      </c>
      <c r="D1464" s="4" t="str">
        <f>"Q"&amp;ROUNDUP(MONTH(SalesDataTable[[#This Row],[Order Date]])/3,0)</f>
        <v>Q3</v>
      </c>
      <c r="E1464" s="4">
        <f>MONTH(SalesDataTable[[#This Row],[Order Date]])</f>
        <v>7</v>
      </c>
      <c r="F1464" s="4"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4">
        <f>YEAR(SalesDataTable[[#This Row],[Order Date]])</f>
        <v>2026</v>
      </c>
      <c r="D1465" s="4" t="str">
        <f>"Q"&amp;ROUNDUP(MONTH(SalesDataTable[[#This Row],[Order Date]])/3,0)</f>
        <v>Q3</v>
      </c>
      <c r="E1465" s="4">
        <f>MONTH(SalesDataTable[[#This Row],[Order Date]])</f>
        <v>7</v>
      </c>
      <c r="F1465" s="4"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4">
        <f>YEAR(SalesDataTable[[#This Row],[Order Date]])</f>
        <v>2026</v>
      </c>
      <c r="D1466" s="4" t="str">
        <f>"Q"&amp;ROUNDUP(MONTH(SalesDataTable[[#This Row],[Order Date]])/3,0)</f>
        <v>Q3</v>
      </c>
      <c r="E1466" s="4">
        <f>MONTH(SalesDataTable[[#This Row],[Order Date]])</f>
        <v>7</v>
      </c>
      <c r="F1466" s="4"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4">
        <f>YEAR(SalesDataTable[[#This Row],[Order Date]])</f>
        <v>2026</v>
      </c>
      <c r="D1467" s="4" t="str">
        <f>"Q"&amp;ROUNDUP(MONTH(SalesDataTable[[#This Row],[Order Date]])/3,0)</f>
        <v>Q3</v>
      </c>
      <c r="E1467" s="4">
        <f>MONTH(SalesDataTable[[#This Row],[Order Date]])</f>
        <v>7</v>
      </c>
      <c r="F1467" s="4"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4">
        <f>YEAR(SalesDataTable[[#This Row],[Order Date]])</f>
        <v>2026</v>
      </c>
      <c r="D1468" s="4" t="str">
        <f>"Q"&amp;ROUNDUP(MONTH(SalesDataTable[[#This Row],[Order Date]])/3,0)</f>
        <v>Q3</v>
      </c>
      <c r="E1468" s="4">
        <f>MONTH(SalesDataTable[[#This Row],[Order Date]])</f>
        <v>7</v>
      </c>
      <c r="F1468" s="4"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4">
        <f>YEAR(SalesDataTable[[#This Row],[Order Date]])</f>
        <v>2026</v>
      </c>
      <c r="D1469" s="4" t="str">
        <f>"Q"&amp;ROUNDUP(MONTH(SalesDataTable[[#This Row],[Order Date]])/3,0)</f>
        <v>Q3</v>
      </c>
      <c r="E1469" s="4">
        <f>MONTH(SalesDataTable[[#This Row],[Order Date]])</f>
        <v>7</v>
      </c>
      <c r="F1469" s="4"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4">
        <f>YEAR(SalesDataTable[[#This Row],[Order Date]])</f>
        <v>2026</v>
      </c>
      <c r="D1470" s="4" t="str">
        <f>"Q"&amp;ROUNDUP(MONTH(SalesDataTable[[#This Row],[Order Date]])/3,0)</f>
        <v>Q3</v>
      </c>
      <c r="E1470" s="4">
        <f>MONTH(SalesDataTable[[#This Row],[Order Date]])</f>
        <v>7</v>
      </c>
      <c r="F1470" s="4"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4">
        <f>YEAR(SalesDataTable[[#This Row],[Order Date]])</f>
        <v>2026</v>
      </c>
      <c r="D1471" s="4" t="str">
        <f>"Q"&amp;ROUNDUP(MONTH(SalesDataTable[[#This Row],[Order Date]])/3,0)</f>
        <v>Q3</v>
      </c>
      <c r="E1471" s="4">
        <f>MONTH(SalesDataTable[[#This Row],[Order Date]])</f>
        <v>7</v>
      </c>
      <c r="F1471" s="4"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4">
        <f>YEAR(SalesDataTable[[#This Row],[Order Date]])</f>
        <v>2026</v>
      </c>
      <c r="D1472" s="4" t="str">
        <f>"Q"&amp;ROUNDUP(MONTH(SalesDataTable[[#This Row],[Order Date]])/3,0)</f>
        <v>Q3</v>
      </c>
      <c r="E1472" s="4">
        <f>MONTH(SalesDataTable[[#This Row],[Order Date]])</f>
        <v>7</v>
      </c>
      <c r="F1472" s="4"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4">
        <f>YEAR(SalesDataTable[[#This Row],[Order Date]])</f>
        <v>2026</v>
      </c>
      <c r="D1473" s="4" t="str">
        <f>"Q"&amp;ROUNDUP(MONTH(SalesDataTable[[#This Row],[Order Date]])/3,0)</f>
        <v>Q3</v>
      </c>
      <c r="E1473" s="4">
        <f>MONTH(SalesDataTable[[#This Row],[Order Date]])</f>
        <v>7</v>
      </c>
      <c r="F1473" s="4"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4">
        <f>YEAR(SalesDataTable[[#This Row],[Order Date]])</f>
        <v>2026</v>
      </c>
      <c r="D1474" s="4" t="str">
        <f>"Q"&amp;ROUNDUP(MONTH(SalesDataTable[[#This Row],[Order Date]])/3,0)</f>
        <v>Q3</v>
      </c>
      <c r="E1474" s="4">
        <f>MONTH(SalesDataTable[[#This Row],[Order Date]])</f>
        <v>7</v>
      </c>
      <c r="F1474" s="4"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4">
        <f>YEAR(SalesDataTable[[#This Row],[Order Date]])</f>
        <v>2026</v>
      </c>
      <c r="D1475" s="4" t="str">
        <f>"Q"&amp;ROUNDUP(MONTH(SalesDataTable[[#This Row],[Order Date]])/3,0)</f>
        <v>Q3</v>
      </c>
      <c r="E1475" s="4">
        <f>MONTH(SalesDataTable[[#This Row],[Order Date]])</f>
        <v>7</v>
      </c>
      <c r="F1475" s="4"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4">
        <f>YEAR(SalesDataTable[[#This Row],[Order Date]])</f>
        <v>2026</v>
      </c>
      <c r="D1476" s="4" t="str">
        <f>"Q"&amp;ROUNDUP(MONTH(SalesDataTable[[#This Row],[Order Date]])/3,0)</f>
        <v>Q3</v>
      </c>
      <c r="E1476" s="4">
        <f>MONTH(SalesDataTable[[#This Row],[Order Date]])</f>
        <v>7</v>
      </c>
      <c r="F1476" s="4"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4">
        <f>YEAR(SalesDataTable[[#This Row],[Order Date]])</f>
        <v>2026</v>
      </c>
      <c r="D1477" s="4" t="str">
        <f>"Q"&amp;ROUNDUP(MONTH(SalesDataTable[[#This Row],[Order Date]])/3,0)</f>
        <v>Q3</v>
      </c>
      <c r="E1477" s="4">
        <f>MONTH(SalesDataTable[[#This Row],[Order Date]])</f>
        <v>7</v>
      </c>
      <c r="F1477" s="4"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4">
        <f>YEAR(SalesDataTable[[#This Row],[Order Date]])</f>
        <v>2026</v>
      </c>
      <c r="D1478" s="4" t="str">
        <f>"Q"&amp;ROUNDUP(MONTH(SalesDataTable[[#This Row],[Order Date]])/3,0)</f>
        <v>Q3</v>
      </c>
      <c r="E1478" s="4">
        <f>MONTH(SalesDataTable[[#This Row],[Order Date]])</f>
        <v>7</v>
      </c>
      <c r="F1478" s="4"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4">
        <f>YEAR(SalesDataTable[[#This Row],[Order Date]])</f>
        <v>2026</v>
      </c>
      <c r="D1479" s="4" t="str">
        <f>"Q"&amp;ROUNDUP(MONTH(SalesDataTable[[#This Row],[Order Date]])/3,0)</f>
        <v>Q3</v>
      </c>
      <c r="E1479" s="4">
        <f>MONTH(SalesDataTable[[#This Row],[Order Date]])</f>
        <v>7</v>
      </c>
      <c r="F1479" s="4"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4">
        <f>YEAR(SalesDataTable[[#This Row],[Order Date]])</f>
        <v>2026</v>
      </c>
      <c r="D1480" s="4" t="str">
        <f>"Q"&amp;ROUNDUP(MONTH(SalesDataTable[[#This Row],[Order Date]])/3,0)</f>
        <v>Q3</v>
      </c>
      <c r="E1480" s="4">
        <f>MONTH(SalesDataTable[[#This Row],[Order Date]])</f>
        <v>7</v>
      </c>
      <c r="F1480" s="4"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4">
        <f>YEAR(SalesDataTable[[#This Row],[Order Date]])</f>
        <v>2026</v>
      </c>
      <c r="D1481" s="4" t="str">
        <f>"Q"&amp;ROUNDUP(MONTH(SalesDataTable[[#This Row],[Order Date]])/3,0)</f>
        <v>Q3</v>
      </c>
      <c r="E1481" s="4">
        <f>MONTH(SalesDataTable[[#This Row],[Order Date]])</f>
        <v>7</v>
      </c>
      <c r="F1481" s="4"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4">
        <f>YEAR(SalesDataTable[[#This Row],[Order Date]])</f>
        <v>2026</v>
      </c>
      <c r="D1482" s="4" t="str">
        <f>"Q"&amp;ROUNDUP(MONTH(SalesDataTable[[#This Row],[Order Date]])/3,0)</f>
        <v>Q3</v>
      </c>
      <c r="E1482" s="4">
        <f>MONTH(SalesDataTable[[#This Row],[Order Date]])</f>
        <v>7</v>
      </c>
      <c r="F1482" s="4"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4">
        <f>YEAR(SalesDataTable[[#This Row],[Order Date]])</f>
        <v>2026</v>
      </c>
      <c r="D1483" s="4" t="str">
        <f>"Q"&amp;ROUNDUP(MONTH(SalesDataTable[[#This Row],[Order Date]])/3,0)</f>
        <v>Q3</v>
      </c>
      <c r="E1483" s="4">
        <f>MONTH(SalesDataTable[[#This Row],[Order Date]])</f>
        <v>7</v>
      </c>
      <c r="F1483" s="4"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4">
        <f>YEAR(SalesDataTable[[#This Row],[Order Date]])</f>
        <v>2026</v>
      </c>
      <c r="D1484" s="4" t="str">
        <f>"Q"&amp;ROUNDUP(MONTH(SalesDataTable[[#This Row],[Order Date]])/3,0)</f>
        <v>Q3</v>
      </c>
      <c r="E1484" s="4">
        <f>MONTH(SalesDataTable[[#This Row],[Order Date]])</f>
        <v>7</v>
      </c>
      <c r="F1484" s="4"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4">
        <f>YEAR(SalesDataTable[[#This Row],[Order Date]])</f>
        <v>2026</v>
      </c>
      <c r="D1485" s="4" t="str">
        <f>"Q"&amp;ROUNDUP(MONTH(SalesDataTable[[#This Row],[Order Date]])/3,0)</f>
        <v>Q3</v>
      </c>
      <c r="E1485" s="4">
        <f>MONTH(SalesDataTable[[#This Row],[Order Date]])</f>
        <v>7</v>
      </c>
      <c r="F1485" s="4"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4">
        <f>YEAR(SalesDataTable[[#This Row],[Order Date]])</f>
        <v>2026</v>
      </c>
      <c r="D1486" s="4" t="str">
        <f>"Q"&amp;ROUNDUP(MONTH(SalesDataTable[[#This Row],[Order Date]])/3,0)</f>
        <v>Q3</v>
      </c>
      <c r="E1486" s="4">
        <f>MONTH(SalesDataTable[[#This Row],[Order Date]])</f>
        <v>7</v>
      </c>
      <c r="F1486" s="4"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4">
        <f>YEAR(SalesDataTable[[#This Row],[Order Date]])</f>
        <v>2026</v>
      </c>
      <c r="D1487" s="4" t="str">
        <f>"Q"&amp;ROUNDUP(MONTH(SalesDataTable[[#This Row],[Order Date]])/3,0)</f>
        <v>Q3</v>
      </c>
      <c r="E1487" s="4">
        <f>MONTH(SalesDataTable[[#This Row],[Order Date]])</f>
        <v>7</v>
      </c>
      <c r="F1487" s="4"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4">
        <f>YEAR(SalesDataTable[[#This Row],[Order Date]])</f>
        <v>2026</v>
      </c>
      <c r="D1488" s="4" t="str">
        <f>"Q"&amp;ROUNDUP(MONTH(SalesDataTable[[#This Row],[Order Date]])/3,0)</f>
        <v>Q3</v>
      </c>
      <c r="E1488" s="4">
        <f>MONTH(SalesDataTable[[#This Row],[Order Date]])</f>
        <v>7</v>
      </c>
      <c r="F1488" s="4"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4">
        <f>YEAR(SalesDataTable[[#This Row],[Order Date]])</f>
        <v>2026</v>
      </c>
      <c r="D1489" s="4" t="str">
        <f>"Q"&amp;ROUNDUP(MONTH(SalesDataTable[[#This Row],[Order Date]])/3,0)</f>
        <v>Q3</v>
      </c>
      <c r="E1489" s="4">
        <f>MONTH(SalesDataTable[[#This Row],[Order Date]])</f>
        <v>7</v>
      </c>
      <c r="F1489" s="4"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4">
        <f>YEAR(SalesDataTable[[#This Row],[Order Date]])</f>
        <v>2026</v>
      </c>
      <c r="D1490" s="4" t="str">
        <f>"Q"&amp;ROUNDUP(MONTH(SalesDataTable[[#This Row],[Order Date]])/3,0)</f>
        <v>Q3</v>
      </c>
      <c r="E1490" s="4">
        <f>MONTH(SalesDataTable[[#This Row],[Order Date]])</f>
        <v>7</v>
      </c>
      <c r="F1490" s="4"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4">
        <f>YEAR(SalesDataTable[[#This Row],[Order Date]])</f>
        <v>2026</v>
      </c>
      <c r="D1491" s="4" t="str">
        <f>"Q"&amp;ROUNDUP(MONTH(SalesDataTable[[#This Row],[Order Date]])/3,0)</f>
        <v>Q3</v>
      </c>
      <c r="E1491" s="4">
        <f>MONTH(SalesDataTable[[#This Row],[Order Date]])</f>
        <v>7</v>
      </c>
      <c r="F1491" s="4"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4">
        <f>YEAR(SalesDataTable[[#This Row],[Order Date]])</f>
        <v>2026</v>
      </c>
      <c r="D1492" s="4" t="str">
        <f>"Q"&amp;ROUNDUP(MONTH(SalesDataTable[[#This Row],[Order Date]])/3,0)</f>
        <v>Q3</v>
      </c>
      <c r="E1492" s="4">
        <f>MONTH(SalesDataTable[[#This Row],[Order Date]])</f>
        <v>7</v>
      </c>
      <c r="F1492" s="4"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4">
        <f>YEAR(SalesDataTable[[#This Row],[Order Date]])</f>
        <v>2026</v>
      </c>
      <c r="D1493" s="4" t="str">
        <f>"Q"&amp;ROUNDUP(MONTH(SalesDataTable[[#This Row],[Order Date]])/3,0)</f>
        <v>Q3</v>
      </c>
      <c r="E1493" s="4">
        <f>MONTH(SalesDataTable[[#This Row],[Order Date]])</f>
        <v>7</v>
      </c>
      <c r="F1493" s="4"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4">
        <f>YEAR(SalesDataTable[[#This Row],[Order Date]])</f>
        <v>2026</v>
      </c>
      <c r="D1494" s="4" t="str">
        <f>"Q"&amp;ROUNDUP(MONTH(SalesDataTable[[#This Row],[Order Date]])/3,0)</f>
        <v>Q3</v>
      </c>
      <c r="E1494" s="4">
        <f>MONTH(SalesDataTable[[#This Row],[Order Date]])</f>
        <v>7</v>
      </c>
      <c r="F1494" s="4"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4">
        <f>YEAR(SalesDataTable[[#This Row],[Order Date]])</f>
        <v>2026</v>
      </c>
      <c r="D1495" s="4" t="str">
        <f>"Q"&amp;ROUNDUP(MONTH(SalesDataTable[[#This Row],[Order Date]])/3,0)</f>
        <v>Q3</v>
      </c>
      <c r="E1495" s="4">
        <f>MONTH(SalesDataTable[[#This Row],[Order Date]])</f>
        <v>7</v>
      </c>
      <c r="F1495" s="4"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4">
        <f>YEAR(SalesDataTable[[#This Row],[Order Date]])</f>
        <v>2026</v>
      </c>
      <c r="D1496" s="4" t="str">
        <f>"Q"&amp;ROUNDUP(MONTH(SalesDataTable[[#This Row],[Order Date]])/3,0)</f>
        <v>Q3</v>
      </c>
      <c r="E1496" s="4">
        <f>MONTH(SalesDataTable[[#This Row],[Order Date]])</f>
        <v>7</v>
      </c>
      <c r="F1496" s="4"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4">
        <f>YEAR(SalesDataTable[[#This Row],[Order Date]])</f>
        <v>2026</v>
      </c>
      <c r="D1497" s="4" t="str">
        <f>"Q"&amp;ROUNDUP(MONTH(SalesDataTable[[#This Row],[Order Date]])/3,0)</f>
        <v>Q3</v>
      </c>
      <c r="E1497" s="4">
        <f>MONTH(SalesDataTable[[#This Row],[Order Date]])</f>
        <v>7</v>
      </c>
      <c r="F1497" s="4"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4">
        <f>YEAR(SalesDataTable[[#This Row],[Order Date]])</f>
        <v>2026</v>
      </c>
      <c r="D1498" s="4" t="str">
        <f>"Q"&amp;ROUNDUP(MONTH(SalesDataTable[[#This Row],[Order Date]])/3,0)</f>
        <v>Q3</v>
      </c>
      <c r="E1498" s="4">
        <f>MONTH(SalesDataTable[[#This Row],[Order Date]])</f>
        <v>7</v>
      </c>
      <c r="F1498" s="4"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4">
        <f>YEAR(SalesDataTable[[#This Row],[Order Date]])</f>
        <v>2026</v>
      </c>
      <c r="D1499" s="4" t="str">
        <f>"Q"&amp;ROUNDUP(MONTH(SalesDataTable[[#This Row],[Order Date]])/3,0)</f>
        <v>Q3</v>
      </c>
      <c r="E1499" s="4">
        <f>MONTH(SalesDataTable[[#This Row],[Order Date]])</f>
        <v>7</v>
      </c>
      <c r="F1499" s="4"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4">
        <f>YEAR(SalesDataTable[[#This Row],[Order Date]])</f>
        <v>2026</v>
      </c>
      <c r="D1500" s="4" t="str">
        <f>"Q"&amp;ROUNDUP(MONTH(SalesDataTable[[#This Row],[Order Date]])/3,0)</f>
        <v>Q3</v>
      </c>
      <c r="E1500" s="4">
        <f>MONTH(SalesDataTable[[#This Row],[Order Date]])</f>
        <v>7</v>
      </c>
      <c r="F1500" s="4"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4">
        <f>YEAR(SalesDataTable[[#This Row],[Order Date]])</f>
        <v>2026</v>
      </c>
      <c r="D1501" s="4" t="str">
        <f>"Q"&amp;ROUNDUP(MONTH(SalesDataTable[[#This Row],[Order Date]])/3,0)</f>
        <v>Q3</v>
      </c>
      <c r="E1501" s="4">
        <f>MONTH(SalesDataTable[[#This Row],[Order Date]])</f>
        <v>7</v>
      </c>
      <c r="F1501" s="4"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4">
        <f>YEAR(SalesDataTable[[#This Row],[Order Date]])</f>
        <v>2026</v>
      </c>
      <c r="D1502" s="4" t="str">
        <f>"Q"&amp;ROUNDUP(MONTH(SalesDataTable[[#This Row],[Order Date]])/3,0)</f>
        <v>Q3</v>
      </c>
      <c r="E1502" s="4">
        <f>MONTH(SalesDataTable[[#This Row],[Order Date]])</f>
        <v>7</v>
      </c>
      <c r="F1502" s="4"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4">
        <f>YEAR(SalesDataTable[[#This Row],[Order Date]])</f>
        <v>2026</v>
      </c>
      <c r="D1503" s="4" t="str">
        <f>"Q"&amp;ROUNDUP(MONTH(SalesDataTable[[#This Row],[Order Date]])/3,0)</f>
        <v>Q3</v>
      </c>
      <c r="E1503" s="4">
        <f>MONTH(SalesDataTable[[#This Row],[Order Date]])</f>
        <v>7</v>
      </c>
      <c r="F1503" s="4"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4">
        <f>YEAR(SalesDataTable[[#This Row],[Order Date]])</f>
        <v>2026</v>
      </c>
      <c r="D1504" s="4" t="str">
        <f>"Q"&amp;ROUNDUP(MONTH(SalesDataTable[[#This Row],[Order Date]])/3,0)</f>
        <v>Q3</v>
      </c>
      <c r="E1504" s="4">
        <f>MONTH(SalesDataTable[[#This Row],[Order Date]])</f>
        <v>7</v>
      </c>
      <c r="F1504" s="4"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4">
        <f>YEAR(SalesDataTable[[#This Row],[Order Date]])</f>
        <v>2026</v>
      </c>
      <c r="D1505" s="4" t="str">
        <f>"Q"&amp;ROUNDUP(MONTH(SalesDataTable[[#This Row],[Order Date]])/3,0)</f>
        <v>Q3</v>
      </c>
      <c r="E1505" s="4">
        <f>MONTH(SalesDataTable[[#This Row],[Order Date]])</f>
        <v>7</v>
      </c>
      <c r="F1505" s="4"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4">
        <f>YEAR(SalesDataTable[[#This Row],[Order Date]])</f>
        <v>2026</v>
      </c>
      <c r="D1506" s="4" t="str">
        <f>"Q"&amp;ROUNDUP(MONTH(SalesDataTable[[#This Row],[Order Date]])/3,0)</f>
        <v>Q3</v>
      </c>
      <c r="E1506" s="4">
        <f>MONTH(SalesDataTable[[#This Row],[Order Date]])</f>
        <v>7</v>
      </c>
      <c r="F1506" s="4"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4">
        <f>YEAR(SalesDataTable[[#This Row],[Order Date]])</f>
        <v>2026</v>
      </c>
      <c r="D1507" s="4" t="str">
        <f>"Q"&amp;ROUNDUP(MONTH(SalesDataTable[[#This Row],[Order Date]])/3,0)</f>
        <v>Q3</v>
      </c>
      <c r="E1507" s="4">
        <f>MONTH(SalesDataTable[[#This Row],[Order Date]])</f>
        <v>7</v>
      </c>
      <c r="F1507" s="4"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4">
        <f>YEAR(SalesDataTable[[#This Row],[Order Date]])</f>
        <v>2026</v>
      </c>
      <c r="D1508" s="4" t="str">
        <f>"Q"&amp;ROUNDUP(MONTH(SalesDataTable[[#This Row],[Order Date]])/3,0)</f>
        <v>Q3</v>
      </c>
      <c r="E1508" s="4">
        <f>MONTH(SalesDataTable[[#This Row],[Order Date]])</f>
        <v>7</v>
      </c>
      <c r="F1508" s="4"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4">
        <f>YEAR(SalesDataTable[[#This Row],[Order Date]])</f>
        <v>2026</v>
      </c>
      <c r="D1509" s="4" t="str">
        <f>"Q"&amp;ROUNDUP(MONTH(SalesDataTable[[#This Row],[Order Date]])/3,0)</f>
        <v>Q3</v>
      </c>
      <c r="E1509" s="4">
        <f>MONTH(SalesDataTable[[#This Row],[Order Date]])</f>
        <v>7</v>
      </c>
      <c r="F1509" s="4"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4">
        <f>YEAR(SalesDataTable[[#This Row],[Order Date]])</f>
        <v>2026</v>
      </c>
      <c r="D1510" s="4" t="str">
        <f>"Q"&amp;ROUNDUP(MONTH(SalesDataTable[[#This Row],[Order Date]])/3,0)</f>
        <v>Q3</v>
      </c>
      <c r="E1510" s="4">
        <f>MONTH(SalesDataTable[[#This Row],[Order Date]])</f>
        <v>7</v>
      </c>
      <c r="F1510" s="4"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4">
        <f>YEAR(SalesDataTable[[#This Row],[Order Date]])</f>
        <v>2026</v>
      </c>
      <c r="D1511" s="4" t="str">
        <f>"Q"&amp;ROUNDUP(MONTH(SalesDataTable[[#This Row],[Order Date]])/3,0)</f>
        <v>Q3</v>
      </c>
      <c r="E1511" s="4">
        <f>MONTH(SalesDataTable[[#This Row],[Order Date]])</f>
        <v>7</v>
      </c>
      <c r="F1511" s="4"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4">
        <f>YEAR(SalesDataTable[[#This Row],[Order Date]])</f>
        <v>2026</v>
      </c>
      <c r="D1512" s="4" t="str">
        <f>"Q"&amp;ROUNDUP(MONTH(SalesDataTable[[#This Row],[Order Date]])/3,0)</f>
        <v>Q3</v>
      </c>
      <c r="E1512" s="4">
        <f>MONTH(SalesDataTable[[#This Row],[Order Date]])</f>
        <v>7</v>
      </c>
      <c r="F1512" s="4"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4">
        <f>YEAR(SalesDataTable[[#This Row],[Order Date]])</f>
        <v>2026</v>
      </c>
      <c r="D1513" s="4" t="str">
        <f>"Q"&amp;ROUNDUP(MONTH(SalesDataTable[[#This Row],[Order Date]])/3,0)</f>
        <v>Q3</v>
      </c>
      <c r="E1513" s="4">
        <f>MONTH(SalesDataTable[[#This Row],[Order Date]])</f>
        <v>7</v>
      </c>
      <c r="F1513" s="4"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4">
        <f>YEAR(SalesDataTable[[#This Row],[Order Date]])</f>
        <v>2026</v>
      </c>
      <c r="D1514" s="4" t="str">
        <f>"Q"&amp;ROUNDUP(MONTH(SalesDataTable[[#This Row],[Order Date]])/3,0)</f>
        <v>Q3</v>
      </c>
      <c r="E1514" s="4">
        <f>MONTH(SalesDataTable[[#This Row],[Order Date]])</f>
        <v>7</v>
      </c>
      <c r="F1514" s="4"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4">
        <f>YEAR(SalesDataTable[[#This Row],[Order Date]])</f>
        <v>2026</v>
      </c>
      <c r="D1515" s="4" t="str">
        <f>"Q"&amp;ROUNDUP(MONTH(SalesDataTable[[#This Row],[Order Date]])/3,0)</f>
        <v>Q3</v>
      </c>
      <c r="E1515" s="4">
        <f>MONTH(SalesDataTable[[#This Row],[Order Date]])</f>
        <v>7</v>
      </c>
      <c r="F1515" s="4"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4">
        <f>YEAR(SalesDataTable[[#This Row],[Order Date]])</f>
        <v>2026</v>
      </c>
      <c r="D1516" s="4" t="str">
        <f>"Q"&amp;ROUNDUP(MONTH(SalesDataTable[[#This Row],[Order Date]])/3,0)</f>
        <v>Q3</v>
      </c>
      <c r="E1516" s="4">
        <f>MONTH(SalesDataTable[[#This Row],[Order Date]])</f>
        <v>7</v>
      </c>
      <c r="F1516" s="4"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4">
        <f>YEAR(SalesDataTable[[#This Row],[Order Date]])</f>
        <v>2026</v>
      </c>
      <c r="D1517" s="4" t="str">
        <f>"Q"&amp;ROUNDUP(MONTH(SalesDataTable[[#This Row],[Order Date]])/3,0)</f>
        <v>Q3</v>
      </c>
      <c r="E1517" s="4">
        <f>MONTH(SalesDataTable[[#This Row],[Order Date]])</f>
        <v>7</v>
      </c>
      <c r="F1517" s="4"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4">
        <f>YEAR(SalesDataTable[[#This Row],[Order Date]])</f>
        <v>2026</v>
      </c>
      <c r="D1518" s="4" t="str">
        <f>"Q"&amp;ROUNDUP(MONTH(SalesDataTable[[#This Row],[Order Date]])/3,0)</f>
        <v>Q3</v>
      </c>
      <c r="E1518" s="4">
        <f>MONTH(SalesDataTable[[#This Row],[Order Date]])</f>
        <v>7</v>
      </c>
      <c r="F1518" s="4"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4">
        <f>YEAR(SalesDataTable[[#This Row],[Order Date]])</f>
        <v>2026</v>
      </c>
      <c r="D1519" s="4" t="str">
        <f>"Q"&amp;ROUNDUP(MONTH(SalesDataTable[[#This Row],[Order Date]])/3,0)</f>
        <v>Q3</v>
      </c>
      <c r="E1519" s="4">
        <f>MONTH(SalesDataTable[[#This Row],[Order Date]])</f>
        <v>7</v>
      </c>
      <c r="F1519" s="4"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4">
        <f>YEAR(SalesDataTable[[#This Row],[Order Date]])</f>
        <v>2026</v>
      </c>
      <c r="D1520" s="4" t="str">
        <f>"Q"&amp;ROUNDUP(MONTH(SalesDataTable[[#This Row],[Order Date]])/3,0)</f>
        <v>Q3</v>
      </c>
      <c r="E1520" s="4">
        <f>MONTH(SalesDataTable[[#This Row],[Order Date]])</f>
        <v>7</v>
      </c>
      <c r="F1520" s="4"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4">
        <f>YEAR(SalesDataTable[[#This Row],[Order Date]])</f>
        <v>2026</v>
      </c>
      <c r="D1521" s="4" t="str">
        <f>"Q"&amp;ROUNDUP(MONTH(SalesDataTable[[#This Row],[Order Date]])/3,0)</f>
        <v>Q3</v>
      </c>
      <c r="E1521" s="4">
        <f>MONTH(SalesDataTable[[#This Row],[Order Date]])</f>
        <v>7</v>
      </c>
      <c r="F1521" s="4"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4">
        <f>YEAR(SalesDataTable[[#This Row],[Order Date]])</f>
        <v>2026</v>
      </c>
      <c r="D1522" s="4" t="str">
        <f>"Q"&amp;ROUNDUP(MONTH(SalesDataTable[[#This Row],[Order Date]])/3,0)</f>
        <v>Q3</v>
      </c>
      <c r="E1522" s="4">
        <f>MONTH(SalesDataTable[[#This Row],[Order Date]])</f>
        <v>7</v>
      </c>
      <c r="F1522" s="4"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4">
        <f>YEAR(SalesDataTable[[#This Row],[Order Date]])</f>
        <v>2026</v>
      </c>
      <c r="D1523" s="4" t="str">
        <f>"Q"&amp;ROUNDUP(MONTH(SalesDataTable[[#This Row],[Order Date]])/3,0)</f>
        <v>Q3</v>
      </c>
      <c r="E1523" s="4">
        <f>MONTH(SalesDataTable[[#This Row],[Order Date]])</f>
        <v>7</v>
      </c>
      <c r="F1523" s="4"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4">
        <f>YEAR(SalesDataTable[[#This Row],[Order Date]])</f>
        <v>2026</v>
      </c>
      <c r="D1524" s="4" t="str">
        <f>"Q"&amp;ROUNDUP(MONTH(SalesDataTable[[#This Row],[Order Date]])/3,0)</f>
        <v>Q3</v>
      </c>
      <c r="E1524" s="4">
        <f>MONTH(SalesDataTable[[#This Row],[Order Date]])</f>
        <v>7</v>
      </c>
      <c r="F1524" s="4"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4">
        <f>YEAR(SalesDataTable[[#This Row],[Order Date]])</f>
        <v>2026</v>
      </c>
      <c r="D1525" s="4" t="str">
        <f>"Q"&amp;ROUNDUP(MONTH(SalesDataTable[[#This Row],[Order Date]])/3,0)</f>
        <v>Q3</v>
      </c>
      <c r="E1525" s="4">
        <f>MONTH(SalesDataTable[[#This Row],[Order Date]])</f>
        <v>7</v>
      </c>
      <c r="F1525" s="4"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4">
        <f>YEAR(SalesDataTable[[#This Row],[Order Date]])</f>
        <v>2026</v>
      </c>
      <c r="D1526" s="4" t="str">
        <f>"Q"&amp;ROUNDUP(MONTH(SalesDataTable[[#This Row],[Order Date]])/3,0)</f>
        <v>Q3</v>
      </c>
      <c r="E1526" s="4">
        <f>MONTH(SalesDataTable[[#This Row],[Order Date]])</f>
        <v>7</v>
      </c>
      <c r="F1526" s="4"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4">
        <f>YEAR(SalesDataTable[[#This Row],[Order Date]])</f>
        <v>2026</v>
      </c>
      <c r="D1527" s="4" t="str">
        <f>"Q"&amp;ROUNDUP(MONTH(SalesDataTable[[#This Row],[Order Date]])/3,0)</f>
        <v>Q3</v>
      </c>
      <c r="E1527" s="4">
        <f>MONTH(SalesDataTable[[#This Row],[Order Date]])</f>
        <v>7</v>
      </c>
      <c r="F1527" s="4"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4">
        <f>YEAR(SalesDataTable[[#This Row],[Order Date]])</f>
        <v>2026</v>
      </c>
      <c r="D1528" s="4" t="str">
        <f>"Q"&amp;ROUNDUP(MONTH(SalesDataTable[[#This Row],[Order Date]])/3,0)</f>
        <v>Q3</v>
      </c>
      <c r="E1528" s="4">
        <f>MONTH(SalesDataTable[[#This Row],[Order Date]])</f>
        <v>7</v>
      </c>
      <c r="F1528" s="4"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4">
        <f>YEAR(SalesDataTable[[#This Row],[Order Date]])</f>
        <v>2026</v>
      </c>
      <c r="D1529" s="4" t="str">
        <f>"Q"&amp;ROUNDUP(MONTH(SalesDataTable[[#This Row],[Order Date]])/3,0)</f>
        <v>Q3</v>
      </c>
      <c r="E1529" s="4">
        <f>MONTH(SalesDataTable[[#This Row],[Order Date]])</f>
        <v>8</v>
      </c>
      <c r="F1529" s="4"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4">
        <f>YEAR(SalesDataTable[[#This Row],[Order Date]])</f>
        <v>2026</v>
      </c>
      <c r="D1530" s="4" t="str">
        <f>"Q"&amp;ROUNDUP(MONTH(SalesDataTable[[#This Row],[Order Date]])/3,0)</f>
        <v>Q3</v>
      </c>
      <c r="E1530" s="4">
        <f>MONTH(SalesDataTable[[#This Row],[Order Date]])</f>
        <v>8</v>
      </c>
      <c r="F1530" s="4"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4">
        <f>YEAR(SalesDataTable[[#This Row],[Order Date]])</f>
        <v>2026</v>
      </c>
      <c r="D1531" s="4" t="str">
        <f>"Q"&amp;ROUNDUP(MONTH(SalesDataTable[[#This Row],[Order Date]])/3,0)</f>
        <v>Q3</v>
      </c>
      <c r="E1531" s="4">
        <f>MONTH(SalesDataTable[[#This Row],[Order Date]])</f>
        <v>8</v>
      </c>
      <c r="F1531" s="4"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4">
        <f>YEAR(SalesDataTable[[#This Row],[Order Date]])</f>
        <v>2026</v>
      </c>
      <c r="D1532" s="4" t="str">
        <f>"Q"&amp;ROUNDUP(MONTH(SalesDataTable[[#This Row],[Order Date]])/3,0)</f>
        <v>Q3</v>
      </c>
      <c r="E1532" s="4">
        <f>MONTH(SalesDataTable[[#This Row],[Order Date]])</f>
        <v>8</v>
      </c>
      <c r="F1532" s="4"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4">
        <f>YEAR(SalesDataTable[[#This Row],[Order Date]])</f>
        <v>2026</v>
      </c>
      <c r="D1533" s="4" t="str">
        <f>"Q"&amp;ROUNDUP(MONTH(SalesDataTable[[#This Row],[Order Date]])/3,0)</f>
        <v>Q3</v>
      </c>
      <c r="E1533" s="4">
        <f>MONTH(SalesDataTable[[#This Row],[Order Date]])</f>
        <v>8</v>
      </c>
      <c r="F1533" s="4"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4">
        <f>YEAR(SalesDataTable[[#This Row],[Order Date]])</f>
        <v>2026</v>
      </c>
      <c r="D1534" s="4" t="str">
        <f>"Q"&amp;ROUNDUP(MONTH(SalesDataTable[[#This Row],[Order Date]])/3,0)</f>
        <v>Q3</v>
      </c>
      <c r="E1534" s="4">
        <f>MONTH(SalesDataTable[[#This Row],[Order Date]])</f>
        <v>8</v>
      </c>
      <c r="F1534" s="4"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4">
        <f>YEAR(SalesDataTable[[#This Row],[Order Date]])</f>
        <v>2026</v>
      </c>
      <c r="D1535" s="4" t="str">
        <f>"Q"&amp;ROUNDUP(MONTH(SalesDataTable[[#This Row],[Order Date]])/3,0)</f>
        <v>Q3</v>
      </c>
      <c r="E1535" s="4">
        <f>MONTH(SalesDataTable[[#This Row],[Order Date]])</f>
        <v>8</v>
      </c>
      <c r="F1535" s="4"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4">
        <f>YEAR(SalesDataTable[[#This Row],[Order Date]])</f>
        <v>2026</v>
      </c>
      <c r="D1536" s="4" t="str">
        <f>"Q"&amp;ROUNDUP(MONTH(SalesDataTable[[#This Row],[Order Date]])/3,0)</f>
        <v>Q3</v>
      </c>
      <c r="E1536" s="4">
        <f>MONTH(SalesDataTable[[#This Row],[Order Date]])</f>
        <v>8</v>
      </c>
      <c r="F1536" s="4"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4">
        <f>YEAR(SalesDataTable[[#This Row],[Order Date]])</f>
        <v>2026</v>
      </c>
      <c r="D1537" s="4" t="str">
        <f>"Q"&amp;ROUNDUP(MONTH(SalesDataTable[[#This Row],[Order Date]])/3,0)</f>
        <v>Q3</v>
      </c>
      <c r="E1537" s="4">
        <f>MONTH(SalesDataTable[[#This Row],[Order Date]])</f>
        <v>8</v>
      </c>
      <c r="F1537" s="4"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4">
        <f>YEAR(SalesDataTable[[#This Row],[Order Date]])</f>
        <v>2026</v>
      </c>
      <c r="D1538" s="4" t="str">
        <f>"Q"&amp;ROUNDUP(MONTH(SalesDataTable[[#This Row],[Order Date]])/3,0)</f>
        <v>Q3</v>
      </c>
      <c r="E1538" s="4">
        <f>MONTH(SalesDataTable[[#This Row],[Order Date]])</f>
        <v>8</v>
      </c>
      <c r="F1538" s="4"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4">
        <f>YEAR(SalesDataTable[[#This Row],[Order Date]])</f>
        <v>2026</v>
      </c>
      <c r="D1539" s="4" t="str">
        <f>"Q"&amp;ROUNDUP(MONTH(SalesDataTable[[#This Row],[Order Date]])/3,0)</f>
        <v>Q3</v>
      </c>
      <c r="E1539" s="4">
        <f>MONTH(SalesDataTable[[#This Row],[Order Date]])</f>
        <v>8</v>
      </c>
      <c r="F1539" s="4"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4">
        <f>YEAR(SalesDataTable[[#This Row],[Order Date]])</f>
        <v>2026</v>
      </c>
      <c r="D1540" s="4" t="str">
        <f>"Q"&amp;ROUNDUP(MONTH(SalesDataTable[[#This Row],[Order Date]])/3,0)</f>
        <v>Q3</v>
      </c>
      <c r="E1540" s="4">
        <f>MONTH(SalesDataTable[[#This Row],[Order Date]])</f>
        <v>8</v>
      </c>
      <c r="F1540" s="4"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4">
        <f>YEAR(SalesDataTable[[#This Row],[Order Date]])</f>
        <v>2026</v>
      </c>
      <c r="D1541" s="4" t="str">
        <f>"Q"&amp;ROUNDUP(MONTH(SalesDataTable[[#This Row],[Order Date]])/3,0)</f>
        <v>Q3</v>
      </c>
      <c r="E1541" s="4">
        <f>MONTH(SalesDataTable[[#This Row],[Order Date]])</f>
        <v>8</v>
      </c>
      <c r="F1541" s="4"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4">
        <f>YEAR(SalesDataTable[[#This Row],[Order Date]])</f>
        <v>2026</v>
      </c>
      <c r="D1542" s="4" t="str">
        <f>"Q"&amp;ROUNDUP(MONTH(SalesDataTable[[#This Row],[Order Date]])/3,0)</f>
        <v>Q3</v>
      </c>
      <c r="E1542" s="4">
        <f>MONTH(SalesDataTable[[#This Row],[Order Date]])</f>
        <v>8</v>
      </c>
      <c r="F1542" s="4"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4">
        <f>YEAR(SalesDataTable[[#This Row],[Order Date]])</f>
        <v>2026</v>
      </c>
      <c r="D1543" s="4" t="str">
        <f>"Q"&amp;ROUNDUP(MONTH(SalesDataTable[[#This Row],[Order Date]])/3,0)</f>
        <v>Q3</v>
      </c>
      <c r="E1543" s="4">
        <f>MONTH(SalesDataTable[[#This Row],[Order Date]])</f>
        <v>8</v>
      </c>
      <c r="F1543" s="4"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4">
        <f>YEAR(SalesDataTable[[#This Row],[Order Date]])</f>
        <v>2026</v>
      </c>
      <c r="D1544" s="4" t="str">
        <f>"Q"&amp;ROUNDUP(MONTH(SalesDataTable[[#This Row],[Order Date]])/3,0)</f>
        <v>Q3</v>
      </c>
      <c r="E1544" s="4">
        <f>MONTH(SalesDataTable[[#This Row],[Order Date]])</f>
        <v>8</v>
      </c>
      <c r="F1544" s="4"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4">
        <f>YEAR(SalesDataTable[[#This Row],[Order Date]])</f>
        <v>2026</v>
      </c>
      <c r="D1545" s="4" t="str">
        <f>"Q"&amp;ROUNDUP(MONTH(SalesDataTable[[#This Row],[Order Date]])/3,0)</f>
        <v>Q3</v>
      </c>
      <c r="E1545" s="4">
        <f>MONTH(SalesDataTable[[#This Row],[Order Date]])</f>
        <v>8</v>
      </c>
      <c r="F1545" s="4"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4">
        <f>YEAR(SalesDataTable[[#This Row],[Order Date]])</f>
        <v>2026</v>
      </c>
      <c r="D1546" s="4" t="str">
        <f>"Q"&amp;ROUNDUP(MONTH(SalesDataTable[[#This Row],[Order Date]])/3,0)</f>
        <v>Q3</v>
      </c>
      <c r="E1546" s="4">
        <f>MONTH(SalesDataTable[[#This Row],[Order Date]])</f>
        <v>8</v>
      </c>
      <c r="F1546" s="4"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4">
        <f>YEAR(SalesDataTable[[#This Row],[Order Date]])</f>
        <v>2026</v>
      </c>
      <c r="D1547" s="4" t="str">
        <f>"Q"&amp;ROUNDUP(MONTH(SalesDataTable[[#This Row],[Order Date]])/3,0)</f>
        <v>Q3</v>
      </c>
      <c r="E1547" s="4">
        <f>MONTH(SalesDataTable[[#This Row],[Order Date]])</f>
        <v>8</v>
      </c>
      <c r="F1547" s="4"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4">
        <f>YEAR(SalesDataTable[[#This Row],[Order Date]])</f>
        <v>2026</v>
      </c>
      <c r="D1548" s="4" t="str">
        <f>"Q"&amp;ROUNDUP(MONTH(SalesDataTable[[#This Row],[Order Date]])/3,0)</f>
        <v>Q3</v>
      </c>
      <c r="E1548" s="4">
        <f>MONTH(SalesDataTable[[#This Row],[Order Date]])</f>
        <v>8</v>
      </c>
      <c r="F1548" s="4"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4">
        <f>YEAR(SalesDataTable[[#This Row],[Order Date]])</f>
        <v>2026</v>
      </c>
      <c r="D1549" s="4" t="str">
        <f>"Q"&amp;ROUNDUP(MONTH(SalesDataTable[[#This Row],[Order Date]])/3,0)</f>
        <v>Q3</v>
      </c>
      <c r="E1549" s="4">
        <f>MONTH(SalesDataTable[[#This Row],[Order Date]])</f>
        <v>8</v>
      </c>
      <c r="F1549" s="4"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4">
        <f>YEAR(SalesDataTable[[#This Row],[Order Date]])</f>
        <v>2026</v>
      </c>
      <c r="D1550" s="4" t="str">
        <f>"Q"&amp;ROUNDUP(MONTH(SalesDataTable[[#This Row],[Order Date]])/3,0)</f>
        <v>Q3</v>
      </c>
      <c r="E1550" s="4">
        <f>MONTH(SalesDataTable[[#This Row],[Order Date]])</f>
        <v>8</v>
      </c>
      <c r="F1550" s="4"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4">
        <f>YEAR(SalesDataTable[[#This Row],[Order Date]])</f>
        <v>2026</v>
      </c>
      <c r="D1551" s="4" t="str">
        <f>"Q"&amp;ROUNDUP(MONTH(SalesDataTable[[#This Row],[Order Date]])/3,0)</f>
        <v>Q3</v>
      </c>
      <c r="E1551" s="4">
        <f>MONTH(SalesDataTable[[#This Row],[Order Date]])</f>
        <v>8</v>
      </c>
      <c r="F1551" s="4"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4">
        <f>YEAR(SalesDataTable[[#This Row],[Order Date]])</f>
        <v>2026</v>
      </c>
      <c r="D1552" s="4" t="str">
        <f>"Q"&amp;ROUNDUP(MONTH(SalesDataTable[[#This Row],[Order Date]])/3,0)</f>
        <v>Q3</v>
      </c>
      <c r="E1552" s="4">
        <f>MONTH(SalesDataTable[[#This Row],[Order Date]])</f>
        <v>8</v>
      </c>
      <c r="F1552" s="4"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4">
        <f>YEAR(SalesDataTable[[#This Row],[Order Date]])</f>
        <v>2026</v>
      </c>
      <c r="D1553" s="4" t="str">
        <f>"Q"&amp;ROUNDUP(MONTH(SalesDataTable[[#This Row],[Order Date]])/3,0)</f>
        <v>Q3</v>
      </c>
      <c r="E1553" s="4">
        <f>MONTH(SalesDataTable[[#This Row],[Order Date]])</f>
        <v>8</v>
      </c>
      <c r="F1553" s="4"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4">
        <f>YEAR(SalesDataTable[[#This Row],[Order Date]])</f>
        <v>2026</v>
      </c>
      <c r="D1554" s="4" t="str">
        <f>"Q"&amp;ROUNDUP(MONTH(SalesDataTable[[#This Row],[Order Date]])/3,0)</f>
        <v>Q3</v>
      </c>
      <c r="E1554" s="4">
        <f>MONTH(SalesDataTable[[#This Row],[Order Date]])</f>
        <v>8</v>
      </c>
      <c r="F1554" s="4"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4">
        <f>YEAR(SalesDataTable[[#This Row],[Order Date]])</f>
        <v>2026</v>
      </c>
      <c r="D1555" s="4" t="str">
        <f>"Q"&amp;ROUNDUP(MONTH(SalesDataTable[[#This Row],[Order Date]])/3,0)</f>
        <v>Q3</v>
      </c>
      <c r="E1555" s="4">
        <f>MONTH(SalesDataTable[[#This Row],[Order Date]])</f>
        <v>8</v>
      </c>
      <c r="F1555" s="4"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4">
        <f>YEAR(SalesDataTable[[#This Row],[Order Date]])</f>
        <v>2026</v>
      </c>
      <c r="D1556" s="4" t="str">
        <f>"Q"&amp;ROUNDUP(MONTH(SalesDataTable[[#This Row],[Order Date]])/3,0)</f>
        <v>Q3</v>
      </c>
      <c r="E1556" s="4">
        <f>MONTH(SalesDataTable[[#This Row],[Order Date]])</f>
        <v>8</v>
      </c>
      <c r="F1556" s="4"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4">
        <f>YEAR(SalesDataTable[[#This Row],[Order Date]])</f>
        <v>2026</v>
      </c>
      <c r="D1557" s="4" t="str">
        <f>"Q"&amp;ROUNDUP(MONTH(SalesDataTable[[#This Row],[Order Date]])/3,0)</f>
        <v>Q3</v>
      </c>
      <c r="E1557" s="4">
        <f>MONTH(SalesDataTable[[#This Row],[Order Date]])</f>
        <v>8</v>
      </c>
      <c r="F1557" s="4"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4">
        <f>YEAR(SalesDataTable[[#This Row],[Order Date]])</f>
        <v>2026</v>
      </c>
      <c r="D1558" s="4" t="str">
        <f>"Q"&amp;ROUNDUP(MONTH(SalesDataTable[[#This Row],[Order Date]])/3,0)</f>
        <v>Q3</v>
      </c>
      <c r="E1558" s="4">
        <f>MONTH(SalesDataTable[[#This Row],[Order Date]])</f>
        <v>8</v>
      </c>
      <c r="F1558" s="4"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4">
        <f>YEAR(SalesDataTable[[#This Row],[Order Date]])</f>
        <v>2026</v>
      </c>
      <c r="D1559" s="4" t="str">
        <f>"Q"&amp;ROUNDUP(MONTH(SalesDataTable[[#This Row],[Order Date]])/3,0)</f>
        <v>Q3</v>
      </c>
      <c r="E1559" s="4">
        <f>MONTH(SalesDataTable[[#This Row],[Order Date]])</f>
        <v>8</v>
      </c>
      <c r="F1559" s="4"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4">
        <f>YEAR(SalesDataTable[[#This Row],[Order Date]])</f>
        <v>2026</v>
      </c>
      <c r="D1560" s="4" t="str">
        <f>"Q"&amp;ROUNDUP(MONTH(SalesDataTable[[#This Row],[Order Date]])/3,0)</f>
        <v>Q3</v>
      </c>
      <c r="E1560" s="4">
        <f>MONTH(SalesDataTable[[#This Row],[Order Date]])</f>
        <v>8</v>
      </c>
      <c r="F1560" s="4"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4">
        <f>YEAR(SalesDataTable[[#This Row],[Order Date]])</f>
        <v>2026</v>
      </c>
      <c r="D1561" s="4" t="str">
        <f>"Q"&amp;ROUNDUP(MONTH(SalesDataTable[[#This Row],[Order Date]])/3,0)</f>
        <v>Q3</v>
      </c>
      <c r="E1561" s="4">
        <f>MONTH(SalesDataTable[[#This Row],[Order Date]])</f>
        <v>8</v>
      </c>
      <c r="F1561" s="4"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4">
        <f>YEAR(SalesDataTable[[#This Row],[Order Date]])</f>
        <v>2026</v>
      </c>
      <c r="D1562" s="4" t="str">
        <f>"Q"&amp;ROUNDUP(MONTH(SalesDataTable[[#This Row],[Order Date]])/3,0)</f>
        <v>Q3</v>
      </c>
      <c r="E1562" s="4">
        <f>MONTH(SalesDataTable[[#This Row],[Order Date]])</f>
        <v>8</v>
      </c>
      <c r="F1562" s="4"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4">
        <f>YEAR(SalesDataTable[[#This Row],[Order Date]])</f>
        <v>2026</v>
      </c>
      <c r="D1563" s="4" t="str">
        <f>"Q"&amp;ROUNDUP(MONTH(SalesDataTable[[#This Row],[Order Date]])/3,0)</f>
        <v>Q3</v>
      </c>
      <c r="E1563" s="4">
        <f>MONTH(SalesDataTable[[#This Row],[Order Date]])</f>
        <v>8</v>
      </c>
      <c r="F1563" s="4"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4">
        <f>YEAR(SalesDataTable[[#This Row],[Order Date]])</f>
        <v>2026</v>
      </c>
      <c r="D1564" s="4" t="str">
        <f>"Q"&amp;ROUNDUP(MONTH(SalesDataTable[[#This Row],[Order Date]])/3,0)</f>
        <v>Q3</v>
      </c>
      <c r="E1564" s="4">
        <f>MONTH(SalesDataTable[[#This Row],[Order Date]])</f>
        <v>8</v>
      </c>
      <c r="F1564" s="4"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4">
        <f>YEAR(SalesDataTable[[#This Row],[Order Date]])</f>
        <v>2026</v>
      </c>
      <c r="D1565" s="4" t="str">
        <f>"Q"&amp;ROUNDUP(MONTH(SalesDataTable[[#This Row],[Order Date]])/3,0)</f>
        <v>Q3</v>
      </c>
      <c r="E1565" s="4">
        <f>MONTH(SalesDataTable[[#This Row],[Order Date]])</f>
        <v>8</v>
      </c>
      <c r="F1565" s="4"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4">
        <f>YEAR(SalesDataTable[[#This Row],[Order Date]])</f>
        <v>2026</v>
      </c>
      <c r="D1566" s="4" t="str">
        <f>"Q"&amp;ROUNDUP(MONTH(SalesDataTable[[#This Row],[Order Date]])/3,0)</f>
        <v>Q3</v>
      </c>
      <c r="E1566" s="4">
        <f>MONTH(SalesDataTable[[#This Row],[Order Date]])</f>
        <v>8</v>
      </c>
      <c r="F1566" s="4"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4">
        <f>YEAR(SalesDataTable[[#This Row],[Order Date]])</f>
        <v>2026</v>
      </c>
      <c r="D1567" s="4" t="str">
        <f>"Q"&amp;ROUNDUP(MONTH(SalesDataTable[[#This Row],[Order Date]])/3,0)</f>
        <v>Q3</v>
      </c>
      <c r="E1567" s="4">
        <f>MONTH(SalesDataTable[[#This Row],[Order Date]])</f>
        <v>8</v>
      </c>
      <c r="F1567" s="4"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4">
        <f>YEAR(SalesDataTable[[#This Row],[Order Date]])</f>
        <v>2026</v>
      </c>
      <c r="D1568" s="4" t="str">
        <f>"Q"&amp;ROUNDUP(MONTH(SalesDataTable[[#This Row],[Order Date]])/3,0)</f>
        <v>Q3</v>
      </c>
      <c r="E1568" s="4">
        <f>MONTH(SalesDataTable[[#This Row],[Order Date]])</f>
        <v>8</v>
      </c>
      <c r="F1568" s="4"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4">
        <f>YEAR(SalesDataTable[[#This Row],[Order Date]])</f>
        <v>2026</v>
      </c>
      <c r="D1569" s="4" t="str">
        <f>"Q"&amp;ROUNDUP(MONTH(SalesDataTable[[#This Row],[Order Date]])/3,0)</f>
        <v>Q3</v>
      </c>
      <c r="E1569" s="4">
        <f>MONTH(SalesDataTable[[#This Row],[Order Date]])</f>
        <v>8</v>
      </c>
      <c r="F1569" s="4"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4">
        <f>YEAR(SalesDataTable[[#This Row],[Order Date]])</f>
        <v>2026</v>
      </c>
      <c r="D1570" s="4" t="str">
        <f>"Q"&amp;ROUNDUP(MONTH(SalesDataTable[[#This Row],[Order Date]])/3,0)</f>
        <v>Q3</v>
      </c>
      <c r="E1570" s="4">
        <f>MONTH(SalesDataTable[[#This Row],[Order Date]])</f>
        <v>8</v>
      </c>
      <c r="F1570" s="4"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4">
        <f>YEAR(SalesDataTable[[#This Row],[Order Date]])</f>
        <v>2026</v>
      </c>
      <c r="D1571" s="4" t="str">
        <f>"Q"&amp;ROUNDUP(MONTH(SalesDataTable[[#This Row],[Order Date]])/3,0)</f>
        <v>Q3</v>
      </c>
      <c r="E1571" s="4">
        <f>MONTH(SalesDataTable[[#This Row],[Order Date]])</f>
        <v>8</v>
      </c>
      <c r="F1571" s="4"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4">
        <f>YEAR(SalesDataTable[[#This Row],[Order Date]])</f>
        <v>2026</v>
      </c>
      <c r="D1572" s="4" t="str">
        <f>"Q"&amp;ROUNDUP(MONTH(SalesDataTable[[#This Row],[Order Date]])/3,0)</f>
        <v>Q3</v>
      </c>
      <c r="E1572" s="4">
        <f>MONTH(SalesDataTable[[#This Row],[Order Date]])</f>
        <v>8</v>
      </c>
      <c r="F1572" s="4"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4">
        <f>YEAR(SalesDataTable[[#This Row],[Order Date]])</f>
        <v>2026</v>
      </c>
      <c r="D1573" s="4" t="str">
        <f>"Q"&amp;ROUNDUP(MONTH(SalesDataTable[[#This Row],[Order Date]])/3,0)</f>
        <v>Q3</v>
      </c>
      <c r="E1573" s="4">
        <f>MONTH(SalesDataTable[[#This Row],[Order Date]])</f>
        <v>8</v>
      </c>
      <c r="F1573" s="4"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4">
        <f>YEAR(SalesDataTable[[#This Row],[Order Date]])</f>
        <v>2026</v>
      </c>
      <c r="D1574" s="4" t="str">
        <f>"Q"&amp;ROUNDUP(MONTH(SalesDataTable[[#This Row],[Order Date]])/3,0)</f>
        <v>Q3</v>
      </c>
      <c r="E1574" s="4">
        <f>MONTH(SalesDataTable[[#This Row],[Order Date]])</f>
        <v>8</v>
      </c>
      <c r="F1574" s="4"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4">
        <f>YEAR(SalesDataTable[[#This Row],[Order Date]])</f>
        <v>2026</v>
      </c>
      <c r="D1575" s="4" t="str">
        <f>"Q"&amp;ROUNDUP(MONTH(SalesDataTable[[#This Row],[Order Date]])/3,0)</f>
        <v>Q3</v>
      </c>
      <c r="E1575" s="4">
        <f>MONTH(SalesDataTable[[#This Row],[Order Date]])</f>
        <v>8</v>
      </c>
      <c r="F1575" s="4"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4">
        <f>YEAR(SalesDataTable[[#This Row],[Order Date]])</f>
        <v>2026</v>
      </c>
      <c r="D1576" s="4" t="str">
        <f>"Q"&amp;ROUNDUP(MONTH(SalesDataTable[[#This Row],[Order Date]])/3,0)</f>
        <v>Q3</v>
      </c>
      <c r="E1576" s="4">
        <f>MONTH(SalesDataTable[[#This Row],[Order Date]])</f>
        <v>8</v>
      </c>
      <c r="F1576" s="4"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4">
        <f>YEAR(SalesDataTable[[#This Row],[Order Date]])</f>
        <v>2026</v>
      </c>
      <c r="D1577" s="4" t="str">
        <f>"Q"&amp;ROUNDUP(MONTH(SalesDataTable[[#This Row],[Order Date]])/3,0)</f>
        <v>Q3</v>
      </c>
      <c r="E1577" s="4">
        <f>MONTH(SalesDataTable[[#This Row],[Order Date]])</f>
        <v>8</v>
      </c>
      <c r="F1577" s="4"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4">
        <f>YEAR(SalesDataTable[[#This Row],[Order Date]])</f>
        <v>2026</v>
      </c>
      <c r="D1578" s="4" t="str">
        <f>"Q"&amp;ROUNDUP(MONTH(SalesDataTable[[#This Row],[Order Date]])/3,0)</f>
        <v>Q3</v>
      </c>
      <c r="E1578" s="4">
        <f>MONTH(SalesDataTable[[#This Row],[Order Date]])</f>
        <v>8</v>
      </c>
      <c r="F1578" s="4"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4">
        <f>YEAR(SalesDataTable[[#This Row],[Order Date]])</f>
        <v>2026</v>
      </c>
      <c r="D1579" s="4" t="str">
        <f>"Q"&amp;ROUNDUP(MONTH(SalesDataTable[[#This Row],[Order Date]])/3,0)</f>
        <v>Q3</v>
      </c>
      <c r="E1579" s="4">
        <f>MONTH(SalesDataTable[[#This Row],[Order Date]])</f>
        <v>8</v>
      </c>
      <c r="F1579" s="4"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4">
        <f>YEAR(SalesDataTable[[#This Row],[Order Date]])</f>
        <v>2026</v>
      </c>
      <c r="D1580" s="4" t="str">
        <f>"Q"&amp;ROUNDUP(MONTH(SalesDataTable[[#This Row],[Order Date]])/3,0)</f>
        <v>Q3</v>
      </c>
      <c r="E1580" s="4">
        <f>MONTH(SalesDataTable[[#This Row],[Order Date]])</f>
        <v>8</v>
      </c>
      <c r="F1580" s="4"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4">
        <f>YEAR(SalesDataTable[[#This Row],[Order Date]])</f>
        <v>2026</v>
      </c>
      <c r="D1581" s="4" t="str">
        <f>"Q"&amp;ROUNDUP(MONTH(SalesDataTable[[#This Row],[Order Date]])/3,0)</f>
        <v>Q3</v>
      </c>
      <c r="E1581" s="4">
        <f>MONTH(SalesDataTable[[#This Row],[Order Date]])</f>
        <v>8</v>
      </c>
      <c r="F1581" s="4"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4">
        <f>YEAR(SalesDataTable[[#This Row],[Order Date]])</f>
        <v>2026</v>
      </c>
      <c r="D1582" s="4" t="str">
        <f>"Q"&amp;ROUNDUP(MONTH(SalesDataTable[[#This Row],[Order Date]])/3,0)</f>
        <v>Q3</v>
      </c>
      <c r="E1582" s="4">
        <f>MONTH(SalesDataTable[[#This Row],[Order Date]])</f>
        <v>8</v>
      </c>
      <c r="F1582" s="4"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4">
        <f>YEAR(SalesDataTable[[#This Row],[Order Date]])</f>
        <v>2026</v>
      </c>
      <c r="D1583" s="4" t="str">
        <f>"Q"&amp;ROUNDUP(MONTH(SalesDataTable[[#This Row],[Order Date]])/3,0)</f>
        <v>Q3</v>
      </c>
      <c r="E1583" s="4">
        <f>MONTH(SalesDataTable[[#This Row],[Order Date]])</f>
        <v>8</v>
      </c>
      <c r="F1583" s="4"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4">
        <f>YEAR(SalesDataTable[[#This Row],[Order Date]])</f>
        <v>2026</v>
      </c>
      <c r="D1584" s="4" t="str">
        <f>"Q"&amp;ROUNDUP(MONTH(SalesDataTable[[#This Row],[Order Date]])/3,0)</f>
        <v>Q3</v>
      </c>
      <c r="E1584" s="4">
        <f>MONTH(SalesDataTable[[#This Row],[Order Date]])</f>
        <v>8</v>
      </c>
      <c r="F1584" s="4"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4">
        <f>YEAR(SalesDataTable[[#This Row],[Order Date]])</f>
        <v>2026</v>
      </c>
      <c r="D1585" s="4" t="str">
        <f>"Q"&amp;ROUNDUP(MONTH(SalesDataTable[[#This Row],[Order Date]])/3,0)</f>
        <v>Q3</v>
      </c>
      <c r="E1585" s="4">
        <f>MONTH(SalesDataTable[[#This Row],[Order Date]])</f>
        <v>8</v>
      </c>
      <c r="F1585" s="4"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4">
        <f>YEAR(SalesDataTable[[#This Row],[Order Date]])</f>
        <v>2026</v>
      </c>
      <c r="D1586" s="4" t="str">
        <f>"Q"&amp;ROUNDUP(MONTH(SalesDataTable[[#This Row],[Order Date]])/3,0)</f>
        <v>Q3</v>
      </c>
      <c r="E1586" s="4">
        <f>MONTH(SalesDataTable[[#This Row],[Order Date]])</f>
        <v>8</v>
      </c>
      <c r="F1586" s="4"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4">
        <f>YEAR(SalesDataTable[[#This Row],[Order Date]])</f>
        <v>2026</v>
      </c>
      <c r="D1587" s="4" t="str">
        <f>"Q"&amp;ROUNDUP(MONTH(SalesDataTable[[#This Row],[Order Date]])/3,0)</f>
        <v>Q3</v>
      </c>
      <c r="E1587" s="4">
        <f>MONTH(SalesDataTable[[#This Row],[Order Date]])</f>
        <v>8</v>
      </c>
      <c r="F1587" s="4"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4">
        <f>YEAR(SalesDataTable[[#This Row],[Order Date]])</f>
        <v>2026</v>
      </c>
      <c r="D1588" s="4" t="str">
        <f>"Q"&amp;ROUNDUP(MONTH(SalesDataTable[[#This Row],[Order Date]])/3,0)</f>
        <v>Q3</v>
      </c>
      <c r="E1588" s="4">
        <f>MONTH(SalesDataTable[[#This Row],[Order Date]])</f>
        <v>8</v>
      </c>
      <c r="F1588" s="4"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4">
        <f>YEAR(SalesDataTable[[#This Row],[Order Date]])</f>
        <v>2026</v>
      </c>
      <c r="D1589" s="4" t="str">
        <f>"Q"&amp;ROUNDUP(MONTH(SalesDataTable[[#This Row],[Order Date]])/3,0)</f>
        <v>Q3</v>
      </c>
      <c r="E1589" s="4">
        <f>MONTH(SalesDataTable[[#This Row],[Order Date]])</f>
        <v>8</v>
      </c>
      <c r="F1589" s="4"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4">
        <f>YEAR(SalesDataTable[[#This Row],[Order Date]])</f>
        <v>2026</v>
      </c>
      <c r="D1590" s="4" t="str">
        <f>"Q"&amp;ROUNDUP(MONTH(SalesDataTable[[#This Row],[Order Date]])/3,0)</f>
        <v>Q3</v>
      </c>
      <c r="E1590" s="4">
        <f>MONTH(SalesDataTable[[#This Row],[Order Date]])</f>
        <v>8</v>
      </c>
      <c r="F1590" s="4"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4">
        <f>YEAR(SalesDataTable[[#This Row],[Order Date]])</f>
        <v>2026</v>
      </c>
      <c r="D1591" s="4" t="str">
        <f>"Q"&amp;ROUNDUP(MONTH(SalesDataTable[[#This Row],[Order Date]])/3,0)</f>
        <v>Q3</v>
      </c>
      <c r="E1591" s="4">
        <f>MONTH(SalesDataTable[[#This Row],[Order Date]])</f>
        <v>8</v>
      </c>
      <c r="F1591" s="4"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4">
        <f>YEAR(SalesDataTable[[#This Row],[Order Date]])</f>
        <v>2026</v>
      </c>
      <c r="D1592" s="4" t="str">
        <f>"Q"&amp;ROUNDUP(MONTH(SalesDataTable[[#This Row],[Order Date]])/3,0)</f>
        <v>Q3</v>
      </c>
      <c r="E1592" s="4">
        <f>MONTH(SalesDataTable[[#This Row],[Order Date]])</f>
        <v>8</v>
      </c>
      <c r="F1592" s="4"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4">
        <f>YEAR(SalesDataTable[[#This Row],[Order Date]])</f>
        <v>2026</v>
      </c>
      <c r="D1593" s="4" t="str">
        <f>"Q"&amp;ROUNDUP(MONTH(SalesDataTable[[#This Row],[Order Date]])/3,0)</f>
        <v>Q3</v>
      </c>
      <c r="E1593" s="4">
        <f>MONTH(SalesDataTable[[#This Row],[Order Date]])</f>
        <v>8</v>
      </c>
      <c r="F1593" s="4"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4">
        <f>YEAR(SalesDataTable[[#This Row],[Order Date]])</f>
        <v>2026</v>
      </c>
      <c r="D1594" s="4" t="str">
        <f>"Q"&amp;ROUNDUP(MONTH(SalesDataTable[[#This Row],[Order Date]])/3,0)</f>
        <v>Q3</v>
      </c>
      <c r="E1594" s="4">
        <f>MONTH(SalesDataTable[[#This Row],[Order Date]])</f>
        <v>8</v>
      </c>
      <c r="F1594" s="4"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4">
        <f>YEAR(SalesDataTable[[#This Row],[Order Date]])</f>
        <v>2026</v>
      </c>
      <c r="D1595" s="4" t="str">
        <f>"Q"&amp;ROUNDUP(MONTH(SalesDataTable[[#This Row],[Order Date]])/3,0)</f>
        <v>Q3</v>
      </c>
      <c r="E1595" s="4">
        <f>MONTH(SalesDataTable[[#This Row],[Order Date]])</f>
        <v>8</v>
      </c>
      <c r="F1595" s="4"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4">
        <f>YEAR(SalesDataTable[[#This Row],[Order Date]])</f>
        <v>2026</v>
      </c>
      <c r="D1596" s="4" t="str">
        <f>"Q"&amp;ROUNDUP(MONTH(SalesDataTable[[#This Row],[Order Date]])/3,0)</f>
        <v>Q3</v>
      </c>
      <c r="E1596" s="4">
        <f>MONTH(SalesDataTable[[#This Row],[Order Date]])</f>
        <v>8</v>
      </c>
      <c r="F1596" s="4"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4">
        <f>YEAR(SalesDataTable[[#This Row],[Order Date]])</f>
        <v>2026</v>
      </c>
      <c r="D1597" s="4" t="str">
        <f>"Q"&amp;ROUNDUP(MONTH(SalesDataTable[[#This Row],[Order Date]])/3,0)</f>
        <v>Q3</v>
      </c>
      <c r="E1597" s="4">
        <f>MONTH(SalesDataTable[[#This Row],[Order Date]])</f>
        <v>8</v>
      </c>
      <c r="F1597" s="4"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4">
        <f>YEAR(SalesDataTable[[#This Row],[Order Date]])</f>
        <v>2026</v>
      </c>
      <c r="D1598" s="4" t="str">
        <f>"Q"&amp;ROUNDUP(MONTH(SalesDataTable[[#This Row],[Order Date]])/3,0)</f>
        <v>Q3</v>
      </c>
      <c r="E1598" s="4">
        <f>MONTH(SalesDataTable[[#This Row],[Order Date]])</f>
        <v>8</v>
      </c>
      <c r="F1598" s="4"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4">
        <f>YEAR(SalesDataTable[[#This Row],[Order Date]])</f>
        <v>2026</v>
      </c>
      <c r="D1599" s="4" t="str">
        <f>"Q"&amp;ROUNDUP(MONTH(SalesDataTable[[#This Row],[Order Date]])/3,0)</f>
        <v>Q3</v>
      </c>
      <c r="E1599" s="4">
        <f>MONTH(SalesDataTable[[#This Row],[Order Date]])</f>
        <v>8</v>
      </c>
      <c r="F1599" s="4"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4">
        <f>YEAR(SalesDataTable[[#This Row],[Order Date]])</f>
        <v>2026</v>
      </c>
      <c r="D1600" s="4" t="str">
        <f>"Q"&amp;ROUNDUP(MONTH(SalesDataTable[[#This Row],[Order Date]])/3,0)</f>
        <v>Q3</v>
      </c>
      <c r="E1600" s="4">
        <f>MONTH(SalesDataTable[[#This Row],[Order Date]])</f>
        <v>8</v>
      </c>
      <c r="F1600" s="4"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4">
        <f>YEAR(SalesDataTable[[#This Row],[Order Date]])</f>
        <v>2026</v>
      </c>
      <c r="D1601" s="4" t="str">
        <f>"Q"&amp;ROUNDUP(MONTH(SalesDataTable[[#This Row],[Order Date]])/3,0)</f>
        <v>Q3</v>
      </c>
      <c r="E1601" s="4">
        <f>MONTH(SalesDataTable[[#This Row],[Order Date]])</f>
        <v>8</v>
      </c>
      <c r="F1601" s="4"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4">
        <f>YEAR(SalesDataTable[[#This Row],[Order Date]])</f>
        <v>2026</v>
      </c>
      <c r="D1602" s="4" t="str">
        <f>"Q"&amp;ROUNDUP(MONTH(SalesDataTable[[#This Row],[Order Date]])/3,0)</f>
        <v>Q3</v>
      </c>
      <c r="E1602" s="4">
        <f>MONTH(SalesDataTable[[#This Row],[Order Date]])</f>
        <v>8</v>
      </c>
      <c r="F1602" s="4"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4">
        <f>YEAR(SalesDataTable[[#This Row],[Order Date]])</f>
        <v>2026</v>
      </c>
      <c r="D1603" s="4" t="str">
        <f>"Q"&amp;ROUNDUP(MONTH(SalesDataTable[[#This Row],[Order Date]])/3,0)</f>
        <v>Q3</v>
      </c>
      <c r="E1603" s="4">
        <f>MONTH(SalesDataTable[[#This Row],[Order Date]])</f>
        <v>8</v>
      </c>
      <c r="F1603" s="4"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4">
        <f>YEAR(SalesDataTable[[#This Row],[Order Date]])</f>
        <v>2026</v>
      </c>
      <c r="D1604" s="4" t="str">
        <f>"Q"&amp;ROUNDUP(MONTH(SalesDataTable[[#This Row],[Order Date]])/3,0)</f>
        <v>Q3</v>
      </c>
      <c r="E1604" s="4">
        <f>MONTH(SalesDataTable[[#This Row],[Order Date]])</f>
        <v>8</v>
      </c>
      <c r="F1604" s="4"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4">
        <f>YEAR(SalesDataTable[[#This Row],[Order Date]])</f>
        <v>2026</v>
      </c>
      <c r="D1605" s="4" t="str">
        <f>"Q"&amp;ROUNDUP(MONTH(SalesDataTable[[#This Row],[Order Date]])/3,0)</f>
        <v>Q3</v>
      </c>
      <c r="E1605" s="4">
        <f>MONTH(SalesDataTable[[#This Row],[Order Date]])</f>
        <v>8</v>
      </c>
      <c r="F1605" s="4"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4">
        <f>YEAR(SalesDataTable[[#This Row],[Order Date]])</f>
        <v>2026</v>
      </c>
      <c r="D1606" s="4" t="str">
        <f>"Q"&amp;ROUNDUP(MONTH(SalesDataTable[[#This Row],[Order Date]])/3,0)</f>
        <v>Q3</v>
      </c>
      <c r="E1606" s="4">
        <f>MONTH(SalesDataTable[[#This Row],[Order Date]])</f>
        <v>8</v>
      </c>
      <c r="F1606" s="4"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4">
        <f>YEAR(SalesDataTable[[#This Row],[Order Date]])</f>
        <v>2026</v>
      </c>
      <c r="D1607" s="4" t="str">
        <f>"Q"&amp;ROUNDUP(MONTH(SalesDataTable[[#This Row],[Order Date]])/3,0)</f>
        <v>Q3</v>
      </c>
      <c r="E1607" s="4">
        <f>MONTH(SalesDataTable[[#This Row],[Order Date]])</f>
        <v>8</v>
      </c>
      <c r="F1607" s="4"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4">
        <f>YEAR(SalesDataTable[[#This Row],[Order Date]])</f>
        <v>2026</v>
      </c>
      <c r="D1608" s="4" t="str">
        <f>"Q"&amp;ROUNDUP(MONTH(SalesDataTable[[#This Row],[Order Date]])/3,0)</f>
        <v>Q3</v>
      </c>
      <c r="E1608" s="4">
        <f>MONTH(SalesDataTable[[#This Row],[Order Date]])</f>
        <v>8</v>
      </c>
      <c r="F1608" s="4"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4">
        <f>YEAR(SalesDataTable[[#This Row],[Order Date]])</f>
        <v>2026</v>
      </c>
      <c r="D1609" s="4" t="str">
        <f>"Q"&amp;ROUNDUP(MONTH(SalesDataTable[[#This Row],[Order Date]])/3,0)</f>
        <v>Q3</v>
      </c>
      <c r="E1609" s="4">
        <f>MONTH(SalesDataTable[[#This Row],[Order Date]])</f>
        <v>8</v>
      </c>
      <c r="F1609" s="4"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4">
        <f>YEAR(SalesDataTable[[#This Row],[Order Date]])</f>
        <v>2026</v>
      </c>
      <c r="D1610" s="4" t="str">
        <f>"Q"&amp;ROUNDUP(MONTH(SalesDataTable[[#This Row],[Order Date]])/3,0)</f>
        <v>Q3</v>
      </c>
      <c r="E1610" s="4">
        <f>MONTH(SalesDataTable[[#This Row],[Order Date]])</f>
        <v>8</v>
      </c>
      <c r="F1610" s="4"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4">
        <f>YEAR(SalesDataTable[[#This Row],[Order Date]])</f>
        <v>2026</v>
      </c>
      <c r="D1611" s="4" t="str">
        <f>"Q"&amp;ROUNDUP(MONTH(SalesDataTable[[#This Row],[Order Date]])/3,0)</f>
        <v>Q3</v>
      </c>
      <c r="E1611" s="4">
        <f>MONTH(SalesDataTable[[#This Row],[Order Date]])</f>
        <v>8</v>
      </c>
      <c r="F1611" s="4"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4">
        <f>YEAR(SalesDataTable[[#This Row],[Order Date]])</f>
        <v>2026</v>
      </c>
      <c r="D1612" s="4" t="str">
        <f>"Q"&amp;ROUNDUP(MONTH(SalesDataTable[[#This Row],[Order Date]])/3,0)</f>
        <v>Q3</v>
      </c>
      <c r="E1612" s="4">
        <f>MONTH(SalesDataTable[[#This Row],[Order Date]])</f>
        <v>8</v>
      </c>
      <c r="F1612" s="4"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4">
        <f>YEAR(SalesDataTable[[#This Row],[Order Date]])</f>
        <v>2026</v>
      </c>
      <c r="D1613" s="4" t="str">
        <f>"Q"&amp;ROUNDUP(MONTH(SalesDataTable[[#This Row],[Order Date]])/3,0)</f>
        <v>Q3</v>
      </c>
      <c r="E1613" s="4">
        <f>MONTH(SalesDataTable[[#This Row],[Order Date]])</f>
        <v>8</v>
      </c>
      <c r="F1613" s="4"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4">
        <f>YEAR(SalesDataTable[[#This Row],[Order Date]])</f>
        <v>2026</v>
      </c>
      <c r="D1614" s="4" t="str">
        <f>"Q"&amp;ROUNDUP(MONTH(SalesDataTable[[#This Row],[Order Date]])/3,0)</f>
        <v>Q3</v>
      </c>
      <c r="E1614" s="4">
        <f>MONTH(SalesDataTable[[#This Row],[Order Date]])</f>
        <v>8</v>
      </c>
      <c r="F1614" s="4"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4">
        <f>YEAR(SalesDataTable[[#This Row],[Order Date]])</f>
        <v>2026</v>
      </c>
      <c r="D1615" s="4" t="str">
        <f>"Q"&amp;ROUNDUP(MONTH(SalesDataTable[[#This Row],[Order Date]])/3,0)</f>
        <v>Q3</v>
      </c>
      <c r="E1615" s="4">
        <f>MONTH(SalesDataTable[[#This Row],[Order Date]])</f>
        <v>8</v>
      </c>
      <c r="F1615" s="4"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4">
        <f>YEAR(SalesDataTable[[#This Row],[Order Date]])</f>
        <v>2026</v>
      </c>
      <c r="D1616" s="4" t="str">
        <f>"Q"&amp;ROUNDUP(MONTH(SalesDataTable[[#This Row],[Order Date]])/3,0)</f>
        <v>Q3</v>
      </c>
      <c r="E1616" s="4">
        <f>MONTH(SalesDataTable[[#This Row],[Order Date]])</f>
        <v>8</v>
      </c>
      <c r="F1616" s="4"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4">
        <f>YEAR(SalesDataTable[[#This Row],[Order Date]])</f>
        <v>2026</v>
      </c>
      <c r="D1617" s="4" t="str">
        <f>"Q"&amp;ROUNDUP(MONTH(SalesDataTable[[#This Row],[Order Date]])/3,0)</f>
        <v>Q3</v>
      </c>
      <c r="E1617" s="4">
        <f>MONTH(SalesDataTable[[#This Row],[Order Date]])</f>
        <v>8</v>
      </c>
      <c r="F1617" s="4"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4">
        <f>YEAR(SalesDataTable[[#This Row],[Order Date]])</f>
        <v>2026</v>
      </c>
      <c r="D1618" s="4" t="str">
        <f>"Q"&amp;ROUNDUP(MONTH(SalesDataTable[[#This Row],[Order Date]])/3,0)</f>
        <v>Q3</v>
      </c>
      <c r="E1618" s="4">
        <f>MONTH(SalesDataTable[[#This Row],[Order Date]])</f>
        <v>8</v>
      </c>
      <c r="F1618" s="4"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4">
        <f>YEAR(SalesDataTable[[#This Row],[Order Date]])</f>
        <v>2026</v>
      </c>
      <c r="D1619" s="4" t="str">
        <f>"Q"&amp;ROUNDUP(MONTH(SalesDataTable[[#This Row],[Order Date]])/3,0)</f>
        <v>Q3</v>
      </c>
      <c r="E1619" s="4">
        <f>MONTH(SalesDataTable[[#This Row],[Order Date]])</f>
        <v>8</v>
      </c>
      <c r="F1619" s="4"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4">
        <f>YEAR(SalesDataTable[[#This Row],[Order Date]])</f>
        <v>2026</v>
      </c>
      <c r="D1620" s="4" t="str">
        <f>"Q"&amp;ROUNDUP(MONTH(SalesDataTable[[#This Row],[Order Date]])/3,0)</f>
        <v>Q3</v>
      </c>
      <c r="E1620" s="4">
        <f>MONTH(SalesDataTable[[#This Row],[Order Date]])</f>
        <v>8</v>
      </c>
      <c r="F1620" s="4"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4">
        <f>YEAR(SalesDataTable[[#This Row],[Order Date]])</f>
        <v>2026</v>
      </c>
      <c r="D1621" s="4" t="str">
        <f>"Q"&amp;ROUNDUP(MONTH(SalesDataTable[[#This Row],[Order Date]])/3,0)</f>
        <v>Q3</v>
      </c>
      <c r="E1621" s="4">
        <f>MONTH(SalesDataTable[[#This Row],[Order Date]])</f>
        <v>8</v>
      </c>
      <c r="F1621" s="4"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4">
        <f>YEAR(SalesDataTable[[#This Row],[Order Date]])</f>
        <v>2026</v>
      </c>
      <c r="D1622" s="4" t="str">
        <f>"Q"&amp;ROUNDUP(MONTH(SalesDataTable[[#This Row],[Order Date]])/3,0)</f>
        <v>Q3</v>
      </c>
      <c r="E1622" s="4">
        <f>MONTH(SalesDataTable[[#This Row],[Order Date]])</f>
        <v>8</v>
      </c>
      <c r="F1622" s="4"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4">
        <f>YEAR(SalesDataTable[[#This Row],[Order Date]])</f>
        <v>2026</v>
      </c>
      <c r="D1623" s="4" t="str">
        <f>"Q"&amp;ROUNDUP(MONTH(SalesDataTable[[#This Row],[Order Date]])/3,0)</f>
        <v>Q3</v>
      </c>
      <c r="E1623" s="4">
        <f>MONTH(SalesDataTable[[#This Row],[Order Date]])</f>
        <v>8</v>
      </c>
      <c r="F1623" s="4"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4">
        <f>YEAR(SalesDataTable[[#This Row],[Order Date]])</f>
        <v>2026</v>
      </c>
      <c r="D1624" s="4" t="str">
        <f>"Q"&amp;ROUNDUP(MONTH(SalesDataTable[[#This Row],[Order Date]])/3,0)</f>
        <v>Q3</v>
      </c>
      <c r="E1624" s="4">
        <f>MONTH(SalesDataTable[[#This Row],[Order Date]])</f>
        <v>8</v>
      </c>
      <c r="F1624" s="4"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4">
        <f>YEAR(SalesDataTable[[#This Row],[Order Date]])</f>
        <v>2026</v>
      </c>
      <c r="D1625" s="4" t="str">
        <f>"Q"&amp;ROUNDUP(MONTH(SalesDataTable[[#This Row],[Order Date]])/3,0)</f>
        <v>Q3</v>
      </c>
      <c r="E1625" s="4">
        <f>MONTH(SalesDataTable[[#This Row],[Order Date]])</f>
        <v>8</v>
      </c>
      <c r="F1625" s="4"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4">
        <f>YEAR(SalesDataTable[[#This Row],[Order Date]])</f>
        <v>2026</v>
      </c>
      <c r="D1626" s="4" t="str">
        <f>"Q"&amp;ROUNDUP(MONTH(SalesDataTable[[#This Row],[Order Date]])/3,0)</f>
        <v>Q3</v>
      </c>
      <c r="E1626" s="4">
        <f>MONTH(SalesDataTable[[#This Row],[Order Date]])</f>
        <v>8</v>
      </c>
      <c r="F1626" s="4"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4">
        <f>YEAR(SalesDataTable[[#This Row],[Order Date]])</f>
        <v>2026</v>
      </c>
      <c r="D1627" s="4" t="str">
        <f>"Q"&amp;ROUNDUP(MONTH(SalesDataTable[[#This Row],[Order Date]])/3,0)</f>
        <v>Q3</v>
      </c>
      <c r="E1627" s="4">
        <f>MONTH(SalesDataTable[[#This Row],[Order Date]])</f>
        <v>8</v>
      </c>
      <c r="F1627" s="4"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4">
        <f>YEAR(SalesDataTable[[#This Row],[Order Date]])</f>
        <v>2026</v>
      </c>
      <c r="D1628" s="4" t="str">
        <f>"Q"&amp;ROUNDUP(MONTH(SalesDataTable[[#This Row],[Order Date]])/3,0)</f>
        <v>Q3</v>
      </c>
      <c r="E1628" s="4">
        <f>MONTH(SalesDataTable[[#This Row],[Order Date]])</f>
        <v>8</v>
      </c>
      <c r="F1628" s="4"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4">
        <f>YEAR(SalesDataTable[[#This Row],[Order Date]])</f>
        <v>2026</v>
      </c>
      <c r="D1629" s="4" t="str">
        <f>"Q"&amp;ROUNDUP(MONTH(SalesDataTable[[#This Row],[Order Date]])/3,0)</f>
        <v>Q3</v>
      </c>
      <c r="E1629" s="4">
        <f>MONTH(SalesDataTable[[#This Row],[Order Date]])</f>
        <v>8</v>
      </c>
      <c r="F1629" s="4"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4">
        <f>YEAR(SalesDataTable[[#This Row],[Order Date]])</f>
        <v>2026</v>
      </c>
      <c r="D1630" s="4" t="str">
        <f>"Q"&amp;ROUNDUP(MONTH(SalesDataTable[[#This Row],[Order Date]])/3,0)</f>
        <v>Q3</v>
      </c>
      <c r="E1630" s="4">
        <f>MONTH(SalesDataTable[[#This Row],[Order Date]])</f>
        <v>8</v>
      </c>
      <c r="F1630" s="4"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4">
        <f>YEAR(SalesDataTable[[#This Row],[Order Date]])</f>
        <v>2026</v>
      </c>
      <c r="D1631" s="4" t="str">
        <f>"Q"&amp;ROUNDUP(MONTH(SalesDataTable[[#This Row],[Order Date]])/3,0)</f>
        <v>Q3</v>
      </c>
      <c r="E1631" s="4">
        <f>MONTH(SalesDataTable[[#This Row],[Order Date]])</f>
        <v>8</v>
      </c>
      <c r="F1631" s="4"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4">
        <f>YEAR(SalesDataTable[[#This Row],[Order Date]])</f>
        <v>2026</v>
      </c>
      <c r="D1632" s="4" t="str">
        <f>"Q"&amp;ROUNDUP(MONTH(SalesDataTable[[#This Row],[Order Date]])/3,0)</f>
        <v>Q3</v>
      </c>
      <c r="E1632" s="4">
        <f>MONTH(SalesDataTable[[#This Row],[Order Date]])</f>
        <v>8</v>
      </c>
      <c r="F1632" s="4"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4">
        <f>YEAR(SalesDataTable[[#This Row],[Order Date]])</f>
        <v>2026</v>
      </c>
      <c r="D1633" s="4" t="str">
        <f>"Q"&amp;ROUNDUP(MONTH(SalesDataTable[[#This Row],[Order Date]])/3,0)</f>
        <v>Q3</v>
      </c>
      <c r="E1633" s="4">
        <f>MONTH(SalesDataTable[[#This Row],[Order Date]])</f>
        <v>8</v>
      </c>
      <c r="F1633" s="4"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4">
        <f>YEAR(SalesDataTable[[#This Row],[Order Date]])</f>
        <v>2026</v>
      </c>
      <c r="D1634" s="4" t="str">
        <f>"Q"&amp;ROUNDUP(MONTH(SalesDataTable[[#This Row],[Order Date]])/3,0)</f>
        <v>Q3</v>
      </c>
      <c r="E1634" s="4">
        <f>MONTH(SalesDataTable[[#This Row],[Order Date]])</f>
        <v>8</v>
      </c>
      <c r="F1634" s="4"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4">
        <f>YEAR(SalesDataTable[[#This Row],[Order Date]])</f>
        <v>2026</v>
      </c>
      <c r="D1635" s="4" t="str">
        <f>"Q"&amp;ROUNDUP(MONTH(SalesDataTable[[#This Row],[Order Date]])/3,0)</f>
        <v>Q3</v>
      </c>
      <c r="E1635" s="4">
        <f>MONTH(SalesDataTable[[#This Row],[Order Date]])</f>
        <v>8</v>
      </c>
      <c r="F1635" s="4"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4">
        <f>YEAR(SalesDataTable[[#This Row],[Order Date]])</f>
        <v>2026</v>
      </c>
      <c r="D1636" s="4" t="str">
        <f>"Q"&amp;ROUNDUP(MONTH(SalesDataTable[[#This Row],[Order Date]])/3,0)</f>
        <v>Q3</v>
      </c>
      <c r="E1636" s="4">
        <f>MONTH(SalesDataTable[[#This Row],[Order Date]])</f>
        <v>8</v>
      </c>
      <c r="F1636" s="4"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4">
        <f>YEAR(SalesDataTable[[#This Row],[Order Date]])</f>
        <v>2026</v>
      </c>
      <c r="D1637" s="4" t="str">
        <f>"Q"&amp;ROUNDUP(MONTH(SalesDataTable[[#This Row],[Order Date]])/3,0)</f>
        <v>Q3</v>
      </c>
      <c r="E1637" s="4">
        <f>MONTH(SalesDataTable[[#This Row],[Order Date]])</f>
        <v>8</v>
      </c>
      <c r="F1637" s="4"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4">
        <f>YEAR(SalesDataTable[[#This Row],[Order Date]])</f>
        <v>2026</v>
      </c>
      <c r="D1638" s="4" t="str">
        <f>"Q"&amp;ROUNDUP(MONTH(SalesDataTable[[#This Row],[Order Date]])/3,0)</f>
        <v>Q3</v>
      </c>
      <c r="E1638" s="4">
        <f>MONTH(SalesDataTable[[#This Row],[Order Date]])</f>
        <v>8</v>
      </c>
      <c r="F1638" s="4"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4">
        <f>YEAR(SalesDataTable[[#This Row],[Order Date]])</f>
        <v>2026</v>
      </c>
      <c r="D1639" s="4" t="str">
        <f>"Q"&amp;ROUNDUP(MONTH(SalesDataTable[[#This Row],[Order Date]])/3,0)</f>
        <v>Q3</v>
      </c>
      <c r="E1639" s="4">
        <f>MONTH(SalesDataTable[[#This Row],[Order Date]])</f>
        <v>8</v>
      </c>
      <c r="F1639" s="4"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4">
        <f>YEAR(SalesDataTable[[#This Row],[Order Date]])</f>
        <v>2026</v>
      </c>
      <c r="D1640" s="4" t="str">
        <f>"Q"&amp;ROUNDUP(MONTH(SalesDataTable[[#This Row],[Order Date]])/3,0)</f>
        <v>Q3</v>
      </c>
      <c r="E1640" s="4">
        <f>MONTH(SalesDataTable[[#This Row],[Order Date]])</f>
        <v>8</v>
      </c>
      <c r="F1640" s="4"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4">
        <f>YEAR(SalesDataTable[[#This Row],[Order Date]])</f>
        <v>2026</v>
      </c>
      <c r="D1641" s="4" t="str">
        <f>"Q"&amp;ROUNDUP(MONTH(SalesDataTable[[#This Row],[Order Date]])/3,0)</f>
        <v>Q3</v>
      </c>
      <c r="E1641" s="4">
        <f>MONTH(SalesDataTable[[#This Row],[Order Date]])</f>
        <v>8</v>
      </c>
      <c r="F1641" s="4"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4">
        <f>YEAR(SalesDataTable[[#This Row],[Order Date]])</f>
        <v>2026</v>
      </c>
      <c r="D1642" s="4" t="str">
        <f>"Q"&amp;ROUNDUP(MONTH(SalesDataTable[[#This Row],[Order Date]])/3,0)</f>
        <v>Q3</v>
      </c>
      <c r="E1642" s="4">
        <f>MONTH(SalesDataTable[[#This Row],[Order Date]])</f>
        <v>8</v>
      </c>
      <c r="F1642" s="4"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4">
        <f>YEAR(SalesDataTable[[#This Row],[Order Date]])</f>
        <v>2026</v>
      </c>
      <c r="D1643" s="4" t="str">
        <f>"Q"&amp;ROUNDUP(MONTH(SalesDataTable[[#This Row],[Order Date]])/3,0)</f>
        <v>Q3</v>
      </c>
      <c r="E1643" s="4">
        <f>MONTH(SalesDataTable[[#This Row],[Order Date]])</f>
        <v>8</v>
      </c>
      <c r="F1643" s="4"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4">
        <f>YEAR(SalesDataTable[[#This Row],[Order Date]])</f>
        <v>2026</v>
      </c>
      <c r="D1644" s="4" t="str">
        <f>"Q"&amp;ROUNDUP(MONTH(SalesDataTable[[#This Row],[Order Date]])/3,0)</f>
        <v>Q3</v>
      </c>
      <c r="E1644" s="4">
        <f>MONTH(SalesDataTable[[#This Row],[Order Date]])</f>
        <v>8</v>
      </c>
      <c r="F1644" s="4"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4">
        <f>YEAR(SalesDataTable[[#This Row],[Order Date]])</f>
        <v>2026</v>
      </c>
      <c r="D1645" s="4" t="str">
        <f>"Q"&amp;ROUNDUP(MONTH(SalesDataTable[[#This Row],[Order Date]])/3,0)</f>
        <v>Q3</v>
      </c>
      <c r="E1645" s="4">
        <f>MONTH(SalesDataTable[[#This Row],[Order Date]])</f>
        <v>8</v>
      </c>
      <c r="F1645" s="4"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4">
        <f>YEAR(SalesDataTable[[#This Row],[Order Date]])</f>
        <v>2026</v>
      </c>
      <c r="D1646" s="4" t="str">
        <f>"Q"&amp;ROUNDUP(MONTH(SalesDataTable[[#This Row],[Order Date]])/3,0)</f>
        <v>Q3</v>
      </c>
      <c r="E1646" s="4">
        <f>MONTH(SalesDataTable[[#This Row],[Order Date]])</f>
        <v>8</v>
      </c>
      <c r="F1646" s="4"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4">
        <f>YEAR(SalesDataTable[[#This Row],[Order Date]])</f>
        <v>2026</v>
      </c>
      <c r="D1647" s="4" t="str">
        <f>"Q"&amp;ROUNDUP(MONTH(SalesDataTable[[#This Row],[Order Date]])/3,0)</f>
        <v>Q3</v>
      </c>
      <c r="E1647" s="4">
        <f>MONTH(SalesDataTable[[#This Row],[Order Date]])</f>
        <v>8</v>
      </c>
      <c r="F1647" s="4"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4">
        <f>YEAR(SalesDataTable[[#This Row],[Order Date]])</f>
        <v>2026</v>
      </c>
      <c r="D1648" s="4" t="str">
        <f>"Q"&amp;ROUNDUP(MONTH(SalesDataTable[[#This Row],[Order Date]])/3,0)</f>
        <v>Q3</v>
      </c>
      <c r="E1648" s="4">
        <f>MONTH(SalesDataTable[[#This Row],[Order Date]])</f>
        <v>8</v>
      </c>
      <c r="F1648" s="4"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4">
        <f>YEAR(SalesDataTable[[#This Row],[Order Date]])</f>
        <v>2026</v>
      </c>
      <c r="D1649" s="4" t="str">
        <f>"Q"&amp;ROUNDUP(MONTH(SalesDataTable[[#This Row],[Order Date]])/3,0)</f>
        <v>Q3</v>
      </c>
      <c r="E1649" s="4">
        <f>MONTH(SalesDataTable[[#This Row],[Order Date]])</f>
        <v>8</v>
      </c>
      <c r="F1649" s="4"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4">
        <f>YEAR(SalesDataTable[[#This Row],[Order Date]])</f>
        <v>2026</v>
      </c>
      <c r="D1650" s="4" t="str">
        <f>"Q"&amp;ROUNDUP(MONTH(SalesDataTable[[#This Row],[Order Date]])/3,0)</f>
        <v>Q3</v>
      </c>
      <c r="E1650" s="4">
        <f>MONTH(SalesDataTable[[#This Row],[Order Date]])</f>
        <v>8</v>
      </c>
      <c r="F1650" s="4"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4">
        <f>YEAR(SalesDataTable[[#This Row],[Order Date]])</f>
        <v>2026</v>
      </c>
      <c r="D1651" s="4" t="str">
        <f>"Q"&amp;ROUNDUP(MONTH(SalesDataTable[[#This Row],[Order Date]])/3,0)</f>
        <v>Q3</v>
      </c>
      <c r="E1651" s="4">
        <f>MONTH(SalesDataTable[[#This Row],[Order Date]])</f>
        <v>8</v>
      </c>
      <c r="F1651" s="4"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4">
        <f>YEAR(SalesDataTable[[#This Row],[Order Date]])</f>
        <v>2026</v>
      </c>
      <c r="D1652" s="4" t="str">
        <f>"Q"&amp;ROUNDUP(MONTH(SalesDataTable[[#This Row],[Order Date]])/3,0)</f>
        <v>Q3</v>
      </c>
      <c r="E1652" s="4">
        <f>MONTH(SalesDataTable[[#This Row],[Order Date]])</f>
        <v>8</v>
      </c>
      <c r="F1652" s="4"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4">
        <f>YEAR(SalesDataTable[[#This Row],[Order Date]])</f>
        <v>2026</v>
      </c>
      <c r="D1653" s="4" t="str">
        <f>"Q"&amp;ROUNDUP(MONTH(SalesDataTable[[#This Row],[Order Date]])/3,0)</f>
        <v>Q3</v>
      </c>
      <c r="E1653" s="4">
        <f>MONTH(SalesDataTable[[#This Row],[Order Date]])</f>
        <v>8</v>
      </c>
      <c r="F1653" s="4"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4">
        <f>YEAR(SalesDataTable[[#This Row],[Order Date]])</f>
        <v>2026</v>
      </c>
      <c r="D1654" s="4" t="str">
        <f>"Q"&amp;ROUNDUP(MONTH(SalesDataTable[[#This Row],[Order Date]])/3,0)</f>
        <v>Q3</v>
      </c>
      <c r="E1654" s="4">
        <f>MONTH(SalesDataTable[[#This Row],[Order Date]])</f>
        <v>8</v>
      </c>
      <c r="F1654" s="4"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4">
        <f>YEAR(SalesDataTable[[#This Row],[Order Date]])</f>
        <v>2026</v>
      </c>
      <c r="D1655" s="4" t="str">
        <f>"Q"&amp;ROUNDUP(MONTH(SalesDataTable[[#This Row],[Order Date]])/3,0)</f>
        <v>Q3</v>
      </c>
      <c r="E1655" s="4">
        <f>MONTH(SalesDataTable[[#This Row],[Order Date]])</f>
        <v>8</v>
      </c>
      <c r="F1655" s="4"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4">
        <f>YEAR(SalesDataTable[[#This Row],[Order Date]])</f>
        <v>2026</v>
      </c>
      <c r="D1656" s="4" t="str">
        <f>"Q"&amp;ROUNDUP(MONTH(SalesDataTable[[#This Row],[Order Date]])/3,0)</f>
        <v>Q3</v>
      </c>
      <c r="E1656" s="4">
        <f>MONTH(SalesDataTable[[#This Row],[Order Date]])</f>
        <v>8</v>
      </c>
      <c r="F1656" s="4"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4">
        <f>YEAR(SalesDataTable[[#This Row],[Order Date]])</f>
        <v>2026</v>
      </c>
      <c r="D1657" s="4" t="str">
        <f>"Q"&amp;ROUNDUP(MONTH(SalesDataTable[[#This Row],[Order Date]])/3,0)</f>
        <v>Q3</v>
      </c>
      <c r="E1657" s="4">
        <f>MONTH(SalesDataTable[[#This Row],[Order Date]])</f>
        <v>8</v>
      </c>
      <c r="F1657" s="4"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4">
        <f>YEAR(SalesDataTable[[#This Row],[Order Date]])</f>
        <v>2026</v>
      </c>
      <c r="D1658" s="4" t="str">
        <f>"Q"&amp;ROUNDUP(MONTH(SalesDataTable[[#This Row],[Order Date]])/3,0)</f>
        <v>Q3</v>
      </c>
      <c r="E1658" s="4">
        <f>MONTH(SalesDataTable[[#This Row],[Order Date]])</f>
        <v>8</v>
      </c>
      <c r="F1658" s="4"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4">
        <f>YEAR(SalesDataTable[[#This Row],[Order Date]])</f>
        <v>2026</v>
      </c>
      <c r="D1659" s="4" t="str">
        <f>"Q"&amp;ROUNDUP(MONTH(SalesDataTable[[#This Row],[Order Date]])/3,0)</f>
        <v>Q3</v>
      </c>
      <c r="E1659" s="4">
        <f>MONTH(SalesDataTable[[#This Row],[Order Date]])</f>
        <v>8</v>
      </c>
      <c r="F1659" s="4"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4">
        <f>YEAR(SalesDataTable[[#This Row],[Order Date]])</f>
        <v>2026</v>
      </c>
      <c r="D1660" s="4" t="str">
        <f>"Q"&amp;ROUNDUP(MONTH(SalesDataTable[[#This Row],[Order Date]])/3,0)</f>
        <v>Q3</v>
      </c>
      <c r="E1660" s="4">
        <f>MONTH(SalesDataTable[[#This Row],[Order Date]])</f>
        <v>8</v>
      </c>
      <c r="F1660" s="4"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4">
        <f>YEAR(SalesDataTable[[#This Row],[Order Date]])</f>
        <v>2026</v>
      </c>
      <c r="D1661" s="4" t="str">
        <f>"Q"&amp;ROUNDUP(MONTH(SalesDataTable[[#This Row],[Order Date]])/3,0)</f>
        <v>Q3</v>
      </c>
      <c r="E1661" s="4">
        <f>MONTH(SalesDataTable[[#This Row],[Order Date]])</f>
        <v>8</v>
      </c>
      <c r="F1661" s="4"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4">
        <f>YEAR(SalesDataTable[[#This Row],[Order Date]])</f>
        <v>2026</v>
      </c>
      <c r="D1662" s="4" t="str">
        <f>"Q"&amp;ROUNDUP(MONTH(SalesDataTable[[#This Row],[Order Date]])/3,0)</f>
        <v>Q3</v>
      </c>
      <c r="E1662" s="4">
        <f>MONTH(SalesDataTable[[#This Row],[Order Date]])</f>
        <v>8</v>
      </c>
      <c r="F1662" s="4"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4">
        <f>YEAR(SalesDataTable[[#This Row],[Order Date]])</f>
        <v>2026</v>
      </c>
      <c r="D1663" s="4" t="str">
        <f>"Q"&amp;ROUNDUP(MONTH(SalesDataTable[[#This Row],[Order Date]])/3,0)</f>
        <v>Q3</v>
      </c>
      <c r="E1663" s="4">
        <f>MONTH(SalesDataTable[[#This Row],[Order Date]])</f>
        <v>8</v>
      </c>
      <c r="F1663" s="4"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4">
        <f>YEAR(SalesDataTable[[#This Row],[Order Date]])</f>
        <v>2026</v>
      </c>
      <c r="D1664" s="4" t="str">
        <f>"Q"&amp;ROUNDUP(MONTH(SalesDataTable[[#This Row],[Order Date]])/3,0)</f>
        <v>Q3</v>
      </c>
      <c r="E1664" s="4">
        <f>MONTH(SalesDataTable[[#This Row],[Order Date]])</f>
        <v>8</v>
      </c>
      <c r="F1664" s="4"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4">
        <f>YEAR(SalesDataTable[[#This Row],[Order Date]])</f>
        <v>2026</v>
      </c>
      <c r="D1665" s="4" t="str">
        <f>"Q"&amp;ROUNDUP(MONTH(SalesDataTable[[#This Row],[Order Date]])/3,0)</f>
        <v>Q3</v>
      </c>
      <c r="E1665" s="4">
        <f>MONTH(SalesDataTable[[#This Row],[Order Date]])</f>
        <v>8</v>
      </c>
      <c r="F1665" s="4"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4">
        <f>YEAR(SalesDataTable[[#This Row],[Order Date]])</f>
        <v>2026</v>
      </c>
      <c r="D1666" s="4" t="str">
        <f>"Q"&amp;ROUNDUP(MONTH(SalesDataTable[[#This Row],[Order Date]])/3,0)</f>
        <v>Q3</v>
      </c>
      <c r="E1666" s="4">
        <f>MONTH(SalesDataTable[[#This Row],[Order Date]])</f>
        <v>8</v>
      </c>
      <c r="F1666" s="4"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4">
        <f>YEAR(SalesDataTable[[#This Row],[Order Date]])</f>
        <v>2026</v>
      </c>
      <c r="D1667" s="4" t="str">
        <f>"Q"&amp;ROUNDUP(MONTH(SalesDataTable[[#This Row],[Order Date]])/3,0)</f>
        <v>Q3</v>
      </c>
      <c r="E1667" s="4">
        <f>MONTH(SalesDataTable[[#This Row],[Order Date]])</f>
        <v>8</v>
      </c>
      <c r="F1667" s="4"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4">
        <f>YEAR(SalesDataTable[[#This Row],[Order Date]])</f>
        <v>2026</v>
      </c>
      <c r="D1668" s="4" t="str">
        <f>"Q"&amp;ROUNDUP(MONTH(SalesDataTable[[#This Row],[Order Date]])/3,0)</f>
        <v>Q3</v>
      </c>
      <c r="E1668" s="4">
        <f>MONTH(SalesDataTable[[#This Row],[Order Date]])</f>
        <v>8</v>
      </c>
      <c r="F1668" s="4"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4">
        <f>YEAR(SalesDataTable[[#This Row],[Order Date]])</f>
        <v>2026</v>
      </c>
      <c r="D1669" s="4" t="str">
        <f>"Q"&amp;ROUNDUP(MONTH(SalesDataTable[[#This Row],[Order Date]])/3,0)</f>
        <v>Q3</v>
      </c>
      <c r="E1669" s="4">
        <f>MONTH(SalesDataTable[[#This Row],[Order Date]])</f>
        <v>8</v>
      </c>
      <c r="F1669" s="4"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4">
        <f>YEAR(SalesDataTable[[#This Row],[Order Date]])</f>
        <v>2026</v>
      </c>
      <c r="D1670" s="4" t="str">
        <f>"Q"&amp;ROUNDUP(MONTH(SalesDataTable[[#This Row],[Order Date]])/3,0)</f>
        <v>Q3</v>
      </c>
      <c r="E1670" s="4">
        <f>MONTH(SalesDataTable[[#This Row],[Order Date]])</f>
        <v>8</v>
      </c>
      <c r="F1670" s="4"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4">
        <f>YEAR(SalesDataTable[[#This Row],[Order Date]])</f>
        <v>2026</v>
      </c>
      <c r="D1671" s="4" t="str">
        <f>"Q"&amp;ROUNDUP(MONTH(SalesDataTable[[#This Row],[Order Date]])/3,0)</f>
        <v>Q3</v>
      </c>
      <c r="E1671" s="4">
        <f>MONTH(SalesDataTable[[#This Row],[Order Date]])</f>
        <v>8</v>
      </c>
      <c r="F1671" s="4"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4">
        <f>YEAR(SalesDataTable[[#This Row],[Order Date]])</f>
        <v>2026</v>
      </c>
      <c r="D1672" s="4" t="str">
        <f>"Q"&amp;ROUNDUP(MONTH(SalesDataTable[[#This Row],[Order Date]])/3,0)</f>
        <v>Q3</v>
      </c>
      <c r="E1672" s="4">
        <f>MONTH(SalesDataTable[[#This Row],[Order Date]])</f>
        <v>8</v>
      </c>
      <c r="F1672" s="4"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4">
        <f>YEAR(SalesDataTable[[#This Row],[Order Date]])</f>
        <v>2026</v>
      </c>
      <c r="D1673" s="4" t="str">
        <f>"Q"&amp;ROUNDUP(MONTH(SalesDataTable[[#This Row],[Order Date]])/3,0)</f>
        <v>Q3</v>
      </c>
      <c r="E1673" s="4">
        <f>MONTH(SalesDataTable[[#This Row],[Order Date]])</f>
        <v>8</v>
      </c>
      <c r="F1673" s="4"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4">
        <f>YEAR(SalesDataTable[[#This Row],[Order Date]])</f>
        <v>2026</v>
      </c>
      <c r="D1674" s="4" t="str">
        <f>"Q"&amp;ROUNDUP(MONTH(SalesDataTable[[#This Row],[Order Date]])/3,0)</f>
        <v>Q3</v>
      </c>
      <c r="E1674" s="4">
        <f>MONTH(SalesDataTable[[#This Row],[Order Date]])</f>
        <v>8</v>
      </c>
      <c r="F1674" s="4"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4">
        <f>YEAR(SalesDataTable[[#This Row],[Order Date]])</f>
        <v>2026</v>
      </c>
      <c r="D1675" s="4" t="str">
        <f>"Q"&amp;ROUNDUP(MONTH(SalesDataTable[[#This Row],[Order Date]])/3,0)</f>
        <v>Q3</v>
      </c>
      <c r="E1675" s="4">
        <f>MONTH(SalesDataTable[[#This Row],[Order Date]])</f>
        <v>8</v>
      </c>
      <c r="F1675" s="4"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4">
        <f>YEAR(SalesDataTable[[#This Row],[Order Date]])</f>
        <v>2026</v>
      </c>
      <c r="D1676" s="4" t="str">
        <f>"Q"&amp;ROUNDUP(MONTH(SalesDataTable[[#This Row],[Order Date]])/3,0)</f>
        <v>Q3</v>
      </c>
      <c r="E1676" s="4">
        <f>MONTH(SalesDataTable[[#This Row],[Order Date]])</f>
        <v>8</v>
      </c>
      <c r="F1676" s="4"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4">
        <f>YEAR(SalesDataTable[[#This Row],[Order Date]])</f>
        <v>2026</v>
      </c>
      <c r="D1677" s="4" t="str">
        <f>"Q"&amp;ROUNDUP(MONTH(SalesDataTable[[#This Row],[Order Date]])/3,0)</f>
        <v>Q3</v>
      </c>
      <c r="E1677" s="4">
        <f>MONTH(SalesDataTable[[#This Row],[Order Date]])</f>
        <v>8</v>
      </c>
      <c r="F1677" s="4"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4">
        <f>YEAR(SalesDataTable[[#This Row],[Order Date]])</f>
        <v>2026</v>
      </c>
      <c r="D1678" s="4" t="str">
        <f>"Q"&amp;ROUNDUP(MONTH(SalesDataTable[[#This Row],[Order Date]])/3,0)</f>
        <v>Q3</v>
      </c>
      <c r="E1678" s="4">
        <f>MONTH(SalesDataTable[[#This Row],[Order Date]])</f>
        <v>8</v>
      </c>
      <c r="F1678" s="4"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4">
        <f>YEAR(SalesDataTable[[#This Row],[Order Date]])</f>
        <v>2026</v>
      </c>
      <c r="D1679" s="4" t="str">
        <f>"Q"&amp;ROUNDUP(MONTH(SalesDataTable[[#This Row],[Order Date]])/3,0)</f>
        <v>Q3</v>
      </c>
      <c r="E1679" s="4">
        <f>MONTH(SalesDataTable[[#This Row],[Order Date]])</f>
        <v>8</v>
      </c>
      <c r="F1679" s="4"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4">
        <f>YEAR(SalesDataTable[[#This Row],[Order Date]])</f>
        <v>2026</v>
      </c>
      <c r="D1680" s="4" t="str">
        <f>"Q"&amp;ROUNDUP(MONTH(SalesDataTable[[#This Row],[Order Date]])/3,0)</f>
        <v>Q3</v>
      </c>
      <c r="E1680" s="4">
        <f>MONTH(SalesDataTable[[#This Row],[Order Date]])</f>
        <v>8</v>
      </c>
      <c r="F1680" s="4"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4">
        <f>YEAR(SalesDataTable[[#This Row],[Order Date]])</f>
        <v>2026</v>
      </c>
      <c r="D1681" s="4" t="str">
        <f>"Q"&amp;ROUNDUP(MONTH(SalesDataTable[[#This Row],[Order Date]])/3,0)</f>
        <v>Q3</v>
      </c>
      <c r="E1681" s="4">
        <f>MONTH(SalesDataTable[[#This Row],[Order Date]])</f>
        <v>8</v>
      </c>
      <c r="F1681" s="4"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4">
        <f>YEAR(SalesDataTable[[#This Row],[Order Date]])</f>
        <v>2026</v>
      </c>
      <c r="D1682" s="4" t="str">
        <f>"Q"&amp;ROUNDUP(MONTH(SalesDataTable[[#This Row],[Order Date]])/3,0)</f>
        <v>Q3</v>
      </c>
      <c r="E1682" s="4">
        <f>MONTH(SalesDataTable[[#This Row],[Order Date]])</f>
        <v>8</v>
      </c>
      <c r="F1682" s="4"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4">
        <f>YEAR(SalesDataTable[[#This Row],[Order Date]])</f>
        <v>2026</v>
      </c>
      <c r="D1683" s="4" t="str">
        <f>"Q"&amp;ROUNDUP(MONTH(SalesDataTable[[#This Row],[Order Date]])/3,0)</f>
        <v>Q3</v>
      </c>
      <c r="E1683" s="4">
        <f>MONTH(SalesDataTable[[#This Row],[Order Date]])</f>
        <v>8</v>
      </c>
      <c r="F1683" s="4"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4">
        <f>YEAR(SalesDataTable[[#This Row],[Order Date]])</f>
        <v>2026</v>
      </c>
      <c r="D1684" s="4" t="str">
        <f>"Q"&amp;ROUNDUP(MONTH(SalesDataTable[[#This Row],[Order Date]])/3,0)</f>
        <v>Q3</v>
      </c>
      <c r="E1684" s="4">
        <f>MONTH(SalesDataTable[[#This Row],[Order Date]])</f>
        <v>8</v>
      </c>
      <c r="F1684" s="4"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4">
        <f>YEAR(SalesDataTable[[#This Row],[Order Date]])</f>
        <v>2026</v>
      </c>
      <c r="D1685" s="4" t="str">
        <f>"Q"&amp;ROUNDUP(MONTH(SalesDataTable[[#This Row],[Order Date]])/3,0)</f>
        <v>Q3</v>
      </c>
      <c r="E1685" s="4">
        <f>MONTH(SalesDataTable[[#This Row],[Order Date]])</f>
        <v>8</v>
      </c>
      <c r="F1685" s="4"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4">
        <f>YEAR(SalesDataTable[[#This Row],[Order Date]])</f>
        <v>2026</v>
      </c>
      <c r="D1686" s="4" t="str">
        <f>"Q"&amp;ROUNDUP(MONTH(SalesDataTable[[#This Row],[Order Date]])/3,0)</f>
        <v>Q3</v>
      </c>
      <c r="E1686" s="4">
        <f>MONTH(SalesDataTable[[#This Row],[Order Date]])</f>
        <v>8</v>
      </c>
      <c r="F1686" s="4"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4">
        <f>YEAR(SalesDataTable[[#This Row],[Order Date]])</f>
        <v>2026</v>
      </c>
      <c r="D1687" s="4" t="str">
        <f>"Q"&amp;ROUNDUP(MONTH(SalesDataTable[[#This Row],[Order Date]])/3,0)</f>
        <v>Q3</v>
      </c>
      <c r="E1687" s="4">
        <f>MONTH(SalesDataTable[[#This Row],[Order Date]])</f>
        <v>8</v>
      </c>
      <c r="F1687" s="4"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4">
        <f>YEAR(SalesDataTable[[#This Row],[Order Date]])</f>
        <v>2026</v>
      </c>
      <c r="D1688" s="4" t="str">
        <f>"Q"&amp;ROUNDUP(MONTH(SalesDataTable[[#This Row],[Order Date]])/3,0)</f>
        <v>Q3</v>
      </c>
      <c r="E1688" s="4">
        <f>MONTH(SalesDataTable[[#This Row],[Order Date]])</f>
        <v>8</v>
      </c>
      <c r="F1688" s="4"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4">
        <f>YEAR(SalesDataTable[[#This Row],[Order Date]])</f>
        <v>2026</v>
      </c>
      <c r="D1689" s="4" t="str">
        <f>"Q"&amp;ROUNDUP(MONTH(SalesDataTable[[#This Row],[Order Date]])/3,0)</f>
        <v>Q3</v>
      </c>
      <c r="E1689" s="4">
        <f>MONTH(SalesDataTable[[#This Row],[Order Date]])</f>
        <v>8</v>
      </c>
      <c r="F1689" s="4"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4">
        <f>YEAR(SalesDataTable[[#This Row],[Order Date]])</f>
        <v>2026</v>
      </c>
      <c r="D1690" s="4" t="str">
        <f>"Q"&amp;ROUNDUP(MONTH(SalesDataTable[[#This Row],[Order Date]])/3,0)</f>
        <v>Q3</v>
      </c>
      <c r="E1690" s="4">
        <f>MONTH(SalesDataTable[[#This Row],[Order Date]])</f>
        <v>8</v>
      </c>
      <c r="F1690" s="4"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4">
        <f>YEAR(SalesDataTable[[#This Row],[Order Date]])</f>
        <v>2026</v>
      </c>
      <c r="D1691" s="4" t="str">
        <f>"Q"&amp;ROUNDUP(MONTH(SalesDataTable[[#This Row],[Order Date]])/3,0)</f>
        <v>Q3</v>
      </c>
      <c r="E1691" s="4">
        <f>MONTH(SalesDataTable[[#This Row],[Order Date]])</f>
        <v>8</v>
      </c>
      <c r="F1691" s="4"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4">
        <f>YEAR(SalesDataTable[[#This Row],[Order Date]])</f>
        <v>2026</v>
      </c>
      <c r="D1692" s="4" t="str">
        <f>"Q"&amp;ROUNDUP(MONTH(SalesDataTable[[#This Row],[Order Date]])/3,0)</f>
        <v>Q3</v>
      </c>
      <c r="E1692" s="4">
        <f>MONTH(SalesDataTable[[#This Row],[Order Date]])</f>
        <v>8</v>
      </c>
      <c r="F1692" s="4"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4">
        <f>YEAR(SalesDataTable[[#This Row],[Order Date]])</f>
        <v>2026</v>
      </c>
      <c r="D1693" s="4" t="str">
        <f>"Q"&amp;ROUNDUP(MONTH(SalesDataTable[[#This Row],[Order Date]])/3,0)</f>
        <v>Q3</v>
      </c>
      <c r="E1693" s="4">
        <f>MONTH(SalesDataTable[[#This Row],[Order Date]])</f>
        <v>8</v>
      </c>
      <c r="F1693" s="4"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4">
        <f>YEAR(SalesDataTable[[#This Row],[Order Date]])</f>
        <v>2026</v>
      </c>
      <c r="D1694" s="4" t="str">
        <f>"Q"&amp;ROUNDUP(MONTH(SalesDataTable[[#This Row],[Order Date]])/3,0)</f>
        <v>Q3</v>
      </c>
      <c r="E1694" s="4">
        <f>MONTH(SalesDataTable[[#This Row],[Order Date]])</f>
        <v>8</v>
      </c>
      <c r="F1694" s="4"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4">
        <f>YEAR(SalesDataTable[[#This Row],[Order Date]])</f>
        <v>2026</v>
      </c>
      <c r="D1695" s="4" t="str">
        <f>"Q"&amp;ROUNDUP(MONTH(SalesDataTable[[#This Row],[Order Date]])/3,0)</f>
        <v>Q3</v>
      </c>
      <c r="E1695" s="4">
        <f>MONTH(SalesDataTable[[#This Row],[Order Date]])</f>
        <v>8</v>
      </c>
      <c r="F1695" s="4"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4">
        <f>YEAR(SalesDataTable[[#This Row],[Order Date]])</f>
        <v>2026</v>
      </c>
      <c r="D1696" s="4" t="str">
        <f>"Q"&amp;ROUNDUP(MONTH(SalesDataTable[[#This Row],[Order Date]])/3,0)</f>
        <v>Q3</v>
      </c>
      <c r="E1696" s="4">
        <f>MONTH(SalesDataTable[[#This Row],[Order Date]])</f>
        <v>8</v>
      </c>
      <c r="F1696" s="4"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4">
        <f>YEAR(SalesDataTable[[#This Row],[Order Date]])</f>
        <v>2026</v>
      </c>
      <c r="D1697" s="4" t="str">
        <f>"Q"&amp;ROUNDUP(MONTH(SalesDataTable[[#This Row],[Order Date]])/3,0)</f>
        <v>Q3</v>
      </c>
      <c r="E1697" s="4">
        <f>MONTH(SalesDataTable[[#This Row],[Order Date]])</f>
        <v>8</v>
      </c>
      <c r="F1697" s="4"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4">
        <f>YEAR(SalesDataTable[[#This Row],[Order Date]])</f>
        <v>2026</v>
      </c>
      <c r="D1698" s="4" t="str">
        <f>"Q"&amp;ROUNDUP(MONTH(SalesDataTable[[#This Row],[Order Date]])/3,0)</f>
        <v>Q3</v>
      </c>
      <c r="E1698" s="4">
        <f>MONTH(SalesDataTable[[#This Row],[Order Date]])</f>
        <v>8</v>
      </c>
      <c r="F1698" s="4"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4">
        <f>YEAR(SalesDataTable[[#This Row],[Order Date]])</f>
        <v>2026</v>
      </c>
      <c r="D1699" s="4" t="str">
        <f>"Q"&amp;ROUNDUP(MONTH(SalesDataTable[[#This Row],[Order Date]])/3,0)</f>
        <v>Q3</v>
      </c>
      <c r="E1699" s="4">
        <f>MONTH(SalesDataTable[[#This Row],[Order Date]])</f>
        <v>8</v>
      </c>
      <c r="F1699" s="4"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4">
        <f>YEAR(SalesDataTable[[#This Row],[Order Date]])</f>
        <v>2026</v>
      </c>
      <c r="D1700" s="4" t="str">
        <f>"Q"&amp;ROUNDUP(MONTH(SalesDataTable[[#This Row],[Order Date]])/3,0)</f>
        <v>Q3</v>
      </c>
      <c r="E1700" s="4">
        <f>MONTH(SalesDataTable[[#This Row],[Order Date]])</f>
        <v>8</v>
      </c>
      <c r="F1700" s="4"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4">
        <f>YEAR(SalesDataTable[[#This Row],[Order Date]])</f>
        <v>2026</v>
      </c>
      <c r="D1701" s="4" t="str">
        <f>"Q"&amp;ROUNDUP(MONTH(SalesDataTable[[#This Row],[Order Date]])/3,0)</f>
        <v>Q3</v>
      </c>
      <c r="E1701" s="4">
        <f>MONTH(SalesDataTable[[#This Row],[Order Date]])</f>
        <v>8</v>
      </c>
      <c r="F1701" s="4"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4">
        <f>YEAR(SalesDataTable[[#This Row],[Order Date]])</f>
        <v>2026</v>
      </c>
      <c r="D1702" s="4" t="str">
        <f>"Q"&amp;ROUNDUP(MONTH(SalesDataTable[[#This Row],[Order Date]])/3,0)</f>
        <v>Q3</v>
      </c>
      <c r="E1702" s="4">
        <f>MONTH(SalesDataTable[[#This Row],[Order Date]])</f>
        <v>8</v>
      </c>
      <c r="F1702" s="4"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4">
        <f>YEAR(SalesDataTable[[#This Row],[Order Date]])</f>
        <v>2026</v>
      </c>
      <c r="D1703" s="4" t="str">
        <f>"Q"&amp;ROUNDUP(MONTH(SalesDataTable[[#This Row],[Order Date]])/3,0)</f>
        <v>Q3</v>
      </c>
      <c r="E1703" s="4">
        <f>MONTH(SalesDataTable[[#This Row],[Order Date]])</f>
        <v>8</v>
      </c>
      <c r="F1703" s="4"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4">
        <f>YEAR(SalesDataTable[[#This Row],[Order Date]])</f>
        <v>2026</v>
      </c>
      <c r="D1704" s="4" t="str">
        <f>"Q"&amp;ROUNDUP(MONTH(SalesDataTable[[#This Row],[Order Date]])/3,0)</f>
        <v>Q3</v>
      </c>
      <c r="E1704" s="4">
        <f>MONTH(SalesDataTable[[#This Row],[Order Date]])</f>
        <v>8</v>
      </c>
      <c r="F1704" s="4"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4">
        <f>YEAR(SalesDataTable[[#This Row],[Order Date]])</f>
        <v>2026</v>
      </c>
      <c r="D1705" s="4" t="str">
        <f>"Q"&amp;ROUNDUP(MONTH(SalesDataTable[[#This Row],[Order Date]])/3,0)</f>
        <v>Q3</v>
      </c>
      <c r="E1705" s="4">
        <f>MONTH(SalesDataTable[[#This Row],[Order Date]])</f>
        <v>8</v>
      </c>
      <c r="F1705" s="4"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4">
        <f>YEAR(SalesDataTable[[#This Row],[Order Date]])</f>
        <v>2026</v>
      </c>
      <c r="D1706" s="4" t="str">
        <f>"Q"&amp;ROUNDUP(MONTH(SalesDataTable[[#This Row],[Order Date]])/3,0)</f>
        <v>Q3</v>
      </c>
      <c r="E1706" s="4">
        <f>MONTH(SalesDataTable[[#This Row],[Order Date]])</f>
        <v>8</v>
      </c>
      <c r="F1706" s="4"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4">
        <f>YEAR(SalesDataTable[[#This Row],[Order Date]])</f>
        <v>2026</v>
      </c>
      <c r="D1707" s="4" t="str">
        <f>"Q"&amp;ROUNDUP(MONTH(SalesDataTable[[#This Row],[Order Date]])/3,0)</f>
        <v>Q3</v>
      </c>
      <c r="E1707" s="4">
        <f>MONTH(SalesDataTable[[#This Row],[Order Date]])</f>
        <v>8</v>
      </c>
      <c r="F1707" s="4"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4">
        <f>YEAR(SalesDataTable[[#This Row],[Order Date]])</f>
        <v>2026</v>
      </c>
      <c r="D1708" s="4" t="str">
        <f>"Q"&amp;ROUNDUP(MONTH(SalesDataTable[[#This Row],[Order Date]])/3,0)</f>
        <v>Q3</v>
      </c>
      <c r="E1708" s="4">
        <f>MONTH(SalesDataTable[[#This Row],[Order Date]])</f>
        <v>8</v>
      </c>
      <c r="F1708" s="4"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4">
        <f>YEAR(SalesDataTable[[#This Row],[Order Date]])</f>
        <v>2026</v>
      </c>
      <c r="D1709" s="4" t="str">
        <f>"Q"&amp;ROUNDUP(MONTH(SalesDataTable[[#This Row],[Order Date]])/3,0)</f>
        <v>Q3</v>
      </c>
      <c r="E1709" s="4">
        <f>MONTH(SalesDataTable[[#This Row],[Order Date]])</f>
        <v>8</v>
      </c>
      <c r="F1709" s="4"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4">
        <f>YEAR(SalesDataTable[[#This Row],[Order Date]])</f>
        <v>2026</v>
      </c>
      <c r="D1710" s="4" t="str">
        <f>"Q"&amp;ROUNDUP(MONTH(SalesDataTable[[#This Row],[Order Date]])/3,0)</f>
        <v>Q3</v>
      </c>
      <c r="E1710" s="4">
        <f>MONTH(SalesDataTable[[#This Row],[Order Date]])</f>
        <v>8</v>
      </c>
      <c r="F1710" s="4"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4">
        <f>YEAR(SalesDataTable[[#This Row],[Order Date]])</f>
        <v>2026</v>
      </c>
      <c r="D1711" s="4" t="str">
        <f>"Q"&amp;ROUNDUP(MONTH(SalesDataTable[[#This Row],[Order Date]])/3,0)</f>
        <v>Q3</v>
      </c>
      <c r="E1711" s="4">
        <f>MONTH(SalesDataTable[[#This Row],[Order Date]])</f>
        <v>8</v>
      </c>
      <c r="F1711" s="4"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4">
        <f>YEAR(SalesDataTable[[#This Row],[Order Date]])</f>
        <v>2026</v>
      </c>
      <c r="D1712" s="4" t="str">
        <f>"Q"&amp;ROUNDUP(MONTH(SalesDataTable[[#This Row],[Order Date]])/3,0)</f>
        <v>Q3</v>
      </c>
      <c r="E1712" s="4">
        <f>MONTH(SalesDataTable[[#This Row],[Order Date]])</f>
        <v>8</v>
      </c>
      <c r="F1712" s="4"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4">
        <f>YEAR(SalesDataTable[[#This Row],[Order Date]])</f>
        <v>2026</v>
      </c>
      <c r="D1713" s="4" t="str">
        <f>"Q"&amp;ROUNDUP(MONTH(SalesDataTable[[#This Row],[Order Date]])/3,0)</f>
        <v>Q3</v>
      </c>
      <c r="E1713" s="4">
        <f>MONTH(SalesDataTable[[#This Row],[Order Date]])</f>
        <v>8</v>
      </c>
      <c r="F1713" s="4"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4">
        <f>YEAR(SalesDataTable[[#This Row],[Order Date]])</f>
        <v>2026</v>
      </c>
      <c r="D1714" s="4" t="str">
        <f>"Q"&amp;ROUNDUP(MONTH(SalesDataTable[[#This Row],[Order Date]])/3,0)</f>
        <v>Q3</v>
      </c>
      <c r="E1714" s="4">
        <f>MONTH(SalesDataTable[[#This Row],[Order Date]])</f>
        <v>8</v>
      </c>
      <c r="F1714" s="4"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4">
        <f>YEAR(SalesDataTable[[#This Row],[Order Date]])</f>
        <v>2026</v>
      </c>
      <c r="D1715" s="4" t="str">
        <f>"Q"&amp;ROUNDUP(MONTH(SalesDataTable[[#This Row],[Order Date]])/3,0)</f>
        <v>Q3</v>
      </c>
      <c r="E1715" s="4">
        <f>MONTH(SalesDataTable[[#This Row],[Order Date]])</f>
        <v>8</v>
      </c>
      <c r="F1715" s="4"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4">
        <f>YEAR(SalesDataTable[[#This Row],[Order Date]])</f>
        <v>2026</v>
      </c>
      <c r="D1716" s="4" t="str">
        <f>"Q"&amp;ROUNDUP(MONTH(SalesDataTable[[#This Row],[Order Date]])/3,0)</f>
        <v>Q3</v>
      </c>
      <c r="E1716" s="4">
        <f>MONTH(SalesDataTable[[#This Row],[Order Date]])</f>
        <v>8</v>
      </c>
      <c r="F1716" s="4"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4">
        <f>YEAR(SalesDataTable[[#This Row],[Order Date]])</f>
        <v>2026</v>
      </c>
      <c r="D1717" s="4" t="str">
        <f>"Q"&amp;ROUNDUP(MONTH(SalesDataTable[[#This Row],[Order Date]])/3,0)</f>
        <v>Q3</v>
      </c>
      <c r="E1717" s="4">
        <f>MONTH(SalesDataTable[[#This Row],[Order Date]])</f>
        <v>8</v>
      </c>
      <c r="F1717" s="4"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4">
        <f>YEAR(SalesDataTable[[#This Row],[Order Date]])</f>
        <v>2026</v>
      </c>
      <c r="D1718" s="4" t="str">
        <f>"Q"&amp;ROUNDUP(MONTH(SalesDataTable[[#This Row],[Order Date]])/3,0)</f>
        <v>Q3</v>
      </c>
      <c r="E1718" s="4">
        <f>MONTH(SalesDataTable[[#This Row],[Order Date]])</f>
        <v>8</v>
      </c>
      <c r="F1718" s="4"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4">
        <f>YEAR(SalesDataTable[[#This Row],[Order Date]])</f>
        <v>2026</v>
      </c>
      <c r="D1719" s="4" t="str">
        <f>"Q"&amp;ROUNDUP(MONTH(SalesDataTable[[#This Row],[Order Date]])/3,0)</f>
        <v>Q3</v>
      </c>
      <c r="E1719" s="4">
        <f>MONTH(SalesDataTable[[#This Row],[Order Date]])</f>
        <v>8</v>
      </c>
      <c r="F1719" s="4"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4">
        <f>YEAR(SalesDataTable[[#This Row],[Order Date]])</f>
        <v>2026</v>
      </c>
      <c r="D1720" s="4" t="str">
        <f>"Q"&amp;ROUNDUP(MONTH(SalesDataTable[[#This Row],[Order Date]])/3,0)</f>
        <v>Q3</v>
      </c>
      <c r="E1720" s="4">
        <f>MONTH(SalesDataTable[[#This Row],[Order Date]])</f>
        <v>8</v>
      </c>
      <c r="F1720" s="4"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4">
        <f>YEAR(SalesDataTable[[#This Row],[Order Date]])</f>
        <v>2026</v>
      </c>
      <c r="D1721" s="4" t="str">
        <f>"Q"&amp;ROUNDUP(MONTH(SalesDataTable[[#This Row],[Order Date]])/3,0)</f>
        <v>Q3</v>
      </c>
      <c r="E1721" s="4">
        <f>MONTH(SalesDataTable[[#This Row],[Order Date]])</f>
        <v>8</v>
      </c>
      <c r="F1721" s="4"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4">
        <f>YEAR(SalesDataTable[[#This Row],[Order Date]])</f>
        <v>2026</v>
      </c>
      <c r="D1722" s="4" t="str">
        <f>"Q"&amp;ROUNDUP(MONTH(SalesDataTable[[#This Row],[Order Date]])/3,0)</f>
        <v>Q3</v>
      </c>
      <c r="E1722" s="4">
        <f>MONTH(SalesDataTable[[#This Row],[Order Date]])</f>
        <v>8</v>
      </c>
      <c r="F1722" s="4"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4">
        <f>YEAR(SalesDataTable[[#This Row],[Order Date]])</f>
        <v>2026</v>
      </c>
      <c r="D1723" s="4" t="str">
        <f>"Q"&amp;ROUNDUP(MONTH(SalesDataTable[[#This Row],[Order Date]])/3,0)</f>
        <v>Q3</v>
      </c>
      <c r="E1723" s="4">
        <f>MONTH(SalesDataTable[[#This Row],[Order Date]])</f>
        <v>8</v>
      </c>
      <c r="F1723" s="4"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4">
        <f>YEAR(SalesDataTable[[#This Row],[Order Date]])</f>
        <v>2026</v>
      </c>
      <c r="D1724" s="4" t="str">
        <f>"Q"&amp;ROUNDUP(MONTH(SalesDataTable[[#This Row],[Order Date]])/3,0)</f>
        <v>Q3</v>
      </c>
      <c r="E1724" s="4">
        <f>MONTH(SalesDataTable[[#This Row],[Order Date]])</f>
        <v>8</v>
      </c>
      <c r="F1724" s="4"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4">
        <f>YEAR(SalesDataTable[[#This Row],[Order Date]])</f>
        <v>2026</v>
      </c>
      <c r="D1725" s="4" t="str">
        <f>"Q"&amp;ROUNDUP(MONTH(SalesDataTable[[#This Row],[Order Date]])/3,0)</f>
        <v>Q3</v>
      </c>
      <c r="E1725" s="4">
        <f>MONTH(SalesDataTable[[#This Row],[Order Date]])</f>
        <v>8</v>
      </c>
      <c r="F1725" s="4"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4">
        <f>YEAR(SalesDataTable[[#This Row],[Order Date]])</f>
        <v>2026</v>
      </c>
      <c r="D1726" s="4" t="str">
        <f>"Q"&amp;ROUNDUP(MONTH(SalesDataTable[[#This Row],[Order Date]])/3,0)</f>
        <v>Q3</v>
      </c>
      <c r="E1726" s="4">
        <f>MONTH(SalesDataTable[[#This Row],[Order Date]])</f>
        <v>8</v>
      </c>
      <c r="F1726" s="4"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4">
        <f>YEAR(SalesDataTable[[#This Row],[Order Date]])</f>
        <v>2026</v>
      </c>
      <c r="D1727" s="4" t="str">
        <f>"Q"&amp;ROUNDUP(MONTH(SalesDataTable[[#This Row],[Order Date]])/3,0)</f>
        <v>Q3</v>
      </c>
      <c r="E1727" s="4">
        <f>MONTH(SalesDataTable[[#This Row],[Order Date]])</f>
        <v>8</v>
      </c>
      <c r="F1727" s="4"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4">
        <f>YEAR(SalesDataTable[[#This Row],[Order Date]])</f>
        <v>2026</v>
      </c>
      <c r="D1728" s="4" t="str">
        <f>"Q"&amp;ROUNDUP(MONTH(SalesDataTable[[#This Row],[Order Date]])/3,0)</f>
        <v>Q3</v>
      </c>
      <c r="E1728" s="4">
        <f>MONTH(SalesDataTable[[#This Row],[Order Date]])</f>
        <v>8</v>
      </c>
      <c r="F1728" s="4"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4">
        <f>YEAR(SalesDataTable[[#This Row],[Order Date]])</f>
        <v>2026</v>
      </c>
      <c r="D1729" s="4" t="str">
        <f>"Q"&amp;ROUNDUP(MONTH(SalesDataTable[[#This Row],[Order Date]])/3,0)</f>
        <v>Q3</v>
      </c>
      <c r="E1729" s="4">
        <f>MONTH(SalesDataTable[[#This Row],[Order Date]])</f>
        <v>8</v>
      </c>
      <c r="F1729" s="4"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4">
        <f>YEAR(SalesDataTable[[#This Row],[Order Date]])</f>
        <v>2026</v>
      </c>
      <c r="D1730" s="4" t="str">
        <f>"Q"&amp;ROUNDUP(MONTH(SalesDataTable[[#This Row],[Order Date]])/3,0)</f>
        <v>Q3</v>
      </c>
      <c r="E1730" s="4">
        <f>MONTH(SalesDataTable[[#This Row],[Order Date]])</f>
        <v>8</v>
      </c>
      <c r="F1730" s="4"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4">
        <f>YEAR(SalesDataTable[[#This Row],[Order Date]])</f>
        <v>2026</v>
      </c>
      <c r="D1731" s="4" t="str">
        <f>"Q"&amp;ROUNDUP(MONTH(SalesDataTable[[#This Row],[Order Date]])/3,0)</f>
        <v>Q3</v>
      </c>
      <c r="E1731" s="4">
        <f>MONTH(SalesDataTable[[#This Row],[Order Date]])</f>
        <v>8</v>
      </c>
      <c r="F1731" s="4"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4">
        <f>YEAR(SalesDataTable[[#This Row],[Order Date]])</f>
        <v>2026</v>
      </c>
      <c r="D1732" s="4" t="str">
        <f>"Q"&amp;ROUNDUP(MONTH(SalesDataTable[[#This Row],[Order Date]])/3,0)</f>
        <v>Q3</v>
      </c>
      <c r="E1732" s="4">
        <f>MONTH(SalesDataTable[[#This Row],[Order Date]])</f>
        <v>8</v>
      </c>
      <c r="F1732" s="4"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4">
        <f>YEAR(SalesDataTable[[#This Row],[Order Date]])</f>
        <v>2026</v>
      </c>
      <c r="D1733" s="4" t="str">
        <f>"Q"&amp;ROUNDUP(MONTH(SalesDataTable[[#This Row],[Order Date]])/3,0)</f>
        <v>Q3</v>
      </c>
      <c r="E1733" s="4">
        <f>MONTH(SalesDataTable[[#This Row],[Order Date]])</f>
        <v>8</v>
      </c>
      <c r="F1733" s="4"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4">
        <f>YEAR(SalesDataTable[[#This Row],[Order Date]])</f>
        <v>2026</v>
      </c>
      <c r="D1734" s="4" t="str">
        <f>"Q"&amp;ROUNDUP(MONTH(SalesDataTable[[#This Row],[Order Date]])/3,0)</f>
        <v>Q3</v>
      </c>
      <c r="E1734" s="4">
        <f>MONTH(SalesDataTable[[#This Row],[Order Date]])</f>
        <v>8</v>
      </c>
      <c r="F1734" s="4"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4">
        <f>YEAR(SalesDataTable[[#This Row],[Order Date]])</f>
        <v>2026</v>
      </c>
      <c r="D1735" s="4" t="str">
        <f>"Q"&amp;ROUNDUP(MONTH(SalesDataTable[[#This Row],[Order Date]])/3,0)</f>
        <v>Q3</v>
      </c>
      <c r="E1735" s="4">
        <f>MONTH(SalesDataTable[[#This Row],[Order Date]])</f>
        <v>8</v>
      </c>
      <c r="F1735" s="4"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4">
        <f>YEAR(SalesDataTable[[#This Row],[Order Date]])</f>
        <v>2026</v>
      </c>
      <c r="D1736" s="4" t="str">
        <f>"Q"&amp;ROUNDUP(MONTH(SalesDataTable[[#This Row],[Order Date]])/3,0)</f>
        <v>Q3</v>
      </c>
      <c r="E1736" s="4">
        <f>MONTH(SalesDataTable[[#This Row],[Order Date]])</f>
        <v>8</v>
      </c>
      <c r="F1736" s="4"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4">
        <f>YEAR(SalesDataTable[[#This Row],[Order Date]])</f>
        <v>2026</v>
      </c>
      <c r="D1737" s="4" t="str">
        <f>"Q"&amp;ROUNDUP(MONTH(SalesDataTable[[#This Row],[Order Date]])/3,0)</f>
        <v>Q3</v>
      </c>
      <c r="E1737" s="4">
        <f>MONTH(SalesDataTable[[#This Row],[Order Date]])</f>
        <v>8</v>
      </c>
      <c r="F1737" s="4"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4">
        <f>YEAR(SalesDataTable[[#This Row],[Order Date]])</f>
        <v>2026</v>
      </c>
      <c r="D1738" s="4" t="str">
        <f>"Q"&amp;ROUNDUP(MONTH(SalesDataTable[[#This Row],[Order Date]])/3,0)</f>
        <v>Q3</v>
      </c>
      <c r="E1738" s="4">
        <f>MONTH(SalesDataTable[[#This Row],[Order Date]])</f>
        <v>8</v>
      </c>
      <c r="F1738" s="4"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4">
        <f>YEAR(SalesDataTable[[#This Row],[Order Date]])</f>
        <v>2026</v>
      </c>
      <c r="D1739" s="4" t="str">
        <f>"Q"&amp;ROUNDUP(MONTH(SalesDataTable[[#This Row],[Order Date]])/3,0)</f>
        <v>Q3</v>
      </c>
      <c r="E1739" s="4">
        <f>MONTH(SalesDataTable[[#This Row],[Order Date]])</f>
        <v>8</v>
      </c>
      <c r="F1739" s="4"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4">
        <f>YEAR(SalesDataTable[[#This Row],[Order Date]])</f>
        <v>2026</v>
      </c>
      <c r="D1740" s="4" t="str">
        <f>"Q"&amp;ROUNDUP(MONTH(SalesDataTable[[#This Row],[Order Date]])/3,0)</f>
        <v>Q3</v>
      </c>
      <c r="E1740" s="4">
        <f>MONTH(SalesDataTable[[#This Row],[Order Date]])</f>
        <v>8</v>
      </c>
      <c r="F1740" s="4"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4">
        <f>YEAR(SalesDataTable[[#This Row],[Order Date]])</f>
        <v>2026</v>
      </c>
      <c r="D1741" s="4" t="str">
        <f>"Q"&amp;ROUNDUP(MONTH(SalesDataTable[[#This Row],[Order Date]])/3,0)</f>
        <v>Q3</v>
      </c>
      <c r="E1741" s="4">
        <f>MONTH(SalesDataTable[[#This Row],[Order Date]])</f>
        <v>8</v>
      </c>
      <c r="F1741" s="4"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4">
        <f>YEAR(SalesDataTable[[#This Row],[Order Date]])</f>
        <v>2026</v>
      </c>
      <c r="D1742" s="4" t="str">
        <f>"Q"&amp;ROUNDUP(MONTH(SalesDataTable[[#This Row],[Order Date]])/3,0)</f>
        <v>Q3</v>
      </c>
      <c r="E1742" s="4">
        <f>MONTH(SalesDataTable[[#This Row],[Order Date]])</f>
        <v>8</v>
      </c>
      <c r="F1742" s="4"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4">
        <f>YEAR(SalesDataTable[[#This Row],[Order Date]])</f>
        <v>2026</v>
      </c>
      <c r="D1743" s="4" t="str">
        <f>"Q"&amp;ROUNDUP(MONTH(SalesDataTable[[#This Row],[Order Date]])/3,0)</f>
        <v>Q3</v>
      </c>
      <c r="E1743" s="4">
        <f>MONTH(SalesDataTable[[#This Row],[Order Date]])</f>
        <v>8</v>
      </c>
      <c r="F1743" s="4"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4">
        <f>YEAR(SalesDataTable[[#This Row],[Order Date]])</f>
        <v>2026</v>
      </c>
      <c r="D1744" s="4" t="str">
        <f>"Q"&amp;ROUNDUP(MONTH(SalesDataTable[[#This Row],[Order Date]])/3,0)</f>
        <v>Q3</v>
      </c>
      <c r="E1744" s="4">
        <f>MONTH(SalesDataTable[[#This Row],[Order Date]])</f>
        <v>8</v>
      </c>
      <c r="F1744" s="4"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4">
        <f>YEAR(SalesDataTable[[#This Row],[Order Date]])</f>
        <v>2026</v>
      </c>
      <c r="D1745" s="4" t="str">
        <f>"Q"&amp;ROUNDUP(MONTH(SalesDataTable[[#This Row],[Order Date]])/3,0)</f>
        <v>Q3</v>
      </c>
      <c r="E1745" s="4">
        <f>MONTH(SalesDataTable[[#This Row],[Order Date]])</f>
        <v>8</v>
      </c>
      <c r="F1745" s="4"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4">
        <f>YEAR(SalesDataTable[[#This Row],[Order Date]])</f>
        <v>2026</v>
      </c>
      <c r="D1746" s="4" t="str">
        <f>"Q"&amp;ROUNDUP(MONTH(SalesDataTable[[#This Row],[Order Date]])/3,0)</f>
        <v>Q3</v>
      </c>
      <c r="E1746" s="4">
        <f>MONTH(SalesDataTable[[#This Row],[Order Date]])</f>
        <v>8</v>
      </c>
      <c r="F1746" s="4"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4">
        <f>YEAR(SalesDataTable[[#This Row],[Order Date]])</f>
        <v>2026</v>
      </c>
      <c r="D1747" s="4" t="str">
        <f>"Q"&amp;ROUNDUP(MONTH(SalesDataTable[[#This Row],[Order Date]])/3,0)</f>
        <v>Q3</v>
      </c>
      <c r="E1747" s="4">
        <f>MONTH(SalesDataTable[[#This Row],[Order Date]])</f>
        <v>8</v>
      </c>
      <c r="F1747" s="4"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4">
        <f>YEAR(SalesDataTable[[#This Row],[Order Date]])</f>
        <v>2026</v>
      </c>
      <c r="D1748" s="4" t="str">
        <f>"Q"&amp;ROUNDUP(MONTH(SalesDataTable[[#This Row],[Order Date]])/3,0)</f>
        <v>Q3</v>
      </c>
      <c r="E1748" s="4">
        <f>MONTH(SalesDataTable[[#This Row],[Order Date]])</f>
        <v>8</v>
      </c>
      <c r="F1748" s="4"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4">
        <f>YEAR(SalesDataTable[[#This Row],[Order Date]])</f>
        <v>2026</v>
      </c>
      <c r="D1749" s="4" t="str">
        <f>"Q"&amp;ROUNDUP(MONTH(SalesDataTable[[#This Row],[Order Date]])/3,0)</f>
        <v>Q3</v>
      </c>
      <c r="E1749" s="4">
        <f>MONTH(SalesDataTable[[#This Row],[Order Date]])</f>
        <v>8</v>
      </c>
      <c r="F1749" s="4"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4">
        <f>YEAR(SalesDataTable[[#This Row],[Order Date]])</f>
        <v>2026</v>
      </c>
      <c r="D1750" s="4" t="str">
        <f>"Q"&amp;ROUNDUP(MONTH(SalesDataTable[[#This Row],[Order Date]])/3,0)</f>
        <v>Q3</v>
      </c>
      <c r="E1750" s="4">
        <f>MONTH(SalesDataTable[[#This Row],[Order Date]])</f>
        <v>8</v>
      </c>
      <c r="F1750" s="4"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4">
        <f>YEAR(SalesDataTable[[#This Row],[Order Date]])</f>
        <v>2026</v>
      </c>
      <c r="D1751" s="4" t="str">
        <f>"Q"&amp;ROUNDUP(MONTH(SalesDataTable[[#This Row],[Order Date]])/3,0)</f>
        <v>Q3</v>
      </c>
      <c r="E1751" s="4">
        <f>MONTH(SalesDataTable[[#This Row],[Order Date]])</f>
        <v>8</v>
      </c>
      <c r="F1751" s="4"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4">
        <f>YEAR(SalesDataTable[[#This Row],[Order Date]])</f>
        <v>2026</v>
      </c>
      <c r="D1752" s="4" t="str">
        <f>"Q"&amp;ROUNDUP(MONTH(SalesDataTable[[#This Row],[Order Date]])/3,0)</f>
        <v>Q3</v>
      </c>
      <c r="E1752" s="4">
        <f>MONTH(SalesDataTable[[#This Row],[Order Date]])</f>
        <v>8</v>
      </c>
      <c r="F1752" s="4"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4">
        <f>YEAR(SalesDataTable[[#This Row],[Order Date]])</f>
        <v>2026</v>
      </c>
      <c r="D1753" s="4" t="str">
        <f>"Q"&amp;ROUNDUP(MONTH(SalesDataTable[[#This Row],[Order Date]])/3,0)</f>
        <v>Q3</v>
      </c>
      <c r="E1753" s="4">
        <f>MONTH(SalesDataTable[[#This Row],[Order Date]])</f>
        <v>8</v>
      </c>
      <c r="F1753" s="4"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4">
        <f>YEAR(SalesDataTable[[#This Row],[Order Date]])</f>
        <v>2026</v>
      </c>
      <c r="D1754" s="4" t="str">
        <f>"Q"&amp;ROUNDUP(MONTH(SalesDataTable[[#This Row],[Order Date]])/3,0)</f>
        <v>Q3</v>
      </c>
      <c r="E1754" s="4">
        <f>MONTH(SalesDataTable[[#This Row],[Order Date]])</f>
        <v>8</v>
      </c>
      <c r="F1754" s="4"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4">
        <f>YEAR(SalesDataTable[[#This Row],[Order Date]])</f>
        <v>2026</v>
      </c>
      <c r="D1755" s="4" t="str">
        <f>"Q"&amp;ROUNDUP(MONTH(SalesDataTable[[#This Row],[Order Date]])/3,0)</f>
        <v>Q3</v>
      </c>
      <c r="E1755" s="4">
        <f>MONTH(SalesDataTable[[#This Row],[Order Date]])</f>
        <v>8</v>
      </c>
      <c r="F1755" s="4"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4">
        <f>YEAR(SalesDataTable[[#This Row],[Order Date]])</f>
        <v>2026</v>
      </c>
      <c r="D1756" s="4" t="str">
        <f>"Q"&amp;ROUNDUP(MONTH(SalesDataTable[[#This Row],[Order Date]])/3,0)</f>
        <v>Q3</v>
      </c>
      <c r="E1756" s="4">
        <f>MONTH(SalesDataTable[[#This Row],[Order Date]])</f>
        <v>8</v>
      </c>
      <c r="F1756" s="4"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4">
        <f>YEAR(SalesDataTable[[#This Row],[Order Date]])</f>
        <v>2026</v>
      </c>
      <c r="D1757" s="4" t="str">
        <f>"Q"&amp;ROUNDUP(MONTH(SalesDataTable[[#This Row],[Order Date]])/3,0)</f>
        <v>Q3</v>
      </c>
      <c r="E1757" s="4">
        <f>MONTH(SalesDataTable[[#This Row],[Order Date]])</f>
        <v>8</v>
      </c>
      <c r="F1757" s="4"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4">
        <f>YEAR(SalesDataTable[[#This Row],[Order Date]])</f>
        <v>2026</v>
      </c>
      <c r="D1758" s="4" t="str">
        <f>"Q"&amp;ROUNDUP(MONTH(SalesDataTable[[#This Row],[Order Date]])/3,0)</f>
        <v>Q3</v>
      </c>
      <c r="E1758" s="4">
        <f>MONTH(SalesDataTable[[#This Row],[Order Date]])</f>
        <v>8</v>
      </c>
      <c r="F1758" s="4"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4">
        <f>YEAR(SalesDataTable[[#This Row],[Order Date]])</f>
        <v>2026</v>
      </c>
      <c r="D1759" s="4" t="str">
        <f>"Q"&amp;ROUNDUP(MONTH(SalesDataTable[[#This Row],[Order Date]])/3,0)</f>
        <v>Q3</v>
      </c>
      <c r="E1759" s="4">
        <f>MONTH(SalesDataTable[[#This Row],[Order Date]])</f>
        <v>8</v>
      </c>
      <c r="F1759" s="4"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4">
        <f>YEAR(SalesDataTable[[#This Row],[Order Date]])</f>
        <v>2026</v>
      </c>
      <c r="D1760" s="4" t="str">
        <f>"Q"&amp;ROUNDUP(MONTH(SalesDataTable[[#This Row],[Order Date]])/3,0)</f>
        <v>Q3</v>
      </c>
      <c r="E1760" s="4">
        <f>MONTH(SalesDataTable[[#This Row],[Order Date]])</f>
        <v>8</v>
      </c>
      <c r="F1760" s="4"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4">
        <f>YEAR(SalesDataTable[[#This Row],[Order Date]])</f>
        <v>2026</v>
      </c>
      <c r="D1761" s="4" t="str">
        <f>"Q"&amp;ROUNDUP(MONTH(SalesDataTable[[#This Row],[Order Date]])/3,0)</f>
        <v>Q3</v>
      </c>
      <c r="E1761" s="4">
        <f>MONTH(SalesDataTable[[#This Row],[Order Date]])</f>
        <v>8</v>
      </c>
      <c r="F1761" s="4"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4">
        <f>YEAR(SalesDataTable[[#This Row],[Order Date]])</f>
        <v>2026</v>
      </c>
      <c r="D1762" s="4" t="str">
        <f>"Q"&amp;ROUNDUP(MONTH(SalesDataTable[[#This Row],[Order Date]])/3,0)</f>
        <v>Q3</v>
      </c>
      <c r="E1762" s="4">
        <f>MONTH(SalesDataTable[[#This Row],[Order Date]])</f>
        <v>8</v>
      </c>
      <c r="F1762" s="4"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4">
        <f>YEAR(SalesDataTable[[#This Row],[Order Date]])</f>
        <v>2026</v>
      </c>
      <c r="D1763" s="4" t="str">
        <f>"Q"&amp;ROUNDUP(MONTH(SalesDataTable[[#This Row],[Order Date]])/3,0)</f>
        <v>Q3</v>
      </c>
      <c r="E1763" s="4">
        <f>MONTH(SalesDataTable[[#This Row],[Order Date]])</f>
        <v>8</v>
      </c>
      <c r="F1763" s="4"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4">
        <f>YEAR(SalesDataTable[[#This Row],[Order Date]])</f>
        <v>2026</v>
      </c>
      <c r="D1764" s="4" t="str">
        <f>"Q"&amp;ROUNDUP(MONTH(SalesDataTable[[#This Row],[Order Date]])/3,0)</f>
        <v>Q3</v>
      </c>
      <c r="E1764" s="4">
        <f>MONTH(SalesDataTable[[#This Row],[Order Date]])</f>
        <v>8</v>
      </c>
      <c r="F1764" s="4"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4">
        <f>YEAR(SalesDataTable[[#This Row],[Order Date]])</f>
        <v>2026</v>
      </c>
      <c r="D1765" s="4" t="str">
        <f>"Q"&amp;ROUNDUP(MONTH(SalesDataTable[[#This Row],[Order Date]])/3,0)</f>
        <v>Q3</v>
      </c>
      <c r="E1765" s="4">
        <f>MONTH(SalesDataTable[[#This Row],[Order Date]])</f>
        <v>8</v>
      </c>
      <c r="F1765" s="4"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4">
        <f>YEAR(SalesDataTable[[#This Row],[Order Date]])</f>
        <v>2026</v>
      </c>
      <c r="D1766" s="4" t="str">
        <f>"Q"&amp;ROUNDUP(MONTH(SalesDataTable[[#This Row],[Order Date]])/3,0)</f>
        <v>Q3</v>
      </c>
      <c r="E1766" s="4">
        <f>MONTH(SalesDataTable[[#This Row],[Order Date]])</f>
        <v>8</v>
      </c>
      <c r="F1766" s="4"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4">
        <f>YEAR(SalesDataTable[[#This Row],[Order Date]])</f>
        <v>2026</v>
      </c>
      <c r="D1767" s="4" t="str">
        <f>"Q"&amp;ROUNDUP(MONTH(SalesDataTable[[#This Row],[Order Date]])/3,0)</f>
        <v>Q3</v>
      </c>
      <c r="E1767" s="4">
        <f>MONTH(SalesDataTable[[#This Row],[Order Date]])</f>
        <v>8</v>
      </c>
      <c r="F1767" s="4"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4">
        <f>YEAR(SalesDataTable[[#This Row],[Order Date]])</f>
        <v>2026</v>
      </c>
      <c r="D1768" s="4" t="str">
        <f>"Q"&amp;ROUNDUP(MONTH(SalesDataTable[[#This Row],[Order Date]])/3,0)</f>
        <v>Q3</v>
      </c>
      <c r="E1768" s="4">
        <f>MONTH(SalesDataTable[[#This Row],[Order Date]])</f>
        <v>8</v>
      </c>
      <c r="F1768" s="4"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4">
        <f>YEAR(SalesDataTable[[#This Row],[Order Date]])</f>
        <v>2026</v>
      </c>
      <c r="D1769" s="4" t="str">
        <f>"Q"&amp;ROUNDUP(MONTH(SalesDataTable[[#This Row],[Order Date]])/3,0)</f>
        <v>Q3</v>
      </c>
      <c r="E1769" s="4">
        <f>MONTH(SalesDataTable[[#This Row],[Order Date]])</f>
        <v>8</v>
      </c>
      <c r="F1769" s="4"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4">
        <f>YEAR(SalesDataTable[[#This Row],[Order Date]])</f>
        <v>2026</v>
      </c>
      <c r="D1770" s="4" t="str">
        <f>"Q"&amp;ROUNDUP(MONTH(SalesDataTable[[#This Row],[Order Date]])/3,0)</f>
        <v>Q3</v>
      </c>
      <c r="E1770" s="4">
        <f>MONTH(SalesDataTable[[#This Row],[Order Date]])</f>
        <v>8</v>
      </c>
      <c r="F1770" s="4"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4">
        <f>YEAR(SalesDataTable[[#This Row],[Order Date]])</f>
        <v>2026</v>
      </c>
      <c r="D1771" s="4" t="str">
        <f>"Q"&amp;ROUNDUP(MONTH(SalesDataTable[[#This Row],[Order Date]])/3,0)</f>
        <v>Q3</v>
      </c>
      <c r="E1771" s="4">
        <f>MONTH(SalesDataTable[[#This Row],[Order Date]])</f>
        <v>8</v>
      </c>
      <c r="F1771" s="4"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4">
        <f>YEAR(SalesDataTable[[#This Row],[Order Date]])</f>
        <v>2026</v>
      </c>
      <c r="D1772" s="4" t="str">
        <f>"Q"&amp;ROUNDUP(MONTH(SalesDataTable[[#This Row],[Order Date]])/3,0)</f>
        <v>Q3</v>
      </c>
      <c r="E1772" s="4">
        <f>MONTH(SalesDataTable[[#This Row],[Order Date]])</f>
        <v>8</v>
      </c>
      <c r="F1772" s="4"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4">
        <f>YEAR(SalesDataTable[[#This Row],[Order Date]])</f>
        <v>2026</v>
      </c>
      <c r="D1773" s="4" t="str">
        <f>"Q"&amp;ROUNDUP(MONTH(SalesDataTable[[#This Row],[Order Date]])/3,0)</f>
        <v>Q3</v>
      </c>
      <c r="E1773" s="4">
        <f>MONTH(SalesDataTable[[#This Row],[Order Date]])</f>
        <v>8</v>
      </c>
      <c r="F1773" s="4"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4">
        <f>YEAR(SalesDataTable[[#This Row],[Order Date]])</f>
        <v>2026</v>
      </c>
      <c r="D1774" s="4" t="str">
        <f>"Q"&amp;ROUNDUP(MONTH(SalesDataTable[[#This Row],[Order Date]])/3,0)</f>
        <v>Q3</v>
      </c>
      <c r="E1774" s="4">
        <f>MONTH(SalesDataTable[[#This Row],[Order Date]])</f>
        <v>8</v>
      </c>
      <c r="F1774" s="4"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4">
        <f>YEAR(SalesDataTable[[#This Row],[Order Date]])</f>
        <v>2026</v>
      </c>
      <c r="D1775" s="4" t="str">
        <f>"Q"&amp;ROUNDUP(MONTH(SalesDataTable[[#This Row],[Order Date]])/3,0)</f>
        <v>Q3</v>
      </c>
      <c r="E1775" s="4">
        <f>MONTH(SalesDataTable[[#This Row],[Order Date]])</f>
        <v>8</v>
      </c>
      <c r="F1775" s="4"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4">
        <f>YEAR(SalesDataTable[[#This Row],[Order Date]])</f>
        <v>2026</v>
      </c>
      <c r="D1776" s="4" t="str">
        <f>"Q"&amp;ROUNDUP(MONTH(SalesDataTable[[#This Row],[Order Date]])/3,0)</f>
        <v>Q3</v>
      </c>
      <c r="E1776" s="4">
        <f>MONTH(SalesDataTable[[#This Row],[Order Date]])</f>
        <v>8</v>
      </c>
      <c r="F1776" s="4"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4">
        <f>YEAR(SalesDataTable[[#This Row],[Order Date]])</f>
        <v>2026</v>
      </c>
      <c r="D1777" s="4" t="str">
        <f>"Q"&amp;ROUNDUP(MONTH(SalesDataTable[[#This Row],[Order Date]])/3,0)</f>
        <v>Q3</v>
      </c>
      <c r="E1777" s="4">
        <f>MONTH(SalesDataTable[[#This Row],[Order Date]])</f>
        <v>8</v>
      </c>
      <c r="F1777" s="4"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4">
        <f>YEAR(SalesDataTable[[#This Row],[Order Date]])</f>
        <v>2026</v>
      </c>
      <c r="D1778" s="4" t="str">
        <f>"Q"&amp;ROUNDUP(MONTH(SalesDataTable[[#This Row],[Order Date]])/3,0)</f>
        <v>Q3</v>
      </c>
      <c r="E1778" s="4">
        <f>MONTH(SalesDataTable[[#This Row],[Order Date]])</f>
        <v>8</v>
      </c>
      <c r="F1778" s="4"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4">
        <f>YEAR(SalesDataTable[[#This Row],[Order Date]])</f>
        <v>2026</v>
      </c>
      <c r="D1779" s="4" t="str">
        <f>"Q"&amp;ROUNDUP(MONTH(SalesDataTable[[#This Row],[Order Date]])/3,0)</f>
        <v>Q3</v>
      </c>
      <c r="E1779" s="4">
        <f>MONTH(SalesDataTable[[#This Row],[Order Date]])</f>
        <v>8</v>
      </c>
      <c r="F1779" s="4"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4">
        <f>YEAR(SalesDataTable[[#This Row],[Order Date]])</f>
        <v>2026</v>
      </c>
      <c r="D1780" s="4" t="str">
        <f>"Q"&amp;ROUNDUP(MONTH(SalesDataTable[[#This Row],[Order Date]])/3,0)</f>
        <v>Q3</v>
      </c>
      <c r="E1780" s="4">
        <f>MONTH(SalesDataTable[[#This Row],[Order Date]])</f>
        <v>8</v>
      </c>
      <c r="F1780" s="4"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4">
        <f>YEAR(SalesDataTable[[#This Row],[Order Date]])</f>
        <v>2026</v>
      </c>
      <c r="D1781" s="4" t="str">
        <f>"Q"&amp;ROUNDUP(MONTH(SalesDataTable[[#This Row],[Order Date]])/3,0)</f>
        <v>Q3</v>
      </c>
      <c r="E1781" s="4">
        <f>MONTH(SalesDataTable[[#This Row],[Order Date]])</f>
        <v>8</v>
      </c>
      <c r="F1781" s="4"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4">
        <f>YEAR(SalesDataTable[[#This Row],[Order Date]])</f>
        <v>2026</v>
      </c>
      <c r="D1782" s="4" t="str">
        <f>"Q"&amp;ROUNDUP(MONTH(SalesDataTable[[#This Row],[Order Date]])/3,0)</f>
        <v>Q3</v>
      </c>
      <c r="E1782" s="4">
        <f>MONTH(SalesDataTable[[#This Row],[Order Date]])</f>
        <v>8</v>
      </c>
      <c r="F1782" s="4"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4">
        <f>YEAR(SalesDataTable[[#This Row],[Order Date]])</f>
        <v>2026</v>
      </c>
      <c r="D1783" s="4" t="str">
        <f>"Q"&amp;ROUNDUP(MONTH(SalesDataTable[[#This Row],[Order Date]])/3,0)</f>
        <v>Q3</v>
      </c>
      <c r="E1783" s="4">
        <f>MONTH(SalesDataTable[[#This Row],[Order Date]])</f>
        <v>8</v>
      </c>
      <c r="F1783" s="4"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4">
        <f>YEAR(SalesDataTable[[#This Row],[Order Date]])</f>
        <v>2026</v>
      </c>
      <c r="D1784" s="4" t="str">
        <f>"Q"&amp;ROUNDUP(MONTH(SalesDataTable[[#This Row],[Order Date]])/3,0)</f>
        <v>Q3</v>
      </c>
      <c r="E1784" s="4">
        <f>MONTH(SalesDataTable[[#This Row],[Order Date]])</f>
        <v>8</v>
      </c>
      <c r="F1784" s="4"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4">
        <f>YEAR(SalesDataTable[[#This Row],[Order Date]])</f>
        <v>2026</v>
      </c>
      <c r="D1785" s="4" t="str">
        <f>"Q"&amp;ROUNDUP(MONTH(SalesDataTable[[#This Row],[Order Date]])/3,0)</f>
        <v>Q3</v>
      </c>
      <c r="E1785" s="4">
        <f>MONTH(SalesDataTable[[#This Row],[Order Date]])</f>
        <v>8</v>
      </c>
      <c r="F1785" s="4"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4">
        <f>YEAR(SalesDataTable[[#This Row],[Order Date]])</f>
        <v>2026</v>
      </c>
      <c r="D1786" s="4" t="str">
        <f>"Q"&amp;ROUNDUP(MONTH(SalesDataTable[[#This Row],[Order Date]])/3,0)</f>
        <v>Q3</v>
      </c>
      <c r="E1786" s="4">
        <f>MONTH(SalesDataTable[[#This Row],[Order Date]])</f>
        <v>8</v>
      </c>
      <c r="F1786" s="4"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4">
        <f>YEAR(SalesDataTable[[#This Row],[Order Date]])</f>
        <v>2026</v>
      </c>
      <c r="D1787" s="4" t="str">
        <f>"Q"&amp;ROUNDUP(MONTH(SalesDataTable[[#This Row],[Order Date]])/3,0)</f>
        <v>Q3</v>
      </c>
      <c r="E1787" s="4">
        <f>MONTH(SalesDataTable[[#This Row],[Order Date]])</f>
        <v>8</v>
      </c>
      <c r="F1787" s="4"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4">
        <f>YEAR(SalesDataTable[[#This Row],[Order Date]])</f>
        <v>2026</v>
      </c>
      <c r="D1788" s="4" t="str">
        <f>"Q"&amp;ROUNDUP(MONTH(SalesDataTable[[#This Row],[Order Date]])/3,0)</f>
        <v>Q3</v>
      </c>
      <c r="E1788" s="4">
        <f>MONTH(SalesDataTable[[#This Row],[Order Date]])</f>
        <v>8</v>
      </c>
      <c r="F1788" s="4"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4">
        <f>YEAR(SalesDataTable[[#This Row],[Order Date]])</f>
        <v>2026</v>
      </c>
      <c r="D1789" s="4" t="str">
        <f>"Q"&amp;ROUNDUP(MONTH(SalesDataTable[[#This Row],[Order Date]])/3,0)</f>
        <v>Q3</v>
      </c>
      <c r="E1789" s="4">
        <f>MONTH(SalesDataTable[[#This Row],[Order Date]])</f>
        <v>8</v>
      </c>
      <c r="F1789" s="4"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4">
        <f>YEAR(SalesDataTable[[#This Row],[Order Date]])</f>
        <v>2026</v>
      </c>
      <c r="D1790" s="4" t="str">
        <f>"Q"&amp;ROUNDUP(MONTH(SalesDataTable[[#This Row],[Order Date]])/3,0)</f>
        <v>Q3</v>
      </c>
      <c r="E1790" s="4">
        <f>MONTH(SalesDataTable[[#This Row],[Order Date]])</f>
        <v>8</v>
      </c>
      <c r="F1790" s="4"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4">
        <f>YEAR(SalesDataTable[[#This Row],[Order Date]])</f>
        <v>2026</v>
      </c>
      <c r="D1791" s="4" t="str">
        <f>"Q"&amp;ROUNDUP(MONTH(SalesDataTable[[#This Row],[Order Date]])/3,0)</f>
        <v>Q3</v>
      </c>
      <c r="E1791" s="4">
        <f>MONTH(SalesDataTable[[#This Row],[Order Date]])</f>
        <v>8</v>
      </c>
      <c r="F1791" s="4"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4">
        <f>YEAR(SalesDataTable[[#This Row],[Order Date]])</f>
        <v>2026</v>
      </c>
      <c r="D1792" s="4" t="str">
        <f>"Q"&amp;ROUNDUP(MONTH(SalesDataTable[[#This Row],[Order Date]])/3,0)</f>
        <v>Q3</v>
      </c>
      <c r="E1792" s="4">
        <f>MONTH(SalesDataTable[[#This Row],[Order Date]])</f>
        <v>8</v>
      </c>
      <c r="F1792" s="4"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4">
        <f>YEAR(SalesDataTable[[#This Row],[Order Date]])</f>
        <v>2026</v>
      </c>
      <c r="D1793" s="4" t="str">
        <f>"Q"&amp;ROUNDUP(MONTH(SalesDataTable[[#This Row],[Order Date]])/3,0)</f>
        <v>Q3</v>
      </c>
      <c r="E1793" s="4">
        <f>MONTH(SalesDataTable[[#This Row],[Order Date]])</f>
        <v>8</v>
      </c>
      <c r="F1793" s="4"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4">
        <f>YEAR(SalesDataTable[[#This Row],[Order Date]])</f>
        <v>2026</v>
      </c>
      <c r="D1794" s="4" t="str">
        <f>"Q"&amp;ROUNDUP(MONTH(SalesDataTable[[#This Row],[Order Date]])/3,0)</f>
        <v>Q3</v>
      </c>
      <c r="E1794" s="4">
        <f>MONTH(SalesDataTable[[#This Row],[Order Date]])</f>
        <v>8</v>
      </c>
      <c r="F1794" s="4"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4">
        <f>YEAR(SalesDataTable[[#This Row],[Order Date]])</f>
        <v>2026</v>
      </c>
      <c r="D1795" s="4" t="str">
        <f>"Q"&amp;ROUNDUP(MONTH(SalesDataTable[[#This Row],[Order Date]])/3,0)</f>
        <v>Q3</v>
      </c>
      <c r="E1795" s="4">
        <f>MONTH(SalesDataTable[[#This Row],[Order Date]])</f>
        <v>8</v>
      </c>
      <c r="F1795" s="4"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4">
        <f>YEAR(SalesDataTable[[#This Row],[Order Date]])</f>
        <v>2026</v>
      </c>
      <c r="D1796" s="4" t="str">
        <f>"Q"&amp;ROUNDUP(MONTH(SalesDataTable[[#This Row],[Order Date]])/3,0)</f>
        <v>Q3</v>
      </c>
      <c r="E1796" s="4">
        <f>MONTH(SalesDataTable[[#This Row],[Order Date]])</f>
        <v>8</v>
      </c>
      <c r="F1796" s="4"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4">
        <f>YEAR(SalesDataTable[[#This Row],[Order Date]])</f>
        <v>2026</v>
      </c>
      <c r="D1797" s="4" t="str">
        <f>"Q"&amp;ROUNDUP(MONTH(SalesDataTable[[#This Row],[Order Date]])/3,0)</f>
        <v>Q3</v>
      </c>
      <c r="E1797" s="4">
        <f>MONTH(SalesDataTable[[#This Row],[Order Date]])</f>
        <v>8</v>
      </c>
      <c r="F1797" s="4"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4">
        <f>YEAR(SalesDataTable[[#This Row],[Order Date]])</f>
        <v>2026</v>
      </c>
      <c r="D1798" s="4" t="str">
        <f>"Q"&amp;ROUNDUP(MONTH(SalesDataTable[[#This Row],[Order Date]])/3,0)</f>
        <v>Q3</v>
      </c>
      <c r="E1798" s="4">
        <f>MONTH(SalesDataTable[[#This Row],[Order Date]])</f>
        <v>8</v>
      </c>
      <c r="F1798" s="4"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4">
        <f>YEAR(SalesDataTable[[#This Row],[Order Date]])</f>
        <v>2026</v>
      </c>
      <c r="D1799" s="4" t="str">
        <f>"Q"&amp;ROUNDUP(MONTH(SalesDataTable[[#This Row],[Order Date]])/3,0)</f>
        <v>Q3</v>
      </c>
      <c r="E1799" s="4">
        <f>MONTH(SalesDataTable[[#This Row],[Order Date]])</f>
        <v>8</v>
      </c>
      <c r="F1799" s="4"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4">
        <f>YEAR(SalesDataTable[[#This Row],[Order Date]])</f>
        <v>2026</v>
      </c>
      <c r="D1800" s="4" t="str">
        <f>"Q"&amp;ROUNDUP(MONTH(SalesDataTable[[#This Row],[Order Date]])/3,0)</f>
        <v>Q3</v>
      </c>
      <c r="E1800" s="4">
        <f>MONTH(SalesDataTable[[#This Row],[Order Date]])</f>
        <v>8</v>
      </c>
      <c r="F1800" s="4"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4">
        <f>YEAR(SalesDataTable[[#This Row],[Order Date]])</f>
        <v>2026</v>
      </c>
      <c r="D1801" s="4" t="str">
        <f>"Q"&amp;ROUNDUP(MONTH(SalesDataTable[[#This Row],[Order Date]])/3,0)</f>
        <v>Q3</v>
      </c>
      <c r="E1801" s="4">
        <f>MONTH(SalesDataTable[[#This Row],[Order Date]])</f>
        <v>9</v>
      </c>
      <c r="F1801" s="4"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4">
        <f>YEAR(SalesDataTable[[#This Row],[Order Date]])</f>
        <v>2026</v>
      </c>
      <c r="D1802" s="4" t="str">
        <f>"Q"&amp;ROUNDUP(MONTH(SalesDataTable[[#This Row],[Order Date]])/3,0)</f>
        <v>Q3</v>
      </c>
      <c r="E1802" s="4">
        <f>MONTH(SalesDataTable[[#This Row],[Order Date]])</f>
        <v>9</v>
      </c>
      <c r="F1802" s="4"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4">
        <f>YEAR(SalesDataTable[[#This Row],[Order Date]])</f>
        <v>2026</v>
      </c>
      <c r="D1803" s="4" t="str">
        <f>"Q"&amp;ROUNDUP(MONTH(SalesDataTable[[#This Row],[Order Date]])/3,0)</f>
        <v>Q3</v>
      </c>
      <c r="E1803" s="4">
        <f>MONTH(SalesDataTable[[#This Row],[Order Date]])</f>
        <v>9</v>
      </c>
      <c r="F1803" s="4"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4">
        <f>YEAR(SalesDataTable[[#This Row],[Order Date]])</f>
        <v>2026</v>
      </c>
      <c r="D1804" s="4" t="str">
        <f>"Q"&amp;ROUNDUP(MONTH(SalesDataTable[[#This Row],[Order Date]])/3,0)</f>
        <v>Q3</v>
      </c>
      <c r="E1804" s="4">
        <f>MONTH(SalesDataTable[[#This Row],[Order Date]])</f>
        <v>9</v>
      </c>
      <c r="F1804" s="4"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4">
        <f>YEAR(SalesDataTable[[#This Row],[Order Date]])</f>
        <v>2026</v>
      </c>
      <c r="D1805" s="4" t="str">
        <f>"Q"&amp;ROUNDUP(MONTH(SalesDataTable[[#This Row],[Order Date]])/3,0)</f>
        <v>Q3</v>
      </c>
      <c r="E1805" s="4">
        <f>MONTH(SalesDataTable[[#This Row],[Order Date]])</f>
        <v>9</v>
      </c>
      <c r="F1805" s="4"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4">
        <f>YEAR(SalesDataTable[[#This Row],[Order Date]])</f>
        <v>2026</v>
      </c>
      <c r="D1806" s="4" t="str">
        <f>"Q"&amp;ROUNDUP(MONTH(SalesDataTable[[#This Row],[Order Date]])/3,0)</f>
        <v>Q3</v>
      </c>
      <c r="E1806" s="4">
        <f>MONTH(SalesDataTable[[#This Row],[Order Date]])</f>
        <v>9</v>
      </c>
      <c r="F1806" s="4"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4">
        <f>YEAR(SalesDataTable[[#This Row],[Order Date]])</f>
        <v>2026</v>
      </c>
      <c r="D1807" s="4" t="str">
        <f>"Q"&amp;ROUNDUP(MONTH(SalesDataTable[[#This Row],[Order Date]])/3,0)</f>
        <v>Q3</v>
      </c>
      <c r="E1807" s="4">
        <f>MONTH(SalesDataTable[[#This Row],[Order Date]])</f>
        <v>9</v>
      </c>
      <c r="F1807" s="4"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4">
        <f>YEAR(SalesDataTable[[#This Row],[Order Date]])</f>
        <v>2026</v>
      </c>
      <c r="D1808" s="4" t="str">
        <f>"Q"&amp;ROUNDUP(MONTH(SalesDataTable[[#This Row],[Order Date]])/3,0)</f>
        <v>Q3</v>
      </c>
      <c r="E1808" s="4">
        <f>MONTH(SalesDataTable[[#This Row],[Order Date]])</f>
        <v>9</v>
      </c>
      <c r="F1808" s="4"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4">
        <f>YEAR(SalesDataTable[[#This Row],[Order Date]])</f>
        <v>2026</v>
      </c>
      <c r="D1809" s="4" t="str">
        <f>"Q"&amp;ROUNDUP(MONTH(SalesDataTable[[#This Row],[Order Date]])/3,0)</f>
        <v>Q3</v>
      </c>
      <c r="E1809" s="4">
        <f>MONTH(SalesDataTable[[#This Row],[Order Date]])</f>
        <v>9</v>
      </c>
      <c r="F1809" s="4"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4">
        <f>YEAR(SalesDataTable[[#This Row],[Order Date]])</f>
        <v>2026</v>
      </c>
      <c r="D1810" s="4" t="str">
        <f>"Q"&amp;ROUNDUP(MONTH(SalesDataTable[[#This Row],[Order Date]])/3,0)</f>
        <v>Q3</v>
      </c>
      <c r="E1810" s="4">
        <f>MONTH(SalesDataTable[[#This Row],[Order Date]])</f>
        <v>9</v>
      </c>
      <c r="F1810" s="4"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4">
        <f>YEAR(SalesDataTable[[#This Row],[Order Date]])</f>
        <v>2026</v>
      </c>
      <c r="D1811" s="4" t="str">
        <f>"Q"&amp;ROUNDUP(MONTH(SalesDataTable[[#This Row],[Order Date]])/3,0)</f>
        <v>Q3</v>
      </c>
      <c r="E1811" s="4">
        <f>MONTH(SalesDataTable[[#This Row],[Order Date]])</f>
        <v>9</v>
      </c>
      <c r="F1811" s="4"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4">
        <f>YEAR(SalesDataTable[[#This Row],[Order Date]])</f>
        <v>2026</v>
      </c>
      <c r="D1812" s="4" t="str">
        <f>"Q"&amp;ROUNDUP(MONTH(SalesDataTable[[#This Row],[Order Date]])/3,0)</f>
        <v>Q3</v>
      </c>
      <c r="E1812" s="4">
        <f>MONTH(SalesDataTable[[#This Row],[Order Date]])</f>
        <v>9</v>
      </c>
      <c r="F1812" s="4"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4">
        <f>YEAR(SalesDataTable[[#This Row],[Order Date]])</f>
        <v>2026</v>
      </c>
      <c r="D1813" s="4" t="str">
        <f>"Q"&amp;ROUNDUP(MONTH(SalesDataTable[[#This Row],[Order Date]])/3,0)</f>
        <v>Q3</v>
      </c>
      <c r="E1813" s="4">
        <f>MONTH(SalesDataTable[[#This Row],[Order Date]])</f>
        <v>9</v>
      </c>
      <c r="F1813" s="4"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4">
        <f>YEAR(SalesDataTable[[#This Row],[Order Date]])</f>
        <v>2026</v>
      </c>
      <c r="D1814" s="4" t="str">
        <f>"Q"&amp;ROUNDUP(MONTH(SalesDataTable[[#This Row],[Order Date]])/3,0)</f>
        <v>Q3</v>
      </c>
      <c r="E1814" s="4">
        <f>MONTH(SalesDataTable[[#This Row],[Order Date]])</f>
        <v>9</v>
      </c>
      <c r="F1814" s="4"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4">
        <f>YEAR(SalesDataTable[[#This Row],[Order Date]])</f>
        <v>2026</v>
      </c>
      <c r="D1815" s="4" t="str">
        <f>"Q"&amp;ROUNDUP(MONTH(SalesDataTable[[#This Row],[Order Date]])/3,0)</f>
        <v>Q3</v>
      </c>
      <c r="E1815" s="4">
        <f>MONTH(SalesDataTable[[#This Row],[Order Date]])</f>
        <v>9</v>
      </c>
      <c r="F1815" s="4"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4">
        <f>YEAR(SalesDataTable[[#This Row],[Order Date]])</f>
        <v>2026</v>
      </c>
      <c r="D1816" s="4" t="str">
        <f>"Q"&amp;ROUNDUP(MONTH(SalesDataTable[[#This Row],[Order Date]])/3,0)</f>
        <v>Q3</v>
      </c>
      <c r="E1816" s="4">
        <f>MONTH(SalesDataTable[[#This Row],[Order Date]])</f>
        <v>9</v>
      </c>
      <c r="F1816" s="4"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4">
        <f>YEAR(SalesDataTable[[#This Row],[Order Date]])</f>
        <v>2026</v>
      </c>
      <c r="D1817" s="4" t="str">
        <f>"Q"&amp;ROUNDUP(MONTH(SalesDataTable[[#This Row],[Order Date]])/3,0)</f>
        <v>Q3</v>
      </c>
      <c r="E1817" s="4">
        <f>MONTH(SalesDataTable[[#This Row],[Order Date]])</f>
        <v>9</v>
      </c>
      <c r="F1817" s="4"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4">
        <f>YEAR(SalesDataTable[[#This Row],[Order Date]])</f>
        <v>2026</v>
      </c>
      <c r="D1818" s="4" t="str">
        <f>"Q"&amp;ROUNDUP(MONTH(SalesDataTable[[#This Row],[Order Date]])/3,0)</f>
        <v>Q3</v>
      </c>
      <c r="E1818" s="4">
        <f>MONTH(SalesDataTable[[#This Row],[Order Date]])</f>
        <v>9</v>
      </c>
      <c r="F1818" s="4"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4">
        <f>YEAR(SalesDataTable[[#This Row],[Order Date]])</f>
        <v>2026</v>
      </c>
      <c r="D1819" s="4" t="str">
        <f>"Q"&amp;ROUNDUP(MONTH(SalesDataTable[[#This Row],[Order Date]])/3,0)</f>
        <v>Q3</v>
      </c>
      <c r="E1819" s="4">
        <f>MONTH(SalesDataTable[[#This Row],[Order Date]])</f>
        <v>9</v>
      </c>
      <c r="F1819" s="4"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4">
        <f>YEAR(SalesDataTable[[#This Row],[Order Date]])</f>
        <v>2026</v>
      </c>
      <c r="D1820" s="4" t="str">
        <f>"Q"&amp;ROUNDUP(MONTH(SalesDataTable[[#This Row],[Order Date]])/3,0)</f>
        <v>Q3</v>
      </c>
      <c r="E1820" s="4">
        <f>MONTH(SalesDataTable[[#This Row],[Order Date]])</f>
        <v>9</v>
      </c>
      <c r="F1820" s="4"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4">
        <f>YEAR(SalesDataTable[[#This Row],[Order Date]])</f>
        <v>2026</v>
      </c>
      <c r="D1821" s="4" t="str">
        <f>"Q"&amp;ROUNDUP(MONTH(SalesDataTable[[#This Row],[Order Date]])/3,0)</f>
        <v>Q3</v>
      </c>
      <c r="E1821" s="4">
        <f>MONTH(SalesDataTable[[#This Row],[Order Date]])</f>
        <v>9</v>
      </c>
      <c r="F1821" s="4"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4">
        <f>YEAR(SalesDataTable[[#This Row],[Order Date]])</f>
        <v>2026</v>
      </c>
      <c r="D1822" s="4" t="str">
        <f>"Q"&amp;ROUNDUP(MONTH(SalesDataTable[[#This Row],[Order Date]])/3,0)</f>
        <v>Q3</v>
      </c>
      <c r="E1822" s="4">
        <f>MONTH(SalesDataTable[[#This Row],[Order Date]])</f>
        <v>9</v>
      </c>
      <c r="F1822" s="4"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4">
        <f>YEAR(SalesDataTable[[#This Row],[Order Date]])</f>
        <v>2026</v>
      </c>
      <c r="D1823" s="4" t="str">
        <f>"Q"&amp;ROUNDUP(MONTH(SalesDataTable[[#This Row],[Order Date]])/3,0)</f>
        <v>Q3</v>
      </c>
      <c r="E1823" s="4">
        <f>MONTH(SalesDataTable[[#This Row],[Order Date]])</f>
        <v>9</v>
      </c>
      <c r="F1823" s="4"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4">
        <f>YEAR(SalesDataTable[[#This Row],[Order Date]])</f>
        <v>2026</v>
      </c>
      <c r="D1824" s="4" t="str">
        <f>"Q"&amp;ROUNDUP(MONTH(SalesDataTable[[#This Row],[Order Date]])/3,0)</f>
        <v>Q3</v>
      </c>
      <c r="E1824" s="4">
        <f>MONTH(SalesDataTable[[#This Row],[Order Date]])</f>
        <v>9</v>
      </c>
      <c r="F1824" s="4"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4">
        <f>YEAR(SalesDataTable[[#This Row],[Order Date]])</f>
        <v>2026</v>
      </c>
      <c r="D1825" s="4" t="str">
        <f>"Q"&amp;ROUNDUP(MONTH(SalesDataTable[[#This Row],[Order Date]])/3,0)</f>
        <v>Q3</v>
      </c>
      <c r="E1825" s="4">
        <f>MONTH(SalesDataTable[[#This Row],[Order Date]])</f>
        <v>9</v>
      </c>
      <c r="F1825" s="4"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4">
        <f>YEAR(SalesDataTable[[#This Row],[Order Date]])</f>
        <v>2026</v>
      </c>
      <c r="D1826" s="4" t="str">
        <f>"Q"&amp;ROUNDUP(MONTH(SalesDataTable[[#This Row],[Order Date]])/3,0)</f>
        <v>Q3</v>
      </c>
      <c r="E1826" s="4">
        <f>MONTH(SalesDataTable[[#This Row],[Order Date]])</f>
        <v>9</v>
      </c>
      <c r="F1826" s="4"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4">
        <f>YEAR(SalesDataTable[[#This Row],[Order Date]])</f>
        <v>2026</v>
      </c>
      <c r="D1827" s="4" t="str">
        <f>"Q"&amp;ROUNDUP(MONTH(SalesDataTable[[#This Row],[Order Date]])/3,0)</f>
        <v>Q3</v>
      </c>
      <c r="E1827" s="4">
        <f>MONTH(SalesDataTable[[#This Row],[Order Date]])</f>
        <v>9</v>
      </c>
      <c r="F1827" s="4"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4">
        <f>YEAR(SalesDataTable[[#This Row],[Order Date]])</f>
        <v>2026</v>
      </c>
      <c r="D1828" s="4" t="str">
        <f>"Q"&amp;ROUNDUP(MONTH(SalesDataTable[[#This Row],[Order Date]])/3,0)</f>
        <v>Q3</v>
      </c>
      <c r="E1828" s="4">
        <f>MONTH(SalesDataTable[[#This Row],[Order Date]])</f>
        <v>9</v>
      </c>
      <c r="F1828" s="4"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4">
        <f>YEAR(SalesDataTable[[#This Row],[Order Date]])</f>
        <v>2026</v>
      </c>
      <c r="D1829" s="4" t="str">
        <f>"Q"&amp;ROUNDUP(MONTH(SalesDataTable[[#This Row],[Order Date]])/3,0)</f>
        <v>Q3</v>
      </c>
      <c r="E1829" s="4">
        <f>MONTH(SalesDataTable[[#This Row],[Order Date]])</f>
        <v>9</v>
      </c>
      <c r="F1829" s="4"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4">
        <f>YEAR(SalesDataTable[[#This Row],[Order Date]])</f>
        <v>2026</v>
      </c>
      <c r="D1830" s="4" t="str">
        <f>"Q"&amp;ROUNDUP(MONTH(SalesDataTable[[#This Row],[Order Date]])/3,0)</f>
        <v>Q3</v>
      </c>
      <c r="E1830" s="4">
        <f>MONTH(SalesDataTable[[#This Row],[Order Date]])</f>
        <v>9</v>
      </c>
      <c r="F1830" s="4"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4">
        <f>YEAR(SalesDataTable[[#This Row],[Order Date]])</f>
        <v>2026</v>
      </c>
      <c r="D1831" s="4" t="str">
        <f>"Q"&amp;ROUNDUP(MONTH(SalesDataTable[[#This Row],[Order Date]])/3,0)</f>
        <v>Q3</v>
      </c>
      <c r="E1831" s="4">
        <f>MONTH(SalesDataTable[[#This Row],[Order Date]])</f>
        <v>9</v>
      </c>
      <c r="F1831" s="4"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4">
        <f>YEAR(SalesDataTable[[#This Row],[Order Date]])</f>
        <v>2026</v>
      </c>
      <c r="D1832" s="4" t="str">
        <f>"Q"&amp;ROUNDUP(MONTH(SalesDataTable[[#This Row],[Order Date]])/3,0)</f>
        <v>Q3</v>
      </c>
      <c r="E1832" s="4">
        <f>MONTH(SalesDataTable[[#This Row],[Order Date]])</f>
        <v>9</v>
      </c>
      <c r="F1832" s="4"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4">
        <f>YEAR(SalesDataTable[[#This Row],[Order Date]])</f>
        <v>2026</v>
      </c>
      <c r="D1833" s="4" t="str">
        <f>"Q"&amp;ROUNDUP(MONTH(SalesDataTable[[#This Row],[Order Date]])/3,0)</f>
        <v>Q3</v>
      </c>
      <c r="E1833" s="4">
        <f>MONTH(SalesDataTable[[#This Row],[Order Date]])</f>
        <v>9</v>
      </c>
      <c r="F1833" s="4"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4">
        <f>YEAR(SalesDataTable[[#This Row],[Order Date]])</f>
        <v>2026</v>
      </c>
      <c r="D1834" s="4" t="str">
        <f>"Q"&amp;ROUNDUP(MONTH(SalesDataTable[[#This Row],[Order Date]])/3,0)</f>
        <v>Q3</v>
      </c>
      <c r="E1834" s="4">
        <f>MONTH(SalesDataTable[[#This Row],[Order Date]])</f>
        <v>9</v>
      </c>
      <c r="F1834" s="4"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4">
        <f>YEAR(SalesDataTable[[#This Row],[Order Date]])</f>
        <v>2026</v>
      </c>
      <c r="D1835" s="4" t="str">
        <f>"Q"&amp;ROUNDUP(MONTH(SalesDataTable[[#This Row],[Order Date]])/3,0)</f>
        <v>Q3</v>
      </c>
      <c r="E1835" s="4">
        <f>MONTH(SalesDataTable[[#This Row],[Order Date]])</f>
        <v>9</v>
      </c>
      <c r="F1835" s="4"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4">
        <f>YEAR(SalesDataTable[[#This Row],[Order Date]])</f>
        <v>2026</v>
      </c>
      <c r="D1836" s="4" t="str">
        <f>"Q"&amp;ROUNDUP(MONTH(SalesDataTable[[#This Row],[Order Date]])/3,0)</f>
        <v>Q3</v>
      </c>
      <c r="E1836" s="4">
        <f>MONTH(SalesDataTable[[#This Row],[Order Date]])</f>
        <v>9</v>
      </c>
      <c r="F1836" s="4"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4">
        <f>YEAR(SalesDataTable[[#This Row],[Order Date]])</f>
        <v>2026</v>
      </c>
      <c r="D1837" s="4" t="str">
        <f>"Q"&amp;ROUNDUP(MONTH(SalesDataTable[[#This Row],[Order Date]])/3,0)</f>
        <v>Q3</v>
      </c>
      <c r="E1837" s="4">
        <f>MONTH(SalesDataTable[[#This Row],[Order Date]])</f>
        <v>9</v>
      </c>
      <c r="F1837" s="4"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4">
        <f>YEAR(SalesDataTable[[#This Row],[Order Date]])</f>
        <v>2026</v>
      </c>
      <c r="D1838" s="4" t="str">
        <f>"Q"&amp;ROUNDUP(MONTH(SalesDataTable[[#This Row],[Order Date]])/3,0)</f>
        <v>Q3</v>
      </c>
      <c r="E1838" s="4">
        <f>MONTH(SalesDataTable[[#This Row],[Order Date]])</f>
        <v>9</v>
      </c>
      <c r="F1838" s="4"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4">
        <f>YEAR(SalesDataTable[[#This Row],[Order Date]])</f>
        <v>2026</v>
      </c>
      <c r="D1839" s="4" t="str">
        <f>"Q"&amp;ROUNDUP(MONTH(SalesDataTable[[#This Row],[Order Date]])/3,0)</f>
        <v>Q3</v>
      </c>
      <c r="E1839" s="4">
        <f>MONTH(SalesDataTable[[#This Row],[Order Date]])</f>
        <v>9</v>
      </c>
      <c r="F1839" s="4"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4">
        <f>YEAR(SalesDataTable[[#This Row],[Order Date]])</f>
        <v>2026</v>
      </c>
      <c r="D1840" s="4" t="str">
        <f>"Q"&amp;ROUNDUP(MONTH(SalesDataTable[[#This Row],[Order Date]])/3,0)</f>
        <v>Q3</v>
      </c>
      <c r="E1840" s="4">
        <f>MONTH(SalesDataTable[[#This Row],[Order Date]])</f>
        <v>9</v>
      </c>
      <c r="F1840" s="4"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4">
        <f>YEAR(SalesDataTable[[#This Row],[Order Date]])</f>
        <v>2026</v>
      </c>
      <c r="D1841" s="4" t="str">
        <f>"Q"&amp;ROUNDUP(MONTH(SalesDataTable[[#This Row],[Order Date]])/3,0)</f>
        <v>Q3</v>
      </c>
      <c r="E1841" s="4">
        <f>MONTH(SalesDataTable[[#This Row],[Order Date]])</f>
        <v>9</v>
      </c>
      <c r="F1841" s="4"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4">
        <f>YEAR(SalesDataTable[[#This Row],[Order Date]])</f>
        <v>2026</v>
      </c>
      <c r="D1842" s="4" t="str">
        <f>"Q"&amp;ROUNDUP(MONTH(SalesDataTable[[#This Row],[Order Date]])/3,0)</f>
        <v>Q3</v>
      </c>
      <c r="E1842" s="4">
        <f>MONTH(SalesDataTable[[#This Row],[Order Date]])</f>
        <v>9</v>
      </c>
      <c r="F1842" s="4"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4">
        <f>YEAR(SalesDataTable[[#This Row],[Order Date]])</f>
        <v>2026</v>
      </c>
      <c r="D1843" s="4" t="str">
        <f>"Q"&amp;ROUNDUP(MONTH(SalesDataTable[[#This Row],[Order Date]])/3,0)</f>
        <v>Q3</v>
      </c>
      <c r="E1843" s="4">
        <f>MONTH(SalesDataTable[[#This Row],[Order Date]])</f>
        <v>9</v>
      </c>
      <c r="F1843" s="4"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4">
        <f>YEAR(SalesDataTable[[#This Row],[Order Date]])</f>
        <v>2026</v>
      </c>
      <c r="D1844" s="4" t="str">
        <f>"Q"&amp;ROUNDUP(MONTH(SalesDataTable[[#This Row],[Order Date]])/3,0)</f>
        <v>Q3</v>
      </c>
      <c r="E1844" s="4">
        <f>MONTH(SalesDataTable[[#This Row],[Order Date]])</f>
        <v>9</v>
      </c>
      <c r="F1844" s="4"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4">
        <f>YEAR(SalesDataTable[[#This Row],[Order Date]])</f>
        <v>2026</v>
      </c>
      <c r="D1845" s="4" t="str">
        <f>"Q"&amp;ROUNDUP(MONTH(SalesDataTable[[#This Row],[Order Date]])/3,0)</f>
        <v>Q3</v>
      </c>
      <c r="E1845" s="4">
        <f>MONTH(SalesDataTable[[#This Row],[Order Date]])</f>
        <v>9</v>
      </c>
      <c r="F1845" s="4"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4">
        <f>YEAR(SalesDataTable[[#This Row],[Order Date]])</f>
        <v>2026</v>
      </c>
      <c r="D1846" s="4" t="str">
        <f>"Q"&amp;ROUNDUP(MONTH(SalesDataTable[[#This Row],[Order Date]])/3,0)</f>
        <v>Q3</v>
      </c>
      <c r="E1846" s="4">
        <f>MONTH(SalesDataTable[[#This Row],[Order Date]])</f>
        <v>9</v>
      </c>
      <c r="F1846" s="4"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4">
        <f>YEAR(SalesDataTable[[#This Row],[Order Date]])</f>
        <v>2026</v>
      </c>
      <c r="D1847" s="4" t="str">
        <f>"Q"&amp;ROUNDUP(MONTH(SalesDataTable[[#This Row],[Order Date]])/3,0)</f>
        <v>Q3</v>
      </c>
      <c r="E1847" s="4">
        <f>MONTH(SalesDataTable[[#This Row],[Order Date]])</f>
        <v>9</v>
      </c>
      <c r="F1847" s="4"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4">
        <f>YEAR(SalesDataTable[[#This Row],[Order Date]])</f>
        <v>2026</v>
      </c>
      <c r="D1848" s="4" t="str">
        <f>"Q"&amp;ROUNDUP(MONTH(SalesDataTable[[#This Row],[Order Date]])/3,0)</f>
        <v>Q3</v>
      </c>
      <c r="E1848" s="4">
        <f>MONTH(SalesDataTable[[#This Row],[Order Date]])</f>
        <v>9</v>
      </c>
      <c r="F1848" s="4"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4">
        <f>YEAR(SalesDataTable[[#This Row],[Order Date]])</f>
        <v>2026</v>
      </c>
      <c r="D1849" s="4" t="str">
        <f>"Q"&amp;ROUNDUP(MONTH(SalesDataTable[[#This Row],[Order Date]])/3,0)</f>
        <v>Q3</v>
      </c>
      <c r="E1849" s="4">
        <f>MONTH(SalesDataTable[[#This Row],[Order Date]])</f>
        <v>9</v>
      </c>
      <c r="F1849" s="4"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4">
        <f>YEAR(SalesDataTable[[#This Row],[Order Date]])</f>
        <v>2026</v>
      </c>
      <c r="D1850" s="4" t="str">
        <f>"Q"&amp;ROUNDUP(MONTH(SalesDataTable[[#This Row],[Order Date]])/3,0)</f>
        <v>Q3</v>
      </c>
      <c r="E1850" s="4">
        <f>MONTH(SalesDataTable[[#This Row],[Order Date]])</f>
        <v>9</v>
      </c>
      <c r="F1850" s="4"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4">
        <f>YEAR(SalesDataTable[[#This Row],[Order Date]])</f>
        <v>2026</v>
      </c>
      <c r="D1851" s="4" t="str">
        <f>"Q"&amp;ROUNDUP(MONTH(SalesDataTable[[#This Row],[Order Date]])/3,0)</f>
        <v>Q3</v>
      </c>
      <c r="E1851" s="4">
        <f>MONTH(SalesDataTable[[#This Row],[Order Date]])</f>
        <v>9</v>
      </c>
      <c r="F1851" s="4"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4">
        <f>YEAR(SalesDataTable[[#This Row],[Order Date]])</f>
        <v>2026</v>
      </c>
      <c r="D1852" s="4" t="str">
        <f>"Q"&amp;ROUNDUP(MONTH(SalesDataTable[[#This Row],[Order Date]])/3,0)</f>
        <v>Q3</v>
      </c>
      <c r="E1852" s="4">
        <f>MONTH(SalesDataTable[[#This Row],[Order Date]])</f>
        <v>9</v>
      </c>
      <c r="F1852" s="4"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4">
        <f>YEAR(SalesDataTable[[#This Row],[Order Date]])</f>
        <v>2026</v>
      </c>
      <c r="D1853" s="4" t="str">
        <f>"Q"&amp;ROUNDUP(MONTH(SalesDataTable[[#This Row],[Order Date]])/3,0)</f>
        <v>Q3</v>
      </c>
      <c r="E1853" s="4">
        <f>MONTH(SalesDataTable[[#This Row],[Order Date]])</f>
        <v>9</v>
      </c>
      <c r="F1853" s="4"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4">
        <f>YEAR(SalesDataTable[[#This Row],[Order Date]])</f>
        <v>2026</v>
      </c>
      <c r="D1854" s="4" t="str">
        <f>"Q"&amp;ROUNDUP(MONTH(SalesDataTable[[#This Row],[Order Date]])/3,0)</f>
        <v>Q3</v>
      </c>
      <c r="E1854" s="4">
        <f>MONTH(SalesDataTable[[#This Row],[Order Date]])</f>
        <v>9</v>
      </c>
      <c r="F1854" s="4"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4">
        <f>YEAR(SalesDataTable[[#This Row],[Order Date]])</f>
        <v>2026</v>
      </c>
      <c r="D1855" s="4" t="str">
        <f>"Q"&amp;ROUNDUP(MONTH(SalesDataTable[[#This Row],[Order Date]])/3,0)</f>
        <v>Q3</v>
      </c>
      <c r="E1855" s="4">
        <f>MONTH(SalesDataTable[[#This Row],[Order Date]])</f>
        <v>9</v>
      </c>
      <c r="F1855" s="4"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4">
        <f>YEAR(SalesDataTable[[#This Row],[Order Date]])</f>
        <v>2026</v>
      </c>
      <c r="D1856" s="4" t="str">
        <f>"Q"&amp;ROUNDUP(MONTH(SalesDataTable[[#This Row],[Order Date]])/3,0)</f>
        <v>Q3</v>
      </c>
      <c r="E1856" s="4">
        <f>MONTH(SalesDataTable[[#This Row],[Order Date]])</f>
        <v>9</v>
      </c>
      <c r="F1856" s="4"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4">
        <f>YEAR(SalesDataTable[[#This Row],[Order Date]])</f>
        <v>2026</v>
      </c>
      <c r="D1857" s="4" t="str">
        <f>"Q"&amp;ROUNDUP(MONTH(SalesDataTable[[#This Row],[Order Date]])/3,0)</f>
        <v>Q3</v>
      </c>
      <c r="E1857" s="4">
        <f>MONTH(SalesDataTable[[#This Row],[Order Date]])</f>
        <v>9</v>
      </c>
      <c r="F1857" s="4"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4">
        <f>YEAR(SalesDataTable[[#This Row],[Order Date]])</f>
        <v>2026</v>
      </c>
      <c r="D1858" s="4" t="str">
        <f>"Q"&amp;ROUNDUP(MONTH(SalesDataTable[[#This Row],[Order Date]])/3,0)</f>
        <v>Q3</v>
      </c>
      <c r="E1858" s="4">
        <f>MONTH(SalesDataTable[[#This Row],[Order Date]])</f>
        <v>9</v>
      </c>
      <c r="F1858" s="4"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4">
        <f>YEAR(SalesDataTable[[#This Row],[Order Date]])</f>
        <v>2026</v>
      </c>
      <c r="D1859" s="4" t="str">
        <f>"Q"&amp;ROUNDUP(MONTH(SalesDataTable[[#This Row],[Order Date]])/3,0)</f>
        <v>Q3</v>
      </c>
      <c r="E1859" s="4">
        <f>MONTH(SalesDataTable[[#This Row],[Order Date]])</f>
        <v>9</v>
      </c>
      <c r="F1859" s="4"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4">
        <f>YEAR(SalesDataTable[[#This Row],[Order Date]])</f>
        <v>2026</v>
      </c>
      <c r="D1860" s="4" t="str">
        <f>"Q"&amp;ROUNDUP(MONTH(SalesDataTable[[#This Row],[Order Date]])/3,0)</f>
        <v>Q3</v>
      </c>
      <c r="E1860" s="4">
        <f>MONTH(SalesDataTable[[#This Row],[Order Date]])</f>
        <v>9</v>
      </c>
      <c r="F1860" s="4"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4">
        <f>YEAR(SalesDataTable[[#This Row],[Order Date]])</f>
        <v>2026</v>
      </c>
      <c r="D1861" s="4" t="str">
        <f>"Q"&amp;ROUNDUP(MONTH(SalesDataTable[[#This Row],[Order Date]])/3,0)</f>
        <v>Q3</v>
      </c>
      <c r="E1861" s="4">
        <f>MONTH(SalesDataTable[[#This Row],[Order Date]])</f>
        <v>9</v>
      </c>
      <c r="F1861" s="4"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4">
        <f>YEAR(SalesDataTable[[#This Row],[Order Date]])</f>
        <v>2026</v>
      </c>
      <c r="D1862" s="4" t="str">
        <f>"Q"&amp;ROUNDUP(MONTH(SalesDataTable[[#This Row],[Order Date]])/3,0)</f>
        <v>Q3</v>
      </c>
      <c r="E1862" s="4">
        <f>MONTH(SalesDataTable[[#This Row],[Order Date]])</f>
        <v>9</v>
      </c>
      <c r="F1862" s="4"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4">
        <f>YEAR(SalesDataTable[[#This Row],[Order Date]])</f>
        <v>2026</v>
      </c>
      <c r="D1863" s="4" t="str">
        <f>"Q"&amp;ROUNDUP(MONTH(SalesDataTable[[#This Row],[Order Date]])/3,0)</f>
        <v>Q3</v>
      </c>
      <c r="E1863" s="4">
        <f>MONTH(SalesDataTable[[#This Row],[Order Date]])</f>
        <v>9</v>
      </c>
      <c r="F1863" s="4"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4">
        <f>YEAR(SalesDataTable[[#This Row],[Order Date]])</f>
        <v>2026</v>
      </c>
      <c r="D1864" s="4" t="str">
        <f>"Q"&amp;ROUNDUP(MONTH(SalesDataTable[[#This Row],[Order Date]])/3,0)</f>
        <v>Q3</v>
      </c>
      <c r="E1864" s="4">
        <f>MONTH(SalesDataTable[[#This Row],[Order Date]])</f>
        <v>9</v>
      </c>
      <c r="F1864" s="4"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4">
        <f>YEAR(SalesDataTable[[#This Row],[Order Date]])</f>
        <v>2026</v>
      </c>
      <c r="D1865" s="4" t="str">
        <f>"Q"&amp;ROUNDUP(MONTH(SalesDataTable[[#This Row],[Order Date]])/3,0)</f>
        <v>Q3</v>
      </c>
      <c r="E1865" s="4">
        <f>MONTH(SalesDataTable[[#This Row],[Order Date]])</f>
        <v>9</v>
      </c>
      <c r="F1865" s="4"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4">
        <f>YEAR(SalesDataTable[[#This Row],[Order Date]])</f>
        <v>2026</v>
      </c>
      <c r="D1866" s="4" t="str">
        <f>"Q"&amp;ROUNDUP(MONTH(SalesDataTable[[#This Row],[Order Date]])/3,0)</f>
        <v>Q3</v>
      </c>
      <c r="E1866" s="4">
        <f>MONTH(SalesDataTable[[#This Row],[Order Date]])</f>
        <v>9</v>
      </c>
      <c r="F1866" s="4"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4">
        <f>YEAR(SalesDataTable[[#This Row],[Order Date]])</f>
        <v>2026</v>
      </c>
      <c r="D1867" s="4" t="str">
        <f>"Q"&amp;ROUNDUP(MONTH(SalesDataTable[[#This Row],[Order Date]])/3,0)</f>
        <v>Q3</v>
      </c>
      <c r="E1867" s="4">
        <f>MONTH(SalesDataTable[[#This Row],[Order Date]])</f>
        <v>9</v>
      </c>
      <c r="F1867" s="4"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4">
        <f>YEAR(SalesDataTable[[#This Row],[Order Date]])</f>
        <v>2026</v>
      </c>
      <c r="D1868" s="4" t="str">
        <f>"Q"&amp;ROUNDUP(MONTH(SalesDataTable[[#This Row],[Order Date]])/3,0)</f>
        <v>Q3</v>
      </c>
      <c r="E1868" s="4">
        <f>MONTH(SalesDataTable[[#This Row],[Order Date]])</f>
        <v>9</v>
      </c>
      <c r="F1868" s="4"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4">
        <f>YEAR(SalesDataTable[[#This Row],[Order Date]])</f>
        <v>2026</v>
      </c>
      <c r="D1869" s="4" t="str">
        <f>"Q"&amp;ROUNDUP(MONTH(SalesDataTable[[#This Row],[Order Date]])/3,0)</f>
        <v>Q3</v>
      </c>
      <c r="E1869" s="4">
        <f>MONTH(SalesDataTable[[#This Row],[Order Date]])</f>
        <v>9</v>
      </c>
      <c r="F1869" s="4"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4">
        <f>YEAR(SalesDataTable[[#This Row],[Order Date]])</f>
        <v>2026</v>
      </c>
      <c r="D1870" s="4" t="str">
        <f>"Q"&amp;ROUNDUP(MONTH(SalesDataTable[[#This Row],[Order Date]])/3,0)</f>
        <v>Q3</v>
      </c>
      <c r="E1870" s="4">
        <f>MONTH(SalesDataTable[[#This Row],[Order Date]])</f>
        <v>9</v>
      </c>
      <c r="F1870" s="4"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4">
        <f>YEAR(SalesDataTable[[#This Row],[Order Date]])</f>
        <v>2026</v>
      </c>
      <c r="D1871" s="4" t="str">
        <f>"Q"&amp;ROUNDUP(MONTH(SalesDataTable[[#This Row],[Order Date]])/3,0)</f>
        <v>Q3</v>
      </c>
      <c r="E1871" s="4">
        <f>MONTH(SalesDataTable[[#This Row],[Order Date]])</f>
        <v>9</v>
      </c>
      <c r="F1871" s="4"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4">
        <f>YEAR(SalesDataTable[[#This Row],[Order Date]])</f>
        <v>2026</v>
      </c>
      <c r="D1872" s="4" t="str">
        <f>"Q"&amp;ROUNDUP(MONTH(SalesDataTable[[#This Row],[Order Date]])/3,0)</f>
        <v>Q3</v>
      </c>
      <c r="E1872" s="4">
        <f>MONTH(SalesDataTable[[#This Row],[Order Date]])</f>
        <v>9</v>
      </c>
      <c r="F1872" s="4"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4">
        <f>YEAR(SalesDataTable[[#This Row],[Order Date]])</f>
        <v>2026</v>
      </c>
      <c r="D1873" s="4" t="str">
        <f>"Q"&amp;ROUNDUP(MONTH(SalesDataTable[[#This Row],[Order Date]])/3,0)</f>
        <v>Q3</v>
      </c>
      <c r="E1873" s="4">
        <f>MONTH(SalesDataTable[[#This Row],[Order Date]])</f>
        <v>9</v>
      </c>
      <c r="F1873" s="4"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4">
        <f>YEAR(SalesDataTable[[#This Row],[Order Date]])</f>
        <v>2026</v>
      </c>
      <c r="D1874" s="4" t="str">
        <f>"Q"&amp;ROUNDUP(MONTH(SalesDataTable[[#This Row],[Order Date]])/3,0)</f>
        <v>Q3</v>
      </c>
      <c r="E1874" s="4">
        <f>MONTH(SalesDataTable[[#This Row],[Order Date]])</f>
        <v>9</v>
      </c>
      <c r="F1874" s="4"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4">
        <f>YEAR(SalesDataTable[[#This Row],[Order Date]])</f>
        <v>2026</v>
      </c>
      <c r="D1875" s="4" t="str">
        <f>"Q"&amp;ROUNDUP(MONTH(SalesDataTable[[#This Row],[Order Date]])/3,0)</f>
        <v>Q3</v>
      </c>
      <c r="E1875" s="4">
        <f>MONTH(SalesDataTable[[#This Row],[Order Date]])</f>
        <v>9</v>
      </c>
      <c r="F1875" s="4"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4">
        <f>YEAR(SalesDataTable[[#This Row],[Order Date]])</f>
        <v>2026</v>
      </c>
      <c r="D1876" s="4" t="str">
        <f>"Q"&amp;ROUNDUP(MONTH(SalesDataTable[[#This Row],[Order Date]])/3,0)</f>
        <v>Q3</v>
      </c>
      <c r="E1876" s="4">
        <f>MONTH(SalesDataTable[[#This Row],[Order Date]])</f>
        <v>9</v>
      </c>
      <c r="F1876" s="4"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4">
        <f>YEAR(SalesDataTable[[#This Row],[Order Date]])</f>
        <v>2026</v>
      </c>
      <c r="D1877" s="4" t="str">
        <f>"Q"&amp;ROUNDUP(MONTH(SalesDataTable[[#This Row],[Order Date]])/3,0)</f>
        <v>Q3</v>
      </c>
      <c r="E1877" s="4">
        <f>MONTH(SalesDataTable[[#This Row],[Order Date]])</f>
        <v>9</v>
      </c>
      <c r="F1877" s="4"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4">
        <f>YEAR(SalesDataTable[[#This Row],[Order Date]])</f>
        <v>2026</v>
      </c>
      <c r="D1878" s="4" t="str">
        <f>"Q"&amp;ROUNDUP(MONTH(SalesDataTable[[#This Row],[Order Date]])/3,0)</f>
        <v>Q3</v>
      </c>
      <c r="E1878" s="4">
        <f>MONTH(SalesDataTable[[#This Row],[Order Date]])</f>
        <v>9</v>
      </c>
      <c r="F1878" s="4"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4">
        <f>YEAR(SalesDataTable[[#This Row],[Order Date]])</f>
        <v>2026</v>
      </c>
      <c r="D1879" s="4" t="str">
        <f>"Q"&amp;ROUNDUP(MONTH(SalesDataTable[[#This Row],[Order Date]])/3,0)</f>
        <v>Q3</v>
      </c>
      <c r="E1879" s="4">
        <f>MONTH(SalesDataTable[[#This Row],[Order Date]])</f>
        <v>9</v>
      </c>
      <c r="F1879" s="4"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4">
        <f>YEAR(SalesDataTable[[#This Row],[Order Date]])</f>
        <v>2026</v>
      </c>
      <c r="D1880" s="4" t="str">
        <f>"Q"&amp;ROUNDUP(MONTH(SalesDataTable[[#This Row],[Order Date]])/3,0)</f>
        <v>Q3</v>
      </c>
      <c r="E1880" s="4">
        <f>MONTH(SalesDataTable[[#This Row],[Order Date]])</f>
        <v>9</v>
      </c>
      <c r="F1880" s="4"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4">
        <f>YEAR(SalesDataTable[[#This Row],[Order Date]])</f>
        <v>2026</v>
      </c>
      <c r="D1881" s="4" t="str">
        <f>"Q"&amp;ROUNDUP(MONTH(SalesDataTable[[#This Row],[Order Date]])/3,0)</f>
        <v>Q3</v>
      </c>
      <c r="E1881" s="4">
        <f>MONTH(SalesDataTable[[#This Row],[Order Date]])</f>
        <v>9</v>
      </c>
      <c r="F1881" s="4"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4">
        <f>YEAR(SalesDataTable[[#This Row],[Order Date]])</f>
        <v>2026</v>
      </c>
      <c r="D1882" s="4" t="str">
        <f>"Q"&amp;ROUNDUP(MONTH(SalesDataTable[[#This Row],[Order Date]])/3,0)</f>
        <v>Q3</v>
      </c>
      <c r="E1882" s="4">
        <f>MONTH(SalesDataTable[[#This Row],[Order Date]])</f>
        <v>9</v>
      </c>
      <c r="F1882" s="4"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4">
        <f>YEAR(SalesDataTable[[#This Row],[Order Date]])</f>
        <v>2026</v>
      </c>
      <c r="D1883" s="4" t="str">
        <f>"Q"&amp;ROUNDUP(MONTH(SalesDataTable[[#This Row],[Order Date]])/3,0)</f>
        <v>Q3</v>
      </c>
      <c r="E1883" s="4">
        <f>MONTH(SalesDataTable[[#This Row],[Order Date]])</f>
        <v>9</v>
      </c>
      <c r="F1883" s="4"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4">
        <f>YEAR(SalesDataTable[[#This Row],[Order Date]])</f>
        <v>2026</v>
      </c>
      <c r="D1884" s="4" t="str">
        <f>"Q"&amp;ROUNDUP(MONTH(SalesDataTable[[#This Row],[Order Date]])/3,0)</f>
        <v>Q3</v>
      </c>
      <c r="E1884" s="4">
        <f>MONTH(SalesDataTable[[#This Row],[Order Date]])</f>
        <v>9</v>
      </c>
      <c r="F1884" s="4"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4">
        <f>YEAR(SalesDataTable[[#This Row],[Order Date]])</f>
        <v>2026</v>
      </c>
      <c r="D1885" s="4" t="str">
        <f>"Q"&amp;ROUNDUP(MONTH(SalesDataTable[[#This Row],[Order Date]])/3,0)</f>
        <v>Q3</v>
      </c>
      <c r="E1885" s="4">
        <f>MONTH(SalesDataTable[[#This Row],[Order Date]])</f>
        <v>9</v>
      </c>
      <c r="F1885" s="4"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4">
        <f>YEAR(SalesDataTable[[#This Row],[Order Date]])</f>
        <v>2026</v>
      </c>
      <c r="D1886" s="4" t="str">
        <f>"Q"&amp;ROUNDUP(MONTH(SalesDataTable[[#This Row],[Order Date]])/3,0)</f>
        <v>Q3</v>
      </c>
      <c r="E1886" s="4">
        <f>MONTH(SalesDataTable[[#This Row],[Order Date]])</f>
        <v>9</v>
      </c>
      <c r="F1886" s="4"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4">
        <f>YEAR(SalesDataTable[[#This Row],[Order Date]])</f>
        <v>2026</v>
      </c>
      <c r="D1887" s="4" t="str">
        <f>"Q"&amp;ROUNDUP(MONTH(SalesDataTable[[#This Row],[Order Date]])/3,0)</f>
        <v>Q3</v>
      </c>
      <c r="E1887" s="4">
        <f>MONTH(SalesDataTable[[#This Row],[Order Date]])</f>
        <v>9</v>
      </c>
      <c r="F1887" s="4"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4">
        <f>YEAR(SalesDataTable[[#This Row],[Order Date]])</f>
        <v>2026</v>
      </c>
      <c r="D1888" s="4" t="str">
        <f>"Q"&amp;ROUNDUP(MONTH(SalesDataTable[[#This Row],[Order Date]])/3,0)</f>
        <v>Q3</v>
      </c>
      <c r="E1888" s="4">
        <f>MONTH(SalesDataTable[[#This Row],[Order Date]])</f>
        <v>9</v>
      </c>
      <c r="F1888" s="4"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4">
        <f>YEAR(SalesDataTable[[#This Row],[Order Date]])</f>
        <v>2026</v>
      </c>
      <c r="D1889" s="4" t="str">
        <f>"Q"&amp;ROUNDUP(MONTH(SalesDataTable[[#This Row],[Order Date]])/3,0)</f>
        <v>Q3</v>
      </c>
      <c r="E1889" s="4">
        <f>MONTH(SalesDataTable[[#This Row],[Order Date]])</f>
        <v>9</v>
      </c>
      <c r="F1889" s="4"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4">
        <f>YEAR(SalesDataTable[[#This Row],[Order Date]])</f>
        <v>2026</v>
      </c>
      <c r="D1890" s="4" t="str">
        <f>"Q"&amp;ROUNDUP(MONTH(SalesDataTable[[#This Row],[Order Date]])/3,0)</f>
        <v>Q3</v>
      </c>
      <c r="E1890" s="4">
        <f>MONTH(SalesDataTable[[#This Row],[Order Date]])</f>
        <v>9</v>
      </c>
      <c r="F1890" s="4"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4">
        <f>YEAR(SalesDataTable[[#This Row],[Order Date]])</f>
        <v>2026</v>
      </c>
      <c r="D1891" s="4" t="str">
        <f>"Q"&amp;ROUNDUP(MONTH(SalesDataTable[[#This Row],[Order Date]])/3,0)</f>
        <v>Q3</v>
      </c>
      <c r="E1891" s="4">
        <f>MONTH(SalesDataTable[[#This Row],[Order Date]])</f>
        <v>9</v>
      </c>
      <c r="F1891" s="4"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4">
        <f>YEAR(SalesDataTable[[#This Row],[Order Date]])</f>
        <v>2026</v>
      </c>
      <c r="D1892" s="4" t="str">
        <f>"Q"&amp;ROUNDUP(MONTH(SalesDataTable[[#This Row],[Order Date]])/3,0)</f>
        <v>Q3</v>
      </c>
      <c r="E1892" s="4">
        <f>MONTH(SalesDataTable[[#This Row],[Order Date]])</f>
        <v>9</v>
      </c>
      <c r="F1892" s="4"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4">
        <f>YEAR(SalesDataTable[[#This Row],[Order Date]])</f>
        <v>2026</v>
      </c>
      <c r="D1893" s="4" t="str">
        <f>"Q"&amp;ROUNDUP(MONTH(SalesDataTable[[#This Row],[Order Date]])/3,0)</f>
        <v>Q3</v>
      </c>
      <c r="E1893" s="4">
        <f>MONTH(SalesDataTable[[#This Row],[Order Date]])</f>
        <v>9</v>
      </c>
      <c r="F1893" s="4"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4">
        <f>YEAR(SalesDataTable[[#This Row],[Order Date]])</f>
        <v>2026</v>
      </c>
      <c r="D1894" s="4" t="str">
        <f>"Q"&amp;ROUNDUP(MONTH(SalesDataTable[[#This Row],[Order Date]])/3,0)</f>
        <v>Q3</v>
      </c>
      <c r="E1894" s="4">
        <f>MONTH(SalesDataTable[[#This Row],[Order Date]])</f>
        <v>9</v>
      </c>
      <c r="F1894" s="4"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4">
        <f>YEAR(SalesDataTable[[#This Row],[Order Date]])</f>
        <v>2026</v>
      </c>
      <c r="D1895" s="4" t="str">
        <f>"Q"&amp;ROUNDUP(MONTH(SalesDataTable[[#This Row],[Order Date]])/3,0)</f>
        <v>Q3</v>
      </c>
      <c r="E1895" s="4">
        <f>MONTH(SalesDataTable[[#This Row],[Order Date]])</f>
        <v>9</v>
      </c>
      <c r="F1895" s="4"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4">
        <f>YEAR(SalesDataTable[[#This Row],[Order Date]])</f>
        <v>2026</v>
      </c>
      <c r="D1896" s="4" t="str">
        <f>"Q"&amp;ROUNDUP(MONTH(SalesDataTable[[#This Row],[Order Date]])/3,0)</f>
        <v>Q3</v>
      </c>
      <c r="E1896" s="4">
        <f>MONTH(SalesDataTable[[#This Row],[Order Date]])</f>
        <v>9</v>
      </c>
      <c r="F1896" s="4"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4">
        <f>YEAR(SalesDataTable[[#This Row],[Order Date]])</f>
        <v>2026</v>
      </c>
      <c r="D1897" s="4" t="str">
        <f>"Q"&amp;ROUNDUP(MONTH(SalesDataTable[[#This Row],[Order Date]])/3,0)</f>
        <v>Q3</v>
      </c>
      <c r="E1897" s="4">
        <f>MONTH(SalesDataTable[[#This Row],[Order Date]])</f>
        <v>9</v>
      </c>
      <c r="F1897" s="4"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4">
        <f>YEAR(SalesDataTable[[#This Row],[Order Date]])</f>
        <v>2026</v>
      </c>
      <c r="D1898" s="4" t="str">
        <f>"Q"&amp;ROUNDUP(MONTH(SalesDataTable[[#This Row],[Order Date]])/3,0)</f>
        <v>Q3</v>
      </c>
      <c r="E1898" s="4">
        <f>MONTH(SalesDataTable[[#This Row],[Order Date]])</f>
        <v>9</v>
      </c>
      <c r="F1898" s="4"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4">
        <f>YEAR(SalesDataTable[[#This Row],[Order Date]])</f>
        <v>2026</v>
      </c>
      <c r="D1899" s="4" t="str">
        <f>"Q"&amp;ROUNDUP(MONTH(SalesDataTable[[#This Row],[Order Date]])/3,0)</f>
        <v>Q3</v>
      </c>
      <c r="E1899" s="4">
        <f>MONTH(SalesDataTable[[#This Row],[Order Date]])</f>
        <v>9</v>
      </c>
      <c r="F1899" s="4"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4">
        <f>YEAR(SalesDataTable[[#This Row],[Order Date]])</f>
        <v>2026</v>
      </c>
      <c r="D1900" s="4" t="str">
        <f>"Q"&amp;ROUNDUP(MONTH(SalesDataTable[[#This Row],[Order Date]])/3,0)</f>
        <v>Q3</v>
      </c>
      <c r="E1900" s="4">
        <f>MONTH(SalesDataTable[[#This Row],[Order Date]])</f>
        <v>9</v>
      </c>
      <c r="F1900" s="4"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4">
        <f>YEAR(SalesDataTable[[#This Row],[Order Date]])</f>
        <v>2026</v>
      </c>
      <c r="D1901" s="4" t="str">
        <f>"Q"&amp;ROUNDUP(MONTH(SalesDataTable[[#This Row],[Order Date]])/3,0)</f>
        <v>Q3</v>
      </c>
      <c r="E1901" s="4">
        <f>MONTH(SalesDataTable[[#This Row],[Order Date]])</f>
        <v>9</v>
      </c>
      <c r="F1901" s="4"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4">
        <f>YEAR(SalesDataTable[[#This Row],[Order Date]])</f>
        <v>2026</v>
      </c>
      <c r="D1902" s="4" t="str">
        <f>"Q"&amp;ROUNDUP(MONTH(SalesDataTable[[#This Row],[Order Date]])/3,0)</f>
        <v>Q3</v>
      </c>
      <c r="E1902" s="4">
        <f>MONTH(SalesDataTable[[#This Row],[Order Date]])</f>
        <v>9</v>
      </c>
      <c r="F1902" s="4"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4">
        <f>YEAR(SalesDataTable[[#This Row],[Order Date]])</f>
        <v>2026</v>
      </c>
      <c r="D1903" s="4" t="str">
        <f>"Q"&amp;ROUNDUP(MONTH(SalesDataTable[[#This Row],[Order Date]])/3,0)</f>
        <v>Q3</v>
      </c>
      <c r="E1903" s="4">
        <f>MONTH(SalesDataTable[[#This Row],[Order Date]])</f>
        <v>9</v>
      </c>
      <c r="F1903" s="4"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4">
        <f>YEAR(SalesDataTable[[#This Row],[Order Date]])</f>
        <v>2026</v>
      </c>
      <c r="D1904" s="4" t="str">
        <f>"Q"&amp;ROUNDUP(MONTH(SalesDataTable[[#This Row],[Order Date]])/3,0)</f>
        <v>Q3</v>
      </c>
      <c r="E1904" s="4">
        <f>MONTH(SalesDataTable[[#This Row],[Order Date]])</f>
        <v>9</v>
      </c>
      <c r="F1904" s="4"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4">
        <f>YEAR(SalesDataTable[[#This Row],[Order Date]])</f>
        <v>2026</v>
      </c>
      <c r="D1905" s="4" t="str">
        <f>"Q"&amp;ROUNDUP(MONTH(SalesDataTable[[#This Row],[Order Date]])/3,0)</f>
        <v>Q3</v>
      </c>
      <c r="E1905" s="4">
        <f>MONTH(SalesDataTable[[#This Row],[Order Date]])</f>
        <v>9</v>
      </c>
      <c r="F1905" s="4"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4">
        <f>YEAR(SalesDataTable[[#This Row],[Order Date]])</f>
        <v>2026</v>
      </c>
      <c r="D1906" s="4" t="str">
        <f>"Q"&amp;ROUNDUP(MONTH(SalesDataTable[[#This Row],[Order Date]])/3,0)</f>
        <v>Q3</v>
      </c>
      <c r="E1906" s="4">
        <f>MONTH(SalesDataTable[[#This Row],[Order Date]])</f>
        <v>9</v>
      </c>
      <c r="F1906" s="4"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4">
        <f>YEAR(SalesDataTable[[#This Row],[Order Date]])</f>
        <v>2026</v>
      </c>
      <c r="D1907" s="4" t="str">
        <f>"Q"&amp;ROUNDUP(MONTH(SalesDataTable[[#This Row],[Order Date]])/3,0)</f>
        <v>Q3</v>
      </c>
      <c r="E1907" s="4">
        <f>MONTH(SalesDataTable[[#This Row],[Order Date]])</f>
        <v>9</v>
      </c>
      <c r="F1907" s="4"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4">
        <f>YEAR(SalesDataTable[[#This Row],[Order Date]])</f>
        <v>2026</v>
      </c>
      <c r="D1908" s="4" t="str">
        <f>"Q"&amp;ROUNDUP(MONTH(SalesDataTable[[#This Row],[Order Date]])/3,0)</f>
        <v>Q3</v>
      </c>
      <c r="E1908" s="4">
        <f>MONTH(SalesDataTable[[#This Row],[Order Date]])</f>
        <v>9</v>
      </c>
      <c r="F1908" s="4"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4">
        <f>YEAR(SalesDataTable[[#This Row],[Order Date]])</f>
        <v>2026</v>
      </c>
      <c r="D1909" s="4" t="str">
        <f>"Q"&amp;ROUNDUP(MONTH(SalesDataTable[[#This Row],[Order Date]])/3,0)</f>
        <v>Q3</v>
      </c>
      <c r="E1909" s="4">
        <f>MONTH(SalesDataTable[[#This Row],[Order Date]])</f>
        <v>9</v>
      </c>
      <c r="F1909" s="4"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4">
        <f>YEAR(SalesDataTable[[#This Row],[Order Date]])</f>
        <v>2026</v>
      </c>
      <c r="D1910" s="4" t="str">
        <f>"Q"&amp;ROUNDUP(MONTH(SalesDataTable[[#This Row],[Order Date]])/3,0)</f>
        <v>Q3</v>
      </c>
      <c r="E1910" s="4">
        <f>MONTH(SalesDataTable[[#This Row],[Order Date]])</f>
        <v>9</v>
      </c>
      <c r="F1910" s="4"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4">
        <f>YEAR(SalesDataTable[[#This Row],[Order Date]])</f>
        <v>2026</v>
      </c>
      <c r="D1911" s="4" t="str">
        <f>"Q"&amp;ROUNDUP(MONTH(SalesDataTable[[#This Row],[Order Date]])/3,0)</f>
        <v>Q3</v>
      </c>
      <c r="E1911" s="4">
        <f>MONTH(SalesDataTable[[#This Row],[Order Date]])</f>
        <v>9</v>
      </c>
      <c r="F1911" s="4"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4">
        <f>YEAR(SalesDataTable[[#This Row],[Order Date]])</f>
        <v>2026</v>
      </c>
      <c r="D1912" s="4" t="str">
        <f>"Q"&amp;ROUNDUP(MONTH(SalesDataTable[[#This Row],[Order Date]])/3,0)</f>
        <v>Q3</v>
      </c>
      <c r="E1912" s="4">
        <f>MONTH(SalesDataTable[[#This Row],[Order Date]])</f>
        <v>9</v>
      </c>
      <c r="F1912" s="4"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4">
        <f>YEAR(SalesDataTable[[#This Row],[Order Date]])</f>
        <v>2026</v>
      </c>
      <c r="D1913" s="4" t="str">
        <f>"Q"&amp;ROUNDUP(MONTH(SalesDataTable[[#This Row],[Order Date]])/3,0)</f>
        <v>Q3</v>
      </c>
      <c r="E1913" s="4">
        <f>MONTH(SalesDataTable[[#This Row],[Order Date]])</f>
        <v>9</v>
      </c>
      <c r="F1913" s="4"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4">
        <f>YEAR(SalesDataTable[[#This Row],[Order Date]])</f>
        <v>2026</v>
      </c>
      <c r="D1914" s="4" t="str">
        <f>"Q"&amp;ROUNDUP(MONTH(SalesDataTable[[#This Row],[Order Date]])/3,0)</f>
        <v>Q3</v>
      </c>
      <c r="E1914" s="4">
        <f>MONTH(SalesDataTable[[#This Row],[Order Date]])</f>
        <v>9</v>
      </c>
      <c r="F1914" s="4"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4">
        <f>YEAR(SalesDataTable[[#This Row],[Order Date]])</f>
        <v>2026</v>
      </c>
      <c r="D1915" s="4" t="str">
        <f>"Q"&amp;ROUNDUP(MONTH(SalesDataTable[[#This Row],[Order Date]])/3,0)</f>
        <v>Q3</v>
      </c>
      <c r="E1915" s="4">
        <f>MONTH(SalesDataTable[[#This Row],[Order Date]])</f>
        <v>9</v>
      </c>
      <c r="F1915" s="4"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4">
        <f>YEAR(SalesDataTable[[#This Row],[Order Date]])</f>
        <v>2026</v>
      </c>
      <c r="D1916" s="4" t="str">
        <f>"Q"&amp;ROUNDUP(MONTH(SalesDataTable[[#This Row],[Order Date]])/3,0)</f>
        <v>Q3</v>
      </c>
      <c r="E1916" s="4">
        <f>MONTH(SalesDataTable[[#This Row],[Order Date]])</f>
        <v>9</v>
      </c>
      <c r="F1916" s="4"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4">
        <f>YEAR(SalesDataTable[[#This Row],[Order Date]])</f>
        <v>2026</v>
      </c>
      <c r="D1917" s="4" t="str">
        <f>"Q"&amp;ROUNDUP(MONTH(SalesDataTable[[#This Row],[Order Date]])/3,0)</f>
        <v>Q3</v>
      </c>
      <c r="E1917" s="4">
        <f>MONTH(SalesDataTable[[#This Row],[Order Date]])</f>
        <v>9</v>
      </c>
      <c r="F1917" s="4"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4">
        <f>YEAR(SalesDataTable[[#This Row],[Order Date]])</f>
        <v>2026</v>
      </c>
      <c r="D1918" s="4" t="str">
        <f>"Q"&amp;ROUNDUP(MONTH(SalesDataTable[[#This Row],[Order Date]])/3,0)</f>
        <v>Q3</v>
      </c>
      <c r="E1918" s="4">
        <f>MONTH(SalesDataTable[[#This Row],[Order Date]])</f>
        <v>9</v>
      </c>
      <c r="F1918" s="4"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4">
        <f>YEAR(SalesDataTable[[#This Row],[Order Date]])</f>
        <v>2026</v>
      </c>
      <c r="D1919" s="4" t="str">
        <f>"Q"&amp;ROUNDUP(MONTH(SalesDataTable[[#This Row],[Order Date]])/3,0)</f>
        <v>Q3</v>
      </c>
      <c r="E1919" s="4">
        <f>MONTH(SalesDataTable[[#This Row],[Order Date]])</f>
        <v>9</v>
      </c>
      <c r="F1919" s="4"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4">
        <f>YEAR(SalesDataTable[[#This Row],[Order Date]])</f>
        <v>2026</v>
      </c>
      <c r="D1920" s="4" t="str">
        <f>"Q"&amp;ROUNDUP(MONTH(SalesDataTable[[#This Row],[Order Date]])/3,0)</f>
        <v>Q3</v>
      </c>
      <c r="E1920" s="4">
        <f>MONTH(SalesDataTable[[#This Row],[Order Date]])</f>
        <v>9</v>
      </c>
      <c r="F1920" s="4"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4">
        <f>YEAR(SalesDataTable[[#This Row],[Order Date]])</f>
        <v>2026</v>
      </c>
      <c r="D1921" s="4" t="str">
        <f>"Q"&amp;ROUNDUP(MONTH(SalesDataTable[[#This Row],[Order Date]])/3,0)</f>
        <v>Q3</v>
      </c>
      <c r="E1921" s="4">
        <f>MONTH(SalesDataTable[[#This Row],[Order Date]])</f>
        <v>9</v>
      </c>
      <c r="F1921" s="4"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4">
        <f>YEAR(SalesDataTable[[#This Row],[Order Date]])</f>
        <v>2026</v>
      </c>
      <c r="D1922" s="4" t="str">
        <f>"Q"&amp;ROUNDUP(MONTH(SalesDataTable[[#This Row],[Order Date]])/3,0)</f>
        <v>Q3</v>
      </c>
      <c r="E1922" s="4">
        <f>MONTH(SalesDataTable[[#This Row],[Order Date]])</f>
        <v>9</v>
      </c>
      <c r="F1922" s="4"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4">
        <f>YEAR(SalesDataTable[[#This Row],[Order Date]])</f>
        <v>2026</v>
      </c>
      <c r="D1923" s="4" t="str">
        <f>"Q"&amp;ROUNDUP(MONTH(SalesDataTable[[#This Row],[Order Date]])/3,0)</f>
        <v>Q3</v>
      </c>
      <c r="E1923" s="4">
        <f>MONTH(SalesDataTable[[#This Row],[Order Date]])</f>
        <v>9</v>
      </c>
      <c r="F1923" s="4"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4">
        <f>YEAR(SalesDataTable[[#This Row],[Order Date]])</f>
        <v>2026</v>
      </c>
      <c r="D1924" s="4" t="str">
        <f>"Q"&amp;ROUNDUP(MONTH(SalesDataTable[[#This Row],[Order Date]])/3,0)</f>
        <v>Q3</v>
      </c>
      <c r="E1924" s="4">
        <f>MONTH(SalesDataTable[[#This Row],[Order Date]])</f>
        <v>9</v>
      </c>
      <c r="F1924" s="4"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4">
        <f>YEAR(SalesDataTable[[#This Row],[Order Date]])</f>
        <v>2026</v>
      </c>
      <c r="D1925" s="4" t="str">
        <f>"Q"&amp;ROUNDUP(MONTH(SalesDataTable[[#This Row],[Order Date]])/3,0)</f>
        <v>Q3</v>
      </c>
      <c r="E1925" s="4">
        <f>MONTH(SalesDataTable[[#This Row],[Order Date]])</f>
        <v>9</v>
      </c>
      <c r="F1925" s="4"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4">
        <f>YEAR(SalesDataTable[[#This Row],[Order Date]])</f>
        <v>2026</v>
      </c>
      <c r="D1926" s="4" t="str">
        <f>"Q"&amp;ROUNDUP(MONTH(SalesDataTable[[#This Row],[Order Date]])/3,0)</f>
        <v>Q3</v>
      </c>
      <c r="E1926" s="4">
        <f>MONTH(SalesDataTable[[#This Row],[Order Date]])</f>
        <v>9</v>
      </c>
      <c r="F1926" s="4"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4">
        <f>YEAR(SalesDataTable[[#This Row],[Order Date]])</f>
        <v>2026</v>
      </c>
      <c r="D1927" s="4" t="str">
        <f>"Q"&amp;ROUNDUP(MONTH(SalesDataTable[[#This Row],[Order Date]])/3,0)</f>
        <v>Q3</v>
      </c>
      <c r="E1927" s="4">
        <f>MONTH(SalesDataTable[[#This Row],[Order Date]])</f>
        <v>9</v>
      </c>
      <c r="F1927" s="4"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4">
        <f>YEAR(SalesDataTable[[#This Row],[Order Date]])</f>
        <v>2026</v>
      </c>
      <c r="D1928" s="4" t="str">
        <f>"Q"&amp;ROUNDUP(MONTH(SalesDataTable[[#This Row],[Order Date]])/3,0)</f>
        <v>Q3</v>
      </c>
      <c r="E1928" s="4">
        <f>MONTH(SalesDataTable[[#This Row],[Order Date]])</f>
        <v>9</v>
      </c>
      <c r="F1928" s="4"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4">
        <f>YEAR(SalesDataTable[[#This Row],[Order Date]])</f>
        <v>2026</v>
      </c>
      <c r="D1929" s="4" t="str">
        <f>"Q"&amp;ROUNDUP(MONTH(SalesDataTable[[#This Row],[Order Date]])/3,0)</f>
        <v>Q3</v>
      </c>
      <c r="E1929" s="4">
        <f>MONTH(SalesDataTable[[#This Row],[Order Date]])</f>
        <v>9</v>
      </c>
      <c r="F1929" s="4"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4">
        <f>YEAR(SalesDataTable[[#This Row],[Order Date]])</f>
        <v>2026</v>
      </c>
      <c r="D1930" s="4" t="str">
        <f>"Q"&amp;ROUNDUP(MONTH(SalesDataTable[[#This Row],[Order Date]])/3,0)</f>
        <v>Q3</v>
      </c>
      <c r="E1930" s="4">
        <f>MONTH(SalesDataTable[[#This Row],[Order Date]])</f>
        <v>9</v>
      </c>
      <c r="F1930" s="4"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4">
        <f>YEAR(SalesDataTable[[#This Row],[Order Date]])</f>
        <v>2026</v>
      </c>
      <c r="D1931" s="4" t="str">
        <f>"Q"&amp;ROUNDUP(MONTH(SalesDataTable[[#This Row],[Order Date]])/3,0)</f>
        <v>Q3</v>
      </c>
      <c r="E1931" s="4">
        <f>MONTH(SalesDataTable[[#This Row],[Order Date]])</f>
        <v>9</v>
      </c>
      <c r="F1931" s="4"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4">
        <f>YEAR(SalesDataTable[[#This Row],[Order Date]])</f>
        <v>2026</v>
      </c>
      <c r="D1932" s="4" t="str">
        <f>"Q"&amp;ROUNDUP(MONTH(SalesDataTable[[#This Row],[Order Date]])/3,0)</f>
        <v>Q3</v>
      </c>
      <c r="E1932" s="4">
        <f>MONTH(SalesDataTable[[#This Row],[Order Date]])</f>
        <v>9</v>
      </c>
      <c r="F1932" s="4"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4">
        <f>YEAR(SalesDataTable[[#This Row],[Order Date]])</f>
        <v>2026</v>
      </c>
      <c r="D1933" s="4" t="str">
        <f>"Q"&amp;ROUNDUP(MONTH(SalesDataTable[[#This Row],[Order Date]])/3,0)</f>
        <v>Q3</v>
      </c>
      <c r="E1933" s="4">
        <f>MONTH(SalesDataTable[[#This Row],[Order Date]])</f>
        <v>9</v>
      </c>
      <c r="F1933" s="4"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4">
        <f>YEAR(SalesDataTable[[#This Row],[Order Date]])</f>
        <v>2026</v>
      </c>
      <c r="D1934" s="4" t="str">
        <f>"Q"&amp;ROUNDUP(MONTH(SalesDataTable[[#This Row],[Order Date]])/3,0)</f>
        <v>Q3</v>
      </c>
      <c r="E1934" s="4">
        <f>MONTH(SalesDataTable[[#This Row],[Order Date]])</f>
        <v>9</v>
      </c>
      <c r="F1934" s="4"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4">
        <f>YEAR(SalesDataTable[[#This Row],[Order Date]])</f>
        <v>2026</v>
      </c>
      <c r="D1935" s="4" t="str">
        <f>"Q"&amp;ROUNDUP(MONTH(SalesDataTable[[#This Row],[Order Date]])/3,0)</f>
        <v>Q3</v>
      </c>
      <c r="E1935" s="4">
        <f>MONTH(SalesDataTable[[#This Row],[Order Date]])</f>
        <v>9</v>
      </c>
      <c r="F1935" s="4"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4">
        <f>YEAR(SalesDataTable[[#This Row],[Order Date]])</f>
        <v>2026</v>
      </c>
      <c r="D1936" s="4" t="str">
        <f>"Q"&amp;ROUNDUP(MONTH(SalesDataTable[[#This Row],[Order Date]])/3,0)</f>
        <v>Q3</v>
      </c>
      <c r="E1936" s="4">
        <f>MONTH(SalesDataTable[[#This Row],[Order Date]])</f>
        <v>9</v>
      </c>
      <c r="F1936" s="4"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4">
        <f>YEAR(SalesDataTable[[#This Row],[Order Date]])</f>
        <v>2026</v>
      </c>
      <c r="D1937" s="4" t="str">
        <f>"Q"&amp;ROUNDUP(MONTH(SalesDataTable[[#This Row],[Order Date]])/3,0)</f>
        <v>Q3</v>
      </c>
      <c r="E1937" s="4">
        <f>MONTH(SalesDataTable[[#This Row],[Order Date]])</f>
        <v>9</v>
      </c>
      <c r="F1937" s="4"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4">
        <f>YEAR(SalesDataTable[[#This Row],[Order Date]])</f>
        <v>2026</v>
      </c>
      <c r="D1938" s="4" t="str">
        <f>"Q"&amp;ROUNDUP(MONTH(SalesDataTable[[#This Row],[Order Date]])/3,0)</f>
        <v>Q3</v>
      </c>
      <c r="E1938" s="4">
        <f>MONTH(SalesDataTable[[#This Row],[Order Date]])</f>
        <v>9</v>
      </c>
      <c r="F1938" s="4"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4">
        <f>YEAR(SalesDataTable[[#This Row],[Order Date]])</f>
        <v>2026</v>
      </c>
      <c r="D1939" s="4" t="str">
        <f>"Q"&amp;ROUNDUP(MONTH(SalesDataTable[[#This Row],[Order Date]])/3,0)</f>
        <v>Q3</v>
      </c>
      <c r="E1939" s="4">
        <f>MONTH(SalesDataTable[[#This Row],[Order Date]])</f>
        <v>9</v>
      </c>
      <c r="F1939" s="4"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4">
        <f>YEAR(SalesDataTable[[#This Row],[Order Date]])</f>
        <v>2026</v>
      </c>
      <c r="D1940" s="4" t="str">
        <f>"Q"&amp;ROUNDUP(MONTH(SalesDataTable[[#This Row],[Order Date]])/3,0)</f>
        <v>Q3</v>
      </c>
      <c r="E1940" s="4">
        <f>MONTH(SalesDataTable[[#This Row],[Order Date]])</f>
        <v>9</v>
      </c>
      <c r="F1940" s="4"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4">
        <f>YEAR(SalesDataTable[[#This Row],[Order Date]])</f>
        <v>2026</v>
      </c>
      <c r="D1941" s="4" t="str">
        <f>"Q"&amp;ROUNDUP(MONTH(SalesDataTable[[#This Row],[Order Date]])/3,0)</f>
        <v>Q3</v>
      </c>
      <c r="E1941" s="4">
        <f>MONTH(SalesDataTable[[#This Row],[Order Date]])</f>
        <v>9</v>
      </c>
      <c r="F1941" s="4"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4">
        <f>YEAR(SalesDataTable[[#This Row],[Order Date]])</f>
        <v>2026</v>
      </c>
      <c r="D1942" s="4" t="str">
        <f>"Q"&amp;ROUNDUP(MONTH(SalesDataTable[[#This Row],[Order Date]])/3,0)</f>
        <v>Q3</v>
      </c>
      <c r="E1942" s="4">
        <f>MONTH(SalesDataTable[[#This Row],[Order Date]])</f>
        <v>9</v>
      </c>
      <c r="F1942" s="4"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4">
        <f>YEAR(SalesDataTable[[#This Row],[Order Date]])</f>
        <v>2026</v>
      </c>
      <c r="D1943" s="4" t="str">
        <f>"Q"&amp;ROUNDUP(MONTH(SalesDataTable[[#This Row],[Order Date]])/3,0)</f>
        <v>Q3</v>
      </c>
      <c r="E1943" s="4">
        <f>MONTH(SalesDataTable[[#This Row],[Order Date]])</f>
        <v>9</v>
      </c>
      <c r="F1943" s="4"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4">
        <f>YEAR(SalesDataTable[[#This Row],[Order Date]])</f>
        <v>2026</v>
      </c>
      <c r="D1944" s="4" t="str">
        <f>"Q"&amp;ROUNDUP(MONTH(SalesDataTable[[#This Row],[Order Date]])/3,0)</f>
        <v>Q3</v>
      </c>
      <c r="E1944" s="4">
        <f>MONTH(SalesDataTable[[#This Row],[Order Date]])</f>
        <v>9</v>
      </c>
      <c r="F1944" s="4"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4">
        <f>YEAR(SalesDataTable[[#This Row],[Order Date]])</f>
        <v>2026</v>
      </c>
      <c r="D1945" s="4" t="str">
        <f>"Q"&amp;ROUNDUP(MONTH(SalesDataTable[[#This Row],[Order Date]])/3,0)</f>
        <v>Q3</v>
      </c>
      <c r="E1945" s="4">
        <f>MONTH(SalesDataTable[[#This Row],[Order Date]])</f>
        <v>9</v>
      </c>
      <c r="F1945" s="4"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4">
        <f>YEAR(SalesDataTable[[#This Row],[Order Date]])</f>
        <v>2026</v>
      </c>
      <c r="D1946" s="4" t="str">
        <f>"Q"&amp;ROUNDUP(MONTH(SalesDataTable[[#This Row],[Order Date]])/3,0)</f>
        <v>Q3</v>
      </c>
      <c r="E1946" s="4">
        <f>MONTH(SalesDataTable[[#This Row],[Order Date]])</f>
        <v>9</v>
      </c>
      <c r="F1946" s="4"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4">
        <f>YEAR(SalesDataTable[[#This Row],[Order Date]])</f>
        <v>2026</v>
      </c>
      <c r="D1947" s="4" t="str">
        <f>"Q"&amp;ROUNDUP(MONTH(SalesDataTable[[#This Row],[Order Date]])/3,0)</f>
        <v>Q3</v>
      </c>
      <c r="E1947" s="4">
        <f>MONTH(SalesDataTable[[#This Row],[Order Date]])</f>
        <v>9</v>
      </c>
      <c r="F1947" s="4"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4">
        <f>YEAR(SalesDataTable[[#This Row],[Order Date]])</f>
        <v>2026</v>
      </c>
      <c r="D1948" s="4" t="str">
        <f>"Q"&amp;ROUNDUP(MONTH(SalesDataTable[[#This Row],[Order Date]])/3,0)</f>
        <v>Q3</v>
      </c>
      <c r="E1948" s="4">
        <f>MONTH(SalesDataTable[[#This Row],[Order Date]])</f>
        <v>9</v>
      </c>
      <c r="F1948" s="4"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4">
        <f>YEAR(SalesDataTable[[#This Row],[Order Date]])</f>
        <v>2026</v>
      </c>
      <c r="D1949" s="4" t="str">
        <f>"Q"&amp;ROUNDUP(MONTH(SalesDataTable[[#This Row],[Order Date]])/3,0)</f>
        <v>Q3</v>
      </c>
      <c r="E1949" s="4">
        <f>MONTH(SalesDataTable[[#This Row],[Order Date]])</f>
        <v>9</v>
      </c>
      <c r="F1949" s="4"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4">
        <f>YEAR(SalesDataTable[[#This Row],[Order Date]])</f>
        <v>2026</v>
      </c>
      <c r="D1950" s="4" t="str">
        <f>"Q"&amp;ROUNDUP(MONTH(SalesDataTable[[#This Row],[Order Date]])/3,0)</f>
        <v>Q3</v>
      </c>
      <c r="E1950" s="4">
        <f>MONTH(SalesDataTable[[#This Row],[Order Date]])</f>
        <v>9</v>
      </c>
      <c r="F1950" s="4"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4">
        <f>YEAR(SalesDataTable[[#This Row],[Order Date]])</f>
        <v>2026</v>
      </c>
      <c r="D1951" s="4" t="str">
        <f>"Q"&amp;ROUNDUP(MONTH(SalesDataTable[[#This Row],[Order Date]])/3,0)</f>
        <v>Q3</v>
      </c>
      <c r="E1951" s="4">
        <f>MONTH(SalesDataTable[[#This Row],[Order Date]])</f>
        <v>9</v>
      </c>
      <c r="F1951" s="4"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4">
        <f>YEAR(SalesDataTable[[#This Row],[Order Date]])</f>
        <v>2026</v>
      </c>
      <c r="D1952" s="4" t="str">
        <f>"Q"&amp;ROUNDUP(MONTH(SalesDataTable[[#This Row],[Order Date]])/3,0)</f>
        <v>Q3</v>
      </c>
      <c r="E1952" s="4">
        <f>MONTH(SalesDataTable[[#This Row],[Order Date]])</f>
        <v>9</v>
      </c>
      <c r="F1952" s="4"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4">
        <f>YEAR(SalesDataTable[[#This Row],[Order Date]])</f>
        <v>2026</v>
      </c>
      <c r="D1953" s="4" t="str">
        <f>"Q"&amp;ROUNDUP(MONTH(SalesDataTable[[#This Row],[Order Date]])/3,0)</f>
        <v>Q3</v>
      </c>
      <c r="E1953" s="4">
        <f>MONTH(SalesDataTable[[#This Row],[Order Date]])</f>
        <v>9</v>
      </c>
      <c r="F1953" s="4"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4">
        <f>YEAR(SalesDataTable[[#This Row],[Order Date]])</f>
        <v>2026</v>
      </c>
      <c r="D1954" s="4" t="str">
        <f>"Q"&amp;ROUNDUP(MONTH(SalesDataTable[[#This Row],[Order Date]])/3,0)</f>
        <v>Q3</v>
      </c>
      <c r="E1954" s="4">
        <f>MONTH(SalesDataTable[[#This Row],[Order Date]])</f>
        <v>9</v>
      </c>
      <c r="F1954" s="4"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4">
        <f>YEAR(SalesDataTable[[#This Row],[Order Date]])</f>
        <v>2026</v>
      </c>
      <c r="D1955" s="4" t="str">
        <f>"Q"&amp;ROUNDUP(MONTH(SalesDataTable[[#This Row],[Order Date]])/3,0)</f>
        <v>Q3</v>
      </c>
      <c r="E1955" s="4">
        <f>MONTH(SalesDataTable[[#This Row],[Order Date]])</f>
        <v>9</v>
      </c>
      <c r="F1955" s="4"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4">
        <f>YEAR(SalesDataTable[[#This Row],[Order Date]])</f>
        <v>2026</v>
      </c>
      <c r="D1956" s="4" t="str">
        <f>"Q"&amp;ROUNDUP(MONTH(SalesDataTable[[#This Row],[Order Date]])/3,0)</f>
        <v>Q3</v>
      </c>
      <c r="E1956" s="4">
        <f>MONTH(SalesDataTable[[#This Row],[Order Date]])</f>
        <v>9</v>
      </c>
      <c r="F1956" s="4"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4">
        <f>YEAR(SalesDataTable[[#This Row],[Order Date]])</f>
        <v>2026</v>
      </c>
      <c r="D1957" s="4" t="str">
        <f>"Q"&amp;ROUNDUP(MONTH(SalesDataTable[[#This Row],[Order Date]])/3,0)</f>
        <v>Q3</v>
      </c>
      <c r="E1957" s="4">
        <f>MONTH(SalesDataTable[[#This Row],[Order Date]])</f>
        <v>9</v>
      </c>
      <c r="F1957" s="4"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4">
        <f>YEAR(SalesDataTable[[#This Row],[Order Date]])</f>
        <v>2026</v>
      </c>
      <c r="D1958" s="4" t="str">
        <f>"Q"&amp;ROUNDUP(MONTH(SalesDataTable[[#This Row],[Order Date]])/3,0)</f>
        <v>Q3</v>
      </c>
      <c r="E1958" s="4">
        <f>MONTH(SalesDataTable[[#This Row],[Order Date]])</f>
        <v>9</v>
      </c>
      <c r="F1958" s="4"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4">
        <f>YEAR(SalesDataTable[[#This Row],[Order Date]])</f>
        <v>2026</v>
      </c>
      <c r="D1959" s="4" t="str">
        <f>"Q"&amp;ROUNDUP(MONTH(SalesDataTable[[#This Row],[Order Date]])/3,0)</f>
        <v>Q3</v>
      </c>
      <c r="E1959" s="4">
        <f>MONTH(SalesDataTable[[#This Row],[Order Date]])</f>
        <v>9</v>
      </c>
      <c r="F1959" s="4"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4">
        <f>YEAR(SalesDataTable[[#This Row],[Order Date]])</f>
        <v>2026</v>
      </c>
      <c r="D1960" s="4" t="str">
        <f>"Q"&amp;ROUNDUP(MONTH(SalesDataTable[[#This Row],[Order Date]])/3,0)</f>
        <v>Q3</v>
      </c>
      <c r="E1960" s="4">
        <f>MONTH(SalesDataTable[[#This Row],[Order Date]])</f>
        <v>9</v>
      </c>
      <c r="F1960" s="4"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4">
        <f>YEAR(SalesDataTable[[#This Row],[Order Date]])</f>
        <v>2026</v>
      </c>
      <c r="D1961" s="4" t="str">
        <f>"Q"&amp;ROUNDUP(MONTH(SalesDataTable[[#This Row],[Order Date]])/3,0)</f>
        <v>Q3</v>
      </c>
      <c r="E1961" s="4">
        <f>MONTH(SalesDataTable[[#This Row],[Order Date]])</f>
        <v>9</v>
      </c>
      <c r="F1961" s="4"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4">
        <f>YEAR(SalesDataTable[[#This Row],[Order Date]])</f>
        <v>2026</v>
      </c>
      <c r="D1962" s="4" t="str">
        <f>"Q"&amp;ROUNDUP(MONTH(SalesDataTable[[#This Row],[Order Date]])/3,0)</f>
        <v>Q3</v>
      </c>
      <c r="E1962" s="4">
        <f>MONTH(SalesDataTable[[#This Row],[Order Date]])</f>
        <v>9</v>
      </c>
      <c r="F1962" s="4"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4">
        <f>YEAR(SalesDataTable[[#This Row],[Order Date]])</f>
        <v>2026</v>
      </c>
      <c r="D1963" s="4" t="str">
        <f>"Q"&amp;ROUNDUP(MONTH(SalesDataTable[[#This Row],[Order Date]])/3,0)</f>
        <v>Q3</v>
      </c>
      <c r="E1963" s="4">
        <f>MONTH(SalesDataTable[[#This Row],[Order Date]])</f>
        <v>9</v>
      </c>
      <c r="F1963" s="4"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4">
        <f>YEAR(SalesDataTable[[#This Row],[Order Date]])</f>
        <v>2026</v>
      </c>
      <c r="D1964" s="4" t="str">
        <f>"Q"&amp;ROUNDUP(MONTH(SalesDataTable[[#This Row],[Order Date]])/3,0)</f>
        <v>Q3</v>
      </c>
      <c r="E1964" s="4">
        <f>MONTH(SalesDataTable[[#This Row],[Order Date]])</f>
        <v>9</v>
      </c>
      <c r="F1964" s="4"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4">
        <f>YEAR(SalesDataTable[[#This Row],[Order Date]])</f>
        <v>2026</v>
      </c>
      <c r="D1965" s="4" t="str">
        <f>"Q"&amp;ROUNDUP(MONTH(SalesDataTable[[#This Row],[Order Date]])/3,0)</f>
        <v>Q3</v>
      </c>
      <c r="E1965" s="4">
        <f>MONTH(SalesDataTable[[#This Row],[Order Date]])</f>
        <v>9</v>
      </c>
      <c r="F1965" s="4"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4">
        <f>YEAR(SalesDataTable[[#This Row],[Order Date]])</f>
        <v>2026</v>
      </c>
      <c r="D1966" s="4" t="str">
        <f>"Q"&amp;ROUNDUP(MONTH(SalesDataTable[[#This Row],[Order Date]])/3,0)</f>
        <v>Q3</v>
      </c>
      <c r="E1966" s="4">
        <f>MONTH(SalesDataTable[[#This Row],[Order Date]])</f>
        <v>9</v>
      </c>
      <c r="F1966" s="4"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4">
        <f>YEAR(SalesDataTable[[#This Row],[Order Date]])</f>
        <v>2026</v>
      </c>
      <c r="D1967" s="4" t="str">
        <f>"Q"&amp;ROUNDUP(MONTH(SalesDataTable[[#This Row],[Order Date]])/3,0)</f>
        <v>Q3</v>
      </c>
      <c r="E1967" s="4">
        <f>MONTH(SalesDataTable[[#This Row],[Order Date]])</f>
        <v>9</v>
      </c>
      <c r="F1967" s="4"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4">
        <f>YEAR(SalesDataTable[[#This Row],[Order Date]])</f>
        <v>2026</v>
      </c>
      <c r="D1968" s="4" t="str">
        <f>"Q"&amp;ROUNDUP(MONTH(SalesDataTable[[#This Row],[Order Date]])/3,0)</f>
        <v>Q3</v>
      </c>
      <c r="E1968" s="4">
        <f>MONTH(SalesDataTable[[#This Row],[Order Date]])</f>
        <v>9</v>
      </c>
      <c r="F1968" s="4"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4">
        <f>YEAR(SalesDataTable[[#This Row],[Order Date]])</f>
        <v>2026</v>
      </c>
      <c r="D1969" s="4" t="str">
        <f>"Q"&amp;ROUNDUP(MONTH(SalesDataTable[[#This Row],[Order Date]])/3,0)</f>
        <v>Q3</v>
      </c>
      <c r="E1969" s="4">
        <f>MONTH(SalesDataTable[[#This Row],[Order Date]])</f>
        <v>9</v>
      </c>
      <c r="F1969" s="4"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4">
        <f>YEAR(SalesDataTable[[#This Row],[Order Date]])</f>
        <v>2026</v>
      </c>
      <c r="D1970" s="4" t="str">
        <f>"Q"&amp;ROUNDUP(MONTH(SalesDataTable[[#This Row],[Order Date]])/3,0)</f>
        <v>Q3</v>
      </c>
      <c r="E1970" s="4">
        <f>MONTH(SalesDataTable[[#This Row],[Order Date]])</f>
        <v>9</v>
      </c>
      <c r="F1970" s="4"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4">
        <f>YEAR(SalesDataTable[[#This Row],[Order Date]])</f>
        <v>2026</v>
      </c>
      <c r="D1971" s="4" t="str">
        <f>"Q"&amp;ROUNDUP(MONTH(SalesDataTable[[#This Row],[Order Date]])/3,0)</f>
        <v>Q3</v>
      </c>
      <c r="E1971" s="4">
        <f>MONTH(SalesDataTable[[#This Row],[Order Date]])</f>
        <v>9</v>
      </c>
      <c r="F1971" s="4"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4">
        <f>YEAR(SalesDataTable[[#This Row],[Order Date]])</f>
        <v>2026</v>
      </c>
      <c r="D1972" s="4" t="str">
        <f>"Q"&amp;ROUNDUP(MONTH(SalesDataTable[[#This Row],[Order Date]])/3,0)</f>
        <v>Q3</v>
      </c>
      <c r="E1972" s="4">
        <f>MONTH(SalesDataTable[[#This Row],[Order Date]])</f>
        <v>9</v>
      </c>
      <c r="F1972" s="4"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4">
        <f>YEAR(SalesDataTable[[#This Row],[Order Date]])</f>
        <v>2026</v>
      </c>
      <c r="D1973" s="4" t="str">
        <f>"Q"&amp;ROUNDUP(MONTH(SalesDataTable[[#This Row],[Order Date]])/3,0)</f>
        <v>Q3</v>
      </c>
      <c r="E1973" s="4">
        <f>MONTH(SalesDataTable[[#This Row],[Order Date]])</f>
        <v>9</v>
      </c>
      <c r="F1973" s="4"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4">
        <f>YEAR(SalesDataTable[[#This Row],[Order Date]])</f>
        <v>2026</v>
      </c>
      <c r="D1974" s="4" t="str">
        <f>"Q"&amp;ROUNDUP(MONTH(SalesDataTable[[#This Row],[Order Date]])/3,0)</f>
        <v>Q3</v>
      </c>
      <c r="E1974" s="4">
        <f>MONTH(SalesDataTable[[#This Row],[Order Date]])</f>
        <v>9</v>
      </c>
      <c r="F1974" s="4"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4">
        <f>YEAR(SalesDataTable[[#This Row],[Order Date]])</f>
        <v>2026</v>
      </c>
      <c r="D1975" s="4" t="str">
        <f>"Q"&amp;ROUNDUP(MONTH(SalesDataTable[[#This Row],[Order Date]])/3,0)</f>
        <v>Q3</v>
      </c>
      <c r="E1975" s="4">
        <f>MONTH(SalesDataTable[[#This Row],[Order Date]])</f>
        <v>9</v>
      </c>
      <c r="F1975" s="4"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4">
        <f>YEAR(SalesDataTable[[#This Row],[Order Date]])</f>
        <v>2026</v>
      </c>
      <c r="D1976" s="4" t="str">
        <f>"Q"&amp;ROUNDUP(MONTH(SalesDataTable[[#This Row],[Order Date]])/3,0)</f>
        <v>Q3</v>
      </c>
      <c r="E1976" s="4">
        <f>MONTH(SalesDataTable[[#This Row],[Order Date]])</f>
        <v>9</v>
      </c>
      <c r="F1976" s="4"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4">
        <f>YEAR(SalesDataTable[[#This Row],[Order Date]])</f>
        <v>2026</v>
      </c>
      <c r="D1977" s="4" t="str">
        <f>"Q"&amp;ROUNDUP(MONTH(SalesDataTable[[#This Row],[Order Date]])/3,0)</f>
        <v>Q3</v>
      </c>
      <c r="E1977" s="4">
        <f>MONTH(SalesDataTable[[#This Row],[Order Date]])</f>
        <v>9</v>
      </c>
      <c r="F1977" s="4"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4">
        <f>YEAR(SalesDataTable[[#This Row],[Order Date]])</f>
        <v>2026</v>
      </c>
      <c r="D1978" s="4" t="str">
        <f>"Q"&amp;ROUNDUP(MONTH(SalesDataTable[[#This Row],[Order Date]])/3,0)</f>
        <v>Q3</v>
      </c>
      <c r="E1978" s="4">
        <f>MONTH(SalesDataTable[[#This Row],[Order Date]])</f>
        <v>9</v>
      </c>
      <c r="F1978" s="4"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4">
        <f>YEAR(SalesDataTable[[#This Row],[Order Date]])</f>
        <v>2026</v>
      </c>
      <c r="D1979" s="4" t="str">
        <f>"Q"&amp;ROUNDUP(MONTH(SalesDataTable[[#This Row],[Order Date]])/3,0)</f>
        <v>Q3</v>
      </c>
      <c r="E1979" s="4">
        <f>MONTH(SalesDataTable[[#This Row],[Order Date]])</f>
        <v>9</v>
      </c>
      <c r="F1979" s="4"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4">
        <f>YEAR(SalesDataTable[[#This Row],[Order Date]])</f>
        <v>2026</v>
      </c>
      <c r="D1980" s="4" t="str">
        <f>"Q"&amp;ROUNDUP(MONTH(SalesDataTable[[#This Row],[Order Date]])/3,0)</f>
        <v>Q3</v>
      </c>
      <c r="E1980" s="4">
        <f>MONTH(SalesDataTable[[#This Row],[Order Date]])</f>
        <v>9</v>
      </c>
      <c r="F1980" s="4"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4">
        <f>YEAR(SalesDataTable[[#This Row],[Order Date]])</f>
        <v>2026</v>
      </c>
      <c r="D1981" s="4" t="str">
        <f>"Q"&amp;ROUNDUP(MONTH(SalesDataTable[[#This Row],[Order Date]])/3,0)</f>
        <v>Q3</v>
      </c>
      <c r="E1981" s="4">
        <f>MONTH(SalesDataTable[[#This Row],[Order Date]])</f>
        <v>9</v>
      </c>
      <c r="F1981" s="4"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4">
        <f>YEAR(SalesDataTable[[#This Row],[Order Date]])</f>
        <v>2026</v>
      </c>
      <c r="D1982" s="4" t="str">
        <f>"Q"&amp;ROUNDUP(MONTH(SalesDataTable[[#This Row],[Order Date]])/3,0)</f>
        <v>Q3</v>
      </c>
      <c r="E1982" s="4">
        <f>MONTH(SalesDataTable[[#This Row],[Order Date]])</f>
        <v>9</v>
      </c>
      <c r="F1982" s="4"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4">
        <f>YEAR(SalesDataTable[[#This Row],[Order Date]])</f>
        <v>2026</v>
      </c>
      <c r="D1983" s="4" t="str">
        <f>"Q"&amp;ROUNDUP(MONTH(SalesDataTable[[#This Row],[Order Date]])/3,0)</f>
        <v>Q3</v>
      </c>
      <c r="E1983" s="4">
        <f>MONTH(SalesDataTable[[#This Row],[Order Date]])</f>
        <v>9</v>
      </c>
      <c r="F1983" s="4"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4">
        <f>YEAR(SalesDataTable[[#This Row],[Order Date]])</f>
        <v>2026</v>
      </c>
      <c r="D1984" s="4" t="str">
        <f>"Q"&amp;ROUNDUP(MONTH(SalesDataTable[[#This Row],[Order Date]])/3,0)</f>
        <v>Q3</v>
      </c>
      <c r="E1984" s="4">
        <f>MONTH(SalesDataTable[[#This Row],[Order Date]])</f>
        <v>9</v>
      </c>
      <c r="F1984" s="4"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4">
        <f>YEAR(SalesDataTable[[#This Row],[Order Date]])</f>
        <v>2026</v>
      </c>
      <c r="D1985" s="4" t="str">
        <f>"Q"&amp;ROUNDUP(MONTH(SalesDataTable[[#This Row],[Order Date]])/3,0)</f>
        <v>Q3</v>
      </c>
      <c r="E1985" s="4">
        <f>MONTH(SalesDataTable[[#This Row],[Order Date]])</f>
        <v>9</v>
      </c>
      <c r="F1985" s="4"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4">
        <f>YEAR(SalesDataTable[[#This Row],[Order Date]])</f>
        <v>2026</v>
      </c>
      <c r="D1986" s="4" t="str">
        <f>"Q"&amp;ROUNDUP(MONTH(SalesDataTable[[#This Row],[Order Date]])/3,0)</f>
        <v>Q3</v>
      </c>
      <c r="E1986" s="4">
        <f>MONTH(SalesDataTable[[#This Row],[Order Date]])</f>
        <v>9</v>
      </c>
      <c r="F1986" s="4"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4">
        <f>YEAR(SalesDataTable[[#This Row],[Order Date]])</f>
        <v>2026</v>
      </c>
      <c r="D1987" s="4" t="str">
        <f>"Q"&amp;ROUNDUP(MONTH(SalesDataTable[[#This Row],[Order Date]])/3,0)</f>
        <v>Q3</v>
      </c>
      <c r="E1987" s="4">
        <f>MONTH(SalesDataTable[[#This Row],[Order Date]])</f>
        <v>9</v>
      </c>
      <c r="F1987" s="4"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4">
        <f>YEAR(SalesDataTable[[#This Row],[Order Date]])</f>
        <v>2026</v>
      </c>
      <c r="D1988" s="4" t="str">
        <f>"Q"&amp;ROUNDUP(MONTH(SalesDataTable[[#This Row],[Order Date]])/3,0)</f>
        <v>Q3</v>
      </c>
      <c r="E1988" s="4">
        <f>MONTH(SalesDataTable[[#This Row],[Order Date]])</f>
        <v>9</v>
      </c>
      <c r="F1988" s="4"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4">
        <f>YEAR(SalesDataTable[[#This Row],[Order Date]])</f>
        <v>2026</v>
      </c>
      <c r="D1989" s="4" t="str">
        <f>"Q"&amp;ROUNDUP(MONTH(SalesDataTable[[#This Row],[Order Date]])/3,0)</f>
        <v>Q3</v>
      </c>
      <c r="E1989" s="4">
        <f>MONTH(SalesDataTable[[#This Row],[Order Date]])</f>
        <v>9</v>
      </c>
      <c r="F1989" s="4"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4">
        <f>YEAR(SalesDataTable[[#This Row],[Order Date]])</f>
        <v>2026</v>
      </c>
      <c r="D1990" s="4" t="str">
        <f>"Q"&amp;ROUNDUP(MONTH(SalesDataTable[[#This Row],[Order Date]])/3,0)</f>
        <v>Q3</v>
      </c>
      <c r="E1990" s="4">
        <f>MONTH(SalesDataTable[[#This Row],[Order Date]])</f>
        <v>9</v>
      </c>
      <c r="F1990" s="4"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4">
        <f>YEAR(SalesDataTable[[#This Row],[Order Date]])</f>
        <v>2026</v>
      </c>
      <c r="D1991" s="4" t="str">
        <f>"Q"&amp;ROUNDUP(MONTH(SalesDataTable[[#This Row],[Order Date]])/3,0)</f>
        <v>Q3</v>
      </c>
      <c r="E1991" s="4">
        <f>MONTH(SalesDataTable[[#This Row],[Order Date]])</f>
        <v>9</v>
      </c>
      <c r="F1991" s="4"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4">
        <f>YEAR(SalesDataTable[[#This Row],[Order Date]])</f>
        <v>2026</v>
      </c>
      <c r="D1992" s="4" t="str">
        <f>"Q"&amp;ROUNDUP(MONTH(SalesDataTable[[#This Row],[Order Date]])/3,0)</f>
        <v>Q3</v>
      </c>
      <c r="E1992" s="4">
        <f>MONTH(SalesDataTable[[#This Row],[Order Date]])</f>
        <v>9</v>
      </c>
      <c r="F1992" s="4"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4">
        <f>YEAR(SalesDataTable[[#This Row],[Order Date]])</f>
        <v>2026</v>
      </c>
      <c r="D1993" s="4" t="str">
        <f>"Q"&amp;ROUNDUP(MONTH(SalesDataTable[[#This Row],[Order Date]])/3,0)</f>
        <v>Q3</v>
      </c>
      <c r="E1993" s="4">
        <f>MONTH(SalesDataTable[[#This Row],[Order Date]])</f>
        <v>9</v>
      </c>
      <c r="F1993" s="4"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4">
        <f>YEAR(SalesDataTable[[#This Row],[Order Date]])</f>
        <v>2026</v>
      </c>
      <c r="D1994" s="4" t="str">
        <f>"Q"&amp;ROUNDUP(MONTH(SalesDataTable[[#This Row],[Order Date]])/3,0)</f>
        <v>Q3</v>
      </c>
      <c r="E1994" s="4">
        <f>MONTH(SalesDataTable[[#This Row],[Order Date]])</f>
        <v>9</v>
      </c>
      <c r="F1994" s="4"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4">
        <f>YEAR(SalesDataTable[[#This Row],[Order Date]])</f>
        <v>2026</v>
      </c>
      <c r="D1995" s="4" t="str">
        <f>"Q"&amp;ROUNDUP(MONTH(SalesDataTable[[#This Row],[Order Date]])/3,0)</f>
        <v>Q3</v>
      </c>
      <c r="E1995" s="4">
        <f>MONTH(SalesDataTable[[#This Row],[Order Date]])</f>
        <v>9</v>
      </c>
      <c r="F1995" s="4"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4">
        <f>YEAR(SalesDataTable[[#This Row],[Order Date]])</f>
        <v>2026</v>
      </c>
      <c r="D1996" s="4" t="str">
        <f>"Q"&amp;ROUNDUP(MONTH(SalesDataTable[[#This Row],[Order Date]])/3,0)</f>
        <v>Q3</v>
      </c>
      <c r="E1996" s="4">
        <f>MONTH(SalesDataTable[[#This Row],[Order Date]])</f>
        <v>9</v>
      </c>
      <c r="F1996" s="4"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4">
        <f>YEAR(SalesDataTable[[#This Row],[Order Date]])</f>
        <v>2026</v>
      </c>
      <c r="D1997" s="4" t="str">
        <f>"Q"&amp;ROUNDUP(MONTH(SalesDataTable[[#This Row],[Order Date]])/3,0)</f>
        <v>Q3</v>
      </c>
      <c r="E1997" s="4">
        <f>MONTH(SalesDataTable[[#This Row],[Order Date]])</f>
        <v>9</v>
      </c>
      <c r="F1997" s="4"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4">
        <f>YEAR(SalesDataTable[[#This Row],[Order Date]])</f>
        <v>2026</v>
      </c>
      <c r="D1998" s="4" t="str">
        <f>"Q"&amp;ROUNDUP(MONTH(SalesDataTable[[#This Row],[Order Date]])/3,0)</f>
        <v>Q3</v>
      </c>
      <c r="E1998" s="4">
        <f>MONTH(SalesDataTable[[#This Row],[Order Date]])</f>
        <v>9</v>
      </c>
      <c r="F1998" s="4"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4">
        <f>YEAR(SalesDataTable[[#This Row],[Order Date]])</f>
        <v>2026</v>
      </c>
      <c r="D1999" s="4" t="str">
        <f>"Q"&amp;ROUNDUP(MONTH(SalesDataTable[[#This Row],[Order Date]])/3,0)</f>
        <v>Q3</v>
      </c>
      <c r="E1999" s="4">
        <f>MONTH(SalesDataTable[[#This Row],[Order Date]])</f>
        <v>9</v>
      </c>
      <c r="F1999" s="4"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4">
        <f>YEAR(SalesDataTable[[#This Row],[Order Date]])</f>
        <v>2026</v>
      </c>
      <c r="D2000" s="4" t="str">
        <f>"Q"&amp;ROUNDUP(MONTH(SalesDataTable[[#This Row],[Order Date]])/3,0)</f>
        <v>Q3</v>
      </c>
      <c r="E2000" s="4">
        <f>MONTH(SalesDataTable[[#This Row],[Order Date]])</f>
        <v>9</v>
      </c>
      <c r="F2000" s="4"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4">
        <f>YEAR(SalesDataTable[[#This Row],[Order Date]])</f>
        <v>2026</v>
      </c>
      <c r="D2001" s="4" t="str">
        <f>"Q"&amp;ROUNDUP(MONTH(SalesDataTable[[#This Row],[Order Date]])/3,0)</f>
        <v>Q3</v>
      </c>
      <c r="E2001" s="4">
        <f>MONTH(SalesDataTable[[#This Row],[Order Date]])</f>
        <v>9</v>
      </c>
      <c r="F2001" s="4"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4">
        <f>YEAR(SalesDataTable[[#This Row],[Order Date]])</f>
        <v>2026</v>
      </c>
      <c r="D2002" s="4" t="str">
        <f>"Q"&amp;ROUNDUP(MONTH(SalesDataTable[[#This Row],[Order Date]])/3,0)</f>
        <v>Q3</v>
      </c>
      <c r="E2002" s="4">
        <f>MONTH(SalesDataTable[[#This Row],[Order Date]])</f>
        <v>9</v>
      </c>
      <c r="F2002" s="4"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4">
        <f>YEAR(SalesDataTable[[#This Row],[Order Date]])</f>
        <v>2026</v>
      </c>
      <c r="D2003" s="4" t="str">
        <f>"Q"&amp;ROUNDUP(MONTH(SalesDataTable[[#This Row],[Order Date]])/3,0)</f>
        <v>Q3</v>
      </c>
      <c r="E2003" s="4">
        <f>MONTH(SalesDataTable[[#This Row],[Order Date]])</f>
        <v>9</v>
      </c>
      <c r="F2003" s="4"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4">
        <f>YEAR(SalesDataTable[[#This Row],[Order Date]])</f>
        <v>2026</v>
      </c>
      <c r="D2004" s="4" t="str">
        <f>"Q"&amp;ROUNDUP(MONTH(SalesDataTable[[#This Row],[Order Date]])/3,0)</f>
        <v>Q3</v>
      </c>
      <c r="E2004" s="4">
        <f>MONTH(SalesDataTable[[#This Row],[Order Date]])</f>
        <v>9</v>
      </c>
      <c r="F2004" s="4"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4">
        <f>YEAR(SalesDataTable[[#This Row],[Order Date]])</f>
        <v>2026</v>
      </c>
      <c r="D2005" s="4" t="str">
        <f>"Q"&amp;ROUNDUP(MONTH(SalesDataTable[[#This Row],[Order Date]])/3,0)</f>
        <v>Q3</v>
      </c>
      <c r="E2005" s="4">
        <f>MONTH(SalesDataTable[[#This Row],[Order Date]])</f>
        <v>9</v>
      </c>
      <c r="F2005" s="4"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4">
        <f>YEAR(SalesDataTable[[#This Row],[Order Date]])</f>
        <v>2026</v>
      </c>
      <c r="D2006" s="4" t="str">
        <f>"Q"&amp;ROUNDUP(MONTH(SalesDataTable[[#This Row],[Order Date]])/3,0)</f>
        <v>Q3</v>
      </c>
      <c r="E2006" s="4">
        <f>MONTH(SalesDataTable[[#This Row],[Order Date]])</f>
        <v>9</v>
      </c>
      <c r="F2006" s="4"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4">
        <f>YEAR(SalesDataTable[[#This Row],[Order Date]])</f>
        <v>2026</v>
      </c>
      <c r="D2007" s="4" t="str">
        <f>"Q"&amp;ROUNDUP(MONTH(SalesDataTable[[#This Row],[Order Date]])/3,0)</f>
        <v>Q3</v>
      </c>
      <c r="E2007" s="4">
        <f>MONTH(SalesDataTable[[#This Row],[Order Date]])</f>
        <v>9</v>
      </c>
      <c r="F2007" s="4"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4">
        <f>YEAR(SalesDataTable[[#This Row],[Order Date]])</f>
        <v>2026</v>
      </c>
      <c r="D2008" s="4" t="str">
        <f>"Q"&amp;ROUNDUP(MONTH(SalesDataTable[[#This Row],[Order Date]])/3,0)</f>
        <v>Q3</v>
      </c>
      <c r="E2008" s="4">
        <f>MONTH(SalesDataTable[[#This Row],[Order Date]])</f>
        <v>9</v>
      </c>
      <c r="F2008" s="4"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4">
        <f>YEAR(SalesDataTable[[#This Row],[Order Date]])</f>
        <v>2026</v>
      </c>
      <c r="D2009" s="4" t="str">
        <f>"Q"&amp;ROUNDUP(MONTH(SalesDataTable[[#This Row],[Order Date]])/3,0)</f>
        <v>Q3</v>
      </c>
      <c r="E2009" s="4">
        <f>MONTH(SalesDataTable[[#This Row],[Order Date]])</f>
        <v>9</v>
      </c>
      <c r="F2009" s="4"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4">
        <f>YEAR(SalesDataTable[[#This Row],[Order Date]])</f>
        <v>2026</v>
      </c>
      <c r="D2010" s="4" t="str">
        <f>"Q"&amp;ROUNDUP(MONTH(SalesDataTable[[#This Row],[Order Date]])/3,0)</f>
        <v>Q3</v>
      </c>
      <c r="E2010" s="4">
        <f>MONTH(SalesDataTable[[#This Row],[Order Date]])</f>
        <v>9</v>
      </c>
      <c r="F2010" s="4"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4">
        <f>YEAR(SalesDataTable[[#This Row],[Order Date]])</f>
        <v>2026</v>
      </c>
      <c r="D2011" s="4" t="str">
        <f>"Q"&amp;ROUNDUP(MONTH(SalesDataTable[[#This Row],[Order Date]])/3,0)</f>
        <v>Q3</v>
      </c>
      <c r="E2011" s="4">
        <f>MONTH(SalesDataTable[[#This Row],[Order Date]])</f>
        <v>9</v>
      </c>
      <c r="F2011" s="4"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4">
        <f>YEAR(SalesDataTable[[#This Row],[Order Date]])</f>
        <v>2026</v>
      </c>
      <c r="D2012" s="4" t="str">
        <f>"Q"&amp;ROUNDUP(MONTH(SalesDataTable[[#This Row],[Order Date]])/3,0)</f>
        <v>Q3</v>
      </c>
      <c r="E2012" s="4">
        <f>MONTH(SalesDataTable[[#This Row],[Order Date]])</f>
        <v>9</v>
      </c>
      <c r="F2012" s="4"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4">
        <f>YEAR(SalesDataTable[[#This Row],[Order Date]])</f>
        <v>2026</v>
      </c>
      <c r="D2013" s="4" t="str">
        <f>"Q"&amp;ROUNDUP(MONTH(SalesDataTable[[#This Row],[Order Date]])/3,0)</f>
        <v>Q3</v>
      </c>
      <c r="E2013" s="4">
        <f>MONTH(SalesDataTable[[#This Row],[Order Date]])</f>
        <v>9</v>
      </c>
      <c r="F2013" s="4"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4">
        <f>YEAR(SalesDataTable[[#This Row],[Order Date]])</f>
        <v>2026</v>
      </c>
      <c r="D2014" s="4" t="str">
        <f>"Q"&amp;ROUNDUP(MONTH(SalesDataTable[[#This Row],[Order Date]])/3,0)</f>
        <v>Q3</v>
      </c>
      <c r="E2014" s="4">
        <f>MONTH(SalesDataTable[[#This Row],[Order Date]])</f>
        <v>9</v>
      </c>
      <c r="F2014" s="4"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4">
        <f>YEAR(SalesDataTable[[#This Row],[Order Date]])</f>
        <v>2026</v>
      </c>
      <c r="D2015" s="4" t="str">
        <f>"Q"&amp;ROUNDUP(MONTH(SalesDataTable[[#This Row],[Order Date]])/3,0)</f>
        <v>Q3</v>
      </c>
      <c r="E2015" s="4">
        <f>MONTH(SalesDataTable[[#This Row],[Order Date]])</f>
        <v>9</v>
      </c>
      <c r="F2015" s="4"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4">
        <f>YEAR(SalesDataTable[[#This Row],[Order Date]])</f>
        <v>2026</v>
      </c>
      <c r="D2016" s="4" t="str">
        <f>"Q"&amp;ROUNDUP(MONTH(SalesDataTable[[#This Row],[Order Date]])/3,0)</f>
        <v>Q3</v>
      </c>
      <c r="E2016" s="4">
        <f>MONTH(SalesDataTable[[#This Row],[Order Date]])</f>
        <v>9</v>
      </c>
      <c r="F2016" s="4"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4">
        <f>YEAR(SalesDataTable[[#This Row],[Order Date]])</f>
        <v>2026</v>
      </c>
      <c r="D2017" s="4" t="str">
        <f>"Q"&amp;ROUNDUP(MONTH(SalesDataTable[[#This Row],[Order Date]])/3,0)</f>
        <v>Q3</v>
      </c>
      <c r="E2017" s="4">
        <f>MONTH(SalesDataTable[[#This Row],[Order Date]])</f>
        <v>9</v>
      </c>
      <c r="F2017" s="4"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4">
        <f>YEAR(SalesDataTable[[#This Row],[Order Date]])</f>
        <v>2026</v>
      </c>
      <c r="D2018" s="4" t="str">
        <f>"Q"&amp;ROUNDUP(MONTH(SalesDataTable[[#This Row],[Order Date]])/3,0)</f>
        <v>Q3</v>
      </c>
      <c r="E2018" s="4">
        <f>MONTH(SalesDataTable[[#This Row],[Order Date]])</f>
        <v>9</v>
      </c>
      <c r="F2018" s="4"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4">
        <f>YEAR(SalesDataTable[[#This Row],[Order Date]])</f>
        <v>2026</v>
      </c>
      <c r="D2019" s="4" t="str">
        <f>"Q"&amp;ROUNDUP(MONTH(SalesDataTable[[#This Row],[Order Date]])/3,0)</f>
        <v>Q3</v>
      </c>
      <c r="E2019" s="4">
        <f>MONTH(SalesDataTable[[#This Row],[Order Date]])</f>
        <v>9</v>
      </c>
      <c r="F2019" s="4"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4">
        <f>YEAR(SalesDataTable[[#This Row],[Order Date]])</f>
        <v>2026</v>
      </c>
      <c r="D2020" s="4" t="str">
        <f>"Q"&amp;ROUNDUP(MONTH(SalesDataTable[[#This Row],[Order Date]])/3,0)</f>
        <v>Q3</v>
      </c>
      <c r="E2020" s="4">
        <f>MONTH(SalesDataTable[[#This Row],[Order Date]])</f>
        <v>9</v>
      </c>
      <c r="F2020" s="4"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4">
        <f>YEAR(SalesDataTable[[#This Row],[Order Date]])</f>
        <v>2026</v>
      </c>
      <c r="D2021" s="4" t="str">
        <f>"Q"&amp;ROUNDUP(MONTH(SalesDataTable[[#This Row],[Order Date]])/3,0)</f>
        <v>Q3</v>
      </c>
      <c r="E2021" s="4">
        <f>MONTH(SalesDataTable[[#This Row],[Order Date]])</f>
        <v>9</v>
      </c>
      <c r="F2021" s="4"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4">
        <f>YEAR(SalesDataTable[[#This Row],[Order Date]])</f>
        <v>2026</v>
      </c>
      <c r="D2022" s="4" t="str">
        <f>"Q"&amp;ROUNDUP(MONTH(SalesDataTable[[#This Row],[Order Date]])/3,0)</f>
        <v>Q3</v>
      </c>
      <c r="E2022" s="4">
        <f>MONTH(SalesDataTable[[#This Row],[Order Date]])</f>
        <v>9</v>
      </c>
      <c r="F2022" s="4"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4">
        <f>YEAR(SalesDataTable[[#This Row],[Order Date]])</f>
        <v>2026</v>
      </c>
      <c r="D2023" s="4" t="str">
        <f>"Q"&amp;ROUNDUP(MONTH(SalesDataTable[[#This Row],[Order Date]])/3,0)</f>
        <v>Q3</v>
      </c>
      <c r="E2023" s="4">
        <f>MONTH(SalesDataTable[[#This Row],[Order Date]])</f>
        <v>9</v>
      </c>
      <c r="F2023" s="4"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4">
        <f>YEAR(SalesDataTable[[#This Row],[Order Date]])</f>
        <v>2026</v>
      </c>
      <c r="D2024" s="4" t="str">
        <f>"Q"&amp;ROUNDUP(MONTH(SalesDataTable[[#This Row],[Order Date]])/3,0)</f>
        <v>Q3</v>
      </c>
      <c r="E2024" s="4">
        <f>MONTH(SalesDataTable[[#This Row],[Order Date]])</f>
        <v>9</v>
      </c>
      <c r="F2024" s="4"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4">
        <f>YEAR(SalesDataTable[[#This Row],[Order Date]])</f>
        <v>2026</v>
      </c>
      <c r="D2025" s="4" t="str">
        <f>"Q"&amp;ROUNDUP(MONTH(SalesDataTable[[#This Row],[Order Date]])/3,0)</f>
        <v>Q3</v>
      </c>
      <c r="E2025" s="4">
        <f>MONTH(SalesDataTable[[#This Row],[Order Date]])</f>
        <v>9</v>
      </c>
      <c r="F2025" s="4"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4">
        <f>YEAR(SalesDataTable[[#This Row],[Order Date]])</f>
        <v>2026</v>
      </c>
      <c r="D2026" s="4" t="str">
        <f>"Q"&amp;ROUNDUP(MONTH(SalesDataTable[[#This Row],[Order Date]])/3,0)</f>
        <v>Q3</v>
      </c>
      <c r="E2026" s="4">
        <f>MONTH(SalesDataTable[[#This Row],[Order Date]])</f>
        <v>9</v>
      </c>
      <c r="F2026" s="4"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4">
        <f>YEAR(SalesDataTable[[#This Row],[Order Date]])</f>
        <v>2026</v>
      </c>
      <c r="D2027" s="4" t="str">
        <f>"Q"&amp;ROUNDUP(MONTH(SalesDataTable[[#This Row],[Order Date]])/3,0)</f>
        <v>Q3</v>
      </c>
      <c r="E2027" s="4">
        <f>MONTH(SalesDataTable[[#This Row],[Order Date]])</f>
        <v>9</v>
      </c>
      <c r="F2027" s="4"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4">
        <f>YEAR(SalesDataTable[[#This Row],[Order Date]])</f>
        <v>2026</v>
      </c>
      <c r="D2028" s="4" t="str">
        <f>"Q"&amp;ROUNDUP(MONTH(SalesDataTable[[#This Row],[Order Date]])/3,0)</f>
        <v>Q3</v>
      </c>
      <c r="E2028" s="4">
        <f>MONTH(SalesDataTable[[#This Row],[Order Date]])</f>
        <v>9</v>
      </c>
      <c r="F2028" s="4"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4">
        <f>YEAR(SalesDataTable[[#This Row],[Order Date]])</f>
        <v>2026</v>
      </c>
      <c r="D2029" s="4" t="str">
        <f>"Q"&amp;ROUNDUP(MONTH(SalesDataTable[[#This Row],[Order Date]])/3,0)</f>
        <v>Q3</v>
      </c>
      <c r="E2029" s="4">
        <f>MONTH(SalesDataTable[[#This Row],[Order Date]])</f>
        <v>9</v>
      </c>
      <c r="F2029" s="4"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4">
        <f>YEAR(SalesDataTable[[#This Row],[Order Date]])</f>
        <v>2026</v>
      </c>
      <c r="D2030" s="4" t="str">
        <f>"Q"&amp;ROUNDUP(MONTH(SalesDataTable[[#This Row],[Order Date]])/3,0)</f>
        <v>Q4</v>
      </c>
      <c r="E2030" s="4">
        <f>MONTH(SalesDataTable[[#This Row],[Order Date]])</f>
        <v>10</v>
      </c>
      <c r="F2030" s="4"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4">
        <f>YEAR(SalesDataTable[[#This Row],[Order Date]])</f>
        <v>2026</v>
      </c>
      <c r="D2031" s="4" t="str">
        <f>"Q"&amp;ROUNDUP(MONTH(SalesDataTable[[#This Row],[Order Date]])/3,0)</f>
        <v>Q4</v>
      </c>
      <c r="E2031" s="4">
        <f>MONTH(SalesDataTable[[#This Row],[Order Date]])</f>
        <v>10</v>
      </c>
      <c r="F2031" s="4"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4">
        <f>YEAR(SalesDataTable[[#This Row],[Order Date]])</f>
        <v>2026</v>
      </c>
      <c r="D2032" s="4" t="str">
        <f>"Q"&amp;ROUNDUP(MONTH(SalesDataTable[[#This Row],[Order Date]])/3,0)</f>
        <v>Q4</v>
      </c>
      <c r="E2032" s="4">
        <f>MONTH(SalesDataTable[[#This Row],[Order Date]])</f>
        <v>10</v>
      </c>
      <c r="F2032" s="4"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4">
        <f>YEAR(SalesDataTable[[#This Row],[Order Date]])</f>
        <v>2026</v>
      </c>
      <c r="D2033" s="4" t="str">
        <f>"Q"&amp;ROUNDUP(MONTH(SalesDataTable[[#This Row],[Order Date]])/3,0)</f>
        <v>Q4</v>
      </c>
      <c r="E2033" s="4">
        <f>MONTH(SalesDataTable[[#This Row],[Order Date]])</f>
        <v>10</v>
      </c>
      <c r="F2033" s="4"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4">
        <f>YEAR(SalesDataTable[[#This Row],[Order Date]])</f>
        <v>2026</v>
      </c>
      <c r="D2034" s="4" t="str">
        <f>"Q"&amp;ROUNDUP(MONTH(SalesDataTable[[#This Row],[Order Date]])/3,0)</f>
        <v>Q4</v>
      </c>
      <c r="E2034" s="4">
        <f>MONTH(SalesDataTable[[#This Row],[Order Date]])</f>
        <v>10</v>
      </c>
      <c r="F2034" s="4"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4">
        <f>YEAR(SalesDataTable[[#This Row],[Order Date]])</f>
        <v>2026</v>
      </c>
      <c r="D2035" s="4" t="str">
        <f>"Q"&amp;ROUNDUP(MONTH(SalesDataTable[[#This Row],[Order Date]])/3,0)</f>
        <v>Q4</v>
      </c>
      <c r="E2035" s="4">
        <f>MONTH(SalesDataTable[[#This Row],[Order Date]])</f>
        <v>10</v>
      </c>
      <c r="F2035" s="4"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4">
        <f>YEAR(SalesDataTable[[#This Row],[Order Date]])</f>
        <v>2026</v>
      </c>
      <c r="D2036" s="4" t="str">
        <f>"Q"&amp;ROUNDUP(MONTH(SalesDataTable[[#This Row],[Order Date]])/3,0)</f>
        <v>Q4</v>
      </c>
      <c r="E2036" s="4">
        <f>MONTH(SalesDataTable[[#This Row],[Order Date]])</f>
        <v>10</v>
      </c>
      <c r="F2036" s="4"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4">
        <f>YEAR(SalesDataTable[[#This Row],[Order Date]])</f>
        <v>2026</v>
      </c>
      <c r="D2037" s="4" t="str">
        <f>"Q"&amp;ROUNDUP(MONTH(SalesDataTable[[#This Row],[Order Date]])/3,0)</f>
        <v>Q4</v>
      </c>
      <c r="E2037" s="4">
        <f>MONTH(SalesDataTable[[#This Row],[Order Date]])</f>
        <v>10</v>
      </c>
      <c r="F2037" s="4"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4">
        <f>YEAR(SalesDataTable[[#This Row],[Order Date]])</f>
        <v>2026</v>
      </c>
      <c r="D2038" s="4" t="str">
        <f>"Q"&amp;ROUNDUP(MONTH(SalesDataTable[[#This Row],[Order Date]])/3,0)</f>
        <v>Q4</v>
      </c>
      <c r="E2038" s="4">
        <f>MONTH(SalesDataTable[[#This Row],[Order Date]])</f>
        <v>10</v>
      </c>
      <c r="F2038" s="4"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4">
        <f>YEAR(SalesDataTable[[#This Row],[Order Date]])</f>
        <v>2026</v>
      </c>
      <c r="D2039" s="4" t="str">
        <f>"Q"&amp;ROUNDUP(MONTH(SalesDataTable[[#This Row],[Order Date]])/3,0)</f>
        <v>Q4</v>
      </c>
      <c r="E2039" s="4">
        <f>MONTH(SalesDataTable[[#This Row],[Order Date]])</f>
        <v>10</v>
      </c>
      <c r="F2039" s="4"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4">
        <f>YEAR(SalesDataTable[[#This Row],[Order Date]])</f>
        <v>2026</v>
      </c>
      <c r="D2040" s="4" t="str">
        <f>"Q"&amp;ROUNDUP(MONTH(SalesDataTable[[#This Row],[Order Date]])/3,0)</f>
        <v>Q4</v>
      </c>
      <c r="E2040" s="4">
        <f>MONTH(SalesDataTable[[#This Row],[Order Date]])</f>
        <v>10</v>
      </c>
      <c r="F2040" s="4"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4">
        <f>YEAR(SalesDataTable[[#This Row],[Order Date]])</f>
        <v>2026</v>
      </c>
      <c r="D2041" s="4" t="str">
        <f>"Q"&amp;ROUNDUP(MONTH(SalesDataTable[[#This Row],[Order Date]])/3,0)</f>
        <v>Q4</v>
      </c>
      <c r="E2041" s="4">
        <f>MONTH(SalesDataTable[[#This Row],[Order Date]])</f>
        <v>10</v>
      </c>
      <c r="F2041" s="4"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4">
        <f>YEAR(SalesDataTable[[#This Row],[Order Date]])</f>
        <v>2026</v>
      </c>
      <c r="D2042" s="4" t="str">
        <f>"Q"&amp;ROUNDUP(MONTH(SalesDataTable[[#This Row],[Order Date]])/3,0)</f>
        <v>Q4</v>
      </c>
      <c r="E2042" s="4">
        <f>MONTH(SalesDataTable[[#This Row],[Order Date]])</f>
        <v>10</v>
      </c>
      <c r="F2042" s="4"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4">
        <f>YEAR(SalesDataTable[[#This Row],[Order Date]])</f>
        <v>2026</v>
      </c>
      <c r="D2043" s="4" t="str">
        <f>"Q"&amp;ROUNDUP(MONTH(SalesDataTable[[#This Row],[Order Date]])/3,0)</f>
        <v>Q4</v>
      </c>
      <c r="E2043" s="4">
        <f>MONTH(SalesDataTable[[#This Row],[Order Date]])</f>
        <v>10</v>
      </c>
      <c r="F2043" s="4"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4">
        <f>YEAR(SalesDataTable[[#This Row],[Order Date]])</f>
        <v>2026</v>
      </c>
      <c r="D2044" s="4" t="str">
        <f>"Q"&amp;ROUNDUP(MONTH(SalesDataTable[[#This Row],[Order Date]])/3,0)</f>
        <v>Q4</v>
      </c>
      <c r="E2044" s="4">
        <f>MONTH(SalesDataTable[[#This Row],[Order Date]])</f>
        <v>10</v>
      </c>
      <c r="F2044" s="4"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4">
        <f>YEAR(SalesDataTable[[#This Row],[Order Date]])</f>
        <v>2026</v>
      </c>
      <c r="D2045" s="4" t="str">
        <f>"Q"&amp;ROUNDUP(MONTH(SalesDataTable[[#This Row],[Order Date]])/3,0)</f>
        <v>Q4</v>
      </c>
      <c r="E2045" s="4">
        <f>MONTH(SalesDataTable[[#This Row],[Order Date]])</f>
        <v>10</v>
      </c>
      <c r="F2045" s="4"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4">
        <f>YEAR(SalesDataTable[[#This Row],[Order Date]])</f>
        <v>2026</v>
      </c>
      <c r="D2046" s="4" t="str">
        <f>"Q"&amp;ROUNDUP(MONTH(SalesDataTable[[#This Row],[Order Date]])/3,0)</f>
        <v>Q4</v>
      </c>
      <c r="E2046" s="4">
        <f>MONTH(SalesDataTable[[#This Row],[Order Date]])</f>
        <v>10</v>
      </c>
      <c r="F2046" s="4"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4">
        <f>YEAR(SalesDataTable[[#This Row],[Order Date]])</f>
        <v>2026</v>
      </c>
      <c r="D2047" s="4" t="str">
        <f>"Q"&amp;ROUNDUP(MONTH(SalesDataTable[[#This Row],[Order Date]])/3,0)</f>
        <v>Q4</v>
      </c>
      <c r="E2047" s="4">
        <f>MONTH(SalesDataTable[[#This Row],[Order Date]])</f>
        <v>10</v>
      </c>
      <c r="F2047" s="4"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4">
        <f>YEAR(SalesDataTable[[#This Row],[Order Date]])</f>
        <v>2026</v>
      </c>
      <c r="D2048" s="4" t="str">
        <f>"Q"&amp;ROUNDUP(MONTH(SalesDataTable[[#This Row],[Order Date]])/3,0)</f>
        <v>Q4</v>
      </c>
      <c r="E2048" s="4">
        <f>MONTH(SalesDataTable[[#This Row],[Order Date]])</f>
        <v>10</v>
      </c>
      <c r="F2048" s="4"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4">
        <f>YEAR(SalesDataTable[[#This Row],[Order Date]])</f>
        <v>2026</v>
      </c>
      <c r="D2049" s="4" t="str">
        <f>"Q"&amp;ROUNDUP(MONTH(SalesDataTable[[#This Row],[Order Date]])/3,0)</f>
        <v>Q4</v>
      </c>
      <c r="E2049" s="4">
        <f>MONTH(SalesDataTable[[#This Row],[Order Date]])</f>
        <v>10</v>
      </c>
      <c r="F2049" s="4"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4">
        <f>YEAR(SalesDataTable[[#This Row],[Order Date]])</f>
        <v>2026</v>
      </c>
      <c r="D2050" s="4" t="str">
        <f>"Q"&amp;ROUNDUP(MONTH(SalesDataTable[[#This Row],[Order Date]])/3,0)</f>
        <v>Q4</v>
      </c>
      <c r="E2050" s="4">
        <f>MONTH(SalesDataTable[[#This Row],[Order Date]])</f>
        <v>10</v>
      </c>
      <c r="F2050" s="4"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4">
        <f>YEAR(SalesDataTable[[#This Row],[Order Date]])</f>
        <v>2026</v>
      </c>
      <c r="D2051" s="4" t="str">
        <f>"Q"&amp;ROUNDUP(MONTH(SalesDataTable[[#This Row],[Order Date]])/3,0)</f>
        <v>Q4</v>
      </c>
      <c r="E2051" s="4">
        <f>MONTH(SalesDataTable[[#This Row],[Order Date]])</f>
        <v>10</v>
      </c>
      <c r="F2051" s="4"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4">
        <f>YEAR(SalesDataTable[[#This Row],[Order Date]])</f>
        <v>2026</v>
      </c>
      <c r="D2052" s="4" t="str">
        <f>"Q"&amp;ROUNDUP(MONTH(SalesDataTable[[#This Row],[Order Date]])/3,0)</f>
        <v>Q4</v>
      </c>
      <c r="E2052" s="4">
        <f>MONTH(SalesDataTable[[#This Row],[Order Date]])</f>
        <v>10</v>
      </c>
      <c r="F2052" s="4"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4">
        <f>YEAR(SalesDataTable[[#This Row],[Order Date]])</f>
        <v>2026</v>
      </c>
      <c r="D2053" s="4" t="str">
        <f>"Q"&amp;ROUNDUP(MONTH(SalesDataTable[[#This Row],[Order Date]])/3,0)</f>
        <v>Q4</v>
      </c>
      <c r="E2053" s="4">
        <f>MONTH(SalesDataTable[[#This Row],[Order Date]])</f>
        <v>10</v>
      </c>
      <c r="F2053" s="4"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4">
        <f>YEAR(SalesDataTable[[#This Row],[Order Date]])</f>
        <v>2026</v>
      </c>
      <c r="D2054" s="4" t="str">
        <f>"Q"&amp;ROUNDUP(MONTH(SalesDataTable[[#This Row],[Order Date]])/3,0)</f>
        <v>Q4</v>
      </c>
      <c r="E2054" s="4">
        <f>MONTH(SalesDataTable[[#This Row],[Order Date]])</f>
        <v>10</v>
      </c>
      <c r="F2054" s="4"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4">
        <f>YEAR(SalesDataTable[[#This Row],[Order Date]])</f>
        <v>2026</v>
      </c>
      <c r="D2055" s="4" t="str">
        <f>"Q"&amp;ROUNDUP(MONTH(SalesDataTable[[#This Row],[Order Date]])/3,0)</f>
        <v>Q4</v>
      </c>
      <c r="E2055" s="4">
        <f>MONTH(SalesDataTable[[#This Row],[Order Date]])</f>
        <v>10</v>
      </c>
      <c r="F2055" s="4"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4">
        <f>YEAR(SalesDataTable[[#This Row],[Order Date]])</f>
        <v>2026</v>
      </c>
      <c r="D2056" s="4" t="str">
        <f>"Q"&amp;ROUNDUP(MONTH(SalesDataTable[[#This Row],[Order Date]])/3,0)</f>
        <v>Q4</v>
      </c>
      <c r="E2056" s="4">
        <f>MONTH(SalesDataTable[[#This Row],[Order Date]])</f>
        <v>10</v>
      </c>
      <c r="F2056" s="4"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4">
        <f>YEAR(SalesDataTable[[#This Row],[Order Date]])</f>
        <v>2026</v>
      </c>
      <c r="D2057" s="4" t="str">
        <f>"Q"&amp;ROUNDUP(MONTH(SalesDataTable[[#This Row],[Order Date]])/3,0)</f>
        <v>Q4</v>
      </c>
      <c r="E2057" s="4">
        <f>MONTH(SalesDataTable[[#This Row],[Order Date]])</f>
        <v>10</v>
      </c>
      <c r="F2057" s="4"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4">
        <f>YEAR(SalesDataTable[[#This Row],[Order Date]])</f>
        <v>2026</v>
      </c>
      <c r="D2058" s="4" t="str">
        <f>"Q"&amp;ROUNDUP(MONTH(SalesDataTable[[#This Row],[Order Date]])/3,0)</f>
        <v>Q4</v>
      </c>
      <c r="E2058" s="4">
        <f>MONTH(SalesDataTable[[#This Row],[Order Date]])</f>
        <v>10</v>
      </c>
      <c r="F2058" s="4"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4">
        <f>YEAR(SalesDataTable[[#This Row],[Order Date]])</f>
        <v>2026</v>
      </c>
      <c r="D2059" s="4" t="str">
        <f>"Q"&amp;ROUNDUP(MONTH(SalesDataTable[[#This Row],[Order Date]])/3,0)</f>
        <v>Q4</v>
      </c>
      <c r="E2059" s="4">
        <f>MONTH(SalesDataTable[[#This Row],[Order Date]])</f>
        <v>10</v>
      </c>
      <c r="F2059" s="4"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4">
        <f>YEAR(SalesDataTable[[#This Row],[Order Date]])</f>
        <v>2026</v>
      </c>
      <c r="D2060" s="4" t="str">
        <f>"Q"&amp;ROUNDUP(MONTH(SalesDataTable[[#This Row],[Order Date]])/3,0)</f>
        <v>Q4</v>
      </c>
      <c r="E2060" s="4">
        <f>MONTH(SalesDataTable[[#This Row],[Order Date]])</f>
        <v>10</v>
      </c>
      <c r="F2060" s="4"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4">
        <f>YEAR(SalesDataTable[[#This Row],[Order Date]])</f>
        <v>2026</v>
      </c>
      <c r="D2061" s="4" t="str">
        <f>"Q"&amp;ROUNDUP(MONTH(SalesDataTable[[#This Row],[Order Date]])/3,0)</f>
        <v>Q4</v>
      </c>
      <c r="E2061" s="4">
        <f>MONTH(SalesDataTable[[#This Row],[Order Date]])</f>
        <v>10</v>
      </c>
      <c r="F2061" s="4"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4">
        <f>YEAR(SalesDataTable[[#This Row],[Order Date]])</f>
        <v>2026</v>
      </c>
      <c r="D2062" s="4" t="str">
        <f>"Q"&amp;ROUNDUP(MONTH(SalesDataTable[[#This Row],[Order Date]])/3,0)</f>
        <v>Q4</v>
      </c>
      <c r="E2062" s="4">
        <f>MONTH(SalesDataTable[[#This Row],[Order Date]])</f>
        <v>10</v>
      </c>
      <c r="F2062" s="4"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4">
        <f>YEAR(SalesDataTable[[#This Row],[Order Date]])</f>
        <v>2026</v>
      </c>
      <c r="D2063" s="4" t="str">
        <f>"Q"&amp;ROUNDUP(MONTH(SalesDataTable[[#This Row],[Order Date]])/3,0)</f>
        <v>Q4</v>
      </c>
      <c r="E2063" s="4">
        <f>MONTH(SalesDataTable[[#This Row],[Order Date]])</f>
        <v>10</v>
      </c>
      <c r="F2063" s="4"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4">
        <f>YEAR(SalesDataTable[[#This Row],[Order Date]])</f>
        <v>2026</v>
      </c>
      <c r="D2064" s="4" t="str">
        <f>"Q"&amp;ROUNDUP(MONTH(SalesDataTable[[#This Row],[Order Date]])/3,0)</f>
        <v>Q4</v>
      </c>
      <c r="E2064" s="4">
        <f>MONTH(SalesDataTable[[#This Row],[Order Date]])</f>
        <v>10</v>
      </c>
      <c r="F2064" s="4"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4">
        <f>YEAR(SalesDataTable[[#This Row],[Order Date]])</f>
        <v>2026</v>
      </c>
      <c r="D2065" s="4" t="str">
        <f>"Q"&amp;ROUNDUP(MONTH(SalesDataTable[[#This Row],[Order Date]])/3,0)</f>
        <v>Q4</v>
      </c>
      <c r="E2065" s="4">
        <f>MONTH(SalesDataTable[[#This Row],[Order Date]])</f>
        <v>10</v>
      </c>
      <c r="F2065" s="4"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4">
        <f>YEAR(SalesDataTable[[#This Row],[Order Date]])</f>
        <v>2026</v>
      </c>
      <c r="D2066" s="4" t="str">
        <f>"Q"&amp;ROUNDUP(MONTH(SalesDataTable[[#This Row],[Order Date]])/3,0)</f>
        <v>Q4</v>
      </c>
      <c r="E2066" s="4">
        <f>MONTH(SalesDataTable[[#This Row],[Order Date]])</f>
        <v>10</v>
      </c>
      <c r="F2066" s="4"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4">
        <f>YEAR(SalesDataTable[[#This Row],[Order Date]])</f>
        <v>2026</v>
      </c>
      <c r="D2067" s="4" t="str">
        <f>"Q"&amp;ROUNDUP(MONTH(SalesDataTable[[#This Row],[Order Date]])/3,0)</f>
        <v>Q4</v>
      </c>
      <c r="E2067" s="4">
        <f>MONTH(SalesDataTable[[#This Row],[Order Date]])</f>
        <v>10</v>
      </c>
      <c r="F2067" s="4"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4">
        <f>YEAR(SalesDataTable[[#This Row],[Order Date]])</f>
        <v>2026</v>
      </c>
      <c r="D2068" s="4" t="str">
        <f>"Q"&amp;ROUNDUP(MONTH(SalesDataTable[[#This Row],[Order Date]])/3,0)</f>
        <v>Q4</v>
      </c>
      <c r="E2068" s="4">
        <f>MONTH(SalesDataTable[[#This Row],[Order Date]])</f>
        <v>10</v>
      </c>
      <c r="F2068" s="4"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4">
        <f>YEAR(SalesDataTable[[#This Row],[Order Date]])</f>
        <v>2026</v>
      </c>
      <c r="D2069" s="4" t="str">
        <f>"Q"&amp;ROUNDUP(MONTH(SalesDataTable[[#This Row],[Order Date]])/3,0)</f>
        <v>Q4</v>
      </c>
      <c r="E2069" s="4">
        <f>MONTH(SalesDataTable[[#This Row],[Order Date]])</f>
        <v>10</v>
      </c>
      <c r="F2069" s="4"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4">
        <f>YEAR(SalesDataTable[[#This Row],[Order Date]])</f>
        <v>2026</v>
      </c>
      <c r="D2070" s="4" t="str">
        <f>"Q"&amp;ROUNDUP(MONTH(SalesDataTable[[#This Row],[Order Date]])/3,0)</f>
        <v>Q4</v>
      </c>
      <c r="E2070" s="4">
        <f>MONTH(SalesDataTable[[#This Row],[Order Date]])</f>
        <v>10</v>
      </c>
      <c r="F2070" s="4"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4">
        <f>YEAR(SalesDataTable[[#This Row],[Order Date]])</f>
        <v>2026</v>
      </c>
      <c r="D2071" s="4" t="str">
        <f>"Q"&amp;ROUNDUP(MONTH(SalesDataTable[[#This Row],[Order Date]])/3,0)</f>
        <v>Q4</v>
      </c>
      <c r="E2071" s="4">
        <f>MONTH(SalesDataTable[[#This Row],[Order Date]])</f>
        <v>10</v>
      </c>
      <c r="F2071" s="4"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4">
        <f>YEAR(SalesDataTable[[#This Row],[Order Date]])</f>
        <v>2026</v>
      </c>
      <c r="D2072" s="4" t="str">
        <f>"Q"&amp;ROUNDUP(MONTH(SalesDataTable[[#This Row],[Order Date]])/3,0)</f>
        <v>Q4</v>
      </c>
      <c r="E2072" s="4">
        <f>MONTH(SalesDataTable[[#This Row],[Order Date]])</f>
        <v>10</v>
      </c>
      <c r="F2072" s="4"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4">
        <f>YEAR(SalesDataTable[[#This Row],[Order Date]])</f>
        <v>2026</v>
      </c>
      <c r="D2073" s="4" t="str">
        <f>"Q"&amp;ROUNDUP(MONTH(SalesDataTable[[#This Row],[Order Date]])/3,0)</f>
        <v>Q4</v>
      </c>
      <c r="E2073" s="4">
        <f>MONTH(SalesDataTable[[#This Row],[Order Date]])</f>
        <v>10</v>
      </c>
      <c r="F2073" s="4"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4">
        <f>YEAR(SalesDataTable[[#This Row],[Order Date]])</f>
        <v>2026</v>
      </c>
      <c r="D2074" s="4" t="str">
        <f>"Q"&amp;ROUNDUP(MONTH(SalesDataTable[[#This Row],[Order Date]])/3,0)</f>
        <v>Q4</v>
      </c>
      <c r="E2074" s="4">
        <f>MONTH(SalesDataTable[[#This Row],[Order Date]])</f>
        <v>10</v>
      </c>
      <c r="F2074" s="4"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4">
        <f>YEAR(SalesDataTable[[#This Row],[Order Date]])</f>
        <v>2026</v>
      </c>
      <c r="D2075" s="4" t="str">
        <f>"Q"&amp;ROUNDUP(MONTH(SalesDataTable[[#This Row],[Order Date]])/3,0)</f>
        <v>Q4</v>
      </c>
      <c r="E2075" s="4">
        <f>MONTH(SalesDataTable[[#This Row],[Order Date]])</f>
        <v>10</v>
      </c>
      <c r="F2075" s="4"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4">
        <f>YEAR(SalesDataTable[[#This Row],[Order Date]])</f>
        <v>2026</v>
      </c>
      <c r="D2076" s="4" t="str">
        <f>"Q"&amp;ROUNDUP(MONTH(SalesDataTable[[#This Row],[Order Date]])/3,0)</f>
        <v>Q4</v>
      </c>
      <c r="E2076" s="4">
        <f>MONTH(SalesDataTable[[#This Row],[Order Date]])</f>
        <v>10</v>
      </c>
      <c r="F2076" s="4"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4">
        <f>YEAR(SalesDataTable[[#This Row],[Order Date]])</f>
        <v>2026</v>
      </c>
      <c r="D2077" s="4" t="str">
        <f>"Q"&amp;ROUNDUP(MONTH(SalesDataTable[[#This Row],[Order Date]])/3,0)</f>
        <v>Q4</v>
      </c>
      <c r="E2077" s="4">
        <f>MONTH(SalesDataTable[[#This Row],[Order Date]])</f>
        <v>10</v>
      </c>
      <c r="F2077" s="4"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4">
        <f>YEAR(SalesDataTable[[#This Row],[Order Date]])</f>
        <v>2026</v>
      </c>
      <c r="D2078" s="4" t="str">
        <f>"Q"&amp;ROUNDUP(MONTH(SalesDataTable[[#This Row],[Order Date]])/3,0)</f>
        <v>Q4</v>
      </c>
      <c r="E2078" s="4">
        <f>MONTH(SalesDataTable[[#This Row],[Order Date]])</f>
        <v>10</v>
      </c>
      <c r="F2078" s="4"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4">
        <f>YEAR(SalesDataTable[[#This Row],[Order Date]])</f>
        <v>2026</v>
      </c>
      <c r="D2079" s="4" t="str">
        <f>"Q"&amp;ROUNDUP(MONTH(SalesDataTable[[#This Row],[Order Date]])/3,0)</f>
        <v>Q4</v>
      </c>
      <c r="E2079" s="4">
        <f>MONTH(SalesDataTable[[#This Row],[Order Date]])</f>
        <v>10</v>
      </c>
      <c r="F2079" s="4"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4">
        <f>YEAR(SalesDataTable[[#This Row],[Order Date]])</f>
        <v>2026</v>
      </c>
      <c r="D2080" s="4" t="str">
        <f>"Q"&amp;ROUNDUP(MONTH(SalesDataTable[[#This Row],[Order Date]])/3,0)</f>
        <v>Q4</v>
      </c>
      <c r="E2080" s="4">
        <f>MONTH(SalesDataTable[[#This Row],[Order Date]])</f>
        <v>10</v>
      </c>
      <c r="F2080" s="4"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4">
        <f>YEAR(SalesDataTable[[#This Row],[Order Date]])</f>
        <v>2026</v>
      </c>
      <c r="D2081" s="4" t="str">
        <f>"Q"&amp;ROUNDUP(MONTH(SalesDataTable[[#This Row],[Order Date]])/3,0)</f>
        <v>Q4</v>
      </c>
      <c r="E2081" s="4">
        <f>MONTH(SalesDataTable[[#This Row],[Order Date]])</f>
        <v>10</v>
      </c>
      <c r="F2081" s="4"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4">
        <f>YEAR(SalesDataTable[[#This Row],[Order Date]])</f>
        <v>2026</v>
      </c>
      <c r="D2082" s="4" t="str">
        <f>"Q"&amp;ROUNDUP(MONTH(SalesDataTable[[#This Row],[Order Date]])/3,0)</f>
        <v>Q4</v>
      </c>
      <c r="E2082" s="4">
        <f>MONTH(SalesDataTable[[#This Row],[Order Date]])</f>
        <v>10</v>
      </c>
      <c r="F2082" s="4"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4">
        <f>YEAR(SalesDataTable[[#This Row],[Order Date]])</f>
        <v>2026</v>
      </c>
      <c r="D2083" s="4" t="str">
        <f>"Q"&amp;ROUNDUP(MONTH(SalesDataTable[[#This Row],[Order Date]])/3,0)</f>
        <v>Q4</v>
      </c>
      <c r="E2083" s="4">
        <f>MONTH(SalesDataTable[[#This Row],[Order Date]])</f>
        <v>10</v>
      </c>
      <c r="F2083" s="4"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4">
        <f>YEAR(SalesDataTable[[#This Row],[Order Date]])</f>
        <v>2026</v>
      </c>
      <c r="D2084" s="4" t="str">
        <f>"Q"&amp;ROUNDUP(MONTH(SalesDataTable[[#This Row],[Order Date]])/3,0)</f>
        <v>Q4</v>
      </c>
      <c r="E2084" s="4">
        <f>MONTH(SalesDataTable[[#This Row],[Order Date]])</f>
        <v>10</v>
      </c>
      <c r="F2084" s="4"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4">
        <f>YEAR(SalesDataTable[[#This Row],[Order Date]])</f>
        <v>2026</v>
      </c>
      <c r="D2085" s="4" t="str">
        <f>"Q"&amp;ROUNDUP(MONTH(SalesDataTable[[#This Row],[Order Date]])/3,0)</f>
        <v>Q4</v>
      </c>
      <c r="E2085" s="4">
        <f>MONTH(SalesDataTable[[#This Row],[Order Date]])</f>
        <v>10</v>
      </c>
      <c r="F2085" s="4"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4">
        <f>YEAR(SalesDataTable[[#This Row],[Order Date]])</f>
        <v>2026</v>
      </c>
      <c r="D2086" s="4" t="str">
        <f>"Q"&amp;ROUNDUP(MONTH(SalesDataTable[[#This Row],[Order Date]])/3,0)</f>
        <v>Q4</v>
      </c>
      <c r="E2086" s="4">
        <f>MONTH(SalesDataTable[[#This Row],[Order Date]])</f>
        <v>10</v>
      </c>
      <c r="F2086" s="4"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4">
        <f>YEAR(SalesDataTable[[#This Row],[Order Date]])</f>
        <v>2026</v>
      </c>
      <c r="D2087" s="4" t="str">
        <f>"Q"&amp;ROUNDUP(MONTH(SalesDataTable[[#This Row],[Order Date]])/3,0)</f>
        <v>Q4</v>
      </c>
      <c r="E2087" s="4">
        <f>MONTH(SalesDataTable[[#This Row],[Order Date]])</f>
        <v>10</v>
      </c>
      <c r="F2087" s="4"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4">
        <f>YEAR(SalesDataTable[[#This Row],[Order Date]])</f>
        <v>2026</v>
      </c>
      <c r="D2088" s="4" t="str">
        <f>"Q"&amp;ROUNDUP(MONTH(SalesDataTable[[#This Row],[Order Date]])/3,0)</f>
        <v>Q4</v>
      </c>
      <c r="E2088" s="4">
        <f>MONTH(SalesDataTable[[#This Row],[Order Date]])</f>
        <v>10</v>
      </c>
      <c r="F2088" s="4"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4">
        <f>YEAR(SalesDataTable[[#This Row],[Order Date]])</f>
        <v>2026</v>
      </c>
      <c r="D2089" s="4" t="str">
        <f>"Q"&amp;ROUNDUP(MONTH(SalesDataTable[[#This Row],[Order Date]])/3,0)</f>
        <v>Q4</v>
      </c>
      <c r="E2089" s="4">
        <f>MONTH(SalesDataTable[[#This Row],[Order Date]])</f>
        <v>10</v>
      </c>
      <c r="F2089" s="4"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4">
        <f>YEAR(SalesDataTable[[#This Row],[Order Date]])</f>
        <v>2026</v>
      </c>
      <c r="D2090" s="4" t="str">
        <f>"Q"&amp;ROUNDUP(MONTH(SalesDataTable[[#This Row],[Order Date]])/3,0)</f>
        <v>Q4</v>
      </c>
      <c r="E2090" s="4">
        <f>MONTH(SalesDataTable[[#This Row],[Order Date]])</f>
        <v>10</v>
      </c>
      <c r="F2090" s="4"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4">
        <f>YEAR(SalesDataTable[[#This Row],[Order Date]])</f>
        <v>2026</v>
      </c>
      <c r="D2091" s="4" t="str">
        <f>"Q"&amp;ROUNDUP(MONTH(SalesDataTable[[#This Row],[Order Date]])/3,0)</f>
        <v>Q4</v>
      </c>
      <c r="E2091" s="4">
        <f>MONTH(SalesDataTable[[#This Row],[Order Date]])</f>
        <v>10</v>
      </c>
      <c r="F2091" s="4"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4">
        <f>YEAR(SalesDataTable[[#This Row],[Order Date]])</f>
        <v>2026</v>
      </c>
      <c r="D2092" s="4" t="str">
        <f>"Q"&amp;ROUNDUP(MONTH(SalesDataTable[[#This Row],[Order Date]])/3,0)</f>
        <v>Q4</v>
      </c>
      <c r="E2092" s="4">
        <f>MONTH(SalesDataTable[[#This Row],[Order Date]])</f>
        <v>10</v>
      </c>
      <c r="F2092" s="4"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4">
        <f>YEAR(SalesDataTable[[#This Row],[Order Date]])</f>
        <v>2026</v>
      </c>
      <c r="D2093" s="4" t="str">
        <f>"Q"&amp;ROUNDUP(MONTH(SalesDataTable[[#This Row],[Order Date]])/3,0)</f>
        <v>Q4</v>
      </c>
      <c r="E2093" s="4">
        <f>MONTH(SalesDataTable[[#This Row],[Order Date]])</f>
        <v>10</v>
      </c>
      <c r="F2093" s="4"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4">
        <f>YEAR(SalesDataTable[[#This Row],[Order Date]])</f>
        <v>2026</v>
      </c>
      <c r="D2094" s="4" t="str">
        <f>"Q"&amp;ROUNDUP(MONTH(SalesDataTable[[#This Row],[Order Date]])/3,0)</f>
        <v>Q4</v>
      </c>
      <c r="E2094" s="4">
        <f>MONTH(SalesDataTable[[#This Row],[Order Date]])</f>
        <v>10</v>
      </c>
      <c r="F2094" s="4"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4">
        <f>YEAR(SalesDataTable[[#This Row],[Order Date]])</f>
        <v>2026</v>
      </c>
      <c r="D2095" s="4" t="str">
        <f>"Q"&amp;ROUNDUP(MONTH(SalesDataTable[[#This Row],[Order Date]])/3,0)</f>
        <v>Q4</v>
      </c>
      <c r="E2095" s="4">
        <f>MONTH(SalesDataTable[[#This Row],[Order Date]])</f>
        <v>10</v>
      </c>
      <c r="F2095" s="4"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4">
        <f>YEAR(SalesDataTable[[#This Row],[Order Date]])</f>
        <v>2026</v>
      </c>
      <c r="D2096" s="4" t="str">
        <f>"Q"&amp;ROUNDUP(MONTH(SalesDataTable[[#This Row],[Order Date]])/3,0)</f>
        <v>Q4</v>
      </c>
      <c r="E2096" s="4">
        <f>MONTH(SalesDataTable[[#This Row],[Order Date]])</f>
        <v>10</v>
      </c>
      <c r="F2096" s="4"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4">
        <f>YEAR(SalesDataTable[[#This Row],[Order Date]])</f>
        <v>2026</v>
      </c>
      <c r="D2097" s="4" t="str">
        <f>"Q"&amp;ROUNDUP(MONTH(SalesDataTable[[#This Row],[Order Date]])/3,0)</f>
        <v>Q4</v>
      </c>
      <c r="E2097" s="4">
        <f>MONTH(SalesDataTable[[#This Row],[Order Date]])</f>
        <v>10</v>
      </c>
      <c r="F2097" s="4"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4">
        <f>YEAR(SalesDataTable[[#This Row],[Order Date]])</f>
        <v>2026</v>
      </c>
      <c r="D2098" s="4" t="str">
        <f>"Q"&amp;ROUNDUP(MONTH(SalesDataTable[[#This Row],[Order Date]])/3,0)</f>
        <v>Q4</v>
      </c>
      <c r="E2098" s="4">
        <f>MONTH(SalesDataTable[[#This Row],[Order Date]])</f>
        <v>10</v>
      </c>
      <c r="F2098" s="4"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4">
        <f>YEAR(SalesDataTable[[#This Row],[Order Date]])</f>
        <v>2026</v>
      </c>
      <c r="D2099" s="4" t="str">
        <f>"Q"&amp;ROUNDUP(MONTH(SalesDataTable[[#This Row],[Order Date]])/3,0)</f>
        <v>Q4</v>
      </c>
      <c r="E2099" s="4">
        <f>MONTH(SalesDataTable[[#This Row],[Order Date]])</f>
        <v>10</v>
      </c>
      <c r="F2099" s="4"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4">
        <f>YEAR(SalesDataTable[[#This Row],[Order Date]])</f>
        <v>2026</v>
      </c>
      <c r="D2100" s="4" t="str">
        <f>"Q"&amp;ROUNDUP(MONTH(SalesDataTable[[#This Row],[Order Date]])/3,0)</f>
        <v>Q4</v>
      </c>
      <c r="E2100" s="4">
        <f>MONTH(SalesDataTable[[#This Row],[Order Date]])</f>
        <v>10</v>
      </c>
      <c r="F2100" s="4"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4">
        <f>YEAR(SalesDataTable[[#This Row],[Order Date]])</f>
        <v>2026</v>
      </c>
      <c r="D2101" s="4" t="str">
        <f>"Q"&amp;ROUNDUP(MONTH(SalesDataTable[[#This Row],[Order Date]])/3,0)</f>
        <v>Q4</v>
      </c>
      <c r="E2101" s="4">
        <f>MONTH(SalesDataTable[[#This Row],[Order Date]])</f>
        <v>10</v>
      </c>
      <c r="F2101" s="4"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4">
        <f>YEAR(SalesDataTable[[#This Row],[Order Date]])</f>
        <v>2026</v>
      </c>
      <c r="D2102" s="4" t="str">
        <f>"Q"&amp;ROUNDUP(MONTH(SalesDataTable[[#This Row],[Order Date]])/3,0)</f>
        <v>Q4</v>
      </c>
      <c r="E2102" s="4">
        <f>MONTH(SalesDataTable[[#This Row],[Order Date]])</f>
        <v>10</v>
      </c>
      <c r="F2102" s="4"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4">
        <f>YEAR(SalesDataTable[[#This Row],[Order Date]])</f>
        <v>2026</v>
      </c>
      <c r="D2103" s="4" t="str">
        <f>"Q"&amp;ROUNDUP(MONTH(SalesDataTable[[#This Row],[Order Date]])/3,0)</f>
        <v>Q4</v>
      </c>
      <c r="E2103" s="4">
        <f>MONTH(SalesDataTable[[#This Row],[Order Date]])</f>
        <v>10</v>
      </c>
      <c r="F2103" s="4"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4">
        <f>YEAR(SalesDataTable[[#This Row],[Order Date]])</f>
        <v>2026</v>
      </c>
      <c r="D2104" s="4" t="str">
        <f>"Q"&amp;ROUNDUP(MONTH(SalesDataTable[[#This Row],[Order Date]])/3,0)</f>
        <v>Q4</v>
      </c>
      <c r="E2104" s="4">
        <f>MONTH(SalesDataTable[[#This Row],[Order Date]])</f>
        <v>10</v>
      </c>
      <c r="F2104" s="4"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4">
        <f>YEAR(SalesDataTable[[#This Row],[Order Date]])</f>
        <v>2026</v>
      </c>
      <c r="D2105" s="4" t="str">
        <f>"Q"&amp;ROUNDUP(MONTH(SalesDataTable[[#This Row],[Order Date]])/3,0)</f>
        <v>Q4</v>
      </c>
      <c r="E2105" s="4">
        <f>MONTH(SalesDataTable[[#This Row],[Order Date]])</f>
        <v>10</v>
      </c>
      <c r="F2105" s="4"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4">
        <f>YEAR(SalesDataTable[[#This Row],[Order Date]])</f>
        <v>2026</v>
      </c>
      <c r="D2106" s="4" t="str">
        <f>"Q"&amp;ROUNDUP(MONTH(SalesDataTable[[#This Row],[Order Date]])/3,0)</f>
        <v>Q4</v>
      </c>
      <c r="E2106" s="4">
        <f>MONTH(SalesDataTable[[#This Row],[Order Date]])</f>
        <v>10</v>
      </c>
      <c r="F2106" s="4"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4">
        <f>YEAR(SalesDataTable[[#This Row],[Order Date]])</f>
        <v>2026</v>
      </c>
      <c r="D2107" s="4" t="str">
        <f>"Q"&amp;ROUNDUP(MONTH(SalesDataTable[[#This Row],[Order Date]])/3,0)</f>
        <v>Q4</v>
      </c>
      <c r="E2107" s="4">
        <f>MONTH(SalesDataTable[[#This Row],[Order Date]])</f>
        <v>10</v>
      </c>
      <c r="F2107" s="4"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4">
        <f>YEAR(SalesDataTable[[#This Row],[Order Date]])</f>
        <v>2026</v>
      </c>
      <c r="D2108" s="4" t="str">
        <f>"Q"&amp;ROUNDUP(MONTH(SalesDataTable[[#This Row],[Order Date]])/3,0)</f>
        <v>Q4</v>
      </c>
      <c r="E2108" s="4">
        <f>MONTH(SalesDataTable[[#This Row],[Order Date]])</f>
        <v>10</v>
      </c>
      <c r="F2108" s="4"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4">
        <f>YEAR(SalesDataTable[[#This Row],[Order Date]])</f>
        <v>2026</v>
      </c>
      <c r="D2109" s="4" t="str">
        <f>"Q"&amp;ROUNDUP(MONTH(SalesDataTable[[#This Row],[Order Date]])/3,0)</f>
        <v>Q4</v>
      </c>
      <c r="E2109" s="4">
        <f>MONTH(SalesDataTable[[#This Row],[Order Date]])</f>
        <v>10</v>
      </c>
      <c r="F2109" s="4"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4">
        <f>YEAR(SalesDataTable[[#This Row],[Order Date]])</f>
        <v>2026</v>
      </c>
      <c r="D2110" s="4" t="str">
        <f>"Q"&amp;ROUNDUP(MONTH(SalesDataTable[[#This Row],[Order Date]])/3,0)</f>
        <v>Q4</v>
      </c>
      <c r="E2110" s="4">
        <f>MONTH(SalesDataTable[[#This Row],[Order Date]])</f>
        <v>10</v>
      </c>
      <c r="F2110" s="4"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4">
        <f>YEAR(SalesDataTable[[#This Row],[Order Date]])</f>
        <v>2026</v>
      </c>
      <c r="D2111" s="4" t="str">
        <f>"Q"&amp;ROUNDUP(MONTH(SalesDataTable[[#This Row],[Order Date]])/3,0)</f>
        <v>Q4</v>
      </c>
      <c r="E2111" s="4">
        <f>MONTH(SalesDataTable[[#This Row],[Order Date]])</f>
        <v>10</v>
      </c>
      <c r="F2111" s="4"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4">
        <f>YEAR(SalesDataTable[[#This Row],[Order Date]])</f>
        <v>2026</v>
      </c>
      <c r="D2112" s="4" t="str">
        <f>"Q"&amp;ROUNDUP(MONTH(SalesDataTable[[#This Row],[Order Date]])/3,0)</f>
        <v>Q4</v>
      </c>
      <c r="E2112" s="4">
        <f>MONTH(SalesDataTable[[#This Row],[Order Date]])</f>
        <v>10</v>
      </c>
      <c r="F2112" s="4"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4">
        <f>YEAR(SalesDataTable[[#This Row],[Order Date]])</f>
        <v>2026</v>
      </c>
      <c r="D2113" s="4" t="str">
        <f>"Q"&amp;ROUNDUP(MONTH(SalesDataTable[[#This Row],[Order Date]])/3,0)</f>
        <v>Q4</v>
      </c>
      <c r="E2113" s="4">
        <f>MONTH(SalesDataTable[[#This Row],[Order Date]])</f>
        <v>10</v>
      </c>
      <c r="F2113" s="4"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4">
        <f>YEAR(SalesDataTable[[#This Row],[Order Date]])</f>
        <v>2026</v>
      </c>
      <c r="D2114" s="4" t="str">
        <f>"Q"&amp;ROUNDUP(MONTH(SalesDataTable[[#This Row],[Order Date]])/3,0)</f>
        <v>Q4</v>
      </c>
      <c r="E2114" s="4">
        <f>MONTH(SalesDataTable[[#This Row],[Order Date]])</f>
        <v>10</v>
      </c>
      <c r="F2114" s="4"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4">
        <f>YEAR(SalesDataTable[[#This Row],[Order Date]])</f>
        <v>2026</v>
      </c>
      <c r="D2115" s="4" t="str">
        <f>"Q"&amp;ROUNDUP(MONTH(SalesDataTable[[#This Row],[Order Date]])/3,0)</f>
        <v>Q4</v>
      </c>
      <c r="E2115" s="4">
        <f>MONTH(SalesDataTable[[#This Row],[Order Date]])</f>
        <v>10</v>
      </c>
      <c r="F2115" s="4"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4">
        <f>YEAR(SalesDataTable[[#This Row],[Order Date]])</f>
        <v>2026</v>
      </c>
      <c r="D2116" s="4" t="str">
        <f>"Q"&amp;ROUNDUP(MONTH(SalesDataTable[[#This Row],[Order Date]])/3,0)</f>
        <v>Q4</v>
      </c>
      <c r="E2116" s="4">
        <f>MONTH(SalesDataTable[[#This Row],[Order Date]])</f>
        <v>10</v>
      </c>
      <c r="F2116" s="4"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4">
        <f>YEAR(SalesDataTable[[#This Row],[Order Date]])</f>
        <v>2026</v>
      </c>
      <c r="D2117" s="4" t="str">
        <f>"Q"&amp;ROUNDUP(MONTH(SalesDataTable[[#This Row],[Order Date]])/3,0)</f>
        <v>Q4</v>
      </c>
      <c r="E2117" s="4">
        <f>MONTH(SalesDataTable[[#This Row],[Order Date]])</f>
        <v>10</v>
      </c>
      <c r="F2117" s="4"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4">
        <f>YEAR(SalesDataTable[[#This Row],[Order Date]])</f>
        <v>2026</v>
      </c>
      <c r="D2118" s="4" t="str">
        <f>"Q"&amp;ROUNDUP(MONTH(SalesDataTable[[#This Row],[Order Date]])/3,0)</f>
        <v>Q4</v>
      </c>
      <c r="E2118" s="4">
        <f>MONTH(SalesDataTable[[#This Row],[Order Date]])</f>
        <v>10</v>
      </c>
      <c r="F2118" s="4"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4">
        <f>YEAR(SalesDataTable[[#This Row],[Order Date]])</f>
        <v>2026</v>
      </c>
      <c r="D2119" s="4" t="str">
        <f>"Q"&amp;ROUNDUP(MONTH(SalesDataTable[[#This Row],[Order Date]])/3,0)</f>
        <v>Q4</v>
      </c>
      <c r="E2119" s="4">
        <f>MONTH(SalesDataTable[[#This Row],[Order Date]])</f>
        <v>10</v>
      </c>
      <c r="F2119" s="4"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4">
        <f>YEAR(SalesDataTable[[#This Row],[Order Date]])</f>
        <v>2026</v>
      </c>
      <c r="D2120" s="4" t="str">
        <f>"Q"&amp;ROUNDUP(MONTH(SalesDataTable[[#This Row],[Order Date]])/3,0)</f>
        <v>Q4</v>
      </c>
      <c r="E2120" s="4">
        <f>MONTH(SalesDataTable[[#This Row],[Order Date]])</f>
        <v>10</v>
      </c>
      <c r="F2120" s="4"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4">
        <f>YEAR(SalesDataTable[[#This Row],[Order Date]])</f>
        <v>2026</v>
      </c>
      <c r="D2121" s="4" t="str">
        <f>"Q"&amp;ROUNDUP(MONTH(SalesDataTable[[#This Row],[Order Date]])/3,0)</f>
        <v>Q4</v>
      </c>
      <c r="E2121" s="4">
        <f>MONTH(SalesDataTable[[#This Row],[Order Date]])</f>
        <v>10</v>
      </c>
      <c r="F2121" s="4"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4">
        <f>YEAR(SalesDataTable[[#This Row],[Order Date]])</f>
        <v>2026</v>
      </c>
      <c r="D2122" s="4" t="str">
        <f>"Q"&amp;ROUNDUP(MONTH(SalesDataTable[[#This Row],[Order Date]])/3,0)</f>
        <v>Q4</v>
      </c>
      <c r="E2122" s="4">
        <f>MONTH(SalesDataTable[[#This Row],[Order Date]])</f>
        <v>10</v>
      </c>
      <c r="F2122" s="4"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4">
        <f>YEAR(SalesDataTable[[#This Row],[Order Date]])</f>
        <v>2026</v>
      </c>
      <c r="D2123" s="4" t="str">
        <f>"Q"&amp;ROUNDUP(MONTH(SalesDataTable[[#This Row],[Order Date]])/3,0)</f>
        <v>Q4</v>
      </c>
      <c r="E2123" s="4">
        <f>MONTH(SalesDataTable[[#This Row],[Order Date]])</f>
        <v>10</v>
      </c>
      <c r="F2123" s="4"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4">
        <f>YEAR(SalesDataTable[[#This Row],[Order Date]])</f>
        <v>2026</v>
      </c>
      <c r="D2124" s="4" t="str">
        <f>"Q"&amp;ROUNDUP(MONTH(SalesDataTable[[#This Row],[Order Date]])/3,0)</f>
        <v>Q4</v>
      </c>
      <c r="E2124" s="4">
        <f>MONTH(SalesDataTable[[#This Row],[Order Date]])</f>
        <v>10</v>
      </c>
      <c r="F2124" s="4"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4">
        <f>YEAR(SalesDataTable[[#This Row],[Order Date]])</f>
        <v>2026</v>
      </c>
      <c r="D2125" s="4" t="str">
        <f>"Q"&amp;ROUNDUP(MONTH(SalesDataTable[[#This Row],[Order Date]])/3,0)</f>
        <v>Q4</v>
      </c>
      <c r="E2125" s="4">
        <f>MONTH(SalesDataTable[[#This Row],[Order Date]])</f>
        <v>10</v>
      </c>
      <c r="F2125" s="4"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4">
        <f>YEAR(SalesDataTable[[#This Row],[Order Date]])</f>
        <v>2026</v>
      </c>
      <c r="D2126" s="4" t="str">
        <f>"Q"&amp;ROUNDUP(MONTH(SalesDataTable[[#This Row],[Order Date]])/3,0)</f>
        <v>Q4</v>
      </c>
      <c r="E2126" s="4">
        <f>MONTH(SalesDataTable[[#This Row],[Order Date]])</f>
        <v>10</v>
      </c>
      <c r="F2126" s="4"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4">
        <f>YEAR(SalesDataTable[[#This Row],[Order Date]])</f>
        <v>2026</v>
      </c>
      <c r="D2127" s="4" t="str">
        <f>"Q"&amp;ROUNDUP(MONTH(SalesDataTable[[#This Row],[Order Date]])/3,0)</f>
        <v>Q4</v>
      </c>
      <c r="E2127" s="4">
        <f>MONTH(SalesDataTable[[#This Row],[Order Date]])</f>
        <v>10</v>
      </c>
      <c r="F2127" s="4"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4">
        <f>YEAR(SalesDataTable[[#This Row],[Order Date]])</f>
        <v>2026</v>
      </c>
      <c r="D2128" s="4" t="str">
        <f>"Q"&amp;ROUNDUP(MONTH(SalesDataTable[[#This Row],[Order Date]])/3,0)</f>
        <v>Q4</v>
      </c>
      <c r="E2128" s="4">
        <f>MONTH(SalesDataTable[[#This Row],[Order Date]])</f>
        <v>10</v>
      </c>
      <c r="F2128" s="4"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4">
        <f>YEAR(SalesDataTable[[#This Row],[Order Date]])</f>
        <v>2026</v>
      </c>
      <c r="D2129" s="4" t="str">
        <f>"Q"&amp;ROUNDUP(MONTH(SalesDataTable[[#This Row],[Order Date]])/3,0)</f>
        <v>Q4</v>
      </c>
      <c r="E2129" s="4">
        <f>MONTH(SalesDataTable[[#This Row],[Order Date]])</f>
        <v>10</v>
      </c>
      <c r="F2129" s="4"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4">
        <f>YEAR(SalesDataTable[[#This Row],[Order Date]])</f>
        <v>2026</v>
      </c>
      <c r="D2130" s="4" t="str">
        <f>"Q"&amp;ROUNDUP(MONTH(SalesDataTable[[#This Row],[Order Date]])/3,0)</f>
        <v>Q4</v>
      </c>
      <c r="E2130" s="4">
        <f>MONTH(SalesDataTable[[#This Row],[Order Date]])</f>
        <v>10</v>
      </c>
      <c r="F2130" s="4"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4">
        <f>YEAR(SalesDataTable[[#This Row],[Order Date]])</f>
        <v>2026</v>
      </c>
      <c r="D2131" s="4" t="str">
        <f>"Q"&amp;ROUNDUP(MONTH(SalesDataTable[[#This Row],[Order Date]])/3,0)</f>
        <v>Q4</v>
      </c>
      <c r="E2131" s="4">
        <f>MONTH(SalesDataTable[[#This Row],[Order Date]])</f>
        <v>10</v>
      </c>
      <c r="F2131" s="4"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4">
        <f>YEAR(SalesDataTable[[#This Row],[Order Date]])</f>
        <v>2026</v>
      </c>
      <c r="D2132" s="4" t="str">
        <f>"Q"&amp;ROUNDUP(MONTH(SalesDataTable[[#This Row],[Order Date]])/3,0)</f>
        <v>Q4</v>
      </c>
      <c r="E2132" s="4">
        <f>MONTH(SalesDataTable[[#This Row],[Order Date]])</f>
        <v>10</v>
      </c>
      <c r="F2132" s="4"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4">
        <f>YEAR(SalesDataTable[[#This Row],[Order Date]])</f>
        <v>2026</v>
      </c>
      <c r="D2133" s="4" t="str">
        <f>"Q"&amp;ROUNDUP(MONTH(SalesDataTable[[#This Row],[Order Date]])/3,0)</f>
        <v>Q4</v>
      </c>
      <c r="E2133" s="4">
        <f>MONTH(SalesDataTable[[#This Row],[Order Date]])</f>
        <v>10</v>
      </c>
      <c r="F2133" s="4"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4">
        <f>YEAR(SalesDataTable[[#This Row],[Order Date]])</f>
        <v>2026</v>
      </c>
      <c r="D2134" s="4" t="str">
        <f>"Q"&amp;ROUNDUP(MONTH(SalesDataTable[[#This Row],[Order Date]])/3,0)</f>
        <v>Q4</v>
      </c>
      <c r="E2134" s="4">
        <f>MONTH(SalesDataTable[[#This Row],[Order Date]])</f>
        <v>10</v>
      </c>
      <c r="F2134" s="4"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4">
        <f>YEAR(SalesDataTable[[#This Row],[Order Date]])</f>
        <v>2026</v>
      </c>
      <c r="D2135" s="4" t="str">
        <f>"Q"&amp;ROUNDUP(MONTH(SalesDataTable[[#This Row],[Order Date]])/3,0)</f>
        <v>Q4</v>
      </c>
      <c r="E2135" s="4">
        <f>MONTH(SalesDataTable[[#This Row],[Order Date]])</f>
        <v>10</v>
      </c>
      <c r="F2135" s="4"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4">
        <f>YEAR(SalesDataTable[[#This Row],[Order Date]])</f>
        <v>2026</v>
      </c>
      <c r="D2136" s="4" t="str">
        <f>"Q"&amp;ROUNDUP(MONTH(SalesDataTable[[#This Row],[Order Date]])/3,0)</f>
        <v>Q4</v>
      </c>
      <c r="E2136" s="4">
        <f>MONTH(SalesDataTable[[#This Row],[Order Date]])</f>
        <v>10</v>
      </c>
      <c r="F2136" s="4"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4">
        <f>YEAR(SalesDataTable[[#This Row],[Order Date]])</f>
        <v>2026</v>
      </c>
      <c r="D2137" s="4" t="str">
        <f>"Q"&amp;ROUNDUP(MONTH(SalesDataTable[[#This Row],[Order Date]])/3,0)</f>
        <v>Q4</v>
      </c>
      <c r="E2137" s="4">
        <f>MONTH(SalesDataTable[[#This Row],[Order Date]])</f>
        <v>10</v>
      </c>
      <c r="F2137" s="4"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4">
        <f>YEAR(SalesDataTable[[#This Row],[Order Date]])</f>
        <v>2026</v>
      </c>
      <c r="D2138" s="4" t="str">
        <f>"Q"&amp;ROUNDUP(MONTH(SalesDataTable[[#This Row],[Order Date]])/3,0)</f>
        <v>Q4</v>
      </c>
      <c r="E2138" s="4">
        <f>MONTH(SalesDataTable[[#This Row],[Order Date]])</f>
        <v>10</v>
      </c>
      <c r="F2138" s="4"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4">
        <f>YEAR(SalesDataTable[[#This Row],[Order Date]])</f>
        <v>2026</v>
      </c>
      <c r="D2139" s="4" t="str">
        <f>"Q"&amp;ROUNDUP(MONTH(SalesDataTable[[#This Row],[Order Date]])/3,0)</f>
        <v>Q4</v>
      </c>
      <c r="E2139" s="4">
        <f>MONTH(SalesDataTable[[#This Row],[Order Date]])</f>
        <v>10</v>
      </c>
      <c r="F2139" s="4"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4">
        <f>YEAR(SalesDataTable[[#This Row],[Order Date]])</f>
        <v>2026</v>
      </c>
      <c r="D2140" s="4" t="str">
        <f>"Q"&amp;ROUNDUP(MONTH(SalesDataTable[[#This Row],[Order Date]])/3,0)</f>
        <v>Q4</v>
      </c>
      <c r="E2140" s="4">
        <f>MONTH(SalesDataTable[[#This Row],[Order Date]])</f>
        <v>10</v>
      </c>
      <c r="F2140" s="4"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4">
        <f>YEAR(SalesDataTable[[#This Row],[Order Date]])</f>
        <v>2026</v>
      </c>
      <c r="D2141" s="4" t="str">
        <f>"Q"&amp;ROUNDUP(MONTH(SalesDataTable[[#This Row],[Order Date]])/3,0)</f>
        <v>Q4</v>
      </c>
      <c r="E2141" s="4">
        <f>MONTH(SalesDataTable[[#This Row],[Order Date]])</f>
        <v>10</v>
      </c>
      <c r="F2141" s="4"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4">
        <f>YEAR(SalesDataTable[[#This Row],[Order Date]])</f>
        <v>2026</v>
      </c>
      <c r="D2142" s="4" t="str">
        <f>"Q"&amp;ROUNDUP(MONTH(SalesDataTable[[#This Row],[Order Date]])/3,0)</f>
        <v>Q4</v>
      </c>
      <c r="E2142" s="4">
        <f>MONTH(SalesDataTable[[#This Row],[Order Date]])</f>
        <v>10</v>
      </c>
      <c r="F2142" s="4"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4">
        <f>YEAR(SalesDataTable[[#This Row],[Order Date]])</f>
        <v>2026</v>
      </c>
      <c r="D2143" s="4" t="str">
        <f>"Q"&amp;ROUNDUP(MONTH(SalesDataTable[[#This Row],[Order Date]])/3,0)</f>
        <v>Q4</v>
      </c>
      <c r="E2143" s="4">
        <f>MONTH(SalesDataTable[[#This Row],[Order Date]])</f>
        <v>10</v>
      </c>
      <c r="F2143" s="4"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4">
        <f>YEAR(SalesDataTable[[#This Row],[Order Date]])</f>
        <v>2026</v>
      </c>
      <c r="D2144" s="4" t="str">
        <f>"Q"&amp;ROUNDUP(MONTH(SalesDataTable[[#This Row],[Order Date]])/3,0)</f>
        <v>Q4</v>
      </c>
      <c r="E2144" s="4">
        <f>MONTH(SalesDataTable[[#This Row],[Order Date]])</f>
        <v>10</v>
      </c>
      <c r="F2144" s="4"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4">
        <f>YEAR(SalesDataTable[[#This Row],[Order Date]])</f>
        <v>2026</v>
      </c>
      <c r="D2145" s="4" t="str">
        <f>"Q"&amp;ROUNDUP(MONTH(SalesDataTable[[#This Row],[Order Date]])/3,0)</f>
        <v>Q4</v>
      </c>
      <c r="E2145" s="4">
        <f>MONTH(SalesDataTable[[#This Row],[Order Date]])</f>
        <v>10</v>
      </c>
      <c r="F2145" s="4"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4">
        <f>YEAR(SalesDataTable[[#This Row],[Order Date]])</f>
        <v>2026</v>
      </c>
      <c r="D2146" s="4" t="str">
        <f>"Q"&amp;ROUNDUP(MONTH(SalesDataTable[[#This Row],[Order Date]])/3,0)</f>
        <v>Q4</v>
      </c>
      <c r="E2146" s="4">
        <f>MONTH(SalesDataTable[[#This Row],[Order Date]])</f>
        <v>10</v>
      </c>
      <c r="F2146" s="4"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4">
        <f>YEAR(SalesDataTable[[#This Row],[Order Date]])</f>
        <v>2026</v>
      </c>
      <c r="D2147" s="4" t="str">
        <f>"Q"&amp;ROUNDUP(MONTH(SalesDataTable[[#This Row],[Order Date]])/3,0)</f>
        <v>Q4</v>
      </c>
      <c r="E2147" s="4">
        <f>MONTH(SalesDataTable[[#This Row],[Order Date]])</f>
        <v>10</v>
      </c>
      <c r="F2147" s="4"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4">
        <f>YEAR(SalesDataTable[[#This Row],[Order Date]])</f>
        <v>2026</v>
      </c>
      <c r="D2148" s="4" t="str">
        <f>"Q"&amp;ROUNDUP(MONTH(SalesDataTable[[#This Row],[Order Date]])/3,0)</f>
        <v>Q4</v>
      </c>
      <c r="E2148" s="4">
        <f>MONTH(SalesDataTable[[#This Row],[Order Date]])</f>
        <v>10</v>
      </c>
      <c r="F2148" s="4"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4">
        <f>YEAR(SalesDataTable[[#This Row],[Order Date]])</f>
        <v>2026</v>
      </c>
      <c r="D2149" s="4" t="str">
        <f>"Q"&amp;ROUNDUP(MONTH(SalesDataTable[[#This Row],[Order Date]])/3,0)</f>
        <v>Q4</v>
      </c>
      <c r="E2149" s="4">
        <f>MONTH(SalesDataTable[[#This Row],[Order Date]])</f>
        <v>10</v>
      </c>
      <c r="F2149" s="4"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4">
        <f>YEAR(SalesDataTable[[#This Row],[Order Date]])</f>
        <v>2026</v>
      </c>
      <c r="D2150" s="4" t="str">
        <f>"Q"&amp;ROUNDUP(MONTH(SalesDataTable[[#This Row],[Order Date]])/3,0)</f>
        <v>Q4</v>
      </c>
      <c r="E2150" s="4">
        <f>MONTH(SalesDataTable[[#This Row],[Order Date]])</f>
        <v>10</v>
      </c>
      <c r="F2150" s="4"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4">
        <f>YEAR(SalesDataTable[[#This Row],[Order Date]])</f>
        <v>2026</v>
      </c>
      <c r="D2151" s="4" t="str">
        <f>"Q"&amp;ROUNDUP(MONTH(SalesDataTable[[#This Row],[Order Date]])/3,0)</f>
        <v>Q4</v>
      </c>
      <c r="E2151" s="4">
        <f>MONTH(SalesDataTable[[#This Row],[Order Date]])</f>
        <v>10</v>
      </c>
      <c r="F2151" s="4"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4">
        <f>YEAR(SalesDataTable[[#This Row],[Order Date]])</f>
        <v>2026</v>
      </c>
      <c r="D2152" s="4" t="str">
        <f>"Q"&amp;ROUNDUP(MONTH(SalesDataTable[[#This Row],[Order Date]])/3,0)</f>
        <v>Q4</v>
      </c>
      <c r="E2152" s="4">
        <f>MONTH(SalesDataTable[[#This Row],[Order Date]])</f>
        <v>10</v>
      </c>
      <c r="F2152" s="4"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4">
        <f>YEAR(SalesDataTable[[#This Row],[Order Date]])</f>
        <v>2026</v>
      </c>
      <c r="D2153" s="4" t="str">
        <f>"Q"&amp;ROUNDUP(MONTH(SalesDataTable[[#This Row],[Order Date]])/3,0)</f>
        <v>Q4</v>
      </c>
      <c r="E2153" s="4">
        <f>MONTH(SalesDataTable[[#This Row],[Order Date]])</f>
        <v>10</v>
      </c>
      <c r="F2153" s="4"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4">
        <f>YEAR(SalesDataTable[[#This Row],[Order Date]])</f>
        <v>2026</v>
      </c>
      <c r="D2154" s="4" t="str">
        <f>"Q"&amp;ROUNDUP(MONTH(SalesDataTable[[#This Row],[Order Date]])/3,0)</f>
        <v>Q4</v>
      </c>
      <c r="E2154" s="4">
        <f>MONTH(SalesDataTable[[#This Row],[Order Date]])</f>
        <v>10</v>
      </c>
      <c r="F2154" s="4"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4">
        <f>YEAR(SalesDataTable[[#This Row],[Order Date]])</f>
        <v>2026</v>
      </c>
      <c r="D2155" s="4" t="str">
        <f>"Q"&amp;ROUNDUP(MONTH(SalesDataTable[[#This Row],[Order Date]])/3,0)</f>
        <v>Q4</v>
      </c>
      <c r="E2155" s="4">
        <f>MONTH(SalesDataTable[[#This Row],[Order Date]])</f>
        <v>10</v>
      </c>
      <c r="F2155" s="4"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4">
        <f>YEAR(SalesDataTable[[#This Row],[Order Date]])</f>
        <v>2026</v>
      </c>
      <c r="D2156" s="4" t="str">
        <f>"Q"&amp;ROUNDUP(MONTH(SalesDataTable[[#This Row],[Order Date]])/3,0)</f>
        <v>Q4</v>
      </c>
      <c r="E2156" s="4">
        <f>MONTH(SalesDataTable[[#This Row],[Order Date]])</f>
        <v>10</v>
      </c>
      <c r="F2156" s="4"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4">
        <f>YEAR(SalesDataTable[[#This Row],[Order Date]])</f>
        <v>2026</v>
      </c>
      <c r="D2157" s="4" t="str">
        <f>"Q"&amp;ROUNDUP(MONTH(SalesDataTable[[#This Row],[Order Date]])/3,0)</f>
        <v>Q4</v>
      </c>
      <c r="E2157" s="4">
        <f>MONTH(SalesDataTable[[#This Row],[Order Date]])</f>
        <v>10</v>
      </c>
      <c r="F2157" s="4"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4">
        <f>YEAR(SalesDataTable[[#This Row],[Order Date]])</f>
        <v>2026</v>
      </c>
      <c r="D2158" s="4" t="str">
        <f>"Q"&amp;ROUNDUP(MONTH(SalesDataTable[[#This Row],[Order Date]])/3,0)</f>
        <v>Q4</v>
      </c>
      <c r="E2158" s="4">
        <f>MONTH(SalesDataTable[[#This Row],[Order Date]])</f>
        <v>10</v>
      </c>
      <c r="F2158" s="4"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4">
        <f>YEAR(SalesDataTable[[#This Row],[Order Date]])</f>
        <v>2026</v>
      </c>
      <c r="D2159" s="4" t="str">
        <f>"Q"&amp;ROUNDUP(MONTH(SalesDataTable[[#This Row],[Order Date]])/3,0)</f>
        <v>Q4</v>
      </c>
      <c r="E2159" s="4">
        <f>MONTH(SalesDataTable[[#This Row],[Order Date]])</f>
        <v>10</v>
      </c>
      <c r="F2159" s="4"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4">
        <f>YEAR(SalesDataTable[[#This Row],[Order Date]])</f>
        <v>2026</v>
      </c>
      <c r="D2160" s="4" t="str">
        <f>"Q"&amp;ROUNDUP(MONTH(SalesDataTable[[#This Row],[Order Date]])/3,0)</f>
        <v>Q4</v>
      </c>
      <c r="E2160" s="4">
        <f>MONTH(SalesDataTable[[#This Row],[Order Date]])</f>
        <v>10</v>
      </c>
      <c r="F2160" s="4"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4">
        <f>YEAR(SalesDataTable[[#This Row],[Order Date]])</f>
        <v>2026</v>
      </c>
      <c r="D2161" s="4" t="str">
        <f>"Q"&amp;ROUNDUP(MONTH(SalesDataTable[[#This Row],[Order Date]])/3,0)</f>
        <v>Q4</v>
      </c>
      <c r="E2161" s="4">
        <f>MONTH(SalesDataTable[[#This Row],[Order Date]])</f>
        <v>10</v>
      </c>
      <c r="F2161" s="4"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4">
        <f>YEAR(SalesDataTable[[#This Row],[Order Date]])</f>
        <v>2026</v>
      </c>
      <c r="D2162" s="4" t="str">
        <f>"Q"&amp;ROUNDUP(MONTH(SalesDataTable[[#This Row],[Order Date]])/3,0)</f>
        <v>Q4</v>
      </c>
      <c r="E2162" s="4">
        <f>MONTH(SalesDataTable[[#This Row],[Order Date]])</f>
        <v>10</v>
      </c>
      <c r="F2162" s="4"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4">
        <f>YEAR(SalesDataTable[[#This Row],[Order Date]])</f>
        <v>2026</v>
      </c>
      <c r="D2163" s="4" t="str">
        <f>"Q"&amp;ROUNDUP(MONTH(SalesDataTable[[#This Row],[Order Date]])/3,0)</f>
        <v>Q4</v>
      </c>
      <c r="E2163" s="4">
        <f>MONTH(SalesDataTable[[#This Row],[Order Date]])</f>
        <v>10</v>
      </c>
      <c r="F2163" s="4"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4">
        <f>YEAR(SalesDataTable[[#This Row],[Order Date]])</f>
        <v>2026</v>
      </c>
      <c r="D2164" s="4" t="str">
        <f>"Q"&amp;ROUNDUP(MONTH(SalesDataTable[[#This Row],[Order Date]])/3,0)</f>
        <v>Q4</v>
      </c>
      <c r="E2164" s="4">
        <f>MONTH(SalesDataTable[[#This Row],[Order Date]])</f>
        <v>10</v>
      </c>
      <c r="F2164" s="4"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4">
        <f>YEAR(SalesDataTable[[#This Row],[Order Date]])</f>
        <v>2026</v>
      </c>
      <c r="D2165" s="4" t="str">
        <f>"Q"&amp;ROUNDUP(MONTH(SalesDataTable[[#This Row],[Order Date]])/3,0)</f>
        <v>Q4</v>
      </c>
      <c r="E2165" s="4">
        <f>MONTH(SalesDataTable[[#This Row],[Order Date]])</f>
        <v>10</v>
      </c>
      <c r="F2165" s="4"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4">
        <f>YEAR(SalesDataTable[[#This Row],[Order Date]])</f>
        <v>2026</v>
      </c>
      <c r="D2166" s="4" t="str">
        <f>"Q"&amp;ROUNDUP(MONTH(SalesDataTable[[#This Row],[Order Date]])/3,0)</f>
        <v>Q4</v>
      </c>
      <c r="E2166" s="4">
        <f>MONTH(SalesDataTable[[#This Row],[Order Date]])</f>
        <v>10</v>
      </c>
      <c r="F2166" s="4"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4">
        <f>YEAR(SalesDataTable[[#This Row],[Order Date]])</f>
        <v>2026</v>
      </c>
      <c r="D2167" s="4" t="str">
        <f>"Q"&amp;ROUNDUP(MONTH(SalesDataTable[[#This Row],[Order Date]])/3,0)</f>
        <v>Q4</v>
      </c>
      <c r="E2167" s="4">
        <f>MONTH(SalesDataTable[[#This Row],[Order Date]])</f>
        <v>10</v>
      </c>
      <c r="F2167" s="4"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4">
        <f>YEAR(SalesDataTable[[#This Row],[Order Date]])</f>
        <v>2026</v>
      </c>
      <c r="D2168" s="4" t="str">
        <f>"Q"&amp;ROUNDUP(MONTH(SalesDataTable[[#This Row],[Order Date]])/3,0)</f>
        <v>Q4</v>
      </c>
      <c r="E2168" s="4">
        <f>MONTH(SalesDataTable[[#This Row],[Order Date]])</f>
        <v>10</v>
      </c>
      <c r="F2168" s="4"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4">
        <f>YEAR(SalesDataTable[[#This Row],[Order Date]])</f>
        <v>2026</v>
      </c>
      <c r="D2169" s="4" t="str">
        <f>"Q"&amp;ROUNDUP(MONTH(SalesDataTable[[#This Row],[Order Date]])/3,0)</f>
        <v>Q4</v>
      </c>
      <c r="E2169" s="4">
        <f>MONTH(SalesDataTable[[#This Row],[Order Date]])</f>
        <v>10</v>
      </c>
      <c r="F2169" s="4"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4">
        <f>YEAR(SalesDataTable[[#This Row],[Order Date]])</f>
        <v>2026</v>
      </c>
      <c r="D2170" s="4" t="str">
        <f>"Q"&amp;ROUNDUP(MONTH(SalesDataTable[[#This Row],[Order Date]])/3,0)</f>
        <v>Q4</v>
      </c>
      <c r="E2170" s="4">
        <f>MONTH(SalesDataTable[[#This Row],[Order Date]])</f>
        <v>10</v>
      </c>
      <c r="F2170" s="4"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4">
        <f>YEAR(SalesDataTable[[#This Row],[Order Date]])</f>
        <v>2026</v>
      </c>
      <c r="D2171" s="4" t="str">
        <f>"Q"&amp;ROUNDUP(MONTH(SalesDataTable[[#This Row],[Order Date]])/3,0)</f>
        <v>Q4</v>
      </c>
      <c r="E2171" s="4">
        <f>MONTH(SalesDataTable[[#This Row],[Order Date]])</f>
        <v>10</v>
      </c>
      <c r="F2171" s="4"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4">
        <f>YEAR(SalesDataTable[[#This Row],[Order Date]])</f>
        <v>2026</v>
      </c>
      <c r="D2172" s="4" t="str">
        <f>"Q"&amp;ROUNDUP(MONTH(SalesDataTable[[#This Row],[Order Date]])/3,0)</f>
        <v>Q4</v>
      </c>
      <c r="E2172" s="4">
        <f>MONTH(SalesDataTable[[#This Row],[Order Date]])</f>
        <v>10</v>
      </c>
      <c r="F2172" s="4"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4">
        <f>YEAR(SalesDataTable[[#This Row],[Order Date]])</f>
        <v>2026</v>
      </c>
      <c r="D2173" s="4" t="str">
        <f>"Q"&amp;ROUNDUP(MONTH(SalesDataTable[[#This Row],[Order Date]])/3,0)</f>
        <v>Q4</v>
      </c>
      <c r="E2173" s="4">
        <f>MONTH(SalesDataTable[[#This Row],[Order Date]])</f>
        <v>10</v>
      </c>
      <c r="F2173" s="4"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4">
        <f>YEAR(SalesDataTable[[#This Row],[Order Date]])</f>
        <v>2026</v>
      </c>
      <c r="D2174" s="4" t="str">
        <f>"Q"&amp;ROUNDUP(MONTH(SalesDataTable[[#This Row],[Order Date]])/3,0)</f>
        <v>Q4</v>
      </c>
      <c r="E2174" s="4">
        <f>MONTH(SalesDataTable[[#This Row],[Order Date]])</f>
        <v>10</v>
      </c>
      <c r="F2174" s="4"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4">
        <f>YEAR(SalesDataTable[[#This Row],[Order Date]])</f>
        <v>2026</v>
      </c>
      <c r="D2175" s="4" t="str">
        <f>"Q"&amp;ROUNDUP(MONTH(SalesDataTable[[#This Row],[Order Date]])/3,0)</f>
        <v>Q4</v>
      </c>
      <c r="E2175" s="4">
        <f>MONTH(SalesDataTable[[#This Row],[Order Date]])</f>
        <v>10</v>
      </c>
      <c r="F2175" s="4"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4">
        <f>YEAR(SalesDataTable[[#This Row],[Order Date]])</f>
        <v>2026</v>
      </c>
      <c r="D2176" s="4" t="str">
        <f>"Q"&amp;ROUNDUP(MONTH(SalesDataTable[[#This Row],[Order Date]])/3,0)</f>
        <v>Q4</v>
      </c>
      <c r="E2176" s="4">
        <f>MONTH(SalesDataTable[[#This Row],[Order Date]])</f>
        <v>10</v>
      </c>
      <c r="F2176" s="4"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4">
        <f>YEAR(SalesDataTable[[#This Row],[Order Date]])</f>
        <v>2026</v>
      </c>
      <c r="D2177" s="4" t="str">
        <f>"Q"&amp;ROUNDUP(MONTH(SalesDataTable[[#This Row],[Order Date]])/3,0)</f>
        <v>Q4</v>
      </c>
      <c r="E2177" s="4">
        <f>MONTH(SalesDataTable[[#This Row],[Order Date]])</f>
        <v>10</v>
      </c>
      <c r="F2177" s="4"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4">
        <f>YEAR(SalesDataTable[[#This Row],[Order Date]])</f>
        <v>2026</v>
      </c>
      <c r="D2178" s="4" t="str">
        <f>"Q"&amp;ROUNDUP(MONTH(SalesDataTable[[#This Row],[Order Date]])/3,0)</f>
        <v>Q4</v>
      </c>
      <c r="E2178" s="4">
        <f>MONTH(SalesDataTable[[#This Row],[Order Date]])</f>
        <v>10</v>
      </c>
      <c r="F2178" s="4"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4">
        <f>YEAR(SalesDataTable[[#This Row],[Order Date]])</f>
        <v>2026</v>
      </c>
      <c r="D2179" s="4" t="str">
        <f>"Q"&amp;ROUNDUP(MONTH(SalesDataTable[[#This Row],[Order Date]])/3,0)</f>
        <v>Q4</v>
      </c>
      <c r="E2179" s="4">
        <f>MONTH(SalesDataTable[[#This Row],[Order Date]])</f>
        <v>10</v>
      </c>
      <c r="F2179" s="4"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4">
        <f>YEAR(SalesDataTable[[#This Row],[Order Date]])</f>
        <v>2026</v>
      </c>
      <c r="D2180" s="4" t="str">
        <f>"Q"&amp;ROUNDUP(MONTH(SalesDataTable[[#This Row],[Order Date]])/3,0)</f>
        <v>Q4</v>
      </c>
      <c r="E2180" s="4">
        <f>MONTH(SalesDataTable[[#This Row],[Order Date]])</f>
        <v>10</v>
      </c>
      <c r="F2180" s="4"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4">
        <f>YEAR(SalesDataTable[[#This Row],[Order Date]])</f>
        <v>2026</v>
      </c>
      <c r="D2181" s="4" t="str">
        <f>"Q"&amp;ROUNDUP(MONTH(SalesDataTable[[#This Row],[Order Date]])/3,0)</f>
        <v>Q4</v>
      </c>
      <c r="E2181" s="4">
        <f>MONTH(SalesDataTable[[#This Row],[Order Date]])</f>
        <v>10</v>
      </c>
      <c r="F2181" s="4"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4">
        <f>YEAR(SalesDataTable[[#This Row],[Order Date]])</f>
        <v>2026</v>
      </c>
      <c r="D2182" s="4" t="str">
        <f>"Q"&amp;ROUNDUP(MONTH(SalesDataTable[[#This Row],[Order Date]])/3,0)</f>
        <v>Q4</v>
      </c>
      <c r="E2182" s="4">
        <f>MONTH(SalesDataTable[[#This Row],[Order Date]])</f>
        <v>10</v>
      </c>
      <c r="F2182" s="4"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4">
        <f>YEAR(SalesDataTable[[#This Row],[Order Date]])</f>
        <v>2026</v>
      </c>
      <c r="D2183" s="4" t="str">
        <f>"Q"&amp;ROUNDUP(MONTH(SalesDataTable[[#This Row],[Order Date]])/3,0)</f>
        <v>Q4</v>
      </c>
      <c r="E2183" s="4">
        <f>MONTH(SalesDataTable[[#This Row],[Order Date]])</f>
        <v>10</v>
      </c>
      <c r="F2183" s="4"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4">
        <f>YEAR(SalesDataTable[[#This Row],[Order Date]])</f>
        <v>2026</v>
      </c>
      <c r="D2184" s="4" t="str">
        <f>"Q"&amp;ROUNDUP(MONTH(SalesDataTable[[#This Row],[Order Date]])/3,0)</f>
        <v>Q4</v>
      </c>
      <c r="E2184" s="4">
        <f>MONTH(SalesDataTable[[#This Row],[Order Date]])</f>
        <v>10</v>
      </c>
      <c r="F2184" s="4"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4">
        <f>YEAR(SalesDataTable[[#This Row],[Order Date]])</f>
        <v>2026</v>
      </c>
      <c r="D2185" s="4" t="str">
        <f>"Q"&amp;ROUNDUP(MONTH(SalesDataTable[[#This Row],[Order Date]])/3,0)</f>
        <v>Q4</v>
      </c>
      <c r="E2185" s="4">
        <f>MONTH(SalesDataTable[[#This Row],[Order Date]])</f>
        <v>10</v>
      </c>
      <c r="F2185" s="4"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4">
        <f>YEAR(SalesDataTable[[#This Row],[Order Date]])</f>
        <v>2026</v>
      </c>
      <c r="D2186" s="4" t="str">
        <f>"Q"&amp;ROUNDUP(MONTH(SalesDataTable[[#This Row],[Order Date]])/3,0)</f>
        <v>Q4</v>
      </c>
      <c r="E2186" s="4">
        <f>MONTH(SalesDataTable[[#This Row],[Order Date]])</f>
        <v>10</v>
      </c>
      <c r="F2186" s="4"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4">
        <f>YEAR(SalesDataTable[[#This Row],[Order Date]])</f>
        <v>2026</v>
      </c>
      <c r="D2187" s="4" t="str">
        <f>"Q"&amp;ROUNDUP(MONTH(SalesDataTable[[#This Row],[Order Date]])/3,0)</f>
        <v>Q4</v>
      </c>
      <c r="E2187" s="4">
        <f>MONTH(SalesDataTable[[#This Row],[Order Date]])</f>
        <v>10</v>
      </c>
      <c r="F2187" s="4"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4">
        <f>YEAR(SalesDataTable[[#This Row],[Order Date]])</f>
        <v>2026</v>
      </c>
      <c r="D2188" s="4" t="str">
        <f>"Q"&amp;ROUNDUP(MONTH(SalesDataTable[[#This Row],[Order Date]])/3,0)</f>
        <v>Q4</v>
      </c>
      <c r="E2188" s="4">
        <f>MONTH(SalesDataTable[[#This Row],[Order Date]])</f>
        <v>10</v>
      </c>
      <c r="F2188" s="4"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4">
        <f>YEAR(SalesDataTable[[#This Row],[Order Date]])</f>
        <v>2026</v>
      </c>
      <c r="D2189" s="4" t="str">
        <f>"Q"&amp;ROUNDUP(MONTH(SalesDataTable[[#This Row],[Order Date]])/3,0)</f>
        <v>Q4</v>
      </c>
      <c r="E2189" s="4">
        <f>MONTH(SalesDataTable[[#This Row],[Order Date]])</f>
        <v>10</v>
      </c>
      <c r="F2189" s="4"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4">
        <f>YEAR(SalesDataTable[[#This Row],[Order Date]])</f>
        <v>2026</v>
      </c>
      <c r="D2190" s="4" t="str">
        <f>"Q"&amp;ROUNDUP(MONTH(SalesDataTable[[#This Row],[Order Date]])/3,0)</f>
        <v>Q4</v>
      </c>
      <c r="E2190" s="4">
        <f>MONTH(SalesDataTable[[#This Row],[Order Date]])</f>
        <v>10</v>
      </c>
      <c r="F2190" s="4"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4">
        <f>YEAR(SalesDataTable[[#This Row],[Order Date]])</f>
        <v>2026</v>
      </c>
      <c r="D2191" s="4" t="str">
        <f>"Q"&amp;ROUNDUP(MONTH(SalesDataTable[[#This Row],[Order Date]])/3,0)</f>
        <v>Q4</v>
      </c>
      <c r="E2191" s="4">
        <f>MONTH(SalesDataTable[[#This Row],[Order Date]])</f>
        <v>10</v>
      </c>
      <c r="F2191" s="4"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4">
        <f>YEAR(SalesDataTable[[#This Row],[Order Date]])</f>
        <v>2026</v>
      </c>
      <c r="D2192" s="4" t="str">
        <f>"Q"&amp;ROUNDUP(MONTH(SalesDataTable[[#This Row],[Order Date]])/3,0)</f>
        <v>Q4</v>
      </c>
      <c r="E2192" s="4">
        <f>MONTH(SalesDataTable[[#This Row],[Order Date]])</f>
        <v>10</v>
      </c>
      <c r="F2192" s="4"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4">
        <f>YEAR(SalesDataTable[[#This Row],[Order Date]])</f>
        <v>2026</v>
      </c>
      <c r="D2193" s="4" t="str">
        <f>"Q"&amp;ROUNDUP(MONTH(SalesDataTable[[#This Row],[Order Date]])/3,0)</f>
        <v>Q4</v>
      </c>
      <c r="E2193" s="4">
        <f>MONTH(SalesDataTable[[#This Row],[Order Date]])</f>
        <v>10</v>
      </c>
      <c r="F2193" s="4"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4">
        <f>YEAR(SalesDataTable[[#This Row],[Order Date]])</f>
        <v>2026</v>
      </c>
      <c r="D2194" s="4" t="str">
        <f>"Q"&amp;ROUNDUP(MONTH(SalesDataTable[[#This Row],[Order Date]])/3,0)</f>
        <v>Q4</v>
      </c>
      <c r="E2194" s="4">
        <f>MONTH(SalesDataTable[[#This Row],[Order Date]])</f>
        <v>10</v>
      </c>
      <c r="F2194" s="4"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4">
        <f>YEAR(SalesDataTable[[#This Row],[Order Date]])</f>
        <v>2026</v>
      </c>
      <c r="D2195" s="4" t="str">
        <f>"Q"&amp;ROUNDUP(MONTH(SalesDataTable[[#This Row],[Order Date]])/3,0)</f>
        <v>Q4</v>
      </c>
      <c r="E2195" s="4">
        <f>MONTH(SalesDataTable[[#This Row],[Order Date]])</f>
        <v>10</v>
      </c>
      <c r="F2195" s="4"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4">
        <f>YEAR(SalesDataTable[[#This Row],[Order Date]])</f>
        <v>2026</v>
      </c>
      <c r="D2196" s="4" t="str">
        <f>"Q"&amp;ROUNDUP(MONTH(SalesDataTable[[#This Row],[Order Date]])/3,0)</f>
        <v>Q4</v>
      </c>
      <c r="E2196" s="4">
        <f>MONTH(SalesDataTable[[#This Row],[Order Date]])</f>
        <v>10</v>
      </c>
      <c r="F2196" s="4"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4">
        <f>YEAR(SalesDataTable[[#This Row],[Order Date]])</f>
        <v>2026</v>
      </c>
      <c r="D2197" s="4" t="str">
        <f>"Q"&amp;ROUNDUP(MONTH(SalesDataTable[[#This Row],[Order Date]])/3,0)</f>
        <v>Q4</v>
      </c>
      <c r="E2197" s="4">
        <f>MONTH(SalesDataTable[[#This Row],[Order Date]])</f>
        <v>10</v>
      </c>
      <c r="F2197" s="4"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4">
        <f>YEAR(SalesDataTable[[#This Row],[Order Date]])</f>
        <v>2026</v>
      </c>
      <c r="D2198" s="4" t="str">
        <f>"Q"&amp;ROUNDUP(MONTH(SalesDataTable[[#This Row],[Order Date]])/3,0)</f>
        <v>Q4</v>
      </c>
      <c r="E2198" s="4">
        <f>MONTH(SalesDataTable[[#This Row],[Order Date]])</f>
        <v>10</v>
      </c>
      <c r="F2198" s="4"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4">
        <f>YEAR(SalesDataTable[[#This Row],[Order Date]])</f>
        <v>2026</v>
      </c>
      <c r="D2199" s="4" t="str">
        <f>"Q"&amp;ROUNDUP(MONTH(SalesDataTable[[#This Row],[Order Date]])/3,0)</f>
        <v>Q4</v>
      </c>
      <c r="E2199" s="4">
        <f>MONTH(SalesDataTable[[#This Row],[Order Date]])</f>
        <v>10</v>
      </c>
      <c r="F2199" s="4"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4">
        <f>YEAR(SalesDataTable[[#This Row],[Order Date]])</f>
        <v>2026</v>
      </c>
      <c r="D2200" s="4" t="str">
        <f>"Q"&amp;ROUNDUP(MONTH(SalesDataTable[[#This Row],[Order Date]])/3,0)</f>
        <v>Q4</v>
      </c>
      <c r="E2200" s="4">
        <f>MONTH(SalesDataTable[[#This Row],[Order Date]])</f>
        <v>10</v>
      </c>
      <c r="F2200" s="4"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4">
        <f>YEAR(SalesDataTable[[#This Row],[Order Date]])</f>
        <v>2026</v>
      </c>
      <c r="D2201" s="4" t="str">
        <f>"Q"&amp;ROUNDUP(MONTH(SalesDataTable[[#This Row],[Order Date]])/3,0)</f>
        <v>Q4</v>
      </c>
      <c r="E2201" s="4">
        <f>MONTH(SalesDataTable[[#This Row],[Order Date]])</f>
        <v>10</v>
      </c>
      <c r="F2201" s="4"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4">
        <f>YEAR(SalesDataTable[[#This Row],[Order Date]])</f>
        <v>2026</v>
      </c>
      <c r="D2202" s="4" t="str">
        <f>"Q"&amp;ROUNDUP(MONTH(SalesDataTable[[#This Row],[Order Date]])/3,0)</f>
        <v>Q4</v>
      </c>
      <c r="E2202" s="4">
        <f>MONTH(SalesDataTable[[#This Row],[Order Date]])</f>
        <v>10</v>
      </c>
      <c r="F2202" s="4"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4">
        <f>YEAR(SalesDataTable[[#This Row],[Order Date]])</f>
        <v>2026</v>
      </c>
      <c r="D2203" s="4" t="str">
        <f>"Q"&amp;ROUNDUP(MONTH(SalesDataTable[[#This Row],[Order Date]])/3,0)</f>
        <v>Q4</v>
      </c>
      <c r="E2203" s="4">
        <f>MONTH(SalesDataTable[[#This Row],[Order Date]])</f>
        <v>10</v>
      </c>
      <c r="F2203" s="4"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4">
        <f>YEAR(SalesDataTable[[#This Row],[Order Date]])</f>
        <v>2026</v>
      </c>
      <c r="D2204" s="4" t="str">
        <f>"Q"&amp;ROUNDUP(MONTH(SalesDataTable[[#This Row],[Order Date]])/3,0)</f>
        <v>Q4</v>
      </c>
      <c r="E2204" s="4">
        <f>MONTH(SalesDataTable[[#This Row],[Order Date]])</f>
        <v>10</v>
      </c>
      <c r="F2204" s="4"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4">
        <f>YEAR(SalesDataTable[[#This Row],[Order Date]])</f>
        <v>2026</v>
      </c>
      <c r="D2205" s="4" t="str">
        <f>"Q"&amp;ROUNDUP(MONTH(SalesDataTable[[#This Row],[Order Date]])/3,0)</f>
        <v>Q4</v>
      </c>
      <c r="E2205" s="4">
        <f>MONTH(SalesDataTable[[#This Row],[Order Date]])</f>
        <v>10</v>
      </c>
      <c r="F2205" s="4"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4">
        <f>YEAR(SalesDataTable[[#This Row],[Order Date]])</f>
        <v>2026</v>
      </c>
      <c r="D2206" s="4" t="str">
        <f>"Q"&amp;ROUNDUP(MONTH(SalesDataTable[[#This Row],[Order Date]])/3,0)</f>
        <v>Q4</v>
      </c>
      <c r="E2206" s="4">
        <f>MONTH(SalesDataTable[[#This Row],[Order Date]])</f>
        <v>10</v>
      </c>
      <c r="F2206" s="4"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4">
        <f>YEAR(SalesDataTable[[#This Row],[Order Date]])</f>
        <v>2026</v>
      </c>
      <c r="D2207" s="4" t="str">
        <f>"Q"&amp;ROUNDUP(MONTH(SalesDataTable[[#This Row],[Order Date]])/3,0)</f>
        <v>Q4</v>
      </c>
      <c r="E2207" s="4">
        <f>MONTH(SalesDataTable[[#This Row],[Order Date]])</f>
        <v>10</v>
      </c>
      <c r="F2207" s="4"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4">
        <f>YEAR(SalesDataTable[[#This Row],[Order Date]])</f>
        <v>2026</v>
      </c>
      <c r="D2208" s="4" t="str">
        <f>"Q"&amp;ROUNDUP(MONTH(SalesDataTable[[#This Row],[Order Date]])/3,0)</f>
        <v>Q4</v>
      </c>
      <c r="E2208" s="4">
        <f>MONTH(SalesDataTable[[#This Row],[Order Date]])</f>
        <v>10</v>
      </c>
      <c r="F2208" s="4"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4">
        <f>YEAR(SalesDataTable[[#This Row],[Order Date]])</f>
        <v>2026</v>
      </c>
      <c r="D2209" s="4" t="str">
        <f>"Q"&amp;ROUNDUP(MONTH(SalesDataTable[[#This Row],[Order Date]])/3,0)</f>
        <v>Q4</v>
      </c>
      <c r="E2209" s="4">
        <f>MONTH(SalesDataTable[[#This Row],[Order Date]])</f>
        <v>10</v>
      </c>
      <c r="F2209" s="4"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4">
        <f>YEAR(SalesDataTable[[#This Row],[Order Date]])</f>
        <v>2026</v>
      </c>
      <c r="D2210" s="4" t="str">
        <f>"Q"&amp;ROUNDUP(MONTH(SalesDataTable[[#This Row],[Order Date]])/3,0)</f>
        <v>Q4</v>
      </c>
      <c r="E2210" s="4">
        <f>MONTH(SalesDataTable[[#This Row],[Order Date]])</f>
        <v>10</v>
      </c>
      <c r="F2210" s="4"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4">
        <f>YEAR(SalesDataTable[[#This Row],[Order Date]])</f>
        <v>2026</v>
      </c>
      <c r="D2211" s="4" t="str">
        <f>"Q"&amp;ROUNDUP(MONTH(SalesDataTable[[#This Row],[Order Date]])/3,0)</f>
        <v>Q4</v>
      </c>
      <c r="E2211" s="4">
        <f>MONTH(SalesDataTable[[#This Row],[Order Date]])</f>
        <v>10</v>
      </c>
      <c r="F2211" s="4"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4">
        <f>YEAR(SalesDataTable[[#This Row],[Order Date]])</f>
        <v>2026</v>
      </c>
      <c r="D2212" s="4" t="str">
        <f>"Q"&amp;ROUNDUP(MONTH(SalesDataTable[[#This Row],[Order Date]])/3,0)</f>
        <v>Q4</v>
      </c>
      <c r="E2212" s="4">
        <f>MONTH(SalesDataTable[[#This Row],[Order Date]])</f>
        <v>10</v>
      </c>
      <c r="F2212" s="4"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4">
        <f>YEAR(SalesDataTable[[#This Row],[Order Date]])</f>
        <v>2026</v>
      </c>
      <c r="D2213" s="4" t="str">
        <f>"Q"&amp;ROUNDUP(MONTH(SalesDataTable[[#This Row],[Order Date]])/3,0)</f>
        <v>Q4</v>
      </c>
      <c r="E2213" s="4">
        <f>MONTH(SalesDataTable[[#This Row],[Order Date]])</f>
        <v>10</v>
      </c>
      <c r="F2213" s="4"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4">
        <f>YEAR(SalesDataTable[[#This Row],[Order Date]])</f>
        <v>2026</v>
      </c>
      <c r="D2214" s="4" t="str">
        <f>"Q"&amp;ROUNDUP(MONTH(SalesDataTable[[#This Row],[Order Date]])/3,0)</f>
        <v>Q4</v>
      </c>
      <c r="E2214" s="4">
        <f>MONTH(SalesDataTable[[#This Row],[Order Date]])</f>
        <v>10</v>
      </c>
      <c r="F2214" s="4"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4">
        <f>YEAR(SalesDataTable[[#This Row],[Order Date]])</f>
        <v>2026</v>
      </c>
      <c r="D2215" s="4" t="str">
        <f>"Q"&amp;ROUNDUP(MONTH(SalesDataTable[[#This Row],[Order Date]])/3,0)</f>
        <v>Q4</v>
      </c>
      <c r="E2215" s="4">
        <f>MONTH(SalesDataTable[[#This Row],[Order Date]])</f>
        <v>10</v>
      </c>
      <c r="F2215" s="4"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4">
        <f>YEAR(SalesDataTable[[#This Row],[Order Date]])</f>
        <v>2026</v>
      </c>
      <c r="D2216" s="4" t="str">
        <f>"Q"&amp;ROUNDUP(MONTH(SalesDataTable[[#This Row],[Order Date]])/3,0)</f>
        <v>Q4</v>
      </c>
      <c r="E2216" s="4">
        <f>MONTH(SalesDataTable[[#This Row],[Order Date]])</f>
        <v>10</v>
      </c>
      <c r="F2216" s="4"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4">
        <f>YEAR(SalesDataTable[[#This Row],[Order Date]])</f>
        <v>2026</v>
      </c>
      <c r="D2217" s="4" t="str">
        <f>"Q"&amp;ROUNDUP(MONTH(SalesDataTable[[#This Row],[Order Date]])/3,0)</f>
        <v>Q4</v>
      </c>
      <c r="E2217" s="4">
        <f>MONTH(SalesDataTable[[#This Row],[Order Date]])</f>
        <v>10</v>
      </c>
      <c r="F2217" s="4"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4">
        <f>YEAR(SalesDataTable[[#This Row],[Order Date]])</f>
        <v>2026</v>
      </c>
      <c r="D2218" s="4" t="str">
        <f>"Q"&amp;ROUNDUP(MONTH(SalesDataTable[[#This Row],[Order Date]])/3,0)</f>
        <v>Q4</v>
      </c>
      <c r="E2218" s="4">
        <f>MONTH(SalesDataTable[[#This Row],[Order Date]])</f>
        <v>10</v>
      </c>
      <c r="F2218" s="4"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4">
        <f>YEAR(SalesDataTable[[#This Row],[Order Date]])</f>
        <v>2026</v>
      </c>
      <c r="D2219" s="4" t="str">
        <f>"Q"&amp;ROUNDUP(MONTH(SalesDataTable[[#This Row],[Order Date]])/3,0)</f>
        <v>Q4</v>
      </c>
      <c r="E2219" s="4">
        <f>MONTH(SalesDataTable[[#This Row],[Order Date]])</f>
        <v>10</v>
      </c>
      <c r="F2219" s="4"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4">
        <f>YEAR(SalesDataTable[[#This Row],[Order Date]])</f>
        <v>2026</v>
      </c>
      <c r="D2220" s="4" t="str">
        <f>"Q"&amp;ROUNDUP(MONTH(SalesDataTable[[#This Row],[Order Date]])/3,0)</f>
        <v>Q4</v>
      </c>
      <c r="E2220" s="4">
        <f>MONTH(SalesDataTable[[#This Row],[Order Date]])</f>
        <v>10</v>
      </c>
      <c r="F2220" s="4"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4">
        <f>YEAR(SalesDataTable[[#This Row],[Order Date]])</f>
        <v>2026</v>
      </c>
      <c r="D2221" s="4" t="str">
        <f>"Q"&amp;ROUNDUP(MONTH(SalesDataTable[[#This Row],[Order Date]])/3,0)</f>
        <v>Q4</v>
      </c>
      <c r="E2221" s="4">
        <f>MONTH(SalesDataTable[[#This Row],[Order Date]])</f>
        <v>10</v>
      </c>
      <c r="F2221" s="4"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4">
        <f>YEAR(SalesDataTable[[#This Row],[Order Date]])</f>
        <v>2026</v>
      </c>
      <c r="D2222" s="4" t="str">
        <f>"Q"&amp;ROUNDUP(MONTH(SalesDataTable[[#This Row],[Order Date]])/3,0)</f>
        <v>Q4</v>
      </c>
      <c r="E2222" s="4">
        <f>MONTH(SalesDataTable[[#This Row],[Order Date]])</f>
        <v>10</v>
      </c>
      <c r="F2222" s="4"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4">
        <f>YEAR(SalesDataTable[[#This Row],[Order Date]])</f>
        <v>2026</v>
      </c>
      <c r="D2223" s="4" t="str">
        <f>"Q"&amp;ROUNDUP(MONTH(SalesDataTable[[#This Row],[Order Date]])/3,0)</f>
        <v>Q4</v>
      </c>
      <c r="E2223" s="4">
        <f>MONTH(SalesDataTable[[#This Row],[Order Date]])</f>
        <v>10</v>
      </c>
      <c r="F2223" s="4"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4">
        <f>YEAR(SalesDataTable[[#This Row],[Order Date]])</f>
        <v>2026</v>
      </c>
      <c r="D2224" s="4" t="str">
        <f>"Q"&amp;ROUNDUP(MONTH(SalesDataTable[[#This Row],[Order Date]])/3,0)</f>
        <v>Q4</v>
      </c>
      <c r="E2224" s="4">
        <f>MONTH(SalesDataTable[[#This Row],[Order Date]])</f>
        <v>10</v>
      </c>
      <c r="F2224" s="4"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4">
        <f>YEAR(SalesDataTable[[#This Row],[Order Date]])</f>
        <v>2026</v>
      </c>
      <c r="D2225" s="4" t="str">
        <f>"Q"&amp;ROUNDUP(MONTH(SalesDataTable[[#This Row],[Order Date]])/3,0)</f>
        <v>Q4</v>
      </c>
      <c r="E2225" s="4">
        <f>MONTH(SalesDataTable[[#This Row],[Order Date]])</f>
        <v>10</v>
      </c>
      <c r="F2225" s="4"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4">
        <f>YEAR(SalesDataTable[[#This Row],[Order Date]])</f>
        <v>2026</v>
      </c>
      <c r="D2226" s="4" t="str">
        <f>"Q"&amp;ROUNDUP(MONTH(SalesDataTable[[#This Row],[Order Date]])/3,0)</f>
        <v>Q4</v>
      </c>
      <c r="E2226" s="4">
        <f>MONTH(SalesDataTable[[#This Row],[Order Date]])</f>
        <v>10</v>
      </c>
      <c r="F2226" s="4"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4">
        <f>YEAR(SalesDataTable[[#This Row],[Order Date]])</f>
        <v>2026</v>
      </c>
      <c r="D2227" s="4" t="str">
        <f>"Q"&amp;ROUNDUP(MONTH(SalesDataTable[[#This Row],[Order Date]])/3,0)</f>
        <v>Q4</v>
      </c>
      <c r="E2227" s="4">
        <f>MONTH(SalesDataTable[[#This Row],[Order Date]])</f>
        <v>10</v>
      </c>
      <c r="F2227" s="4"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4">
        <f>YEAR(SalesDataTable[[#This Row],[Order Date]])</f>
        <v>2026</v>
      </c>
      <c r="D2228" s="4" t="str">
        <f>"Q"&amp;ROUNDUP(MONTH(SalesDataTable[[#This Row],[Order Date]])/3,0)</f>
        <v>Q4</v>
      </c>
      <c r="E2228" s="4">
        <f>MONTH(SalesDataTable[[#This Row],[Order Date]])</f>
        <v>10</v>
      </c>
      <c r="F2228" s="4"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4">
        <f>YEAR(SalesDataTable[[#This Row],[Order Date]])</f>
        <v>2026</v>
      </c>
      <c r="D2229" s="4" t="str">
        <f>"Q"&amp;ROUNDUP(MONTH(SalesDataTable[[#This Row],[Order Date]])/3,0)</f>
        <v>Q4</v>
      </c>
      <c r="E2229" s="4">
        <f>MONTH(SalesDataTable[[#This Row],[Order Date]])</f>
        <v>10</v>
      </c>
      <c r="F2229" s="4"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4">
        <f>YEAR(SalesDataTable[[#This Row],[Order Date]])</f>
        <v>2026</v>
      </c>
      <c r="D2230" s="4" t="str">
        <f>"Q"&amp;ROUNDUP(MONTH(SalesDataTable[[#This Row],[Order Date]])/3,0)</f>
        <v>Q4</v>
      </c>
      <c r="E2230" s="4">
        <f>MONTH(SalesDataTable[[#This Row],[Order Date]])</f>
        <v>10</v>
      </c>
      <c r="F2230" s="4"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4">
        <f>YEAR(SalesDataTable[[#This Row],[Order Date]])</f>
        <v>2026</v>
      </c>
      <c r="D2231" s="4" t="str">
        <f>"Q"&amp;ROUNDUP(MONTH(SalesDataTable[[#This Row],[Order Date]])/3,0)</f>
        <v>Q4</v>
      </c>
      <c r="E2231" s="4">
        <f>MONTH(SalesDataTable[[#This Row],[Order Date]])</f>
        <v>10</v>
      </c>
      <c r="F2231" s="4"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4">
        <f>YEAR(SalesDataTable[[#This Row],[Order Date]])</f>
        <v>2026</v>
      </c>
      <c r="D2232" s="4" t="str">
        <f>"Q"&amp;ROUNDUP(MONTH(SalesDataTable[[#This Row],[Order Date]])/3,0)</f>
        <v>Q4</v>
      </c>
      <c r="E2232" s="4">
        <f>MONTH(SalesDataTable[[#This Row],[Order Date]])</f>
        <v>10</v>
      </c>
      <c r="F2232" s="4"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4">
        <f>YEAR(SalesDataTable[[#This Row],[Order Date]])</f>
        <v>2026</v>
      </c>
      <c r="D2233" s="4" t="str">
        <f>"Q"&amp;ROUNDUP(MONTH(SalesDataTable[[#This Row],[Order Date]])/3,0)</f>
        <v>Q4</v>
      </c>
      <c r="E2233" s="4">
        <f>MONTH(SalesDataTable[[#This Row],[Order Date]])</f>
        <v>10</v>
      </c>
      <c r="F2233" s="4"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4">
        <f>YEAR(SalesDataTable[[#This Row],[Order Date]])</f>
        <v>2026</v>
      </c>
      <c r="D2234" s="4" t="str">
        <f>"Q"&amp;ROUNDUP(MONTH(SalesDataTable[[#This Row],[Order Date]])/3,0)</f>
        <v>Q4</v>
      </c>
      <c r="E2234" s="4">
        <f>MONTH(SalesDataTable[[#This Row],[Order Date]])</f>
        <v>10</v>
      </c>
      <c r="F2234" s="4"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4">
        <f>YEAR(SalesDataTable[[#This Row],[Order Date]])</f>
        <v>2026</v>
      </c>
      <c r="D2235" s="4" t="str">
        <f>"Q"&amp;ROUNDUP(MONTH(SalesDataTable[[#This Row],[Order Date]])/3,0)</f>
        <v>Q4</v>
      </c>
      <c r="E2235" s="4">
        <f>MONTH(SalesDataTable[[#This Row],[Order Date]])</f>
        <v>11</v>
      </c>
      <c r="F2235" s="4"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4">
        <f>YEAR(SalesDataTable[[#This Row],[Order Date]])</f>
        <v>2026</v>
      </c>
      <c r="D2236" s="4" t="str">
        <f>"Q"&amp;ROUNDUP(MONTH(SalesDataTable[[#This Row],[Order Date]])/3,0)</f>
        <v>Q4</v>
      </c>
      <c r="E2236" s="4">
        <f>MONTH(SalesDataTable[[#This Row],[Order Date]])</f>
        <v>11</v>
      </c>
      <c r="F2236" s="4"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4">
        <f>YEAR(SalesDataTable[[#This Row],[Order Date]])</f>
        <v>2026</v>
      </c>
      <c r="D2237" s="4" t="str">
        <f>"Q"&amp;ROUNDUP(MONTH(SalesDataTable[[#This Row],[Order Date]])/3,0)</f>
        <v>Q4</v>
      </c>
      <c r="E2237" s="4">
        <f>MONTH(SalesDataTable[[#This Row],[Order Date]])</f>
        <v>11</v>
      </c>
      <c r="F2237" s="4"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4">
        <f>YEAR(SalesDataTable[[#This Row],[Order Date]])</f>
        <v>2026</v>
      </c>
      <c r="D2238" s="4" t="str">
        <f>"Q"&amp;ROUNDUP(MONTH(SalesDataTable[[#This Row],[Order Date]])/3,0)</f>
        <v>Q4</v>
      </c>
      <c r="E2238" s="4">
        <f>MONTH(SalesDataTable[[#This Row],[Order Date]])</f>
        <v>11</v>
      </c>
      <c r="F2238" s="4"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4">
        <f>YEAR(SalesDataTable[[#This Row],[Order Date]])</f>
        <v>2026</v>
      </c>
      <c r="D2239" s="4" t="str">
        <f>"Q"&amp;ROUNDUP(MONTH(SalesDataTable[[#This Row],[Order Date]])/3,0)</f>
        <v>Q4</v>
      </c>
      <c r="E2239" s="4">
        <f>MONTH(SalesDataTable[[#This Row],[Order Date]])</f>
        <v>11</v>
      </c>
      <c r="F2239" s="4"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4">
        <f>YEAR(SalesDataTable[[#This Row],[Order Date]])</f>
        <v>2026</v>
      </c>
      <c r="D2240" s="4" t="str">
        <f>"Q"&amp;ROUNDUP(MONTH(SalesDataTable[[#This Row],[Order Date]])/3,0)</f>
        <v>Q4</v>
      </c>
      <c r="E2240" s="4">
        <f>MONTH(SalesDataTable[[#This Row],[Order Date]])</f>
        <v>11</v>
      </c>
      <c r="F2240" s="4"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4">
        <f>YEAR(SalesDataTable[[#This Row],[Order Date]])</f>
        <v>2026</v>
      </c>
      <c r="D2241" s="4" t="str">
        <f>"Q"&amp;ROUNDUP(MONTH(SalesDataTable[[#This Row],[Order Date]])/3,0)</f>
        <v>Q4</v>
      </c>
      <c r="E2241" s="4">
        <f>MONTH(SalesDataTable[[#This Row],[Order Date]])</f>
        <v>11</v>
      </c>
      <c r="F2241" s="4"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4">
        <f>YEAR(SalesDataTable[[#This Row],[Order Date]])</f>
        <v>2026</v>
      </c>
      <c r="D2242" s="4" t="str">
        <f>"Q"&amp;ROUNDUP(MONTH(SalesDataTable[[#This Row],[Order Date]])/3,0)</f>
        <v>Q4</v>
      </c>
      <c r="E2242" s="4">
        <f>MONTH(SalesDataTable[[#This Row],[Order Date]])</f>
        <v>11</v>
      </c>
      <c r="F2242" s="4"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4">
        <f>YEAR(SalesDataTable[[#This Row],[Order Date]])</f>
        <v>2026</v>
      </c>
      <c r="D2243" s="4" t="str">
        <f>"Q"&amp;ROUNDUP(MONTH(SalesDataTable[[#This Row],[Order Date]])/3,0)</f>
        <v>Q4</v>
      </c>
      <c r="E2243" s="4">
        <f>MONTH(SalesDataTable[[#This Row],[Order Date]])</f>
        <v>11</v>
      </c>
      <c r="F2243" s="4"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4">
        <f>YEAR(SalesDataTable[[#This Row],[Order Date]])</f>
        <v>2026</v>
      </c>
      <c r="D2244" s="4" t="str">
        <f>"Q"&amp;ROUNDUP(MONTH(SalesDataTable[[#This Row],[Order Date]])/3,0)</f>
        <v>Q4</v>
      </c>
      <c r="E2244" s="4">
        <f>MONTH(SalesDataTable[[#This Row],[Order Date]])</f>
        <v>11</v>
      </c>
      <c r="F2244" s="4"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4">
        <f>YEAR(SalesDataTable[[#This Row],[Order Date]])</f>
        <v>2026</v>
      </c>
      <c r="D2245" s="4" t="str">
        <f>"Q"&amp;ROUNDUP(MONTH(SalesDataTable[[#This Row],[Order Date]])/3,0)</f>
        <v>Q4</v>
      </c>
      <c r="E2245" s="4">
        <f>MONTH(SalesDataTable[[#This Row],[Order Date]])</f>
        <v>11</v>
      </c>
      <c r="F2245" s="4"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4">
        <f>YEAR(SalesDataTable[[#This Row],[Order Date]])</f>
        <v>2026</v>
      </c>
      <c r="D2246" s="4" t="str">
        <f>"Q"&amp;ROUNDUP(MONTH(SalesDataTable[[#This Row],[Order Date]])/3,0)</f>
        <v>Q4</v>
      </c>
      <c r="E2246" s="4">
        <f>MONTH(SalesDataTable[[#This Row],[Order Date]])</f>
        <v>11</v>
      </c>
      <c r="F2246" s="4"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4">
        <f>YEAR(SalesDataTable[[#This Row],[Order Date]])</f>
        <v>2026</v>
      </c>
      <c r="D2247" s="4" t="str">
        <f>"Q"&amp;ROUNDUP(MONTH(SalesDataTable[[#This Row],[Order Date]])/3,0)</f>
        <v>Q4</v>
      </c>
      <c r="E2247" s="4">
        <f>MONTH(SalesDataTable[[#This Row],[Order Date]])</f>
        <v>11</v>
      </c>
      <c r="F2247" s="4"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4">
        <f>YEAR(SalesDataTable[[#This Row],[Order Date]])</f>
        <v>2026</v>
      </c>
      <c r="D2248" s="4" t="str">
        <f>"Q"&amp;ROUNDUP(MONTH(SalesDataTable[[#This Row],[Order Date]])/3,0)</f>
        <v>Q4</v>
      </c>
      <c r="E2248" s="4">
        <f>MONTH(SalesDataTable[[#This Row],[Order Date]])</f>
        <v>11</v>
      </c>
      <c r="F2248" s="4"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4">
        <f>YEAR(SalesDataTable[[#This Row],[Order Date]])</f>
        <v>2026</v>
      </c>
      <c r="D2249" s="4" t="str">
        <f>"Q"&amp;ROUNDUP(MONTH(SalesDataTable[[#This Row],[Order Date]])/3,0)</f>
        <v>Q4</v>
      </c>
      <c r="E2249" s="4">
        <f>MONTH(SalesDataTable[[#This Row],[Order Date]])</f>
        <v>11</v>
      </c>
      <c r="F2249" s="4"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4">
        <f>YEAR(SalesDataTable[[#This Row],[Order Date]])</f>
        <v>2026</v>
      </c>
      <c r="D2250" s="4" t="str">
        <f>"Q"&amp;ROUNDUP(MONTH(SalesDataTable[[#This Row],[Order Date]])/3,0)</f>
        <v>Q4</v>
      </c>
      <c r="E2250" s="4">
        <f>MONTH(SalesDataTable[[#This Row],[Order Date]])</f>
        <v>11</v>
      </c>
      <c r="F2250" s="4"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4">
        <f>YEAR(SalesDataTable[[#This Row],[Order Date]])</f>
        <v>2026</v>
      </c>
      <c r="D2251" s="4" t="str">
        <f>"Q"&amp;ROUNDUP(MONTH(SalesDataTable[[#This Row],[Order Date]])/3,0)</f>
        <v>Q4</v>
      </c>
      <c r="E2251" s="4">
        <f>MONTH(SalesDataTable[[#This Row],[Order Date]])</f>
        <v>11</v>
      </c>
      <c r="F2251" s="4"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4">
        <f>YEAR(SalesDataTable[[#This Row],[Order Date]])</f>
        <v>2026</v>
      </c>
      <c r="D2252" s="4" t="str">
        <f>"Q"&amp;ROUNDUP(MONTH(SalesDataTable[[#This Row],[Order Date]])/3,0)</f>
        <v>Q4</v>
      </c>
      <c r="E2252" s="4">
        <f>MONTH(SalesDataTable[[#This Row],[Order Date]])</f>
        <v>11</v>
      </c>
      <c r="F2252" s="4"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4">
        <f>YEAR(SalesDataTable[[#This Row],[Order Date]])</f>
        <v>2026</v>
      </c>
      <c r="D2253" s="4" t="str">
        <f>"Q"&amp;ROUNDUP(MONTH(SalesDataTable[[#This Row],[Order Date]])/3,0)</f>
        <v>Q4</v>
      </c>
      <c r="E2253" s="4">
        <f>MONTH(SalesDataTable[[#This Row],[Order Date]])</f>
        <v>11</v>
      </c>
      <c r="F2253" s="4"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4">
        <f>YEAR(SalesDataTable[[#This Row],[Order Date]])</f>
        <v>2026</v>
      </c>
      <c r="D2254" s="4" t="str">
        <f>"Q"&amp;ROUNDUP(MONTH(SalesDataTable[[#This Row],[Order Date]])/3,0)</f>
        <v>Q4</v>
      </c>
      <c r="E2254" s="4">
        <f>MONTH(SalesDataTable[[#This Row],[Order Date]])</f>
        <v>11</v>
      </c>
      <c r="F2254" s="4"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4">
        <f>YEAR(SalesDataTable[[#This Row],[Order Date]])</f>
        <v>2026</v>
      </c>
      <c r="D2255" s="4" t="str">
        <f>"Q"&amp;ROUNDUP(MONTH(SalesDataTable[[#This Row],[Order Date]])/3,0)</f>
        <v>Q4</v>
      </c>
      <c r="E2255" s="4">
        <f>MONTH(SalesDataTable[[#This Row],[Order Date]])</f>
        <v>11</v>
      </c>
      <c r="F2255" s="4"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4">
        <f>YEAR(SalesDataTable[[#This Row],[Order Date]])</f>
        <v>2026</v>
      </c>
      <c r="D2256" s="4" t="str">
        <f>"Q"&amp;ROUNDUP(MONTH(SalesDataTable[[#This Row],[Order Date]])/3,0)</f>
        <v>Q4</v>
      </c>
      <c r="E2256" s="4">
        <f>MONTH(SalesDataTable[[#This Row],[Order Date]])</f>
        <v>11</v>
      </c>
      <c r="F2256" s="4"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4">
        <f>YEAR(SalesDataTable[[#This Row],[Order Date]])</f>
        <v>2026</v>
      </c>
      <c r="D2257" s="4" t="str">
        <f>"Q"&amp;ROUNDUP(MONTH(SalesDataTable[[#This Row],[Order Date]])/3,0)</f>
        <v>Q4</v>
      </c>
      <c r="E2257" s="4">
        <f>MONTH(SalesDataTable[[#This Row],[Order Date]])</f>
        <v>11</v>
      </c>
      <c r="F2257" s="4"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4">
        <f>YEAR(SalesDataTable[[#This Row],[Order Date]])</f>
        <v>2026</v>
      </c>
      <c r="D2258" s="4" t="str">
        <f>"Q"&amp;ROUNDUP(MONTH(SalesDataTable[[#This Row],[Order Date]])/3,0)</f>
        <v>Q4</v>
      </c>
      <c r="E2258" s="4">
        <f>MONTH(SalesDataTable[[#This Row],[Order Date]])</f>
        <v>11</v>
      </c>
      <c r="F2258" s="4"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4">
        <f>YEAR(SalesDataTable[[#This Row],[Order Date]])</f>
        <v>2026</v>
      </c>
      <c r="D2259" s="4" t="str">
        <f>"Q"&amp;ROUNDUP(MONTH(SalesDataTable[[#This Row],[Order Date]])/3,0)</f>
        <v>Q4</v>
      </c>
      <c r="E2259" s="4">
        <f>MONTH(SalesDataTable[[#This Row],[Order Date]])</f>
        <v>11</v>
      </c>
      <c r="F2259" s="4"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4">
        <f>YEAR(SalesDataTable[[#This Row],[Order Date]])</f>
        <v>2026</v>
      </c>
      <c r="D2260" s="4" t="str">
        <f>"Q"&amp;ROUNDUP(MONTH(SalesDataTable[[#This Row],[Order Date]])/3,0)</f>
        <v>Q4</v>
      </c>
      <c r="E2260" s="4">
        <f>MONTH(SalesDataTable[[#This Row],[Order Date]])</f>
        <v>11</v>
      </c>
      <c r="F2260" s="4"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4">
        <f>YEAR(SalesDataTable[[#This Row],[Order Date]])</f>
        <v>2026</v>
      </c>
      <c r="D2261" s="4" t="str">
        <f>"Q"&amp;ROUNDUP(MONTH(SalesDataTable[[#This Row],[Order Date]])/3,0)</f>
        <v>Q4</v>
      </c>
      <c r="E2261" s="4">
        <f>MONTH(SalesDataTable[[#This Row],[Order Date]])</f>
        <v>11</v>
      </c>
      <c r="F2261" s="4"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4">
        <f>YEAR(SalesDataTable[[#This Row],[Order Date]])</f>
        <v>2026</v>
      </c>
      <c r="D2262" s="4" t="str">
        <f>"Q"&amp;ROUNDUP(MONTH(SalesDataTable[[#This Row],[Order Date]])/3,0)</f>
        <v>Q4</v>
      </c>
      <c r="E2262" s="4">
        <f>MONTH(SalesDataTable[[#This Row],[Order Date]])</f>
        <v>11</v>
      </c>
      <c r="F2262" s="4"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4">
        <f>YEAR(SalesDataTable[[#This Row],[Order Date]])</f>
        <v>2026</v>
      </c>
      <c r="D2263" s="4" t="str">
        <f>"Q"&amp;ROUNDUP(MONTH(SalesDataTable[[#This Row],[Order Date]])/3,0)</f>
        <v>Q4</v>
      </c>
      <c r="E2263" s="4">
        <f>MONTH(SalesDataTable[[#This Row],[Order Date]])</f>
        <v>11</v>
      </c>
      <c r="F2263" s="4"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4">
        <f>YEAR(SalesDataTable[[#This Row],[Order Date]])</f>
        <v>2026</v>
      </c>
      <c r="D2264" s="4" t="str">
        <f>"Q"&amp;ROUNDUP(MONTH(SalesDataTable[[#This Row],[Order Date]])/3,0)</f>
        <v>Q4</v>
      </c>
      <c r="E2264" s="4">
        <f>MONTH(SalesDataTable[[#This Row],[Order Date]])</f>
        <v>11</v>
      </c>
      <c r="F2264" s="4"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4">
        <f>YEAR(SalesDataTable[[#This Row],[Order Date]])</f>
        <v>2026</v>
      </c>
      <c r="D2265" s="4" t="str">
        <f>"Q"&amp;ROUNDUP(MONTH(SalesDataTable[[#This Row],[Order Date]])/3,0)</f>
        <v>Q4</v>
      </c>
      <c r="E2265" s="4">
        <f>MONTH(SalesDataTable[[#This Row],[Order Date]])</f>
        <v>11</v>
      </c>
      <c r="F2265" s="4"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4">
        <f>YEAR(SalesDataTable[[#This Row],[Order Date]])</f>
        <v>2026</v>
      </c>
      <c r="D2266" s="4" t="str">
        <f>"Q"&amp;ROUNDUP(MONTH(SalesDataTable[[#This Row],[Order Date]])/3,0)</f>
        <v>Q4</v>
      </c>
      <c r="E2266" s="4">
        <f>MONTH(SalesDataTable[[#This Row],[Order Date]])</f>
        <v>11</v>
      </c>
      <c r="F2266" s="4"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4">
        <f>YEAR(SalesDataTable[[#This Row],[Order Date]])</f>
        <v>2026</v>
      </c>
      <c r="D2267" s="4" t="str">
        <f>"Q"&amp;ROUNDUP(MONTH(SalesDataTable[[#This Row],[Order Date]])/3,0)</f>
        <v>Q4</v>
      </c>
      <c r="E2267" s="4">
        <f>MONTH(SalesDataTable[[#This Row],[Order Date]])</f>
        <v>11</v>
      </c>
      <c r="F2267" s="4"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4">
        <f>YEAR(SalesDataTable[[#This Row],[Order Date]])</f>
        <v>2026</v>
      </c>
      <c r="D2268" s="4" t="str">
        <f>"Q"&amp;ROUNDUP(MONTH(SalesDataTable[[#This Row],[Order Date]])/3,0)</f>
        <v>Q4</v>
      </c>
      <c r="E2268" s="4">
        <f>MONTH(SalesDataTable[[#This Row],[Order Date]])</f>
        <v>11</v>
      </c>
      <c r="F2268" s="4"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4">
        <f>YEAR(SalesDataTable[[#This Row],[Order Date]])</f>
        <v>2026</v>
      </c>
      <c r="D2269" s="4" t="str">
        <f>"Q"&amp;ROUNDUP(MONTH(SalesDataTable[[#This Row],[Order Date]])/3,0)</f>
        <v>Q4</v>
      </c>
      <c r="E2269" s="4">
        <f>MONTH(SalesDataTable[[#This Row],[Order Date]])</f>
        <v>11</v>
      </c>
      <c r="F2269" s="4"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4">
        <f>YEAR(SalesDataTable[[#This Row],[Order Date]])</f>
        <v>2026</v>
      </c>
      <c r="D2270" s="4" t="str">
        <f>"Q"&amp;ROUNDUP(MONTH(SalesDataTable[[#This Row],[Order Date]])/3,0)</f>
        <v>Q4</v>
      </c>
      <c r="E2270" s="4">
        <f>MONTH(SalesDataTable[[#This Row],[Order Date]])</f>
        <v>11</v>
      </c>
      <c r="F2270" s="4"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4">
        <f>YEAR(SalesDataTable[[#This Row],[Order Date]])</f>
        <v>2026</v>
      </c>
      <c r="D2271" s="4" t="str">
        <f>"Q"&amp;ROUNDUP(MONTH(SalesDataTable[[#This Row],[Order Date]])/3,0)</f>
        <v>Q4</v>
      </c>
      <c r="E2271" s="4">
        <f>MONTH(SalesDataTable[[#This Row],[Order Date]])</f>
        <v>11</v>
      </c>
      <c r="F2271" s="4"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4">
        <f>YEAR(SalesDataTable[[#This Row],[Order Date]])</f>
        <v>2026</v>
      </c>
      <c r="D2272" s="4" t="str">
        <f>"Q"&amp;ROUNDUP(MONTH(SalesDataTable[[#This Row],[Order Date]])/3,0)</f>
        <v>Q4</v>
      </c>
      <c r="E2272" s="4">
        <f>MONTH(SalesDataTable[[#This Row],[Order Date]])</f>
        <v>11</v>
      </c>
      <c r="F2272" s="4"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4">
        <f>YEAR(SalesDataTable[[#This Row],[Order Date]])</f>
        <v>2026</v>
      </c>
      <c r="D2273" s="4" t="str">
        <f>"Q"&amp;ROUNDUP(MONTH(SalesDataTable[[#This Row],[Order Date]])/3,0)</f>
        <v>Q4</v>
      </c>
      <c r="E2273" s="4">
        <f>MONTH(SalesDataTable[[#This Row],[Order Date]])</f>
        <v>11</v>
      </c>
      <c r="F2273" s="4"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4">
        <f>YEAR(SalesDataTable[[#This Row],[Order Date]])</f>
        <v>2026</v>
      </c>
      <c r="D2274" s="4" t="str">
        <f>"Q"&amp;ROUNDUP(MONTH(SalesDataTable[[#This Row],[Order Date]])/3,0)</f>
        <v>Q4</v>
      </c>
      <c r="E2274" s="4">
        <f>MONTH(SalesDataTable[[#This Row],[Order Date]])</f>
        <v>11</v>
      </c>
      <c r="F2274" s="4"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4">
        <f>YEAR(SalesDataTable[[#This Row],[Order Date]])</f>
        <v>2026</v>
      </c>
      <c r="D2275" s="4" t="str">
        <f>"Q"&amp;ROUNDUP(MONTH(SalesDataTable[[#This Row],[Order Date]])/3,0)</f>
        <v>Q4</v>
      </c>
      <c r="E2275" s="4">
        <f>MONTH(SalesDataTable[[#This Row],[Order Date]])</f>
        <v>11</v>
      </c>
      <c r="F2275" s="4"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4">
        <f>YEAR(SalesDataTable[[#This Row],[Order Date]])</f>
        <v>2026</v>
      </c>
      <c r="D2276" s="4" t="str">
        <f>"Q"&amp;ROUNDUP(MONTH(SalesDataTable[[#This Row],[Order Date]])/3,0)</f>
        <v>Q4</v>
      </c>
      <c r="E2276" s="4">
        <f>MONTH(SalesDataTable[[#This Row],[Order Date]])</f>
        <v>11</v>
      </c>
      <c r="F2276" s="4"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4">
        <f>YEAR(SalesDataTable[[#This Row],[Order Date]])</f>
        <v>2026</v>
      </c>
      <c r="D2277" s="4" t="str">
        <f>"Q"&amp;ROUNDUP(MONTH(SalesDataTable[[#This Row],[Order Date]])/3,0)</f>
        <v>Q4</v>
      </c>
      <c r="E2277" s="4">
        <f>MONTH(SalesDataTable[[#This Row],[Order Date]])</f>
        <v>11</v>
      </c>
      <c r="F2277" s="4"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4">
        <f>YEAR(SalesDataTable[[#This Row],[Order Date]])</f>
        <v>2026</v>
      </c>
      <c r="D2278" s="4" t="str">
        <f>"Q"&amp;ROUNDUP(MONTH(SalesDataTable[[#This Row],[Order Date]])/3,0)</f>
        <v>Q4</v>
      </c>
      <c r="E2278" s="4">
        <f>MONTH(SalesDataTable[[#This Row],[Order Date]])</f>
        <v>11</v>
      </c>
      <c r="F2278" s="4"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4">
        <f>YEAR(SalesDataTable[[#This Row],[Order Date]])</f>
        <v>2026</v>
      </c>
      <c r="D2279" s="4" t="str">
        <f>"Q"&amp;ROUNDUP(MONTH(SalesDataTable[[#This Row],[Order Date]])/3,0)</f>
        <v>Q4</v>
      </c>
      <c r="E2279" s="4">
        <f>MONTH(SalesDataTable[[#This Row],[Order Date]])</f>
        <v>11</v>
      </c>
      <c r="F2279" s="4"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4">
        <f>YEAR(SalesDataTable[[#This Row],[Order Date]])</f>
        <v>2026</v>
      </c>
      <c r="D2280" s="4" t="str">
        <f>"Q"&amp;ROUNDUP(MONTH(SalesDataTable[[#This Row],[Order Date]])/3,0)</f>
        <v>Q4</v>
      </c>
      <c r="E2280" s="4">
        <f>MONTH(SalesDataTable[[#This Row],[Order Date]])</f>
        <v>11</v>
      </c>
      <c r="F2280" s="4"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4">
        <f>YEAR(SalesDataTable[[#This Row],[Order Date]])</f>
        <v>2026</v>
      </c>
      <c r="D2281" s="4" t="str">
        <f>"Q"&amp;ROUNDUP(MONTH(SalesDataTable[[#This Row],[Order Date]])/3,0)</f>
        <v>Q4</v>
      </c>
      <c r="E2281" s="4">
        <f>MONTH(SalesDataTable[[#This Row],[Order Date]])</f>
        <v>11</v>
      </c>
      <c r="F2281" s="4"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4">
        <f>YEAR(SalesDataTable[[#This Row],[Order Date]])</f>
        <v>2026</v>
      </c>
      <c r="D2282" s="4" t="str">
        <f>"Q"&amp;ROUNDUP(MONTH(SalesDataTable[[#This Row],[Order Date]])/3,0)</f>
        <v>Q4</v>
      </c>
      <c r="E2282" s="4">
        <f>MONTH(SalesDataTable[[#This Row],[Order Date]])</f>
        <v>11</v>
      </c>
      <c r="F2282" s="4"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4">
        <f>YEAR(SalesDataTable[[#This Row],[Order Date]])</f>
        <v>2026</v>
      </c>
      <c r="D2283" s="4" t="str">
        <f>"Q"&amp;ROUNDUP(MONTH(SalesDataTable[[#This Row],[Order Date]])/3,0)</f>
        <v>Q4</v>
      </c>
      <c r="E2283" s="4">
        <f>MONTH(SalesDataTable[[#This Row],[Order Date]])</f>
        <v>11</v>
      </c>
      <c r="F2283" s="4"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4">
        <f>YEAR(SalesDataTable[[#This Row],[Order Date]])</f>
        <v>2026</v>
      </c>
      <c r="D2284" s="4" t="str">
        <f>"Q"&amp;ROUNDUP(MONTH(SalesDataTable[[#This Row],[Order Date]])/3,0)</f>
        <v>Q4</v>
      </c>
      <c r="E2284" s="4">
        <f>MONTH(SalesDataTable[[#This Row],[Order Date]])</f>
        <v>11</v>
      </c>
      <c r="F2284" s="4"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4">
        <f>YEAR(SalesDataTable[[#This Row],[Order Date]])</f>
        <v>2026</v>
      </c>
      <c r="D2285" s="4" t="str">
        <f>"Q"&amp;ROUNDUP(MONTH(SalesDataTable[[#This Row],[Order Date]])/3,0)</f>
        <v>Q4</v>
      </c>
      <c r="E2285" s="4">
        <f>MONTH(SalesDataTable[[#This Row],[Order Date]])</f>
        <v>11</v>
      </c>
      <c r="F2285" s="4"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4">
        <f>YEAR(SalesDataTable[[#This Row],[Order Date]])</f>
        <v>2026</v>
      </c>
      <c r="D2286" s="4" t="str">
        <f>"Q"&amp;ROUNDUP(MONTH(SalesDataTable[[#This Row],[Order Date]])/3,0)</f>
        <v>Q4</v>
      </c>
      <c r="E2286" s="4">
        <f>MONTH(SalesDataTable[[#This Row],[Order Date]])</f>
        <v>11</v>
      </c>
      <c r="F2286" s="4"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4">
        <f>YEAR(SalesDataTable[[#This Row],[Order Date]])</f>
        <v>2026</v>
      </c>
      <c r="D2287" s="4" t="str">
        <f>"Q"&amp;ROUNDUP(MONTH(SalesDataTable[[#This Row],[Order Date]])/3,0)</f>
        <v>Q4</v>
      </c>
      <c r="E2287" s="4">
        <f>MONTH(SalesDataTable[[#This Row],[Order Date]])</f>
        <v>11</v>
      </c>
      <c r="F2287" s="4"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4">
        <f>YEAR(SalesDataTable[[#This Row],[Order Date]])</f>
        <v>2026</v>
      </c>
      <c r="D2288" s="4" t="str">
        <f>"Q"&amp;ROUNDUP(MONTH(SalesDataTable[[#This Row],[Order Date]])/3,0)</f>
        <v>Q4</v>
      </c>
      <c r="E2288" s="4">
        <f>MONTH(SalesDataTable[[#This Row],[Order Date]])</f>
        <v>11</v>
      </c>
      <c r="F2288" s="4"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4">
        <f>YEAR(SalesDataTable[[#This Row],[Order Date]])</f>
        <v>2026</v>
      </c>
      <c r="D2289" s="4" t="str">
        <f>"Q"&amp;ROUNDUP(MONTH(SalesDataTable[[#This Row],[Order Date]])/3,0)</f>
        <v>Q4</v>
      </c>
      <c r="E2289" s="4">
        <f>MONTH(SalesDataTable[[#This Row],[Order Date]])</f>
        <v>11</v>
      </c>
      <c r="F2289" s="4"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4">
        <f>YEAR(SalesDataTable[[#This Row],[Order Date]])</f>
        <v>2026</v>
      </c>
      <c r="D2290" s="4" t="str">
        <f>"Q"&amp;ROUNDUP(MONTH(SalesDataTable[[#This Row],[Order Date]])/3,0)</f>
        <v>Q4</v>
      </c>
      <c r="E2290" s="4">
        <f>MONTH(SalesDataTable[[#This Row],[Order Date]])</f>
        <v>11</v>
      </c>
      <c r="F2290" s="4"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4">
        <f>YEAR(SalesDataTable[[#This Row],[Order Date]])</f>
        <v>2026</v>
      </c>
      <c r="D2291" s="4" t="str">
        <f>"Q"&amp;ROUNDUP(MONTH(SalesDataTable[[#This Row],[Order Date]])/3,0)</f>
        <v>Q4</v>
      </c>
      <c r="E2291" s="4">
        <f>MONTH(SalesDataTable[[#This Row],[Order Date]])</f>
        <v>11</v>
      </c>
      <c r="F2291" s="4"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4">
        <f>YEAR(SalesDataTable[[#This Row],[Order Date]])</f>
        <v>2026</v>
      </c>
      <c r="D2292" s="4" t="str">
        <f>"Q"&amp;ROUNDUP(MONTH(SalesDataTable[[#This Row],[Order Date]])/3,0)</f>
        <v>Q4</v>
      </c>
      <c r="E2292" s="4">
        <f>MONTH(SalesDataTable[[#This Row],[Order Date]])</f>
        <v>11</v>
      </c>
      <c r="F2292" s="4"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4">
        <f>YEAR(SalesDataTable[[#This Row],[Order Date]])</f>
        <v>2026</v>
      </c>
      <c r="D2293" s="4" t="str">
        <f>"Q"&amp;ROUNDUP(MONTH(SalesDataTable[[#This Row],[Order Date]])/3,0)</f>
        <v>Q4</v>
      </c>
      <c r="E2293" s="4">
        <f>MONTH(SalesDataTable[[#This Row],[Order Date]])</f>
        <v>11</v>
      </c>
      <c r="F2293" s="4"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4">
        <f>YEAR(SalesDataTable[[#This Row],[Order Date]])</f>
        <v>2026</v>
      </c>
      <c r="D2294" s="4" t="str">
        <f>"Q"&amp;ROUNDUP(MONTH(SalesDataTable[[#This Row],[Order Date]])/3,0)</f>
        <v>Q4</v>
      </c>
      <c r="E2294" s="4">
        <f>MONTH(SalesDataTable[[#This Row],[Order Date]])</f>
        <v>11</v>
      </c>
      <c r="F2294" s="4"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4">
        <f>YEAR(SalesDataTable[[#This Row],[Order Date]])</f>
        <v>2026</v>
      </c>
      <c r="D2295" s="4" t="str">
        <f>"Q"&amp;ROUNDUP(MONTH(SalesDataTable[[#This Row],[Order Date]])/3,0)</f>
        <v>Q4</v>
      </c>
      <c r="E2295" s="4">
        <f>MONTH(SalesDataTable[[#This Row],[Order Date]])</f>
        <v>11</v>
      </c>
      <c r="F2295" s="4"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4">
        <f>YEAR(SalesDataTable[[#This Row],[Order Date]])</f>
        <v>2026</v>
      </c>
      <c r="D2296" s="4" t="str">
        <f>"Q"&amp;ROUNDUP(MONTH(SalesDataTable[[#This Row],[Order Date]])/3,0)</f>
        <v>Q4</v>
      </c>
      <c r="E2296" s="4">
        <f>MONTH(SalesDataTable[[#This Row],[Order Date]])</f>
        <v>11</v>
      </c>
      <c r="F2296" s="4"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4">
        <f>YEAR(SalesDataTable[[#This Row],[Order Date]])</f>
        <v>2026</v>
      </c>
      <c r="D2297" s="4" t="str">
        <f>"Q"&amp;ROUNDUP(MONTH(SalesDataTable[[#This Row],[Order Date]])/3,0)</f>
        <v>Q4</v>
      </c>
      <c r="E2297" s="4">
        <f>MONTH(SalesDataTable[[#This Row],[Order Date]])</f>
        <v>11</v>
      </c>
      <c r="F2297" s="4"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4">
        <f>YEAR(SalesDataTable[[#This Row],[Order Date]])</f>
        <v>2026</v>
      </c>
      <c r="D2298" s="4" t="str">
        <f>"Q"&amp;ROUNDUP(MONTH(SalesDataTable[[#This Row],[Order Date]])/3,0)</f>
        <v>Q4</v>
      </c>
      <c r="E2298" s="4">
        <f>MONTH(SalesDataTable[[#This Row],[Order Date]])</f>
        <v>11</v>
      </c>
      <c r="F2298" s="4"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4">
        <f>YEAR(SalesDataTable[[#This Row],[Order Date]])</f>
        <v>2026</v>
      </c>
      <c r="D2299" s="4" t="str">
        <f>"Q"&amp;ROUNDUP(MONTH(SalesDataTable[[#This Row],[Order Date]])/3,0)</f>
        <v>Q4</v>
      </c>
      <c r="E2299" s="4">
        <f>MONTH(SalesDataTable[[#This Row],[Order Date]])</f>
        <v>11</v>
      </c>
      <c r="F2299" s="4"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4">
        <f>YEAR(SalesDataTable[[#This Row],[Order Date]])</f>
        <v>2026</v>
      </c>
      <c r="D2300" s="4" t="str">
        <f>"Q"&amp;ROUNDUP(MONTH(SalesDataTable[[#This Row],[Order Date]])/3,0)</f>
        <v>Q4</v>
      </c>
      <c r="E2300" s="4">
        <f>MONTH(SalesDataTable[[#This Row],[Order Date]])</f>
        <v>11</v>
      </c>
      <c r="F2300" s="4"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4">
        <f>YEAR(SalesDataTable[[#This Row],[Order Date]])</f>
        <v>2026</v>
      </c>
      <c r="D2301" s="4" t="str">
        <f>"Q"&amp;ROUNDUP(MONTH(SalesDataTable[[#This Row],[Order Date]])/3,0)</f>
        <v>Q4</v>
      </c>
      <c r="E2301" s="4">
        <f>MONTH(SalesDataTable[[#This Row],[Order Date]])</f>
        <v>11</v>
      </c>
      <c r="F2301" s="4"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4">
        <f>YEAR(SalesDataTable[[#This Row],[Order Date]])</f>
        <v>2026</v>
      </c>
      <c r="D2302" s="4" t="str">
        <f>"Q"&amp;ROUNDUP(MONTH(SalesDataTable[[#This Row],[Order Date]])/3,0)</f>
        <v>Q4</v>
      </c>
      <c r="E2302" s="4">
        <f>MONTH(SalesDataTable[[#This Row],[Order Date]])</f>
        <v>11</v>
      </c>
      <c r="F2302" s="4"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4">
        <f>YEAR(SalesDataTable[[#This Row],[Order Date]])</f>
        <v>2026</v>
      </c>
      <c r="D2303" s="4" t="str">
        <f>"Q"&amp;ROUNDUP(MONTH(SalesDataTable[[#This Row],[Order Date]])/3,0)</f>
        <v>Q4</v>
      </c>
      <c r="E2303" s="4">
        <f>MONTH(SalesDataTable[[#This Row],[Order Date]])</f>
        <v>11</v>
      </c>
      <c r="F2303" s="4"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4">
        <f>YEAR(SalesDataTable[[#This Row],[Order Date]])</f>
        <v>2026</v>
      </c>
      <c r="D2304" s="4" t="str">
        <f>"Q"&amp;ROUNDUP(MONTH(SalesDataTable[[#This Row],[Order Date]])/3,0)</f>
        <v>Q4</v>
      </c>
      <c r="E2304" s="4">
        <f>MONTH(SalesDataTable[[#This Row],[Order Date]])</f>
        <v>11</v>
      </c>
      <c r="F2304" s="4"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4">
        <f>YEAR(SalesDataTable[[#This Row],[Order Date]])</f>
        <v>2026</v>
      </c>
      <c r="D2305" s="4" t="str">
        <f>"Q"&amp;ROUNDUP(MONTH(SalesDataTable[[#This Row],[Order Date]])/3,0)</f>
        <v>Q4</v>
      </c>
      <c r="E2305" s="4">
        <f>MONTH(SalesDataTable[[#This Row],[Order Date]])</f>
        <v>11</v>
      </c>
      <c r="F2305" s="4"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4">
        <f>YEAR(SalesDataTable[[#This Row],[Order Date]])</f>
        <v>2026</v>
      </c>
      <c r="D2306" s="4" t="str">
        <f>"Q"&amp;ROUNDUP(MONTH(SalesDataTable[[#This Row],[Order Date]])/3,0)</f>
        <v>Q4</v>
      </c>
      <c r="E2306" s="4">
        <f>MONTH(SalesDataTable[[#This Row],[Order Date]])</f>
        <v>11</v>
      </c>
      <c r="F2306" s="4"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4">
        <f>YEAR(SalesDataTable[[#This Row],[Order Date]])</f>
        <v>2026</v>
      </c>
      <c r="D2307" s="4" t="str">
        <f>"Q"&amp;ROUNDUP(MONTH(SalesDataTable[[#This Row],[Order Date]])/3,0)</f>
        <v>Q4</v>
      </c>
      <c r="E2307" s="4">
        <f>MONTH(SalesDataTable[[#This Row],[Order Date]])</f>
        <v>11</v>
      </c>
      <c r="F2307" s="4"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4">
        <f>YEAR(SalesDataTable[[#This Row],[Order Date]])</f>
        <v>2026</v>
      </c>
      <c r="D2308" s="4" t="str">
        <f>"Q"&amp;ROUNDUP(MONTH(SalesDataTable[[#This Row],[Order Date]])/3,0)</f>
        <v>Q4</v>
      </c>
      <c r="E2308" s="4">
        <f>MONTH(SalesDataTable[[#This Row],[Order Date]])</f>
        <v>11</v>
      </c>
      <c r="F2308" s="4"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4">
        <f>YEAR(SalesDataTable[[#This Row],[Order Date]])</f>
        <v>2026</v>
      </c>
      <c r="D2309" s="4" t="str">
        <f>"Q"&amp;ROUNDUP(MONTH(SalesDataTable[[#This Row],[Order Date]])/3,0)</f>
        <v>Q4</v>
      </c>
      <c r="E2309" s="4">
        <f>MONTH(SalesDataTable[[#This Row],[Order Date]])</f>
        <v>11</v>
      </c>
      <c r="F2309" s="4"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4">
        <f>YEAR(SalesDataTable[[#This Row],[Order Date]])</f>
        <v>2026</v>
      </c>
      <c r="D2310" s="4" t="str">
        <f>"Q"&amp;ROUNDUP(MONTH(SalesDataTable[[#This Row],[Order Date]])/3,0)</f>
        <v>Q4</v>
      </c>
      <c r="E2310" s="4">
        <f>MONTH(SalesDataTable[[#This Row],[Order Date]])</f>
        <v>11</v>
      </c>
      <c r="F2310" s="4"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4">
        <f>YEAR(SalesDataTable[[#This Row],[Order Date]])</f>
        <v>2026</v>
      </c>
      <c r="D2311" s="4" t="str">
        <f>"Q"&amp;ROUNDUP(MONTH(SalesDataTable[[#This Row],[Order Date]])/3,0)</f>
        <v>Q4</v>
      </c>
      <c r="E2311" s="4">
        <f>MONTH(SalesDataTable[[#This Row],[Order Date]])</f>
        <v>11</v>
      </c>
      <c r="F2311" s="4"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4">
        <f>YEAR(SalesDataTable[[#This Row],[Order Date]])</f>
        <v>2026</v>
      </c>
      <c r="D2312" s="4" t="str">
        <f>"Q"&amp;ROUNDUP(MONTH(SalesDataTable[[#This Row],[Order Date]])/3,0)</f>
        <v>Q4</v>
      </c>
      <c r="E2312" s="4">
        <f>MONTH(SalesDataTable[[#This Row],[Order Date]])</f>
        <v>11</v>
      </c>
      <c r="F2312" s="4"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4">
        <f>YEAR(SalesDataTable[[#This Row],[Order Date]])</f>
        <v>2026</v>
      </c>
      <c r="D2313" s="4" t="str">
        <f>"Q"&amp;ROUNDUP(MONTH(SalesDataTable[[#This Row],[Order Date]])/3,0)</f>
        <v>Q4</v>
      </c>
      <c r="E2313" s="4">
        <f>MONTH(SalesDataTable[[#This Row],[Order Date]])</f>
        <v>11</v>
      </c>
      <c r="F2313" s="4"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4">
        <f>YEAR(SalesDataTable[[#This Row],[Order Date]])</f>
        <v>2026</v>
      </c>
      <c r="D2314" s="4" t="str">
        <f>"Q"&amp;ROUNDUP(MONTH(SalesDataTable[[#This Row],[Order Date]])/3,0)</f>
        <v>Q4</v>
      </c>
      <c r="E2314" s="4">
        <f>MONTH(SalesDataTable[[#This Row],[Order Date]])</f>
        <v>11</v>
      </c>
      <c r="F2314" s="4"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4">
        <f>YEAR(SalesDataTable[[#This Row],[Order Date]])</f>
        <v>2026</v>
      </c>
      <c r="D2315" s="4" t="str">
        <f>"Q"&amp;ROUNDUP(MONTH(SalesDataTable[[#This Row],[Order Date]])/3,0)</f>
        <v>Q4</v>
      </c>
      <c r="E2315" s="4">
        <f>MONTH(SalesDataTable[[#This Row],[Order Date]])</f>
        <v>11</v>
      </c>
      <c r="F2315" s="4"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4">
        <f>YEAR(SalesDataTable[[#This Row],[Order Date]])</f>
        <v>2026</v>
      </c>
      <c r="D2316" s="4" t="str">
        <f>"Q"&amp;ROUNDUP(MONTH(SalesDataTable[[#This Row],[Order Date]])/3,0)</f>
        <v>Q4</v>
      </c>
      <c r="E2316" s="4">
        <f>MONTH(SalesDataTable[[#This Row],[Order Date]])</f>
        <v>11</v>
      </c>
      <c r="F2316" s="4"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4">
        <f>YEAR(SalesDataTable[[#This Row],[Order Date]])</f>
        <v>2026</v>
      </c>
      <c r="D2317" s="4" t="str">
        <f>"Q"&amp;ROUNDUP(MONTH(SalesDataTable[[#This Row],[Order Date]])/3,0)</f>
        <v>Q4</v>
      </c>
      <c r="E2317" s="4">
        <f>MONTH(SalesDataTable[[#This Row],[Order Date]])</f>
        <v>11</v>
      </c>
      <c r="F2317" s="4"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4">
        <f>YEAR(SalesDataTable[[#This Row],[Order Date]])</f>
        <v>2026</v>
      </c>
      <c r="D2318" s="4" t="str">
        <f>"Q"&amp;ROUNDUP(MONTH(SalesDataTable[[#This Row],[Order Date]])/3,0)</f>
        <v>Q4</v>
      </c>
      <c r="E2318" s="4">
        <f>MONTH(SalesDataTable[[#This Row],[Order Date]])</f>
        <v>11</v>
      </c>
      <c r="F2318" s="4"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4">
        <f>YEAR(SalesDataTable[[#This Row],[Order Date]])</f>
        <v>2026</v>
      </c>
      <c r="D2319" s="4" t="str">
        <f>"Q"&amp;ROUNDUP(MONTH(SalesDataTable[[#This Row],[Order Date]])/3,0)</f>
        <v>Q4</v>
      </c>
      <c r="E2319" s="4">
        <f>MONTH(SalesDataTable[[#This Row],[Order Date]])</f>
        <v>11</v>
      </c>
      <c r="F2319" s="4"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4">
        <f>YEAR(SalesDataTable[[#This Row],[Order Date]])</f>
        <v>2026</v>
      </c>
      <c r="D2320" s="4" t="str">
        <f>"Q"&amp;ROUNDUP(MONTH(SalesDataTable[[#This Row],[Order Date]])/3,0)</f>
        <v>Q4</v>
      </c>
      <c r="E2320" s="4">
        <f>MONTH(SalesDataTable[[#This Row],[Order Date]])</f>
        <v>11</v>
      </c>
      <c r="F2320" s="4"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4">
        <f>YEAR(SalesDataTable[[#This Row],[Order Date]])</f>
        <v>2026</v>
      </c>
      <c r="D2321" s="4" t="str">
        <f>"Q"&amp;ROUNDUP(MONTH(SalesDataTable[[#This Row],[Order Date]])/3,0)</f>
        <v>Q4</v>
      </c>
      <c r="E2321" s="4">
        <f>MONTH(SalesDataTable[[#This Row],[Order Date]])</f>
        <v>11</v>
      </c>
      <c r="F2321" s="4"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4">
        <f>YEAR(SalesDataTable[[#This Row],[Order Date]])</f>
        <v>2026</v>
      </c>
      <c r="D2322" s="4" t="str">
        <f>"Q"&amp;ROUNDUP(MONTH(SalesDataTable[[#This Row],[Order Date]])/3,0)</f>
        <v>Q4</v>
      </c>
      <c r="E2322" s="4">
        <f>MONTH(SalesDataTable[[#This Row],[Order Date]])</f>
        <v>11</v>
      </c>
      <c r="F2322" s="4"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4">
        <f>YEAR(SalesDataTable[[#This Row],[Order Date]])</f>
        <v>2026</v>
      </c>
      <c r="D2323" s="4" t="str">
        <f>"Q"&amp;ROUNDUP(MONTH(SalesDataTable[[#This Row],[Order Date]])/3,0)</f>
        <v>Q4</v>
      </c>
      <c r="E2323" s="4">
        <f>MONTH(SalesDataTable[[#This Row],[Order Date]])</f>
        <v>11</v>
      </c>
      <c r="F2323" s="4"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4">
        <f>YEAR(SalesDataTable[[#This Row],[Order Date]])</f>
        <v>2026</v>
      </c>
      <c r="D2324" s="4" t="str">
        <f>"Q"&amp;ROUNDUP(MONTH(SalesDataTable[[#This Row],[Order Date]])/3,0)</f>
        <v>Q4</v>
      </c>
      <c r="E2324" s="4">
        <f>MONTH(SalesDataTable[[#This Row],[Order Date]])</f>
        <v>11</v>
      </c>
      <c r="F2324" s="4"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4">
        <f>YEAR(SalesDataTable[[#This Row],[Order Date]])</f>
        <v>2026</v>
      </c>
      <c r="D2325" s="4" t="str">
        <f>"Q"&amp;ROUNDUP(MONTH(SalesDataTable[[#This Row],[Order Date]])/3,0)</f>
        <v>Q4</v>
      </c>
      <c r="E2325" s="4">
        <f>MONTH(SalesDataTable[[#This Row],[Order Date]])</f>
        <v>11</v>
      </c>
      <c r="F2325" s="4"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4">
        <f>YEAR(SalesDataTable[[#This Row],[Order Date]])</f>
        <v>2026</v>
      </c>
      <c r="D2326" s="4" t="str">
        <f>"Q"&amp;ROUNDUP(MONTH(SalesDataTable[[#This Row],[Order Date]])/3,0)</f>
        <v>Q4</v>
      </c>
      <c r="E2326" s="4">
        <f>MONTH(SalesDataTable[[#This Row],[Order Date]])</f>
        <v>11</v>
      </c>
      <c r="F2326" s="4"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4">
        <f>YEAR(SalesDataTable[[#This Row],[Order Date]])</f>
        <v>2026</v>
      </c>
      <c r="D2327" s="4" t="str">
        <f>"Q"&amp;ROUNDUP(MONTH(SalesDataTable[[#This Row],[Order Date]])/3,0)</f>
        <v>Q4</v>
      </c>
      <c r="E2327" s="4">
        <f>MONTH(SalesDataTable[[#This Row],[Order Date]])</f>
        <v>11</v>
      </c>
      <c r="F2327" s="4"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4">
        <f>YEAR(SalesDataTable[[#This Row],[Order Date]])</f>
        <v>2026</v>
      </c>
      <c r="D2328" s="4" t="str">
        <f>"Q"&amp;ROUNDUP(MONTH(SalesDataTable[[#This Row],[Order Date]])/3,0)</f>
        <v>Q4</v>
      </c>
      <c r="E2328" s="4">
        <f>MONTH(SalesDataTable[[#This Row],[Order Date]])</f>
        <v>11</v>
      </c>
      <c r="F2328" s="4"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4">
        <f>YEAR(SalesDataTable[[#This Row],[Order Date]])</f>
        <v>2026</v>
      </c>
      <c r="D2329" s="4" t="str">
        <f>"Q"&amp;ROUNDUP(MONTH(SalesDataTable[[#This Row],[Order Date]])/3,0)</f>
        <v>Q4</v>
      </c>
      <c r="E2329" s="4">
        <f>MONTH(SalesDataTable[[#This Row],[Order Date]])</f>
        <v>11</v>
      </c>
      <c r="F2329" s="4"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4">
        <f>YEAR(SalesDataTable[[#This Row],[Order Date]])</f>
        <v>2026</v>
      </c>
      <c r="D2330" s="4" t="str">
        <f>"Q"&amp;ROUNDUP(MONTH(SalesDataTable[[#This Row],[Order Date]])/3,0)</f>
        <v>Q4</v>
      </c>
      <c r="E2330" s="4">
        <f>MONTH(SalesDataTable[[#This Row],[Order Date]])</f>
        <v>11</v>
      </c>
      <c r="F2330" s="4"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4">
        <f>YEAR(SalesDataTable[[#This Row],[Order Date]])</f>
        <v>2026</v>
      </c>
      <c r="D2331" s="4" t="str">
        <f>"Q"&amp;ROUNDUP(MONTH(SalesDataTable[[#This Row],[Order Date]])/3,0)</f>
        <v>Q4</v>
      </c>
      <c r="E2331" s="4">
        <f>MONTH(SalesDataTable[[#This Row],[Order Date]])</f>
        <v>11</v>
      </c>
      <c r="F2331" s="4"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4">
        <f>YEAR(SalesDataTable[[#This Row],[Order Date]])</f>
        <v>2026</v>
      </c>
      <c r="D2332" s="4" t="str">
        <f>"Q"&amp;ROUNDUP(MONTH(SalesDataTable[[#This Row],[Order Date]])/3,0)</f>
        <v>Q4</v>
      </c>
      <c r="E2332" s="4">
        <f>MONTH(SalesDataTable[[#This Row],[Order Date]])</f>
        <v>11</v>
      </c>
      <c r="F2332" s="4"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4">
        <f>YEAR(SalesDataTable[[#This Row],[Order Date]])</f>
        <v>2026</v>
      </c>
      <c r="D2333" s="4" t="str">
        <f>"Q"&amp;ROUNDUP(MONTH(SalesDataTable[[#This Row],[Order Date]])/3,0)</f>
        <v>Q4</v>
      </c>
      <c r="E2333" s="4">
        <f>MONTH(SalesDataTable[[#This Row],[Order Date]])</f>
        <v>11</v>
      </c>
      <c r="F2333" s="4"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4">
        <f>YEAR(SalesDataTable[[#This Row],[Order Date]])</f>
        <v>2026</v>
      </c>
      <c r="D2334" s="4" t="str">
        <f>"Q"&amp;ROUNDUP(MONTH(SalesDataTable[[#This Row],[Order Date]])/3,0)</f>
        <v>Q4</v>
      </c>
      <c r="E2334" s="4">
        <f>MONTH(SalesDataTable[[#This Row],[Order Date]])</f>
        <v>11</v>
      </c>
      <c r="F2334" s="4"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4">
        <f>YEAR(SalesDataTable[[#This Row],[Order Date]])</f>
        <v>2026</v>
      </c>
      <c r="D2335" s="4" t="str">
        <f>"Q"&amp;ROUNDUP(MONTH(SalesDataTable[[#This Row],[Order Date]])/3,0)</f>
        <v>Q4</v>
      </c>
      <c r="E2335" s="4">
        <f>MONTH(SalesDataTable[[#This Row],[Order Date]])</f>
        <v>11</v>
      </c>
      <c r="F2335" s="4"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4">
        <f>YEAR(SalesDataTable[[#This Row],[Order Date]])</f>
        <v>2026</v>
      </c>
      <c r="D2336" s="4" t="str">
        <f>"Q"&amp;ROUNDUP(MONTH(SalesDataTable[[#This Row],[Order Date]])/3,0)</f>
        <v>Q4</v>
      </c>
      <c r="E2336" s="4">
        <f>MONTH(SalesDataTable[[#This Row],[Order Date]])</f>
        <v>11</v>
      </c>
      <c r="F2336" s="4"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4">
        <f>YEAR(SalesDataTable[[#This Row],[Order Date]])</f>
        <v>2026</v>
      </c>
      <c r="D2337" s="4" t="str">
        <f>"Q"&amp;ROUNDUP(MONTH(SalesDataTable[[#This Row],[Order Date]])/3,0)</f>
        <v>Q4</v>
      </c>
      <c r="E2337" s="4">
        <f>MONTH(SalesDataTable[[#This Row],[Order Date]])</f>
        <v>11</v>
      </c>
      <c r="F2337" s="4"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4">
        <f>YEAR(SalesDataTable[[#This Row],[Order Date]])</f>
        <v>2026</v>
      </c>
      <c r="D2338" s="4" t="str">
        <f>"Q"&amp;ROUNDUP(MONTH(SalesDataTable[[#This Row],[Order Date]])/3,0)</f>
        <v>Q4</v>
      </c>
      <c r="E2338" s="4">
        <f>MONTH(SalesDataTable[[#This Row],[Order Date]])</f>
        <v>11</v>
      </c>
      <c r="F2338" s="4"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4">
        <f>YEAR(SalesDataTable[[#This Row],[Order Date]])</f>
        <v>2026</v>
      </c>
      <c r="D2339" s="4" t="str">
        <f>"Q"&amp;ROUNDUP(MONTH(SalesDataTable[[#This Row],[Order Date]])/3,0)</f>
        <v>Q4</v>
      </c>
      <c r="E2339" s="4">
        <f>MONTH(SalesDataTable[[#This Row],[Order Date]])</f>
        <v>11</v>
      </c>
      <c r="F2339" s="4"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4">
        <f>YEAR(SalesDataTable[[#This Row],[Order Date]])</f>
        <v>2026</v>
      </c>
      <c r="D2340" s="4" t="str">
        <f>"Q"&amp;ROUNDUP(MONTH(SalesDataTable[[#This Row],[Order Date]])/3,0)</f>
        <v>Q4</v>
      </c>
      <c r="E2340" s="4">
        <f>MONTH(SalesDataTable[[#This Row],[Order Date]])</f>
        <v>11</v>
      </c>
      <c r="F2340" s="4"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4">
        <f>YEAR(SalesDataTable[[#This Row],[Order Date]])</f>
        <v>2026</v>
      </c>
      <c r="D2341" s="4" t="str">
        <f>"Q"&amp;ROUNDUP(MONTH(SalesDataTable[[#This Row],[Order Date]])/3,0)</f>
        <v>Q4</v>
      </c>
      <c r="E2341" s="4">
        <f>MONTH(SalesDataTable[[#This Row],[Order Date]])</f>
        <v>11</v>
      </c>
      <c r="F2341" s="4"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4">
        <f>YEAR(SalesDataTable[[#This Row],[Order Date]])</f>
        <v>2026</v>
      </c>
      <c r="D2342" s="4" t="str">
        <f>"Q"&amp;ROUNDUP(MONTH(SalesDataTable[[#This Row],[Order Date]])/3,0)</f>
        <v>Q4</v>
      </c>
      <c r="E2342" s="4">
        <f>MONTH(SalesDataTable[[#This Row],[Order Date]])</f>
        <v>11</v>
      </c>
      <c r="F2342" s="4"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4">
        <f>YEAR(SalesDataTable[[#This Row],[Order Date]])</f>
        <v>2026</v>
      </c>
      <c r="D2343" s="4" t="str">
        <f>"Q"&amp;ROUNDUP(MONTH(SalesDataTable[[#This Row],[Order Date]])/3,0)</f>
        <v>Q4</v>
      </c>
      <c r="E2343" s="4">
        <f>MONTH(SalesDataTable[[#This Row],[Order Date]])</f>
        <v>11</v>
      </c>
      <c r="F2343" s="4"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4">
        <f>YEAR(SalesDataTable[[#This Row],[Order Date]])</f>
        <v>2026</v>
      </c>
      <c r="D2344" s="4" t="str">
        <f>"Q"&amp;ROUNDUP(MONTH(SalesDataTable[[#This Row],[Order Date]])/3,0)</f>
        <v>Q4</v>
      </c>
      <c r="E2344" s="4">
        <f>MONTH(SalesDataTable[[#This Row],[Order Date]])</f>
        <v>11</v>
      </c>
      <c r="F2344" s="4"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4">
        <f>YEAR(SalesDataTable[[#This Row],[Order Date]])</f>
        <v>2026</v>
      </c>
      <c r="D2345" s="4" t="str">
        <f>"Q"&amp;ROUNDUP(MONTH(SalesDataTable[[#This Row],[Order Date]])/3,0)</f>
        <v>Q4</v>
      </c>
      <c r="E2345" s="4">
        <f>MONTH(SalesDataTable[[#This Row],[Order Date]])</f>
        <v>11</v>
      </c>
      <c r="F2345" s="4"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4">
        <f>YEAR(SalesDataTable[[#This Row],[Order Date]])</f>
        <v>2026</v>
      </c>
      <c r="D2346" s="4" t="str">
        <f>"Q"&amp;ROUNDUP(MONTH(SalesDataTable[[#This Row],[Order Date]])/3,0)</f>
        <v>Q4</v>
      </c>
      <c r="E2346" s="4">
        <f>MONTH(SalesDataTable[[#This Row],[Order Date]])</f>
        <v>11</v>
      </c>
      <c r="F2346" s="4"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4">
        <f>YEAR(SalesDataTable[[#This Row],[Order Date]])</f>
        <v>2026</v>
      </c>
      <c r="D2347" s="4" t="str">
        <f>"Q"&amp;ROUNDUP(MONTH(SalesDataTable[[#This Row],[Order Date]])/3,0)</f>
        <v>Q4</v>
      </c>
      <c r="E2347" s="4">
        <f>MONTH(SalesDataTable[[#This Row],[Order Date]])</f>
        <v>11</v>
      </c>
      <c r="F2347" s="4"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4">
        <f>YEAR(SalesDataTable[[#This Row],[Order Date]])</f>
        <v>2026</v>
      </c>
      <c r="D2348" s="4" t="str">
        <f>"Q"&amp;ROUNDUP(MONTH(SalesDataTable[[#This Row],[Order Date]])/3,0)</f>
        <v>Q4</v>
      </c>
      <c r="E2348" s="4">
        <f>MONTH(SalesDataTable[[#This Row],[Order Date]])</f>
        <v>11</v>
      </c>
      <c r="F2348" s="4"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4">
        <f>YEAR(SalesDataTable[[#This Row],[Order Date]])</f>
        <v>2026</v>
      </c>
      <c r="D2349" s="4" t="str">
        <f>"Q"&amp;ROUNDUP(MONTH(SalesDataTable[[#This Row],[Order Date]])/3,0)</f>
        <v>Q4</v>
      </c>
      <c r="E2349" s="4">
        <f>MONTH(SalesDataTable[[#This Row],[Order Date]])</f>
        <v>11</v>
      </c>
      <c r="F2349" s="4"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4">
        <f>YEAR(SalesDataTable[[#This Row],[Order Date]])</f>
        <v>2026</v>
      </c>
      <c r="D2350" s="4" t="str">
        <f>"Q"&amp;ROUNDUP(MONTH(SalesDataTable[[#This Row],[Order Date]])/3,0)</f>
        <v>Q4</v>
      </c>
      <c r="E2350" s="4">
        <f>MONTH(SalesDataTable[[#This Row],[Order Date]])</f>
        <v>11</v>
      </c>
      <c r="F2350" s="4"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4">
        <f>YEAR(SalesDataTable[[#This Row],[Order Date]])</f>
        <v>2026</v>
      </c>
      <c r="D2351" s="4" t="str">
        <f>"Q"&amp;ROUNDUP(MONTH(SalesDataTable[[#This Row],[Order Date]])/3,0)</f>
        <v>Q4</v>
      </c>
      <c r="E2351" s="4">
        <f>MONTH(SalesDataTable[[#This Row],[Order Date]])</f>
        <v>11</v>
      </c>
      <c r="F2351" s="4"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4">
        <f>YEAR(SalesDataTable[[#This Row],[Order Date]])</f>
        <v>2026</v>
      </c>
      <c r="D2352" s="4" t="str">
        <f>"Q"&amp;ROUNDUP(MONTH(SalesDataTable[[#This Row],[Order Date]])/3,0)</f>
        <v>Q4</v>
      </c>
      <c r="E2352" s="4">
        <f>MONTH(SalesDataTable[[#This Row],[Order Date]])</f>
        <v>11</v>
      </c>
      <c r="F2352" s="4"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4">
        <f>YEAR(SalesDataTable[[#This Row],[Order Date]])</f>
        <v>2026</v>
      </c>
      <c r="D2353" s="4" t="str">
        <f>"Q"&amp;ROUNDUP(MONTH(SalesDataTable[[#This Row],[Order Date]])/3,0)</f>
        <v>Q4</v>
      </c>
      <c r="E2353" s="4">
        <f>MONTH(SalesDataTable[[#This Row],[Order Date]])</f>
        <v>11</v>
      </c>
      <c r="F2353" s="4"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4">
        <f>YEAR(SalesDataTable[[#This Row],[Order Date]])</f>
        <v>2026</v>
      </c>
      <c r="D2354" s="4" t="str">
        <f>"Q"&amp;ROUNDUP(MONTH(SalesDataTable[[#This Row],[Order Date]])/3,0)</f>
        <v>Q4</v>
      </c>
      <c r="E2354" s="4">
        <f>MONTH(SalesDataTable[[#This Row],[Order Date]])</f>
        <v>11</v>
      </c>
      <c r="F2354" s="4"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4">
        <f>YEAR(SalesDataTable[[#This Row],[Order Date]])</f>
        <v>2026</v>
      </c>
      <c r="D2355" s="4" t="str">
        <f>"Q"&amp;ROUNDUP(MONTH(SalesDataTable[[#This Row],[Order Date]])/3,0)</f>
        <v>Q4</v>
      </c>
      <c r="E2355" s="4">
        <f>MONTH(SalesDataTable[[#This Row],[Order Date]])</f>
        <v>11</v>
      </c>
      <c r="F2355" s="4"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4">
        <f>YEAR(SalesDataTable[[#This Row],[Order Date]])</f>
        <v>2026</v>
      </c>
      <c r="D2356" s="4" t="str">
        <f>"Q"&amp;ROUNDUP(MONTH(SalesDataTable[[#This Row],[Order Date]])/3,0)</f>
        <v>Q4</v>
      </c>
      <c r="E2356" s="4">
        <f>MONTH(SalesDataTable[[#This Row],[Order Date]])</f>
        <v>11</v>
      </c>
      <c r="F2356" s="4"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4">
        <f>YEAR(SalesDataTable[[#This Row],[Order Date]])</f>
        <v>2026</v>
      </c>
      <c r="D2357" s="4" t="str">
        <f>"Q"&amp;ROUNDUP(MONTH(SalesDataTable[[#This Row],[Order Date]])/3,0)</f>
        <v>Q4</v>
      </c>
      <c r="E2357" s="4">
        <f>MONTH(SalesDataTable[[#This Row],[Order Date]])</f>
        <v>11</v>
      </c>
      <c r="F2357" s="4"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4">
        <f>YEAR(SalesDataTable[[#This Row],[Order Date]])</f>
        <v>2026</v>
      </c>
      <c r="D2358" s="4" t="str">
        <f>"Q"&amp;ROUNDUP(MONTH(SalesDataTable[[#This Row],[Order Date]])/3,0)</f>
        <v>Q4</v>
      </c>
      <c r="E2358" s="4">
        <f>MONTH(SalesDataTable[[#This Row],[Order Date]])</f>
        <v>11</v>
      </c>
      <c r="F2358" s="4"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4">
        <f>YEAR(SalesDataTable[[#This Row],[Order Date]])</f>
        <v>2026</v>
      </c>
      <c r="D2359" s="4" t="str">
        <f>"Q"&amp;ROUNDUP(MONTH(SalesDataTable[[#This Row],[Order Date]])/3,0)</f>
        <v>Q4</v>
      </c>
      <c r="E2359" s="4">
        <f>MONTH(SalesDataTable[[#This Row],[Order Date]])</f>
        <v>11</v>
      </c>
      <c r="F2359" s="4"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4">
        <f>YEAR(SalesDataTable[[#This Row],[Order Date]])</f>
        <v>2026</v>
      </c>
      <c r="D2360" s="4" t="str">
        <f>"Q"&amp;ROUNDUP(MONTH(SalesDataTable[[#This Row],[Order Date]])/3,0)</f>
        <v>Q4</v>
      </c>
      <c r="E2360" s="4">
        <f>MONTH(SalesDataTable[[#This Row],[Order Date]])</f>
        <v>11</v>
      </c>
      <c r="F2360" s="4"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4">
        <f>YEAR(SalesDataTable[[#This Row],[Order Date]])</f>
        <v>2026</v>
      </c>
      <c r="D2361" s="4" t="str">
        <f>"Q"&amp;ROUNDUP(MONTH(SalesDataTable[[#This Row],[Order Date]])/3,0)</f>
        <v>Q4</v>
      </c>
      <c r="E2361" s="4">
        <f>MONTH(SalesDataTable[[#This Row],[Order Date]])</f>
        <v>11</v>
      </c>
      <c r="F2361" s="4"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4">
        <f>YEAR(SalesDataTable[[#This Row],[Order Date]])</f>
        <v>2026</v>
      </c>
      <c r="D2362" s="4" t="str">
        <f>"Q"&amp;ROUNDUP(MONTH(SalesDataTable[[#This Row],[Order Date]])/3,0)</f>
        <v>Q4</v>
      </c>
      <c r="E2362" s="4">
        <f>MONTH(SalesDataTable[[#This Row],[Order Date]])</f>
        <v>11</v>
      </c>
      <c r="F2362" s="4"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4">
        <f>YEAR(SalesDataTable[[#This Row],[Order Date]])</f>
        <v>2026</v>
      </c>
      <c r="D2363" s="4" t="str">
        <f>"Q"&amp;ROUNDUP(MONTH(SalesDataTable[[#This Row],[Order Date]])/3,0)</f>
        <v>Q4</v>
      </c>
      <c r="E2363" s="4">
        <f>MONTH(SalesDataTable[[#This Row],[Order Date]])</f>
        <v>11</v>
      </c>
      <c r="F2363" s="4"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4">
        <f>YEAR(SalesDataTable[[#This Row],[Order Date]])</f>
        <v>2026</v>
      </c>
      <c r="D2364" s="4" t="str">
        <f>"Q"&amp;ROUNDUP(MONTH(SalesDataTable[[#This Row],[Order Date]])/3,0)</f>
        <v>Q4</v>
      </c>
      <c r="E2364" s="4">
        <f>MONTH(SalesDataTable[[#This Row],[Order Date]])</f>
        <v>11</v>
      </c>
      <c r="F2364" s="4"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4">
        <f>YEAR(SalesDataTable[[#This Row],[Order Date]])</f>
        <v>2026</v>
      </c>
      <c r="D2365" s="4" t="str">
        <f>"Q"&amp;ROUNDUP(MONTH(SalesDataTable[[#This Row],[Order Date]])/3,0)</f>
        <v>Q4</v>
      </c>
      <c r="E2365" s="4">
        <f>MONTH(SalesDataTable[[#This Row],[Order Date]])</f>
        <v>11</v>
      </c>
      <c r="F2365" s="4"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4">
        <f>YEAR(SalesDataTable[[#This Row],[Order Date]])</f>
        <v>2026</v>
      </c>
      <c r="D2366" s="4" t="str">
        <f>"Q"&amp;ROUNDUP(MONTH(SalesDataTable[[#This Row],[Order Date]])/3,0)</f>
        <v>Q4</v>
      </c>
      <c r="E2366" s="4">
        <f>MONTH(SalesDataTable[[#This Row],[Order Date]])</f>
        <v>11</v>
      </c>
      <c r="F2366" s="4"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4">
        <f>YEAR(SalesDataTable[[#This Row],[Order Date]])</f>
        <v>2026</v>
      </c>
      <c r="D2367" s="4" t="str">
        <f>"Q"&amp;ROUNDUP(MONTH(SalesDataTable[[#This Row],[Order Date]])/3,0)</f>
        <v>Q4</v>
      </c>
      <c r="E2367" s="4">
        <f>MONTH(SalesDataTable[[#This Row],[Order Date]])</f>
        <v>11</v>
      </c>
      <c r="F2367" s="4"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4">
        <f>YEAR(SalesDataTable[[#This Row],[Order Date]])</f>
        <v>2026</v>
      </c>
      <c r="D2368" s="4" t="str">
        <f>"Q"&amp;ROUNDUP(MONTH(SalesDataTable[[#This Row],[Order Date]])/3,0)</f>
        <v>Q4</v>
      </c>
      <c r="E2368" s="4">
        <f>MONTH(SalesDataTable[[#This Row],[Order Date]])</f>
        <v>11</v>
      </c>
      <c r="F2368" s="4"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4">
        <f>YEAR(SalesDataTable[[#This Row],[Order Date]])</f>
        <v>2026</v>
      </c>
      <c r="D2369" s="4" t="str">
        <f>"Q"&amp;ROUNDUP(MONTH(SalesDataTable[[#This Row],[Order Date]])/3,0)</f>
        <v>Q4</v>
      </c>
      <c r="E2369" s="4">
        <f>MONTH(SalesDataTable[[#This Row],[Order Date]])</f>
        <v>11</v>
      </c>
      <c r="F2369" s="4"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4">
        <f>YEAR(SalesDataTable[[#This Row],[Order Date]])</f>
        <v>2026</v>
      </c>
      <c r="D2370" s="4" t="str">
        <f>"Q"&amp;ROUNDUP(MONTH(SalesDataTable[[#This Row],[Order Date]])/3,0)</f>
        <v>Q4</v>
      </c>
      <c r="E2370" s="4">
        <f>MONTH(SalesDataTable[[#This Row],[Order Date]])</f>
        <v>11</v>
      </c>
      <c r="F2370" s="4"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4">
        <f>YEAR(SalesDataTable[[#This Row],[Order Date]])</f>
        <v>2026</v>
      </c>
      <c r="D2371" s="4" t="str">
        <f>"Q"&amp;ROUNDUP(MONTH(SalesDataTable[[#This Row],[Order Date]])/3,0)</f>
        <v>Q4</v>
      </c>
      <c r="E2371" s="4">
        <f>MONTH(SalesDataTable[[#This Row],[Order Date]])</f>
        <v>11</v>
      </c>
      <c r="F2371" s="4"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4">
        <f>YEAR(SalesDataTable[[#This Row],[Order Date]])</f>
        <v>2026</v>
      </c>
      <c r="D2372" s="4" t="str">
        <f>"Q"&amp;ROUNDUP(MONTH(SalesDataTable[[#This Row],[Order Date]])/3,0)</f>
        <v>Q4</v>
      </c>
      <c r="E2372" s="4">
        <f>MONTH(SalesDataTable[[#This Row],[Order Date]])</f>
        <v>11</v>
      </c>
      <c r="F2372" s="4"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4">
        <f>YEAR(SalesDataTable[[#This Row],[Order Date]])</f>
        <v>2026</v>
      </c>
      <c r="D2373" s="4" t="str">
        <f>"Q"&amp;ROUNDUP(MONTH(SalesDataTable[[#This Row],[Order Date]])/3,0)</f>
        <v>Q4</v>
      </c>
      <c r="E2373" s="4">
        <f>MONTH(SalesDataTable[[#This Row],[Order Date]])</f>
        <v>11</v>
      </c>
      <c r="F2373" s="4"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4">
        <f>YEAR(SalesDataTable[[#This Row],[Order Date]])</f>
        <v>2026</v>
      </c>
      <c r="D2374" s="4" t="str">
        <f>"Q"&amp;ROUNDUP(MONTH(SalesDataTable[[#This Row],[Order Date]])/3,0)</f>
        <v>Q4</v>
      </c>
      <c r="E2374" s="4">
        <f>MONTH(SalesDataTable[[#This Row],[Order Date]])</f>
        <v>11</v>
      </c>
      <c r="F2374" s="4"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4">
        <f>YEAR(SalesDataTable[[#This Row],[Order Date]])</f>
        <v>2026</v>
      </c>
      <c r="D2375" s="4" t="str">
        <f>"Q"&amp;ROUNDUP(MONTH(SalesDataTable[[#This Row],[Order Date]])/3,0)</f>
        <v>Q4</v>
      </c>
      <c r="E2375" s="4">
        <f>MONTH(SalesDataTable[[#This Row],[Order Date]])</f>
        <v>11</v>
      </c>
      <c r="F2375" s="4"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4">
        <f>YEAR(SalesDataTable[[#This Row],[Order Date]])</f>
        <v>2026</v>
      </c>
      <c r="D2376" s="4" t="str">
        <f>"Q"&amp;ROUNDUP(MONTH(SalesDataTable[[#This Row],[Order Date]])/3,0)</f>
        <v>Q4</v>
      </c>
      <c r="E2376" s="4">
        <f>MONTH(SalesDataTable[[#This Row],[Order Date]])</f>
        <v>11</v>
      </c>
      <c r="F2376" s="4"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4">
        <f>YEAR(SalesDataTable[[#This Row],[Order Date]])</f>
        <v>2026</v>
      </c>
      <c r="D2377" s="4" t="str">
        <f>"Q"&amp;ROUNDUP(MONTH(SalesDataTable[[#This Row],[Order Date]])/3,0)</f>
        <v>Q4</v>
      </c>
      <c r="E2377" s="4">
        <f>MONTH(SalesDataTable[[#This Row],[Order Date]])</f>
        <v>11</v>
      </c>
      <c r="F2377" s="4"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4">
        <f>YEAR(SalesDataTable[[#This Row],[Order Date]])</f>
        <v>2026</v>
      </c>
      <c r="D2378" s="4" t="str">
        <f>"Q"&amp;ROUNDUP(MONTH(SalesDataTable[[#This Row],[Order Date]])/3,0)</f>
        <v>Q4</v>
      </c>
      <c r="E2378" s="4">
        <f>MONTH(SalesDataTable[[#This Row],[Order Date]])</f>
        <v>11</v>
      </c>
      <c r="F2378" s="4"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4">
        <f>YEAR(SalesDataTable[[#This Row],[Order Date]])</f>
        <v>2026</v>
      </c>
      <c r="D2379" s="4" t="str">
        <f>"Q"&amp;ROUNDUP(MONTH(SalesDataTable[[#This Row],[Order Date]])/3,0)</f>
        <v>Q4</v>
      </c>
      <c r="E2379" s="4">
        <f>MONTH(SalesDataTable[[#This Row],[Order Date]])</f>
        <v>11</v>
      </c>
      <c r="F2379" s="4"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4">
        <f>YEAR(SalesDataTable[[#This Row],[Order Date]])</f>
        <v>2026</v>
      </c>
      <c r="D2380" s="4" t="str">
        <f>"Q"&amp;ROUNDUP(MONTH(SalesDataTable[[#This Row],[Order Date]])/3,0)</f>
        <v>Q4</v>
      </c>
      <c r="E2380" s="4">
        <f>MONTH(SalesDataTable[[#This Row],[Order Date]])</f>
        <v>11</v>
      </c>
      <c r="F2380" s="4"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4">
        <f>YEAR(SalesDataTable[[#This Row],[Order Date]])</f>
        <v>2026</v>
      </c>
      <c r="D2381" s="4" t="str">
        <f>"Q"&amp;ROUNDUP(MONTH(SalesDataTable[[#This Row],[Order Date]])/3,0)</f>
        <v>Q4</v>
      </c>
      <c r="E2381" s="4">
        <f>MONTH(SalesDataTable[[#This Row],[Order Date]])</f>
        <v>11</v>
      </c>
      <c r="F2381" s="4"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4">
        <f>YEAR(SalesDataTable[[#This Row],[Order Date]])</f>
        <v>2026</v>
      </c>
      <c r="D2382" s="4" t="str">
        <f>"Q"&amp;ROUNDUP(MONTH(SalesDataTable[[#This Row],[Order Date]])/3,0)</f>
        <v>Q4</v>
      </c>
      <c r="E2382" s="4">
        <f>MONTH(SalesDataTable[[#This Row],[Order Date]])</f>
        <v>11</v>
      </c>
      <c r="F2382" s="4"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4">
        <f>YEAR(SalesDataTable[[#This Row],[Order Date]])</f>
        <v>2026</v>
      </c>
      <c r="D2383" s="4" t="str">
        <f>"Q"&amp;ROUNDUP(MONTH(SalesDataTable[[#This Row],[Order Date]])/3,0)</f>
        <v>Q4</v>
      </c>
      <c r="E2383" s="4">
        <f>MONTH(SalesDataTable[[#This Row],[Order Date]])</f>
        <v>11</v>
      </c>
      <c r="F2383" s="4"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4">
        <f>YEAR(SalesDataTable[[#This Row],[Order Date]])</f>
        <v>2026</v>
      </c>
      <c r="D2384" s="4" t="str">
        <f>"Q"&amp;ROUNDUP(MONTH(SalesDataTable[[#This Row],[Order Date]])/3,0)</f>
        <v>Q4</v>
      </c>
      <c r="E2384" s="4">
        <f>MONTH(SalesDataTable[[#This Row],[Order Date]])</f>
        <v>11</v>
      </c>
      <c r="F2384" s="4"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4">
        <f>YEAR(SalesDataTable[[#This Row],[Order Date]])</f>
        <v>2026</v>
      </c>
      <c r="D2385" s="4" t="str">
        <f>"Q"&amp;ROUNDUP(MONTH(SalesDataTable[[#This Row],[Order Date]])/3,0)</f>
        <v>Q4</v>
      </c>
      <c r="E2385" s="4">
        <f>MONTH(SalesDataTable[[#This Row],[Order Date]])</f>
        <v>11</v>
      </c>
      <c r="F2385" s="4"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4">
        <f>YEAR(SalesDataTable[[#This Row],[Order Date]])</f>
        <v>2026</v>
      </c>
      <c r="D2386" s="4" t="str">
        <f>"Q"&amp;ROUNDUP(MONTH(SalesDataTable[[#This Row],[Order Date]])/3,0)</f>
        <v>Q4</v>
      </c>
      <c r="E2386" s="4">
        <f>MONTH(SalesDataTable[[#This Row],[Order Date]])</f>
        <v>11</v>
      </c>
      <c r="F2386" s="4"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4">
        <f>YEAR(SalesDataTable[[#This Row],[Order Date]])</f>
        <v>2026</v>
      </c>
      <c r="D2387" s="4" t="str">
        <f>"Q"&amp;ROUNDUP(MONTH(SalesDataTable[[#This Row],[Order Date]])/3,0)</f>
        <v>Q4</v>
      </c>
      <c r="E2387" s="4">
        <f>MONTH(SalesDataTable[[#This Row],[Order Date]])</f>
        <v>11</v>
      </c>
      <c r="F2387" s="4"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4">
        <f>YEAR(SalesDataTable[[#This Row],[Order Date]])</f>
        <v>2026</v>
      </c>
      <c r="D2388" s="4" t="str">
        <f>"Q"&amp;ROUNDUP(MONTH(SalesDataTable[[#This Row],[Order Date]])/3,0)</f>
        <v>Q4</v>
      </c>
      <c r="E2388" s="4">
        <f>MONTH(SalesDataTable[[#This Row],[Order Date]])</f>
        <v>11</v>
      </c>
      <c r="F2388" s="4"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4">
        <f>YEAR(SalesDataTable[[#This Row],[Order Date]])</f>
        <v>2026</v>
      </c>
      <c r="D2389" s="4" t="str">
        <f>"Q"&amp;ROUNDUP(MONTH(SalesDataTable[[#This Row],[Order Date]])/3,0)</f>
        <v>Q4</v>
      </c>
      <c r="E2389" s="4">
        <f>MONTH(SalesDataTable[[#This Row],[Order Date]])</f>
        <v>11</v>
      </c>
      <c r="F2389" s="4"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4">
        <f>YEAR(SalesDataTable[[#This Row],[Order Date]])</f>
        <v>2026</v>
      </c>
      <c r="D2390" s="4" t="str">
        <f>"Q"&amp;ROUNDUP(MONTH(SalesDataTable[[#This Row],[Order Date]])/3,0)</f>
        <v>Q4</v>
      </c>
      <c r="E2390" s="4">
        <f>MONTH(SalesDataTable[[#This Row],[Order Date]])</f>
        <v>11</v>
      </c>
      <c r="F2390" s="4"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4">
        <f>YEAR(SalesDataTable[[#This Row],[Order Date]])</f>
        <v>2026</v>
      </c>
      <c r="D2391" s="4" t="str">
        <f>"Q"&amp;ROUNDUP(MONTH(SalesDataTable[[#This Row],[Order Date]])/3,0)</f>
        <v>Q4</v>
      </c>
      <c r="E2391" s="4">
        <f>MONTH(SalesDataTable[[#This Row],[Order Date]])</f>
        <v>11</v>
      </c>
      <c r="F2391" s="4"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4">
        <f>YEAR(SalesDataTable[[#This Row],[Order Date]])</f>
        <v>2026</v>
      </c>
      <c r="D2392" s="4" t="str">
        <f>"Q"&amp;ROUNDUP(MONTH(SalesDataTable[[#This Row],[Order Date]])/3,0)</f>
        <v>Q4</v>
      </c>
      <c r="E2392" s="4">
        <f>MONTH(SalesDataTable[[#This Row],[Order Date]])</f>
        <v>11</v>
      </c>
      <c r="F2392" s="4"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4">
        <f>YEAR(SalesDataTable[[#This Row],[Order Date]])</f>
        <v>2026</v>
      </c>
      <c r="D2393" s="4" t="str">
        <f>"Q"&amp;ROUNDUP(MONTH(SalesDataTable[[#This Row],[Order Date]])/3,0)</f>
        <v>Q4</v>
      </c>
      <c r="E2393" s="4">
        <f>MONTH(SalesDataTable[[#This Row],[Order Date]])</f>
        <v>11</v>
      </c>
      <c r="F2393" s="4"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4">
        <f>YEAR(SalesDataTable[[#This Row],[Order Date]])</f>
        <v>2026</v>
      </c>
      <c r="D2394" s="4" t="str">
        <f>"Q"&amp;ROUNDUP(MONTH(SalesDataTable[[#This Row],[Order Date]])/3,0)</f>
        <v>Q4</v>
      </c>
      <c r="E2394" s="4">
        <f>MONTH(SalesDataTable[[#This Row],[Order Date]])</f>
        <v>11</v>
      </c>
      <c r="F2394" s="4"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4">
        <f>YEAR(SalesDataTable[[#This Row],[Order Date]])</f>
        <v>2026</v>
      </c>
      <c r="D2395" s="4" t="str">
        <f>"Q"&amp;ROUNDUP(MONTH(SalesDataTable[[#This Row],[Order Date]])/3,0)</f>
        <v>Q4</v>
      </c>
      <c r="E2395" s="4">
        <f>MONTH(SalesDataTable[[#This Row],[Order Date]])</f>
        <v>11</v>
      </c>
      <c r="F2395" s="4"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4">
        <f>YEAR(SalesDataTable[[#This Row],[Order Date]])</f>
        <v>2026</v>
      </c>
      <c r="D2396" s="4" t="str">
        <f>"Q"&amp;ROUNDUP(MONTH(SalesDataTable[[#This Row],[Order Date]])/3,0)</f>
        <v>Q4</v>
      </c>
      <c r="E2396" s="4">
        <f>MONTH(SalesDataTable[[#This Row],[Order Date]])</f>
        <v>11</v>
      </c>
      <c r="F2396" s="4"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4">
        <f>YEAR(SalesDataTable[[#This Row],[Order Date]])</f>
        <v>2026</v>
      </c>
      <c r="D2397" s="4" t="str">
        <f>"Q"&amp;ROUNDUP(MONTH(SalesDataTable[[#This Row],[Order Date]])/3,0)</f>
        <v>Q4</v>
      </c>
      <c r="E2397" s="4">
        <f>MONTH(SalesDataTable[[#This Row],[Order Date]])</f>
        <v>11</v>
      </c>
      <c r="F2397" s="4"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4">
        <f>YEAR(SalesDataTable[[#This Row],[Order Date]])</f>
        <v>2026</v>
      </c>
      <c r="D2398" s="4" t="str">
        <f>"Q"&amp;ROUNDUP(MONTH(SalesDataTable[[#This Row],[Order Date]])/3,0)</f>
        <v>Q4</v>
      </c>
      <c r="E2398" s="4">
        <f>MONTH(SalesDataTable[[#This Row],[Order Date]])</f>
        <v>11</v>
      </c>
      <c r="F2398" s="4"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4">
        <f>YEAR(SalesDataTable[[#This Row],[Order Date]])</f>
        <v>2026</v>
      </c>
      <c r="D2399" s="4" t="str">
        <f>"Q"&amp;ROUNDUP(MONTH(SalesDataTable[[#This Row],[Order Date]])/3,0)</f>
        <v>Q4</v>
      </c>
      <c r="E2399" s="4">
        <f>MONTH(SalesDataTable[[#This Row],[Order Date]])</f>
        <v>11</v>
      </c>
      <c r="F2399" s="4"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4">
        <f>YEAR(SalesDataTable[[#This Row],[Order Date]])</f>
        <v>2026</v>
      </c>
      <c r="D2400" s="4" t="str">
        <f>"Q"&amp;ROUNDUP(MONTH(SalesDataTable[[#This Row],[Order Date]])/3,0)</f>
        <v>Q4</v>
      </c>
      <c r="E2400" s="4">
        <f>MONTH(SalesDataTable[[#This Row],[Order Date]])</f>
        <v>11</v>
      </c>
      <c r="F2400" s="4"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4">
        <f>YEAR(SalesDataTable[[#This Row],[Order Date]])</f>
        <v>2026</v>
      </c>
      <c r="D2401" s="4" t="str">
        <f>"Q"&amp;ROUNDUP(MONTH(SalesDataTable[[#This Row],[Order Date]])/3,0)</f>
        <v>Q4</v>
      </c>
      <c r="E2401" s="4">
        <f>MONTH(SalesDataTable[[#This Row],[Order Date]])</f>
        <v>11</v>
      </c>
      <c r="F2401" s="4"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4">
        <f>YEAR(SalesDataTable[[#This Row],[Order Date]])</f>
        <v>2026</v>
      </c>
      <c r="D2402" s="4" t="str">
        <f>"Q"&amp;ROUNDUP(MONTH(SalesDataTable[[#This Row],[Order Date]])/3,0)</f>
        <v>Q4</v>
      </c>
      <c r="E2402" s="4">
        <f>MONTH(SalesDataTable[[#This Row],[Order Date]])</f>
        <v>11</v>
      </c>
      <c r="F2402" s="4"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4">
        <f>YEAR(SalesDataTable[[#This Row],[Order Date]])</f>
        <v>2026</v>
      </c>
      <c r="D2403" s="4" t="str">
        <f>"Q"&amp;ROUNDUP(MONTH(SalesDataTable[[#This Row],[Order Date]])/3,0)</f>
        <v>Q4</v>
      </c>
      <c r="E2403" s="4">
        <f>MONTH(SalesDataTable[[#This Row],[Order Date]])</f>
        <v>11</v>
      </c>
      <c r="F2403" s="4"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4">
        <f>YEAR(SalesDataTable[[#This Row],[Order Date]])</f>
        <v>2026</v>
      </c>
      <c r="D2404" s="4" t="str">
        <f>"Q"&amp;ROUNDUP(MONTH(SalesDataTable[[#This Row],[Order Date]])/3,0)</f>
        <v>Q4</v>
      </c>
      <c r="E2404" s="4">
        <f>MONTH(SalesDataTable[[#This Row],[Order Date]])</f>
        <v>11</v>
      </c>
      <c r="F2404" s="4"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4">
        <f>YEAR(SalesDataTable[[#This Row],[Order Date]])</f>
        <v>2026</v>
      </c>
      <c r="D2405" s="4" t="str">
        <f>"Q"&amp;ROUNDUP(MONTH(SalesDataTable[[#This Row],[Order Date]])/3,0)</f>
        <v>Q4</v>
      </c>
      <c r="E2405" s="4">
        <f>MONTH(SalesDataTable[[#This Row],[Order Date]])</f>
        <v>11</v>
      </c>
      <c r="F2405" s="4"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4">
        <f>YEAR(SalesDataTable[[#This Row],[Order Date]])</f>
        <v>2026</v>
      </c>
      <c r="D2406" s="4" t="str">
        <f>"Q"&amp;ROUNDUP(MONTH(SalesDataTable[[#This Row],[Order Date]])/3,0)</f>
        <v>Q4</v>
      </c>
      <c r="E2406" s="4">
        <f>MONTH(SalesDataTable[[#This Row],[Order Date]])</f>
        <v>11</v>
      </c>
      <c r="F2406" s="4"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4">
        <f>YEAR(SalesDataTable[[#This Row],[Order Date]])</f>
        <v>2026</v>
      </c>
      <c r="D2407" s="4" t="str">
        <f>"Q"&amp;ROUNDUP(MONTH(SalesDataTable[[#This Row],[Order Date]])/3,0)</f>
        <v>Q4</v>
      </c>
      <c r="E2407" s="4">
        <f>MONTH(SalesDataTable[[#This Row],[Order Date]])</f>
        <v>11</v>
      </c>
      <c r="F2407" s="4"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4">
        <f>YEAR(SalesDataTable[[#This Row],[Order Date]])</f>
        <v>2026</v>
      </c>
      <c r="D2408" s="4" t="str">
        <f>"Q"&amp;ROUNDUP(MONTH(SalesDataTable[[#This Row],[Order Date]])/3,0)</f>
        <v>Q4</v>
      </c>
      <c r="E2408" s="4">
        <f>MONTH(SalesDataTable[[#This Row],[Order Date]])</f>
        <v>11</v>
      </c>
      <c r="F2408" s="4"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4">
        <f>YEAR(SalesDataTable[[#This Row],[Order Date]])</f>
        <v>2026</v>
      </c>
      <c r="D2409" s="4" t="str">
        <f>"Q"&amp;ROUNDUP(MONTH(SalesDataTable[[#This Row],[Order Date]])/3,0)</f>
        <v>Q4</v>
      </c>
      <c r="E2409" s="4">
        <f>MONTH(SalesDataTable[[#This Row],[Order Date]])</f>
        <v>11</v>
      </c>
      <c r="F2409" s="4"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4">
        <f>YEAR(SalesDataTable[[#This Row],[Order Date]])</f>
        <v>2026</v>
      </c>
      <c r="D2410" s="4" t="str">
        <f>"Q"&amp;ROUNDUP(MONTH(SalesDataTable[[#This Row],[Order Date]])/3,0)</f>
        <v>Q4</v>
      </c>
      <c r="E2410" s="4">
        <f>MONTH(SalesDataTable[[#This Row],[Order Date]])</f>
        <v>11</v>
      </c>
      <c r="F2410" s="4"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4">
        <f>YEAR(SalesDataTable[[#This Row],[Order Date]])</f>
        <v>2026</v>
      </c>
      <c r="D2411" s="4" t="str">
        <f>"Q"&amp;ROUNDUP(MONTH(SalesDataTable[[#This Row],[Order Date]])/3,0)</f>
        <v>Q4</v>
      </c>
      <c r="E2411" s="4">
        <f>MONTH(SalesDataTable[[#This Row],[Order Date]])</f>
        <v>11</v>
      </c>
      <c r="F2411" s="4"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4">
        <f>YEAR(SalesDataTable[[#This Row],[Order Date]])</f>
        <v>2026</v>
      </c>
      <c r="D2412" s="4" t="str">
        <f>"Q"&amp;ROUNDUP(MONTH(SalesDataTable[[#This Row],[Order Date]])/3,0)</f>
        <v>Q4</v>
      </c>
      <c r="E2412" s="4">
        <f>MONTH(SalesDataTable[[#This Row],[Order Date]])</f>
        <v>11</v>
      </c>
      <c r="F2412" s="4"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4">
        <f>YEAR(SalesDataTable[[#This Row],[Order Date]])</f>
        <v>2026</v>
      </c>
      <c r="D2413" s="4" t="str">
        <f>"Q"&amp;ROUNDUP(MONTH(SalesDataTable[[#This Row],[Order Date]])/3,0)</f>
        <v>Q4</v>
      </c>
      <c r="E2413" s="4">
        <f>MONTH(SalesDataTable[[#This Row],[Order Date]])</f>
        <v>11</v>
      </c>
      <c r="F2413" s="4"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4">
        <f>YEAR(SalesDataTable[[#This Row],[Order Date]])</f>
        <v>2026</v>
      </c>
      <c r="D2414" s="4" t="str">
        <f>"Q"&amp;ROUNDUP(MONTH(SalesDataTable[[#This Row],[Order Date]])/3,0)</f>
        <v>Q4</v>
      </c>
      <c r="E2414" s="4">
        <f>MONTH(SalesDataTable[[#This Row],[Order Date]])</f>
        <v>11</v>
      </c>
      <c r="F2414" s="4"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4">
        <f>YEAR(SalesDataTable[[#This Row],[Order Date]])</f>
        <v>2026</v>
      </c>
      <c r="D2415" s="4" t="str">
        <f>"Q"&amp;ROUNDUP(MONTH(SalesDataTable[[#This Row],[Order Date]])/3,0)</f>
        <v>Q4</v>
      </c>
      <c r="E2415" s="4">
        <f>MONTH(SalesDataTable[[#This Row],[Order Date]])</f>
        <v>11</v>
      </c>
      <c r="F2415" s="4"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4">
        <f>YEAR(SalesDataTable[[#This Row],[Order Date]])</f>
        <v>2026</v>
      </c>
      <c r="D2416" s="4" t="str">
        <f>"Q"&amp;ROUNDUP(MONTH(SalesDataTable[[#This Row],[Order Date]])/3,0)</f>
        <v>Q4</v>
      </c>
      <c r="E2416" s="4">
        <f>MONTH(SalesDataTable[[#This Row],[Order Date]])</f>
        <v>11</v>
      </c>
      <c r="F2416" s="4"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4">
        <f>YEAR(SalesDataTable[[#This Row],[Order Date]])</f>
        <v>2026</v>
      </c>
      <c r="D2417" s="4" t="str">
        <f>"Q"&amp;ROUNDUP(MONTH(SalesDataTable[[#This Row],[Order Date]])/3,0)</f>
        <v>Q4</v>
      </c>
      <c r="E2417" s="4">
        <f>MONTH(SalesDataTable[[#This Row],[Order Date]])</f>
        <v>11</v>
      </c>
      <c r="F2417" s="4"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4">
        <f>YEAR(SalesDataTable[[#This Row],[Order Date]])</f>
        <v>2026</v>
      </c>
      <c r="D2418" s="4" t="str">
        <f>"Q"&amp;ROUNDUP(MONTH(SalesDataTable[[#This Row],[Order Date]])/3,0)</f>
        <v>Q4</v>
      </c>
      <c r="E2418" s="4">
        <f>MONTH(SalesDataTable[[#This Row],[Order Date]])</f>
        <v>11</v>
      </c>
      <c r="F2418" s="4"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4">
        <f>YEAR(SalesDataTable[[#This Row],[Order Date]])</f>
        <v>2026</v>
      </c>
      <c r="D2419" s="4" t="str">
        <f>"Q"&amp;ROUNDUP(MONTH(SalesDataTable[[#This Row],[Order Date]])/3,0)</f>
        <v>Q4</v>
      </c>
      <c r="E2419" s="4">
        <f>MONTH(SalesDataTable[[#This Row],[Order Date]])</f>
        <v>11</v>
      </c>
      <c r="F2419" s="4"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4">
        <f>YEAR(SalesDataTable[[#This Row],[Order Date]])</f>
        <v>2026</v>
      </c>
      <c r="D2420" s="4" t="str">
        <f>"Q"&amp;ROUNDUP(MONTH(SalesDataTable[[#This Row],[Order Date]])/3,0)</f>
        <v>Q4</v>
      </c>
      <c r="E2420" s="4">
        <f>MONTH(SalesDataTable[[#This Row],[Order Date]])</f>
        <v>11</v>
      </c>
      <c r="F2420" s="4"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4">
        <f>YEAR(SalesDataTable[[#This Row],[Order Date]])</f>
        <v>2026</v>
      </c>
      <c r="D2421" s="4" t="str">
        <f>"Q"&amp;ROUNDUP(MONTH(SalesDataTable[[#This Row],[Order Date]])/3,0)</f>
        <v>Q4</v>
      </c>
      <c r="E2421" s="4">
        <f>MONTH(SalesDataTable[[#This Row],[Order Date]])</f>
        <v>11</v>
      </c>
      <c r="F2421" s="4"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4">
        <f>YEAR(SalesDataTable[[#This Row],[Order Date]])</f>
        <v>2026</v>
      </c>
      <c r="D2422" s="4" t="str">
        <f>"Q"&amp;ROUNDUP(MONTH(SalesDataTable[[#This Row],[Order Date]])/3,0)</f>
        <v>Q4</v>
      </c>
      <c r="E2422" s="4">
        <f>MONTH(SalesDataTable[[#This Row],[Order Date]])</f>
        <v>11</v>
      </c>
      <c r="F2422" s="4"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4">
        <f>YEAR(SalesDataTable[[#This Row],[Order Date]])</f>
        <v>2026</v>
      </c>
      <c r="D2423" s="4" t="str">
        <f>"Q"&amp;ROUNDUP(MONTH(SalesDataTable[[#This Row],[Order Date]])/3,0)</f>
        <v>Q4</v>
      </c>
      <c r="E2423" s="4">
        <f>MONTH(SalesDataTable[[#This Row],[Order Date]])</f>
        <v>11</v>
      </c>
      <c r="F2423" s="4"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4">
        <f>YEAR(SalesDataTable[[#This Row],[Order Date]])</f>
        <v>2026</v>
      </c>
      <c r="D2424" s="4" t="str">
        <f>"Q"&amp;ROUNDUP(MONTH(SalesDataTable[[#This Row],[Order Date]])/3,0)</f>
        <v>Q4</v>
      </c>
      <c r="E2424" s="4">
        <f>MONTH(SalesDataTable[[#This Row],[Order Date]])</f>
        <v>11</v>
      </c>
      <c r="F2424" s="4"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4">
        <f>YEAR(SalesDataTable[[#This Row],[Order Date]])</f>
        <v>2026</v>
      </c>
      <c r="D2425" s="4" t="str">
        <f>"Q"&amp;ROUNDUP(MONTH(SalesDataTable[[#This Row],[Order Date]])/3,0)</f>
        <v>Q4</v>
      </c>
      <c r="E2425" s="4">
        <f>MONTH(SalesDataTable[[#This Row],[Order Date]])</f>
        <v>11</v>
      </c>
      <c r="F2425" s="4"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4">
        <f>YEAR(SalesDataTable[[#This Row],[Order Date]])</f>
        <v>2026</v>
      </c>
      <c r="D2426" s="4" t="str">
        <f>"Q"&amp;ROUNDUP(MONTH(SalesDataTable[[#This Row],[Order Date]])/3,0)</f>
        <v>Q4</v>
      </c>
      <c r="E2426" s="4">
        <f>MONTH(SalesDataTable[[#This Row],[Order Date]])</f>
        <v>11</v>
      </c>
      <c r="F2426" s="4"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4">
        <f>YEAR(SalesDataTable[[#This Row],[Order Date]])</f>
        <v>2026</v>
      </c>
      <c r="D2427" s="4" t="str">
        <f>"Q"&amp;ROUNDUP(MONTH(SalesDataTable[[#This Row],[Order Date]])/3,0)</f>
        <v>Q4</v>
      </c>
      <c r="E2427" s="4">
        <f>MONTH(SalesDataTable[[#This Row],[Order Date]])</f>
        <v>11</v>
      </c>
      <c r="F2427" s="4"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4">
        <f>YEAR(SalesDataTable[[#This Row],[Order Date]])</f>
        <v>2026</v>
      </c>
      <c r="D2428" s="4" t="str">
        <f>"Q"&amp;ROUNDUP(MONTH(SalesDataTable[[#This Row],[Order Date]])/3,0)</f>
        <v>Q4</v>
      </c>
      <c r="E2428" s="4">
        <f>MONTH(SalesDataTable[[#This Row],[Order Date]])</f>
        <v>11</v>
      </c>
      <c r="F2428" s="4"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4">
        <f>YEAR(SalesDataTable[[#This Row],[Order Date]])</f>
        <v>2026</v>
      </c>
      <c r="D2429" s="4" t="str">
        <f>"Q"&amp;ROUNDUP(MONTH(SalesDataTable[[#This Row],[Order Date]])/3,0)</f>
        <v>Q4</v>
      </c>
      <c r="E2429" s="4">
        <f>MONTH(SalesDataTable[[#This Row],[Order Date]])</f>
        <v>11</v>
      </c>
      <c r="F2429" s="4"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4">
        <f>YEAR(SalesDataTable[[#This Row],[Order Date]])</f>
        <v>2026</v>
      </c>
      <c r="D2430" s="4" t="str">
        <f>"Q"&amp;ROUNDUP(MONTH(SalesDataTable[[#This Row],[Order Date]])/3,0)</f>
        <v>Q4</v>
      </c>
      <c r="E2430" s="4">
        <f>MONTH(SalesDataTable[[#This Row],[Order Date]])</f>
        <v>11</v>
      </c>
      <c r="F2430" s="4"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4">
        <f>YEAR(SalesDataTable[[#This Row],[Order Date]])</f>
        <v>2026</v>
      </c>
      <c r="D2431" s="4" t="str">
        <f>"Q"&amp;ROUNDUP(MONTH(SalesDataTable[[#This Row],[Order Date]])/3,0)</f>
        <v>Q4</v>
      </c>
      <c r="E2431" s="4">
        <f>MONTH(SalesDataTable[[#This Row],[Order Date]])</f>
        <v>11</v>
      </c>
      <c r="F2431" s="4"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4">
        <f>YEAR(SalesDataTable[[#This Row],[Order Date]])</f>
        <v>2026</v>
      </c>
      <c r="D2432" s="4" t="str">
        <f>"Q"&amp;ROUNDUP(MONTH(SalesDataTable[[#This Row],[Order Date]])/3,0)</f>
        <v>Q4</v>
      </c>
      <c r="E2432" s="4">
        <f>MONTH(SalesDataTable[[#This Row],[Order Date]])</f>
        <v>11</v>
      </c>
      <c r="F2432" s="4"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4">
        <f>YEAR(SalesDataTable[[#This Row],[Order Date]])</f>
        <v>2026</v>
      </c>
      <c r="D2433" s="4" t="str">
        <f>"Q"&amp;ROUNDUP(MONTH(SalesDataTable[[#This Row],[Order Date]])/3,0)</f>
        <v>Q4</v>
      </c>
      <c r="E2433" s="4">
        <f>MONTH(SalesDataTable[[#This Row],[Order Date]])</f>
        <v>11</v>
      </c>
      <c r="F2433" s="4"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4">
        <f>YEAR(SalesDataTable[[#This Row],[Order Date]])</f>
        <v>2026</v>
      </c>
      <c r="D2434" s="4" t="str">
        <f>"Q"&amp;ROUNDUP(MONTH(SalesDataTable[[#This Row],[Order Date]])/3,0)</f>
        <v>Q4</v>
      </c>
      <c r="E2434" s="4">
        <f>MONTH(SalesDataTable[[#This Row],[Order Date]])</f>
        <v>11</v>
      </c>
      <c r="F2434" s="4"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4">
        <f>YEAR(SalesDataTable[[#This Row],[Order Date]])</f>
        <v>2026</v>
      </c>
      <c r="D2435" s="4" t="str">
        <f>"Q"&amp;ROUNDUP(MONTH(SalesDataTable[[#This Row],[Order Date]])/3,0)</f>
        <v>Q4</v>
      </c>
      <c r="E2435" s="4">
        <f>MONTH(SalesDataTable[[#This Row],[Order Date]])</f>
        <v>11</v>
      </c>
      <c r="F2435" s="4"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4">
        <f>YEAR(SalesDataTable[[#This Row],[Order Date]])</f>
        <v>2026</v>
      </c>
      <c r="D2436" s="4" t="str">
        <f>"Q"&amp;ROUNDUP(MONTH(SalesDataTable[[#This Row],[Order Date]])/3,0)</f>
        <v>Q4</v>
      </c>
      <c r="E2436" s="4">
        <f>MONTH(SalesDataTable[[#This Row],[Order Date]])</f>
        <v>11</v>
      </c>
      <c r="F2436" s="4"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4">
        <f>YEAR(SalesDataTable[[#This Row],[Order Date]])</f>
        <v>2026</v>
      </c>
      <c r="D2437" s="4" t="str">
        <f>"Q"&amp;ROUNDUP(MONTH(SalesDataTable[[#This Row],[Order Date]])/3,0)</f>
        <v>Q4</v>
      </c>
      <c r="E2437" s="4">
        <f>MONTH(SalesDataTable[[#This Row],[Order Date]])</f>
        <v>11</v>
      </c>
      <c r="F2437" s="4"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4">
        <f>YEAR(SalesDataTable[[#This Row],[Order Date]])</f>
        <v>2026</v>
      </c>
      <c r="D2438" s="4" t="str">
        <f>"Q"&amp;ROUNDUP(MONTH(SalesDataTable[[#This Row],[Order Date]])/3,0)</f>
        <v>Q4</v>
      </c>
      <c r="E2438" s="4">
        <f>MONTH(SalesDataTable[[#This Row],[Order Date]])</f>
        <v>11</v>
      </c>
      <c r="F2438" s="4"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4">
        <f>YEAR(SalesDataTable[[#This Row],[Order Date]])</f>
        <v>2026</v>
      </c>
      <c r="D2439" s="4" t="str">
        <f>"Q"&amp;ROUNDUP(MONTH(SalesDataTable[[#This Row],[Order Date]])/3,0)</f>
        <v>Q4</v>
      </c>
      <c r="E2439" s="4">
        <f>MONTH(SalesDataTable[[#This Row],[Order Date]])</f>
        <v>11</v>
      </c>
      <c r="F2439" s="4"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4">
        <f>YEAR(SalesDataTable[[#This Row],[Order Date]])</f>
        <v>2026</v>
      </c>
      <c r="D2440" s="4" t="str">
        <f>"Q"&amp;ROUNDUP(MONTH(SalesDataTable[[#This Row],[Order Date]])/3,0)</f>
        <v>Q4</v>
      </c>
      <c r="E2440" s="4">
        <f>MONTH(SalesDataTable[[#This Row],[Order Date]])</f>
        <v>11</v>
      </c>
      <c r="F2440" s="4"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4">
        <f>YEAR(SalesDataTable[[#This Row],[Order Date]])</f>
        <v>2026</v>
      </c>
      <c r="D2441" s="4" t="str">
        <f>"Q"&amp;ROUNDUP(MONTH(SalesDataTable[[#This Row],[Order Date]])/3,0)</f>
        <v>Q4</v>
      </c>
      <c r="E2441" s="4">
        <f>MONTH(SalesDataTable[[#This Row],[Order Date]])</f>
        <v>11</v>
      </c>
      <c r="F2441" s="4"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4">
        <f>YEAR(SalesDataTable[[#This Row],[Order Date]])</f>
        <v>2026</v>
      </c>
      <c r="D2442" s="4" t="str">
        <f>"Q"&amp;ROUNDUP(MONTH(SalesDataTable[[#This Row],[Order Date]])/3,0)</f>
        <v>Q4</v>
      </c>
      <c r="E2442" s="4">
        <f>MONTH(SalesDataTable[[#This Row],[Order Date]])</f>
        <v>11</v>
      </c>
      <c r="F2442" s="4"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4">
        <f>YEAR(SalesDataTable[[#This Row],[Order Date]])</f>
        <v>2026</v>
      </c>
      <c r="D2443" s="4" t="str">
        <f>"Q"&amp;ROUNDUP(MONTH(SalesDataTable[[#This Row],[Order Date]])/3,0)</f>
        <v>Q4</v>
      </c>
      <c r="E2443" s="4">
        <f>MONTH(SalesDataTable[[#This Row],[Order Date]])</f>
        <v>11</v>
      </c>
      <c r="F2443" s="4"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4">
        <f>YEAR(SalesDataTable[[#This Row],[Order Date]])</f>
        <v>2026</v>
      </c>
      <c r="D2444" s="4" t="str">
        <f>"Q"&amp;ROUNDUP(MONTH(SalesDataTable[[#This Row],[Order Date]])/3,0)</f>
        <v>Q4</v>
      </c>
      <c r="E2444" s="4">
        <f>MONTH(SalesDataTable[[#This Row],[Order Date]])</f>
        <v>11</v>
      </c>
      <c r="F2444" s="4"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4">
        <f>YEAR(SalesDataTable[[#This Row],[Order Date]])</f>
        <v>2026</v>
      </c>
      <c r="D2445" s="4" t="str">
        <f>"Q"&amp;ROUNDUP(MONTH(SalesDataTable[[#This Row],[Order Date]])/3,0)</f>
        <v>Q4</v>
      </c>
      <c r="E2445" s="4">
        <f>MONTH(SalesDataTable[[#This Row],[Order Date]])</f>
        <v>11</v>
      </c>
      <c r="F2445" s="4"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4">
        <f>YEAR(SalesDataTable[[#This Row],[Order Date]])</f>
        <v>2026</v>
      </c>
      <c r="D2446" s="4" t="str">
        <f>"Q"&amp;ROUNDUP(MONTH(SalesDataTable[[#This Row],[Order Date]])/3,0)</f>
        <v>Q4</v>
      </c>
      <c r="E2446" s="4">
        <f>MONTH(SalesDataTable[[#This Row],[Order Date]])</f>
        <v>11</v>
      </c>
      <c r="F2446" s="4"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4">
        <f>YEAR(SalesDataTable[[#This Row],[Order Date]])</f>
        <v>2026</v>
      </c>
      <c r="D2447" s="4" t="str">
        <f>"Q"&amp;ROUNDUP(MONTH(SalesDataTable[[#This Row],[Order Date]])/3,0)</f>
        <v>Q4</v>
      </c>
      <c r="E2447" s="4">
        <f>MONTH(SalesDataTable[[#This Row],[Order Date]])</f>
        <v>11</v>
      </c>
      <c r="F2447" s="4"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4">
        <f>YEAR(SalesDataTable[[#This Row],[Order Date]])</f>
        <v>2026</v>
      </c>
      <c r="D2448" s="4" t="str">
        <f>"Q"&amp;ROUNDUP(MONTH(SalesDataTable[[#This Row],[Order Date]])/3,0)</f>
        <v>Q4</v>
      </c>
      <c r="E2448" s="4">
        <f>MONTH(SalesDataTable[[#This Row],[Order Date]])</f>
        <v>11</v>
      </c>
      <c r="F2448" s="4"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4">
        <f>YEAR(SalesDataTable[[#This Row],[Order Date]])</f>
        <v>2026</v>
      </c>
      <c r="D2449" s="4" t="str">
        <f>"Q"&amp;ROUNDUP(MONTH(SalesDataTable[[#This Row],[Order Date]])/3,0)</f>
        <v>Q4</v>
      </c>
      <c r="E2449" s="4">
        <f>MONTH(SalesDataTable[[#This Row],[Order Date]])</f>
        <v>11</v>
      </c>
      <c r="F2449" s="4"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4">
        <f>YEAR(SalesDataTable[[#This Row],[Order Date]])</f>
        <v>2026</v>
      </c>
      <c r="D2450" s="4" t="str">
        <f>"Q"&amp;ROUNDUP(MONTH(SalesDataTable[[#This Row],[Order Date]])/3,0)</f>
        <v>Q4</v>
      </c>
      <c r="E2450" s="4">
        <f>MONTH(SalesDataTable[[#This Row],[Order Date]])</f>
        <v>11</v>
      </c>
      <c r="F2450" s="4"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4">
        <f>YEAR(SalesDataTable[[#This Row],[Order Date]])</f>
        <v>2026</v>
      </c>
      <c r="D2451" s="4" t="str">
        <f>"Q"&amp;ROUNDUP(MONTH(SalesDataTable[[#This Row],[Order Date]])/3,0)</f>
        <v>Q4</v>
      </c>
      <c r="E2451" s="4">
        <f>MONTH(SalesDataTable[[#This Row],[Order Date]])</f>
        <v>11</v>
      </c>
      <c r="F2451" s="4"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4">
        <f>YEAR(SalesDataTable[[#This Row],[Order Date]])</f>
        <v>2026</v>
      </c>
      <c r="D2452" s="4" t="str">
        <f>"Q"&amp;ROUNDUP(MONTH(SalesDataTable[[#This Row],[Order Date]])/3,0)</f>
        <v>Q4</v>
      </c>
      <c r="E2452" s="4">
        <f>MONTH(SalesDataTable[[#This Row],[Order Date]])</f>
        <v>11</v>
      </c>
      <c r="F2452" s="4"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4">
        <f>YEAR(SalesDataTable[[#This Row],[Order Date]])</f>
        <v>2026</v>
      </c>
      <c r="D2453" s="4" t="str">
        <f>"Q"&amp;ROUNDUP(MONTH(SalesDataTable[[#This Row],[Order Date]])/3,0)</f>
        <v>Q4</v>
      </c>
      <c r="E2453" s="4">
        <f>MONTH(SalesDataTable[[#This Row],[Order Date]])</f>
        <v>11</v>
      </c>
      <c r="F2453" s="4"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4">
        <f>YEAR(SalesDataTable[[#This Row],[Order Date]])</f>
        <v>2026</v>
      </c>
      <c r="D2454" s="4" t="str">
        <f>"Q"&amp;ROUNDUP(MONTH(SalesDataTable[[#This Row],[Order Date]])/3,0)</f>
        <v>Q4</v>
      </c>
      <c r="E2454" s="4">
        <f>MONTH(SalesDataTable[[#This Row],[Order Date]])</f>
        <v>11</v>
      </c>
      <c r="F2454" s="4"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4">
        <f>YEAR(SalesDataTable[[#This Row],[Order Date]])</f>
        <v>2026</v>
      </c>
      <c r="D2455" s="4" t="str">
        <f>"Q"&amp;ROUNDUP(MONTH(SalesDataTable[[#This Row],[Order Date]])/3,0)</f>
        <v>Q4</v>
      </c>
      <c r="E2455" s="4">
        <f>MONTH(SalesDataTable[[#This Row],[Order Date]])</f>
        <v>11</v>
      </c>
      <c r="F2455" s="4"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4">
        <f>YEAR(SalesDataTable[[#This Row],[Order Date]])</f>
        <v>2026</v>
      </c>
      <c r="D2456" s="4" t="str">
        <f>"Q"&amp;ROUNDUP(MONTH(SalesDataTable[[#This Row],[Order Date]])/3,0)</f>
        <v>Q4</v>
      </c>
      <c r="E2456" s="4">
        <f>MONTH(SalesDataTable[[#This Row],[Order Date]])</f>
        <v>11</v>
      </c>
      <c r="F2456" s="4"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4">
        <f>YEAR(SalesDataTable[[#This Row],[Order Date]])</f>
        <v>2026</v>
      </c>
      <c r="D2457" s="4" t="str">
        <f>"Q"&amp;ROUNDUP(MONTH(SalesDataTable[[#This Row],[Order Date]])/3,0)</f>
        <v>Q4</v>
      </c>
      <c r="E2457" s="4">
        <f>MONTH(SalesDataTable[[#This Row],[Order Date]])</f>
        <v>11</v>
      </c>
      <c r="F2457" s="4"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4">
        <f>YEAR(SalesDataTable[[#This Row],[Order Date]])</f>
        <v>2026</v>
      </c>
      <c r="D2458" s="4" t="str">
        <f>"Q"&amp;ROUNDUP(MONTH(SalesDataTable[[#This Row],[Order Date]])/3,0)</f>
        <v>Q4</v>
      </c>
      <c r="E2458" s="4">
        <f>MONTH(SalesDataTable[[#This Row],[Order Date]])</f>
        <v>11</v>
      </c>
      <c r="F2458" s="4"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4">
        <f>YEAR(SalesDataTable[[#This Row],[Order Date]])</f>
        <v>2026</v>
      </c>
      <c r="D2459" s="4" t="str">
        <f>"Q"&amp;ROUNDUP(MONTH(SalesDataTable[[#This Row],[Order Date]])/3,0)</f>
        <v>Q4</v>
      </c>
      <c r="E2459" s="4">
        <f>MONTH(SalesDataTable[[#This Row],[Order Date]])</f>
        <v>11</v>
      </c>
      <c r="F2459" s="4"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4">
        <f>YEAR(SalesDataTable[[#This Row],[Order Date]])</f>
        <v>2026</v>
      </c>
      <c r="D2460" s="4" t="str">
        <f>"Q"&amp;ROUNDUP(MONTH(SalesDataTable[[#This Row],[Order Date]])/3,0)</f>
        <v>Q4</v>
      </c>
      <c r="E2460" s="4">
        <f>MONTH(SalesDataTable[[#This Row],[Order Date]])</f>
        <v>11</v>
      </c>
      <c r="F2460" s="4"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4">
        <f>YEAR(SalesDataTable[[#This Row],[Order Date]])</f>
        <v>2026</v>
      </c>
      <c r="D2461" s="4" t="str">
        <f>"Q"&amp;ROUNDUP(MONTH(SalesDataTable[[#This Row],[Order Date]])/3,0)</f>
        <v>Q4</v>
      </c>
      <c r="E2461" s="4">
        <f>MONTH(SalesDataTable[[#This Row],[Order Date]])</f>
        <v>11</v>
      </c>
      <c r="F2461" s="4"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4">
        <f>YEAR(SalesDataTable[[#This Row],[Order Date]])</f>
        <v>2026</v>
      </c>
      <c r="D2462" s="4" t="str">
        <f>"Q"&amp;ROUNDUP(MONTH(SalesDataTable[[#This Row],[Order Date]])/3,0)</f>
        <v>Q4</v>
      </c>
      <c r="E2462" s="4">
        <f>MONTH(SalesDataTable[[#This Row],[Order Date]])</f>
        <v>11</v>
      </c>
      <c r="F2462" s="4"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4">
        <f>YEAR(SalesDataTable[[#This Row],[Order Date]])</f>
        <v>2026</v>
      </c>
      <c r="D2463" s="4" t="str">
        <f>"Q"&amp;ROUNDUP(MONTH(SalesDataTable[[#This Row],[Order Date]])/3,0)</f>
        <v>Q4</v>
      </c>
      <c r="E2463" s="4">
        <f>MONTH(SalesDataTable[[#This Row],[Order Date]])</f>
        <v>11</v>
      </c>
      <c r="F2463" s="4"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4">
        <f>YEAR(SalesDataTable[[#This Row],[Order Date]])</f>
        <v>2026</v>
      </c>
      <c r="D2464" s="4" t="str">
        <f>"Q"&amp;ROUNDUP(MONTH(SalesDataTable[[#This Row],[Order Date]])/3,0)</f>
        <v>Q4</v>
      </c>
      <c r="E2464" s="4">
        <f>MONTH(SalesDataTable[[#This Row],[Order Date]])</f>
        <v>11</v>
      </c>
      <c r="F2464" s="4"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4">
        <f>YEAR(SalesDataTable[[#This Row],[Order Date]])</f>
        <v>2026</v>
      </c>
      <c r="D2465" s="4" t="str">
        <f>"Q"&amp;ROUNDUP(MONTH(SalesDataTable[[#This Row],[Order Date]])/3,0)</f>
        <v>Q4</v>
      </c>
      <c r="E2465" s="4">
        <f>MONTH(SalesDataTable[[#This Row],[Order Date]])</f>
        <v>11</v>
      </c>
      <c r="F2465" s="4"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4">
        <f>YEAR(SalesDataTable[[#This Row],[Order Date]])</f>
        <v>2026</v>
      </c>
      <c r="D2466" s="4" t="str">
        <f>"Q"&amp;ROUNDUP(MONTH(SalesDataTable[[#This Row],[Order Date]])/3,0)</f>
        <v>Q4</v>
      </c>
      <c r="E2466" s="4">
        <f>MONTH(SalesDataTable[[#This Row],[Order Date]])</f>
        <v>11</v>
      </c>
      <c r="F2466" s="4"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4">
        <f>YEAR(SalesDataTable[[#This Row],[Order Date]])</f>
        <v>2026</v>
      </c>
      <c r="D2467" s="4" t="str">
        <f>"Q"&amp;ROUNDUP(MONTH(SalesDataTable[[#This Row],[Order Date]])/3,0)</f>
        <v>Q4</v>
      </c>
      <c r="E2467" s="4">
        <f>MONTH(SalesDataTable[[#This Row],[Order Date]])</f>
        <v>11</v>
      </c>
      <c r="F2467" s="4"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4">
        <f>YEAR(SalesDataTable[[#This Row],[Order Date]])</f>
        <v>2026</v>
      </c>
      <c r="D2468" s="4" t="str">
        <f>"Q"&amp;ROUNDUP(MONTH(SalesDataTable[[#This Row],[Order Date]])/3,0)</f>
        <v>Q4</v>
      </c>
      <c r="E2468" s="4">
        <f>MONTH(SalesDataTable[[#This Row],[Order Date]])</f>
        <v>11</v>
      </c>
      <c r="F2468" s="4"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4">
        <f>YEAR(SalesDataTable[[#This Row],[Order Date]])</f>
        <v>2026</v>
      </c>
      <c r="D2469" s="4" t="str">
        <f>"Q"&amp;ROUNDUP(MONTH(SalesDataTable[[#This Row],[Order Date]])/3,0)</f>
        <v>Q4</v>
      </c>
      <c r="E2469" s="4">
        <f>MONTH(SalesDataTable[[#This Row],[Order Date]])</f>
        <v>11</v>
      </c>
      <c r="F2469" s="4"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4">
        <f>YEAR(SalesDataTable[[#This Row],[Order Date]])</f>
        <v>2026</v>
      </c>
      <c r="D2470" s="4" t="str">
        <f>"Q"&amp;ROUNDUP(MONTH(SalesDataTable[[#This Row],[Order Date]])/3,0)</f>
        <v>Q4</v>
      </c>
      <c r="E2470" s="4">
        <f>MONTH(SalesDataTable[[#This Row],[Order Date]])</f>
        <v>11</v>
      </c>
      <c r="F2470" s="4"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4">
        <f>YEAR(SalesDataTable[[#This Row],[Order Date]])</f>
        <v>2026</v>
      </c>
      <c r="D2471" s="4" t="str">
        <f>"Q"&amp;ROUNDUP(MONTH(SalesDataTable[[#This Row],[Order Date]])/3,0)</f>
        <v>Q4</v>
      </c>
      <c r="E2471" s="4">
        <f>MONTH(SalesDataTable[[#This Row],[Order Date]])</f>
        <v>11</v>
      </c>
      <c r="F2471" s="4"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4">
        <f>YEAR(SalesDataTable[[#This Row],[Order Date]])</f>
        <v>2026</v>
      </c>
      <c r="D2472" s="4" t="str">
        <f>"Q"&amp;ROUNDUP(MONTH(SalesDataTable[[#This Row],[Order Date]])/3,0)</f>
        <v>Q4</v>
      </c>
      <c r="E2472" s="4">
        <f>MONTH(SalesDataTable[[#This Row],[Order Date]])</f>
        <v>11</v>
      </c>
      <c r="F2472" s="4"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4">
        <f>YEAR(SalesDataTable[[#This Row],[Order Date]])</f>
        <v>2026</v>
      </c>
      <c r="D2473" s="4" t="str">
        <f>"Q"&amp;ROUNDUP(MONTH(SalesDataTable[[#This Row],[Order Date]])/3,0)</f>
        <v>Q4</v>
      </c>
      <c r="E2473" s="4">
        <f>MONTH(SalesDataTable[[#This Row],[Order Date]])</f>
        <v>11</v>
      </c>
      <c r="F2473" s="4"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4">
        <f>YEAR(SalesDataTable[[#This Row],[Order Date]])</f>
        <v>2026</v>
      </c>
      <c r="D2474" s="4" t="str">
        <f>"Q"&amp;ROUNDUP(MONTH(SalesDataTable[[#This Row],[Order Date]])/3,0)</f>
        <v>Q4</v>
      </c>
      <c r="E2474" s="4">
        <f>MONTH(SalesDataTable[[#This Row],[Order Date]])</f>
        <v>11</v>
      </c>
      <c r="F2474" s="4"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4">
        <f>YEAR(SalesDataTable[[#This Row],[Order Date]])</f>
        <v>2026</v>
      </c>
      <c r="D2475" s="4" t="str">
        <f>"Q"&amp;ROUNDUP(MONTH(SalesDataTable[[#This Row],[Order Date]])/3,0)</f>
        <v>Q4</v>
      </c>
      <c r="E2475" s="4">
        <f>MONTH(SalesDataTable[[#This Row],[Order Date]])</f>
        <v>11</v>
      </c>
      <c r="F2475" s="4"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4">
        <f>YEAR(SalesDataTable[[#This Row],[Order Date]])</f>
        <v>2026</v>
      </c>
      <c r="D2476" s="4" t="str">
        <f>"Q"&amp;ROUNDUP(MONTH(SalesDataTable[[#This Row],[Order Date]])/3,0)</f>
        <v>Q4</v>
      </c>
      <c r="E2476" s="4">
        <f>MONTH(SalesDataTable[[#This Row],[Order Date]])</f>
        <v>11</v>
      </c>
      <c r="F2476" s="4"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4">
        <f>YEAR(SalesDataTable[[#This Row],[Order Date]])</f>
        <v>2026</v>
      </c>
      <c r="D2477" s="4" t="str">
        <f>"Q"&amp;ROUNDUP(MONTH(SalesDataTable[[#This Row],[Order Date]])/3,0)</f>
        <v>Q4</v>
      </c>
      <c r="E2477" s="4">
        <f>MONTH(SalesDataTable[[#This Row],[Order Date]])</f>
        <v>11</v>
      </c>
      <c r="F2477" s="4"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4">
        <f>YEAR(SalesDataTable[[#This Row],[Order Date]])</f>
        <v>2026</v>
      </c>
      <c r="D2478" s="4" t="str">
        <f>"Q"&amp;ROUNDUP(MONTH(SalesDataTable[[#This Row],[Order Date]])/3,0)</f>
        <v>Q4</v>
      </c>
      <c r="E2478" s="4">
        <f>MONTH(SalesDataTable[[#This Row],[Order Date]])</f>
        <v>11</v>
      </c>
      <c r="F2478" s="4"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4">
        <f>YEAR(SalesDataTable[[#This Row],[Order Date]])</f>
        <v>2026</v>
      </c>
      <c r="D2479" s="4" t="str">
        <f>"Q"&amp;ROUNDUP(MONTH(SalesDataTable[[#This Row],[Order Date]])/3,0)</f>
        <v>Q4</v>
      </c>
      <c r="E2479" s="4">
        <f>MONTH(SalesDataTable[[#This Row],[Order Date]])</f>
        <v>11</v>
      </c>
      <c r="F2479" s="4"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4">
        <f>YEAR(SalesDataTable[[#This Row],[Order Date]])</f>
        <v>2026</v>
      </c>
      <c r="D2480" s="4" t="str">
        <f>"Q"&amp;ROUNDUP(MONTH(SalesDataTable[[#This Row],[Order Date]])/3,0)</f>
        <v>Q4</v>
      </c>
      <c r="E2480" s="4">
        <f>MONTH(SalesDataTable[[#This Row],[Order Date]])</f>
        <v>11</v>
      </c>
      <c r="F2480" s="4"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4">
        <f>YEAR(SalesDataTable[[#This Row],[Order Date]])</f>
        <v>2026</v>
      </c>
      <c r="D2481" s="4" t="str">
        <f>"Q"&amp;ROUNDUP(MONTH(SalesDataTable[[#This Row],[Order Date]])/3,0)</f>
        <v>Q4</v>
      </c>
      <c r="E2481" s="4">
        <f>MONTH(SalesDataTable[[#This Row],[Order Date]])</f>
        <v>11</v>
      </c>
      <c r="F2481" s="4"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4">
        <f>YEAR(SalesDataTable[[#This Row],[Order Date]])</f>
        <v>2026</v>
      </c>
      <c r="D2482" s="4" t="str">
        <f>"Q"&amp;ROUNDUP(MONTH(SalesDataTable[[#This Row],[Order Date]])/3,0)</f>
        <v>Q4</v>
      </c>
      <c r="E2482" s="4">
        <f>MONTH(SalesDataTable[[#This Row],[Order Date]])</f>
        <v>11</v>
      </c>
      <c r="F2482" s="4"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4">
        <f>YEAR(SalesDataTable[[#This Row],[Order Date]])</f>
        <v>2026</v>
      </c>
      <c r="D2483" s="4" t="str">
        <f>"Q"&amp;ROUNDUP(MONTH(SalesDataTable[[#This Row],[Order Date]])/3,0)</f>
        <v>Q4</v>
      </c>
      <c r="E2483" s="4">
        <f>MONTH(SalesDataTable[[#This Row],[Order Date]])</f>
        <v>11</v>
      </c>
      <c r="F2483" s="4"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4">
        <f>YEAR(SalesDataTable[[#This Row],[Order Date]])</f>
        <v>2026</v>
      </c>
      <c r="D2484" s="4" t="str">
        <f>"Q"&amp;ROUNDUP(MONTH(SalesDataTable[[#This Row],[Order Date]])/3,0)</f>
        <v>Q4</v>
      </c>
      <c r="E2484" s="4">
        <f>MONTH(SalesDataTable[[#This Row],[Order Date]])</f>
        <v>11</v>
      </c>
      <c r="F2484" s="4"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4">
        <f>YEAR(SalesDataTable[[#This Row],[Order Date]])</f>
        <v>2026</v>
      </c>
      <c r="D2485" s="4" t="str">
        <f>"Q"&amp;ROUNDUP(MONTH(SalesDataTable[[#This Row],[Order Date]])/3,0)</f>
        <v>Q4</v>
      </c>
      <c r="E2485" s="4">
        <f>MONTH(SalesDataTable[[#This Row],[Order Date]])</f>
        <v>11</v>
      </c>
      <c r="F2485" s="4"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4">
        <f>YEAR(SalesDataTable[[#This Row],[Order Date]])</f>
        <v>2026</v>
      </c>
      <c r="D2486" s="4" t="str">
        <f>"Q"&amp;ROUNDUP(MONTH(SalesDataTable[[#This Row],[Order Date]])/3,0)</f>
        <v>Q4</v>
      </c>
      <c r="E2486" s="4">
        <f>MONTH(SalesDataTable[[#This Row],[Order Date]])</f>
        <v>11</v>
      </c>
      <c r="F2486" s="4"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4">
        <f>YEAR(SalesDataTable[[#This Row],[Order Date]])</f>
        <v>2026</v>
      </c>
      <c r="D2487" s="4" t="str">
        <f>"Q"&amp;ROUNDUP(MONTH(SalesDataTable[[#This Row],[Order Date]])/3,0)</f>
        <v>Q4</v>
      </c>
      <c r="E2487" s="4">
        <f>MONTH(SalesDataTable[[#This Row],[Order Date]])</f>
        <v>11</v>
      </c>
      <c r="F2487" s="4"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4">
        <f>YEAR(SalesDataTable[[#This Row],[Order Date]])</f>
        <v>2026</v>
      </c>
      <c r="D2488" s="4" t="str">
        <f>"Q"&amp;ROUNDUP(MONTH(SalesDataTable[[#This Row],[Order Date]])/3,0)</f>
        <v>Q4</v>
      </c>
      <c r="E2488" s="4">
        <f>MONTH(SalesDataTable[[#This Row],[Order Date]])</f>
        <v>11</v>
      </c>
      <c r="F2488" s="4"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4">
        <f>YEAR(SalesDataTable[[#This Row],[Order Date]])</f>
        <v>2026</v>
      </c>
      <c r="D2489" s="4" t="str">
        <f>"Q"&amp;ROUNDUP(MONTH(SalesDataTable[[#This Row],[Order Date]])/3,0)</f>
        <v>Q4</v>
      </c>
      <c r="E2489" s="4">
        <f>MONTH(SalesDataTable[[#This Row],[Order Date]])</f>
        <v>11</v>
      </c>
      <c r="F2489" s="4"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4">
        <f>YEAR(SalesDataTable[[#This Row],[Order Date]])</f>
        <v>2026</v>
      </c>
      <c r="D2490" s="4" t="str">
        <f>"Q"&amp;ROUNDUP(MONTH(SalesDataTable[[#This Row],[Order Date]])/3,0)</f>
        <v>Q4</v>
      </c>
      <c r="E2490" s="4">
        <f>MONTH(SalesDataTable[[#This Row],[Order Date]])</f>
        <v>11</v>
      </c>
      <c r="F2490" s="4"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4">
        <f>YEAR(SalesDataTable[[#This Row],[Order Date]])</f>
        <v>2026</v>
      </c>
      <c r="D2491" s="4" t="str">
        <f>"Q"&amp;ROUNDUP(MONTH(SalesDataTable[[#This Row],[Order Date]])/3,0)</f>
        <v>Q4</v>
      </c>
      <c r="E2491" s="4">
        <f>MONTH(SalesDataTable[[#This Row],[Order Date]])</f>
        <v>11</v>
      </c>
      <c r="F2491" s="4"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4">
        <f>YEAR(SalesDataTable[[#This Row],[Order Date]])</f>
        <v>2026</v>
      </c>
      <c r="D2492" s="4" t="str">
        <f>"Q"&amp;ROUNDUP(MONTH(SalesDataTable[[#This Row],[Order Date]])/3,0)</f>
        <v>Q4</v>
      </c>
      <c r="E2492" s="4">
        <f>MONTH(SalesDataTable[[#This Row],[Order Date]])</f>
        <v>11</v>
      </c>
      <c r="F2492" s="4"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4">
        <f>YEAR(SalesDataTable[[#This Row],[Order Date]])</f>
        <v>2026</v>
      </c>
      <c r="D2493" s="4" t="str">
        <f>"Q"&amp;ROUNDUP(MONTH(SalesDataTable[[#This Row],[Order Date]])/3,0)</f>
        <v>Q4</v>
      </c>
      <c r="E2493" s="4">
        <f>MONTH(SalesDataTable[[#This Row],[Order Date]])</f>
        <v>11</v>
      </c>
      <c r="F2493" s="4"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4">
        <f>YEAR(SalesDataTable[[#This Row],[Order Date]])</f>
        <v>2026</v>
      </c>
      <c r="D2494" s="4" t="str">
        <f>"Q"&amp;ROUNDUP(MONTH(SalesDataTable[[#This Row],[Order Date]])/3,0)</f>
        <v>Q4</v>
      </c>
      <c r="E2494" s="4">
        <f>MONTH(SalesDataTable[[#This Row],[Order Date]])</f>
        <v>11</v>
      </c>
      <c r="F2494" s="4"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4">
        <f>YEAR(SalesDataTable[[#This Row],[Order Date]])</f>
        <v>2026</v>
      </c>
      <c r="D2495" s="4" t="str">
        <f>"Q"&amp;ROUNDUP(MONTH(SalesDataTable[[#This Row],[Order Date]])/3,0)</f>
        <v>Q4</v>
      </c>
      <c r="E2495" s="4">
        <f>MONTH(SalesDataTable[[#This Row],[Order Date]])</f>
        <v>11</v>
      </c>
      <c r="F2495" s="4"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4">
        <f>YEAR(SalesDataTable[[#This Row],[Order Date]])</f>
        <v>2026</v>
      </c>
      <c r="D2496" s="4" t="str">
        <f>"Q"&amp;ROUNDUP(MONTH(SalesDataTable[[#This Row],[Order Date]])/3,0)</f>
        <v>Q4</v>
      </c>
      <c r="E2496" s="4">
        <f>MONTH(SalesDataTable[[#This Row],[Order Date]])</f>
        <v>11</v>
      </c>
      <c r="F2496" s="4"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4">
        <f>YEAR(SalesDataTable[[#This Row],[Order Date]])</f>
        <v>2026</v>
      </c>
      <c r="D2497" s="4" t="str">
        <f>"Q"&amp;ROUNDUP(MONTH(SalesDataTable[[#This Row],[Order Date]])/3,0)</f>
        <v>Q4</v>
      </c>
      <c r="E2497" s="4">
        <f>MONTH(SalesDataTable[[#This Row],[Order Date]])</f>
        <v>11</v>
      </c>
      <c r="F2497" s="4"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4">
        <f>YEAR(SalesDataTable[[#This Row],[Order Date]])</f>
        <v>2026</v>
      </c>
      <c r="D2498" s="4" t="str">
        <f>"Q"&amp;ROUNDUP(MONTH(SalesDataTable[[#This Row],[Order Date]])/3,0)</f>
        <v>Q4</v>
      </c>
      <c r="E2498" s="4">
        <f>MONTH(SalesDataTable[[#This Row],[Order Date]])</f>
        <v>11</v>
      </c>
      <c r="F2498" s="4"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4">
        <f>YEAR(SalesDataTable[[#This Row],[Order Date]])</f>
        <v>2026</v>
      </c>
      <c r="D2499" s="4" t="str">
        <f>"Q"&amp;ROUNDUP(MONTH(SalesDataTable[[#This Row],[Order Date]])/3,0)</f>
        <v>Q4</v>
      </c>
      <c r="E2499" s="4">
        <f>MONTH(SalesDataTable[[#This Row],[Order Date]])</f>
        <v>12</v>
      </c>
      <c r="F2499" s="4"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4">
        <f>YEAR(SalesDataTable[[#This Row],[Order Date]])</f>
        <v>2026</v>
      </c>
      <c r="D2500" s="4" t="str">
        <f>"Q"&amp;ROUNDUP(MONTH(SalesDataTable[[#This Row],[Order Date]])/3,0)</f>
        <v>Q4</v>
      </c>
      <c r="E2500" s="4">
        <f>MONTH(SalesDataTable[[#This Row],[Order Date]])</f>
        <v>12</v>
      </c>
      <c r="F2500" s="4"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4">
        <f>YEAR(SalesDataTable[[#This Row],[Order Date]])</f>
        <v>2026</v>
      </c>
      <c r="D2501" s="4" t="str">
        <f>"Q"&amp;ROUNDUP(MONTH(SalesDataTable[[#This Row],[Order Date]])/3,0)</f>
        <v>Q4</v>
      </c>
      <c r="E2501" s="4">
        <f>MONTH(SalesDataTable[[#This Row],[Order Date]])</f>
        <v>12</v>
      </c>
      <c r="F2501" s="4"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4">
        <f>YEAR(SalesDataTable[[#This Row],[Order Date]])</f>
        <v>2026</v>
      </c>
      <c r="D2502" s="4" t="str">
        <f>"Q"&amp;ROUNDUP(MONTH(SalesDataTable[[#This Row],[Order Date]])/3,0)</f>
        <v>Q4</v>
      </c>
      <c r="E2502" s="4">
        <f>MONTH(SalesDataTable[[#This Row],[Order Date]])</f>
        <v>12</v>
      </c>
      <c r="F2502" s="4"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4">
        <f>YEAR(SalesDataTable[[#This Row],[Order Date]])</f>
        <v>2026</v>
      </c>
      <c r="D2503" s="4" t="str">
        <f>"Q"&amp;ROUNDUP(MONTH(SalesDataTable[[#This Row],[Order Date]])/3,0)</f>
        <v>Q4</v>
      </c>
      <c r="E2503" s="4">
        <f>MONTH(SalesDataTable[[#This Row],[Order Date]])</f>
        <v>12</v>
      </c>
      <c r="F2503" s="4"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4">
        <f>YEAR(SalesDataTable[[#This Row],[Order Date]])</f>
        <v>2026</v>
      </c>
      <c r="D2504" s="4" t="str">
        <f>"Q"&amp;ROUNDUP(MONTH(SalesDataTable[[#This Row],[Order Date]])/3,0)</f>
        <v>Q4</v>
      </c>
      <c r="E2504" s="4">
        <f>MONTH(SalesDataTable[[#This Row],[Order Date]])</f>
        <v>12</v>
      </c>
      <c r="F2504" s="4"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4">
        <f>YEAR(SalesDataTable[[#This Row],[Order Date]])</f>
        <v>2026</v>
      </c>
      <c r="D2505" s="4" t="str">
        <f>"Q"&amp;ROUNDUP(MONTH(SalesDataTable[[#This Row],[Order Date]])/3,0)</f>
        <v>Q4</v>
      </c>
      <c r="E2505" s="4">
        <f>MONTH(SalesDataTable[[#This Row],[Order Date]])</f>
        <v>12</v>
      </c>
      <c r="F2505" s="4"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4">
        <f>YEAR(SalesDataTable[[#This Row],[Order Date]])</f>
        <v>2026</v>
      </c>
      <c r="D2506" s="4" t="str">
        <f>"Q"&amp;ROUNDUP(MONTH(SalesDataTable[[#This Row],[Order Date]])/3,0)</f>
        <v>Q4</v>
      </c>
      <c r="E2506" s="4">
        <f>MONTH(SalesDataTable[[#This Row],[Order Date]])</f>
        <v>12</v>
      </c>
      <c r="F2506" s="4"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4">
        <f>YEAR(SalesDataTable[[#This Row],[Order Date]])</f>
        <v>2026</v>
      </c>
      <c r="D2507" s="4" t="str">
        <f>"Q"&amp;ROUNDUP(MONTH(SalesDataTable[[#This Row],[Order Date]])/3,0)</f>
        <v>Q4</v>
      </c>
      <c r="E2507" s="4">
        <f>MONTH(SalesDataTable[[#This Row],[Order Date]])</f>
        <v>12</v>
      </c>
      <c r="F2507" s="4"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4">
        <f>YEAR(SalesDataTable[[#This Row],[Order Date]])</f>
        <v>2026</v>
      </c>
      <c r="D2508" s="4" t="str">
        <f>"Q"&amp;ROUNDUP(MONTH(SalesDataTable[[#This Row],[Order Date]])/3,0)</f>
        <v>Q4</v>
      </c>
      <c r="E2508" s="4">
        <f>MONTH(SalesDataTable[[#This Row],[Order Date]])</f>
        <v>12</v>
      </c>
      <c r="F2508" s="4"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4">
        <f>YEAR(SalesDataTable[[#This Row],[Order Date]])</f>
        <v>2026</v>
      </c>
      <c r="D2509" s="4" t="str">
        <f>"Q"&amp;ROUNDUP(MONTH(SalesDataTable[[#This Row],[Order Date]])/3,0)</f>
        <v>Q4</v>
      </c>
      <c r="E2509" s="4">
        <f>MONTH(SalesDataTable[[#This Row],[Order Date]])</f>
        <v>12</v>
      </c>
      <c r="F2509" s="4"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4">
        <f>YEAR(SalesDataTable[[#This Row],[Order Date]])</f>
        <v>2026</v>
      </c>
      <c r="D2510" s="4" t="str">
        <f>"Q"&amp;ROUNDUP(MONTH(SalesDataTable[[#This Row],[Order Date]])/3,0)</f>
        <v>Q4</v>
      </c>
      <c r="E2510" s="4">
        <f>MONTH(SalesDataTable[[#This Row],[Order Date]])</f>
        <v>12</v>
      </c>
      <c r="F2510" s="4"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4">
        <f>YEAR(SalesDataTable[[#This Row],[Order Date]])</f>
        <v>2026</v>
      </c>
      <c r="D2511" s="4" t="str">
        <f>"Q"&amp;ROUNDUP(MONTH(SalesDataTable[[#This Row],[Order Date]])/3,0)</f>
        <v>Q4</v>
      </c>
      <c r="E2511" s="4">
        <f>MONTH(SalesDataTable[[#This Row],[Order Date]])</f>
        <v>12</v>
      </c>
      <c r="F2511" s="4"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4">
        <f>YEAR(SalesDataTable[[#This Row],[Order Date]])</f>
        <v>2026</v>
      </c>
      <c r="D2512" s="4" t="str">
        <f>"Q"&amp;ROUNDUP(MONTH(SalesDataTable[[#This Row],[Order Date]])/3,0)</f>
        <v>Q4</v>
      </c>
      <c r="E2512" s="4">
        <f>MONTH(SalesDataTable[[#This Row],[Order Date]])</f>
        <v>12</v>
      </c>
      <c r="F2512" s="4"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4">
        <f>YEAR(SalesDataTable[[#This Row],[Order Date]])</f>
        <v>2026</v>
      </c>
      <c r="D2513" s="4" t="str">
        <f>"Q"&amp;ROUNDUP(MONTH(SalesDataTable[[#This Row],[Order Date]])/3,0)</f>
        <v>Q4</v>
      </c>
      <c r="E2513" s="4">
        <f>MONTH(SalesDataTable[[#This Row],[Order Date]])</f>
        <v>12</v>
      </c>
      <c r="F2513" s="4"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4">
        <f>YEAR(SalesDataTable[[#This Row],[Order Date]])</f>
        <v>2026</v>
      </c>
      <c r="D2514" s="4" t="str">
        <f>"Q"&amp;ROUNDUP(MONTH(SalesDataTable[[#This Row],[Order Date]])/3,0)</f>
        <v>Q4</v>
      </c>
      <c r="E2514" s="4">
        <f>MONTH(SalesDataTable[[#This Row],[Order Date]])</f>
        <v>12</v>
      </c>
      <c r="F2514" s="4"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4">
        <f>YEAR(SalesDataTable[[#This Row],[Order Date]])</f>
        <v>2026</v>
      </c>
      <c r="D2515" s="4" t="str">
        <f>"Q"&amp;ROUNDUP(MONTH(SalesDataTable[[#This Row],[Order Date]])/3,0)</f>
        <v>Q4</v>
      </c>
      <c r="E2515" s="4">
        <f>MONTH(SalesDataTable[[#This Row],[Order Date]])</f>
        <v>12</v>
      </c>
      <c r="F2515" s="4"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4">
        <f>YEAR(SalesDataTable[[#This Row],[Order Date]])</f>
        <v>2026</v>
      </c>
      <c r="D2516" s="4" t="str">
        <f>"Q"&amp;ROUNDUP(MONTH(SalesDataTable[[#This Row],[Order Date]])/3,0)</f>
        <v>Q4</v>
      </c>
      <c r="E2516" s="4">
        <f>MONTH(SalesDataTable[[#This Row],[Order Date]])</f>
        <v>12</v>
      </c>
      <c r="F2516" s="4"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4">
        <f>YEAR(SalesDataTable[[#This Row],[Order Date]])</f>
        <v>2026</v>
      </c>
      <c r="D2517" s="4" t="str">
        <f>"Q"&amp;ROUNDUP(MONTH(SalesDataTable[[#This Row],[Order Date]])/3,0)</f>
        <v>Q4</v>
      </c>
      <c r="E2517" s="4">
        <f>MONTH(SalesDataTable[[#This Row],[Order Date]])</f>
        <v>12</v>
      </c>
      <c r="F2517" s="4"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4">
        <f>YEAR(SalesDataTable[[#This Row],[Order Date]])</f>
        <v>2026</v>
      </c>
      <c r="D2518" s="4" t="str">
        <f>"Q"&amp;ROUNDUP(MONTH(SalesDataTable[[#This Row],[Order Date]])/3,0)</f>
        <v>Q4</v>
      </c>
      <c r="E2518" s="4">
        <f>MONTH(SalesDataTable[[#This Row],[Order Date]])</f>
        <v>12</v>
      </c>
      <c r="F2518" s="4"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4">
        <f>YEAR(SalesDataTable[[#This Row],[Order Date]])</f>
        <v>2026</v>
      </c>
      <c r="D2519" s="4" t="str">
        <f>"Q"&amp;ROUNDUP(MONTH(SalesDataTable[[#This Row],[Order Date]])/3,0)</f>
        <v>Q4</v>
      </c>
      <c r="E2519" s="4">
        <f>MONTH(SalesDataTable[[#This Row],[Order Date]])</f>
        <v>12</v>
      </c>
      <c r="F2519" s="4"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4">
        <f>YEAR(SalesDataTable[[#This Row],[Order Date]])</f>
        <v>2026</v>
      </c>
      <c r="D2520" s="4" t="str">
        <f>"Q"&amp;ROUNDUP(MONTH(SalesDataTable[[#This Row],[Order Date]])/3,0)</f>
        <v>Q4</v>
      </c>
      <c r="E2520" s="4">
        <f>MONTH(SalesDataTable[[#This Row],[Order Date]])</f>
        <v>12</v>
      </c>
      <c r="F2520" s="4"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4">
        <f>YEAR(SalesDataTable[[#This Row],[Order Date]])</f>
        <v>2026</v>
      </c>
      <c r="D2521" s="4" t="str">
        <f>"Q"&amp;ROUNDUP(MONTH(SalesDataTable[[#This Row],[Order Date]])/3,0)</f>
        <v>Q4</v>
      </c>
      <c r="E2521" s="4">
        <f>MONTH(SalesDataTable[[#This Row],[Order Date]])</f>
        <v>12</v>
      </c>
      <c r="F2521" s="4"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4">
        <f>YEAR(SalesDataTable[[#This Row],[Order Date]])</f>
        <v>2026</v>
      </c>
      <c r="D2522" s="4" t="str">
        <f>"Q"&amp;ROUNDUP(MONTH(SalesDataTable[[#This Row],[Order Date]])/3,0)</f>
        <v>Q4</v>
      </c>
      <c r="E2522" s="4">
        <f>MONTH(SalesDataTable[[#This Row],[Order Date]])</f>
        <v>12</v>
      </c>
      <c r="F2522" s="4"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4">
        <f>YEAR(SalesDataTable[[#This Row],[Order Date]])</f>
        <v>2026</v>
      </c>
      <c r="D2523" s="4" t="str">
        <f>"Q"&amp;ROUNDUP(MONTH(SalesDataTable[[#This Row],[Order Date]])/3,0)</f>
        <v>Q4</v>
      </c>
      <c r="E2523" s="4">
        <f>MONTH(SalesDataTable[[#This Row],[Order Date]])</f>
        <v>12</v>
      </c>
      <c r="F2523" s="4"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4">
        <f>YEAR(SalesDataTable[[#This Row],[Order Date]])</f>
        <v>2026</v>
      </c>
      <c r="D2524" s="4" t="str">
        <f>"Q"&amp;ROUNDUP(MONTH(SalesDataTable[[#This Row],[Order Date]])/3,0)</f>
        <v>Q4</v>
      </c>
      <c r="E2524" s="4">
        <f>MONTH(SalesDataTable[[#This Row],[Order Date]])</f>
        <v>12</v>
      </c>
      <c r="F2524" s="4"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4">
        <f>YEAR(SalesDataTable[[#This Row],[Order Date]])</f>
        <v>2026</v>
      </c>
      <c r="D2525" s="4" t="str">
        <f>"Q"&amp;ROUNDUP(MONTH(SalesDataTable[[#This Row],[Order Date]])/3,0)</f>
        <v>Q4</v>
      </c>
      <c r="E2525" s="4">
        <f>MONTH(SalesDataTable[[#This Row],[Order Date]])</f>
        <v>12</v>
      </c>
      <c r="F2525" s="4"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4">
        <f>YEAR(SalesDataTable[[#This Row],[Order Date]])</f>
        <v>2026</v>
      </c>
      <c r="D2526" s="4" t="str">
        <f>"Q"&amp;ROUNDUP(MONTH(SalesDataTable[[#This Row],[Order Date]])/3,0)</f>
        <v>Q4</v>
      </c>
      <c r="E2526" s="4">
        <f>MONTH(SalesDataTable[[#This Row],[Order Date]])</f>
        <v>12</v>
      </c>
      <c r="F2526" s="4"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4">
        <f>YEAR(SalesDataTable[[#This Row],[Order Date]])</f>
        <v>2026</v>
      </c>
      <c r="D2527" s="4" t="str">
        <f>"Q"&amp;ROUNDUP(MONTH(SalesDataTable[[#This Row],[Order Date]])/3,0)</f>
        <v>Q4</v>
      </c>
      <c r="E2527" s="4">
        <f>MONTH(SalesDataTable[[#This Row],[Order Date]])</f>
        <v>12</v>
      </c>
      <c r="F2527" s="4"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4">
        <f>YEAR(SalesDataTable[[#This Row],[Order Date]])</f>
        <v>2026</v>
      </c>
      <c r="D2528" s="4" t="str">
        <f>"Q"&amp;ROUNDUP(MONTH(SalesDataTable[[#This Row],[Order Date]])/3,0)</f>
        <v>Q4</v>
      </c>
      <c r="E2528" s="4">
        <f>MONTH(SalesDataTable[[#This Row],[Order Date]])</f>
        <v>12</v>
      </c>
      <c r="F2528" s="4"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4">
        <f>YEAR(SalesDataTable[[#This Row],[Order Date]])</f>
        <v>2026</v>
      </c>
      <c r="D2529" s="4" t="str">
        <f>"Q"&amp;ROUNDUP(MONTH(SalesDataTable[[#This Row],[Order Date]])/3,0)</f>
        <v>Q4</v>
      </c>
      <c r="E2529" s="4">
        <f>MONTH(SalesDataTable[[#This Row],[Order Date]])</f>
        <v>12</v>
      </c>
      <c r="F2529" s="4"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4">
        <f>YEAR(SalesDataTable[[#This Row],[Order Date]])</f>
        <v>2026</v>
      </c>
      <c r="D2530" s="4" t="str">
        <f>"Q"&amp;ROUNDUP(MONTH(SalesDataTable[[#This Row],[Order Date]])/3,0)</f>
        <v>Q4</v>
      </c>
      <c r="E2530" s="4">
        <f>MONTH(SalesDataTable[[#This Row],[Order Date]])</f>
        <v>12</v>
      </c>
      <c r="F2530" s="4"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4">
        <f>YEAR(SalesDataTable[[#This Row],[Order Date]])</f>
        <v>2026</v>
      </c>
      <c r="D2531" s="4" t="str">
        <f>"Q"&amp;ROUNDUP(MONTH(SalesDataTable[[#This Row],[Order Date]])/3,0)</f>
        <v>Q4</v>
      </c>
      <c r="E2531" s="4">
        <f>MONTH(SalesDataTable[[#This Row],[Order Date]])</f>
        <v>12</v>
      </c>
      <c r="F2531" s="4"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4">
        <f>YEAR(SalesDataTable[[#This Row],[Order Date]])</f>
        <v>2026</v>
      </c>
      <c r="D2532" s="4" t="str">
        <f>"Q"&amp;ROUNDUP(MONTH(SalesDataTable[[#This Row],[Order Date]])/3,0)</f>
        <v>Q4</v>
      </c>
      <c r="E2532" s="4">
        <f>MONTH(SalesDataTable[[#This Row],[Order Date]])</f>
        <v>12</v>
      </c>
      <c r="F2532" s="4"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4">
        <f>YEAR(SalesDataTable[[#This Row],[Order Date]])</f>
        <v>2026</v>
      </c>
      <c r="D2533" s="4" t="str">
        <f>"Q"&amp;ROUNDUP(MONTH(SalesDataTable[[#This Row],[Order Date]])/3,0)</f>
        <v>Q4</v>
      </c>
      <c r="E2533" s="4">
        <f>MONTH(SalesDataTable[[#This Row],[Order Date]])</f>
        <v>12</v>
      </c>
      <c r="F2533" s="4"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4">
        <f>YEAR(SalesDataTable[[#This Row],[Order Date]])</f>
        <v>2026</v>
      </c>
      <c r="D2534" s="4" t="str">
        <f>"Q"&amp;ROUNDUP(MONTH(SalesDataTable[[#This Row],[Order Date]])/3,0)</f>
        <v>Q4</v>
      </c>
      <c r="E2534" s="4">
        <f>MONTH(SalesDataTable[[#This Row],[Order Date]])</f>
        <v>12</v>
      </c>
      <c r="F2534" s="4"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4">
        <f>YEAR(SalesDataTable[[#This Row],[Order Date]])</f>
        <v>2026</v>
      </c>
      <c r="D2535" s="4" t="str">
        <f>"Q"&amp;ROUNDUP(MONTH(SalesDataTable[[#This Row],[Order Date]])/3,0)</f>
        <v>Q4</v>
      </c>
      <c r="E2535" s="4">
        <f>MONTH(SalesDataTable[[#This Row],[Order Date]])</f>
        <v>12</v>
      </c>
      <c r="F2535" s="4"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4">
        <f>YEAR(SalesDataTable[[#This Row],[Order Date]])</f>
        <v>2026</v>
      </c>
      <c r="D2536" s="4" t="str">
        <f>"Q"&amp;ROUNDUP(MONTH(SalesDataTable[[#This Row],[Order Date]])/3,0)</f>
        <v>Q4</v>
      </c>
      <c r="E2536" s="4">
        <f>MONTH(SalesDataTable[[#This Row],[Order Date]])</f>
        <v>12</v>
      </c>
      <c r="F2536" s="4"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4">
        <f>YEAR(SalesDataTable[[#This Row],[Order Date]])</f>
        <v>2026</v>
      </c>
      <c r="D2537" s="4" t="str">
        <f>"Q"&amp;ROUNDUP(MONTH(SalesDataTable[[#This Row],[Order Date]])/3,0)</f>
        <v>Q4</v>
      </c>
      <c r="E2537" s="4">
        <f>MONTH(SalesDataTable[[#This Row],[Order Date]])</f>
        <v>12</v>
      </c>
      <c r="F2537" s="4"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4">
        <f>YEAR(SalesDataTable[[#This Row],[Order Date]])</f>
        <v>2026</v>
      </c>
      <c r="D2538" s="4" t="str">
        <f>"Q"&amp;ROUNDUP(MONTH(SalesDataTable[[#This Row],[Order Date]])/3,0)</f>
        <v>Q4</v>
      </c>
      <c r="E2538" s="4">
        <f>MONTH(SalesDataTable[[#This Row],[Order Date]])</f>
        <v>12</v>
      </c>
      <c r="F2538" s="4"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4">
        <f>YEAR(SalesDataTable[[#This Row],[Order Date]])</f>
        <v>2026</v>
      </c>
      <c r="D2539" s="4" t="str">
        <f>"Q"&amp;ROUNDUP(MONTH(SalesDataTable[[#This Row],[Order Date]])/3,0)</f>
        <v>Q4</v>
      </c>
      <c r="E2539" s="4">
        <f>MONTH(SalesDataTable[[#This Row],[Order Date]])</f>
        <v>12</v>
      </c>
      <c r="F2539" s="4"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4">
        <f>YEAR(SalesDataTable[[#This Row],[Order Date]])</f>
        <v>2026</v>
      </c>
      <c r="D2540" s="4" t="str">
        <f>"Q"&amp;ROUNDUP(MONTH(SalesDataTable[[#This Row],[Order Date]])/3,0)</f>
        <v>Q4</v>
      </c>
      <c r="E2540" s="4">
        <f>MONTH(SalesDataTable[[#This Row],[Order Date]])</f>
        <v>12</v>
      </c>
      <c r="F2540" s="4"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4">
        <f>YEAR(SalesDataTable[[#This Row],[Order Date]])</f>
        <v>2026</v>
      </c>
      <c r="D2541" s="4" t="str">
        <f>"Q"&amp;ROUNDUP(MONTH(SalesDataTable[[#This Row],[Order Date]])/3,0)</f>
        <v>Q4</v>
      </c>
      <c r="E2541" s="4">
        <f>MONTH(SalesDataTable[[#This Row],[Order Date]])</f>
        <v>12</v>
      </c>
      <c r="F2541" s="4"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4">
        <f>YEAR(SalesDataTable[[#This Row],[Order Date]])</f>
        <v>2026</v>
      </c>
      <c r="D2542" s="4" t="str">
        <f>"Q"&amp;ROUNDUP(MONTH(SalesDataTable[[#This Row],[Order Date]])/3,0)</f>
        <v>Q4</v>
      </c>
      <c r="E2542" s="4">
        <f>MONTH(SalesDataTable[[#This Row],[Order Date]])</f>
        <v>12</v>
      </c>
      <c r="F2542" s="4"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4">
        <f>YEAR(SalesDataTable[[#This Row],[Order Date]])</f>
        <v>2026</v>
      </c>
      <c r="D2543" s="4" t="str">
        <f>"Q"&amp;ROUNDUP(MONTH(SalesDataTable[[#This Row],[Order Date]])/3,0)</f>
        <v>Q4</v>
      </c>
      <c r="E2543" s="4">
        <f>MONTH(SalesDataTable[[#This Row],[Order Date]])</f>
        <v>12</v>
      </c>
      <c r="F2543" s="4"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4">
        <f>YEAR(SalesDataTable[[#This Row],[Order Date]])</f>
        <v>2026</v>
      </c>
      <c r="D2544" s="4" t="str">
        <f>"Q"&amp;ROUNDUP(MONTH(SalesDataTable[[#This Row],[Order Date]])/3,0)</f>
        <v>Q4</v>
      </c>
      <c r="E2544" s="4">
        <f>MONTH(SalesDataTable[[#This Row],[Order Date]])</f>
        <v>12</v>
      </c>
      <c r="F2544" s="4"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4">
        <f>YEAR(SalesDataTable[[#This Row],[Order Date]])</f>
        <v>2026</v>
      </c>
      <c r="D2545" s="4" t="str">
        <f>"Q"&amp;ROUNDUP(MONTH(SalesDataTable[[#This Row],[Order Date]])/3,0)</f>
        <v>Q4</v>
      </c>
      <c r="E2545" s="4">
        <f>MONTH(SalesDataTable[[#This Row],[Order Date]])</f>
        <v>12</v>
      </c>
      <c r="F2545" s="4"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4">
        <f>YEAR(SalesDataTable[[#This Row],[Order Date]])</f>
        <v>2026</v>
      </c>
      <c r="D2546" s="4" t="str">
        <f>"Q"&amp;ROUNDUP(MONTH(SalesDataTable[[#This Row],[Order Date]])/3,0)</f>
        <v>Q4</v>
      </c>
      <c r="E2546" s="4">
        <f>MONTH(SalesDataTable[[#This Row],[Order Date]])</f>
        <v>12</v>
      </c>
      <c r="F2546" s="4"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4">
        <f>YEAR(SalesDataTable[[#This Row],[Order Date]])</f>
        <v>2026</v>
      </c>
      <c r="D2547" s="4" t="str">
        <f>"Q"&amp;ROUNDUP(MONTH(SalesDataTable[[#This Row],[Order Date]])/3,0)</f>
        <v>Q4</v>
      </c>
      <c r="E2547" s="4">
        <f>MONTH(SalesDataTable[[#This Row],[Order Date]])</f>
        <v>12</v>
      </c>
      <c r="F2547" s="4"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4">
        <f>YEAR(SalesDataTable[[#This Row],[Order Date]])</f>
        <v>2026</v>
      </c>
      <c r="D2548" s="4" t="str">
        <f>"Q"&amp;ROUNDUP(MONTH(SalesDataTable[[#This Row],[Order Date]])/3,0)</f>
        <v>Q4</v>
      </c>
      <c r="E2548" s="4">
        <f>MONTH(SalesDataTable[[#This Row],[Order Date]])</f>
        <v>12</v>
      </c>
      <c r="F2548" s="4"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4">
        <f>YEAR(SalesDataTable[[#This Row],[Order Date]])</f>
        <v>2026</v>
      </c>
      <c r="D2549" s="4" t="str">
        <f>"Q"&amp;ROUNDUP(MONTH(SalesDataTable[[#This Row],[Order Date]])/3,0)</f>
        <v>Q4</v>
      </c>
      <c r="E2549" s="4">
        <f>MONTH(SalesDataTable[[#This Row],[Order Date]])</f>
        <v>12</v>
      </c>
      <c r="F2549" s="4"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4">
        <f>YEAR(SalesDataTable[[#This Row],[Order Date]])</f>
        <v>2026</v>
      </c>
      <c r="D2550" s="4" t="str">
        <f>"Q"&amp;ROUNDUP(MONTH(SalesDataTable[[#This Row],[Order Date]])/3,0)</f>
        <v>Q4</v>
      </c>
      <c r="E2550" s="4">
        <f>MONTH(SalesDataTable[[#This Row],[Order Date]])</f>
        <v>12</v>
      </c>
      <c r="F2550" s="4"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4">
        <f>YEAR(SalesDataTable[[#This Row],[Order Date]])</f>
        <v>2026</v>
      </c>
      <c r="D2551" s="4" t="str">
        <f>"Q"&amp;ROUNDUP(MONTH(SalesDataTable[[#This Row],[Order Date]])/3,0)</f>
        <v>Q4</v>
      </c>
      <c r="E2551" s="4">
        <f>MONTH(SalesDataTable[[#This Row],[Order Date]])</f>
        <v>12</v>
      </c>
      <c r="F2551" s="4"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4">
        <f>YEAR(SalesDataTable[[#This Row],[Order Date]])</f>
        <v>2026</v>
      </c>
      <c r="D2552" s="4" t="str">
        <f>"Q"&amp;ROUNDUP(MONTH(SalesDataTable[[#This Row],[Order Date]])/3,0)</f>
        <v>Q4</v>
      </c>
      <c r="E2552" s="4">
        <f>MONTH(SalesDataTable[[#This Row],[Order Date]])</f>
        <v>12</v>
      </c>
      <c r="F2552" s="4"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4">
        <f>YEAR(SalesDataTable[[#This Row],[Order Date]])</f>
        <v>2026</v>
      </c>
      <c r="D2553" s="4" t="str">
        <f>"Q"&amp;ROUNDUP(MONTH(SalesDataTable[[#This Row],[Order Date]])/3,0)</f>
        <v>Q4</v>
      </c>
      <c r="E2553" s="4">
        <f>MONTH(SalesDataTable[[#This Row],[Order Date]])</f>
        <v>12</v>
      </c>
      <c r="F2553" s="4"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4">
        <f>YEAR(SalesDataTable[[#This Row],[Order Date]])</f>
        <v>2026</v>
      </c>
      <c r="D2554" s="4" t="str">
        <f>"Q"&amp;ROUNDUP(MONTH(SalesDataTable[[#This Row],[Order Date]])/3,0)</f>
        <v>Q4</v>
      </c>
      <c r="E2554" s="4">
        <f>MONTH(SalesDataTable[[#This Row],[Order Date]])</f>
        <v>12</v>
      </c>
      <c r="F2554" s="4"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4">
        <f>YEAR(SalesDataTable[[#This Row],[Order Date]])</f>
        <v>2026</v>
      </c>
      <c r="D2555" s="4" t="str">
        <f>"Q"&amp;ROUNDUP(MONTH(SalesDataTable[[#This Row],[Order Date]])/3,0)</f>
        <v>Q4</v>
      </c>
      <c r="E2555" s="4">
        <f>MONTH(SalesDataTable[[#This Row],[Order Date]])</f>
        <v>12</v>
      </c>
      <c r="F2555" s="4"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4">
        <f>YEAR(SalesDataTable[[#This Row],[Order Date]])</f>
        <v>2026</v>
      </c>
      <c r="D2556" s="4" t="str">
        <f>"Q"&amp;ROUNDUP(MONTH(SalesDataTable[[#This Row],[Order Date]])/3,0)</f>
        <v>Q4</v>
      </c>
      <c r="E2556" s="4">
        <f>MONTH(SalesDataTable[[#This Row],[Order Date]])</f>
        <v>12</v>
      </c>
      <c r="F2556" s="4"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4">
        <f>YEAR(SalesDataTable[[#This Row],[Order Date]])</f>
        <v>2026</v>
      </c>
      <c r="D2557" s="4" t="str">
        <f>"Q"&amp;ROUNDUP(MONTH(SalesDataTable[[#This Row],[Order Date]])/3,0)</f>
        <v>Q4</v>
      </c>
      <c r="E2557" s="4">
        <f>MONTH(SalesDataTable[[#This Row],[Order Date]])</f>
        <v>12</v>
      </c>
      <c r="F2557" s="4"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4">
        <f>YEAR(SalesDataTable[[#This Row],[Order Date]])</f>
        <v>2026</v>
      </c>
      <c r="D2558" s="4" t="str">
        <f>"Q"&amp;ROUNDUP(MONTH(SalesDataTable[[#This Row],[Order Date]])/3,0)</f>
        <v>Q4</v>
      </c>
      <c r="E2558" s="4">
        <f>MONTH(SalesDataTable[[#This Row],[Order Date]])</f>
        <v>12</v>
      </c>
      <c r="F2558" s="4"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4">
        <f>YEAR(SalesDataTable[[#This Row],[Order Date]])</f>
        <v>2026</v>
      </c>
      <c r="D2559" s="4" t="str">
        <f>"Q"&amp;ROUNDUP(MONTH(SalesDataTable[[#This Row],[Order Date]])/3,0)</f>
        <v>Q4</v>
      </c>
      <c r="E2559" s="4">
        <f>MONTH(SalesDataTable[[#This Row],[Order Date]])</f>
        <v>12</v>
      </c>
      <c r="F2559" s="4"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4">
        <f>YEAR(SalesDataTable[[#This Row],[Order Date]])</f>
        <v>2026</v>
      </c>
      <c r="D2560" s="4" t="str">
        <f>"Q"&amp;ROUNDUP(MONTH(SalesDataTable[[#This Row],[Order Date]])/3,0)</f>
        <v>Q4</v>
      </c>
      <c r="E2560" s="4">
        <f>MONTH(SalesDataTable[[#This Row],[Order Date]])</f>
        <v>12</v>
      </c>
      <c r="F2560" s="4"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4">
        <f>YEAR(SalesDataTable[[#This Row],[Order Date]])</f>
        <v>2026</v>
      </c>
      <c r="D2561" s="4" t="str">
        <f>"Q"&amp;ROUNDUP(MONTH(SalesDataTable[[#This Row],[Order Date]])/3,0)</f>
        <v>Q4</v>
      </c>
      <c r="E2561" s="4">
        <f>MONTH(SalesDataTable[[#This Row],[Order Date]])</f>
        <v>12</v>
      </c>
      <c r="F2561" s="4"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4">
        <f>YEAR(SalesDataTable[[#This Row],[Order Date]])</f>
        <v>2026</v>
      </c>
      <c r="D2562" s="4" t="str">
        <f>"Q"&amp;ROUNDUP(MONTH(SalesDataTable[[#This Row],[Order Date]])/3,0)</f>
        <v>Q4</v>
      </c>
      <c r="E2562" s="4">
        <f>MONTH(SalesDataTable[[#This Row],[Order Date]])</f>
        <v>12</v>
      </c>
      <c r="F2562" s="4"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4">
        <f>YEAR(SalesDataTable[[#This Row],[Order Date]])</f>
        <v>2026</v>
      </c>
      <c r="D2563" s="4" t="str">
        <f>"Q"&amp;ROUNDUP(MONTH(SalesDataTable[[#This Row],[Order Date]])/3,0)</f>
        <v>Q4</v>
      </c>
      <c r="E2563" s="4">
        <f>MONTH(SalesDataTable[[#This Row],[Order Date]])</f>
        <v>12</v>
      </c>
      <c r="F2563" s="4"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4">
        <f>YEAR(SalesDataTable[[#This Row],[Order Date]])</f>
        <v>2026</v>
      </c>
      <c r="D2564" s="4" t="str">
        <f>"Q"&amp;ROUNDUP(MONTH(SalesDataTable[[#This Row],[Order Date]])/3,0)</f>
        <v>Q4</v>
      </c>
      <c r="E2564" s="4">
        <f>MONTH(SalesDataTable[[#This Row],[Order Date]])</f>
        <v>12</v>
      </c>
      <c r="F2564" s="4"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4">
        <f>YEAR(SalesDataTable[[#This Row],[Order Date]])</f>
        <v>2026</v>
      </c>
      <c r="D2565" s="4" t="str">
        <f>"Q"&amp;ROUNDUP(MONTH(SalesDataTable[[#This Row],[Order Date]])/3,0)</f>
        <v>Q4</v>
      </c>
      <c r="E2565" s="4">
        <f>MONTH(SalesDataTable[[#This Row],[Order Date]])</f>
        <v>12</v>
      </c>
      <c r="F2565" s="4"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4">
        <f>YEAR(SalesDataTable[[#This Row],[Order Date]])</f>
        <v>2026</v>
      </c>
      <c r="D2566" s="4" t="str">
        <f>"Q"&amp;ROUNDUP(MONTH(SalesDataTable[[#This Row],[Order Date]])/3,0)</f>
        <v>Q4</v>
      </c>
      <c r="E2566" s="4">
        <f>MONTH(SalesDataTable[[#This Row],[Order Date]])</f>
        <v>12</v>
      </c>
      <c r="F2566" s="4"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4">
        <f>YEAR(SalesDataTable[[#This Row],[Order Date]])</f>
        <v>2026</v>
      </c>
      <c r="D2567" s="4" t="str">
        <f>"Q"&amp;ROUNDUP(MONTH(SalesDataTable[[#This Row],[Order Date]])/3,0)</f>
        <v>Q4</v>
      </c>
      <c r="E2567" s="4">
        <f>MONTH(SalesDataTable[[#This Row],[Order Date]])</f>
        <v>12</v>
      </c>
      <c r="F2567" s="4"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4">
        <f>YEAR(SalesDataTable[[#This Row],[Order Date]])</f>
        <v>2026</v>
      </c>
      <c r="D2568" s="4" t="str">
        <f>"Q"&amp;ROUNDUP(MONTH(SalesDataTable[[#This Row],[Order Date]])/3,0)</f>
        <v>Q4</v>
      </c>
      <c r="E2568" s="4">
        <f>MONTH(SalesDataTable[[#This Row],[Order Date]])</f>
        <v>12</v>
      </c>
      <c r="F2568" s="4"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4">
        <f>YEAR(SalesDataTable[[#This Row],[Order Date]])</f>
        <v>2026</v>
      </c>
      <c r="D2569" s="4" t="str">
        <f>"Q"&amp;ROUNDUP(MONTH(SalesDataTable[[#This Row],[Order Date]])/3,0)</f>
        <v>Q4</v>
      </c>
      <c r="E2569" s="4">
        <f>MONTH(SalesDataTable[[#This Row],[Order Date]])</f>
        <v>12</v>
      </c>
      <c r="F2569" s="4"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4">
        <f>YEAR(SalesDataTable[[#This Row],[Order Date]])</f>
        <v>2026</v>
      </c>
      <c r="D2570" s="4" t="str">
        <f>"Q"&amp;ROUNDUP(MONTH(SalesDataTable[[#This Row],[Order Date]])/3,0)</f>
        <v>Q4</v>
      </c>
      <c r="E2570" s="4">
        <f>MONTH(SalesDataTable[[#This Row],[Order Date]])</f>
        <v>12</v>
      </c>
      <c r="F2570" s="4"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4">
        <f>YEAR(SalesDataTable[[#This Row],[Order Date]])</f>
        <v>2026</v>
      </c>
      <c r="D2571" s="4" t="str">
        <f>"Q"&amp;ROUNDUP(MONTH(SalesDataTable[[#This Row],[Order Date]])/3,0)</f>
        <v>Q4</v>
      </c>
      <c r="E2571" s="4">
        <f>MONTH(SalesDataTable[[#This Row],[Order Date]])</f>
        <v>12</v>
      </c>
      <c r="F2571" s="4"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4">
        <f>YEAR(SalesDataTable[[#This Row],[Order Date]])</f>
        <v>2026</v>
      </c>
      <c r="D2572" s="4" t="str">
        <f>"Q"&amp;ROUNDUP(MONTH(SalesDataTable[[#This Row],[Order Date]])/3,0)</f>
        <v>Q4</v>
      </c>
      <c r="E2572" s="4">
        <f>MONTH(SalesDataTable[[#This Row],[Order Date]])</f>
        <v>12</v>
      </c>
      <c r="F2572" s="4"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4">
        <f>YEAR(SalesDataTable[[#This Row],[Order Date]])</f>
        <v>2026</v>
      </c>
      <c r="D2573" s="4" t="str">
        <f>"Q"&amp;ROUNDUP(MONTH(SalesDataTable[[#This Row],[Order Date]])/3,0)</f>
        <v>Q4</v>
      </c>
      <c r="E2573" s="4">
        <f>MONTH(SalesDataTable[[#This Row],[Order Date]])</f>
        <v>12</v>
      </c>
      <c r="F2573" s="4"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4">
        <f>YEAR(SalesDataTable[[#This Row],[Order Date]])</f>
        <v>2026</v>
      </c>
      <c r="D2574" s="4" t="str">
        <f>"Q"&amp;ROUNDUP(MONTH(SalesDataTable[[#This Row],[Order Date]])/3,0)</f>
        <v>Q4</v>
      </c>
      <c r="E2574" s="4">
        <f>MONTH(SalesDataTable[[#This Row],[Order Date]])</f>
        <v>12</v>
      </c>
      <c r="F2574" s="4"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4">
        <f>YEAR(SalesDataTable[[#This Row],[Order Date]])</f>
        <v>2026</v>
      </c>
      <c r="D2575" s="4" t="str">
        <f>"Q"&amp;ROUNDUP(MONTH(SalesDataTable[[#This Row],[Order Date]])/3,0)</f>
        <v>Q4</v>
      </c>
      <c r="E2575" s="4">
        <f>MONTH(SalesDataTable[[#This Row],[Order Date]])</f>
        <v>12</v>
      </c>
      <c r="F2575" s="4"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4">
        <f>YEAR(SalesDataTable[[#This Row],[Order Date]])</f>
        <v>2026</v>
      </c>
      <c r="D2576" s="4" t="str">
        <f>"Q"&amp;ROUNDUP(MONTH(SalesDataTable[[#This Row],[Order Date]])/3,0)</f>
        <v>Q4</v>
      </c>
      <c r="E2576" s="4">
        <f>MONTH(SalesDataTable[[#This Row],[Order Date]])</f>
        <v>12</v>
      </c>
      <c r="F2576" s="4"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4">
        <f>YEAR(SalesDataTable[[#This Row],[Order Date]])</f>
        <v>2026</v>
      </c>
      <c r="D2577" s="4" t="str">
        <f>"Q"&amp;ROUNDUP(MONTH(SalesDataTable[[#This Row],[Order Date]])/3,0)</f>
        <v>Q4</v>
      </c>
      <c r="E2577" s="4">
        <f>MONTH(SalesDataTable[[#This Row],[Order Date]])</f>
        <v>12</v>
      </c>
      <c r="F2577" s="4"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4">
        <f>YEAR(SalesDataTable[[#This Row],[Order Date]])</f>
        <v>2026</v>
      </c>
      <c r="D2578" s="4" t="str">
        <f>"Q"&amp;ROUNDUP(MONTH(SalesDataTable[[#This Row],[Order Date]])/3,0)</f>
        <v>Q4</v>
      </c>
      <c r="E2578" s="4">
        <f>MONTH(SalesDataTable[[#This Row],[Order Date]])</f>
        <v>12</v>
      </c>
      <c r="F2578" s="4"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4">
        <f>YEAR(SalesDataTable[[#This Row],[Order Date]])</f>
        <v>2026</v>
      </c>
      <c r="D2579" s="4" t="str">
        <f>"Q"&amp;ROUNDUP(MONTH(SalesDataTable[[#This Row],[Order Date]])/3,0)</f>
        <v>Q4</v>
      </c>
      <c r="E2579" s="4">
        <f>MONTH(SalesDataTable[[#This Row],[Order Date]])</f>
        <v>12</v>
      </c>
      <c r="F2579" s="4"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4">
        <f>YEAR(SalesDataTable[[#This Row],[Order Date]])</f>
        <v>2026</v>
      </c>
      <c r="D2580" s="4" t="str">
        <f>"Q"&amp;ROUNDUP(MONTH(SalesDataTable[[#This Row],[Order Date]])/3,0)</f>
        <v>Q4</v>
      </c>
      <c r="E2580" s="4">
        <f>MONTH(SalesDataTable[[#This Row],[Order Date]])</f>
        <v>12</v>
      </c>
      <c r="F2580" s="4"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4">
        <f>YEAR(SalesDataTable[[#This Row],[Order Date]])</f>
        <v>2026</v>
      </c>
      <c r="D2581" s="4" t="str">
        <f>"Q"&amp;ROUNDUP(MONTH(SalesDataTable[[#This Row],[Order Date]])/3,0)</f>
        <v>Q4</v>
      </c>
      <c r="E2581" s="4">
        <f>MONTH(SalesDataTable[[#This Row],[Order Date]])</f>
        <v>12</v>
      </c>
      <c r="F2581" s="4"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4">
        <f>YEAR(SalesDataTable[[#This Row],[Order Date]])</f>
        <v>2026</v>
      </c>
      <c r="D2582" s="4" t="str">
        <f>"Q"&amp;ROUNDUP(MONTH(SalesDataTable[[#This Row],[Order Date]])/3,0)</f>
        <v>Q4</v>
      </c>
      <c r="E2582" s="4">
        <f>MONTH(SalesDataTable[[#This Row],[Order Date]])</f>
        <v>12</v>
      </c>
      <c r="F2582" s="4"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4">
        <f>YEAR(SalesDataTable[[#This Row],[Order Date]])</f>
        <v>2026</v>
      </c>
      <c r="D2583" s="4" t="str">
        <f>"Q"&amp;ROUNDUP(MONTH(SalesDataTable[[#This Row],[Order Date]])/3,0)</f>
        <v>Q4</v>
      </c>
      <c r="E2583" s="4">
        <f>MONTH(SalesDataTable[[#This Row],[Order Date]])</f>
        <v>12</v>
      </c>
      <c r="F2583" s="4"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4">
        <f>YEAR(SalesDataTable[[#This Row],[Order Date]])</f>
        <v>2026</v>
      </c>
      <c r="D2584" s="4" t="str">
        <f>"Q"&amp;ROUNDUP(MONTH(SalesDataTable[[#This Row],[Order Date]])/3,0)</f>
        <v>Q4</v>
      </c>
      <c r="E2584" s="4">
        <f>MONTH(SalesDataTable[[#This Row],[Order Date]])</f>
        <v>12</v>
      </c>
      <c r="F2584" s="4"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4">
        <f>YEAR(SalesDataTable[[#This Row],[Order Date]])</f>
        <v>2026</v>
      </c>
      <c r="D2585" s="4" t="str">
        <f>"Q"&amp;ROUNDUP(MONTH(SalesDataTable[[#This Row],[Order Date]])/3,0)</f>
        <v>Q4</v>
      </c>
      <c r="E2585" s="4">
        <f>MONTH(SalesDataTable[[#This Row],[Order Date]])</f>
        <v>12</v>
      </c>
      <c r="F2585" s="4"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4">
        <f>YEAR(SalesDataTable[[#This Row],[Order Date]])</f>
        <v>2026</v>
      </c>
      <c r="D2586" s="4" t="str">
        <f>"Q"&amp;ROUNDUP(MONTH(SalesDataTable[[#This Row],[Order Date]])/3,0)</f>
        <v>Q4</v>
      </c>
      <c r="E2586" s="4">
        <f>MONTH(SalesDataTable[[#This Row],[Order Date]])</f>
        <v>12</v>
      </c>
      <c r="F2586" s="4"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4">
        <f>YEAR(SalesDataTable[[#This Row],[Order Date]])</f>
        <v>2026</v>
      </c>
      <c r="D2587" s="4" t="str">
        <f>"Q"&amp;ROUNDUP(MONTH(SalesDataTable[[#This Row],[Order Date]])/3,0)</f>
        <v>Q4</v>
      </c>
      <c r="E2587" s="4">
        <f>MONTH(SalesDataTable[[#This Row],[Order Date]])</f>
        <v>12</v>
      </c>
      <c r="F2587" s="4"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4">
        <f>YEAR(SalesDataTable[[#This Row],[Order Date]])</f>
        <v>2026</v>
      </c>
      <c r="D2588" s="4" t="str">
        <f>"Q"&amp;ROUNDUP(MONTH(SalesDataTable[[#This Row],[Order Date]])/3,0)</f>
        <v>Q4</v>
      </c>
      <c r="E2588" s="4">
        <f>MONTH(SalesDataTable[[#This Row],[Order Date]])</f>
        <v>12</v>
      </c>
      <c r="F2588" s="4"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4">
        <f>YEAR(SalesDataTable[[#This Row],[Order Date]])</f>
        <v>2026</v>
      </c>
      <c r="D2589" s="4" t="str">
        <f>"Q"&amp;ROUNDUP(MONTH(SalesDataTable[[#This Row],[Order Date]])/3,0)</f>
        <v>Q4</v>
      </c>
      <c r="E2589" s="4">
        <f>MONTH(SalesDataTable[[#This Row],[Order Date]])</f>
        <v>12</v>
      </c>
      <c r="F2589" s="4"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4">
        <f>YEAR(SalesDataTable[[#This Row],[Order Date]])</f>
        <v>2026</v>
      </c>
      <c r="D2590" s="4" t="str">
        <f>"Q"&amp;ROUNDUP(MONTH(SalesDataTable[[#This Row],[Order Date]])/3,0)</f>
        <v>Q4</v>
      </c>
      <c r="E2590" s="4">
        <f>MONTH(SalesDataTable[[#This Row],[Order Date]])</f>
        <v>12</v>
      </c>
      <c r="F2590" s="4"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4">
        <f>YEAR(SalesDataTable[[#This Row],[Order Date]])</f>
        <v>2026</v>
      </c>
      <c r="D2591" s="4" t="str">
        <f>"Q"&amp;ROUNDUP(MONTH(SalesDataTable[[#This Row],[Order Date]])/3,0)</f>
        <v>Q4</v>
      </c>
      <c r="E2591" s="4">
        <f>MONTH(SalesDataTable[[#This Row],[Order Date]])</f>
        <v>12</v>
      </c>
      <c r="F2591" s="4"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4">
        <f>YEAR(SalesDataTable[[#This Row],[Order Date]])</f>
        <v>2026</v>
      </c>
      <c r="D2592" s="4" t="str">
        <f>"Q"&amp;ROUNDUP(MONTH(SalesDataTable[[#This Row],[Order Date]])/3,0)</f>
        <v>Q4</v>
      </c>
      <c r="E2592" s="4">
        <f>MONTH(SalesDataTable[[#This Row],[Order Date]])</f>
        <v>12</v>
      </c>
      <c r="F2592" s="4"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4">
        <f>YEAR(SalesDataTable[[#This Row],[Order Date]])</f>
        <v>2026</v>
      </c>
      <c r="D2593" s="4" t="str">
        <f>"Q"&amp;ROUNDUP(MONTH(SalesDataTable[[#This Row],[Order Date]])/3,0)</f>
        <v>Q4</v>
      </c>
      <c r="E2593" s="4">
        <f>MONTH(SalesDataTable[[#This Row],[Order Date]])</f>
        <v>12</v>
      </c>
      <c r="F2593" s="4"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4">
        <f>YEAR(SalesDataTable[[#This Row],[Order Date]])</f>
        <v>2026</v>
      </c>
      <c r="D2594" s="4" t="str">
        <f>"Q"&amp;ROUNDUP(MONTH(SalesDataTable[[#This Row],[Order Date]])/3,0)</f>
        <v>Q4</v>
      </c>
      <c r="E2594" s="4">
        <f>MONTH(SalesDataTable[[#This Row],[Order Date]])</f>
        <v>12</v>
      </c>
      <c r="F2594" s="4"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4">
        <f>YEAR(SalesDataTable[[#This Row],[Order Date]])</f>
        <v>2026</v>
      </c>
      <c r="D2595" s="4" t="str">
        <f>"Q"&amp;ROUNDUP(MONTH(SalesDataTable[[#This Row],[Order Date]])/3,0)</f>
        <v>Q4</v>
      </c>
      <c r="E2595" s="4">
        <f>MONTH(SalesDataTable[[#This Row],[Order Date]])</f>
        <v>12</v>
      </c>
      <c r="F2595" s="4"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4">
        <f>YEAR(SalesDataTable[[#This Row],[Order Date]])</f>
        <v>2026</v>
      </c>
      <c r="D2596" s="4" t="str">
        <f>"Q"&amp;ROUNDUP(MONTH(SalesDataTable[[#This Row],[Order Date]])/3,0)</f>
        <v>Q4</v>
      </c>
      <c r="E2596" s="4">
        <f>MONTH(SalesDataTable[[#This Row],[Order Date]])</f>
        <v>12</v>
      </c>
      <c r="F2596" s="4"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4">
        <f>YEAR(SalesDataTable[[#This Row],[Order Date]])</f>
        <v>2026</v>
      </c>
      <c r="D2597" s="4" t="str">
        <f>"Q"&amp;ROUNDUP(MONTH(SalesDataTable[[#This Row],[Order Date]])/3,0)</f>
        <v>Q4</v>
      </c>
      <c r="E2597" s="4">
        <f>MONTH(SalesDataTable[[#This Row],[Order Date]])</f>
        <v>12</v>
      </c>
      <c r="F2597" s="4"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4">
        <f>YEAR(SalesDataTable[[#This Row],[Order Date]])</f>
        <v>2026</v>
      </c>
      <c r="D2598" s="4" t="str">
        <f>"Q"&amp;ROUNDUP(MONTH(SalesDataTable[[#This Row],[Order Date]])/3,0)</f>
        <v>Q4</v>
      </c>
      <c r="E2598" s="4">
        <f>MONTH(SalesDataTable[[#This Row],[Order Date]])</f>
        <v>12</v>
      </c>
      <c r="F2598" s="4"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4">
        <f>YEAR(SalesDataTable[[#This Row],[Order Date]])</f>
        <v>2026</v>
      </c>
      <c r="D2599" s="4" t="str">
        <f>"Q"&amp;ROUNDUP(MONTH(SalesDataTable[[#This Row],[Order Date]])/3,0)</f>
        <v>Q4</v>
      </c>
      <c r="E2599" s="4">
        <f>MONTH(SalesDataTable[[#This Row],[Order Date]])</f>
        <v>12</v>
      </c>
      <c r="F2599" s="4"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4">
        <f>YEAR(SalesDataTable[[#This Row],[Order Date]])</f>
        <v>2026</v>
      </c>
      <c r="D2600" s="4" t="str">
        <f>"Q"&amp;ROUNDUP(MONTH(SalesDataTable[[#This Row],[Order Date]])/3,0)</f>
        <v>Q4</v>
      </c>
      <c r="E2600" s="4">
        <f>MONTH(SalesDataTable[[#This Row],[Order Date]])</f>
        <v>12</v>
      </c>
      <c r="F2600" s="4"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4">
        <f>YEAR(SalesDataTable[[#This Row],[Order Date]])</f>
        <v>2026</v>
      </c>
      <c r="D2601" s="4" t="str">
        <f>"Q"&amp;ROUNDUP(MONTH(SalesDataTable[[#This Row],[Order Date]])/3,0)</f>
        <v>Q4</v>
      </c>
      <c r="E2601" s="4">
        <f>MONTH(SalesDataTable[[#This Row],[Order Date]])</f>
        <v>12</v>
      </c>
      <c r="F2601" s="4"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4">
        <f>YEAR(SalesDataTable[[#This Row],[Order Date]])</f>
        <v>2026</v>
      </c>
      <c r="D2602" s="4" t="str">
        <f>"Q"&amp;ROUNDUP(MONTH(SalesDataTable[[#This Row],[Order Date]])/3,0)</f>
        <v>Q4</v>
      </c>
      <c r="E2602" s="4">
        <f>MONTH(SalesDataTable[[#This Row],[Order Date]])</f>
        <v>12</v>
      </c>
      <c r="F2602" s="4"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4">
        <f>YEAR(SalesDataTable[[#This Row],[Order Date]])</f>
        <v>2026</v>
      </c>
      <c r="D2603" s="4" t="str">
        <f>"Q"&amp;ROUNDUP(MONTH(SalesDataTable[[#This Row],[Order Date]])/3,0)</f>
        <v>Q4</v>
      </c>
      <c r="E2603" s="4">
        <f>MONTH(SalesDataTable[[#This Row],[Order Date]])</f>
        <v>12</v>
      </c>
      <c r="F2603" s="4"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4">
        <f>YEAR(SalesDataTable[[#This Row],[Order Date]])</f>
        <v>2026</v>
      </c>
      <c r="D2604" s="4" t="str">
        <f>"Q"&amp;ROUNDUP(MONTH(SalesDataTable[[#This Row],[Order Date]])/3,0)</f>
        <v>Q4</v>
      </c>
      <c r="E2604" s="4">
        <f>MONTH(SalesDataTable[[#This Row],[Order Date]])</f>
        <v>12</v>
      </c>
      <c r="F2604" s="4"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4">
        <f>YEAR(SalesDataTable[[#This Row],[Order Date]])</f>
        <v>2026</v>
      </c>
      <c r="D2605" s="4" t="str">
        <f>"Q"&amp;ROUNDUP(MONTH(SalesDataTable[[#This Row],[Order Date]])/3,0)</f>
        <v>Q4</v>
      </c>
      <c r="E2605" s="4">
        <f>MONTH(SalesDataTable[[#This Row],[Order Date]])</f>
        <v>12</v>
      </c>
      <c r="F2605" s="4"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4">
        <f>YEAR(SalesDataTable[[#This Row],[Order Date]])</f>
        <v>2026</v>
      </c>
      <c r="D2606" s="4" t="str">
        <f>"Q"&amp;ROUNDUP(MONTH(SalesDataTable[[#This Row],[Order Date]])/3,0)</f>
        <v>Q4</v>
      </c>
      <c r="E2606" s="4">
        <f>MONTH(SalesDataTable[[#This Row],[Order Date]])</f>
        <v>12</v>
      </c>
      <c r="F2606" s="4"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4">
        <f>YEAR(SalesDataTable[[#This Row],[Order Date]])</f>
        <v>2026</v>
      </c>
      <c r="D2607" s="4" t="str">
        <f>"Q"&amp;ROUNDUP(MONTH(SalesDataTable[[#This Row],[Order Date]])/3,0)</f>
        <v>Q4</v>
      </c>
      <c r="E2607" s="4">
        <f>MONTH(SalesDataTable[[#This Row],[Order Date]])</f>
        <v>12</v>
      </c>
      <c r="F2607" s="4"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4">
        <f>YEAR(SalesDataTable[[#This Row],[Order Date]])</f>
        <v>2026</v>
      </c>
      <c r="D2608" s="4" t="str">
        <f>"Q"&amp;ROUNDUP(MONTH(SalesDataTable[[#This Row],[Order Date]])/3,0)</f>
        <v>Q4</v>
      </c>
      <c r="E2608" s="4">
        <f>MONTH(SalesDataTable[[#This Row],[Order Date]])</f>
        <v>12</v>
      </c>
      <c r="F2608" s="4"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4">
        <f>YEAR(SalesDataTable[[#This Row],[Order Date]])</f>
        <v>2026</v>
      </c>
      <c r="D2609" s="4" t="str">
        <f>"Q"&amp;ROUNDUP(MONTH(SalesDataTable[[#This Row],[Order Date]])/3,0)</f>
        <v>Q4</v>
      </c>
      <c r="E2609" s="4">
        <f>MONTH(SalesDataTable[[#This Row],[Order Date]])</f>
        <v>12</v>
      </c>
      <c r="F2609" s="4"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4">
        <f>YEAR(SalesDataTable[[#This Row],[Order Date]])</f>
        <v>2026</v>
      </c>
      <c r="D2610" s="4" t="str">
        <f>"Q"&amp;ROUNDUP(MONTH(SalesDataTable[[#This Row],[Order Date]])/3,0)</f>
        <v>Q4</v>
      </c>
      <c r="E2610" s="4">
        <f>MONTH(SalesDataTable[[#This Row],[Order Date]])</f>
        <v>12</v>
      </c>
      <c r="F2610" s="4"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4">
        <f>YEAR(SalesDataTable[[#This Row],[Order Date]])</f>
        <v>2026</v>
      </c>
      <c r="D2611" s="4" t="str">
        <f>"Q"&amp;ROUNDUP(MONTH(SalesDataTable[[#This Row],[Order Date]])/3,0)</f>
        <v>Q4</v>
      </c>
      <c r="E2611" s="4">
        <f>MONTH(SalesDataTable[[#This Row],[Order Date]])</f>
        <v>12</v>
      </c>
      <c r="F2611" s="4"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4">
        <f>YEAR(SalesDataTable[[#This Row],[Order Date]])</f>
        <v>2026</v>
      </c>
      <c r="D2612" s="4" t="str">
        <f>"Q"&amp;ROUNDUP(MONTH(SalesDataTable[[#This Row],[Order Date]])/3,0)</f>
        <v>Q4</v>
      </c>
      <c r="E2612" s="4">
        <f>MONTH(SalesDataTable[[#This Row],[Order Date]])</f>
        <v>12</v>
      </c>
      <c r="F2612" s="4"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4">
        <f>YEAR(SalesDataTable[[#This Row],[Order Date]])</f>
        <v>2026</v>
      </c>
      <c r="D2613" s="4" t="str">
        <f>"Q"&amp;ROUNDUP(MONTH(SalesDataTable[[#This Row],[Order Date]])/3,0)</f>
        <v>Q4</v>
      </c>
      <c r="E2613" s="4">
        <f>MONTH(SalesDataTable[[#This Row],[Order Date]])</f>
        <v>12</v>
      </c>
      <c r="F2613" s="4"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4">
        <f>YEAR(SalesDataTable[[#This Row],[Order Date]])</f>
        <v>2026</v>
      </c>
      <c r="D2614" s="4" t="str">
        <f>"Q"&amp;ROUNDUP(MONTH(SalesDataTable[[#This Row],[Order Date]])/3,0)</f>
        <v>Q4</v>
      </c>
      <c r="E2614" s="4">
        <f>MONTH(SalesDataTable[[#This Row],[Order Date]])</f>
        <v>12</v>
      </c>
      <c r="F2614" s="4"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4">
        <f>YEAR(SalesDataTable[[#This Row],[Order Date]])</f>
        <v>2026</v>
      </c>
      <c r="D2615" s="4" t="str">
        <f>"Q"&amp;ROUNDUP(MONTH(SalesDataTable[[#This Row],[Order Date]])/3,0)</f>
        <v>Q4</v>
      </c>
      <c r="E2615" s="4">
        <f>MONTH(SalesDataTable[[#This Row],[Order Date]])</f>
        <v>12</v>
      </c>
      <c r="F2615" s="4"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4">
        <f>YEAR(SalesDataTable[[#This Row],[Order Date]])</f>
        <v>2026</v>
      </c>
      <c r="D2616" s="4" t="str">
        <f>"Q"&amp;ROUNDUP(MONTH(SalesDataTable[[#This Row],[Order Date]])/3,0)</f>
        <v>Q4</v>
      </c>
      <c r="E2616" s="4">
        <f>MONTH(SalesDataTable[[#This Row],[Order Date]])</f>
        <v>12</v>
      </c>
      <c r="F2616" s="4"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4">
        <f>YEAR(SalesDataTable[[#This Row],[Order Date]])</f>
        <v>2026</v>
      </c>
      <c r="D2617" s="4" t="str">
        <f>"Q"&amp;ROUNDUP(MONTH(SalesDataTable[[#This Row],[Order Date]])/3,0)</f>
        <v>Q4</v>
      </c>
      <c r="E2617" s="4">
        <f>MONTH(SalesDataTable[[#This Row],[Order Date]])</f>
        <v>12</v>
      </c>
      <c r="F2617" s="4"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4">
        <f>YEAR(SalesDataTable[[#This Row],[Order Date]])</f>
        <v>2026</v>
      </c>
      <c r="D2618" s="4" t="str">
        <f>"Q"&amp;ROUNDUP(MONTH(SalesDataTable[[#This Row],[Order Date]])/3,0)</f>
        <v>Q4</v>
      </c>
      <c r="E2618" s="4">
        <f>MONTH(SalesDataTable[[#This Row],[Order Date]])</f>
        <v>12</v>
      </c>
      <c r="F2618" s="4"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4">
        <f>YEAR(SalesDataTable[[#This Row],[Order Date]])</f>
        <v>2026</v>
      </c>
      <c r="D2619" s="4" t="str">
        <f>"Q"&amp;ROUNDUP(MONTH(SalesDataTable[[#This Row],[Order Date]])/3,0)</f>
        <v>Q4</v>
      </c>
      <c r="E2619" s="4">
        <f>MONTH(SalesDataTable[[#This Row],[Order Date]])</f>
        <v>12</v>
      </c>
      <c r="F2619" s="4"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4">
        <f>YEAR(SalesDataTable[[#This Row],[Order Date]])</f>
        <v>2026</v>
      </c>
      <c r="D2620" s="4" t="str">
        <f>"Q"&amp;ROUNDUP(MONTH(SalesDataTable[[#This Row],[Order Date]])/3,0)</f>
        <v>Q4</v>
      </c>
      <c r="E2620" s="4">
        <f>MONTH(SalesDataTable[[#This Row],[Order Date]])</f>
        <v>12</v>
      </c>
      <c r="F2620" s="4"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4">
        <f>YEAR(SalesDataTable[[#This Row],[Order Date]])</f>
        <v>2026</v>
      </c>
      <c r="D2621" s="4" t="str">
        <f>"Q"&amp;ROUNDUP(MONTH(SalesDataTable[[#This Row],[Order Date]])/3,0)</f>
        <v>Q4</v>
      </c>
      <c r="E2621" s="4">
        <f>MONTH(SalesDataTable[[#This Row],[Order Date]])</f>
        <v>12</v>
      </c>
      <c r="F2621" s="4"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4">
        <f>YEAR(SalesDataTable[[#This Row],[Order Date]])</f>
        <v>2026</v>
      </c>
      <c r="D2622" s="4" t="str">
        <f>"Q"&amp;ROUNDUP(MONTH(SalesDataTable[[#This Row],[Order Date]])/3,0)</f>
        <v>Q4</v>
      </c>
      <c r="E2622" s="4">
        <f>MONTH(SalesDataTable[[#This Row],[Order Date]])</f>
        <v>12</v>
      </c>
      <c r="F2622" s="4"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4">
        <f>YEAR(SalesDataTable[[#This Row],[Order Date]])</f>
        <v>2026</v>
      </c>
      <c r="D2623" s="4" t="str">
        <f>"Q"&amp;ROUNDUP(MONTH(SalesDataTable[[#This Row],[Order Date]])/3,0)</f>
        <v>Q4</v>
      </c>
      <c r="E2623" s="4">
        <f>MONTH(SalesDataTable[[#This Row],[Order Date]])</f>
        <v>12</v>
      </c>
      <c r="F2623" s="4"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4">
        <f>YEAR(SalesDataTable[[#This Row],[Order Date]])</f>
        <v>2026</v>
      </c>
      <c r="D2624" s="4" t="str">
        <f>"Q"&amp;ROUNDUP(MONTH(SalesDataTable[[#This Row],[Order Date]])/3,0)</f>
        <v>Q4</v>
      </c>
      <c r="E2624" s="4">
        <f>MONTH(SalesDataTable[[#This Row],[Order Date]])</f>
        <v>12</v>
      </c>
      <c r="F2624" s="4"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4">
        <f>YEAR(SalesDataTable[[#This Row],[Order Date]])</f>
        <v>2026</v>
      </c>
      <c r="D2625" s="4" t="str">
        <f>"Q"&amp;ROUNDUP(MONTH(SalesDataTable[[#This Row],[Order Date]])/3,0)</f>
        <v>Q4</v>
      </c>
      <c r="E2625" s="4">
        <f>MONTH(SalesDataTable[[#This Row],[Order Date]])</f>
        <v>12</v>
      </c>
      <c r="F2625" s="4"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4">
        <f>YEAR(SalesDataTable[[#This Row],[Order Date]])</f>
        <v>2026</v>
      </c>
      <c r="D2626" s="4" t="str">
        <f>"Q"&amp;ROUNDUP(MONTH(SalesDataTable[[#This Row],[Order Date]])/3,0)</f>
        <v>Q4</v>
      </c>
      <c r="E2626" s="4">
        <f>MONTH(SalesDataTable[[#This Row],[Order Date]])</f>
        <v>12</v>
      </c>
      <c r="F2626" s="4"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4">
        <f>YEAR(SalesDataTable[[#This Row],[Order Date]])</f>
        <v>2026</v>
      </c>
      <c r="D2627" s="4" t="str">
        <f>"Q"&amp;ROUNDUP(MONTH(SalesDataTable[[#This Row],[Order Date]])/3,0)</f>
        <v>Q4</v>
      </c>
      <c r="E2627" s="4">
        <f>MONTH(SalesDataTable[[#This Row],[Order Date]])</f>
        <v>12</v>
      </c>
      <c r="F2627" s="4"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4">
        <f>YEAR(SalesDataTable[[#This Row],[Order Date]])</f>
        <v>2026</v>
      </c>
      <c r="D2628" s="4" t="str">
        <f>"Q"&amp;ROUNDUP(MONTH(SalesDataTable[[#This Row],[Order Date]])/3,0)</f>
        <v>Q4</v>
      </c>
      <c r="E2628" s="4">
        <f>MONTH(SalesDataTable[[#This Row],[Order Date]])</f>
        <v>12</v>
      </c>
      <c r="F2628" s="4"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4">
        <f>YEAR(SalesDataTable[[#This Row],[Order Date]])</f>
        <v>2026</v>
      </c>
      <c r="D2629" s="4" t="str">
        <f>"Q"&amp;ROUNDUP(MONTH(SalesDataTable[[#This Row],[Order Date]])/3,0)</f>
        <v>Q4</v>
      </c>
      <c r="E2629" s="4">
        <f>MONTH(SalesDataTable[[#This Row],[Order Date]])</f>
        <v>12</v>
      </c>
      <c r="F2629" s="4"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4">
        <f>YEAR(SalesDataTable[[#This Row],[Order Date]])</f>
        <v>2026</v>
      </c>
      <c r="D2630" s="4" t="str">
        <f>"Q"&amp;ROUNDUP(MONTH(SalesDataTable[[#This Row],[Order Date]])/3,0)</f>
        <v>Q4</v>
      </c>
      <c r="E2630" s="4">
        <f>MONTH(SalesDataTable[[#This Row],[Order Date]])</f>
        <v>12</v>
      </c>
      <c r="F2630" s="4"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4">
        <f>YEAR(SalesDataTable[[#This Row],[Order Date]])</f>
        <v>2026</v>
      </c>
      <c r="D2631" s="4" t="str">
        <f>"Q"&amp;ROUNDUP(MONTH(SalesDataTable[[#This Row],[Order Date]])/3,0)</f>
        <v>Q4</v>
      </c>
      <c r="E2631" s="4">
        <f>MONTH(SalesDataTable[[#This Row],[Order Date]])</f>
        <v>12</v>
      </c>
      <c r="F2631" s="4"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4">
        <f>YEAR(SalesDataTable[[#This Row],[Order Date]])</f>
        <v>2026</v>
      </c>
      <c r="D2632" s="4" t="str">
        <f>"Q"&amp;ROUNDUP(MONTH(SalesDataTable[[#This Row],[Order Date]])/3,0)</f>
        <v>Q4</v>
      </c>
      <c r="E2632" s="4">
        <f>MONTH(SalesDataTable[[#This Row],[Order Date]])</f>
        <v>12</v>
      </c>
      <c r="F2632" s="4"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4">
        <f>YEAR(SalesDataTable[[#This Row],[Order Date]])</f>
        <v>2026</v>
      </c>
      <c r="D2633" s="4" t="str">
        <f>"Q"&amp;ROUNDUP(MONTH(SalesDataTable[[#This Row],[Order Date]])/3,0)</f>
        <v>Q4</v>
      </c>
      <c r="E2633" s="4">
        <f>MONTH(SalesDataTable[[#This Row],[Order Date]])</f>
        <v>12</v>
      </c>
      <c r="F2633" s="4"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4">
        <f>YEAR(SalesDataTable[[#This Row],[Order Date]])</f>
        <v>2026</v>
      </c>
      <c r="D2634" s="4" t="str">
        <f>"Q"&amp;ROUNDUP(MONTH(SalesDataTable[[#This Row],[Order Date]])/3,0)</f>
        <v>Q4</v>
      </c>
      <c r="E2634" s="4">
        <f>MONTH(SalesDataTable[[#This Row],[Order Date]])</f>
        <v>12</v>
      </c>
      <c r="F2634" s="4"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4">
        <f>YEAR(SalesDataTable[[#This Row],[Order Date]])</f>
        <v>2026</v>
      </c>
      <c r="D2635" s="4" t="str">
        <f>"Q"&amp;ROUNDUP(MONTH(SalesDataTable[[#This Row],[Order Date]])/3,0)</f>
        <v>Q4</v>
      </c>
      <c r="E2635" s="4">
        <f>MONTH(SalesDataTable[[#This Row],[Order Date]])</f>
        <v>12</v>
      </c>
      <c r="F2635" s="4"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4">
        <f>YEAR(SalesDataTable[[#This Row],[Order Date]])</f>
        <v>2026</v>
      </c>
      <c r="D2636" s="4" t="str">
        <f>"Q"&amp;ROUNDUP(MONTH(SalesDataTable[[#This Row],[Order Date]])/3,0)</f>
        <v>Q4</v>
      </c>
      <c r="E2636" s="4">
        <f>MONTH(SalesDataTable[[#This Row],[Order Date]])</f>
        <v>12</v>
      </c>
      <c r="F2636" s="4"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4">
        <f>YEAR(SalesDataTable[[#This Row],[Order Date]])</f>
        <v>2026</v>
      </c>
      <c r="D2637" s="4" t="str">
        <f>"Q"&amp;ROUNDUP(MONTH(SalesDataTable[[#This Row],[Order Date]])/3,0)</f>
        <v>Q4</v>
      </c>
      <c r="E2637" s="4">
        <f>MONTH(SalesDataTable[[#This Row],[Order Date]])</f>
        <v>12</v>
      </c>
      <c r="F2637" s="4"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4">
        <f>YEAR(SalesDataTable[[#This Row],[Order Date]])</f>
        <v>2026</v>
      </c>
      <c r="D2638" s="4" t="str">
        <f>"Q"&amp;ROUNDUP(MONTH(SalesDataTable[[#This Row],[Order Date]])/3,0)</f>
        <v>Q4</v>
      </c>
      <c r="E2638" s="4">
        <f>MONTH(SalesDataTable[[#This Row],[Order Date]])</f>
        <v>12</v>
      </c>
      <c r="F2638" s="4"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4">
        <f>YEAR(SalesDataTable[[#This Row],[Order Date]])</f>
        <v>2026</v>
      </c>
      <c r="D2639" s="4" t="str">
        <f>"Q"&amp;ROUNDUP(MONTH(SalesDataTable[[#This Row],[Order Date]])/3,0)</f>
        <v>Q4</v>
      </c>
      <c r="E2639" s="4">
        <f>MONTH(SalesDataTable[[#This Row],[Order Date]])</f>
        <v>12</v>
      </c>
      <c r="F2639" s="4"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4">
        <f>YEAR(SalesDataTable[[#This Row],[Order Date]])</f>
        <v>2026</v>
      </c>
      <c r="D2640" s="4" t="str">
        <f>"Q"&amp;ROUNDUP(MONTH(SalesDataTable[[#This Row],[Order Date]])/3,0)</f>
        <v>Q4</v>
      </c>
      <c r="E2640" s="4">
        <f>MONTH(SalesDataTable[[#This Row],[Order Date]])</f>
        <v>12</v>
      </c>
      <c r="F2640" s="4"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4">
        <f>YEAR(SalesDataTable[[#This Row],[Order Date]])</f>
        <v>2026</v>
      </c>
      <c r="D2641" s="4" t="str">
        <f>"Q"&amp;ROUNDUP(MONTH(SalesDataTable[[#This Row],[Order Date]])/3,0)</f>
        <v>Q4</v>
      </c>
      <c r="E2641" s="4">
        <f>MONTH(SalesDataTable[[#This Row],[Order Date]])</f>
        <v>12</v>
      </c>
      <c r="F2641" s="4"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4">
        <f>YEAR(SalesDataTable[[#This Row],[Order Date]])</f>
        <v>2026</v>
      </c>
      <c r="D2642" s="4" t="str">
        <f>"Q"&amp;ROUNDUP(MONTH(SalesDataTable[[#This Row],[Order Date]])/3,0)</f>
        <v>Q4</v>
      </c>
      <c r="E2642" s="4">
        <f>MONTH(SalesDataTable[[#This Row],[Order Date]])</f>
        <v>12</v>
      </c>
      <c r="F2642" s="4"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4">
        <f>YEAR(SalesDataTable[[#This Row],[Order Date]])</f>
        <v>2026</v>
      </c>
      <c r="D2643" s="4" t="str">
        <f>"Q"&amp;ROUNDUP(MONTH(SalesDataTable[[#This Row],[Order Date]])/3,0)</f>
        <v>Q4</v>
      </c>
      <c r="E2643" s="4">
        <f>MONTH(SalesDataTable[[#This Row],[Order Date]])</f>
        <v>12</v>
      </c>
      <c r="F2643" s="4"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4">
        <f>YEAR(SalesDataTable[[#This Row],[Order Date]])</f>
        <v>2026</v>
      </c>
      <c r="D2644" s="4" t="str">
        <f>"Q"&amp;ROUNDUP(MONTH(SalesDataTable[[#This Row],[Order Date]])/3,0)</f>
        <v>Q4</v>
      </c>
      <c r="E2644" s="4">
        <f>MONTH(SalesDataTable[[#This Row],[Order Date]])</f>
        <v>12</v>
      </c>
      <c r="F2644" s="4"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4">
        <f>YEAR(SalesDataTable[[#This Row],[Order Date]])</f>
        <v>2026</v>
      </c>
      <c r="D2645" s="4" t="str">
        <f>"Q"&amp;ROUNDUP(MONTH(SalesDataTable[[#This Row],[Order Date]])/3,0)</f>
        <v>Q4</v>
      </c>
      <c r="E2645" s="4">
        <f>MONTH(SalesDataTable[[#This Row],[Order Date]])</f>
        <v>12</v>
      </c>
      <c r="F2645" s="4"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4">
        <f>YEAR(SalesDataTable[[#This Row],[Order Date]])</f>
        <v>2026</v>
      </c>
      <c r="D2646" s="4" t="str">
        <f>"Q"&amp;ROUNDUP(MONTH(SalesDataTable[[#This Row],[Order Date]])/3,0)</f>
        <v>Q4</v>
      </c>
      <c r="E2646" s="4">
        <f>MONTH(SalesDataTable[[#This Row],[Order Date]])</f>
        <v>12</v>
      </c>
      <c r="F2646" s="4"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4">
        <f>YEAR(SalesDataTable[[#This Row],[Order Date]])</f>
        <v>2026</v>
      </c>
      <c r="D2647" s="4" t="str">
        <f>"Q"&amp;ROUNDUP(MONTH(SalesDataTable[[#This Row],[Order Date]])/3,0)</f>
        <v>Q4</v>
      </c>
      <c r="E2647" s="4">
        <f>MONTH(SalesDataTable[[#This Row],[Order Date]])</f>
        <v>12</v>
      </c>
      <c r="F2647" s="4"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4">
        <f>YEAR(SalesDataTable[[#This Row],[Order Date]])</f>
        <v>2026</v>
      </c>
      <c r="D2648" s="4" t="str">
        <f>"Q"&amp;ROUNDUP(MONTH(SalesDataTable[[#This Row],[Order Date]])/3,0)</f>
        <v>Q4</v>
      </c>
      <c r="E2648" s="4">
        <f>MONTH(SalesDataTable[[#This Row],[Order Date]])</f>
        <v>12</v>
      </c>
      <c r="F2648" s="4"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4">
        <f>YEAR(SalesDataTable[[#This Row],[Order Date]])</f>
        <v>2026</v>
      </c>
      <c r="D2649" s="4" t="str">
        <f>"Q"&amp;ROUNDUP(MONTH(SalesDataTable[[#This Row],[Order Date]])/3,0)</f>
        <v>Q4</v>
      </c>
      <c r="E2649" s="4">
        <f>MONTH(SalesDataTable[[#This Row],[Order Date]])</f>
        <v>12</v>
      </c>
      <c r="F2649" s="4"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4">
        <f>YEAR(SalesDataTable[[#This Row],[Order Date]])</f>
        <v>2026</v>
      </c>
      <c r="D2650" s="4" t="str">
        <f>"Q"&amp;ROUNDUP(MONTH(SalesDataTable[[#This Row],[Order Date]])/3,0)</f>
        <v>Q4</v>
      </c>
      <c r="E2650" s="4">
        <f>MONTH(SalesDataTable[[#This Row],[Order Date]])</f>
        <v>12</v>
      </c>
      <c r="F2650" s="4"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4">
        <f>YEAR(SalesDataTable[[#This Row],[Order Date]])</f>
        <v>2026</v>
      </c>
      <c r="D2651" s="4" t="str">
        <f>"Q"&amp;ROUNDUP(MONTH(SalesDataTable[[#This Row],[Order Date]])/3,0)</f>
        <v>Q4</v>
      </c>
      <c r="E2651" s="4">
        <f>MONTH(SalesDataTable[[#This Row],[Order Date]])</f>
        <v>12</v>
      </c>
      <c r="F2651" s="4"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4">
        <f>YEAR(SalesDataTable[[#This Row],[Order Date]])</f>
        <v>2026</v>
      </c>
      <c r="D2652" s="4" t="str">
        <f>"Q"&amp;ROUNDUP(MONTH(SalesDataTable[[#This Row],[Order Date]])/3,0)</f>
        <v>Q4</v>
      </c>
      <c r="E2652" s="4">
        <f>MONTH(SalesDataTable[[#This Row],[Order Date]])</f>
        <v>12</v>
      </c>
      <c r="F2652" s="4"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4">
        <f>YEAR(SalesDataTable[[#This Row],[Order Date]])</f>
        <v>2026</v>
      </c>
      <c r="D2653" s="4" t="str">
        <f>"Q"&amp;ROUNDUP(MONTH(SalesDataTable[[#This Row],[Order Date]])/3,0)</f>
        <v>Q4</v>
      </c>
      <c r="E2653" s="4">
        <f>MONTH(SalesDataTable[[#This Row],[Order Date]])</f>
        <v>12</v>
      </c>
      <c r="F2653" s="4"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4">
        <f>YEAR(SalesDataTable[[#This Row],[Order Date]])</f>
        <v>2026</v>
      </c>
      <c r="D2654" s="4" t="str">
        <f>"Q"&amp;ROUNDUP(MONTH(SalesDataTable[[#This Row],[Order Date]])/3,0)</f>
        <v>Q4</v>
      </c>
      <c r="E2654" s="4">
        <f>MONTH(SalesDataTable[[#This Row],[Order Date]])</f>
        <v>12</v>
      </c>
      <c r="F2654" s="4"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4">
        <f>YEAR(SalesDataTable[[#This Row],[Order Date]])</f>
        <v>2026</v>
      </c>
      <c r="D2655" s="4" t="str">
        <f>"Q"&amp;ROUNDUP(MONTH(SalesDataTable[[#This Row],[Order Date]])/3,0)</f>
        <v>Q4</v>
      </c>
      <c r="E2655" s="4">
        <f>MONTH(SalesDataTable[[#This Row],[Order Date]])</f>
        <v>12</v>
      </c>
      <c r="F2655" s="4"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4">
        <f>YEAR(SalesDataTable[[#This Row],[Order Date]])</f>
        <v>2026</v>
      </c>
      <c r="D2656" s="4" t="str">
        <f>"Q"&amp;ROUNDUP(MONTH(SalesDataTable[[#This Row],[Order Date]])/3,0)</f>
        <v>Q4</v>
      </c>
      <c r="E2656" s="4">
        <f>MONTH(SalesDataTable[[#This Row],[Order Date]])</f>
        <v>12</v>
      </c>
      <c r="F2656" s="4"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4">
        <f>YEAR(SalesDataTable[[#This Row],[Order Date]])</f>
        <v>2026</v>
      </c>
      <c r="D2657" s="4" t="str">
        <f>"Q"&amp;ROUNDUP(MONTH(SalesDataTable[[#This Row],[Order Date]])/3,0)</f>
        <v>Q4</v>
      </c>
      <c r="E2657" s="4">
        <f>MONTH(SalesDataTable[[#This Row],[Order Date]])</f>
        <v>12</v>
      </c>
      <c r="F2657" s="4"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4">
        <f>YEAR(SalesDataTable[[#This Row],[Order Date]])</f>
        <v>2026</v>
      </c>
      <c r="D2658" s="4" t="str">
        <f>"Q"&amp;ROUNDUP(MONTH(SalesDataTable[[#This Row],[Order Date]])/3,0)</f>
        <v>Q4</v>
      </c>
      <c r="E2658" s="4">
        <f>MONTH(SalesDataTable[[#This Row],[Order Date]])</f>
        <v>12</v>
      </c>
      <c r="F2658" s="4"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4">
        <f>YEAR(SalesDataTable[[#This Row],[Order Date]])</f>
        <v>2026</v>
      </c>
      <c r="D2659" s="4" t="str">
        <f>"Q"&amp;ROUNDUP(MONTH(SalesDataTable[[#This Row],[Order Date]])/3,0)</f>
        <v>Q4</v>
      </c>
      <c r="E2659" s="4">
        <f>MONTH(SalesDataTable[[#This Row],[Order Date]])</f>
        <v>12</v>
      </c>
      <c r="F2659" s="4"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4">
        <f>YEAR(SalesDataTable[[#This Row],[Order Date]])</f>
        <v>2026</v>
      </c>
      <c r="D2660" s="4" t="str">
        <f>"Q"&amp;ROUNDUP(MONTH(SalesDataTable[[#This Row],[Order Date]])/3,0)</f>
        <v>Q4</v>
      </c>
      <c r="E2660" s="4">
        <f>MONTH(SalesDataTable[[#This Row],[Order Date]])</f>
        <v>12</v>
      </c>
      <c r="F2660" s="4"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4">
        <f>YEAR(SalesDataTable[[#This Row],[Order Date]])</f>
        <v>2026</v>
      </c>
      <c r="D2661" s="4" t="str">
        <f>"Q"&amp;ROUNDUP(MONTH(SalesDataTable[[#This Row],[Order Date]])/3,0)</f>
        <v>Q4</v>
      </c>
      <c r="E2661" s="4">
        <f>MONTH(SalesDataTable[[#This Row],[Order Date]])</f>
        <v>12</v>
      </c>
      <c r="F2661" s="4"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4">
        <f>YEAR(SalesDataTable[[#This Row],[Order Date]])</f>
        <v>2026</v>
      </c>
      <c r="D2662" s="4" t="str">
        <f>"Q"&amp;ROUNDUP(MONTH(SalesDataTable[[#This Row],[Order Date]])/3,0)</f>
        <v>Q4</v>
      </c>
      <c r="E2662" s="4">
        <f>MONTH(SalesDataTable[[#This Row],[Order Date]])</f>
        <v>12</v>
      </c>
      <c r="F2662" s="4"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4">
        <f>YEAR(SalesDataTable[[#This Row],[Order Date]])</f>
        <v>2026</v>
      </c>
      <c r="D2663" s="4" t="str">
        <f>"Q"&amp;ROUNDUP(MONTH(SalesDataTable[[#This Row],[Order Date]])/3,0)</f>
        <v>Q4</v>
      </c>
      <c r="E2663" s="4">
        <f>MONTH(SalesDataTable[[#This Row],[Order Date]])</f>
        <v>12</v>
      </c>
      <c r="F2663" s="4"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4">
        <f>YEAR(SalesDataTable[[#This Row],[Order Date]])</f>
        <v>2026</v>
      </c>
      <c r="D2664" s="4" t="str">
        <f>"Q"&amp;ROUNDUP(MONTH(SalesDataTable[[#This Row],[Order Date]])/3,0)</f>
        <v>Q4</v>
      </c>
      <c r="E2664" s="4">
        <f>MONTH(SalesDataTable[[#This Row],[Order Date]])</f>
        <v>12</v>
      </c>
      <c r="F2664" s="4"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4">
        <f>YEAR(SalesDataTable[[#This Row],[Order Date]])</f>
        <v>2026</v>
      </c>
      <c r="D2665" s="4" t="str">
        <f>"Q"&amp;ROUNDUP(MONTH(SalesDataTable[[#This Row],[Order Date]])/3,0)</f>
        <v>Q4</v>
      </c>
      <c r="E2665" s="4">
        <f>MONTH(SalesDataTable[[#This Row],[Order Date]])</f>
        <v>12</v>
      </c>
      <c r="F2665" s="4"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4">
        <f>YEAR(SalesDataTable[[#This Row],[Order Date]])</f>
        <v>2026</v>
      </c>
      <c r="D2666" s="4" t="str">
        <f>"Q"&amp;ROUNDUP(MONTH(SalesDataTable[[#This Row],[Order Date]])/3,0)</f>
        <v>Q4</v>
      </c>
      <c r="E2666" s="4">
        <f>MONTH(SalesDataTable[[#This Row],[Order Date]])</f>
        <v>12</v>
      </c>
      <c r="F2666" s="4"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4">
        <f>YEAR(SalesDataTable[[#This Row],[Order Date]])</f>
        <v>2026</v>
      </c>
      <c r="D2667" s="4" t="str">
        <f>"Q"&amp;ROUNDUP(MONTH(SalesDataTable[[#This Row],[Order Date]])/3,0)</f>
        <v>Q4</v>
      </c>
      <c r="E2667" s="4">
        <f>MONTH(SalesDataTable[[#This Row],[Order Date]])</f>
        <v>12</v>
      </c>
      <c r="F2667" s="4"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4">
        <f>YEAR(SalesDataTable[[#This Row],[Order Date]])</f>
        <v>2026</v>
      </c>
      <c r="D2668" s="4" t="str">
        <f>"Q"&amp;ROUNDUP(MONTH(SalesDataTable[[#This Row],[Order Date]])/3,0)</f>
        <v>Q4</v>
      </c>
      <c r="E2668" s="4">
        <f>MONTH(SalesDataTable[[#This Row],[Order Date]])</f>
        <v>12</v>
      </c>
      <c r="F2668" s="4"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4">
        <f>YEAR(SalesDataTable[[#This Row],[Order Date]])</f>
        <v>2026</v>
      </c>
      <c r="D2669" s="4" t="str">
        <f>"Q"&amp;ROUNDUP(MONTH(SalesDataTable[[#This Row],[Order Date]])/3,0)</f>
        <v>Q4</v>
      </c>
      <c r="E2669" s="4">
        <f>MONTH(SalesDataTable[[#This Row],[Order Date]])</f>
        <v>12</v>
      </c>
      <c r="F2669" s="4"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4">
        <f>YEAR(SalesDataTable[[#This Row],[Order Date]])</f>
        <v>2026</v>
      </c>
      <c r="D2670" s="4" t="str">
        <f>"Q"&amp;ROUNDUP(MONTH(SalesDataTable[[#This Row],[Order Date]])/3,0)</f>
        <v>Q4</v>
      </c>
      <c r="E2670" s="4">
        <f>MONTH(SalesDataTable[[#This Row],[Order Date]])</f>
        <v>12</v>
      </c>
      <c r="F2670" s="4"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4">
        <f>YEAR(SalesDataTable[[#This Row],[Order Date]])</f>
        <v>2026</v>
      </c>
      <c r="D2671" s="4" t="str">
        <f>"Q"&amp;ROUNDUP(MONTH(SalesDataTable[[#This Row],[Order Date]])/3,0)</f>
        <v>Q4</v>
      </c>
      <c r="E2671" s="4">
        <f>MONTH(SalesDataTable[[#This Row],[Order Date]])</f>
        <v>12</v>
      </c>
      <c r="F2671" s="4"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4">
        <f>YEAR(SalesDataTable[[#This Row],[Order Date]])</f>
        <v>2026</v>
      </c>
      <c r="D2672" s="4" t="str">
        <f>"Q"&amp;ROUNDUP(MONTH(SalesDataTable[[#This Row],[Order Date]])/3,0)</f>
        <v>Q4</v>
      </c>
      <c r="E2672" s="4">
        <f>MONTH(SalesDataTable[[#This Row],[Order Date]])</f>
        <v>12</v>
      </c>
      <c r="F2672" s="4"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4">
        <f>YEAR(SalesDataTable[[#This Row],[Order Date]])</f>
        <v>2026</v>
      </c>
      <c r="D2673" s="4" t="str">
        <f>"Q"&amp;ROUNDUP(MONTH(SalesDataTable[[#This Row],[Order Date]])/3,0)</f>
        <v>Q4</v>
      </c>
      <c r="E2673" s="4">
        <f>MONTH(SalesDataTable[[#This Row],[Order Date]])</f>
        <v>12</v>
      </c>
      <c r="F2673" s="4"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4">
        <f>YEAR(SalesDataTable[[#This Row],[Order Date]])</f>
        <v>2026</v>
      </c>
      <c r="D2674" s="4" t="str">
        <f>"Q"&amp;ROUNDUP(MONTH(SalesDataTable[[#This Row],[Order Date]])/3,0)</f>
        <v>Q4</v>
      </c>
      <c r="E2674" s="4">
        <f>MONTH(SalesDataTable[[#This Row],[Order Date]])</f>
        <v>12</v>
      </c>
      <c r="F2674" s="4"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4">
        <f>YEAR(SalesDataTable[[#This Row],[Order Date]])</f>
        <v>2026</v>
      </c>
      <c r="D2675" s="4" t="str">
        <f>"Q"&amp;ROUNDUP(MONTH(SalesDataTable[[#This Row],[Order Date]])/3,0)</f>
        <v>Q4</v>
      </c>
      <c r="E2675" s="4">
        <f>MONTH(SalesDataTable[[#This Row],[Order Date]])</f>
        <v>12</v>
      </c>
      <c r="F2675" s="4"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4">
        <f>YEAR(SalesDataTable[[#This Row],[Order Date]])</f>
        <v>2026</v>
      </c>
      <c r="D2676" s="4" t="str">
        <f>"Q"&amp;ROUNDUP(MONTH(SalesDataTable[[#This Row],[Order Date]])/3,0)</f>
        <v>Q4</v>
      </c>
      <c r="E2676" s="4">
        <f>MONTH(SalesDataTable[[#This Row],[Order Date]])</f>
        <v>12</v>
      </c>
      <c r="F2676" s="4"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4">
        <f>YEAR(SalesDataTable[[#This Row],[Order Date]])</f>
        <v>2026</v>
      </c>
      <c r="D2677" s="4" t="str">
        <f>"Q"&amp;ROUNDUP(MONTH(SalesDataTable[[#This Row],[Order Date]])/3,0)</f>
        <v>Q4</v>
      </c>
      <c r="E2677" s="4">
        <f>MONTH(SalesDataTable[[#This Row],[Order Date]])</f>
        <v>12</v>
      </c>
      <c r="F2677" s="4"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4">
        <f>YEAR(SalesDataTable[[#This Row],[Order Date]])</f>
        <v>2026</v>
      </c>
      <c r="D2678" s="4" t="str">
        <f>"Q"&amp;ROUNDUP(MONTH(SalesDataTable[[#This Row],[Order Date]])/3,0)</f>
        <v>Q4</v>
      </c>
      <c r="E2678" s="4">
        <f>MONTH(SalesDataTable[[#This Row],[Order Date]])</f>
        <v>12</v>
      </c>
      <c r="F2678" s="4"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4">
        <f>YEAR(SalesDataTable[[#This Row],[Order Date]])</f>
        <v>2026</v>
      </c>
      <c r="D2679" s="4" t="str">
        <f>"Q"&amp;ROUNDUP(MONTH(SalesDataTable[[#This Row],[Order Date]])/3,0)</f>
        <v>Q4</v>
      </c>
      <c r="E2679" s="4">
        <f>MONTH(SalesDataTable[[#This Row],[Order Date]])</f>
        <v>12</v>
      </c>
      <c r="F2679" s="4"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4">
        <f>YEAR(SalesDataTable[[#This Row],[Order Date]])</f>
        <v>2026</v>
      </c>
      <c r="D2680" s="4" t="str">
        <f>"Q"&amp;ROUNDUP(MONTH(SalesDataTable[[#This Row],[Order Date]])/3,0)</f>
        <v>Q4</v>
      </c>
      <c r="E2680" s="4">
        <f>MONTH(SalesDataTable[[#This Row],[Order Date]])</f>
        <v>12</v>
      </c>
      <c r="F2680" s="4"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4">
        <f>YEAR(SalesDataTable[[#This Row],[Order Date]])</f>
        <v>2026</v>
      </c>
      <c r="D2681" s="4" t="str">
        <f>"Q"&amp;ROUNDUP(MONTH(SalesDataTable[[#This Row],[Order Date]])/3,0)</f>
        <v>Q4</v>
      </c>
      <c r="E2681" s="4">
        <f>MONTH(SalesDataTable[[#This Row],[Order Date]])</f>
        <v>12</v>
      </c>
      <c r="F2681" s="4"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4">
        <f>YEAR(SalesDataTable[[#This Row],[Order Date]])</f>
        <v>2026</v>
      </c>
      <c r="D2682" s="4" t="str">
        <f>"Q"&amp;ROUNDUP(MONTH(SalesDataTable[[#This Row],[Order Date]])/3,0)</f>
        <v>Q4</v>
      </c>
      <c r="E2682" s="4">
        <f>MONTH(SalesDataTable[[#This Row],[Order Date]])</f>
        <v>12</v>
      </c>
      <c r="F2682" s="4"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4">
        <f>YEAR(SalesDataTable[[#This Row],[Order Date]])</f>
        <v>2026</v>
      </c>
      <c r="D2683" s="4" t="str">
        <f>"Q"&amp;ROUNDUP(MONTH(SalesDataTable[[#This Row],[Order Date]])/3,0)</f>
        <v>Q4</v>
      </c>
      <c r="E2683" s="4">
        <f>MONTH(SalesDataTable[[#This Row],[Order Date]])</f>
        <v>12</v>
      </c>
      <c r="F2683" s="4"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4">
        <f>YEAR(SalesDataTable[[#This Row],[Order Date]])</f>
        <v>2026</v>
      </c>
      <c r="D2684" s="4" t="str">
        <f>"Q"&amp;ROUNDUP(MONTH(SalesDataTable[[#This Row],[Order Date]])/3,0)</f>
        <v>Q4</v>
      </c>
      <c r="E2684" s="4">
        <f>MONTH(SalesDataTable[[#This Row],[Order Date]])</f>
        <v>12</v>
      </c>
      <c r="F2684" s="4"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4">
        <f>YEAR(SalesDataTable[[#This Row],[Order Date]])</f>
        <v>2026</v>
      </c>
      <c r="D2685" s="4" t="str">
        <f>"Q"&amp;ROUNDUP(MONTH(SalesDataTable[[#This Row],[Order Date]])/3,0)</f>
        <v>Q4</v>
      </c>
      <c r="E2685" s="4">
        <f>MONTH(SalesDataTable[[#This Row],[Order Date]])</f>
        <v>12</v>
      </c>
      <c r="F2685" s="4"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4">
        <f>YEAR(SalesDataTable[[#This Row],[Order Date]])</f>
        <v>2026</v>
      </c>
      <c r="D2686" s="4" t="str">
        <f>"Q"&amp;ROUNDUP(MONTH(SalesDataTable[[#This Row],[Order Date]])/3,0)</f>
        <v>Q4</v>
      </c>
      <c r="E2686" s="4">
        <f>MONTH(SalesDataTable[[#This Row],[Order Date]])</f>
        <v>12</v>
      </c>
      <c r="F2686" s="4"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4">
        <f>YEAR(SalesDataTable[[#This Row],[Order Date]])</f>
        <v>2026</v>
      </c>
      <c r="D2687" s="4" t="str">
        <f>"Q"&amp;ROUNDUP(MONTH(SalesDataTable[[#This Row],[Order Date]])/3,0)</f>
        <v>Q4</v>
      </c>
      <c r="E2687" s="4">
        <f>MONTH(SalesDataTable[[#This Row],[Order Date]])</f>
        <v>12</v>
      </c>
      <c r="F2687" s="4"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4">
        <f>YEAR(SalesDataTable[[#This Row],[Order Date]])</f>
        <v>2026</v>
      </c>
      <c r="D2688" s="4" t="str">
        <f>"Q"&amp;ROUNDUP(MONTH(SalesDataTable[[#This Row],[Order Date]])/3,0)</f>
        <v>Q4</v>
      </c>
      <c r="E2688" s="4">
        <f>MONTH(SalesDataTable[[#This Row],[Order Date]])</f>
        <v>12</v>
      </c>
      <c r="F2688" s="4"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4">
        <f>YEAR(SalesDataTable[[#This Row],[Order Date]])</f>
        <v>2026</v>
      </c>
      <c r="D2689" s="4" t="str">
        <f>"Q"&amp;ROUNDUP(MONTH(SalesDataTable[[#This Row],[Order Date]])/3,0)</f>
        <v>Q4</v>
      </c>
      <c r="E2689" s="4">
        <f>MONTH(SalesDataTable[[#This Row],[Order Date]])</f>
        <v>12</v>
      </c>
      <c r="F2689" s="4"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4">
        <f>YEAR(SalesDataTable[[#This Row],[Order Date]])</f>
        <v>2026</v>
      </c>
      <c r="D2690" s="4" t="str">
        <f>"Q"&amp;ROUNDUP(MONTH(SalesDataTable[[#This Row],[Order Date]])/3,0)</f>
        <v>Q4</v>
      </c>
      <c r="E2690" s="4">
        <f>MONTH(SalesDataTable[[#This Row],[Order Date]])</f>
        <v>12</v>
      </c>
      <c r="F2690" s="4"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4">
        <f>YEAR(SalesDataTable[[#This Row],[Order Date]])</f>
        <v>2026</v>
      </c>
      <c r="D2691" s="4" t="str">
        <f>"Q"&amp;ROUNDUP(MONTH(SalesDataTable[[#This Row],[Order Date]])/3,0)</f>
        <v>Q4</v>
      </c>
      <c r="E2691" s="4">
        <f>MONTH(SalesDataTable[[#This Row],[Order Date]])</f>
        <v>12</v>
      </c>
      <c r="F2691" s="4"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4">
        <f>YEAR(SalesDataTable[[#This Row],[Order Date]])</f>
        <v>2026</v>
      </c>
      <c r="D2692" s="4" t="str">
        <f>"Q"&amp;ROUNDUP(MONTH(SalesDataTable[[#This Row],[Order Date]])/3,0)</f>
        <v>Q4</v>
      </c>
      <c r="E2692" s="4">
        <f>MONTH(SalesDataTable[[#This Row],[Order Date]])</f>
        <v>12</v>
      </c>
      <c r="F2692" s="4"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4">
        <f>YEAR(SalesDataTable[[#This Row],[Order Date]])</f>
        <v>2026</v>
      </c>
      <c r="D2693" s="4" t="str">
        <f>"Q"&amp;ROUNDUP(MONTH(SalesDataTable[[#This Row],[Order Date]])/3,0)</f>
        <v>Q4</v>
      </c>
      <c r="E2693" s="4">
        <f>MONTH(SalesDataTable[[#This Row],[Order Date]])</f>
        <v>12</v>
      </c>
      <c r="F2693" s="4"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4">
        <f>YEAR(SalesDataTable[[#This Row],[Order Date]])</f>
        <v>2026</v>
      </c>
      <c r="D2694" s="4" t="str">
        <f>"Q"&amp;ROUNDUP(MONTH(SalesDataTable[[#This Row],[Order Date]])/3,0)</f>
        <v>Q4</v>
      </c>
      <c r="E2694" s="4">
        <f>MONTH(SalesDataTable[[#This Row],[Order Date]])</f>
        <v>12</v>
      </c>
      <c r="F2694" s="4"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4">
        <f>YEAR(SalesDataTable[[#This Row],[Order Date]])</f>
        <v>2026</v>
      </c>
      <c r="D2695" s="4" t="str">
        <f>"Q"&amp;ROUNDUP(MONTH(SalesDataTable[[#This Row],[Order Date]])/3,0)</f>
        <v>Q4</v>
      </c>
      <c r="E2695" s="4">
        <f>MONTH(SalesDataTable[[#This Row],[Order Date]])</f>
        <v>12</v>
      </c>
      <c r="F2695" s="4"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4">
        <f>YEAR(SalesDataTable[[#This Row],[Order Date]])</f>
        <v>2026</v>
      </c>
      <c r="D2696" s="4" t="str">
        <f>"Q"&amp;ROUNDUP(MONTH(SalesDataTable[[#This Row],[Order Date]])/3,0)</f>
        <v>Q4</v>
      </c>
      <c r="E2696" s="4">
        <f>MONTH(SalesDataTable[[#This Row],[Order Date]])</f>
        <v>12</v>
      </c>
      <c r="F2696" s="4"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4">
        <f>YEAR(SalesDataTable[[#This Row],[Order Date]])</f>
        <v>2026</v>
      </c>
      <c r="D2697" s="4" t="str">
        <f>"Q"&amp;ROUNDUP(MONTH(SalesDataTable[[#This Row],[Order Date]])/3,0)</f>
        <v>Q4</v>
      </c>
      <c r="E2697" s="4">
        <f>MONTH(SalesDataTable[[#This Row],[Order Date]])</f>
        <v>12</v>
      </c>
      <c r="F2697" s="4"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4">
        <f>YEAR(SalesDataTable[[#This Row],[Order Date]])</f>
        <v>2026</v>
      </c>
      <c r="D2698" s="4" t="str">
        <f>"Q"&amp;ROUNDUP(MONTH(SalesDataTable[[#This Row],[Order Date]])/3,0)</f>
        <v>Q4</v>
      </c>
      <c r="E2698" s="4">
        <f>MONTH(SalesDataTable[[#This Row],[Order Date]])</f>
        <v>12</v>
      </c>
      <c r="F2698" s="4"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4">
        <f>YEAR(SalesDataTable[[#This Row],[Order Date]])</f>
        <v>2026</v>
      </c>
      <c r="D2699" s="4" t="str">
        <f>"Q"&amp;ROUNDUP(MONTH(SalesDataTable[[#This Row],[Order Date]])/3,0)</f>
        <v>Q4</v>
      </c>
      <c r="E2699" s="4">
        <f>MONTH(SalesDataTable[[#This Row],[Order Date]])</f>
        <v>12</v>
      </c>
      <c r="F2699" s="4"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4">
        <f>YEAR(SalesDataTable[[#This Row],[Order Date]])</f>
        <v>2026</v>
      </c>
      <c r="D2700" s="4" t="str">
        <f>"Q"&amp;ROUNDUP(MONTH(SalesDataTable[[#This Row],[Order Date]])/3,0)</f>
        <v>Q4</v>
      </c>
      <c r="E2700" s="4">
        <f>MONTH(SalesDataTable[[#This Row],[Order Date]])</f>
        <v>12</v>
      </c>
      <c r="F2700" s="4"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4">
        <f>YEAR(SalesDataTable[[#This Row],[Order Date]])</f>
        <v>2026</v>
      </c>
      <c r="D2701" s="4" t="str">
        <f>"Q"&amp;ROUNDUP(MONTH(SalesDataTable[[#This Row],[Order Date]])/3,0)</f>
        <v>Q4</v>
      </c>
      <c r="E2701" s="4">
        <f>MONTH(SalesDataTable[[#This Row],[Order Date]])</f>
        <v>12</v>
      </c>
      <c r="F2701" s="4"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4">
        <f>YEAR(SalesDataTable[[#This Row],[Order Date]])</f>
        <v>2026</v>
      </c>
      <c r="D2702" s="4" t="str">
        <f>"Q"&amp;ROUNDUP(MONTH(SalesDataTable[[#This Row],[Order Date]])/3,0)</f>
        <v>Q4</v>
      </c>
      <c r="E2702" s="4">
        <f>MONTH(SalesDataTable[[#This Row],[Order Date]])</f>
        <v>12</v>
      </c>
      <c r="F2702" s="4"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4">
        <f>YEAR(SalesDataTable[[#This Row],[Order Date]])</f>
        <v>2026</v>
      </c>
      <c r="D2703" s="4" t="str">
        <f>"Q"&amp;ROUNDUP(MONTH(SalesDataTable[[#This Row],[Order Date]])/3,0)</f>
        <v>Q4</v>
      </c>
      <c r="E2703" s="4">
        <f>MONTH(SalesDataTable[[#This Row],[Order Date]])</f>
        <v>12</v>
      </c>
      <c r="F2703" s="4"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4">
        <f>YEAR(SalesDataTable[[#This Row],[Order Date]])</f>
        <v>2026</v>
      </c>
      <c r="D2704" s="4" t="str">
        <f>"Q"&amp;ROUNDUP(MONTH(SalesDataTable[[#This Row],[Order Date]])/3,0)</f>
        <v>Q4</v>
      </c>
      <c r="E2704" s="4">
        <f>MONTH(SalesDataTable[[#This Row],[Order Date]])</f>
        <v>12</v>
      </c>
      <c r="F2704" s="4"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4">
        <f>YEAR(SalesDataTable[[#This Row],[Order Date]])</f>
        <v>2026</v>
      </c>
      <c r="D2705" s="4" t="str">
        <f>"Q"&amp;ROUNDUP(MONTH(SalesDataTable[[#This Row],[Order Date]])/3,0)</f>
        <v>Q4</v>
      </c>
      <c r="E2705" s="4">
        <f>MONTH(SalesDataTable[[#This Row],[Order Date]])</f>
        <v>12</v>
      </c>
      <c r="F2705" s="4"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4">
        <f>YEAR(SalesDataTable[[#This Row],[Order Date]])</f>
        <v>2026</v>
      </c>
      <c r="D2706" s="4" t="str">
        <f>"Q"&amp;ROUNDUP(MONTH(SalesDataTable[[#This Row],[Order Date]])/3,0)</f>
        <v>Q4</v>
      </c>
      <c r="E2706" s="4">
        <f>MONTH(SalesDataTable[[#This Row],[Order Date]])</f>
        <v>12</v>
      </c>
      <c r="F2706" s="4"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4">
        <f>YEAR(SalesDataTable[[#This Row],[Order Date]])</f>
        <v>2026</v>
      </c>
      <c r="D2707" s="4" t="str">
        <f>"Q"&amp;ROUNDUP(MONTH(SalesDataTable[[#This Row],[Order Date]])/3,0)</f>
        <v>Q4</v>
      </c>
      <c r="E2707" s="4">
        <f>MONTH(SalesDataTable[[#This Row],[Order Date]])</f>
        <v>12</v>
      </c>
      <c r="F2707" s="4"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4">
        <f>YEAR(SalesDataTable[[#This Row],[Order Date]])</f>
        <v>2026</v>
      </c>
      <c r="D2708" s="4" t="str">
        <f>"Q"&amp;ROUNDUP(MONTH(SalesDataTable[[#This Row],[Order Date]])/3,0)</f>
        <v>Q4</v>
      </c>
      <c r="E2708" s="4">
        <f>MONTH(SalesDataTable[[#This Row],[Order Date]])</f>
        <v>12</v>
      </c>
      <c r="F2708" s="4"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vishesh8680@outlook.com</cp:lastModifiedBy>
  <dcterms:created xsi:type="dcterms:W3CDTF">2026-09-07T01:30:55Z</dcterms:created>
  <dcterms:modified xsi:type="dcterms:W3CDTF">2026-10-04T15:59:06Z</dcterms:modified>
</cp:coreProperties>
</file>