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design\src\main\resources\report\"/>
    </mc:Choice>
  </mc:AlternateContent>
  <xr:revisionPtr revIDLastSave="0" documentId="13_ncr:1_{E73EE339-9FC6-4E9C-9E8C-50C7A2EBE13E}" xr6:coauthVersionLast="47" xr6:coauthVersionMax="47" xr10:uidLastSave="{00000000-0000-0000-0000-000000000000}"/>
  <bookViews>
    <workbookView xWindow="28680" yWindow="-3585" windowWidth="29040" windowHeight="15720" tabRatio="612" activeTab="2" xr2:uid="{00000000-000D-0000-FFFF-FFFF00000000}"/>
  </bookViews>
  <sheets>
    <sheet name="空白" sheetId="13" r:id="rId1"/>
    <sheet name="分行報價單" sheetId="8" r:id="rId2"/>
    <sheet name="拆組、載運 " sheetId="10" r:id="rId3"/>
    <sheet name="辦公室報價單" sheetId="11" r:id="rId4"/>
    <sheet name="友善櫃台" sheetId="15" r:id="rId5"/>
  </sheets>
  <definedNames>
    <definedName name="_xlnm._FilterDatabase" localSheetId="1" hidden="1">分行報價單!$A$12:$H$83</definedName>
    <definedName name="_xlnm._FilterDatabase" localSheetId="4" hidden="1">友善櫃台!$A$12:$H$34</definedName>
    <definedName name="_xlnm._FilterDatabase" localSheetId="2" hidden="1">'拆組、載運 '!$A$12:$H$12</definedName>
    <definedName name="_xlnm._FilterDatabase" localSheetId="0" hidden="1">空白!$A$12:$H$26</definedName>
    <definedName name="_xlnm.Print_Area" localSheetId="1">分行報價單!$A$1:$H$100</definedName>
    <definedName name="_xlnm.Print_Area" localSheetId="4">友善櫃台!$A$1:$H$37</definedName>
    <definedName name="_xlnm.Print_Area" localSheetId="2">'拆組、載運 '!$A$1:$H$15</definedName>
    <definedName name="_xlnm.Print_Area" localSheetId="0">空白!$A$1:$H$29</definedName>
    <definedName name="_xlnm.Print_Area" localSheetId="3">辦公室報價單!$A$1:$H$139</definedName>
    <definedName name="_xlnm.Print_Titles" localSheetId="1">分行報價單!$1:$11</definedName>
    <definedName name="_xlnm.Print_Titles" localSheetId="4">友善櫃台!$1:$11</definedName>
    <definedName name="_xlnm.Print_Titles" localSheetId="2">'拆組、載運 '!$1:$11</definedName>
    <definedName name="_xlnm.Print_Titles" localSheetId="0">空白!$1:$11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5" l="1"/>
  <c r="H35" i="15"/>
  <c r="H37" i="15" s="1"/>
  <c r="H36" i="15" l="1"/>
  <c r="H64" i="11" l="1"/>
  <c r="H90" i="11"/>
  <c r="H89" i="11"/>
  <c r="H88" i="11"/>
  <c r="H87" i="11"/>
  <c r="H86" i="11"/>
  <c r="H83" i="11"/>
  <c r="H82" i="11"/>
  <c r="H81" i="11"/>
  <c r="H80" i="11"/>
  <c r="H78" i="11"/>
  <c r="H77" i="11"/>
  <c r="H76" i="11"/>
  <c r="H75" i="11"/>
  <c r="H73" i="11"/>
  <c r="H72" i="11"/>
  <c r="H71" i="11"/>
  <c r="H70" i="11"/>
  <c r="H69" i="11"/>
  <c r="H68" i="11"/>
  <c r="H67" i="11"/>
  <c r="H66" i="11"/>
  <c r="H13" i="11" l="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12" i="11"/>
  <c r="G49" i="11" l="1"/>
  <c r="H49" i="11" s="1"/>
  <c r="G48" i="11"/>
  <c r="H48" i="11" s="1"/>
  <c r="G51" i="11"/>
  <c r="H51" i="11" s="1"/>
  <c r="G50" i="11"/>
  <c r="H50" i="11" s="1"/>
  <c r="H27" i="13" l="1"/>
  <c r="H76" i="8"/>
  <c r="H83" i="8" l="1"/>
  <c r="H8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4" i="8"/>
  <c r="H85" i="8"/>
  <c r="H86" i="8"/>
  <c r="H87" i="8"/>
  <c r="H88" i="8"/>
  <c r="H89" i="8"/>
  <c r="H12" i="8"/>
  <c r="G74" i="8"/>
  <c r="G32" i="8"/>
  <c r="G37" i="8"/>
  <c r="G36" i="8"/>
  <c r="H28" i="13" l="1"/>
  <c r="H29" i="13"/>
  <c r="H90" i="8" l="1"/>
  <c r="H92" i="8" s="1"/>
  <c r="H91" i="8" l="1"/>
</calcChain>
</file>

<file path=xl/sharedStrings.xml><?xml version="1.0" encoding="utf-8"?>
<sst xmlns="http://schemas.openxmlformats.org/spreadsheetml/2006/main" count="882" uniqueCount="429">
  <si>
    <t>張</t>
    <phoneticPr fontId="11" type="noConversion"/>
  </si>
  <si>
    <t>A2</t>
    <phoneticPr fontId="11" type="noConversion"/>
  </si>
  <si>
    <t>一線作業櫃檯</t>
    <phoneticPr fontId="11" type="noConversion"/>
  </si>
  <si>
    <t>W41.5*D54*H61.5CM.0.8mm鋼板白色烤漆2450色</t>
    <phoneticPr fontId="11" type="noConversion"/>
  </si>
  <si>
    <t>鋁合金屏風</t>
    <phoneticPr fontId="15" type="noConversion"/>
  </si>
  <si>
    <t>桌板.線槽.中抽</t>
    <phoneticPr fontId="11" type="noConversion"/>
  </si>
  <si>
    <t>W140*D70#富美家905色左右各一孔.灰黑色D條+水平走線槽W140*D5*H8CM+ABS中抽W54*D40*H6CM</t>
    <phoneticPr fontId="11" type="noConversion"/>
  </si>
  <si>
    <t>CRM桌</t>
    <phoneticPr fontId="11" type="noConversion"/>
  </si>
  <si>
    <t>理專等候區大茶几</t>
    <phoneticPr fontId="11" type="noConversion"/>
  </si>
  <si>
    <t>W140*D67*H75CM#椅座#凡特思GRACE-AL08深灰色.椅背#凡特思GRACE-AL16橙色</t>
    <phoneticPr fontId="11" type="noConversion"/>
  </si>
  <si>
    <t>網銀台</t>
    <phoneticPr fontId="11" type="noConversion"/>
  </si>
  <si>
    <t>寫字台</t>
    <phoneticPr fontId="11" type="noConversion"/>
  </si>
  <si>
    <t>理財區書報架</t>
    <phoneticPr fontId="11" type="noConversion"/>
  </si>
  <si>
    <t>補摺機櫃</t>
    <phoneticPr fontId="11" type="noConversion"/>
  </si>
  <si>
    <t>單位名稱：</t>
    <phoneticPr fontId="11" type="noConversion"/>
  </si>
  <si>
    <t>項目</t>
    <phoneticPr fontId="11" type="noConversion"/>
  </si>
  <si>
    <t>編號</t>
    <phoneticPr fontId="11" type="noConversion"/>
  </si>
  <si>
    <t>品名</t>
    <phoneticPr fontId="15" type="noConversion"/>
  </si>
  <si>
    <t>規格</t>
    <phoneticPr fontId="11" type="noConversion"/>
  </si>
  <si>
    <t>單位</t>
    <phoneticPr fontId="11" type="noConversion"/>
  </si>
  <si>
    <t>單價</t>
    <phoneticPr fontId="11" type="noConversion"/>
  </si>
  <si>
    <t>價款</t>
  </si>
  <si>
    <t>合計</t>
    <phoneticPr fontId="11" type="noConversion"/>
  </si>
  <si>
    <t>5%稅</t>
    <phoneticPr fontId="11" type="noConversion"/>
  </si>
  <si>
    <t>總計</t>
    <phoneticPr fontId="11" type="noConversion"/>
  </si>
  <si>
    <t>一線櫃台前牆</t>
    <phoneticPr fontId="11" type="noConversion"/>
  </si>
  <si>
    <t>W48*D52*H90~101CM-椅背及椅座凡特思GRACE AL-08、鋁合金腳</t>
    <phoneticPr fontId="11" type="noConversion"/>
  </si>
  <si>
    <t>W38*D38*H79CM#凡特思GRACE AL-08</t>
    <phoneticPr fontId="11" type="noConversion"/>
  </si>
  <si>
    <t>TV櫃+書報櫃</t>
    <phoneticPr fontId="11" type="noConversion"/>
  </si>
  <si>
    <t>張</t>
    <phoneticPr fontId="11" type="noConversion"/>
  </si>
  <si>
    <t>張</t>
    <phoneticPr fontId="11" type="noConversion"/>
  </si>
  <si>
    <t>W140*D48*H108，含壓克力，強化玻璃，意見箱及意見箱卡典西德</t>
    <phoneticPr fontId="11" type="noConversion"/>
  </si>
  <si>
    <t>理專椅.二線區職員椅.科主管椅</t>
    <phoneticPr fontId="11" type="noConversion"/>
  </si>
  <si>
    <t>顏色-灰米色#凡特思GRACE-AL06尺寸:W56.5*D60.5*H86.5CM.鍍鉻造型扶手.鋁合金腳.鎖定功能</t>
    <phoneticPr fontId="11" type="noConversion"/>
  </si>
  <si>
    <t>C4</t>
    <phoneticPr fontId="11" type="noConversion"/>
  </si>
  <si>
    <t>協理桌</t>
    <phoneticPr fontId="11" type="noConversion"/>
  </si>
  <si>
    <t>洽談桌</t>
    <phoneticPr fontId="11" type="noConversion"/>
  </si>
  <si>
    <t>W90*D90*H75CM#949色</t>
    <phoneticPr fontId="11" type="noConversion"/>
  </si>
  <si>
    <t>W120*D60*H75CM.桌面松耐特9980T.前擋板天美板佛雅90203T色</t>
    <phoneticPr fontId="11" type="noConversion"/>
  </si>
  <si>
    <t>W180*D60*H75CM.桌面松耐特9980T.前擋板天美板佛雅90203T色</t>
    <phoneticPr fontId="11" type="noConversion"/>
  </si>
  <si>
    <t>會議桌</t>
    <phoneticPr fontId="11" type="noConversion"/>
  </si>
  <si>
    <t>W180*D90*H75CM附走線槽.蛇管 桌面顏色松耐特9980T.銀色桌腳</t>
    <phoneticPr fontId="11" type="noConversion"/>
  </si>
  <si>
    <t>D2</t>
    <phoneticPr fontId="11" type="noConversion"/>
  </si>
  <si>
    <t>活動櫃</t>
    <phoneticPr fontId="11" type="noConversion"/>
  </si>
  <si>
    <t>E1</t>
    <phoneticPr fontId="11" type="noConversion"/>
  </si>
  <si>
    <t>鋁合金屏風</t>
    <phoneticPr fontId="15" type="noConversion"/>
  </si>
  <si>
    <t>W106*D48*H108.人造石加富美家0909美耐板，桌腳#富美家9205NT</t>
    <phoneticPr fontId="11" type="noConversion"/>
  </si>
  <si>
    <t>理專區茶水櫃</t>
    <phoneticPr fontId="11" type="noConversion"/>
  </si>
  <si>
    <t>協理室及理專區單人沙發</t>
    <phoneticPr fontId="11" type="noConversion"/>
  </si>
  <si>
    <t>協理室及理專區雙人沙發</t>
    <phoneticPr fontId="11" type="noConversion"/>
  </si>
  <si>
    <t>協理室及理專區三人沙發</t>
    <phoneticPr fontId="11" type="noConversion"/>
  </si>
  <si>
    <t>W76*D75*H72CM.椅面凡特思GRACEAL06+椅背凡特思GRACEAL08</t>
    <phoneticPr fontId="11" type="noConversion"/>
  </si>
  <si>
    <t>W132*D75*H72CM.椅面凡特思GRACEAL06+椅背凡特思GRACEAL08</t>
    <phoneticPr fontId="11" type="noConversion"/>
  </si>
  <si>
    <t>W188*D75*H72CM.椅面凡特思GRACEAL06+椅背凡特思GRACEAL08</t>
    <phoneticPr fontId="11" type="noConversion"/>
  </si>
  <si>
    <t>尺寸：W90*D90*H45CM#9205NT相近色木皮(桌面導角設計)</t>
    <phoneticPr fontId="11" type="noConversion"/>
  </si>
  <si>
    <t>協理室大茶几</t>
    <phoneticPr fontId="11" type="noConversion"/>
  </si>
  <si>
    <t>協理室小茶几</t>
    <phoneticPr fontId="11" type="noConversion"/>
  </si>
  <si>
    <t>個</t>
    <phoneticPr fontId="11" type="noConversion"/>
  </si>
  <si>
    <t>片</t>
    <phoneticPr fontId="11" type="noConversion"/>
  </si>
  <si>
    <t>快速櫃台桌-單人型</t>
    <phoneticPr fontId="11" type="noConversion"/>
  </si>
  <si>
    <t>個</t>
    <phoneticPr fontId="11" type="noConversion"/>
  </si>
  <si>
    <t>鐵櫃W90*D45*H106.2CM白色烤漆2450色.櫃檯面板W90*D45*H2.5CM#富美家7182色</t>
    <phoneticPr fontId="11" type="noConversion"/>
  </si>
  <si>
    <t>兩層拉門鐵櫃W90*D45*H74CM.門片及本體白色烤漆2450色.檯面板#富美家9205NT(收邊條9205色)W90*D45*H1.8CM</t>
    <phoneticPr fontId="11" type="noConversion"/>
  </si>
  <si>
    <t>面貼富美家9205NT(收邊顏色9205).桌板厚度4.4CM，桌腳烤黑色烤漆尺寸：W120*D60*H45CM</t>
    <phoneticPr fontId="11" type="noConversion"/>
  </si>
  <si>
    <t>協理椅</t>
    <phoneticPr fontId="11" type="noConversion"/>
  </si>
  <si>
    <t>CRM來賓椅</t>
    <phoneticPr fontId="11" type="noConversion"/>
  </si>
  <si>
    <t>迎賓台吧台椅</t>
    <phoneticPr fontId="11" type="noConversion"/>
  </si>
  <si>
    <t>鐵櫃W90*D45*H74CM白色烤漆2450色.櫃檯面板W90*D45*H2.5CM#富美家7182色</t>
    <phoneticPr fontId="11" type="noConversion"/>
  </si>
  <si>
    <t>兩抽鐵櫃加檯面板(辦公室用)</t>
    <phoneticPr fontId="11" type="noConversion"/>
  </si>
  <si>
    <t>三抽鐵櫃加檯面板(辦公室用)</t>
    <phoneticPr fontId="11" type="noConversion"/>
  </si>
  <si>
    <t>數量</t>
    <phoneticPr fontId="11" type="noConversion"/>
  </si>
  <si>
    <t>儲藏室角鋼架</t>
    <phoneticPr fontId="11" type="noConversion"/>
  </si>
  <si>
    <t>座</t>
    <phoneticPr fontId="11" type="noConversion"/>
  </si>
  <si>
    <t>E6</t>
    <phoneticPr fontId="11" type="noConversion"/>
  </si>
  <si>
    <t>W60*D59*H118~127.5CM(含氣壓、傾仰、升降扶手、頭枕)黑色椅腳#黑色網布</t>
    <phoneticPr fontId="11" type="noConversion"/>
  </si>
  <si>
    <t>W219*D60*H85CM(含塑膠垃圾桶及垃圾桶標示)，詳細做法請參考設計平面</t>
    <phoneticPr fontId="11" type="noConversion"/>
  </si>
  <si>
    <t>W77*D20*H240CM，詳細做法請參考設計平面</t>
    <phoneticPr fontId="11" type="noConversion"/>
  </si>
  <si>
    <t>面貼富美家9205NT(收邊顏色9205).桌板厚度4.4CM，桌腳烤黑色烤漆尺寸：W60*D60*H55CM，下附一片可拆式8MM強化玻璃層板</t>
    <phoneticPr fontId="11" type="noConversion"/>
  </si>
  <si>
    <t>規劃設計費</t>
    <phoneticPr fontId="11" type="noConversion"/>
  </si>
  <si>
    <t>由得標廠商支付給詠安設計</t>
    <phoneticPr fontId="11" type="noConversion"/>
  </si>
  <si>
    <t>式</t>
    <phoneticPr fontId="11" type="noConversion"/>
  </si>
  <si>
    <t>1.主桌W169*D75*H75CM#富美家9205.前擋板面貼富美家949色透心白2.側櫃W138*D55*H75CM #富美家9205NT.中抽自動上鎖、附六抽效率櫃3.桌上壓克力DM架</t>
    <phoneticPr fontId="11" type="noConversion"/>
  </si>
  <si>
    <t>儲藏室角鋼架</t>
    <phoneticPr fontId="11" type="noConversion"/>
  </si>
  <si>
    <t xml:space="preserve">                  辦公家具報價單</t>
    <phoneticPr fontId="11" type="noConversion"/>
  </si>
  <si>
    <t xml:space="preserve">                詠安設計有限公司</t>
    <phoneticPr fontId="11" type="noConversion"/>
  </si>
  <si>
    <t>理專.顧問諮詢.VIP櫃台來賓椅</t>
    <phoneticPr fontId="11" type="noConversion"/>
  </si>
  <si>
    <t>掀合會議桌</t>
    <phoneticPr fontId="11" type="noConversion"/>
  </si>
  <si>
    <t>兩抽櫃(協理.快速櫃台.顧問諮詢用)</t>
    <phoneticPr fontId="11" type="noConversion"/>
  </si>
  <si>
    <t>兩抽櫃(理專用)</t>
    <phoneticPr fontId="11" type="noConversion"/>
  </si>
  <si>
    <t>兩層拉門櫃(CRM用)</t>
    <phoneticPr fontId="11" type="noConversion"/>
  </si>
  <si>
    <t>分行電話：</t>
    <phoneticPr fontId="11" type="noConversion"/>
  </si>
  <si>
    <t>分行承辦：</t>
    <phoneticPr fontId="11" type="noConversion"/>
  </si>
  <si>
    <t>承辦業務：李宜靜0925218238</t>
    <phoneticPr fontId="11" type="noConversion"/>
  </si>
  <si>
    <t>交貨日期：</t>
    <phoneticPr fontId="11" type="noConversion"/>
  </si>
  <si>
    <t>詠安設計有限公司統編：54045594</t>
    <phoneticPr fontId="11" type="noConversion"/>
  </si>
  <si>
    <t>單位地址：</t>
    <phoneticPr fontId="11" type="noConversion"/>
  </si>
  <si>
    <t>A3</t>
    <phoneticPr fontId="11" type="noConversion"/>
  </si>
  <si>
    <t>A4</t>
    <phoneticPr fontId="11" type="noConversion"/>
  </si>
  <si>
    <t>A7</t>
    <phoneticPr fontId="11" type="noConversion"/>
  </si>
  <si>
    <t>D1</t>
    <phoneticPr fontId="11" type="noConversion"/>
  </si>
  <si>
    <t>D21</t>
    <phoneticPr fontId="11" type="noConversion"/>
  </si>
  <si>
    <t>E7</t>
    <phoneticPr fontId="11" type="noConversion"/>
  </si>
  <si>
    <t>E8</t>
    <phoneticPr fontId="11" type="noConversion"/>
  </si>
  <si>
    <t>E4</t>
    <phoneticPr fontId="11" type="noConversion"/>
  </si>
  <si>
    <t>E5</t>
    <phoneticPr fontId="11" type="noConversion"/>
  </si>
  <si>
    <t>H1</t>
    <phoneticPr fontId="11" type="noConversion"/>
  </si>
  <si>
    <t>D12</t>
    <phoneticPr fontId="11" type="noConversion"/>
  </si>
  <si>
    <t>C1</t>
    <phoneticPr fontId="11" type="noConversion"/>
  </si>
  <si>
    <t>C2</t>
    <phoneticPr fontId="11" type="noConversion"/>
  </si>
  <si>
    <t>C3</t>
    <phoneticPr fontId="11" type="noConversion"/>
  </si>
  <si>
    <t>C5</t>
    <phoneticPr fontId="11" type="noConversion"/>
  </si>
  <si>
    <t>C6</t>
    <phoneticPr fontId="11" type="noConversion"/>
  </si>
  <si>
    <t>C7</t>
    <phoneticPr fontId="11" type="noConversion"/>
  </si>
  <si>
    <t>因應國泰金控永續價值宣言-木作家具採用環保E0等級塑合板及F1級木心板，下列桌板及木作均須檢附相關綠建材證明，所有家具需可以拆解搬移重複使用!!</t>
    <phoneticPr fontId="11" type="noConversion"/>
  </si>
  <si>
    <t>D22</t>
    <phoneticPr fontId="11" type="noConversion"/>
  </si>
  <si>
    <t>個</t>
    <phoneticPr fontId="11" type="noConversion"/>
  </si>
  <si>
    <t>報價單日期：</t>
    <phoneticPr fontId="11" type="noConversion"/>
  </si>
  <si>
    <t>營業分行及總行單位會議折合椅</t>
    <phoneticPr fontId="11" type="noConversion"/>
  </si>
  <si>
    <t>A5</t>
  </si>
  <si>
    <t>A6</t>
  </si>
  <si>
    <t>W45*D46*H73CM#黑色透氣皮</t>
    <phoneticPr fontId="11" type="noConversion"/>
  </si>
  <si>
    <t>W180*D67*H75CM#椅座#凡特思GRACE-AL08深灰色.椅背#凡特思GRACE-AL16橙色</t>
    <phoneticPr fontId="11" type="noConversion"/>
  </si>
  <si>
    <t>大廳掛畫含輸出圖</t>
    <phoneticPr fontId="11" type="noConversion"/>
  </si>
  <si>
    <t>營業廳迎賓台</t>
    <phoneticPr fontId="11" type="noConversion"/>
  </si>
  <si>
    <t>H2</t>
    <phoneticPr fontId="11" type="noConversion"/>
  </si>
  <si>
    <t>D23</t>
    <phoneticPr fontId="11" type="noConversion"/>
  </si>
  <si>
    <t>訂製吧檯桌</t>
    <phoneticPr fontId="11" type="noConversion"/>
  </si>
  <si>
    <t>W240*D40*H85CM</t>
    <phoneticPr fontId="11" type="noConversion"/>
  </si>
  <si>
    <t>D26</t>
    <phoneticPr fontId="11" type="noConversion"/>
  </si>
  <si>
    <t>訂製講台</t>
    <phoneticPr fontId="11" type="noConversion"/>
  </si>
  <si>
    <t>W120*D60*H105CM</t>
    <phoneticPr fontId="11" type="noConversion"/>
  </si>
  <si>
    <t>A8</t>
    <phoneticPr fontId="11" type="noConversion"/>
  </si>
  <si>
    <t>W48*D49*H101CM/座高76CM# 布色808-10 黑色椅腳</t>
    <phoneticPr fontId="15" type="noConversion"/>
  </si>
  <si>
    <t>A10</t>
    <phoneticPr fontId="11" type="noConversion"/>
  </si>
  <si>
    <t>洽談椅</t>
    <phoneticPr fontId="15" type="noConversion"/>
  </si>
  <si>
    <t>訂製桌(CRM用)</t>
    <phoneticPr fontId="11" type="noConversion"/>
  </si>
  <si>
    <t>W55*D45*H76.5CM</t>
    <phoneticPr fontId="11" type="noConversion"/>
  </si>
  <si>
    <t>W49*D60*H101CM，詳細做法請參考設計平面</t>
    <phoneticPr fontId="11" type="noConversion"/>
  </si>
  <si>
    <t>理專桌+主機櫃及意象圖框架</t>
    <phoneticPr fontId="11" type="noConversion"/>
  </si>
  <si>
    <t>W150含大理石檯面.線槽.人造石檯面.踢腳板</t>
    <phoneticPr fontId="11" type="noConversion"/>
  </si>
  <si>
    <t>43吋TV用，W120*D20*H180CM，詳細做法請參考設計平面</t>
    <phoneticPr fontId="11" type="noConversion"/>
  </si>
  <si>
    <t>65吋TV用，W172*D20*H180CM，詳細做法請參考設計平面</t>
    <phoneticPr fontId="11" type="noConversion"/>
  </si>
  <si>
    <t>鐵櫃W90*D45*H74CM外框門片白色烤漆2450色.櫃檯面板W90*D45*H2.5CM#富美家9205NT(收邊條9205色)</t>
    <phoneticPr fontId="11" type="noConversion"/>
  </si>
  <si>
    <t>鐵櫃W90*D45*H74CM外框門片白色烤漆2450色.櫃檯面板W90*D45*H2.5CM#富美家949色</t>
    <phoneticPr fontId="11" type="noConversion"/>
  </si>
  <si>
    <t>顧問諮詢桌+主機櫃及意象圖框架</t>
    <phoneticPr fontId="11" type="noConversion"/>
  </si>
  <si>
    <t>W120*D3.6*H110CM</t>
    <phoneticPr fontId="11" type="noConversion"/>
  </si>
  <si>
    <t>電話：02-29315555 傳真：02-29302255</t>
    <phoneticPr fontId="11" type="noConversion"/>
  </si>
  <si>
    <t>A1</t>
    <phoneticPr fontId="11" type="noConversion"/>
  </si>
  <si>
    <t>一線行員椅.會議椅</t>
    <phoneticPr fontId="11" type="noConversion"/>
  </si>
  <si>
    <t>黑白塑料射出</t>
    <phoneticPr fontId="15" type="noConversion"/>
  </si>
  <si>
    <t>含主櫃W160*D56*H108CM桌上壓克力表單盒、5MM茶玻</t>
    <phoneticPr fontId="11" type="noConversion"/>
  </si>
  <si>
    <t>W65*D48*H180CM(含市售下拉式紙杯筒及不鏽鋼垃圾桶)，詳圖請參考建議書</t>
    <phoneticPr fontId="11" type="noConversion"/>
  </si>
  <si>
    <t>數位體驗桌</t>
    <phoneticPr fontId="11" type="noConversion"/>
  </si>
  <si>
    <t>三抽鐵櫃加拉門櫃</t>
    <phoneticPr fontId="11" type="noConversion"/>
  </si>
  <si>
    <t>鐵櫃W90*D45*H106.2CM白色烤漆2450色，兩層拉門鐵櫃W90*D45*H74CM</t>
    <phoneticPr fontId="11" type="noConversion"/>
  </si>
  <si>
    <t>搬家用文件箱</t>
  </si>
  <si>
    <t>實作實算</t>
  </si>
  <si>
    <t>舊有屏風桌板拆除及臨時辦公區建置.放樣</t>
    <phoneticPr fontId="11" type="noConversion"/>
  </si>
  <si>
    <t>含臨時辦公區配合水電放樣及規劃</t>
    <phoneticPr fontId="11" type="noConversion"/>
  </si>
  <si>
    <t>提供四組高櫃台供臨時櫃台使用</t>
    <phoneticPr fontId="11" type="noConversion"/>
  </si>
  <si>
    <t>含拆組及來回運費</t>
    <phoneticPr fontId="11" type="noConversion"/>
  </si>
  <si>
    <t>組</t>
    <phoneticPr fontId="11" type="noConversion"/>
  </si>
  <si>
    <t>派工六人-實做實算</t>
    <phoneticPr fontId="11" type="noConversion"/>
  </si>
  <si>
    <t>現場家具.文件.電腦搬遷</t>
    <phoneticPr fontId="11" type="noConversion"/>
  </si>
  <si>
    <t>次</t>
    <phoneticPr fontId="11" type="noConversion"/>
  </si>
  <si>
    <t>3.49噸貨車</t>
  </si>
  <si>
    <t>舊有家具運棄.實作實算</t>
    <phoneticPr fontId="11" type="noConversion"/>
  </si>
  <si>
    <t>車</t>
  </si>
  <si>
    <t>A9</t>
    <phoneticPr fontId="11" type="noConversion"/>
  </si>
  <si>
    <t>講師椅</t>
    <phoneticPr fontId="11" type="noConversion"/>
  </si>
  <si>
    <t>W52*D48.5*H91~103CM(坐65~77CM)</t>
    <phoneticPr fontId="11" type="noConversion"/>
  </si>
  <si>
    <t>協理衣櫃</t>
    <phoneticPr fontId="11" type="noConversion"/>
  </si>
  <si>
    <t>開放衣櫃</t>
    <phoneticPr fontId="11" type="noConversion"/>
  </si>
  <si>
    <t>鐵櫃W90*D51*H179CM白色烤漆2450色</t>
    <phoneticPr fontId="11" type="noConversion"/>
  </si>
  <si>
    <t>W90*D45*H179CM衣櫃內附吊衣桿#白色烤漆2450色</t>
    <phoneticPr fontId="11" type="noConversion"/>
  </si>
  <si>
    <t>W70*D3*H111CM-20CM條玻+90CM布面永豐鑫YF00104</t>
    <phoneticPr fontId="15" type="noConversion"/>
  </si>
  <si>
    <t>W140*D3*H111CM-20CM布面+90CM布面永豐鑫YF00104</t>
    <phoneticPr fontId="15" type="noConversion"/>
  </si>
  <si>
    <t>報價單日期：2023-12-22</t>
    <phoneticPr fontId="11" type="noConversion"/>
  </si>
  <si>
    <t>國泰世華商業銀行-篤行大樓6F(金服辦公室)</t>
    <phoneticPr fontId="11" type="noConversion"/>
  </si>
  <si>
    <t>台中市北區五權路１９０號 6樓</t>
    <phoneticPr fontId="11" type="noConversion"/>
  </si>
  <si>
    <t>W240*D120*H75CM附走線槽.蛇管 桌面顏色松耐特9980T.銀色桌腳</t>
    <phoneticPr fontId="11" type="noConversion"/>
  </si>
  <si>
    <t>1.主桌W160*D95*H75CM#富美家9205.前擋板面貼富美家949色透心白2.側櫃W138*D55*H75CM #富美家9205NT.中抽自動上鎖、附六抽效率櫃3.桌上壓克力DM架4.含玻璃前牆及鐵件5.現金零錢盤，詳細做法請參考設計平面</t>
    <phoneticPr fontId="11" type="noConversion"/>
  </si>
  <si>
    <t>主桌W150*D70*H75CM# 富美家949色透心白，含現金零錢盤及檯面下8抽傳票架尺寸W45*D22*H8CM</t>
    <phoneticPr fontId="11" type="noConversion"/>
  </si>
  <si>
    <t>W170*D94.5*H119CM.含玻璃前牆及鐵件，含現金零錢盤，詳細做法請參考設計平面</t>
    <phoneticPr fontId="11" type="noConversion"/>
  </si>
  <si>
    <t>1.主桌W170*D90*H75CM#富美家9205.前檔版面貼富美家949透心白.2.附桌上銀色螢幕架一個3.富美家9205NT及依設計材料表配置材質及顏色(含輸出圖，由客戶提供檔案)及理專A4插槽暨國泰之星檯尺寸W44.5*D13*H31.8CM</t>
    <phoneticPr fontId="11" type="noConversion"/>
  </si>
  <si>
    <t>1.主桌W170*D90*H75CM#富美家949透心白.前檔版面貼富美家9205NT.2.附桌上銀色螢幕架一個3.富美家9205NT及依設計材料表配置材質及顏色(含輸出圖，由客戶提供檔案)及理專A4插槽暨國泰之星檯尺寸W44.5*D13*H31.8CM</t>
    <phoneticPr fontId="11" type="noConversion"/>
  </si>
  <si>
    <t>W60*D59*H93~102.5CM(含氣壓、傾仰、升降扶手)黑色椅腳#黑色彈性布</t>
    <phoneticPr fontId="11" type="noConversion"/>
  </si>
  <si>
    <t>W46*D56*H93~102.5cm(含氣壓、傾仰)黑色椅腳#黑色彈性布</t>
    <phoneticPr fontId="11" type="noConversion"/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</si>
  <si>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</si>
  <si>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</si>
  <si>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</si>
  <si>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</si>
  <si>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</si>
  <si>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</si>
  <si>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</si>
  <si>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</si>
  <si>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</si>
  <si>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</si>
  <si>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</si>
  <si>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</si>
  <si>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</si>
  <si>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</si>
  <si>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</si>
  <si>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</si>
  <si>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</si>
  <si>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</si>
  <si>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承辦業務：林淑樺0978510507</t>
    <phoneticPr fontId="11" type="noConversion"/>
  </si>
  <si>
    <t>休息區吧台椅</t>
    <phoneticPr fontId="15" type="noConversion"/>
  </si>
  <si>
    <t>營業廳等候雙人沙發</t>
    <phoneticPr fontId="11" type="noConversion"/>
  </si>
  <si>
    <t>營業廳等候三人沙發</t>
    <phoneticPr fontId="11" type="noConversion"/>
  </si>
  <si>
    <t>C8</t>
    <phoneticPr fontId="11" type="noConversion"/>
  </si>
  <si>
    <t>友善CRM桌</t>
    <phoneticPr fontId="11" type="noConversion"/>
  </si>
  <si>
    <t>桶裝水櫃</t>
    <phoneticPr fontId="11" type="noConversion"/>
  </si>
  <si>
    <t>D24</t>
    <phoneticPr fontId="11" type="noConversion"/>
  </si>
  <si>
    <t>D25</t>
    <phoneticPr fontId="11" type="noConversion"/>
  </si>
  <si>
    <t>W75*D75*H105CM#富美家9205色</t>
    <phoneticPr fontId="11" type="noConversion"/>
  </si>
  <si>
    <t>E2</t>
    <phoneticPr fontId="11" type="noConversion"/>
  </si>
  <si>
    <t>E3</t>
    <phoneticPr fontId="11" type="noConversion"/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</si>
  <si>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</si>
  <si>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</si>
  <si>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</si>
  <si>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</si>
  <si>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</si>
  <si>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</si>
  <si>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</si>
  <si>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</si>
  <si>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</si>
  <si>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F1</t>
    <phoneticPr fontId="11" type="noConversion"/>
  </si>
  <si>
    <t>F2</t>
    <phoneticPr fontId="11" type="noConversion"/>
  </si>
  <si>
    <t>F3</t>
    <phoneticPr fontId="11" type="noConversion"/>
  </si>
  <si>
    <t>W120*D3*H111CM-20CM布面+90CM布面永豐鑫YF00104</t>
    <phoneticPr fontId="15" type="noConversion"/>
  </si>
  <si>
    <t>F6</t>
    <phoneticPr fontId="11" type="noConversion"/>
  </si>
  <si>
    <t>F7</t>
    <phoneticPr fontId="11" type="noConversion"/>
  </si>
  <si>
    <t>W120*D70#富美家905色左右各一孔.灰黑色D條+水平走線槽W120*D5*H8CM+ABS中抽W54*D40*H6CM</t>
    <phoneticPr fontId="11" type="noConversion"/>
  </si>
  <si>
    <t>H3</t>
  </si>
  <si>
    <t>H4</t>
  </si>
  <si>
    <t>6格置物櫃</t>
    <phoneticPr fontId="11" type="noConversion"/>
  </si>
  <si>
    <t>9格置物櫃</t>
    <phoneticPr fontId="11" type="noConversion"/>
  </si>
  <si>
    <t>12格置物櫃</t>
    <phoneticPr fontId="11" type="noConversion"/>
  </si>
  <si>
    <t>15格置物櫃</t>
    <phoneticPr fontId="11" type="noConversion"/>
  </si>
  <si>
    <t>E18</t>
  </si>
  <si>
    <t>18格置物櫃</t>
    <phoneticPr fontId="11" type="noConversion"/>
  </si>
  <si>
    <t>外櫃體W90*D51*H178+6CM底座，每格約W29*D49*H85CM</t>
    <phoneticPr fontId="11" type="noConversion"/>
  </si>
  <si>
    <t>外櫃體W90*D51*H178+6CM底座，每格約W29*D49*H42.5CM</t>
    <phoneticPr fontId="11" type="noConversion"/>
  </si>
  <si>
    <t>外櫃體W90*D51*H178+6CM底座，每格約W29*D49*H58CM</t>
    <phoneticPr fontId="11" type="noConversion"/>
  </si>
  <si>
    <t>外櫃體W90*D51*H178+6CM底座，每格約W29*D49*H33CM</t>
    <phoneticPr fontId="11" type="noConversion"/>
  </si>
  <si>
    <t>外櫃體W90*D51*H178+6CM底座，每格約W29*D49*H26CM</t>
    <phoneticPr fontId="11" type="noConversion"/>
  </si>
  <si>
    <t>保密公文櫃</t>
    <phoneticPr fontId="11" type="noConversion"/>
  </si>
  <si>
    <t>六層印鑑卡櫃</t>
    <phoneticPr fontId="11" type="noConversion"/>
  </si>
  <si>
    <t>六+四層印鑑卡櫃</t>
    <phoneticPr fontId="11" type="noConversion"/>
  </si>
  <si>
    <t>六層W90*D45*H114CM ，四層W90*D45*H66.2CM ，本體灰白色+6CM黑色底座</t>
    <phoneticPr fontId="11" type="noConversion"/>
  </si>
  <si>
    <t>櫃體W90*D45*H114CM，台面板W90*D45*H2.5CM，本體灰白色+6CM黑色底座</t>
    <phoneticPr fontId="11" type="noConversion"/>
  </si>
  <si>
    <t>W88*D40*H184CM，本體灰白色+6CM底座黑色 ，內附5片層板</t>
    <phoneticPr fontId="11" type="noConversion"/>
  </si>
  <si>
    <t>W92*D46*H200CM-5層4格-角鋼架3cm*5cm厚度2.0mm(含木板9mm)</t>
    <phoneticPr fontId="11" type="noConversion"/>
  </si>
  <si>
    <t>W122*D46*H200CM-5層4格-角鋼架3cm*5cm厚度2.0mm(含木板9mm)</t>
    <phoneticPr fontId="11" type="noConversion"/>
  </si>
  <si>
    <t>W92*D62*H200CM-5層4格-角鋼架3cm*5cm厚度2.0mm(含木板9mm)</t>
    <phoneticPr fontId="11" type="noConversion"/>
  </si>
  <si>
    <t>W122*D62*H200CM-5層4格-角鋼架3cm*5cm厚度2.0mm(含木板9mm)</t>
    <phoneticPr fontId="11" type="noConversion"/>
  </si>
  <si>
    <t>G1</t>
    <phoneticPr fontId="11" type="noConversion"/>
  </si>
  <si>
    <t>G2</t>
    <phoneticPr fontId="11" type="noConversion"/>
  </si>
  <si>
    <t>G3</t>
    <phoneticPr fontId="11" type="noConversion"/>
  </si>
  <si>
    <t>G4</t>
    <phoneticPr fontId="11" type="noConversion"/>
  </si>
  <si>
    <t>N、O、P、Q、R、S、T、U、V、W、X、Y、Z</t>
    <phoneticPr fontId="11" type="noConversion"/>
  </si>
  <si>
    <t>A、B、C、D、E、F、G、H、I、J、K、L、M、</t>
    <phoneticPr fontId="11" type="noConversion"/>
  </si>
  <si>
    <t>主桌W210*D80*H74CM.側桌W90*D50*H74CM.桌面富美家9980T.前檔板富美家949色.桌腳白色烤漆</t>
    <phoneticPr fontId="11" type="noConversion"/>
  </si>
  <si>
    <t>鐵櫃W90*D45*H74CM外框門片白色烤漆2450色.櫃檯面板W90*D45*H2.5CM#富美家9980T(收邊條同色)</t>
    <phoneticPr fontId="11" type="noConversion"/>
  </si>
  <si>
    <t>職員工作站-W140CM雙人份</t>
  </si>
  <si>
    <t>W140*D70*H74CM附三孔線槽盒+黑色ABS中抽，
桌板#富美家7182色，桌腳鐵灰色。含前擋板及側檔板。</t>
  </si>
  <si>
    <t>張</t>
  </si>
  <si>
    <t>職員工作站-W160CM雙人份</t>
  </si>
  <si>
    <t>W160*D70*H74CM附三孔線槽盒+黑色ABS中抽，
桌板#富美家7182色，桌腳鐵灰色。含前擋板及側檔板。</t>
  </si>
  <si>
    <t>組</t>
  </si>
  <si>
    <t>職員工作站-W160CM單人份</t>
  </si>
  <si>
    <t>桌上屏風</t>
  </si>
  <si>
    <t>正面W130*D1.8*H40CM桌屏布色永豐鑫W133-4灰色</t>
  </si>
  <si>
    <t>片</t>
  </si>
  <si>
    <t>正面W150*D1.8*H40CM桌屏布色永豐鑫W133-4灰色</t>
  </si>
  <si>
    <t>桌下主機架</t>
  </si>
  <si>
    <t>W16~20*H32~50CM銀色</t>
  </si>
  <si>
    <t>個</t>
  </si>
  <si>
    <t>N1</t>
    <phoneticPr fontId="11" type="noConversion"/>
  </si>
  <si>
    <t>N2</t>
  </si>
  <si>
    <t>N3</t>
  </si>
  <si>
    <t>N4</t>
  </si>
  <si>
    <t>N5</t>
  </si>
  <si>
    <t>N6</t>
  </si>
  <si>
    <t>N7</t>
  </si>
  <si>
    <t>職員工作站-W140CM單人份</t>
    <phoneticPr fontId="11" type="noConversion"/>
  </si>
  <si>
    <t>W140*D140*H74CM附三孔線槽盒+黑色ABS中抽，
桌板#富美家7182色，桌腳鐵灰色。含前擋板及側檔板。</t>
    <phoneticPr fontId="11" type="noConversion"/>
  </si>
  <si>
    <t>W160*D140*H74CM附三孔線槽盒+黑色ABS中抽，
桌板#富美家7182色，桌腳鐵灰色。含前擋板及側檔板。</t>
    <phoneticPr fontId="11" type="noConversion"/>
  </si>
  <si>
    <t>N8</t>
  </si>
  <si>
    <t>N9</t>
  </si>
  <si>
    <t>職員工作站-W120CM雙人份</t>
    <phoneticPr fontId="11" type="noConversion"/>
  </si>
  <si>
    <t>職員工作站-W120CM單人份</t>
    <phoneticPr fontId="11" type="noConversion"/>
  </si>
  <si>
    <t>W120*D140*H74CM附三孔線槽盒+黑色ABS中抽，
桌板#富美家7182色，桌腳鐵灰色。含前擋板及側檔板。</t>
    <phoneticPr fontId="11" type="noConversion"/>
  </si>
  <si>
    <t>W120*D70*H74CM附三孔線槽盒+黑色ABS中抽，
桌板#富美家7182色，桌腳鐵灰色。含前擋板及側檔板。</t>
    <phoneticPr fontId="11" type="noConversion"/>
  </si>
  <si>
    <t>正面W110*D1.8*H40CM桌屏布色永豐鑫W133-4灰色</t>
    <phoneticPr fontId="11" type="noConversion"/>
  </si>
  <si>
    <t>N10</t>
  </si>
  <si>
    <t>口字型活動櫃</t>
    <phoneticPr fontId="11" type="noConversion"/>
  </si>
  <si>
    <t>P1</t>
    <phoneticPr fontId="11" type="noConversion"/>
  </si>
  <si>
    <t>P2</t>
  </si>
  <si>
    <t>P3</t>
  </si>
  <si>
    <t>P4</t>
  </si>
  <si>
    <t>P5</t>
  </si>
  <si>
    <t>P6</t>
  </si>
  <si>
    <t>P7</t>
  </si>
  <si>
    <t>P8</t>
  </si>
  <si>
    <t>會議桌W205*D90*H73.5CM</t>
    <phoneticPr fontId="11" type="noConversion"/>
  </si>
  <si>
    <t>桌面#系統板.桌腳#黑色鋁合金腳.附Coni電源槽(萬國插座*1.美規插座*3.USBA+C)</t>
    <phoneticPr fontId="11" type="noConversion"/>
  </si>
  <si>
    <t>訂製造型桌(五角).W192*D157*H74CM</t>
    <phoneticPr fontId="11" type="noConversion"/>
  </si>
  <si>
    <t>桌面系統板.桌板四邊倒R角，桌腳#黑色鋁合金腳.附Coni電源槽(美規插座*6.USBA+C.線長200CM).桌下藏線槽.含蛇管</t>
    <phoneticPr fontId="11" type="noConversion"/>
  </si>
  <si>
    <t>會議桌-W240*D140*H74CM</t>
    <phoneticPr fontId="11" type="noConversion"/>
  </si>
  <si>
    <t>會議桌-W120*D140*H74CM</t>
    <phoneticPr fontId="11" type="noConversion"/>
  </si>
  <si>
    <t>雙螢幕架</t>
    <phoneticPr fontId="11" type="noConversion"/>
  </si>
  <si>
    <t>氣壓式可左右移動</t>
    <phoneticPr fontId="11" type="noConversion"/>
  </si>
  <si>
    <t>活動會議桌W240*D140*H83.5CM</t>
    <phoneticPr fontId="11" type="noConversion"/>
  </si>
  <si>
    <t>W120*D59-4片 #富美家7402NM    邊條P7淺灰_x000B_         W120*D22-2片  #富美家1093邊條P7淺灰加挖線槽盒桌面系統板.桌板四邊倒R角，桌腳#黑色鋁合金腳.附Coni電源槽(美規插座*6.USBA+C.線長200CM).桌下藏線槽.含蛇管</t>
    <phoneticPr fontId="11" type="noConversion"/>
  </si>
  <si>
    <t>W240*D59-36片 #富美家7402NM    邊條P7淺灰_x000B_         W240*D22-18片  #富美家1093邊條P7淺灰 加挖線槽盒桌面系統板.桌板四邊倒R角，桌腳#黑色鋁合金腳.附Coni電源槽(美規插座*6.USBA+C.線長200CM)</t>
    <phoneticPr fontId="11" type="noConversion"/>
  </si>
  <si>
    <t>W240*D59-12片 #富美家9312NG    邊條#K1183 _x000B_         W240*D22-6片  #黑色美耐板 邊條黑色加挖線槽盒桌面系統板+鋁合金桌腳黑色搭配造型輪.附Coni電源槽(萬國插座*1.美規插座*3.USBA+C)</t>
    <phoneticPr fontId="11" type="noConversion"/>
  </si>
  <si>
    <t>雙人對坐升降桌</t>
    <phoneticPr fontId="11" type="noConversion"/>
  </si>
  <si>
    <t>單人升降桌</t>
    <phoneticPr fontId="11" type="noConversion"/>
  </si>
  <si>
    <t>會議桌W210*D80*H73.5CM</t>
    <phoneticPr fontId="11" type="noConversion"/>
  </si>
  <si>
    <t>桌面系統板#296.桌板四邊倒R角，桌腳#黑色鋁合金腳.附Coni電源槽(美規插座*6.USBA+C.線長200CM).桌下藏線槽</t>
    <phoneticPr fontId="11" type="noConversion"/>
  </si>
  <si>
    <t>洽談桌W60*D75*H72.5CM</t>
    <phoneticPr fontId="11" type="noConversion"/>
  </si>
  <si>
    <t>桌面系統板#296.桌板四邊倒R角，桌腳#銀色鋁合金腳</t>
    <phoneticPr fontId="11" type="noConversion"/>
  </si>
  <si>
    <t>吧檯桌W400*D100*H105CM</t>
    <phoneticPr fontId="11" type="noConversion"/>
  </si>
  <si>
    <t>桌面系統板#K3089桌板厚度5CM.四邊倒R角+黑色鋁合金桌腳/Power Frame電源*2組(美規插座*4.USB*2.線長200CM)</t>
    <phoneticPr fontId="11" type="noConversion"/>
  </si>
  <si>
    <t>洽談圓桌W90*D90*H73.5cm</t>
    <phoneticPr fontId="11" type="noConversion"/>
  </si>
  <si>
    <t>桌面系統板#F417+鋁合金桌腳黑色可承重300KG</t>
    <phoneticPr fontId="11" type="noConversion"/>
  </si>
  <si>
    <t>A4-1</t>
    <phoneticPr fontId="11" type="noConversion"/>
  </si>
  <si>
    <t>桌面系統板#425+鋁合金桌腳黑色可承重300KG</t>
    <phoneticPr fontId="11" type="noConversion"/>
  </si>
  <si>
    <t>A5</t>
    <phoneticPr fontId="11" type="noConversion"/>
  </si>
  <si>
    <t>造型桌W120*D60*H73.5CM</t>
    <phoneticPr fontId="11" type="noConversion"/>
  </si>
  <si>
    <t>桌面系統板#425+鋁合金桌腳黑色可承重300KG.桌板四邊倒20CMR角</t>
    <phoneticPr fontId="11" type="noConversion"/>
  </si>
  <si>
    <t>A6</t>
    <phoneticPr fontId="11" type="noConversion"/>
  </si>
  <si>
    <t>升降邊桌</t>
    <phoneticPr fontId="11" type="noConversion"/>
  </si>
  <si>
    <t>桌面尺寸W70*D40cm.升降範圍65～103cm.白色桌面</t>
    <phoneticPr fontId="11" type="noConversion"/>
  </si>
  <si>
    <t>A7</t>
  </si>
  <si>
    <t>會議桌W135*D100*H83.5cm</t>
    <phoneticPr fontId="11" type="noConversion"/>
  </si>
  <si>
    <t>桌面系統板#K5574+黑色鋁合金桌腳搭配造型輪可承重300KG/附CONI電源槽及黑色蛇管(美規插座*6.USBA+C.線長200CM).直角桌板.桌下藏線槽</t>
    <phoneticPr fontId="11" type="noConversion"/>
  </si>
  <si>
    <t>窗邊吧檯桌腳組W207*D45*H101.5cm</t>
    <phoneticPr fontId="11" type="noConversion"/>
  </si>
  <si>
    <t>桌板系統板#967+鋁合金黑色桌腳+桌面插座組(美規插座*3.usb插座*2).直角桌板.桌下藏線槽</t>
    <phoneticPr fontId="11" type="noConversion"/>
  </si>
  <si>
    <t>活動會議桌W120*D90*H73.5CM</t>
    <phoneticPr fontId="11" type="noConversion"/>
  </si>
  <si>
    <t>桌面系統板#298+鋁合金桌腳黑色搭配造型輪.附Coni電源槽附Coni電源槽(美規插座*6.USBA+C.線長200CM).直角桌板.桌下藏線槽</t>
    <phoneticPr fontId="11" type="noConversion"/>
  </si>
  <si>
    <t>A11</t>
    <phoneticPr fontId="11" type="noConversion"/>
  </si>
  <si>
    <t>活動會議桌W210*D90*H73.5CM</t>
    <phoneticPr fontId="11" type="noConversion"/>
  </si>
  <si>
    <t>A12</t>
    <phoneticPr fontId="11" type="noConversion"/>
  </si>
  <si>
    <t>洽談桌W90*D90*H83.5CM</t>
    <phoneticPr fontId="11" type="noConversion"/>
  </si>
  <si>
    <t>桌面系統板#297+鋁合金桌腳黑色.直角桌板</t>
    <phoneticPr fontId="11" type="noConversion"/>
  </si>
  <si>
    <t>B1</t>
    <phoneticPr fontId="11" type="noConversion"/>
  </si>
  <si>
    <t>B2</t>
    <phoneticPr fontId="11" type="noConversion"/>
  </si>
  <si>
    <t>弧形沙發</t>
    <phoneticPr fontId="11" type="noConversion"/>
  </si>
  <si>
    <t>W420*D85*H85CM如附圖面/座高42CM 布色988-12淺灰+988-18米白</t>
    <phoneticPr fontId="11" type="noConversion"/>
  </si>
  <si>
    <t>B3</t>
    <phoneticPr fontId="11" type="noConversion"/>
  </si>
  <si>
    <t>W57*D45*H80CM/座高44CM</t>
    <phoneticPr fontId="11" type="noConversion"/>
  </si>
  <si>
    <t>奧登菱格吧椅</t>
    <phoneticPr fontId="11" type="noConversion"/>
  </si>
  <si>
    <t>B5</t>
    <phoneticPr fontId="11" type="noConversion"/>
  </si>
  <si>
    <t>造型沙發</t>
    <phoneticPr fontId="11" type="noConversion"/>
  </si>
  <si>
    <t>W150*D85*H96CM如附圖面/座高42CM 布色988-28卡其黃+988-19深藍</t>
    <phoneticPr fontId="11" type="noConversion"/>
  </si>
  <si>
    <t>B8</t>
    <phoneticPr fontId="11" type="noConversion"/>
  </si>
  <si>
    <t>W50*D52*H99.5CM座高75CM #宸概360-13 黃色</t>
    <phoneticPr fontId="11" type="noConversion"/>
  </si>
  <si>
    <t>B9</t>
  </si>
  <si>
    <t>W49*D47*H74CM座高44CM.正面-米灰色 / 背面-深灰色</t>
    <phoneticPr fontId="11" type="noConversion"/>
  </si>
  <si>
    <t>B10</t>
    <phoneticPr fontId="11" type="noConversion"/>
  </si>
  <si>
    <t>B11</t>
  </si>
  <si>
    <t>W44*D49*H88CM座高47CM，黑#尚慶Y3325-23張 及黃-尚慶Y2055-22張</t>
    <phoneticPr fontId="11" type="noConversion"/>
  </si>
  <si>
    <t>可調高度：77CM - 109CM
桌面尺寸：上邊60CM底邊73CM*50CM</t>
    <phoneticPr fontId="11" type="noConversion"/>
  </si>
  <si>
    <t>13F</t>
    <phoneticPr fontId="11" type="noConversion"/>
  </si>
  <si>
    <t>含桌上插座.桌下電源走線</t>
  </si>
  <si>
    <t>含桌上插座.桌下電源走線</t>
    <phoneticPr fontId="11" type="noConversion"/>
  </si>
  <si>
    <t>康萊</t>
    <phoneticPr fontId="11" type="noConversion"/>
  </si>
  <si>
    <t>智允</t>
    <phoneticPr fontId="11" type="noConversion"/>
  </si>
  <si>
    <t>潤達</t>
    <phoneticPr fontId="11" type="noConversion"/>
  </si>
  <si>
    <t>木美家</t>
    <phoneticPr fontId="11" type="noConversion"/>
  </si>
  <si>
    <t>創奇</t>
    <phoneticPr fontId="11" type="noConversion"/>
  </si>
  <si>
    <t>文堂</t>
    <phoneticPr fontId="11" type="noConversion"/>
  </si>
  <si>
    <t>金冠</t>
    <phoneticPr fontId="11" type="noConversion"/>
  </si>
  <si>
    <t>大台北</t>
    <phoneticPr fontId="11" type="noConversion"/>
  </si>
  <si>
    <t>東森</t>
    <phoneticPr fontId="11" type="noConversion"/>
  </si>
  <si>
    <t>貿升</t>
    <phoneticPr fontId="11" type="noConversion"/>
  </si>
  <si>
    <t>普羅集</t>
    <phoneticPr fontId="11" type="noConversion"/>
  </si>
  <si>
    <t>廠商1</t>
    <phoneticPr fontId="11" type="noConversion"/>
  </si>
  <si>
    <t>廠商2</t>
  </si>
  <si>
    <t>廠商1
價格</t>
    <phoneticPr fontId="11" type="noConversion"/>
  </si>
  <si>
    <t>廠商2
價格</t>
    <phoneticPr fontId="11" type="noConversion"/>
  </si>
  <si>
    <t>康萊
(桌腳)</t>
    <phoneticPr fontId="11" type="noConversion"/>
  </si>
  <si>
    <t>木美家
(桌板)</t>
    <phoneticPr fontId="11" type="noConversion"/>
  </si>
  <si>
    <t>康萊
(電源)</t>
    <phoneticPr fontId="11" type="noConversion"/>
  </si>
  <si>
    <t>廠商3
價格</t>
    <phoneticPr fontId="11" type="noConversion"/>
  </si>
  <si>
    <t>廠商3</t>
  </si>
  <si>
    <t>康萊
(桌板)</t>
    <phoneticPr fontId="11" type="noConversion"/>
  </si>
  <si>
    <t>瑞米</t>
    <phoneticPr fontId="11" type="noConversion"/>
  </si>
  <si>
    <t>蔚藍</t>
    <phoneticPr fontId="11" type="noConversion"/>
  </si>
  <si>
    <t>雙色鐵椅</t>
    <phoneticPr fontId="11" type="noConversion"/>
  </si>
  <si>
    <t>菱格吧椅</t>
    <phoneticPr fontId="11" type="noConversion"/>
  </si>
  <si>
    <t>餐椅</t>
    <phoneticPr fontId="11" type="noConversion"/>
  </si>
  <si>
    <t>W50*D52*H99.5CM座高75CM#宸概360-18#灰</t>
    <phoneticPr fontId="11" type="noConversion"/>
  </si>
  <si>
    <t>旋轉餐椅</t>
    <phoneticPr fontId="11" type="noConversion"/>
  </si>
  <si>
    <t>活動講桌</t>
    <phoneticPr fontId="11" type="noConversion"/>
  </si>
  <si>
    <t>W240*D900*H105CM含支架*6</t>
    <phoneticPr fontId="11" type="noConversion"/>
  </si>
  <si>
    <t>主桌W210*D80*H74CM.側桌W90*D50*H74CM.桌面富美家9205.前檔板富美家949色.桌腳白色烤漆</t>
    <phoneticPr fontId="11" type="noConversion"/>
  </si>
  <si>
    <t>交貨日期：</t>
  </si>
  <si>
    <t>國泰世華商業銀行-</t>
    <phoneticPr fontId="11" type="noConversion"/>
  </si>
  <si>
    <t>詠安設計有限公司</t>
    <phoneticPr fontId="11" type="noConversion"/>
  </si>
  <si>
    <t>辦公家具報價單</t>
    <phoneticPr fontId="11" type="noConversion"/>
  </si>
  <si>
    <t>CRM桌修改加桌上玻璃及鐵件</t>
  </si>
  <si>
    <r>
      <t>1.主桌W160*D95*H75CM#富美家9205.前擋板面貼富美家949色透心白、2.含玻璃前牆及鐵件、</t>
    </r>
    <r>
      <rPr>
        <sz val="14"/>
        <color rgb="FFFF0000"/>
        <rFont val="微軟正黑體"/>
        <family val="2"/>
        <charset val="136"/>
      </rPr>
      <t>3.含中抽零錢盤</t>
    </r>
    <r>
      <rPr>
        <sz val="14"/>
        <rFont val="微軟正黑體"/>
        <family val="2"/>
        <charset val="136"/>
      </rPr>
      <t>，詳細做法請參考設計平面</t>
    </r>
    <phoneticPr fontId="11" type="noConversion"/>
  </si>
  <si>
    <t>含新舊桌子拆裝及舊桌處理</t>
  </si>
  <si>
    <t>無障礙指示牌</t>
  </si>
  <si>
    <t>服務櫃台桌(舊款)</t>
  </si>
  <si>
    <t>主桌130*100*75CM#富美家5997千層派收邊，前擋板落地H68CM，含自動上鎖中抽</t>
    <phoneticPr fontId="11" type="noConversion"/>
  </si>
  <si>
    <t>含現有服務櫃台桌回收</t>
    <phoneticPr fontId="11" type="noConversion"/>
  </si>
  <si>
    <t>無障礙櫃台壓克力立牌</t>
  </si>
  <si>
    <t>W80*D60*H120CM</t>
    <phoneticPr fontId="11" type="noConversion"/>
  </si>
  <si>
    <t>{{customerName}}</t>
    <phoneticPr fontId="11" type="noConversion"/>
  </si>
  <si>
    <t>{{customerAddress}}</t>
    <phoneticPr fontId="11" type="noConversion"/>
  </si>
  <si>
    <t>{{customerContactName}}</t>
    <phoneticPr fontId="11" type="noConversion"/>
  </si>
  <si>
    <t>報價單日期：{{reportDate}}</t>
    <phoneticPr fontId="11" type="noConversion"/>
  </si>
  <si>
    <t>{{total}}</t>
    <phoneticPr fontId="11" type="noConversion"/>
  </si>
  <si>
    <t>{{tax}}</t>
    <phoneticPr fontId="11" type="noConversion"/>
  </si>
  <si>
    <t>{{totalWithTax}}</t>
    <phoneticPr fontId="11" type="noConversion"/>
  </si>
  <si>
    <t>分行電話：{{customerPhone}}</t>
    <phoneticPr fontId="11" type="noConversion"/>
  </si>
  <si>
    <t>{{details.index}}</t>
    <phoneticPr fontId="11" type="noConversion"/>
  </si>
  <si>
    <t>{{details.productNo}}</t>
    <phoneticPr fontId="11" type="noConversion"/>
  </si>
  <si>
    <t>{{details.productName}}</t>
    <phoneticPr fontId="11" type="noConversion"/>
  </si>
  <si>
    <t>{{details.productDimension}}</t>
    <phoneticPr fontId="11" type="noConversion"/>
  </si>
  <si>
    <t>{{details.productQuantity}}</t>
    <phoneticPr fontId="11" type="noConversion"/>
  </si>
  <si>
    <t>{{details.productUnit}}</t>
    <phoneticPr fontId="11" type="noConversion"/>
  </si>
  <si>
    <t>{{details.productCost}}</t>
    <phoneticPr fontId="11" type="noConversion"/>
  </si>
  <si>
    <t>{{details.productNegotiated}}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</si>
</sst>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_-&quot;NT$&quot;* #,##0_-;&quot;-NT$&quot;* #,##0_-;_-&quot;NT$&quot;* \-_-;_-@_-"/>
    <numFmt numFmtId="177" formatCode="_(* #,##0_);_(* \(#,##0\);_(* \-_);_(@_)"/>
    <numFmt numFmtId="178" formatCode="#,##0_);[Red]\(#,##0\)"/>
    <numFmt numFmtId="179" formatCode="#,##0.0_);[Red]\(#,##0.0\)"/>
  </numFmts>
  <fonts count="26" x14ac:knownFonts="1">
    <font>
      <sz val="10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4"/>
      <name val="微軟正黑體"/>
      <family val="2"/>
      <charset val="136"/>
    </font>
    <font>
      <sz val="9"/>
      <name val="細明體"/>
      <family val="3"/>
      <charset val="136"/>
    </font>
    <font>
      <sz val="10"/>
      <name val="Helv"/>
      <family val="2"/>
    </font>
    <font>
      <b/>
      <sz val="12"/>
      <name val="微軟正黑體"/>
      <family val="2"/>
      <charset val="136"/>
    </font>
    <font>
      <sz val="12"/>
      <name val="Courier"/>
      <family val="3"/>
    </font>
    <font>
      <sz val="26"/>
      <name val="微軟正黑體"/>
      <family val="2"/>
      <charset val="136"/>
    </font>
    <font>
      <sz val="18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name val="微軟正黑體"/>
      <family val="2"/>
      <charset val="136"/>
    </font>
    <font>
      <sz val="18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72">
    <xf numFmtId="0" fontId="0" fillId="0" borderId="0"/>
    <xf numFmtId="0" fontId="7" fillId="0" borderId="0"/>
    <xf numFmtId="177" fontId="10" fillId="0" borderId="0" applyFill="0" applyBorder="0" applyAlignment="0" applyProtection="0"/>
    <xf numFmtId="0" fontId="8" fillId="0" borderId="0">
      <alignment vertical="center"/>
    </xf>
    <xf numFmtId="176" fontId="10" fillId="0" borderId="0"/>
    <xf numFmtId="0" fontId="7" fillId="0" borderId="0"/>
    <xf numFmtId="43" fontId="8" fillId="0" borderId="0" applyFont="0" applyFill="0" applyBorder="0" applyAlignment="0" applyProtection="0"/>
    <xf numFmtId="0" fontId="10" fillId="0" borderId="0"/>
    <xf numFmtId="0" fontId="13" fillId="0" borderId="0">
      <alignment vertical="center"/>
    </xf>
    <xf numFmtId="0" fontId="6" fillId="0" borderId="0">
      <alignment vertical="center"/>
    </xf>
    <xf numFmtId="0" fontId="7" fillId="0" borderId="0"/>
    <xf numFmtId="0" fontId="8" fillId="0" borderId="0"/>
    <xf numFmtId="43" fontId="8" fillId="0" borderId="0" applyFont="0" applyFill="0" applyBorder="0" applyAlignment="0" applyProtection="0">
      <alignment vertical="center"/>
    </xf>
    <xf numFmtId="0" fontId="16" fillId="0" borderId="0"/>
    <xf numFmtId="0" fontId="9" fillId="0" borderId="0"/>
    <xf numFmtId="43" fontId="8" fillId="0" borderId="0" applyFont="0" applyFill="0" applyBorder="0" applyAlignment="0" applyProtection="0"/>
    <xf numFmtId="0" fontId="5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0" borderId="0"/>
    <xf numFmtId="43" fontId="8" fillId="0" borderId="0" applyFont="0" applyFill="0" applyBorder="0" applyAlignment="0" applyProtection="0"/>
    <xf numFmtId="0" fontId="4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4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8" fillId="0" borderId="0"/>
    <xf numFmtId="43" fontId="8" fillId="0" borderId="0" applyFont="0" applyFill="0" applyBorder="0" applyAlignment="0" applyProtection="0"/>
    <xf numFmtId="0" fontId="3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/>
    <xf numFmtId="0" fontId="10" fillId="0" borderId="0"/>
    <xf numFmtId="0" fontId="8" fillId="0" borderId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2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/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" fillId="0" borderId="0">
      <alignment vertical="center"/>
    </xf>
    <xf numFmtId="43" fontId="8" fillId="0" borderId="0" applyFont="0" applyFill="0" applyBorder="0" applyAlignment="0" applyProtection="0">
      <alignment vertical="center"/>
    </xf>
  </cellStyleXfs>
  <cellXfs count="97">
    <xf numFmtId="0" fontId="0" fillId="0" borderId="0" xfId="0"/>
    <xf numFmtId="0" fontId="12" fillId="0" borderId="0" xfId="11" applyFont="1"/>
    <xf numFmtId="0" fontId="14" fillId="0" borderId="0" xfId="11" applyFont="1"/>
    <xf numFmtId="0" fontId="14" fillId="0" borderId="0" xfId="11" applyFont="1" applyAlignment="1">
      <alignment wrapText="1"/>
    </xf>
    <xf numFmtId="0" fontId="17" fillId="0" borderId="0" xfId="11" applyFont="1"/>
    <xf numFmtId="0" fontId="14" fillId="0" borderId="0" xfId="11" applyFont="1" applyAlignment="1">
      <alignment horizontal="center"/>
    </xf>
    <xf numFmtId="0" fontId="12" fillId="0" borderId="0" xfId="11" applyFont="1" applyAlignment="1">
      <alignment horizontal="center"/>
    </xf>
    <xf numFmtId="0" fontId="19" fillId="0" borderId="0" xfId="11" applyFont="1" applyAlignment="1">
      <alignment vertical="center"/>
    </xf>
    <xf numFmtId="0" fontId="20" fillId="0" borderId="0" xfId="18" applyFont="1"/>
    <xf numFmtId="0" fontId="21" fillId="0" borderId="0" xfId="11" applyFont="1" applyAlignment="1">
      <alignment vertical="center"/>
    </xf>
    <xf numFmtId="0" fontId="22" fillId="0" borderId="0" xfId="11" applyFont="1"/>
    <xf numFmtId="0" fontId="22" fillId="0" borderId="0" xfId="18" applyFont="1" applyAlignment="1">
      <alignment vertical="center"/>
    </xf>
    <xf numFmtId="0" fontId="22" fillId="0" borderId="0" xfId="18" applyFont="1"/>
    <xf numFmtId="0" fontId="22" fillId="0" borderId="1" xfId="11" applyFont="1" applyBorder="1" applyAlignment="1">
      <alignment horizontal="center" vertical="center"/>
    </xf>
    <xf numFmtId="0" fontId="22" fillId="0" borderId="1" xfId="11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" xfId="13" applyFont="1" applyBorder="1" applyAlignment="1">
      <alignment vertical="center"/>
    </xf>
    <xf numFmtId="0" fontId="20" fillId="0" borderId="1" xfId="11" applyFont="1" applyBorder="1" applyAlignment="1">
      <alignment horizontal="center" vertical="center"/>
    </xf>
    <xf numFmtId="178" fontId="20" fillId="0" borderId="1" xfId="11" applyNumberFormat="1" applyFont="1" applyBorder="1" applyAlignment="1">
      <alignment horizontal="center" vertical="center"/>
    </xf>
    <xf numFmtId="3" fontId="20" fillId="0" borderId="1" xfId="11" applyNumberFormat="1" applyFont="1" applyBorder="1" applyAlignment="1">
      <alignment horizontal="center" vertical="center"/>
    </xf>
    <xf numFmtId="0" fontId="22" fillId="0" borderId="1" xfId="11" applyFont="1" applyBorder="1" applyAlignment="1">
      <alignment vertical="center"/>
    </xf>
    <xf numFmtId="0" fontId="22" fillId="0" borderId="1" xfId="11" applyFont="1" applyBorder="1" applyAlignment="1">
      <alignment horizontal="left" vertical="center" wrapText="1"/>
    </xf>
    <xf numFmtId="0" fontId="22" fillId="0" borderId="1" xfId="11" applyFont="1" applyBorder="1" applyAlignment="1">
      <alignment horizontal="left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 wrapText="1"/>
    </xf>
    <xf numFmtId="178" fontId="20" fillId="2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8" fontId="20" fillId="0" borderId="1" xfId="0" applyNumberFormat="1" applyFont="1" applyBorder="1" applyAlignment="1">
      <alignment horizontal="center" vertical="center"/>
    </xf>
    <xf numFmtId="0" fontId="22" fillId="0" borderId="1" xfId="13" applyFont="1" applyBorder="1" applyAlignment="1">
      <alignment horizontal="left" vertical="center" wrapText="1"/>
    </xf>
    <xf numFmtId="0" fontId="22" fillId="0" borderId="1" xfId="13" applyFont="1" applyBorder="1" applyAlignment="1">
      <alignment horizontal="center" vertical="center"/>
    </xf>
    <xf numFmtId="0" fontId="22" fillId="0" borderId="1" xfId="13" applyFont="1" applyBorder="1" applyAlignment="1">
      <alignment horizontal="left" vertical="center"/>
    </xf>
    <xf numFmtId="179" fontId="22" fillId="0" borderId="1" xfId="13" applyNumberFormat="1" applyFont="1" applyBorder="1" applyAlignment="1">
      <alignment horizontal="center" vertical="center"/>
    </xf>
    <xf numFmtId="0" fontId="20" fillId="0" borderId="1" xfId="13" applyFont="1" applyBorder="1" applyAlignment="1">
      <alignment horizontal="center" vertical="center"/>
    </xf>
    <xf numFmtId="0" fontId="20" fillId="0" borderId="3" xfId="18" applyFont="1" applyBorder="1" applyAlignment="1">
      <alignment horizontal="left" vertical="center"/>
    </xf>
    <xf numFmtId="0" fontId="20" fillId="0" borderId="3" xfId="11" applyFont="1" applyBorder="1" applyAlignment="1">
      <alignment horizontal="center" vertical="center"/>
    </xf>
    <xf numFmtId="0" fontId="20" fillId="0" borderId="3" xfId="18" applyFont="1" applyBorder="1" applyAlignment="1">
      <alignment horizontal="center" vertical="center"/>
    </xf>
    <xf numFmtId="0" fontId="22" fillId="3" borderId="1" xfId="11" applyFont="1" applyFill="1" applyBorder="1" applyAlignment="1">
      <alignment horizontal="center" vertical="center"/>
    </xf>
    <xf numFmtId="0" fontId="22" fillId="3" borderId="1" xfId="11" applyFont="1" applyFill="1" applyBorder="1" applyAlignment="1">
      <alignment horizontal="center" vertical="center" wrapText="1"/>
    </xf>
    <xf numFmtId="178" fontId="22" fillId="3" borderId="1" xfId="11" applyNumberFormat="1" applyFont="1" applyFill="1" applyBorder="1" applyAlignment="1">
      <alignment horizontal="center" vertical="center"/>
    </xf>
    <xf numFmtId="0" fontId="19" fillId="0" borderId="0" xfId="11" applyFont="1" applyAlignment="1">
      <alignment horizontal="left" vertical="top"/>
    </xf>
    <xf numFmtId="0" fontId="22" fillId="2" borderId="1" xfId="11" applyFont="1" applyFill="1" applyBorder="1" applyAlignment="1">
      <alignment horizontal="center" vertical="center"/>
    </xf>
    <xf numFmtId="0" fontId="22" fillId="2" borderId="1" xfId="11" applyFont="1" applyFill="1" applyBorder="1" applyAlignment="1">
      <alignment horizontal="left" vertical="center"/>
    </xf>
    <xf numFmtId="0" fontId="22" fillId="2" borderId="1" xfId="11" applyFont="1" applyFill="1" applyBorder="1" applyAlignment="1">
      <alignment horizontal="left" vertical="center" wrapText="1"/>
    </xf>
    <xf numFmtId="0" fontId="20" fillId="2" borderId="1" xfId="11" applyFont="1" applyFill="1" applyBorder="1" applyAlignment="1">
      <alignment horizontal="center" vertical="center"/>
    </xf>
    <xf numFmtId="178" fontId="20" fillId="2" borderId="1" xfId="11" applyNumberFormat="1" applyFont="1" applyFill="1" applyBorder="1" applyAlignment="1">
      <alignment horizontal="center" vertical="center"/>
    </xf>
    <xf numFmtId="0" fontId="22" fillId="2" borderId="1" xfId="13" applyFont="1" applyFill="1" applyBorder="1" applyAlignment="1">
      <alignment horizontal="left" vertical="center" wrapText="1"/>
    </xf>
    <xf numFmtId="0" fontId="14" fillId="2" borderId="1" xfId="11" applyFont="1" applyFill="1" applyBorder="1" applyAlignment="1">
      <alignment horizontal="left" vertical="center" wrapText="1"/>
    </xf>
    <xf numFmtId="0" fontId="22" fillId="2" borderId="1" xfId="11" applyFont="1" applyFill="1" applyBorder="1" applyAlignment="1">
      <alignment vertical="center"/>
    </xf>
    <xf numFmtId="0" fontId="22" fillId="2" borderId="1" xfId="13" applyFont="1" applyFill="1" applyBorder="1" applyAlignment="1">
      <alignment vertical="center" wrapText="1"/>
    </xf>
    <xf numFmtId="0" fontId="20" fillId="2" borderId="5" xfId="11" applyFont="1" applyFill="1" applyBorder="1" applyAlignment="1">
      <alignment horizontal="center" vertical="center"/>
    </xf>
    <xf numFmtId="178" fontId="20" fillId="2" borderId="5" xfId="11" applyNumberFormat="1" applyFont="1" applyFill="1" applyBorder="1" applyAlignment="1">
      <alignment horizontal="center" vertical="center"/>
    </xf>
    <xf numFmtId="0" fontId="14" fillId="2" borderId="1" xfId="11" applyFont="1" applyFill="1" applyBorder="1" applyAlignment="1">
      <alignment horizontal="left" vertical="center"/>
    </xf>
    <xf numFmtId="0" fontId="22" fillId="0" borderId="1" xfId="13" applyFont="1" applyBorder="1" applyAlignment="1">
      <alignment vertical="center" wrapText="1"/>
    </xf>
    <xf numFmtId="3" fontId="21" fillId="0" borderId="0" xfId="11" applyNumberFormat="1" applyFont="1" applyAlignment="1">
      <alignment vertical="center"/>
    </xf>
    <xf numFmtId="178" fontId="22" fillId="0" borderId="1" xfId="11" applyNumberFormat="1" applyFont="1" applyBorder="1" applyAlignment="1">
      <alignment horizontal="center" vertical="center"/>
    </xf>
    <xf numFmtId="3" fontId="22" fillId="0" borderId="1" xfId="11" applyNumberFormat="1" applyFont="1" applyBorder="1" applyAlignment="1">
      <alignment horizontal="center" vertical="center"/>
    </xf>
    <xf numFmtId="38" fontId="20" fillId="0" borderId="1" xfId="11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4" fillId="0" borderId="2" xfId="11" applyFont="1" applyBorder="1" applyAlignment="1">
      <alignment horizontal="left" vertical="center" wrapText="1"/>
    </xf>
    <xf numFmtId="49" fontId="22" fillId="0" borderId="1" xfId="11" applyNumberFormat="1" applyFont="1" applyBorder="1" applyAlignment="1">
      <alignment horizontal="center" vertical="center"/>
    </xf>
    <xf numFmtId="0" fontId="22" fillId="0" borderId="1" xfId="11" applyFont="1" applyBorder="1" applyAlignment="1">
      <alignment vertical="center" wrapText="1"/>
    </xf>
    <xf numFmtId="3" fontId="20" fillId="0" borderId="0" xfId="11" applyNumberFormat="1" applyFont="1" applyAlignment="1">
      <alignment horizontal="center" vertical="center"/>
    </xf>
    <xf numFmtId="0" fontId="21" fillId="0" borderId="0" xfId="11" applyFont="1" applyAlignment="1">
      <alignment horizontal="center" vertical="center"/>
    </xf>
    <xf numFmtId="0" fontId="22" fillId="0" borderId="1" xfId="11" applyFont="1" applyBorder="1" applyAlignment="1">
      <alignment horizontal="center"/>
    </xf>
    <xf numFmtId="0" fontId="23" fillId="0" borderId="0" xfId="11" applyFont="1" applyAlignment="1">
      <alignment horizontal="center" vertical="center"/>
    </xf>
    <xf numFmtId="0" fontId="12" fillId="0" borderId="1" xfId="11" applyFont="1" applyBorder="1" applyAlignment="1">
      <alignment horizontal="center"/>
    </xf>
    <xf numFmtId="0" fontId="22" fillId="3" borderId="0" xfId="11" applyFont="1" applyFill="1" applyAlignment="1">
      <alignment horizontal="center" vertical="center"/>
    </xf>
    <xf numFmtId="0" fontId="20" fillId="0" borderId="0" xfId="18" applyFont="1" applyAlignment="1">
      <alignment horizontal="left" vertical="center"/>
    </xf>
    <xf numFmtId="0" fontId="21" fillId="0" borderId="1" xfId="11" applyFont="1" applyBorder="1" applyAlignment="1">
      <alignment horizontal="center" vertical="center"/>
    </xf>
    <xf numFmtId="0" fontId="21" fillId="0" borderId="1" xfId="11" applyFont="1" applyBorder="1" applyAlignment="1">
      <alignment horizontal="center" vertical="center" wrapText="1"/>
    </xf>
    <xf numFmtId="0" fontId="20" fillId="0" borderId="1" xfId="11" applyFont="1" applyBorder="1" applyAlignment="1">
      <alignment horizontal="left" vertical="center"/>
    </xf>
    <xf numFmtId="0" fontId="20" fillId="0" borderId="1" xfId="11" applyFont="1" applyBorder="1" applyAlignment="1">
      <alignment horizontal="center" vertical="center" wrapText="1"/>
    </xf>
    <xf numFmtId="179" fontId="20" fillId="0" borderId="1" xfId="13" applyNumberFormat="1" applyFont="1" applyBorder="1" applyAlignment="1">
      <alignment horizontal="center" vertical="center"/>
    </xf>
    <xf numFmtId="38" fontId="20" fillId="0" borderId="1" xfId="0" applyNumberFormat="1" applyFont="1" applyBorder="1" applyAlignment="1">
      <alignment horizontal="center" vertical="center"/>
    </xf>
    <xf numFmtId="38" fontId="20" fillId="2" borderId="1" xfId="0" applyNumberFormat="1" applyFont="1" applyFill="1" applyBorder="1" applyAlignment="1">
      <alignment horizontal="center" vertical="center"/>
    </xf>
    <xf numFmtId="3" fontId="20" fillId="2" borderId="1" xfId="11" applyNumberFormat="1" applyFont="1" applyFill="1" applyBorder="1" applyAlignment="1">
      <alignment horizontal="center" vertical="center"/>
    </xf>
    <xf numFmtId="0" fontId="24" fillId="0" borderId="1" xfId="68" applyFont="1" applyBorder="1" applyAlignment="1">
      <alignment horizontal="left" vertical="center" wrapText="1"/>
    </xf>
    <xf numFmtId="38" fontId="20" fillId="0" borderId="1" xfId="68" applyNumberFormat="1" applyFont="1" applyBorder="1" applyAlignment="1">
      <alignment horizontal="center" vertical="center"/>
    </xf>
    <xf numFmtId="0" fontId="22" fillId="0" borderId="1" xfId="68" applyFont="1" applyBorder="1" applyAlignment="1">
      <alignment horizontal="left" vertical="center" wrapText="1"/>
    </xf>
    <xf numFmtId="0" fontId="19" fillId="0" borderId="0" xfId="11" applyFont="1" applyAlignment="1">
      <alignment horizontal="center"/>
    </xf>
    <xf numFmtId="0" fontId="19" fillId="0" borderId="0" xfId="11" applyFont="1" applyAlignment="1">
      <alignment horizontal="center" vertical="top"/>
    </xf>
    <xf numFmtId="0" fontId="20" fillId="0" borderId="1" xfId="18" applyFont="1" applyBorder="1" applyAlignment="1">
      <alignment vertical="center"/>
    </xf>
    <xf numFmtId="0" fontId="20" fillId="0" borderId="1" xfId="18" applyFont="1" applyBorder="1" applyAlignment="1">
      <alignment horizontal="left" vertical="center"/>
    </xf>
    <xf numFmtId="0" fontId="23" fillId="0" borderId="1" xfId="11" applyFont="1" applyBorder="1" applyAlignment="1">
      <alignment horizontal="center" vertical="center"/>
    </xf>
    <xf numFmtId="0" fontId="20" fillId="0" borderId="2" xfId="18" applyFont="1" applyBorder="1" applyAlignment="1">
      <alignment horizontal="left" vertical="center"/>
    </xf>
    <xf numFmtId="0" fontId="20" fillId="0" borderId="3" xfId="18" applyFont="1" applyBorder="1" applyAlignment="1">
      <alignment horizontal="left" vertical="center"/>
    </xf>
    <xf numFmtId="0" fontId="20" fillId="0" borderId="4" xfId="18" applyFont="1" applyBorder="1" applyAlignment="1">
      <alignment horizontal="left" vertical="center"/>
    </xf>
    <xf numFmtId="0" fontId="19" fillId="0" borderId="0" xfId="11" applyFont="1" applyAlignment="1">
      <alignment horizontal="left"/>
    </xf>
    <xf numFmtId="0" fontId="19" fillId="0" borderId="0" xfId="11" applyFont="1" applyAlignment="1">
      <alignment horizontal="left" vertical="top"/>
    </xf>
    <xf numFmtId="0" fontId="23" fillId="0" borderId="2" xfId="11" applyFont="1" applyBorder="1" applyAlignment="1">
      <alignment horizontal="center" vertical="center"/>
    </xf>
    <xf numFmtId="0" fontId="23" fillId="0" borderId="3" xfId="11" applyFont="1" applyBorder="1" applyAlignment="1">
      <alignment horizontal="center" vertical="center"/>
    </xf>
    <xf numFmtId="0" fontId="23" fillId="0" borderId="4" xfId="11" applyFont="1" applyBorder="1" applyAlignment="1">
      <alignment horizontal="center" vertical="center"/>
    </xf>
    <xf numFmtId="0" fontId="20" fillId="0" borderId="2" xfId="18" applyFont="1" applyBorder="1" applyAlignment="1">
      <alignment horizontal="center" vertical="center"/>
    </xf>
    <xf numFmtId="0" fontId="20" fillId="0" borderId="3" xfId="18" applyFont="1" applyBorder="1" applyAlignment="1">
      <alignment horizontal="center" vertical="center"/>
    </xf>
    <xf numFmtId="0" fontId="20" fillId="0" borderId="4" xfId="18" applyFont="1" applyBorder="1" applyAlignment="1">
      <alignment horizontal="center" vertical="center"/>
    </xf>
    <xf numFmtId="0" fontId="24" fillId="0" borderId="2" xfId="68" applyFont="1" applyBorder="1" applyAlignment="1">
      <alignment horizontal="left" vertical="center" wrapText="1"/>
    </xf>
    <xf numFmtId="0" fontId="24" fillId="0" borderId="4" xfId="68" applyFont="1" applyBorder="1" applyAlignment="1">
      <alignment horizontal="left" vertical="center" wrapText="1"/>
    </xf>
  </cellXfs>
  <cellStyles count="972">
    <cellStyle name="0,0_x000d__x000a_NA_x000d__x000a_" xfId="1" xr:uid="{00000000-0005-0000-0000-000000000000}"/>
    <cellStyle name="0,0_x000d__x000a_NA_x000d__x000a_ 2" xfId="14" xr:uid="{00000000-0005-0000-0000-000001000000}"/>
    <cellStyle name="Excel Built-in Comma [0]" xfId="2" xr:uid="{00000000-0005-0000-0000-000002000000}"/>
    <cellStyle name="一般" xfId="0" builtinId="0"/>
    <cellStyle name="一般 2" xfId="3" xr:uid="{00000000-0005-0000-0000-000014000000}"/>
    <cellStyle name="一般 2 2" xfId="70" xr:uid="{94018FA1-5825-4E78-B189-3C0B12D54B8D}"/>
    <cellStyle name="一般 2 2 2" xfId="683" xr:uid="{C151153D-5AD5-45CA-ACCE-955AFECAF575}"/>
    <cellStyle name="一般 2 3" xfId="68" xr:uid="{DD0C0D7B-0A05-4961-9C4D-67C00B339344}"/>
    <cellStyle name="一般 3" xfId="7" xr:uid="{00000000-0005-0000-0000-000015000000}"/>
    <cellStyle name="一般 4" xfId="9" xr:uid="{00000000-0005-0000-0000-000016000000}"/>
    <cellStyle name="一般 4 10" xfId="162" xr:uid="{5C94E7DA-589F-4CCB-AE5C-09D4E428055A}"/>
    <cellStyle name="一般 4 10 2" xfId="450" xr:uid="{BE9AAF65-B033-42C8-A890-5E49914E5FAA}"/>
    <cellStyle name="一般 4 10 3" xfId="811" xr:uid="{980CC296-F1DC-43C9-A3AA-EFA702AF5ADC}"/>
    <cellStyle name="一般 4 11" xfId="612" xr:uid="{521D4D0E-D28F-425C-8E24-153BE28A2E37}"/>
    <cellStyle name="一般 4 12" xfId="324" xr:uid="{7E62DB46-68CC-45EF-B529-7887BAA84515}"/>
    <cellStyle name="一般 4 13" xfId="33" xr:uid="{1E882B7D-2328-4E9E-B60D-3EA67441C023}"/>
    <cellStyle name="一般 4 14" xfId="685" xr:uid="{5A1B8C6D-F674-4993-9D48-2F9CB50340A8}"/>
    <cellStyle name="一般 4 2" xfId="16" xr:uid="{00000000-0005-0000-0000-000017000000}"/>
    <cellStyle name="一般 4 2 10" xfId="615" xr:uid="{79EC1C80-D7A1-489F-A311-41F51D5EC524}"/>
    <cellStyle name="一般 4 2 11" xfId="327" xr:uid="{48115318-A4F3-4C42-98FC-8DD74A8716CB}"/>
    <cellStyle name="一般 4 2 12" xfId="36" xr:uid="{9947BD06-0E98-443A-B139-8284DDE4B917}"/>
    <cellStyle name="一般 4 2 13" xfId="688" xr:uid="{71DE5F7B-A5AD-4CC6-A842-F4BFFD67E55A}"/>
    <cellStyle name="一般 4 2 2" xfId="23" xr:uid="{00000000-0005-0000-0000-000018000000}"/>
    <cellStyle name="一般 4 2 2 10" xfId="42" xr:uid="{BCB46C6A-A2F5-4516-B574-2E313CAC3663}"/>
    <cellStyle name="一般 4 2 2 11" xfId="694" xr:uid="{6A7CDA2C-9D8D-4D3D-A376-2CDE4B55F76A}"/>
    <cellStyle name="一般 4 2 2 2" xfId="60" xr:uid="{D6FA56D7-68DC-4304-A478-D8DEF7A7B451}"/>
    <cellStyle name="一般 4 2 2 2 2" xfId="117" xr:uid="{A04871B5-BF69-46D0-94C4-699404A3B412}"/>
    <cellStyle name="一般 4 2 2 2 2 2" xfId="243" xr:uid="{EC5F7F78-B453-4EEC-A68F-5EF60E29A8B5}"/>
    <cellStyle name="一般 4 2 2 2 2 2 2" xfId="531" xr:uid="{EF532174-6670-4A07-B01A-91D55B1F1160}"/>
    <cellStyle name="一般 4 2 2 2 2 2 3" xfId="892" xr:uid="{701351E5-C5D6-45EC-8A73-299CEA60FF43}"/>
    <cellStyle name="一般 4 2 2 2 2 3" xfId="405" xr:uid="{B2445948-5191-4914-9899-F25D858DB754}"/>
    <cellStyle name="一般 4 2 2 2 2 4" xfId="766" xr:uid="{7DC29056-5095-43E7-9E15-A9C410B41318}"/>
    <cellStyle name="一般 4 2 2 2 3" xfId="315" xr:uid="{72256965-F836-4616-8306-2BE7E3F3D8F1}"/>
    <cellStyle name="一般 4 2 2 2 3 2" xfId="603" xr:uid="{5F9EF50D-2906-4AB2-9EE4-F92E189C158E}"/>
    <cellStyle name="一般 4 2 2 2 3 3" xfId="964" xr:uid="{0B582B98-A120-4DA7-B701-3EA9951A395D}"/>
    <cellStyle name="一般 4 2 2 2 4" xfId="189" xr:uid="{57FEE2E8-606B-4D0F-9FE0-2B9A389FE227}"/>
    <cellStyle name="一般 4 2 2 2 4 2" xfId="477" xr:uid="{A1267E9B-CE86-439E-848D-6FD1840DD60C}"/>
    <cellStyle name="一般 4 2 2 2 4 3" xfId="838" xr:uid="{6908F642-B872-4160-8052-D01835F76211}"/>
    <cellStyle name="一般 4 2 2 2 5" xfId="639" xr:uid="{2BDC0AD2-1941-4032-B294-558F8A8986DF}"/>
    <cellStyle name="一般 4 2 2 2 6" xfId="351" xr:uid="{63361E02-A43A-43B2-996C-5C0A40753653}"/>
    <cellStyle name="一般 4 2 2 2 7" xfId="712" xr:uid="{F93046E2-C821-4A5E-B9DF-064E6B614B2C}"/>
    <cellStyle name="一般 4 2 2 3" xfId="81" xr:uid="{A05C5A07-0148-4C03-883F-4F3984877366}"/>
    <cellStyle name="一般 4 2 2 3 2" xfId="135" xr:uid="{3BCC3794-8C03-4A00-96C8-943CE434D64B}"/>
    <cellStyle name="一般 4 2 2 3 2 2" xfId="261" xr:uid="{DF8A3A9D-7D3C-4D29-A608-A7DB7AF6549B}"/>
    <cellStyle name="一般 4 2 2 3 2 2 2" xfId="549" xr:uid="{5A5AF3D0-8C31-46C0-B4B6-7C0B6E7C2804}"/>
    <cellStyle name="一般 4 2 2 3 2 2 3" xfId="910" xr:uid="{CF484216-9AB9-4C5B-839E-2BF5D5B8D6A2}"/>
    <cellStyle name="一般 4 2 2 3 2 3" xfId="423" xr:uid="{CD737F92-1897-414F-83F6-1F6FE809AB0F}"/>
    <cellStyle name="一般 4 2 2 3 2 4" xfId="784" xr:uid="{905B7A4D-C576-4775-B358-24F9C701A502}"/>
    <cellStyle name="一般 4 2 2 3 3" xfId="207" xr:uid="{B4F1B03A-6FB7-4017-87F7-D842CE870E3D}"/>
    <cellStyle name="一般 4 2 2 3 3 2" xfId="495" xr:uid="{E1B2004A-75EA-428A-9F02-31D9ABFCC5D8}"/>
    <cellStyle name="一般 4 2 2 3 3 3" xfId="856" xr:uid="{EBC71EFE-9146-4E9A-8E4B-2DF92B599600}"/>
    <cellStyle name="一般 4 2 2 3 4" xfId="657" xr:uid="{0A742F40-F654-4D5F-B1A6-001A868F2AA5}"/>
    <cellStyle name="一般 4 2 2 3 5" xfId="369" xr:uid="{FD75F512-D2E5-400F-96E4-D45D27C7EF17}"/>
    <cellStyle name="一般 4 2 2 3 6" xfId="730" xr:uid="{D3F861D0-8A6F-46BC-9A3E-5DAE19289F36}"/>
    <cellStyle name="一般 4 2 2 4" xfId="153" xr:uid="{5303410E-7080-49BF-8D3A-8B1E334F957A}"/>
    <cellStyle name="一般 4 2 2 4 2" xfId="279" xr:uid="{1AC21816-BE58-449C-AA53-EA6A5FD27369}"/>
    <cellStyle name="一般 4 2 2 4 2 2" xfId="567" xr:uid="{76DE3596-AEA3-46B9-B3D7-D6B6AA2B557D}"/>
    <cellStyle name="一般 4 2 2 4 2 3" xfId="928" xr:uid="{D81F23D0-6359-414E-9564-FF8616A0B51B}"/>
    <cellStyle name="一般 4 2 2 4 3" xfId="675" xr:uid="{EF22C8DA-0E76-4CC9-B4F5-FDB87F334753}"/>
    <cellStyle name="一般 4 2 2 4 4" xfId="441" xr:uid="{4E2F3817-757E-48B3-8DFE-B947D3CC40AB}"/>
    <cellStyle name="一般 4 2 2 4 5" xfId="802" xr:uid="{08E176BE-7475-48C9-8410-7CF01991A7A7}"/>
    <cellStyle name="一般 4 2 2 5" xfId="99" xr:uid="{404FCAB4-103E-49BF-AF8C-29D4B80EDF6F}"/>
    <cellStyle name="一般 4 2 2 5 2" xfId="225" xr:uid="{16F0C4C6-7144-4A06-8F82-CB2769912A04}"/>
    <cellStyle name="一般 4 2 2 5 2 2" xfId="513" xr:uid="{EDFE4F2A-9D88-4659-A400-51D8CB48F476}"/>
    <cellStyle name="一般 4 2 2 5 2 3" xfId="874" xr:uid="{AC1D178F-293F-404A-83DE-D46C34DD3F9F}"/>
    <cellStyle name="一般 4 2 2 5 3" xfId="387" xr:uid="{199F7FF2-A399-46C7-A8CF-766B0BEAB914}"/>
    <cellStyle name="一般 4 2 2 5 4" xfId="748" xr:uid="{5BDEA7AF-448E-430F-95CB-BE2CC6303915}"/>
    <cellStyle name="一般 4 2 2 6" xfId="297" xr:uid="{FB9A0737-5CCB-4CA6-9E37-5BF5C7ED2D90}"/>
    <cellStyle name="一般 4 2 2 6 2" xfId="585" xr:uid="{E5529B86-1A22-498C-B04B-8079AE77DE66}"/>
    <cellStyle name="一般 4 2 2 6 3" xfId="946" xr:uid="{8C6A2E53-9B9F-4D36-AAFE-B80825E1851D}"/>
    <cellStyle name="一般 4 2 2 7" xfId="171" xr:uid="{68CC1192-4D39-4D9C-B55E-172E48936C4E}"/>
    <cellStyle name="一般 4 2 2 7 2" xfId="459" xr:uid="{257D79B7-1E3D-4238-A08B-87536EC124DD}"/>
    <cellStyle name="一般 4 2 2 7 3" xfId="820" xr:uid="{EA03D6D6-9636-4623-9B58-8998DC17A13C}"/>
    <cellStyle name="一般 4 2 2 8" xfId="621" xr:uid="{0208F823-6B04-44DE-9EC9-177FE88A2058}"/>
    <cellStyle name="一般 4 2 2 9" xfId="333" xr:uid="{6C96CC61-0943-4088-BF79-923BB298E824}"/>
    <cellStyle name="一般 4 2 3" xfId="30" xr:uid="{00000000-0005-0000-0000-000019000000}"/>
    <cellStyle name="一般 4 2 3 10" xfId="48" xr:uid="{39925BAD-AB38-440D-B45A-C8A69540DF41}"/>
    <cellStyle name="一般 4 2 3 11" xfId="700" xr:uid="{992B8CA5-4452-4CBC-AAD8-D121BA727ABF}"/>
    <cellStyle name="一般 4 2 3 2" xfId="66" xr:uid="{8C3A22C4-4F70-4344-812B-C2BE1CA0A5E5}"/>
    <cellStyle name="一般 4 2 3 2 2" xfId="123" xr:uid="{16225251-2BF9-404E-BDE5-0F7C7B3F8880}"/>
    <cellStyle name="一般 4 2 3 2 2 2" xfId="249" xr:uid="{F1C1DAA0-68A3-4100-BFC6-E844AC92872C}"/>
    <cellStyle name="一般 4 2 3 2 2 2 2" xfId="537" xr:uid="{9779C570-D193-4768-A0C1-D48AD62C4648}"/>
    <cellStyle name="一般 4 2 3 2 2 2 3" xfId="898" xr:uid="{61ABE6F3-E3D1-4176-AA56-51039D41BF65}"/>
    <cellStyle name="一般 4 2 3 2 2 3" xfId="411" xr:uid="{4C9B403F-037F-48B1-B7A6-FCA58C1C94DB}"/>
    <cellStyle name="一般 4 2 3 2 2 4" xfId="772" xr:uid="{9A67723E-C286-4776-8A9E-E087E7A29406}"/>
    <cellStyle name="一般 4 2 3 2 3" xfId="321" xr:uid="{159FB988-0527-473B-8520-A953292A6532}"/>
    <cellStyle name="一般 4 2 3 2 3 2" xfId="609" xr:uid="{B8962DFE-3073-4F19-9DC4-F7C292F7BF56}"/>
    <cellStyle name="一般 4 2 3 2 3 3" xfId="970" xr:uid="{8E97F915-0A67-4213-AD80-6C62B4515F02}"/>
    <cellStyle name="一般 4 2 3 2 4" xfId="195" xr:uid="{9BA060E0-F7F4-4434-9332-BFC14804F775}"/>
    <cellStyle name="一般 4 2 3 2 4 2" xfId="483" xr:uid="{FCF78EE7-4A6F-4EB3-B778-AE6BFB1A68D2}"/>
    <cellStyle name="一般 4 2 3 2 4 3" xfId="844" xr:uid="{9B8D5378-B932-4302-B08B-D84F812AA00E}"/>
    <cellStyle name="一般 4 2 3 2 5" xfId="645" xr:uid="{F3EC959D-F799-4551-BE8A-40FE4DD18308}"/>
    <cellStyle name="一般 4 2 3 2 6" xfId="357" xr:uid="{5D974E8B-4043-439F-847C-F1D981464CEA}"/>
    <cellStyle name="一般 4 2 3 2 7" xfId="718" xr:uid="{D3005EA7-FC28-425F-9798-39141E188B1E}"/>
    <cellStyle name="一般 4 2 3 3" xfId="87" xr:uid="{381E290C-543E-43B6-9A6A-FC7CAFAB426F}"/>
    <cellStyle name="一般 4 2 3 3 2" xfId="141" xr:uid="{5E1879BD-9EEA-4CA5-81D7-DEE44F7B450F}"/>
    <cellStyle name="一般 4 2 3 3 2 2" xfId="267" xr:uid="{08A6AA2C-CA42-4A39-A94E-AA20942FAF18}"/>
    <cellStyle name="一般 4 2 3 3 2 2 2" xfId="555" xr:uid="{4AF9E1D2-F7C9-403A-84D0-F04BE2780524}"/>
    <cellStyle name="一般 4 2 3 3 2 2 3" xfId="916" xr:uid="{4FAF5E9D-A8CA-461C-8611-88F0469638B8}"/>
    <cellStyle name="一般 4 2 3 3 2 3" xfId="429" xr:uid="{E483A708-C2CF-4813-86C6-6BE2EAE9E52F}"/>
    <cellStyle name="一般 4 2 3 3 2 4" xfId="790" xr:uid="{B25B79F6-E23F-4E5A-9978-189A6A58A7ED}"/>
    <cellStyle name="一般 4 2 3 3 3" xfId="213" xr:uid="{DD351311-A0B0-47F7-99CC-1364182A7C27}"/>
    <cellStyle name="一般 4 2 3 3 3 2" xfId="501" xr:uid="{932894FE-78C3-45C9-B736-A5201E12CDAF}"/>
    <cellStyle name="一般 4 2 3 3 3 3" xfId="862" xr:uid="{F22110B9-6C09-4BD5-87EC-9AD647DD1289}"/>
    <cellStyle name="一般 4 2 3 3 4" xfId="663" xr:uid="{7FBD8204-7698-4593-93C9-FCFA8577D420}"/>
    <cellStyle name="一般 4 2 3 3 5" xfId="375" xr:uid="{9BCB3760-B68D-45BB-9F40-5429178082A6}"/>
    <cellStyle name="一般 4 2 3 3 6" xfId="736" xr:uid="{B22D1154-4E33-4F67-B033-A79FDDB0A545}"/>
    <cellStyle name="一般 4 2 3 4" xfId="159" xr:uid="{0C7B0D0B-CC4E-4F65-BFE1-113A6B1A9B08}"/>
    <cellStyle name="一般 4 2 3 4 2" xfId="285" xr:uid="{42298BFC-D007-4E3E-A4CC-C9CEFFA65F1A}"/>
    <cellStyle name="一般 4 2 3 4 2 2" xfId="573" xr:uid="{0CCD2F2A-6726-4E10-AC01-D3032E11358C}"/>
    <cellStyle name="一般 4 2 3 4 2 3" xfId="934" xr:uid="{D7428C25-1B75-44CC-A882-CDD9ACEC0F80}"/>
    <cellStyle name="一般 4 2 3 4 3" xfId="681" xr:uid="{45DDE8D6-F00C-4B35-B4EE-367200D25D87}"/>
    <cellStyle name="一般 4 2 3 4 4" xfId="447" xr:uid="{FA75C635-6DE8-426F-BA18-BAAAB25D1607}"/>
    <cellStyle name="一般 4 2 3 4 5" xfId="808" xr:uid="{0307E812-7EBF-431E-A767-1DC3653B4D03}"/>
    <cellStyle name="一般 4 2 3 5" xfId="105" xr:uid="{E82810C4-29BB-49B9-9228-AB4E7ADDF0E3}"/>
    <cellStyle name="一般 4 2 3 5 2" xfId="231" xr:uid="{13D624A9-6844-4199-9B55-C234B57CFB8F}"/>
    <cellStyle name="一般 4 2 3 5 2 2" xfId="519" xr:uid="{392ACBEA-3D83-47A7-8780-D86A5E77539B}"/>
    <cellStyle name="一般 4 2 3 5 2 3" xfId="880" xr:uid="{C6470D41-8A07-4857-A599-669570D8EE4D}"/>
    <cellStyle name="一般 4 2 3 5 3" xfId="393" xr:uid="{72E02317-E8A1-4162-B545-C8A0C7765185}"/>
    <cellStyle name="一般 4 2 3 5 4" xfId="754" xr:uid="{F2989ABC-8379-446B-856E-3750641E29AD}"/>
    <cellStyle name="一般 4 2 3 6" xfId="303" xr:uid="{C44D4B96-DC91-4156-8F95-48A9C89A6DC1}"/>
    <cellStyle name="一般 4 2 3 6 2" xfId="591" xr:uid="{B021DB08-827C-44EF-8077-AD75E37DDF3F}"/>
    <cellStyle name="一般 4 2 3 6 3" xfId="952" xr:uid="{C3050565-9876-4CCA-97A4-DFA1D1810538}"/>
    <cellStyle name="一般 4 2 3 7" xfId="177" xr:uid="{3A53AE1C-EA9A-4242-8E30-F46FCEFC8335}"/>
    <cellStyle name="一般 4 2 3 7 2" xfId="465" xr:uid="{32775D42-5DAF-4A20-A757-3EDD75993D82}"/>
    <cellStyle name="一般 4 2 3 7 3" xfId="826" xr:uid="{7138DF25-2C5A-4644-88F4-6F93458166FA}"/>
    <cellStyle name="一般 4 2 3 8" xfId="627" xr:uid="{2305501B-E9E6-455C-94E2-BD1CD724943C}"/>
    <cellStyle name="一般 4 2 3 9" xfId="339" xr:uid="{D4D33F61-8FF8-4F08-A28A-411C534B89E5}"/>
    <cellStyle name="一般 4 2 4" xfId="54" xr:uid="{E1A669C7-6EFB-4318-83CD-05D7EDFD125D}"/>
    <cellStyle name="一般 4 2 4 2" xfId="111" xr:uid="{23E34C54-E0C1-468C-99FD-DA7FDE2E4032}"/>
    <cellStyle name="一般 4 2 4 2 2" xfId="237" xr:uid="{396ACD27-83FB-4680-BD7C-4F3CDD126278}"/>
    <cellStyle name="一般 4 2 4 2 2 2" xfId="525" xr:uid="{3BE49AC6-4596-4537-AA37-AF777EB186AB}"/>
    <cellStyle name="一般 4 2 4 2 2 3" xfId="886" xr:uid="{B0B890C8-2EDC-44AB-AD37-8D85F2386E17}"/>
    <cellStyle name="一般 4 2 4 2 3" xfId="399" xr:uid="{C5BEC752-A225-4378-A305-399E8464891A}"/>
    <cellStyle name="一般 4 2 4 2 4" xfId="760" xr:uid="{4C8797CA-3A19-4A30-A7B0-F47B13F4D9BC}"/>
    <cellStyle name="一般 4 2 4 3" xfId="309" xr:uid="{7BCE0749-E615-4DB6-822A-6CABDBF89CD6}"/>
    <cellStyle name="一般 4 2 4 3 2" xfId="597" xr:uid="{E2262B7B-22A4-470F-9FB1-B6A81D9882F3}"/>
    <cellStyle name="一般 4 2 4 3 3" xfId="958" xr:uid="{63EC97D3-9068-409A-B178-5585DFC61F83}"/>
    <cellStyle name="一般 4 2 4 4" xfId="183" xr:uid="{65193E1C-F98A-465E-8818-8E1D1994BC37}"/>
    <cellStyle name="一般 4 2 4 4 2" xfId="471" xr:uid="{3F8B6A16-3DE2-43E1-A8E3-C803CFB8932E}"/>
    <cellStyle name="一般 4 2 4 4 3" xfId="832" xr:uid="{9973EC50-60E9-4405-8233-E96AB0FE9319}"/>
    <cellStyle name="一般 4 2 4 5" xfId="633" xr:uid="{FAD52AAD-4C6B-4A55-930E-7CADC096DB3F}"/>
    <cellStyle name="一般 4 2 4 6" xfId="345" xr:uid="{3CACFC51-8F5D-4AFE-A09D-50F2CAEB37D1}"/>
    <cellStyle name="一般 4 2 4 7" xfId="706" xr:uid="{8326E915-2B6E-40E8-9DF9-43812D67F1D5}"/>
    <cellStyle name="一般 4 2 5" xfId="75" xr:uid="{C2141E9E-4163-40D2-84A6-50B38737A961}"/>
    <cellStyle name="一般 4 2 5 2" xfId="129" xr:uid="{20CE4451-968A-49F9-9267-81E4FE4A7D34}"/>
    <cellStyle name="一般 4 2 5 2 2" xfId="255" xr:uid="{AEFC2AA1-4600-4E98-A8FA-E4AC5EE8CC46}"/>
    <cellStyle name="一般 4 2 5 2 2 2" xfId="543" xr:uid="{B3008735-E554-4FCD-B699-532CDE1230F3}"/>
    <cellStyle name="一般 4 2 5 2 2 3" xfId="904" xr:uid="{9DB15133-5E58-4B72-8087-9E52E307C341}"/>
    <cellStyle name="一般 4 2 5 2 3" xfId="417" xr:uid="{245D24ED-1CC5-4181-9637-403D70F1F013}"/>
    <cellStyle name="一般 4 2 5 2 4" xfId="778" xr:uid="{474C7FAC-C1F9-4737-BB4D-ED1DB6EC1A32}"/>
    <cellStyle name="一般 4 2 5 3" xfId="201" xr:uid="{C1CA2380-9BFA-425A-90E0-DBE242EAEA3D}"/>
    <cellStyle name="一般 4 2 5 3 2" xfId="489" xr:uid="{BDE1051D-F0E6-475E-B4E0-AD090318616C}"/>
    <cellStyle name="一般 4 2 5 3 3" xfId="850" xr:uid="{3F8CB4C3-6413-44C1-9255-B1F4B6E562FA}"/>
    <cellStyle name="一般 4 2 5 4" xfId="651" xr:uid="{CDF7C617-FAD5-4087-B94C-7B3C784EB83C}"/>
    <cellStyle name="一般 4 2 5 5" xfId="363" xr:uid="{590E81E5-F6D5-4534-99F1-FF51A28D73C3}"/>
    <cellStyle name="一般 4 2 5 6" xfId="724" xr:uid="{42D4AA2D-08AA-441E-A80C-6299004F94EE}"/>
    <cellStyle name="一般 4 2 6" xfId="147" xr:uid="{EFC54222-CDEB-4A27-8472-184122F38350}"/>
    <cellStyle name="一般 4 2 6 2" xfId="273" xr:uid="{1A5AA4B3-9271-4D31-826D-9DF50A7039B4}"/>
    <cellStyle name="一般 4 2 6 2 2" xfId="561" xr:uid="{ED3C33F1-0C35-4F01-881E-21F650A0A652}"/>
    <cellStyle name="一般 4 2 6 2 3" xfId="922" xr:uid="{A6C186B4-1B53-4700-A3C2-186019C8FBB4}"/>
    <cellStyle name="一般 4 2 6 3" xfId="669" xr:uid="{BBD92426-FEA1-4DE4-9937-3E0B3331B1EB}"/>
    <cellStyle name="一般 4 2 6 4" xfId="435" xr:uid="{920CE9DC-03DC-4FF5-A36A-EF7BF3D100F2}"/>
    <cellStyle name="一般 4 2 6 5" xfId="796" xr:uid="{88E5600E-C6CB-4418-B46E-AB2823047B58}"/>
    <cellStyle name="一般 4 2 7" xfId="93" xr:uid="{BFF1B727-F109-47B4-AA6C-5B752987B135}"/>
    <cellStyle name="一般 4 2 7 2" xfId="219" xr:uid="{DF50438F-333B-4645-BF01-9677DC3D6A54}"/>
    <cellStyle name="一般 4 2 7 2 2" xfId="507" xr:uid="{AB09DB53-414B-4DD7-9433-FE063CEBFCB1}"/>
    <cellStyle name="一般 4 2 7 2 3" xfId="868" xr:uid="{6CF7B2E9-3F5D-4AE4-8676-00618D28FFC6}"/>
    <cellStyle name="一般 4 2 7 3" xfId="381" xr:uid="{1C021235-9EAC-4046-8CDA-93C5863A7A0E}"/>
    <cellStyle name="一般 4 2 7 4" xfId="742" xr:uid="{9000F6FE-9F2A-4391-8C4E-82EF483B4098}"/>
    <cellStyle name="一般 4 2 8" xfId="291" xr:uid="{3AF48130-99DE-4E8B-B077-B7B41ADAB568}"/>
    <cellStyle name="一般 4 2 8 2" xfId="579" xr:uid="{C1002312-DBCC-436A-B990-F716D6919704}"/>
    <cellStyle name="一般 4 2 8 3" xfId="940" xr:uid="{09C90D44-E572-4F88-89D8-96062437493E}"/>
    <cellStyle name="一般 4 2 9" xfId="165" xr:uid="{1A5F671C-F766-408C-8D9E-1F1AD65C806E}"/>
    <cellStyle name="一般 4 2 9 2" xfId="453" xr:uid="{FC94B899-E034-4DE7-839A-F44A4872F1BE}"/>
    <cellStyle name="一般 4 2 9 3" xfId="814" xr:uid="{1E812010-2E25-4A04-B56A-F5FF54215B2C}"/>
    <cellStyle name="一般 4 3" xfId="20" xr:uid="{00000000-0005-0000-0000-00001A000000}"/>
    <cellStyle name="一般 4 3 10" xfId="39" xr:uid="{407DF673-CDA3-4180-A013-8A80785870A2}"/>
    <cellStyle name="一般 4 3 11" xfId="691" xr:uid="{F54F9526-677C-478B-9E1B-01CF05F9515D}"/>
    <cellStyle name="一般 4 3 2" xfId="57" xr:uid="{0E71A823-0C66-4C2C-84D5-0C825CF453CF}"/>
    <cellStyle name="一般 4 3 2 2" xfId="114" xr:uid="{C5CF13B7-BFCC-4038-B8AC-2A7AD0D014E2}"/>
    <cellStyle name="一般 4 3 2 2 2" xfId="240" xr:uid="{5BFE499F-577C-4180-9F13-C87E4D3F7D0D}"/>
    <cellStyle name="一般 4 3 2 2 2 2" xfId="528" xr:uid="{7899C239-A791-4A41-BB57-0DDF5198DED5}"/>
    <cellStyle name="一般 4 3 2 2 2 3" xfId="889" xr:uid="{B0DEAE52-1E20-4B7F-95A9-29412740E102}"/>
    <cellStyle name="一般 4 3 2 2 3" xfId="402" xr:uid="{AE7D542A-9DE7-4BB0-A3BB-9A846A652090}"/>
    <cellStyle name="一般 4 3 2 2 4" xfId="763" xr:uid="{23ABDE2C-D861-4865-AB2B-B3193C271A08}"/>
    <cellStyle name="一般 4 3 2 3" xfId="312" xr:uid="{DD3967E3-5E11-4045-9360-DFDE60BE4915}"/>
    <cellStyle name="一般 4 3 2 3 2" xfId="600" xr:uid="{B27E6B80-7553-4671-98B8-A087D7A4725A}"/>
    <cellStyle name="一般 4 3 2 3 3" xfId="961" xr:uid="{BC48A0B0-A100-49B2-8A7B-D2A8E46154FA}"/>
    <cellStyle name="一般 4 3 2 4" xfId="186" xr:uid="{B3CB723C-172A-457C-96AD-989379FBB09F}"/>
    <cellStyle name="一般 4 3 2 4 2" xfId="474" xr:uid="{53A61706-D699-446C-B70A-153FEB3F40D5}"/>
    <cellStyle name="一般 4 3 2 4 3" xfId="835" xr:uid="{E61B1ACE-E284-4EEF-8BE3-2A6FA920B80F}"/>
    <cellStyle name="一般 4 3 2 5" xfId="636" xr:uid="{2036E8DF-C972-4C67-855C-53F28877B922}"/>
    <cellStyle name="一般 4 3 2 6" xfId="348" xr:uid="{51AB3AB8-1C15-4E63-8F67-E71CB643F596}"/>
    <cellStyle name="一般 4 3 2 7" xfId="709" xr:uid="{4B8BD87F-3635-499C-B80B-292FB4338BAC}"/>
    <cellStyle name="一般 4 3 3" xfId="78" xr:uid="{A1C601A8-F7EA-443D-9FF1-7791165507B1}"/>
    <cellStyle name="一般 4 3 3 2" xfId="132" xr:uid="{27269D0C-DBC8-4D90-B1AA-342737CC5FEF}"/>
    <cellStyle name="一般 4 3 3 2 2" xfId="258" xr:uid="{301FA4EF-2339-4641-A5DB-ECF8B39D9D76}"/>
    <cellStyle name="一般 4 3 3 2 2 2" xfId="546" xr:uid="{39A40343-2877-4F11-A6D3-34BBEFCD757F}"/>
    <cellStyle name="一般 4 3 3 2 2 3" xfId="907" xr:uid="{563BAD07-82EB-4D82-8257-313FCC309155}"/>
    <cellStyle name="一般 4 3 3 2 3" xfId="420" xr:uid="{E697E3BD-5FF7-48FB-8569-E6287B51F045}"/>
    <cellStyle name="一般 4 3 3 2 4" xfId="781" xr:uid="{66F9CEFE-CE6B-4012-B8E5-E28D3440B771}"/>
    <cellStyle name="一般 4 3 3 3" xfId="204" xr:uid="{EC3C3E33-72EB-4585-9AA3-092AF4EFBB85}"/>
    <cellStyle name="一般 4 3 3 3 2" xfId="492" xr:uid="{4E4138D1-96A7-4917-87AF-A73918B21EAD}"/>
    <cellStyle name="一般 4 3 3 3 3" xfId="853" xr:uid="{944455C6-41E7-4954-9C8C-86E9C82D86B8}"/>
    <cellStyle name="一般 4 3 3 4" xfId="654" xr:uid="{8E363249-3178-46AA-811A-9F5D186EB843}"/>
    <cellStyle name="一般 4 3 3 5" xfId="366" xr:uid="{5F53D8A9-DC32-4FE7-AC20-72FA680CFB2E}"/>
    <cellStyle name="一般 4 3 3 6" xfId="727" xr:uid="{360BE5FE-A040-4D2B-BB41-45EBAB30D619}"/>
    <cellStyle name="一般 4 3 4" xfId="150" xr:uid="{B9FF8706-7D5B-4A60-BEC5-AFEC31F4A75D}"/>
    <cellStyle name="一般 4 3 4 2" xfId="276" xr:uid="{F775F4E7-32EC-4885-B773-726EFB220C86}"/>
    <cellStyle name="一般 4 3 4 2 2" xfId="564" xr:uid="{4C438F33-189E-4AE7-80F7-105E67761E36}"/>
    <cellStyle name="一般 4 3 4 2 3" xfId="925" xr:uid="{AF4398A3-2D51-43AF-9654-3C3C07506465}"/>
    <cellStyle name="一般 4 3 4 3" xfId="672" xr:uid="{44C1C69C-29E1-4D4E-B305-7927AE922934}"/>
    <cellStyle name="一般 4 3 4 4" xfId="438" xr:uid="{A4F6A2AF-E8BC-4FD9-A558-88D47A71F431}"/>
    <cellStyle name="一般 4 3 4 5" xfId="799" xr:uid="{8C6D565B-D69A-4CBC-91BA-F017A1990473}"/>
    <cellStyle name="一般 4 3 5" xfId="96" xr:uid="{D6F41637-EFC6-4EF7-B9FF-872ED7E3EEF3}"/>
    <cellStyle name="一般 4 3 5 2" xfId="222" xr:uid="{C8830F6D-E131-44E2-BE00-8CB41E120C22}"/>
    <cellStyle name="一般 4 3 5 2 2" xfId="510" xr:uid="{BE42A674-B606-49FA-886F-182DA124AF88}"/>
    <cellStyle name="一般 4 3 5 2 3" xfId="871" xr:uid="{04F84142-25A0-4341-B3B9-9537329AB991}"/>
    <cellStyle name="一般 4 3 5 3" xfId="384" xr:uid="{D4ADDA74-3F49-4860-B3C7-BC707FF08C44}"/>
    <cellStyle name="一般 4 3 5 4" xfId="745" xr:uid="{C25E677A-5E93-4F7E-B5DD-4A1FD0399B45}"/>
    <cellStyle name="一般 4 3 6" xfId="294" xr:uid="{03FF93F5-0C87-4607-A156-B0705E1341D5}"/>
    <cellStyle name="一般 4 3 6 2" xfId="582" xr:uid="{C68384B3-DE89-4056-B9A2-568CA53AB71D}"/>
    <cellStyle name="一般 4 3 6 3" xfId="943" xr:uid="{A69CEB9E-2942-4991-B150-D53F54B659D0}"/>
    <cellStyle name="一般 4 3 7" xfId="168" xr:uid="{AD93A5B4-C15C-4F6B-AFB0-26B2C425095C}"/>
    <cellStyle name="一般 4 3 7 2" xfId="456" xr:uid="{13909791-E051-4BD1-9071-C291B748DC19}"/>
    <cellStyle name="一般 4 3 7 3" xfId="817" xr:uid="{EB94A919-56A1-4797-BAEE-778A9426317E}"/>
    <cellStyle name="一般 4 3 8" xfId="618" xr:uid="{47E496E1-D97E-41BB-BEB0-42F9514FD5A7}"/>
    <cellStyle name="一般 4 3 9" xfId="330" xr:uid="{5C918430-BC5B-4DC0-B5E6-44BDCE6F03CC}"/>
    <cellStyle name="一般 4 4" xfId="27" xr:uid="{00000000-0005-0000-0000-00001B000000}"/>
    <cellStyle name="一般 4 4 10" xfId="45" xr:uid="{D17B8003-311D-462E-A763-4B3569EB35AA}"/>
    <cellStyle name="一般 4 4 11" xfId="697" xr:uid="{0FE68DE5-C2DE-4FC4-A8F5-9E9367310BA4}"/>
    <cellStyle name="一般 4 4 2" xfId="63" xr:uid="{E3B153B3-2ED0-42B8-AD68-9F5AAEF6B089}"/>
    <cellStyle name="一般 4 4 2 2" xfId="120" xr:uid="{2A42D366-3DC9-4C12-93C0-4257591F43D7}"/>
    <cellStyle name="一般 4 4 2 2 2" xfId="246" xr:uid="{3B0D237B-C41F-4487-968F-5AAB6AFDF3CD}"/>
    <cellStyle name="一般 4 4 2 2 2 2" xfId="534" xr:uid="{9F4221EB-746B-4E42-AF13-76ECF9A49F25}"/>
    <cellStyle name="一般 4 4 2 2 2 3" xfId="895" xr:uid="{2725818F-0774-4189-A985-93D6F08FFB3A}"/>
    <cellStyle name="一般 4 4 2 2 3" xfId="408" xr:uid="{73720568-0BBD-439B-ADC3-1B9F59246A7F}"/>
    <cellStyle name="一般 4 4 2 2 4" xfId="769" xr:uid="{AC65345F-29D8-4F2A-AF4C-2951AC22DF0D}"/>
    <cellStyle name="一般 4 4 2 3" xfId="318" xr:uid="{F3C54904-D09E-4F7D-89EF-36504D4E79EA}"/>
    <cellStyle name="一般 4 4 2 3 2" xfId="606" xr:uid="{E2B662F0-5860-4DDD-8B5A-08BBA86C6DDD}"/>
    <cellStyle name="一般 4 4 2 3 3" xfId="967" xr:uid="{ADE2374D-9E7A-47AE-9C98-A09195C42D38}"/>
    <cellStyle name="一般 4 4 2 4" xfId="192" xr:uid="{C23CFE70-8013-491E-8163-04DD48624B60}"/>
    <cellStyle name="一般 4 4 2 4 2" xfId="480" xr:uid="{A29561B9-2B1D-4826-BFD2-40F79D439988}"/>
    <cellStyle name="一般 4 4 2 4 3" xfId="841" xr:uid="{B57E484B-2956-4C11-8938-E632FBD12B56}"/>
    <cellStyle name="一般 4 4 2 5" xfId="642" xr:uid="{D3D72A44-AA72-4E01-975D-4528FF13E9B0}"/>
    <cellStyle name="一般 4 4 2 6" xfId="354" xr:uid="{0832C0CD-4B77-464D-AC6F-2DF84405CB72}"/>
    <cellStyle name="一般 4 4 2 7" xfId="715" xr:uid="{A85903F8-7717-4FBE-A625-04250C8DB6A2}"/>
    <cellStyle name="一般 4 4 3" xfId="84" xr:uid="{E1F63E6C-27C3-4589-9BE4-150F9EED9006}"/>
    <cellStyle name="一般 4 4 3 2" xfId="138" xr:uid="{F9BA79CA-946E-46FA-8076-BAECC4E0A519}"/>
    <cellStyle name="一般 4 4 3 2 2" xfId="264" xr:uid="{436E504D-B9DC-4242-8659-EF016029AAE3}"/>
    <cellStyle name="一般 4 4 3 2 2 2" xfId="552" xr:uid="{2B59907B-2019-4B35-B6DB-AB8F1964E9EF}"/>
    <cellStyle name="一般 4 4 3 2 2 3" xfId="913" xr:uid="{8D3D3757-0A42-4997-B9C2-FF9148452052}"/>
    <cellStyle name="一般 4 4 3 2 3" xfId="426" xr:uid="{3AAB27F7-1C99-48D1-B328-7665C8FFB784}"/>
    <cellStyle name="一般 4 4 3 2 4" xfId="787" xr:uid="{53FA23C4-1FCE-474B-9700-549EF3776FB9}"/>
    <cellStyle name="一般 4 4 3 3" xfId="210" xr:uid="{BAF2D192-A5CF-4604-BFC0-F8264612AB50}"/>
    <cellStyle name="一般 4 4 3 3 2" xfId="498" xr:uid="{233933DA-A392-40EE-816C-7FB896A9966D}"/>
    <cellStyle name="一般 4 4 3 3 3" xfId="859" xr:uid="{6A70C143-692F-4141-BD77-4107ED9C9AED}"/>
    <cellStyle name="一般 4 4 3 4" xfId="660" xr:uid="{B6184BFF-BD0D-4375-9631-209A04D4C1DB}"/>
    <cellStyle name="一般 4 4 3 5" xfId="372" xr:uid="{E40E3055-80EB-4EE0-BFC8-ABF64D519463}"/>
    <cellStyle name="一般 4 4 3 6" xfId="733" xr:uid="{F80DEB17-A2D3-49ED-B088-C05C602BC949}"/>
    <cellStyle name="一般 4 4 4" xfId="156" xr:uid="{ED6B2CD3-4182-4B0D-A43C-B5BB13785EC4}"/>
    <cellStyle name="一般 4 4 4 2" xfId="282" xr:uid="{25F82712-94DC-4F63-9D37-D97B38A951D3}"/>
    <cellStyle name="一般 4 4 4 2 2" xfId="570" xr:uid="{C465F170-21F4-401A-A129-70CE727444B7}"/>
    <cellStyle name="一般 4 4 4 2 3" xfId="931" xr:uid="{0DF5A1F4-B7EC-41BC-BE90-76DBE9E912EE}"/>
    <cellStyle name="一般 4 4 4 3" xfId="678" xr:uid="{5B581DCF-0A03-4D1D-915C-99191A685EA1}"/>
    <cellStyle name="一般 4 4 4 4" xfId="444" xr:uid="{C321EC49-B6F1-4B46-8087-69C658AD4D5B}"/>
    <cellStyle name="一般 4 4 4 5" xfId="805" xr:uid="{E7DC767F-CE5E-4385-A47E-0EA44034F979}"/>
    <cellStyle name="一般 4 4 5" xfId="102" xr:uid="{996E4782-0318-4BE0-98D3-97DBDD5730A9}"/>
    <cellStyle name="一般 4 4 5 2" xfId="228" xr:uid="{8E2BCB37-1A1D-4121-8B62-93955E95CEEA}"/>
    <cellStyle name="一般 4 4 5 2 2" xfId="516" xr:uid="{96B832B3-9326-4FD6-A6FC-60004CD60A6F}"/>
    <cellStyle name="一般 4 4 5 2 3" xfId="877" xr:uid="{202C0F2F-5FCF-4A46-865E-C9C94950C714}"/>
    <cellStyle name="一般 4 4 5 3" xfId="390" xr:uid="{8F75846D-DB5C-4A87-9AC0-692218CD00DC}"/>
    <cellStyle name="一般 4 4 5 4" xfId="751" xr:uid="{1145415A-802A-4139-B603-B74B36EBC4EE}"/>
    <cellStyle name="一般 4 4 6" xfId="300" xr:uid="{B4507B55-13AD-46B8-A05D-10BC728CB08B}"/>
    <cellStyle name="一般 4 4 6 2" xfId="588" xr:uid="{FE919306-5556-4E7D-BBB9-8D36B7E0674B}"/>
    <cellStyle name="一般 4 4 6 3" xfId="949" xr:uid="{165E12DA-8AB1-4EF8-A91B-804CC722C1F0}"/>
    <cellStyle name="一般 4 4 7" xfId="174" xr:uid="{02719164-C5EA-4A25-9455-CD234F367851}"/>
    <cellStyle name="一般 4 4 7 2" xfId="462" xr:uid="{C7775496-50EC-452C-93D2-9777FC1502C4}"/>
    <cellStyle name="一般 4 4 7 3" xfId="823" xr:uid="{E7190F0B-2504-459C-93E6-E7E82C7864AE}"/>
    <cellStyle name="一般 4 4 8" xfId="624" xr:uid="{47AB28A1-62B9-4874-8529-003E44101A86}"/>
    <cellStyle name="一般 4 4 9" xfId="336" xr:uid="{E273970A-AAAD-4D13-AA7E-036D9128F9F6}"/>
    <cellStyle name="一般 4 5" xfId="51" xr:uid="{975DE6CD-4899-4ED1-B526-DFD0E95FEA06}"/>
    <cellStyle name="一般 4 5 2" xfId="108" xr:uid="{E8C59478-1D41-4D2D-B6AF-A627F06C0723}"/>
    <cellStyle name="一般 4 5 2 2" xfId="234" xr:uid="{5683F51C-7FFB-4B91-BBDB-C15224B2B14B}"/>
    <cellStyle name="一般 4 5 2 2 2" xfId="522" xr:uid="{7A14F9A1-E077-48C6-88BC-DBA001FC6BE8}"/>
    <cellStyle name="一般 4 5 2 2 3" xfId="883" xr:uid="{95707153-651C-43A8-8740-6645B8F51A04}"/>
    <cellStyle name="一般 4 5 2 3" xfId="396" xr:uid="{46C04089-59AF-421C-8D27-69A05BC26223}"/>
    <cellStyle name="一般 4 5 2 4" xfId="757" xr:uid="{1318B7DE-A3C6-46A1-8045-D4D08E259741}"/>
    <cellStyle name="一般 4 5 3" xfId="306" xr:uid="{B5B23AF6-75D8-4E40-80D7-F1C793AC0941}"/>
    <cellStyle name="一般 4 5 3 2" xfId="594" xr:uid="{68F4831E-F226-401D-BD52-617E1AA37287}"/>
    <cellStyle name="一般 4 5 3 3" xfId="955" xr:uid="{1189E55F-1D76-48D1-9620-0CFD8AB655D0}"/>
    <cellStyle name="一般 4 5 4" xfId="180" xr:uid="{38E71A8E-086C-4591-A6DF-8B17494B6A93}"/>
    <cellStyle name="一般 4 5 4 2" xfId="468" xr:uid="{1354AFD4-141C-4938-A94A-52D51B2BFB19}"/>
    <cellStyle name="一般 4 5 4 3" xfId="829" xr:uid="{36028C43-E57A-4B5B-9EAF-50BA025E0960}"/>
    <cellStyle name="一般 4 5 5" xfId="630" xr:uid="{3313C49C-7A48-4152-A7F8-072C2A0DCF7A}"/>
    <cellStyle name="一般 4 5 6" xfId="342" xr:uid="{971A29DB-ED9A-462C-BAAF-AEEBECCED7C4}"/>
    <cellStyle name="一般 4 5 7" xfId="703" xr:uid="{E1BB9138-60FE-4D01-926E-95E3A9B5A943}"/>
    <cellStyle name="一般 4 6" xfId="72" xr:uid="{6D2DB28C-5659-4EC6-B19B-09E47853FC9E}"/>
    <cellStyle name="一般 4 6 2" xfId="126" xr:uid="{05A98849-3B60-422D-894D-3253FE25F73A}"/>
    <cellStyle name="一般 4 6 2 2" xfId="252" xr:uid="{F852C332-07C3-45FD-9C18-2A11DEA9FD8F}"/>
    <cellStyle name="一般 4 6 2 2 2" xfId="540" xr:uid="{C90BFC19-E3F7-475C-BD9F-101243B10AF5}"/>
    <cellStyle name="一般 4 6 2 2 3" xfId="901" xr:uid="{3C564368-85C5-4D38-A7F9-541D8424782A}"/>
    <cellStyle name="一般 4 6 2 3" xfId="414" xr:uid="{6264CD3F-3835-45A7-BB0D-6BB897705592}"/>
    <cellStyle name="一般 4 6 2 4" xfId="775" xr:uid="{63C32802-D335-43A3-A7A2-96028B6C8BDE}"/>
    <cellStyle name="一般 4 6 3" xfId="198" xr:uid="{E71A26CF-B00C-47BA-87C6-C39FE9221630}"/>
    <cellStyle name="一般 4 6 3 2" xfId="486" xr:uid="{19B7DEFE-3FC3-4D70-B2B2-FF6D708A71B5}"/>
    <cellStyle name="一般 4 6 3 3" xfId="847" xr:uid="{3CC2D221-9E8A-4BE5-9FE9-680BFC8660AD}"/>
    <cellStyle name="一般 4 6 4" xfId="648" xr:uid="{B1988A83-F6FD-4773-9619-FB4218F9A30B}"/>
    <cellStyle name="一般 4 6 5" xfId="360" xr:uid="{FAAF3030-10B0-4522-A498-2ED4B8EB46F9}"/>
    <cellStyle name="一般 4 6 6" xfId="721" xr:uid="{9CEA053D-6A77-475A-93E0-E26C993B0971}"/>
    <cellStyle name="一般 4 7" xfId="144" xr:uid="{14A09021-11F2-436C-AB41-433FAB20DFE0}"/>
    <cellStyle name="一般 4 7 2" xfId="270" xr:uid="{A9C83063-71DE-4263-BB6D-5E6E9DDDD728}"/>
    <cellStyle name="一般 4 7 2 2" xfId="558" xr:uid="{FF8215AB-B760-47F2-BF8E-3CDFDE7D448F}"/>
    <cellStyle name="一般 4 7 2 3" xfId="919" xr:uid="{9A88F3B8-77CC-460B-9C5D-1D17C9C0DCCB}"/>
    <cellStyle name="一般 4 7 3" xfId="666" xr:uid="{E86C6485-3EC5-4E91-BE5E-6A9614D7354D}"/>
    <cellStyle name="一般 4 7 4" xfId="432" xr:uid="{F4DAD6CC-D0A5-4BB8-BB70-61E82ED7261B}"/>
    <cellStyle name="一般 4 7 5" xfId="793" xr:uid="{02AFA3E0-0EEB-4C0F-A698-3B0B7574E2DE}"/>
    <cellStyle name="一般 4 8" xfId="90" xr:uid="{F1C8A4F7-BAC2-476B-B70F-3CA8D3DCA6B4}"/>
    <cellStyle name="一般 4 8 2" xfId="216" xr:uid="{23DB1A66-622E-4761-8882-0145027BD66F}"/>
    <cellStyle name="一般 4 8 2 2" xfId="504" xr:uid="{2BE04B3D-985E-4FDF-B527-85B10EE12569}"/>
    <cellStyle name="一般 4 8 2 3" xfId="865" xr:uid="{55527F86-3B80-4D52-9746-20EE20B0FC35}"/>
    <cellStyle name="一般 4 8 3" xfId="378" xr:uid="{E39241CD-EDCC-448A-92AE-00A683CEF687}"/>
    <cellStyle name="一般 4 8 4" xfId="739" xr:uid="{437F01E3-D37D-41CE-937C-54DB380D74B2}"/>
    <cellStyle name="一般 4 9" xfId="288" xr:uid="{D9BE0E63-A114-4A45-91A6-0ED1E508E8B5}"/>
    <cellStyle name="一般 4 9 2" xfId="576" xr:uid="{8A1630AC-89F6-4DB5-BF99-E60D1D8D3A7B}"/>
    <cellStyle name="一般 4 9 3" xfId="937" xr:uid="{FF0F3FC7-33A6-49D8-823B-25DAAAE83A7C}"/>
    <cellStyle name="一般 5" xfId="11" xr:uid="{00000000-0005-0000-0000-00001C000000}"/>
    <cellStyle name="一般 6" xfId="69" xr:uid="{EFADE158-8515-4376-A98F-D582CE4ED86E}"/>
    <cellStyle name="一般 7" xfId="8" xr:uid="{00000000-0005-0000-0000-00001D000000}"/>
    <cellStyle name="一般_2006-10-13國泰世華銀行汐止分行報價" xfId="13" xr:uid="{00000000-0005-0000-0000-00001E000000}"/>
    <cellStyle name="一般_瑞湖3分行估價單" xfId="18" xr:uid="{00000000-0005-0000-0000-00001F000000}"/>
    <cellStyle name="千分位 2" xfId="6" xr:uid="{00000000-0005-0000-0000-000005000000}"/>
    <cellStyle name="千分位 2 10" xfId="161" xr:uid="{6E04DE2D-3967-425D-8A39-26BABA30B594}"/>
    <cellStyle name="千分位 2 10 2" xfId="449" xr:uid="{775BA3F9-CAF5-453E-AC7E-74BB6FA0B2DE}"/>
    <cellStyle name="千分位 2 10 3" xfId="810" xr:uid="{564D69DD-9B88-40CE-A58C-2D9C6D5C1DB1}"/>
    <cellStyle name="千分位 2 11" xfId="611" xr:uid="{48CD5605-0304-4CAF-87AA-7F04AAE66353}"/>
    <cellStyle name="千分位 2 12" xfId="323" xr:uid="{76781A21-A990-454C-ACC7-B53F067CB557}"/>
    <cellStyle name="千分位 2 13" xfId="32" xr:uid="{C2BCF336-FC39-4D05-B036-816DDC1D5ECA}"/>
    <cellStyle name="千分位 2 14" xfId="684" xr:uid="{BA907D86-0ED0-4384-BBFC-15BBB9F0EA0A}"/>
    <cellStyle name="千分位 2 2" xfId="15" xr:uid="{00000000-0005-0000-0000-000006000000}"/>
    <cellStyle name="千分位 2 2 10" xfId="614" xr:uid="{3D12B2CF-BB39-46D8-8F0D-B5D460E07C16}"/>
    <cellStyle name="千分位 2 2 11" xfId="326" xr:uid="{024592BC-F177-497E-9603-9EE1D1B7C3D0}"/>
    <cellStyle name="千分位 2 2 12" xfId="35" xr:uid="{08384D4F-D0EB-46C1-AE70-566ED05CE0DC}"/>
    <cellStyle name="千分位 2 2 13" xfId="687" xr:uid="{562D078E-262C-4B27-BE49-3D65917C5CAE}"/>
    <cellStyle name="千分位 2 2 2" xfId="22" xr:uid="{00000000-0005-0000-0000-000007000000}"/>
    <cellStyle name="千分位 2 2 2 10" xfId="41" xr:uid="{8AF38BF1-8429-455B-913F-61737BB09EAC}"/>
    <cellStyle name="千分位 2 2 2 11" xfId="693" xr:uid="{8A14F7B1-79EB-4D06-BC57-B0CFF420AE87}"/>
    <cellStyle name="千分位 2 2 2 2" xfId="59" xr:uid="{693BEB40-3F5F-4863-8FDD-87BCD26F5CF6}"/>
    <cellStyle name="千分位 2 2 2 2 2" xfId="116" xr:uid="{2BB8957A-2C1F-44C6-B4CC-E48B2E30D491}"/>
    <cellStyle name="千分位 2 2 2 2 2 2" xfId="242" xr:uid="{FBB23CA6-C333-41EF-9027-A00EAC5060EC}"/>
    <cellStyle name="千分位 2 2 2 2 2 2 2" xfId="530" xr:uid="{4DEEE573-3119-459F-BA0D-928F25749CF4}"/>
    <cellStyle name="千分位 2 2 2 2 2 2 3" xfId="891" xr:uid="{63A0A92A-34D1-4F70-9DA6-54D1C0C5F689}"/>
    <cellStyle name="千分位 2 2 2 2 2 3" xfId="404" xr:uid="{184CD77C-7E6B-4AB7-B841-56DD73C2D961}"/>
    <cellStyle name="千分位 2 2 2 2 2 4" xfId="765" xr:uid="{803B5CD4-A1A2-48E4-99DA-C7EA4FB2CA44}"/>
    <cellStyle name="千分位 2 2 2 2 3" xfId="314" xr:uid="{F7A9DEFC-B49E-4A77-8000-8821309CAC3A}"/>
    <cellStyle name="千分位 2 2 2 2 3 2" xfId="602" xr:uid="{3FC1180A-F51D-4076-BA06-6A8747A6EB67}"/>
    <cellStyle name="千分位 2 2 2 2 3 3" xfId="963" xr:uid="{E75AB4BF-2D13-471E-84DB-B419B60930D5}"/>
    <cellStyle name="千分位 2 2 2 2 4" xfId="188" xr:uid="{A4F23E4D-E92B-4227-970B-E168F4E5256E}"/>
    <cellStyle name="千分位 2 2 2 2 4 2" xfId="476" xr:uid="{826F3A78-CCB6-4542-9875-E7018FB4D6D1}"/>
    <cellStyle name="千分位 2 2 2 2 4 3" xfId="837" xr:uid="{1C6EC684-2B26-4A79-A6D2-6547662C7C5D}"/>
    <cellStyle name="千分位 2 2 2 2 5" xfId="638" xr:uid="{177A862A-5275-452C-B2CD-5A544F818222}"/>
    <cellStyle name="千分位 2 2 2 2 6" xfId="350" xr:uid="{C927E74B-7CB1-4EEF-B8FE-F1038603AF6A}"/>
    <cellStyle name="千分位 2 2 2 2 7" xfId="711" xr:uid="{B4D3FF18-8487-43BA-AC41-882784EB5786}"/>
    <cellStyle name="千分位 2 2 2 3" xfId="80" xr:uid="{42374F8F-0998-43DD-A280-7D48B4B6B11E}"/>
    <cellStyle name="千分位 2 2 2 3 2" xfId="134" xr:uid="{2A512149-6AFA-483C-B283-E07741CDF644}"/>
    <cellStyle name="千分位 2 2 2 3 2 2" xfId="260" xr:uid="{D412B5DE-0132-4D6E-BB54-84A34D19EA46}"/>
    <cellStyle name="千分位 2 2 2 3 2 2 2" xfId="548" xr:uid="{E5C434B5-5A62-4B81-8053-1810E9ADE948}"/>
    <cellStyle name="千分位 2 2 2 3 2 2 3" xfId="909" xr:uid="{C66ED9ED-20DB-44A9-B850-E38344AEE299}"/>
    <cellStyle name="千分位 2 2 2 3 2 3" xfId="422" xr:uid="{4071287A-244C-4BCB-B079-DAA7096348B7}"/>
    <cellStyle name="千分位 2 2 2 3 2 4" xfId="783" xr:uid="{FD55C109-B3F5-452F-BBD7-619FBB5C9367}"/>
    <cellStyle name="千分位 2 2 2 3 3" xfId="206" xr:uid="{1F9E7A66-9691-471F-961D-8F9C7C28827B}"/>
    <cellStyle name="千分位 2 2 2 3 3 2" xfId="494" xr:uid="{5948D121-CB24-4378-8B1C-9EB8D908C497}"/>
    <cellStyle name="千分位 2 2 2 3 3 3" xfId="855" xr:uid="{B65C3AD2-FE19-438F-A268-34A3BD941B86}"/>
    <cellStyle name="千分位 2 2 2 3 4" xfId="656" xr:uid="{6E15E048-C69E-4787-8E3A-9E1974E734FC}"/>
    <cellStyle name="千分位 2 2 2 3 5" xfId="368" xr:uid="{6690FC58-2591-427F-ACA0-4298A2507E05}"/>
    <cellStyle name="千分位 2 2 2 3 6" xfId="729" xr:uid="{108BE28A-1AC3-4E69-B9E9-CDB5EE53FB78}"/>
    <cellStyle name="千分位 2 2 2 4" xfId="152" xr:uid="{DEEFD4BE-0DBC-4C25-82F4-8B3F1A1F5B6B}"/>
    <cellStyle name="千分位 2 2 2 4 2" xfId="278" xr:uid="{6909C474-5715-4D7C-8CD6-AC602E79D3A2}"/>
    <cellStyle name="千分位 2 2 2 4 2 2" xfId="566" xr:uid="{4D0C280E-9FE9-4699-B861-537340FDB6ED}"/>
    <cellStyle name="千分位 2 2 2 4 2 3" xfId="927" xr:uid="{672CFF3A-B5B9-452F-A4C2-F49B034B70AA}"/>
    <cellStyle name="千分位 2 2 2 4 3" xfId="674" xr:uid="{01D11E71-4CE2-4436-81A3-11D3A6A8949A}"/>
    <cellStyle name="千分位 2 2 2 4 4" xfId="440" xr:uid="{7B0523DF-FB1B-420A-BCE9-7D78D33FE074}"/>
    <cellStyle name="千分位 2 2 2 4 5" xfId="801" xr:uid="{C50B1188-D71B-4580-8181-0EE5214FE0D5}"/>
    <cellStyle name="千分位 2 2 2 5" xfId="98" xr:uid="{544400D2-6F58-4ED7-9C22-2E564049F791}"/>
    <cellStyle name="千分位 2 2 2 5 2" xfId="224" xr:uid="{6DA09661-11D4-45B0-87C7-4CB2633E88F6}"/>
    <cellStyle name="千分位 2 2 2 5 2 2" xfId="512" xr:uid="{2E79A738-06A5-4A59-8A36-A8F9EEB6ADE7}"/>
    <cellStyle name="千分位 2 2 2 5 2 3" xfId="873" xr:uid="{38E38E99-6CEB-41EF-B023-F32A6DAC9FFA}"/>
    <cellStyle name="千分位 2 2 2 5 3" xfId="386" xr:uid="{B4409DFF-6EC4-492A-A2F8-5EADAE89BFB8}"/>
    <cellStyle name="千分位 2 2 2 5 4" xfId="747" xr:uid="{8AAB39DE-5786-4BBE-A846-406841053F3A}"/>
    <cellStyle name="千分位 2 2 2 6" xfId="296" xr:uid="{4BD86231-55AF-404A-BC50-27E3A34A5E78}"/>
    <cellStyle name="千分位 2 2 2 6 2" xfId="584" xr:uid="{9860B871-64AA-4A1C-9377-285320D9B220}"/>
    <cellStyle name="千分位 2 2 2 6 3" xfId="945" xr:uid="{41010471-73E2-492D-B1FD-BE90D54D8FAC}"/>
    <cellStyle name="千分位 2 2 2 7" xfId="170" xr:uid="{D4E9C039-3656-4BBF-AFF5-9D6C8B0223A7}"/>
    <cellStyle name="千分位 2 2 2 7 2" xfId="458" xr:uid="{CAD23309-D794-4A4C-B39B-BF9173957C9F}"/>
    <cellStyle name="千分位 2 2 2 7 3" xfId="819" xr:uid="{0F4FB716-C088-4DB8-9C6D-5A6D95A6C784}"/>
    <cellStyle name="千分位 2 2 2 8" xfId="620" xr:uid="{5E17D680-D899-4D17-971F-1346D593170D}"/>
    <cellStyle name="千分位 2 2 2 9" xfId="332" xr:uid="{B43634B1-160E-4C72-B14C-C1291C3EBB4C}"/>
    <cellStyle name="千分位 2 2 3" xfId="29" xr:uid="{00000000-0005-0000-0000-000008000000}"/>
    <cellStyle name="千分位 2 2 3 10" xfId="47" xr:uid="{C4294CF4-434A-4D57-BC25-74C224861B73}"/>
    <cellStyle name="千分位 2 2 3 11" xfId="699" xr:uid="{6B7F98B2-8CD8-45D3-A7E4-2041A1B752B9}"/>
    <cellStyle name="千分位 2 2 3 2" xfId="65" xr:uid="{BC4B82A4-A2B6-4E6E-8CDF-63C310F3A617}"/>
    <cellStyle name="千分位 2 2 3 2 2" xfId="122" xr:uid="{88DF1ED2-4C52-47C8-B3D1-2899CC2408CC}"/>
    <cellStyle name="千分位 2 2 3 2 2 2" xfId="248" xr:uid="{919D83E5-BAFF-45A5-AAB1-A8483CAE727A}"/>
    <cellStyle name="千分位 2 2 3 2 2 2 2" xfId="536" xr:uid="{68D3C12D-3767-46AF-873E-32727B104DD1}"/>
    <cellStyle name="千分位 2 2 3 2 2 2 3" xfId="897" xr:uid="{A1A5E73F-F85B-457E-87B9-9D61AC4DC2C3}"/>
    <cellStyle name="千分位 2 2 3 2 2 3" xfId="410" xr:uid="{6F032CE6-3B2C-4949-911C-7C6733793941}"/>
    <cellStyle name="千分位 2 2 3 2 2 4" xfId="771" xr:uid="{194F4397-0C4D-4D4B-9951-06697DA1E950}"/>
    <cellStyle name="千分位 2 2 3 2 3" xfId="320" xr:uid="{9278CBB4-DBAF-4D9C-9C87-25C57F6704FA}"/>
    <cellStyle name="千分位 2 2 3 2 3 2" xfId="608" xr:uid="{97269E37-8D7C-4524-8453-E8A215152FD2}"/>
    <cellStyle name="千分位 2 2 3 2 3 3" xfId="969" xr:uid="{6D397AD9-2B94-4E02-AFA8-357DAB8E299E}"/>
    <cellStyle name="千分位 2 2 3 2 4" xfId="194" xr:uid="{14E3C2F5-6BB4-49EF-8415-260470BB65AE}"/>
    <cellStyle name="千分位 2 2 3 2 4 2" xfId="482" xr:uid="{64844CEC-51FD-4ADD-A8E0-1AA026A15C82}"/>
    <cellStyle name="千分位 2 2 3 2 4 3" xfId="843" xr:uid="{0C94629B-59B1-454A-809B-C420E5E40227}"/>
    <cellStyle name="千分位 2 2 3 2 5" xfId="644" xr:uid="{269278AB-A582-474C-BB2D-85E8EC4D5600}"/>
    <cellStyle name="千分位 2 2 3 2 6" xfId="356" xr:uid="{82251DCE-CDCF-4734-89B9-0D4EA7D96E8A}"/>
    <cellStyle name="千分位 2 2 3 2 7" xfId="717" xr:uid="{AE4E9EB4-F8BF-4A48-915F-23BCC83B98DA}"/>
    <cellStyle name="千分位 2 2 3 3" xfId="86" xr:uid="{51876D6A-60B0-4E63-90F5-245BA6B55764}"/>
    <cellStyle name="千分位 2 2 3 3 2" xfId="140" xr:uid="{029724A1-A3D2-40E4-AF7F-3AF1FEF79844}"/>
    <cellStyle name="千分位 2 2 3 3 2 2" xfId="266" xr:uid="{D31C5B02-AC79-41D7-88D4-2D9039E798C1}"/>
    <cellStyle name="千分位 2 2 3 3 2 2 2" xfId="554" xr:uid="{5D9616EF-8656-4CBE-B93E-B3FFBB0F554F}"/>
    <cellStyle name="千分位 2 2 3 3 2 2 3" xfId="915" xr:uid="{BE98C86B-1DAD-4CF0-AA74-E6E05ED76705}"/>
    <cellStyle name="千分位 2 2 3 3 2 3" xfId="428" xr:uid="{9A86BDCE-487C-40E1-89B4-80CF71C6A116}"/>
    <cellStyle name="千分位 2 2 3 3 2 4" xfId="789" xr:uid="{C77240E5-91C9-47ED-B3E4-8DE1BB968FAD}"/>
    <cellStyle name="千分位 2 2 3 3 3" xfId="212" xr:uid="{FA76AC09-F27B-4F90-8B39-5D62F23D6B1F}"/>
    <cellStyle name="千分位 2 2 3 3 3 2" xfId="500" xr:uid="{76B4A508-31AC-44C3-9B70-AF97EE3B7CCE}"/>
    <cellStyle name="千分位 2 2 3 3 3 3" xfId="861" xr:uid="{9E9A3769-9CA5-4BC7-A02A-57D4D6A30B72}"/>
    <cellStyle name="千分位 2 2 3 3 4" xfId="662" xr:uid="{A6871752-B94A-4463-B3A8-BB5FCDD1AFBF}"/>
    <cellStyle name="千分位 2 2 3 3 5" xfId="374" xr:uid="{D66AE893-B7BD-4391-A509-19871C07A2BA}"/>
    <cellStyle name="千分位 2 2 3 3 6" xfId="735" xr:uid="{8FC69EC4-7997-4080-A0CE-878B20B8502E}"/>
    <cellStyle name="千分位 2 2 3 4" xfId="158" xr:uid="{2B3A8B3C-5333-4476-AE79-DB842D556A76}"/>
    <cellStyle name="千分位 2 2 3 4 2" xfId="284" xr:uid="{C261E870-78B2-44EC-9E59-7533122F8C11}"/>
    <cellStyle name="千分位 2 2 3 4 2 2" xfId="572" xr:uid="{E657BD56-0F18-40B0-A9D2-D324F632ADD3}"/>
    <cellStyle name="千分位 2 2 3 4 2 3" xfId="933" xr:uid="{6EACE75E-525C-4BFA-9078-7410D435BF01}"/>
    <cellStyle name="千分位 2 2 3 4 3" xfId="680" xr:uid="{053599CC-F88A-4669-9BA9-A2E5CFF371A5}"/>
    <cellStyle name="千分位 2 2 3 4 4" xfId="446" xr:uid="{A62518DF-AECF-4215-B9C3-03AF3218BBDF}"/>
    <cellStyle name="千分位 2 2 3 4 5" xfId="807" xr:uid="{AB76D4E4-9EA7-4700-88E6-54DAB83F2940}"/>
    <cellStyle name="千分位 2 2 3 5" xfId="104" xr:uid="{95017B6E-2965-4104-A0A0-10D4E50DC4A4}"/>
    <cellStyle name="千分位 2 2 3 5 2" xfId="230" xr:uid="{2A2817B1-7F18-47C1-A0CE-69F93E4F9180}"/>
    <cellStyle name="千分位 2 2 3 5 2 2" xfId="518" xr:uid="{22BFCD89-3D46-46BD-B50B-623D057BBBA4}"/>
    <cellStyle name="千分位 2 2 3 5 2 3" xfId="879" xr:uid="{25F44A42-1A9A-48BB-AC5E-00B79B875EE3}"/>
    <cellStyle name="千分位 2 2 3 5 3" xfId="392" xr:uid="{2D48BBBD-CE1D-401A-A0BF-F9E4C1C58E20}"/>
    <cellStyle name="千分位 2 2 3 5 4" xfId="753" xr:uid="{70CC1A71-26F1-46AE-A58F-7E4A34532AF7}"/>
    <cellStyle name="千分位 2 2 3 6" xfId="302" xr:uid="{638CB37B-A6BD-4EF6-91D4-CF5EA82CED16}"/>
    <cellStyle name="千分位 2 2 3 6 2" xfId="590" xr:uid="{F2BC6B77-9C37-45CC-B304-E23D22A23A80}"/>
    <cellStyle name="千分位 2 2 3 6 3" xfId="951" xr:uid="{98205BDD-1389-45BA-BCFE-99AA70E8BAAA}"/>
    <cellStyle name="千分位 2 2 3 7" xfId="176" xr:uid="{1952AA63-E0E6-4B08-9700-27C00A702519}"/>
    <cellStyle name="千分位 2 2 3 7 2" xfId="464" xr:uid="{38D0E89A-6E69-44B7-A3C0-B95F97B0A74A}"/>
    <cellStyle name="千分位 2 2 3 7 3" xfId="825" xr:uid="{BFEFA052-57A9-4293-BB6B-CCAB8592D0B0}"/>
    <cellStyle name="千分位 2 2 3 8" xfId="626" xr:uid="{FA7E9354-284A-4FE1-95CC-5418668536ED}"/>
    <cellStyle name="千分位 2 2 3 9" xfId="338" xr:uid="{5B4FCB51-7985-4C1E-AD42-02E3DF3441E9}"/>
    <cellStyle name="千分位 2 2 4" xfId="53" xr:uid="{7452446C-3FC9-43E7-99A8-63092595E92B}"/>
    <cellStyle name="千分位 2 2 4 2" xfId="110" xr:uid="{AB68C97E-9C54-4177-A973-3B577E8E75E7}"/>
    <cellStyle name="千分位 2 2 4 2 2" xfId="236" xr:uid="{8325C9D6-B5BF-4CD5-A16A-978A73DB5DD0}"/>
    <cellStyle name="千分位 2 2 4 2 2 2" xfId="524" xr:uid="{E7122C95-72AE-4E5B-ABB0-FDEA55BFBFF0}"/>
    <cellStyle name="千分位 2 2 4 2 2 3" xfId="885" xr:uid="{0596794D-9CC8-4A26-8DE7-3C705C8E32C3}"/>
    <cellStyle name="千分位 2 2 4 2 3" xfId="398" xr:uid="{DDF6F62E-EA12-4201-A12F-4386552A61BB}"/>
    <cellStyle name="千分位 2 2 4 2 4" xfId="759" xr:uid="{675DC849-0451-4C0A-8A58-B897F47D5959}"/>
    <cellStyle name="千分位 2 2 4 3" xfId="308" xr:uid="{BE487943-5BDC-4ED2-99D0-CBF6647A3027}"/>
    <cellStyle name="千分位 2 2 4 3 2" xfId="596" xr:uid="{073E4767-FBB0-4CEC-911C-D233B64141CA}"/>
    <cellStyle name="千分位 2 2 4 3 3" xfId="957" xr:uid="{36984600-3F25-4B48-881C-CA2897EC79EC}"/>
    <cellStyle name="千分位 2 2 4 4" xfId="182" xr:uid="{7FC8F82F-EDFA-4138-BD6C-316DDDB8EA40}"/>
    <cellStyle name="千分位 2 2 4 4 2" xfId="470" xr:uid="{A87811A7-B22E-4930-A637-69901306A874}"/>
    <cellStyle name="千分位 2 2 4 4 3" xfId="831" xr:uid="{E281497F-D2EC-44A5-91A3-348AAB477EAB}"/>
    <cellStyle name="千分位 2 2 4 5" xfId="632" xr:uid="{92D4E1E2-84ED-41C4-8E8F-EF516CCCC1F0}"/>
    <cellStyle name="千分位 2 2 4 6" xfId="344" xr:uid="{DDCFD075-591F-4D9B-B14D-2BA63C3C550A}"/>
    <cellStyle name="千分位 2 2 4 7" xfId="705" xr:uid="{92C4B9D7-ED74-4972-9AFA-95227FE58C3D}"/>
    <cellStyle name="千分位 2 2 5" xfId="74" xr:uid="{931DEF1B-243A-4CC4-9E35-F995B8C930F4}"/>
    <cellStyle name="千分位 2 2 5 2" xfId="128" xr:uid="{046C7199-1057-440D-8FCA-CCD75B012433}"/>
    <cellStyle name="千分位 2 2 5 2 2" xfId="254" xr:uid="{10227BF2-1930-48F6-BEF8-A9D68C9F7DF9}"/>
    <cellStyle name="千分位 2 2 5 2 2 2" xfId="542" xr:uid="{FA93AE4E-7B36-45CE-BE2C-DB6801D93D14}"/>
    <cellStyle name="千分位 2 2 5 2 2 3" xfId="903" xr:uid="{1A8156EC-E507-4467-BADB-512D6407DBC3}"/>
    <cellStyle name="千分位 2 2 5 2 3" xfId="416" xr:uid="{E3B88074-63F3-4E02-B37D-B6D8FB83FA4C}"/>
    <cellStyle name="千分位 2 2 5 2 4" xfId="777" xr:uid="{94393C4E-27F8-4C59-A9C5-928D618FDC06}"/>
    <cellStyle name="千分位 2 2 5 3" xfId="200" xr:uid="{4D1BC949-2D91-4C47-8013-E76BA97934E4}"/>
    <cellStyle name="千分位 2 2 5 3 2" xfId="488" xr:uid="{232FBAAB-D9CE-4ADA-A1D3-272F561D5168}"/>
    <cellStyle name="千分位 2 2 5 3 3" xfId="849" xr:uid="{1F9E6BDF-882F-43E5-ACB6-6A259A14C945}"/>
    <cellStyle name="千分位 2 2 5 4" xfId="650" xr:uid="{06224AE7-CA7E-4E93-BF4A-523ACA3B65EC}"/>
    <cellStyle name="千分位 2 2 5 5" xfId="362" xr:uid="{D406DA49-7680-4D1F-850C-986C3A5FBB95}"/>
    <cellStyle name="千分位 2 2 5 6" xfId="723" xr:uid="{B57D492C-657B-4C0E-AC60-7B87980FA5A7}"/>
    <cellStyle name="千分位 2 2 6" xfId="146" xr:uid="{0DCB367E-62D0-44BC-8381-20BAC669F093}"/>
    <cellStyle name="千分位 2 2 6 2" xfId="272" xr:uid="{F18BEF0E-E235-4E08-9441-881B8C5763B7}"/>
    <cellStyle name="千分位 2 2 6 2 2" xfId="560" xr:uid="{FA104E84-4227-4D33-9330-2EB08587D4DD}"/>
    <cellStyle name="千分位 2 2 6 2 3" xfId="921" xr:uid="{B0892F7B-C18D-4554-A7CA-C7F0378ADD39}"/>
    <cellStyle name="千分位 2 2 6 3" xfId="668" xr:uid="{87C9CA39-BB52-45FF-A1F2-D91EABABB329}"/>
    <cellStyle name="千分位 2 2 6 4" xfId="434" xr:uid="{DA486F46-D620-4FAF-8E75-DCC16FA99A48}"/>
    <cellStyle name="千分位 2 2 6 5" xfId="795" xr:uid="{B3F11370-4C30-415A-8800-191E99AC2F2D}"/>
    <cellStyle name="千分位 2 2 7" xfId="92" xr:uid="{95D4C1F3-35FA-40BF-A38B-FA44A8A8F7B3}"/>
    <cellStyle name="千分位 2 2 7 2" xfId="218" xr:uid="{B71ABBC7-8865-4092-9992-07CC83C4907A}"/>
    <cellStyle name="千分位 2 2 7 2 2" xfId="506" xr:uid="{BC63B7CD-323F-4DAE-B8A0-44E84FA17A35}"/>
    <cellStyle name="千分位 2 2 7 2 3" xfId="867" xr:uid="{515004E6-DAE4-4131-AE11-7191B7A0CFEF}"/>
    <cellStyle name="千分位 2 2 7 3" xfId="380" xr:uid="{95D33A49-F214-4D5C-AB90-17558A6C4FEB}"/>
    <cellStyle name="千分位 2 2 7 4" xfId="741" xr:uid="{F290F4B5-0E60-4F16-A656-31CB2B6CAD57}"/>
    <cellStyle name="千分位 2 2 8" xfId="290" xr:uid="{F401C3E0-FC1E-4F9D-9899-C3CD11EFBA6E}"/>
    <cellStyle name="千分位 2 2 8 2" xfId="578" xr:uid="{36D9A49C-91C1-4073-8671-0E4BC5D1207C}"/>
    <cellStyle name="千分位 2 2 8 3" xfId="939" xr:uid="{7391B011-4588-4D09-96FA-3B1323A36837}"/>
    <cellStyle name="千分位 2 2 9" xfId="164" xr:uid="{36FA273D-A8BE-4B3B-8FAB-35D684A9396A}"/>
    <cellStyle name="千分位 2 2 9 2" xfId="452" xr:uid="{40CB2005-092C-479B-8A33-EDE632D8DEF0}"/>
    <cellStyle name="千分位 2 2 9 3" xfId="813" xr:uid="{67FD0CD5-048F-4320-AD0D-BE55481D12F1}"/>
    <cellStyle name="千分位 2 3" xfId="19" xr:uid="{00000000-0005-0000-0000-000009000000}"/>
    <cellStyle name="千分位 2 3 10" xfId="38" xr:uid="{E952F40E-C0FF-4A36-AEAA-DD8D3B8C039A}"/>
    <cellStyle name="千分位 2 3 11" xfId="690" xr:uid="{97D4DA36-10A2-4DC3-8E3F-06BC5B57E36B}"/>
    <cellStyle name="千分位 2 3 2" xfId="56" xr:uid="{ED781992-D5F1-4245-B985-AD696FD643D3}"/>
    <cellStyle name="千分位 2 3 2 2" xfId="113" xr:uid="{C1CE8659-1018-4802-B5C4-A163AF87691E}"/>
    <cellStyle name="千分位 2 3 2 2 2" xfId="239" xr:uid="{E7A585B3-B634-4507-90C3-52BA84AEAE84}"/>
    <cellStyle name="千分位 2 3 2 2 2 2" xfId="527" xr:uid="{B570ED91-BAD9-41C1-9EA9-EE7EB1B0E3A5}"/>
    <cellStyle name="千分位 2 3 2 2 2 3" xfId="888" xr:uid="{CC86CAFF-62E0-4980-9CA1-5F4FDAD1DC3F}"/>
    <cellStyle name="千分位 2 3 2 2 3" xfId="401" xr:uid="{EDD7D492-6DF7-45A7-9217-8DD8C8021D7F}"/>
    <cellStyle name="千分位 2 3 2 2 4" xfId="762" xr:uid="{DC784585-AE11-4430-940B-6FF5EC5B5216}"/>
    <cellStyle name="千分位 2 3 2 3" xfId="311" xr:uid="{406FC207-FFAF-464A-8E7C-39B2B9ED7825}"/>
    <cellStyle name="千分位 2 3 2 3 2" xfId="599" xr:uid="{82D6005A-FEE2-4AB9-9556-1B9CB8495060}"/>
    <cellStyle name="千分位 2 3 2 3 3" xfId="960" xr:uid="{71DFFE71-4A79-42C0-9649-0A3DEDF8C679}"/>
    <cellStyle name="千分位 2 3 2 4" xfId="185" xr:uid="{30B525F3-A3B1-44D1-9624-53C0C4FE1D5E}"/>
    <cellStyle name="千分位 2 3 2 4 2" xfId="473" xr:uid="{3156B8A8-D207-4B9D-BB64-20375D80B902}"/>
    <cellStyle name="千分位 2 3 2 4 3" xfId="834" xr:uid="{627F1A66-8D04-4695-8FE6-0351BE6CBC4C}"/>
    <cellStyle name="千分位 2 3 2 5" xfId="635" xr:uid="{B30056F7-B3A8-40F7-94B6-870E10038110}"/>
    <cellStyle name="千分位 2 3 2 6" xfId="347" xr:uid="{F008A818-DE72-41FB-A7CF-3F59C8972839}"/>
    <cellStyle name="千分位 2 3 2 7" xfId="708" xr:uid="{700122AB-3093-4483-858D-EE11D5C96A95}"/>
    <cellStyle name="千分位 2 3 3" xfId="77" xr:uid="{994DD4FA-D7F9-4283-B04B-2BD2F431845F}"/>
    <cellStyle name="千分位 2 3 3 2" xfId="131" xr:uid="{37A84314-4396-48F2-9B6E-AFF235EA7B4C}"/>
    <cellStyle name="千分位 2 3 3 2 2" xfId="257" xr:uid="{CB8EE8CF-0155-4D78-BA58-84B3490A83F6}"/>
    <cellStyle name="千分位 2 3 3 2 2 2" xfId="545" xr:uid="{62D54118-8D5E-4BA2-981C-891C0D890CA6}"/>
    <cellStyle name="千分位 2 3 3 2 2 3" xfId="906" xr:uid="{55C5FDF2-F92C-4BE2-8097-83D82EAA1FA9}"/>
    <cellStyle name="千分位 2 3 3 2 3" xfId="419" xr:uid="{20F23DAC-626C-4ECD-AFD8-1712177EF357}"/>
    <cellStyle name="千分位 2 3 3 2 4" xfId="780" xr:uid="{0B292248-5E45-493E-AE70-4699971C6596}"/>
    <cellStyle name="千分位 2 3 3 3" xfId="203" xr:uid="{A1CECCB4-7071-4F14-88FC-A1A015591461}"/>
    <cellStyle name="千分位 2 3 3 3 2" xfId="491" xr:uid="{A60D0897-6812-48B6-BB7F-CADF864D8C53}"/>
    <cellStyle name="千分位 2 3 3 3 3" xfId="852" xr:uid="{8213CAFB-20D2-4890-916C-68389F900A69}"/>
    <cellStyle name="千分位 2 3 3 4" xfId="653" xr:uid="{C8B4B47D-5670-4865-A67C-8477B4BB1A72}"/>
    <cellStyle name="千分位 2 3 3 5" xfId="365" xr:uid="{F16A9249-383B-4462-9AE8-7EAAF6FA6AEB}"/>
    <cellStyle name="千分位 2 3 3 6" xfId="726" xr:uid="{BAE886B5-2B90-436B-A013-A36B4FD233F7}"/>
    <cellStyle name="千分位 2 3 4" xfId="149" xr:uid="{8FFA22B5-18E3-4C55-9BD7-C7F40893951D}"/>
    <cellStyle name="千分位 2 3 4 2" xfId="275" xr:uid="{142E09C5-311A-46E8-A8F4-91C905092DDA}"/>
    <cellStyle name="千分位 2 3 4 2 2" xfId="563" xr:uid="{2325E294-5159-416F-B657-3E86EDA8FD1A}"/>
    <cellStyle name="千分位 2 3 4 2 3" xfId="924" xr:uid="{16773A59-C527-4F7C-BFFD-A3A93AC9178E}"/>
    <cellStyle name="千分位 2 3 4 3" xfId="671" xr:uid="{0CD31EBB-EB7F-4859-9DEC-0F8F1E5B0C84}"/>
    <cellStyle name="千分位 2 3 4 4" xfId="437" xr:uid="{21F6D40B-4258-49FD-BDAF-357CFF9A6790}"/>
    <cellStyle name="千分位 2 3 4 5" xfId="798" xr:uid="{5EC55770-AD68-4957-9F29-323739D5490A}"/>
    <cellStyle name="千分位 2 3 5" xfId="95" xr:uid="{7F602C18-341C-46D7-835E-2C0B23BF1AD0}"/>
    <cellStyle name="千分位 2 3 5 2" xfId="221" xr:uid="{F14A54BA-0C74-441E-8570-02BC2FB86DE7}"/>
    <cellStyle name="千分位 2 3 5 2 2" xfId="509" xr:uid="{D1CB1D71-912A-4510-B72D-4E195AC85FE1}"/>
    <cellStyle name="千分位 2 3 5 2 3" xfId="870" xr:uid="{88E7A9E0-B446-4B36-9FE4-EB832FC8D5FF}"/>
    <cellStyle name="千分位 2 3 5 3" xfId="383" xr:uid="{1C7C4953-38ED-44BE-9242-2827A08B7B2F}"/>
    <cellStyle name="千分位 2 3 5 4" xfId="744" xr:uid="{9737D5F0-976F-41FB-8B0D-C92DB3DFD470}"/>
    <cellStyle name="千分位 2 3 6" xfId="293" xr:uid="{EC76D936-D8D7-46F1-A4DB-34DCEFB65B80}"/>
    <cellStyle name="千分位 2 3 6 2" xfId="581" xr:uid="{C1BF48EB-7A84-4ECC-9E1C-8CB11CCD3DD7}"/>
    <cellStyle name="千分位 2 3 6 3" xfId="942" xr:uid="{C1A038FE-B0FC-43DA-BAFA-587160726084}"/>
    <cellStyle name="千分位 2 3 7" xfId="167" xr:uid="{5AA872CC-12E5-42FD-94FC-FC4085C74F07}"/>
    <cellStyle name="千分位 2 3 7 2" xfId="455" xr:uid="{B1FF9EC7-300F-4EE7-AE89-1CB2A0B737DD}"/>
    <cellStyle name="千分位 2 3 7 3" xfId="816" xr:uid="{65E75CD5-99A5-4931-BBC7-FBC4919858E0}"/>
    <cellStyle name="千分位 2 3 8" xfId="617" xr:uid="{119985B6-9A3B-4489-AFA7-DA868A999ABD}"/>
    <cellStyle name="千分位 2 3 9" xfId="329" xr:uid="{A468E848-476D-44D2-B584-057D77C1B8DF}"/>
    <cellStyle name="千分位 2 4" xfId="26" xr:uid="{00000000-0005-0000-0000-00000A000000}"/>
    <cellStyle name="千分位 2 4 10" xfId="44" xr:uid="{0DAC9AF7-E58E-41AE-86CB-AA32B511F2EC}"/>
    <cellStyle name="千分位 2 4 11" xfId="696" xr:uid="{3B3A5FB8-A077-439D-8AE5-B9222C6272B1}"/>
    <cellStyle name="千分位 2 4 2" xfId="62" xr:uid="{B2D34191-92D9-4947-ADD8-A0F6629393F1}"/>
    <cellStyle name="千分位 2 4 2 2" xfId="119" xr:uid="{B1FFF38E-1779-42B1-BCE6-30370A86EEAF}"/>
    <cellStyle name="千分位 2 4 2 2 2" xfId="245" xr:uid="{02A79664-4FF8-4F8D-8697-F4F5B00FB7AC}"/>
    <cellStyle name="千分位 2 4 2 2 2 2" xfId="533" xr:uid="{45C89B0E-BF09-450A-B534-BD0D488CFD18}"/>
    <cellStyle name="千分位 2 4 2 2 2 3" xfId="894" xr:uid="{803B60BA-9513-43C3-9C3B-39948A00057F}"/>
    <cellStyle name="千分位 2 4 2 2 3" xfId="407" xr:uid="{57FBD23B-D514-45C0-B038-924646290C4D}"/>
    <cellStyle name="千分位 2 4 2 2 4" xfId="768" xr:uid="{598E8E9C-761B-4F87-98A0-46947F734979}"/>
    <cellStyle name="千分位 2 4 2 3" xfId="317" xr:uid="{CD26DAA2-7895-467A-868D-371F9B9C2CCE}"/>
    <cellStyle name="千分位 2 4 2 3 2" xfId="605" xr:uid="{2277595D-20F9-4333-9666-8BE023C8504A}"/>
    <cellStyle name="千分位 2 4 2 3 3" xfId="966" xr:uid="{43A411DB-6539-4EEB-93F4-8FD91707F1E9}"/>
    <cellStyle name="千分位 2 4 2 4" xfId="191" xr:uid="{A75612F2-F8BA-483B-9D5F-94041CA17C54}"/>
    <cellStyle name="千分位 2 4 2 4 2" xfId="479" xr:uid="{A9298A16-FD94-46F4-B98E-9277A1389CB2}"/>
    <cellStyle name="千分位 2 4 2 4 3" xfId="840" xr:uid="{2209A66A-602B-406E-8895-32A0169B13CC}"/>
    <cellStyle name="千分位 2 4 2 5" xfId="641" xr:uid="{2DBB7CBB-E67A-4B7D-899A-71F6E68448EA}"/>
    <cellStyle name="千分位 2 4 2 6" xfId="353" xr:uid="{31A6DEB3-E81B-4946-B31F-B7C83ABC3F0C}"/>
    <cellStyle name="千分位 2 4 2 7" xfId="714" xr:uid="{B66EF9DB-1A4A-434C-832D-34D534D9E652}"/>
    <cellStyle name="千分位 2 4 3" xfId="83" xr:uid="{13816E75-0853-4E1F-9F16-B3674B9F4FD9}"/>
    <cellStyle name="千分位 2 4 3 2" xfId="137" xr:uid="{B568B5E3-CF21-4F1A-AA47-EBF94B718AC3}"/>
    <cellStyle name="千分位 2 4 3 2 2" xfId="263" xr:uid="{E54A6434-CB0F-4F95-93F9-E3F78784C321}"/>
    <cellStyle name="千分位 2 4 3 2 2 2" xfId="551" xr:uid="{1A1C4C88-2140-425E-AD66-E08AB62D04F8}"/>
    <cellStyle name="千分位 2 4 3 2 2 3" xfId="912" xr:uid="{C2C8A15C-7810-4CA3-8559-DBF2719C0D08}"/>
    <cellStyle name="千分位 2 4 3 2 3" xfId="425" xr:uid="{FB2B64F8-147E-4C66-824D-77C1F4C9F919}"/>
    <cellStyle name="千分位 2 4 3 2 4" xfId="786" xr:uid="{2B45414E-284B-4EFE-B018-A6B4B3979BD0}"/>
    <cellStyle name="千分位 2 4 3 3" xfId="209" xr:uid="{8784CD0B-8EE5-4945-A830-1530ED9C6BAA}"/>
    <cellStyle name="千分位 2 4 3 3 2" xfId="497" xr:uid="{78FEAD48-78B6-47E9-8D7C-37A155ADB8E2}"/>
    <cellStyle name="千分位 2 4 3 3 3" xfId="858" xr:uid="{6E567823-04A3-462D-8048-29A73B5620F3}"/>
    <cellStyle name="千分位 2 4 3 4" xfId="659" xr:uid="{AD753E0A-256B-4160-9045-827C43EDA19A}"/>
    <cellStyle name="千分位 2 4 3 5" xfId="371" xr:uid="{98D99453-E764-4546-86D1-6677E538AEC6}"/>
    <cellStyle name="千分位 2 4 3 6" xfId="732" xr:uid="{21A07EC0-114E-426E-A863-0D54DD70FBF7}"/>
    <cellStyle name="千分位 2 4 4" xfId="155" xr:uid="{B4BC706E-8380-49F3-9E86-B9A300221767}"/>
    <cellStyle name="千分位 2 4 4 2" xfId="281" xr:uid="{A37541F2-F054-4A5A-8C90-27A554D88821}"/>
    <cellStyle name="千分位 2 4 4 2 2" xfId="569" xr:uid="{957657A1-3EB6-47F2-9FC2-E5EAA58352D7}"/>
    <cellStyle name="千分位 2 4 4 2 3" xfId="930" xr:uid="{E19B5875-6664-4B8F-9DF4-E5433D27A50D}"/>
    <cellStyle name="千分位 2 4 4 3" xfId="677" xr:uid="{2B553096-9912-4825-9020-1CA6FA555E85}"/>
    <cellStyle name="千分位 2 4 4 4" xfId="443" xr:uid="{7F33AA47-DF71-4CF3-8746-2036E971257D}"/>
    <cellStyle name="千分位 2 4 4 5" xfId="804" xr:uid="{7D9226ED-C3B1-4F06-97E3-65195B7EE95B}"/>
    <cellStyle name="千分位 2 4 5" xfId="101" xr:uid="{272BA544-A872-4651-9202-0099F540856D}"/>
    <cellStyle name="千分位 2 4 5 2" xfId="227" xr:uid="{DA52C517-FC47-4841-877C-A88E7B83818D}"/>
    <cellStyle name="千分位 2 4 5 2 2" xfId="515" xr:uid="{695C3630-2328-4488-B35B-96BBB0532C7E}"/>
    <cellStyle name="千分位 2 4 5 2 3" xfId="876" xr:uid="{18FCC70C-9E1D-4D28-89A9-0ECCF6447704}"/>
    <cellStyle name="千分位 2 4 5 3" xfId="389" xr:uid="{2868C511-ACB2-44B2-9D5D-1F60DDF2403B}"/>
    <cellStyle name="千分位 2 4 5 4" xfId="750" xr:uid="{02A3BC7E-7AE9-4BA2-99E1-FC207ADDC0E6}"/>
    <cellStyle name="千分位 2 4 6" xfId="299" xr:uid="{AF23EB0B-62FE-467C-9A10-F5FAEF6CEC25}"/>
    <cellStyle name="千分位 2 4 6 2" xfId="587" xr:uid="{6D7355E3-0557-4B84-A46F-5CBFA0DF3DBA}"/>
    <cellStyle name="千分位 2 4 6 3" xfId="948" xr:uid="{AC58D154-AB8B-4C93-978D-32A62BAFCD11}"/>
    <cellStyle name="千分位 2 4 7" xfId="173" xr:uid="{CE5503FB-F6BB-4A30-BE85-820A403F8358}"/>
    <cellStyle name="千分位 2 4 7 2" xfId="461" xr:uid="{DE39A686-C6D0-4A15-BE70-9C61546497D6}"/>
    <cellStyle name="千分位 2 4 7 3" xfId="822" xr:uid="{C6FA75CA-6A46-4759-825B-FDE4A161E7D6}"/>
    <cellStyle name="千分位 2 4 8" xfId="623" xr:uid="{64232F15-9B04-4800-9445-69E461516372}"/>
    <cellStyle name="千分位 2 4 9" xfId="335" xr:uid="{D0E808A6-CCCA-4282-80E7-6100AE7154C7}"/>
    <cellStyle name="千分位 2 5" xfId="50" xr:uid="{54B32612-B7C6-4D11-A5EB-09541675DC99}"/>
    <cellStyle name="千分位 2 5 2" xfId="107" xr:uid="{368BDE40-86DF-4CFF-9293-714EC41905D6}"/>
    <cellStyle name="千分位 2 5 2 2" xfId="233" xr:uid="{44326BA3-737A-48FF-8A96-B433E488139C}"/>
    <cellStyle name="千分位 2 5 2 2 2" xfId="521" xr:uid="{DCA02234-45EC-4FA0-A4F7-4135D9A8A7BD}"/>
    <cellStyle name="千分位 2 5 2 2 3" xfId="882" xr:uid="{A5F8BC00-E60D-4E49-ACC1-1E9DC7AA91A2}"/>
    <cellStyle name="千分位 2 5 2 3" xfId="395" xr:uid="{E4F046E8-3A75-4C0B-8557-867B140C6659}"/>
    <cellStyle name="千分位 2 5 2 4" xfId="756" xr:uid="{E646F44C-CF78-4667-9D91-83E65680D469}"/>
    <cellStyle name="千分位 2 5 3" xfId="305" xr:uid="{E731AED4-F83D-4DA1-AFC9-661AADB56BD3}"/>
    <cellStyle name="千分位 2 5 3 2" xfId="593" xr:uid="{329A3E5E-E555-48F4-BC69-8349306BCF2C}"/>
    <cellStyle name="千分位 2 5 3 3" xfId="954" xr:uid="{D562272A-853A-462E-9307-FCEAF0DA6318}"/>
    <cellStyle name="千分位 2 5 4" xfId="179" xr:uid="{8DF77A1C-114C-448E-979C-CB62C9149B68}"/>
    <cellStyle name="千分位 2 5 4 2" xfId="467" xr:uid="{CACC0F3D-719E-4183-925F-7E9EDEA87FF6}"/>
    <cellStyle name="千分位 2 5 4 3" xfId="828" xr:uid="{8D0D480B-C5A8-41F6-8E44-D612AF1B3C2E}"/>
    <cellStyle name="千分位 2 5 5" xfId="629" xr:uid="{85126050-AED0-4479-8000-DD1156789400}"/>
    <cellStyle name="千分位 2 5 6" xfId="341" xr:uid="{82AD15A6-A780-4960-BB96-D777491A35D5}"/>
    <cellStyle name="千分位 2 5 7" xfId="702" xr:uid="{F41F37DF-CDF5-4DC4-A404-1FA2094EF61C}"/>
    <cellStyle name="千分位 2 6" xfId="71" xr:uid="{1C777086-5164-477F-8B0C-7B5E63A9A041}"/>
    <cellStyle name="千分位 2 6 2" xfId="125" xr:uid="{0885F9DE-3925-4DAC-A645-6CBADB9038C9}"/>
    <cellStyle name="千分位 2 6 2 2" xfId="251" xr:uid="{8270C2A6-3EB7-4F84-A4E8-34051D5337E3}"/>
    <cellStyle name="千分位 2 6 2 2 2" xfId="539" xr:uid="{E4671BD1-2A47-473B-9FEA-A7AE30896BA4}"/>
    <cellStyle name="千分位 2 6 2 2 3" xfId="900" xr:uid="{92BE45BF-826B-4611-83E9-4EC8839830D5}"/>
    <cellStyle name="千分位 2 6 2 3" xfId="413" xr:uid="{E23D0AD2-878E-4806-BCF0-C140E6C8592C}"/>
    <cellStyle name="千分位 2 6 2 4" xfId="774" xr:uid="{AFEF26D0-040D-4025-B2B3-A1544C0F8AB9}"/>
    <cellStyle name="千分位 2 6 3" xfId="197" xr:uid="{0087734E-A2ED-4951-AE7F-584CC831B836}"/>
    <cellStyle name="千分位 2 6 3 2" xfId="485" xr:uid="{36F1F246-C21D-4849-B422-D15FF2E07A96}"/>
    <cellStyle name="千分位 2 6 3 3" xfId="846" xr:uid="{BD0D5FF6-A8A5-4ED3-ADB0-E5C82E61E756}"/>
    <cellStyle name="千分位 2 6 4" xfId="647" xr:uid="{66D30092-C091-4F7F-A529-C31790999560}"/>
    <cellStyle name="千分位 2 6 5" xfId="359" xr:uid="{A6A9346E-1B98-453F-AEE9-C5FA27872AFB}"/>
    <cellStyle name="千分位 2 6 6" xfId="720" xr:uid="{5FF93E22-2ABF-4D61-8D88-97313F933395}"/>
    <cellStyle name="千分位 2 7" xfId="143" xr:uid="{C342BBBA-6179-4A05-B322-BC5CF551E9AB}"/>
    <cellStyle name="千分位 2 7 2" xfId="269" xr:uid="{6C5D3F29-3BE7-457F-8287-37A8E2A5B56D}"/>
    <cellStyle name="千分位 2 7 2 2" xfId="557" xr:uid="{D801118C-A353-48A1-BAC9-7A31E523F1C1}"/>
    <cellStyle name="千分位 2 7 2 3" xfId="918" xr:uid="{4F3B4ACC-60BC-4E3F-B803-2771897C88B9}"/>
    <cellStyle name="千分位 2 7 3" xfId="665" xr:uid="{6336D22D-D4BC-45F8-B9E0-9A8F0136D299}"/>
    <cellStyle name="千分位 2 7 4" xfId="431" xr:uid="{6E790F4C-2ED3-4DA1-AFB5-7DFE7268A72E}"/>
    <cellStyle name="千分位 2 7 5" xfId="792" xr:uid="{5E5700C3-C626-4AB3-8BA8-DBBB5C384B4E}"/>
    <cellStyle name="千分位 2 8" xfId="89" xr:uid="{9B7EB334-92ED-4094-9ADB-AB1536D069E7}"/>
    <cellStyle name="千分位 2 8 2" xfId="215" xr:uid="{6E63A732-08B2-4DD4-90F2-5B4477C45A2F}"/>
    <cellStyle name="千分位 2 8 2 2" xfId="503" xr:uid="{6E6A54E5-1203-4C66-BFCF-4CE157183F9A}"/>
    <cellStyle name="千分位 2 8 2 3" xfId="864" xr:uid="{52910078-254A-4C84-BFC2-CB666F7EDC22}"/>
    <cellStyle name="千分位 2 8 3" xfId="377" xr:uid="{666399ED-10CC-4C10-95EE-879609C7C894}"/>
    <cellStyle name="千分位 2 8 4" xfId="738" xr:uid="{3BDB951F-B719-4736-9E51-325C097DC54A}"/>
    <cellStyle name="千分位 2 9" xfId="287" xr:uid="{EEBAD15D-E57E-4A39-B526-C29516690A2B}"/>
    <cellStyle name="千分位 2 9 2" xfId="575" xr:uid="{FF99953B-6ADE-455A-8A74-A6CC2CE8C9AD}"/>
    <cellStyle name="千分位 2 9 3" xfId="936" xr:uid="{B17BF898-24A3-485E-B6D7-69A467353135}"/>
    <cellStyle name="千分位 4" xfId="12" xr:uid="{00000000-0005-0000-0000-00000B000000}"/>
    <cellStyle name="千分位 4 10" xfId="163" xr:uid="{8866227E-57A2-43BE-95F2-A2E5D6DCF9F8}"/>
    <cellStyle name="千分位 4 10 2" xfId="451" xr:uid="{74FD8069-61FE-445D-9813-565276846F90}"/>
    <cellStyle name="千分位 4 10 3" xfId="812" xr:uid="{8698F8C2-871E-435A-A23E-945BE200030B}"/>
    <cellStyle name="千分位 4 11" xfId="613" xr:uid="{7D86BBDB-0EF0-4328-ABB3-0CA995E88896}"/>
    <cellStyle name="千分位 4 12" xfId="325" xr:uid="{5FBAC4B4-6598-4B88-A219-D500D1D8D6FC}"/>
    <cellStyle name="千分位 4 13" xfId="34" xr:uid="{B29B5E7E-FF05-457C-8168-D08965C5C492}"/>
    <cellStyle name="千分位 4 14" xfId="686" xr:uid="{305604E7-C18D-436B-90C1-1E27FF128689}"/>
    <cellStyle name="千分位 4 2" xfId="17" xr:uid="{00000000-0005-0000-0000-00000C000000}"/>
    <cellStyle name="千分位 4 2 10" xfId="616" xr:uid="{D58D0DA8-ECFF-476E-9923-3C74E56A2AB0}"/>
    <cellStyle name="千分位 4 2 11" xfId="328" xr:uid="{547C0C2C-0992-40F5-B5BB-FEB85877B7D8}"/>
    <cellStyle name="千分位 4 2 12" xfId="37" xr:uid="{625F2067-C7D5-4A4C-9CC6-132D0A68AE5E}"/>
    <cellStyle name="千分位 4 2 13" xfId="689" xr:uid="{79BEC6A5-250C-4424-9E0D-E36D894F64DB}"/>
    <cellStyle name="千分位 4 2 2" xfId="24" xr:uid="{00000000-0005-0000-0000-00000D000000}"/>
    <cellStyle name="千分位 4 2 2 10" xfId="43" xr:uid="{84829D57-87FF-4EE9-BCE6-B699C29DB214}"/>
    <cellStyle name="千分位 4 2 2 11" xfId="695" xr:uid="{416AED0C-789A-4870-A650-1DC65B8F0954}"/>
    <cellStyle name="千分位 4 2 2 2" xfId="61" xr:uid="{E4D89782-ADDB-4795-914B-CCFE3740B6E5}"/>
    <cellStyle name="千分位 4 2 2 2 2" xfId="118" xr:uid="{CD06DDD6-BF23-4FE8-9A07-4228D36CFDB7}"/>
    <cellStyle name="千分位 4 2 2 2 2 2" xfId="244" xr:uid="{EBF85D8C-D897-4333-A723-8327581EBE54}"/>
    <cellStyle name="千分位 4 2 2 2 2 2 2" xfId="532" xr:uid="{175E1A3F-478D-47E6-862A-AE16488D1EEB}"/>
    <cellStyle name="千分位 4 2 2 2 2 2 3" xfId="893" xr:uid="{C91B91D5-1BA7-4A9D-9B37-0BFF206BD69B}"/>
    <cellStyle name="千分位 4 2 2 2 2 3" xfId="406" xr:uid="{ADB75164-7602-43D7-A1D0-0DF338FDCEFA}"/>
    <cellStyle name="千分位 4 2 2 2 2 4" xfId="767" xr:uid="{75A581E7-C391-47D9-BE79-0546785FB13E}"/>
    <cellStyle name="千分位 4 2 2 2 3" xfId="316" xr:uid="{18F2C503-C5F0-4F0C-A8A5-7FC6A76D9636}"/>
    <cellStyle name="千分位 4 2 2 2 3 2" xfId="604" xr:uid="{B7B44CA5-B2EE-4921-B264-AC155AF2F41B}"/>
    <cellStyle name="千分位 4 2 2 2 3 3" xfId="965" xr:uid="{45DF809F-A28B-4A12-ADE8-F3131542D57D}"/>
    <cellStyle name="千分位 4 2 2 2 4" xfId="190" xr:uid="{2FBF488D-8CA0-414F-84C8-CC1668238269}"/>
    <cellStyle name="千分位 4 2 2 2 4 2" xfId="478" xr:uid="{6E6ACC0B-C788-4EBE-AAB8-79EECF218C15}"/>
    <cellStyle name="千分位 4 2 2 2 4 3" xfId="839" xr:uid="{5A4CF339-8465-4819-8C9E-BF3AF1DA31A9}"/>
    <cellStyle name="千分位 4 2 2 2 5" xfId="640" xr:uid="{92C01D0F-DB27-4AF4-9E5B-62D05B9D2F36}"/>
    <cellStyle name="千分位 4 2 2 2 6" xfId="352" xr:uid="{0F48F12A-6847-419F-90E4-8AB820B2A2BC}"/>
    <cellStyle name="千分位 4 2 2 2 7" xfId="713" xr:uid="{6D8C3A75-5559-48E4-9931-B9A1718EEB9F}"/>
    <cellStyle name="千分位 4 2 2 3" xfId="82" xr:uid="{640CEA87-937E-4820-85CA-F0E657439CDD}"/>
    <cellStyle name="千分位 4 2 2 3 2" xfId="136" xr:uid="{11F715DB-BA6C-4A27-8EBE-0AD5693FFC29}"/>
    <cellStyle name="千分位 4 2 2 3 2 2" xfId="262" xr:uid="{7B84E7AE-F600-4BD8-9998-B303B64D3A2E}"/>
    <cellStyle name="千分位 4 2 2 3 2 2 2" xfId="550" xr:uid="{D7949441-A0C8-4FCE-9DDB-D443218B84BC}"/>
    <cellStyle name="千分位 4 2 2 3 2 2 3" xfId="911" xr:uid="{6DBB8CCA-B325-4A6A-BA30-9C8F7C60994F}"/>
    <cellStyle name="千分位 4 2 2 3 2 3" xfId="424" xr:uid="{64D496FC-7FF2-4B8C-9535-6E9ACB5B74B8}"/>
    <cellStyle name="千分位 4 2 2 3 2 4" xfId="785" xr:uid="{DD74A2C2-9184-4E23-B375-7E8B10EEC233}"/>
    <cellStyle name="千分位 4 2 2 3 3" xfId="208" xr:uid="{F7ACB898-584D-4F92-8D24-2F65297FEE4D}"/>
    <cellStyle name="千分位 4 2 2 3 3 2" xfId="496" xr:uid="{57FDDD2E-E7A9-47CA-AC61-CB79B295745C}"/>
    <cellStyle name="千分位 4 2 2 3 3 3" xfId="857" xr:uid="{14DA7031-54E8-4B39-A666-3BD7E725035B}"/>
    <cellStyle name="千分位 4 2 2 3 4" xfId="658" xr:uid="{06B2FA2B-5B18-4AED-A210-4C0D1E5700D2}"/>
    <cellStyle name="千分位 4 2 2 3 5" xfId="370" xr:uid="{747B0475-1C03-4120-A879-447BA84DACC5}"/>
    <cellStyle name="千分位 4 2 2 3 6" xfId="731" xr:uid="{AA124891-98BF-4873-ACCB-798C0A9EC05F}"/>
    <cellStyle name="千分位 4 2 2 4" xfId="154" xr:uid="{35D6FFE9-E3E5-48D6-87A3-9C6DF2D32D83}"/>
    <cellStyle name="千分位 4 2 2 4 2" xfId="280" xr:uid="{45608F8A-4660-43E0-88F5-00DF7280993F}"/>
    <cellStyle name="千分位 4 2 2 4 2 2" xfId="568" xr:uid="{3E792EA7-C8DE-4876-B9D3-5DAF0268DEBB}"/>
    <cellStyle name="千分位 4 2 2 4 2 3" xfId="929" xr:uid="{F877EAE3-50E6-4B4D-ADF1-6DE5E0B08372}"/>
    <cellStyle name="千分位 4 2 2 4 3" xfId="676" xr:uid="{DBE07E97-3FB3-4250-8E09-0A5C49221CEA}"/>
    <cellStyle name="千分位 4 2 2 4 4" xfId="442" xr:uid="{A17FE117-091D-4588-B34F-092D4836C8A2}"/>
    <cellStyle name="千分位 4 2 2 4 5" xfId="803" xr:uid="{9C55C210-D091-4274-9FB7-58B05C94D5EF}"/>
    <cellStyle name="千分位 4 2 2 5" xfId="100" xr:uid="{567F6A6A-7AC9-4CE9-967C-8019ECDCAD19}"/>
    <cellStyle name="千分位 4 2 2 5 2" xfId="226" xr:uid="{23231A39-1095-4813-98DA-324106B3F1D5}"/>
    <cellStyle name="千分位 4 2 2 5 2 2" xfId="514" xr:uid="{DCBFB452-C9B0-4688-A80B-FF73A701D608}"/>
    <cellStyle name="千分位 4 2 2 5 2 3" xfId="875" xr:uid="{E1F5FAF6-CDB5-467E-88E8-3FB5BAD90798}"/>
    <cellStyle name="千分位 4 2 2 5 3" xfId="388" xr:uid="{1A06EF1A-6A56-4335-AB09-0BD808D45BAA}"/>
    <cellStyle name="千分位 4 2 2 5 4" xfId="749" xr:uid="{AD84934A-2AFA-4E78-93BA-79EA4729C931}"/>
    <cellStyle name="千分位 4 2 2 6" xfId="298" xr:uid="{BEBBE043-50F0-4804-A788-EEAA13D33575}"/>
    <cellStyle name="千分位 4 2 2 6 2" xfId="586" xr:uid="{3329DEB0-0265-49B3-AC4D-75F49FE08508}"/>
    <cellStyle name="千分位 4 2 2 6 3" xfId="947" xr:uid="{FB226004-BD3C-49CC-8209-B36CDBEAD347}"/>
    <cellStyle name="千分位 4 2 2 7" xfId="172" xr:uid="{1407E8E7-8B07-40EB-AD42-66B9D968A7F8}"/>
    <cellStyle name="千分位 4 2 2 7 2" xfId="460" xr:uid="{6A1F0392-88F5-40B0-9308-4CF2126B7C1F}"/>
    <cellStyle name="千分位 4 2 2 7 3" xfId="821" xr:uid="{E4B371AE-6FFE-4275-9828-9C481AFC1BDB}"/>
    <cellStyle name="千分位 4 2 2 8" xfId="622" xr:uid="{2F913011-1255-439A-AEC4-2291C993CE06}"/>
    <cellStyle name="千分位 4 2 2 9" xfId="334" xr:uid="{74353A67-F6BA-4E69-9331-F7DF422E0B19}"/>
    <cellStyle name="千分位 4 2 3" xfId="31" xr:uid="{00000000-0005-0000-0000-00000E000000}"/>
    <cellStyle name="千分位 4 2 3 10" xfId="49" xr:uid="{7B40EDCC-7314-4367-99D8-5D1AB96F1C06}"/>
    <cellStyle name="千分位 4 2 3 11" xfId="701" xr:uid="{D2E671D8-3C96-4825-B3BC-A9A314299D7C}"/>
    <cellStyle name="千分位 4 2 3 2" xfId="67" xr:uid="{55D8D05A-CDFC-437C-B208-126BCBECE865}"/>
    <cellStyle name="千分位 4 2 3 2 2" xfId="124" xr:uid="{6B24EFAE-44B5-49C6-B841-2A4FC314B0F9}"/>
    <cellStyle name="千分位 4 2 3 2 2 2" xfId="250" xr:uid="{01E30F73-6893-4720-85C4-147495C9A6E4}"/>
    <cellStyle name="千分位 4 2 3 2 2 2 2" xfId="538" xr:uid="{7012151D-E4FD-4CFF-AD3A-D4B174BE1275}"/>
    <cellStyle name="千分位 4 2 3 2 2 2 3" xfId="899" xr:uid="{AA491C88-F28F-464F-AB31-D1B1A8387572}"/>
    <cellStyle name="千分位 4 2 3 2 2 3" xfId="412" xr:uid="{7ABFDCEC-E4FD-42D1-A546-1044C44DBEC7}"/>
    <cellStyle name="千分位 4 2 3 2 2 4" xfId="773" xr:uid="{CCE4EC34-C6F1-4B7D-AB24-3CCA81D963DA}"/>
    <cellStyle name="千分位 4 2 3 2 3" xfId="322" xr:uid="{4F2B6BEF-6E8B-4A19-956E-D3EDD38DFC66}"/>
    <cellStyle name="千分位 4 2 3 2 3 2" xfId="610" xr:uid="{DA83C4E8-144F-433F-A380-E4471419E514}"/>
    <cellStyle name="千分位 4 2 3 2 3 3" xfId="971" xr:uid="{C3BBF411-719D-4C84-93B0-2562812CE9EF}"/>
    <cellStyle name="千分位 4 2 3 2 4" xfId="196" xr:uid="{1D392DE4-3E9B-4232-AB22-FB1FAA949B9A}"/>
    <cellStyle name="千分位 4 2 3 2 4 2" xfId="484" xr:uid="{A7C61043-0D42-4DD8-9644-F08ED0DC165A}"/>
    <cellStyle name="千分位 4 2 3 2 4 3" xfId="845" xr:uid="{5C7E5E04-1A0F-4BA8-B921-2BE1CA780669}"/>
    <cellStyle name="千分位 4 2 3 2 5" xfId="646" xr:uid="{5BEF3985-890D-474F-A5C4-4B8CB2B0DC6B}"/>
    <cellStyle name="千分位 4 2 3 2 6" xfId="358" xr:uid="{820C5FAA-D0F5-41D3-9C25-CB5D85138F00}"/>
    <cellStyle name="千分位 4 2 3 2 7" xfId="719" xr:uid="{A0E7552A-FFEF-45C7-989E-9847D952A333}"/>
    <cellStyle name="千分位 4 2 3 3" xfId="88" xr:uid="{B3F6CBA2-1C03-4F4D-BE78-6AECD139AF4D}"/>
    <cellStyle name="千分位 4 2 3 3 2" xfId="142" xr:uid="{EE0B9189-63BA-4336-8722-1F3A7FE1D72D}"/>
    <cellStyle name="千分位 4 2 3 3 2 2" xfId="268" xr:uid="{3BAAEBD2-EB80-4850-A39B-204BF73E65F0}"/>
    <cellStyle name="千分位 4 2 3 3 2 2 2" xfId="556" xr:uid="{386ABD97-90E9-4285-AA52-B2175A90E4B5}"/>
    <cellStyle name="千分位 4 2 3 3 2 2 3" xfId="917" xr:uid="{D6A104DA-D4C6-47B9-9F26-013DE7EC076B}"/>
    <cellStyle name="千分位 4 2 3 3 2 3" xfId="430" xr:uid="{54E98650-1FFF-4CED-AF8C-4D5304DCB8BF}"/>
    <cellStyle name="千分位 4 2 3 3 2 4" xfId="791" xr:uid="{4361BC47-6097-4738-8791-7F458A31D5E5}"/>
    <cellStyle name="千分位 4 2 3 3 3" xfId="214" xr:uid="{8946AB31-6BE1-4478-8E92-3D3F9DA884F3}"/>
    <cellStyle name="千分位 4 2 3 3 3 2" xfId="502" xr:uid="{2FE1C76E-5A6B-40C9-8BAB-462F48AA4F02}"/>
    <cellStyle name="千分位 4 2 3 3 3 3" xfId="863" xr:uid="{7B89388C-265D-4144-9E4E-78F4ED169441}"/>
    <cellStyle name="千分位 4 2 3 3 4" xfId="664" xr:uid="{E498D122-03BB-4EE9-8518-C009EA89ADD2}"/>
    <cellStyle name="千分位 4 2 3 3 5" xfId="376" xr:uid="{DC315F86-71B8-46E7-9939-3B15E62F5648}"/>
    <cellStyle name="千分位 4 2 3 3 6" xfId="737" xr:uid="{54206071-39FE-4E24-9E44-7203FFBE38A6}"/>
    <cellStyle name="千分位 4 2 3 4" xfId="160" xr:uid="{D8FF90BD-8679-4762-9F96-494EBD7350A5}"/>
    <cellStyle name="千分位 4 2 3 4 2" xfId="286" xr:uid="{C9B35117-7A83-42AB-B6BD-B6ED86893B58}"/>
    <cellStyle name="千分位 4 2 3 4 2 2" xfId="574" xr:uid="{A7AD05DB-1205-472D-9017-BB7B138B58E1}"/>
    <cellStyle name="千分位 4 2 3 4 2 3" xfId="935" xr:uid="{D224F81B-DACC-4CF1-83EA-650442852DEE}"/>
    <cellStyle name="千分位 4 2 3 4 3" xfId="682" xr:uid="{24FABD4F-F09E-4B4F-A4DD-8BBFFD01AA3D}"/>
    <cellStyle name="千分位 4 2 3 4 4" xfId="448" xr:uid="{229677AA-E8E9-4FDC-914A-4C3A6127544E}"/>
    <cellStyle name="千分位 4 2 3 4 5" xfId="809" xr:uid="{D7294F8D-A51D-40DB-83BC-EFDF3E243C67}"/>
    <cellStyle name="千分位 4 2 3 5" xfId="106" xr:uid="{D58265E3-91A9-443A-83E1-7564E93BC14B}"/>
    <cellStyle name="千分位 4 2 3 5 2" xfId="232" xr:uid="{6A13A22A-B06A-48E5-949A-AA2F7607C790}"/>
    <cellStyle name="千分位 4 2 3 5 2 2" xfId="520" xr:uid="{E7108CEE-DEEF-4244-B82B-D055A5986CDA}"/>
    <cellStyle name="千分位 4 2 3 5 2 3" xfId="881" xr:uid="{9A9A7D77-ACB4-418D-8D6B-BFA216F0E170}"/>
    <cellStyle name="千分位 4 2 3 5 3" xfId="394" xr:uid="{7B470670-3631-4119-B5E6-8EBA8AD667E9}"/>
    <cellStyle name="千分位 4 2 3 5 4" xfId="755" xr:uid="{8E9286AC-E836-4640-A760-D2CD7B005D06}"/>
    <cellStyle name="千分位 4 2 3 6" xfId="304" xr:uid="{80A6312A-E863-4156-80CE-2157873ADF3C}"/>
    <cellStyle name="千分位 4 2 3 6 2" xfId="592" xr:uid="{F9043168-3579-4EA3-8B8A-889D43AA3383}"/>
    <cellStyle name="千分位 4 2 3 6 3" xfId="953" xr:uid="{FE981748-7AED-4CF1-B6D1-15A9011FF22E}"/>
    <cellStyle name="千分位 4 2 3 7" xfId="178" xr:uid="{81A39DF0-D3D1-4016-9AF1-F24B6AC7EB59}"/>
    <cellStyle name="千分位 4 2 3 7 2" xfId="466" xr:uid="{98A8EB78-B0CF-4C25-977D-EDD8E3241C0D}"/>
    <cellStyle name="千分位 4 2 3 7 3" xfId="827" xr:uid="{CA2E949D-EFF2-47BC-8A54-2171FB331ABB}"/>
    <cellStyle name="千分位 4 2 3 8" xfId="628" xr:uid="{E3DF26BC-6CA2-4250-A150-348DECADB489}"/>
    <cellStyle name="千分位 4 2 3 9" xfId="340" xr:uid="{C328A37D-FE4D-40D1-AFB6-BA97241549FE}"/>
    <cellStyle name="千分位 4 2 4" xfId="55" xr:uid="{B563EC4E-E1F6-4A98-8A0A-751DE062A9B3}"/>
    <cellStyle name="千分位 4 2 4 2" xfId="112" xr:uid="{B267C62B-A129-4929-AD16-A4F33E885738}"/>
    <cellStyle name="千分位 4 2 4 2 2" xfId="238" xr:uid="{3E2321B5-DDFA-464B-8305-131C5B2AB1D9}"/>
    <cellStyle name="千分位 4 2 4 2 2 2" xfId="526" xr:uid="{7B7E7C12-AB0F-423B-B95B-F6508DAAA543}"/>
    <cellStyle name="千分位 4 2 4 2 2 3" xfId="887" xr:uid="{2C368BBB-E1E4-4E65-9917-CA009310AE66}"/>
    <cellStyle name="千分位 4 2 4 2 3" xfId="400" xr:uid="{8D2D362C-8B43-4DE8-9FEE-6B517E660291}"/>
    <cellStyle name="千分位 4 2 4 2 4" xfId="761" xr:uid="{1D2D40EA-3B4E-4002-8DF4-1CC9814DCB74}"/>
    <cellStyle name="千分位 4 2 4 3" xfId="310" xr:uid="{071D82C7-AB18-4F84-9576-A268F8C13525}"/>
    <cellStyle name="千分位 4 2 4 3 2" xfId="598" xr:uid="{5B9F1FA2-45BA-4C31-B224-95C4810C74A2}"/>
    <cellStyle name="千分位 4 2 4 3 3" xfId="959" xr:uid="{6D036FF8-C6D6-44A2-87F7-146D72F14E4A}"/>
    <cellStyle name="千分位 4 2 4 4" xfId="184" xr:uid="{82DCD4AA-86D3-4CE6-81CD-756ACDC7991C}"/>
    <cellStyle name="千分位 4 2 4 4 2" xfId="472" xr:uid="{4AA32906-5E32-4BC9-B862-C4DABB5C4008}"/>
    <cellStyle name="千分位 4 2 4 4 3" xfId="833" xr:uid="{21161F78-2443-435D-BED8-E97297124601}"/>
    <cellStyle name="千分位 4 2 4 5" xfId="634" xr:uid="{93A1A20A-0A9A-43BA-8AD6-184357FA54E0}"/>
    <cellStyle name="千分位 4 2 4 6" xfId="346" xr:uid="{1735DA89-3134-40D6-8A29-42480D8CB883}"/>
    <cellStyle name="千分位 4 2 4 7" xfId="707" xr:uid="{F221F95F-70E8-40C4-A249-EF97FDE8A22F}"/>
    <cellStyle name="千分位 4 2 5" xfId="76" xr:uid="{80C24CCE-AE95-4885-BD46-BB9BC9313B6C}"/>
    <cellStyle name="千分位 4 2 5 2" xfId="130" xr:uid="{774EC300-1023-4297-8E76-C29C48CC037C}"/>
    <cellStyle name="千分位 4 2 5 2 2" xfId="256" xr:uid="{92226ADC-536F-4C73-9F8B-48F1D61EF2E8}"/>
    <cellStyle name="千分位 4 2 5 2 2 2" xfId="544" xr:uid="{C1046520-547E-4A4B-8736-0F1A5D78F35F}"/>
    <cellStyle name="千分位 4 2 5 2 2 3" xfId="905" xr:uid="{138F4E7F-12A8-4006-976A-9B308FCF52B2}"/>
    <cellStyle name="千分位 4 2 5 2 3" xfId="418" xr:uid="{31C0F62E-0481-49C6-BE67-108F769B1804}"/>
    <cellStyle name="千分位 4 2 5 2 4" xfId="779" xr:uid="{F5F5CB3C-0924-4D2F-B0DB-4E8BF5647201}"/>
    <cellStyle name="千分位 4 2 5 3" xfId="202" xr:uid="{393B9839-6CCF-4D69-B198-0E90F77CCED9}"/>
    <cellStyle name="千分位 4 2 5 3 2" xfId="490" xr:uid="{9A15BBC7-9C3F-492B-AD8F-BCB2B21557F2}"/>
    <cellStyle name="千分位 4 2 5 3 3" xfId="851" xr:uid="{DE4F9DBB-56DF-4175-A6FC-2F42535BA3F3}"/>
    <cellStyle name="千分位 4 2 5 4" xfId="652" xr:uid="{825EF05B-D044-483D-AA83-916E541C4677}"/>
    <cellStyle name="千分位 4 2 5 5" xfId="364" xr:uid="{CA813D5A-B4ED-43C1-98E0-D5211B86228E}"/>
    <cellStyle name="千分位 4 2 5 6" xfId="725" xr:uid="{E4BB25CC-7597-41BE-9553-10B27649FDCB}"/>
    <cellStyle name="千分位 4 2 6" xfId="148" xr:uid="{8B5B370E-BFD8-44FA-9C3B-6939988E473A}"/>
    <cellStyle name="千分位 4 2 6 2" xfId="274" xr:uid="{A857F547-1D70-4CFE-8C21-AA7A0219662B}"/>
    <cellStyle name="千分位 4 2 6 2 2" xfId="562" xr:uid="{0E02177E-5EA7-4375-B1C8-658C76E78058}"/>
    <cellStyle name="千分位 4 2 6 2 3" xfId="923" xr:uid="{42F70E97-6287-468C-BCE5-4A0A86306C9F}"/>
    <cellStyle name="千分位 4 2 6 3" xfId="670" xr:uid="{F7941B82-BC89-4538-8F45-26092B1432B6}"/>
    <cellStyle name="千分位 4 2 6 4" xfId="436" xr:uid="{F160B06D-1850-4DAA-B770-7A41744C768E}"/>
    <cellStyle name="千分位 4 2 6 5" xfId="797" xr:uid="{CA1902FD-C49D-439B-A421-CA9D59074743}"/>
    <cellStyle name="千分位 4 2 7" xfId="94" xr:uid="{3B162FCA-C187-486C-8567-D014A3553A0D}"/>
    <cellStyle name="千分位 4 2 7 2" xfId="220" xr:uid="{E8739CE2-A471-4EED-AB7C-021E6055D67F}"/>
    <cellStyle name="千分位 4 2 7 2 2" xfId="508" xr:uid="{7C4205C4-73FB-41CA-87A6-B1F0E773C2F0}"/>
    <cellStyle name="千分位 4 2 7 2 3" xfId="869" xr:uid="{9A238A0A-E9A9-4923-8970-84819C4BDE74}"/>
    <cellStyle name="千分位 4 2 7 3" xfId="382" xr:uid="{4A12B684-E2CB-4AB8-924B-5C35707E4AC0}"/>
    <cellStyle name="千分位 4 2 7 4" xfId="743" xr:uid="{03C80E55-5776-4D94-8566-9D163BD10428}"/>
    <cellStyle name="千分位 4 2 8" xfId="292" xr:uid="{9685EEDF-1129-44DE-A08D-C7A6D0301F7A}"/>
    <cellStyle name="千分位 4 2 8 2" xfId="580" xr:uid="{FF239F60-14C8-4370-93B8-91434F38CD6C}"/>
    <cellStyle name="千分位 4 2 8 3" xfId="941" xr:uid="{0C9DB71E-8AA7-4666-A7EB-43704664D143}"/>
    <cellStyle name="千分位 4 2 9" xfId="166" xr:uid="{3A2516BF-4853-4821-8D4F-BD60C7149813}"/>
    <cellStyle name="千分位 4 2 9 2" xfId="454" xr:uid="{8CCA48F0-0D3D-4995-AE98-31C0D55A2312}"/>
    <cellStyle name="千分位 4 2 9 3" xfId="815" xr:uid="{ADE254F0-7D9E-469C-85AD-57A8D065AD3A}"/>
    <cellStyle name="千分位 4 3" xfId="21" xr:uid="{00000000-0005-0000-0000-00000F000000}"/>
    <cellStyle name="千分位 4 3 10" xfId="40" xr:uid="{D96CCF72-605C-4C6F-8554-27A09B29B646}"/>
    <cellStyle name="千分位 4 3 11" xfId="692" xr:uid="{0E498C17-AECA-4E27-BCDA-FD604749910F}"/>
    <cellStyle name="千分位 4 3 2" xfId="58" xr:uid="{A5705B33-B01B-460B-B9F8-E9EED553FF36}"/>
    <cellStyle name="千分位 4 3 2 2" xfId="115" xr:uid="{5097F8A9-6764-485A-A02C-D246902568F4}"/>
    <cellStyle name="千分位 4 3 2 2 2" xfId="241" xr:uid="{6F395EC3-A8CF-4B39-B78B-79E39578226C}"/>
    <cellStyle name="千分位 4 3 2 2 2 2" xfId="529" xr:uid="{C2DE89C4-1527-4E87-B34D-08F7C79ECC31}"/>
    <cellStyle name="千分位 4 3 2 2 2 3" xfId="890" xr:uid="{CD3F1879-4749-4C6A-B5E5-F1C3F2E83E1B}"/>
    <cellStyle name="千分位 4 3 2 2 3" xfId="403" xr:uid="{D80C55DD-0AFB-4F0C-835B-9123F3159F9D}"/>
    <cellStyle name="千分位 4 3 2 2 4" xfId="764" xr:uid="{9D935877-20CB-4CEE-BDD9-04DC67F153BD}"/>
    <cellStyle name="千分位 4 3 2 3" xfId="313" xr:uid="{C64CDA5C-8760-421B-A3CD-4E8679683E3B}"/>
    <cellStyle name="千分位 4 3 2 3 2" xfId="601" xr:uid="{15B3471D-CC7F-45C7-A73B-0A26B96BECF4}"/>
    <cellStyle name="千分位 4 3 2 3 3" xfId="962" xr:uid="{44C65B58-53FE-464C-8BE7-52BE6280B75E}"/>
    <cellStyle name="千分位 4 3 2 4" xfId="187" xr:uid="{F4F012A4-3341-4CFE-A468-601665F3ADB1}"/>
    <cellStyle name="千分位 4 3 2 4 2" xfId="475" xr:uid="{5B17B7C4-F488-43E7-96CF-9079C1EDEDB9}"/>
    <cellStyle name="千分位 4 3 2 4 3" xfId="836" xr:uid="{5D8803CD-5E3A-4977-AE65-3409E61471CB}"/>
    <cellStyle name="千分位 4 3 2 5" xfId="637" xr:uid="{956305AC-9A7E-4E58-98FA-5FA80D526989}"/>
    <cellStyle name="千分位 4 3 2 6" xfId="349" xr:uid="{E9FEC000-9E2D-4012-AAC9-76746C3DCA5F}"/>
    <cellStyle name="千分位 4 3 2 7" xfId="710" xr:uid="{62EB51A5-CDF9-443A-956F-AC3675D5011B}"/>
    <cellStyle name="千分位 4 3 3" xfId="79" xr:uid="{6A8ECC9B-C756-4E06-9B25-893C5B40F612}"/>
    <cellStyle name="千分位 4 3 3 2" xfId="133" xr:uid="{EC8E6CDD-3374-4A9C-9E36-402C4BF8F5FA}"/>
    <cellStyle name="千分位 4 3 3 2 2" xfId="259" xr:uid="{89EB8E95-5897-4D28-A7CE-CFF216BC803B}"/>
    <cellStyle name="千分位 4 3 3 2 2 2" xfId="547" xr:uid="{982E4B4B-7D38-4A91-946F-039DA63EB5F3}"/>
    <cellStyle name="千分位 4 3 3 2 2 3" xfId="908" xr:uid="{7563DAE0-23B7-438F-AC68-68F20E65093A}"/>
    <cellStyle name="千分位 4 3 3 2 3" xfId="421" xr:uid="{5851DE58-3657-47D2-B173-76DF3FD55270}"/>
    <cellStyle name="千分位 4 3 3 2 4" xfId="782" xr:uid="{A2D148F4-ECB0-4A5F-9C87-44C09E1E75C5}"/>
    <cellStyle name="千分位 4 3 3 3" xfId="205" xr:uid="{6067EE5A-5F23-4F46-BAD1-921373081166}"/>
    <cellStyle name="千分位 4 3 3 3 2" xfId="493" xr:uid="{14F4C0DA-A42C-488F-ADAC-116A06F95EEF}"/>
    <cellStyle name="千分位 4 3 3 3 3" xfId="854" xr:uid="{D95459AC-309F-480E-BF41-6BB049DEBDC7}"/>
    <cellStyle name="千分位 4 3 3 4" xfId="655" xr:uid="{84DC6061-98B4-4967-A009-68343BA7CAC8}"/>
    <cellStyle name="千分位 4 3 3 5" xfId="367" xr:uid="{2B4666C9-60D4-40BA-9BE7-27431D4567F5}"/>
    <cellStyle name="千分位 4 3 3 6" xfId="728" xr:uid="{8B308817-1CA9-4C52-99AF-A11E87060479}"/>
    <cellStyle name="千分位 4 3 4" xfId="151" xr:uid="{7649BB7A-8450-440E-B36C-45838660EF79}"/>
    <cellStyle name="千分位 4 3 4 2" xfId="277" xr:uid="{8B7FF4A6-D83C-49CD-8293-6FE2963A107C}"/>
    <cellStyle name="千分位 4 3 4 2 2" xfId="565" xr:uid="{79DF9943-BB95-4072-80EF-19A7FD077C92}"/>
    <cellStyle name="千分位 4 3 4 2 3" xfId="926" xr:uid="{7D21F964-F9D8-4EEA-A37B-CEBE1B20BE50}"/>
    <cellStyle name="千分位 4 3 4 3" xfId="673" xr:uid="{E5D7A8B4-4E33-4722-8F2F-248DCD822C67}"/>
    <cellStyle name="千分位 4 3 4 4" xfId="439" xr:uid="{BB3009C4-D308-4395-9BEE-C345737E6B0B}"/>
    <cellStyle name="千分位 4 3 4 5" xfId="800" xr:uid="{DD8CA9B6-13D0-4316-BABE-F37907AF8768}"/>
    <cellStyle name="千分位 4 3 5" xfId="97" xr:uid="{09029A2D-FA70-448A-A304-AE2650557194}"/>
    <cellStyle name="千分位 4 3 5 2" xfId="223" xr:uid="{1BCB0F4A-9B0E-41EC-9048-2690CCBF7D46}"/>
    <cellStyle name="千分位 4 3 5 2 2" xfId="511" xr:uid="{090D5BD1-1239-4679-9192-4A7D5867F57F}"/>
    <cellStyle name="千分位 4 3 5 2 3" xfId="872" xr:uid="{6E9673D6-2990-4FE5-B5D1-2ADEC3DDF0AC}"/>
    <cellStyle name="千分位 4 3 5 3" xfId="385" xr:uid="{96CF0889-FF3D-4937-8D53-F6A2A4065D72}"/>
    <cellStyle name="千分位 4 3 5 4" xfId="746" xr:uid="{A78F7CDD-0901-4D56-8351-DE221F8A3E24}"/>
    <cellStyle name="千分位 4 3 6" xfId="295" xr:uid="{AC9A020B-15BC-4255-84C2-AE9400ADA355}"/>
    <cellStyle name="千分位 4 3 6 2" xfId="583" xr:uid="{38611912-3903-4C9C-92BF-946B48BF510D}"/>
    <cellStyle name="千分位 4 3 6 3" xfId="944" xr:uid="{3281778E-6106-4727-9409-E8CD13878D12}"/>
    <cellStyle name="千分位 4 3 7" xfId="169" xr:uid="{E6B7BF67-B75B-497B-9C7D-E6373BFFC31B}"/>
    <cellStyle name="千分位 4 3 7 2" xfId="457" xr:uid="{5478778B-C08C-4194-8354-8BB3F049F9A8}"/>
    <cellStyle name="千分位 4 3 7 3" xfId="818" xr:uid="{E0FE9127-EC79-42A9-8911-78A3242E840F}"/>
    <cellStyle name="千分位 4 3 8" xfId="619" xr:uid="{48CD24A0-8B4A-4959-BE31-9DC45139B374}"/>
    <cellStyle name="千分位 4 3 9" xfId="331" xr:uid="{D6B18CAA-3584-4784-801E-250E0FB41220}"/>
    <cellStyle name="千分位 4 4" xfId="28" xr:uid="{00000000-0005-0000-0000-000010000000}"/>
    <cellStyle name="千分位 4 4 10" xfId="46" xr:uid="{6AC6A715-E5CB-4C79-A46D-829FE459F70F}"/>
    <cellStyle name="千分位 4 4 11" xfId="698" xr:uid="{F6459C24-2110-423E-91A3-27316088E6B8}"/>
    <cellStyle name="千分位 4 4 2" xfId="64" xr:uid="{894ADFF8-88A9-4D1F-BDD4-F590D09CC31F}"/>
    <cellStyle name="千分位 4 4 2 2" xfId="121" xr:uid="{234853F5-E6B0-4A31-AAAB-73772AEE64CD}"/>
    <cellStyle name="千分位 4 4 2 2 2" xfId="247" xr:uid="{146C4A5D-E272-46C1-B9E7-469AE01142C0}"/>
    <cellStyle name="千分位 4 4 2 2 2 2" xfId="535" xr:uid="{ECFEF961-CC74-4774-BF20-40DD8B5DFEBD}"/>
    <cellStyle name="千分位 4 4 2 2 2 3" xfId="896" xr:uid="{EBAE1CFD-BA44-4ECB-8A73-4D3F159EF6DA}"/>
    <cellStyle name="千分位 4 4 2 2 3" xfId="409" xr:uid="{1C0A87A3-1705-4682-B3EF-2634ECAA5675}"/>
    <cellStyle name="千分位 4 4 2 2 4" xfId="770" xr:uid="{FF88B4E9-99ED-424C-B7A2-B188BCECA624}"/>
    <cellStyle name="千分位 4 4 2 3" xfId="319" xr:uid="{76D49952-6C19-42BA-866B-28B9BD0DA016}"/>
    <cellStyle name="千分位 4 4 2 3 2" xfId="607" xr:uid="{85AC30FE-801E-4103-8EF4-B1EA305F76B2}"/>
    <cellStyle name="千分位 4 4 2 3 3" xfId="968" xr:uid="{3DFF0D17-9CEC-4A4F-9A90-052660CF3E51}"/>
    <cellStyle name="千分位 4 4 2 4" xfId="193" xr:uid="{EB443384-C754-4BFA-A8FE-CCF2BC988A8D}"/>
    <cellStyle name="千分位 4 4 2 4 2" xfId="481" xr:uid="{6E5D1076-A692-4091-A985-36B5A334D2A9}"/>
    <cellStyle name="千分位 4 4 2 4 3" xfId="842" xr:uid="{49C605B9-E9BF-4350-8F15-3513264BA622}"/>
    <cellStyle name="千分位 4 4 2 5" xfId="643" xr:uid="{33EF21D4-BED2-449B-8B34-DCF8714E7F64}"/>
    <cellStyle name="千分位 4 4 2 6" xfId="355" xr:uid="{57B61F15-E98C-4097-99AB-C8F2B5E16DAB}"/>
    <cellStyle name="千分位 4 4 2 7" xfId="716" xr:uid="{58096F35-19F3-40AE-B060-8D0B3993EEE3}"/>
    <cellStyle name="千分位 4 4 3" xfId="85" xr:uid="{55F0C43D-B35B-4496-8529-713016C6554B}"/>
    <cellStyle name="千分位 4 4 3 2" xfId="139" xr:uid="{B018D658-2E87-4431-8F05-AF7D5CE28A82}"/>
    <cellStyle name="千分位 4 4 3 2 2" xfId="265" xr:uid="{9A2FAC37-2B6B-4197-AFAF-7BE3D9F58CF0}"/>
    <cellStyle name="千分位 4 4 3 2 2 2" xfId="553" xr:uid="{77C92CFB-8875-4BF9-AD7D-8F7360363519}"/>
    <cellStyle name="千分位 4 4 3 2 2 3" xfId="914" xr:uid="{F3DE53F5-EDEA-49C7-8288-75E322A053F9}"/>
    <cellStyle name="千分位 4 4 3 2 3" xfId="427" xr:uid="{B829DD4A-1D34-4F5D-BCB9-2E7FB9804834}"/>
    <cellStyle name="千分位 4 4 3 2 4" xfId="788" xr:uid="{18659557-956C-4506-8822-B57263977332}"/>
    <cellStyle name="千分位 4 4 3 3" xfId="211" xr:uid="{BC645877-4193-46A3-991F-552693130363}"/>
    <cellStyle name="千分位 4 4 3 3 2" xfId="499" xr:uid="{C024DAE7-F532-4E1E-808D-6DF057D4B658}"/>
    <cellStyle name="千分位 4 4 3 3 3" xfId="860" xr:uid="{8BDE90DD-D1E3-4B1A-8B3E-3A04CBF6CEBC}"/>
    <cellStyle name="千分位 4 4 3 4" xfId="661" xr:uid="{1F3830C9-4A44-401F-BE60-0DF589B34802}"/>
    <cellStyle name="千分位 4 4 3 5" xfId="373" xr:uid="{47812EBD-0560-4AF7-88E6-C2EA78A25CBE}"/>
    <cellStyle name="千分位 4 4 3 6" xfId="734" xr:uid="{0AB25356-0F5B-49B1-A231-703751148D26}"/>
    <cellStyle name="千分位 4 4 4" xfId="157" xr:uid="{6563EAC4-5768-4AA2-89D4-07ED8EDCE8AF}"/>
    <cellStyle name="千分位 4 4 4 2" xfId="283" xr:uid="{29693D22-B16F-4CA1-9680-A1D92B122903}"/>
    <cellStyle name="千分位 4 4 4 2 2" xfId="571" xr:uid="{A9A7067E-162C-4315-9357-62E85A659D86}"/>
    <cellStyle name="千分位 4 4 4 2 3" xfId="932" xr:uid="{2CB1FA9F-AED4-455D-961D-AFFB295A60B1}"/>
    <cellStyle name="千分位 4 4 4 3" xfId="679" xr:uid="{2B70D53B-CF32-4E4D-9473-E94294124D3F}"/>
    <cellStyle name="千分位 4 4 4 4" xfId="445" xr:uid="{AE9A6535-D397-44B7-B3CC-F837825AB23C}"/>
    <cellStyle name="千分位 4 4 4 5" xfId="806" xr:uid="{A568C256-691A-4E69-B8EC-647F60991CC2}"/>
    <cellStyle name="千分位 4 4 5" xfId="103" xr:uid="{EAAD7B6D-C1FB-493B-9AAA-66D07AE0C622}"/>
    <cellStyle name="千分位 4 4 5 2" xfId="229" xr:uid="{51504F80-D718-4C6F-95B5-DB3760311FD2}"/>
    <cellStyle name="千分位 4 4 5 2 2" xfId="517" xr:uid="{BC69DA12-6839-45FF-AA9D-F9E722AE4F2D}"/>
    <cellStyle name="千分位 4 4 5 2 3" xfId="878" xr:uid="{5FEFE273-22E0-4E87-85B5-DED1DDB991F8}"/>
    <cellStyle name="千分位 4 4 5 3" xfId="391" xr:uid="{332A0FB7-10F0-4FB6-9095-DE4FEF5FD3B9}"/>
    <cellStyle name="千分位 4 4 5 4" xfId="752" xr:uid="{BC6ABBF2-92A6-4AF8-8B5D-AC21AA78B6D9}"/>
    <cellStyle name="千分位 4 4 6" xfId="301" xr:uid="{7EFB49BC-9DBC-41C9-97FC-3B7547739DF4}"/>
    <cellStyle name="千分位 4 4 6 2" xfId="589" xr:uid="{9B089662-3977-49A4-8444-E3190B497B6C}"/>
    <cellStyle name="千分位 4 4 6 3" xfId="950" xr:uid="{3D65B973-FC52-4723-9F75-14A6BA0336AA}"/>
    <cellStyle name="千分位 4 4 7" xfId="175" xr:uid="{4A2E970C-D582-4FD4-9775-55828539B93A}"/>
    <cellStyle name="千分位 4 4 7 2" xfId="463" xr:uid="{73410E53-2A93-496B-A115-1B4E2B62038E}"/>
    <cellStyle name="千分位 4 4 7 3" xfId="824" xr:uid="{89B1BB60-57CC-44F1-B62E-86BFD4E0DA82}"/>
    <cellStyle name="千分位 4 4 8" xfId="625" xr:uid="{997A5D5E-A3CE-4A7D-979B-59FC98A40BF9}"/>
    <cellStyle name="千分位 4 4 9" xfId="337" xr:uid="{CE6462EE-10EA-41F4-88A5-095C588D451A}"/>
    <cellStyle name="千分位 4 5" xfId="52" xr:uid="{C525E69E-E5BF-44A0-BDC8-6F4C6B323B13}"/>
    <cellStyle name="千分位 4 5 2" xfId="109" xr:uid="{EB5C6848-DF6F-476B-BC10-8E116E6B194E}"/>
    <cellStyle name="千分位 4 5 2 2" xfId="235" xr:uid="{00ECD654-E047-42E0-A592-BC786E87D8ED}"/>
    <cellStyle name="千分位 4 5 2 2 2" xfId="523" xr:uid="{3DEC14EC-76AB-4847-A860-96BAC8B9B232}"/>
    <cellStyle name="千分位 4 5 2 2 3" xfId="884" xr:uid="{1D513DB5-4F59-4657-9AC1-5500F71B1761}"/>
    <cellStyle name="千分位 4 5 2 3" xfId="397" xr:uid="{B449BD44-5FAB-4328-8153-AFB17C6EE10D}"/>
    <cellStyle name="千分位 4 5 2 4" xfId="758" xr:uid="{2A68DA48-9C4C-4B77-9C03-DEDE71E4F932}"/>
    <cellStyle name="千分位 4 5 3" xfId="307" xr:uid="{DE4051A9-E6C3-4DA3-BCCD-C94E90AF14DA}"/>
    <cellStyle name="千分位 4 5 3 2" xfId="595" xr:uid="{7DFFA36F-D588-4514-8DF4-3F91A1315EE2}"/>
    <cellStyle name="千分位 4 5 3 3" xfId="956" xr:uid="{DB9FA8F9-25A9-4C04-9C12-03B1328A4AAE}"/>
    <cellStyle name="千分位 4 5 4" xfId="181" xr:uid="{4A452E73-2964-461C-8EA8-1ECCE2DB68DE}"/>
    <cellStyle name="千分位 4 5 4 2" xfId="469" xr:uid="{E210BD39-F596-43FD-9E46-DA3A8A3690D3}"/>
    <cellStyle name="千分位 4 5 4 3" xfId="830" xr:uid="{F6C349C8-D3E3-4544-B3A7-DEAF2F5C96AD}"/>
    <cellStyle name="千分位 4 5 5" xfId="631" xr:uid="{B7C8674D-DBBB-4352-9E38-372B7B4DC444}"/>
    <cellStyle name="千分位 4 5 6" xfId="343" xr:uid="{8C3AD6A2-27C5-44B5-AC3A-BE5C7B7DF618}"/>
    <cellStyle name="千分位 4 5 7" xfId="704" xr:uid="{C000E27E-0C53-4042-A66B-08BE97F44C2F}"/>
    <cellStyle name="千分位 4 6" xfId="73" xr:uid="{F7D0D2FD-6434-4DA8-895E-0C8B5D137D72}"/>
    <cellStyle name="千分位 4 6 2" xfId="127" xr:uid="{FDAC277E-C085-4F66-9BEB-486A3381DF93}"/>
    <cellStyle name="千分位 4 6 2 2" xfId="253" xr:uid="{B509DC04-DADA-419D-BF05-4D6B096311AB}"/>
    <cellStyle name="千分位 4 6 2 2 2" xfId="541" xr:uid="{31224249-1E30-42AE-BDCE-7538045DBA11}"/>
    <cellStyle name="千分位 4 6 2 2 3" xfId="902" xr:uid="{8C807DA3-03BA-475F-9150-F1BBC6B288DF}"/>
    <cellStyle name="千分位 4 6 2 3" xfId="415" xr:uid="{F8B27FCF-0C86-4F9E-ADD6-2D9D84517897}"/>
    <cellStyle name="千分位 4 6 2 4" xfId="776" xr:uid="{1CC30D21-2023-48BE-8F87-72872BB9F610}"/>
    <cellStyle name="千分位 4 6 3" xfId="199" xr:uid="{831DC31E-4C88-4924-A05E-D5ECBCCE76E7}"/>
    <cellStyle name="千分位 4 6 3 2" xfId="487" xr:uid="{16D93731-7134-45EE-98A8-4CD1C3A0B8D6}"/>
    <cellStyle name="千分位 4 6 3 3" xfId="848" xr:uid="{7545B8F0-5C97-4992-9C9C-210CA7B33BB5}"/>
    <cellStyle name="千分位 4 6 4" xfId="649" xr:uid="{BB427111-53E2-4F2B-AECF-F297B3C89CF4}"/>
    <cellStyle name="千分位 4 6 5" xfId="361" xr:uid="{AA153F0A-F88C-444E-8FEE-6BACD8BC604B}"/>
    <cellStyle name="千分位 4 6 6" xfId="722" xr:uid="{CF1416D8-C64A-4924-848B-C9E8A6E55E76}"/>
    <cellStyle name="千分位 4 7" xfId="145" xr:uid="{3EB9B830-161C-4267-BF75-8E6AF5924D84}"/>
    <cellStyle name="千分位 4 7 2" xfId="271" xr:uid="{4C13D313-ED6A-4376-9971-2720C1614483}"/>
    <cellStyle name="千分位 4 7 2 2" xfId="559" xr:uid="{7B0177ED-B3E6-432C-A853-A68EC307D3FA}"/>
    <cellStyle name="千分位 4 7 2 3" xfId="920" xr:uid="{9E997931-9B0D-4D0A-AD37-4B58D0287B55}"/>
    <cellStyle name="千分位 4 7 3" xfId="667" xr:uid="{0F607711-F186-4995-A15C-FF15314DCFC1}"/>
    <cellStyle name="千分位 4 7 4" xfId="433" xr:uid="{2AEF2800-77A4-49ED-A09F-82286F811349}"/>
    <cellStyle name="千分位 4 7 5" xfId="794" xr:uid="{E4B1A891-FE70-4228-AB41-32EEC064AC74}"/>
    <cellStyle name="千分位 4 8" xfId="91" xr:uid="{2F24F179-D92B-4064-9165-BF40117F8021}"/>
    <cellStyle name="千分位 4 8 2" xfId="217" xr:uid="{FCF92149-D645-4F8A-A4BC-39953C81B6A1}"/>
    <cellStyle name="千分位 4 8 2 2" xfId="505" xr:uid="{7ED64A04-601E-4C13-8186-C2E3D426290E}"/>
    <cellStyle name="千分位 4 8 2 3" xfId="866" xr:uid="{0B5282E5-1B69-4A45-B82F-28FAFEB1A253}"/>
    <cellStyle name="千分位 4 8 3" xfId="379" xr:uid="{A01FB441-B8A1-4931-B896-46F7038161B3}"/>
    <cellStyle name="千分位 4 8 4" xfId="740" xr:uid="{9CCC4CC6-218E-462D-8429-182BE5EE8486}"/>
    <cellStyle name="千分位 4 9" xfId="289" xr:uid="{146DC5EC-9506-4799-993D-E49160188B38}"/>
    <cellStyle name="千分位 4 9 2" xfId="577" xr:uid="{564EEE54-52AC-43E8-A1B4-5D7AB244ECAE}"/>
    <cellStyle name="千分位 4 9 3" xfId="938" xr:uid="{9214DF4B-942B-4A53-B593-89FDF9D4D991}"/>
    <cellStyle name="未定義" xfId="25" xr:uid="{00000000-0005-0000-0000-000011000000}"/>
    <cellStyle name="常规_Sheet2" xfId="10" xr:uid="{00000000-0005-0000-0000-000003000000}"/>
    <cellStyle name="貨幣[0]_Sheet2" xfId="4" xr:uid="{00000000-0005-0000-0000-000004000000}"/>
    <cellStyle name="樣式 1" xfId="5" xr:uid="{00000000-0005-0000-0000-000012000000}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1121491</xdr:colOff>
      <xdr:row>0</xdr:row>
      <xdr:rowOff>138265</xdr:rowOff>
    </xdr:from>
    <xdr:to>
      <xdr:col>2</xdr:col>
      <xdr:colOff>1014187</xdr:colOff>
      <xdr:row>4</xdr:row>
      <xdr:rowOff>15363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C292FE0-BD9C-4C40-8923-AF2FAE4C07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l="12294" t="12688"/>
        <a:stretch/>
      </xdr:blipFill>
      <xdr:spPr>
        <a:xfrm>
          <a:off x="1121491" y="138265"/>
          <a:ext cx="2135680" cy="1659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1090766</xdr:colOff>
      <xdr:row>0</xdr:row>
      <xdr:rowOff>0</xdr:rowOff>
    </xdr:from>
    <xdr:to>
      <xdr:col>2</xdr:col>
      <xdr:colOff>1013952</xdr:colOff>
      <xdr:row>4</xdr:row>
      <xdr:rowOff>16457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l="16250" t="9736"/>
        <a:stretch/>
      </xdr:blipFill>
      <xdr:spPr>
        <a:xfrm>
          <a:off x="1090766" y="0"/>
          <a:ext cx="2166170" cy="17985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0</xdr:rowOff>
    </xdr:from>
    <xdr:to>
      <xdr:col>1</xdr:col>
      <xdr:colOff>1075403</xdr:colOff>
      <xdr:row>3</xdr:row>
      <xdr:rowOff>367685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BCFF3CD5-225E-4681-8CEA-73A952AC3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6250" y="0"/>
          <a:ext cx="1720645" cy="17042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508000</xdr:colOff>
      <xdr:row>0</xdr:row>
      <xdr:rowOff>47625</xdr:rowOff>
    </xdr:from>
    <xdr:to>
      <xdr:col>1</xdr:col>
      <xdr:colOff>1101520</xdr:colOff>
      <xdr:row>3</xdr:row>
      <xdr:rowOff>418383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90CD1D1E-F7B2-480C-B577-15043EE8B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08000" y="47625"/>
          <a:ext cx="1720645" cy="17042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1121491</xdr:colOff>
      <xdr:row>0</xdr:row>
      <xdr:rowOff>138265</xdr:rowOff>
    </xdr:from>
    <xdr:to>
      <xdr:col>2</xdr:col>
      <xdr:colOff>1014187</xdr:colOff>
      <xdr:row>4</xdr:row>
      <xdr:rowOff>15363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124735D-9ED2-4AD7-9E4E-67CB5D48E1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l="12294" t="12688"/>
        <a:stretch/>
      </xdr:blipFill>
      <xdr:spPr>
        <a:xfrm>
          <a:off x="1121491" y="138265"/>
          <a:ext cx="2140596" cy="1629698"/>
        </a:xfrm>
        <a:prstGeom prst="rect">
          <a:avLst/>
        </a:prstGeom>
      </xdr:spPr>
    </xdr:pic>
    <xdr:clientData/>
  </xdr:twoCellAnchor>
  <xdr:twoCellAnchor editAs="oneCell">
    <xdr:from>
      <xdr:col>2</xdr:col>
      <xdr:colOff>122903</xdr:colOff>
      <xdr:row>14</xdr:row>
      <xdr:rowOff>261169</xdr:rowOff>
    </xdr:from>
    <xdr:to>
      <xdr:col>3</xdr:col>
      <xdr:colOff>4936474</xdr:colOff>
      <xdr:row>20</xdr:row>
      <xdr:rowOff>713272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221F888-9A72-47A9-BFC4-1EFBA70EE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803" y="7585894"/>
          <a:ext cx="7613921" cy="5824203"/>
        </a:xfrm>
        <a:prstGeom prst="rect">
          <a:avLst/>
        </a:prstGeom>
      </xdr:spPr>
    </xdr:pic>
    <xdr:clientData/>
  </xdr:twoCellAnchor>
  <xdr:twoCellAnchor editAs="oneCell">
    <xdr:from>
      <xdr:col>2</xdr:col>
      <xdr:colOff>261169</xdr:colOff>
      <xdr:row>25</xdr:row>
      <xdr:rowOff>122902</xdr:rowOff>
    </xdr:from>
    <xdr:to>
      <xdr:col>3</xdr:col>
      <xdr:colOff>6658783</xdr:colOff>
      <xdr:row>30</xdr:row>
      <xdr:rowOff>843471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A3BCC099-E782-4330-A678-81FEA25FA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9069" y="17296477"/>
          <a:ext cx="9197964" cy="5197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6EF3-6119-4FFE-9984-9C53E2CD9BBF}">
  <sheetPr>
    <pageSetUpPr fitToPage="1"/>
  </sheetPr>
  <dimension ref="A1:H39"/>
  <sheetViews>
    <sheetView showGridLines="0" zoomScale="62" zoomScaleNormal="62" zoomScaleSheetLayoutView="100" workbookViewId="0">
      <selection activeCell="D12" sqref="D12"/>
    </sheetView>
  </sheetViews>
  <sheetFormatPr defaultColWidth="9.1640625" defaultRowHeight="35.1" customHeight="1" x14ac:dyDescent="0.3"/>
  <cols>
    <col min="1" max="2" width="19.6640625" style="2" customWidth="1"/>
    <col min="3" max="3" width="49" style="2" customWidth="1"/>
    <col min="4" max="4" width="120.6640625" style="3" customWidth="1"/>
    <col min="5" max="5" width="19.6640625" style="5" customWidth="1"/>
    <col min="6" max="6" width="19.6640625" style="6" customWidth="1"/>
    <col min="7" max="7" width="29.6640625" style="6" customWidth="1"/>
    <col min="8" max="8" width="29.6640625" style="1" customWidth="1"/>
    <col min="9" max="9" width="17.6640625" style="1" customWidth="1"/>
    <col min="10" max="10" width="9.1640625" style="1"/>
    <col min="11" max="11" width="13" style="1" bestFit="1" customWidth="1"/>
    <col min="12" max="12" width="15.33203125" style="1" customWidth="1"/>
    <col min="13" max="16384" width="9.1640625" style="1"/>
  </cols>
  <sheetData>
    <row r="1" spans="1:8" s="4" customFormat="1" ht="35.1" customHeight="1" x14ac:dyDescent="0.35">
      <c r="B1" s="7"/>
      <c r="C1" s="79" t="s">
        <v>402</v>
      </c>
      <c r="D1" s="79"/>
      <c r="E1" s="11" t="s">
        <v>94</v>
      </c>
      <c r="F1" s="11"/>
      <c r="G1" s="12"/>
      <c r="H1" s="8"/>
    </row>
    <row r="2" spans="1:8" s="4" customFormat="1" ht="35.1" customHeight="1" x14ac:dyDescent="0.35">
      <c r="A2" s="7"/>
      <c r="B2" s="7"/>
      <c r="C2" s="79"/>
      <c r="D2" s="79"/>
      <c r="E2" s="11" t="s">
        <v>146</v>
      </c>
      <c r="F2" s="11"/>
      <c r="G2" s="12"/>
    </row>
    <row r="3" spans="1:8" s="4" customFormat="1" ht="35.1" customHeight="1" x14ac:dyDescent="0.35">
      <c r="A3" s="7"/>
      <c r="B3" s="7"/>
      <c r="C3" s="80" t="s">
        <v>403</v>
      </c>
      <c r="D3" s="80"/>
      <c r="E3" s="11" t="s">
        <v>92</v>
      </c>
      <c r="F3" s="11"/>
      <c r="G3" s="12"/>
      <c r="H3" s="8"/>
    </row>
    <row r="4" spans="1:8" s="4" customFormat="1" ht="35.1" customHeight="1" x14ac:dyDescent="0.35">
      <c r="A4" s="7"/>
      <c r="B4" s="7"/>
      <c r="C4" s="80"/>
      <c r="D4" s="80"/>
      <c r="E4" s="11" t="s">
        <v>206</v>
      </c>
      <c r="F4" s="11"/>
      <c r="G4" s="12"/>
      <c r="H4" s="8"/>
    </row>
    <row r="5" spans="1:8" s="4" customFormat="1" ht="12.2" customHeight="1" x14ac:dyDescent="0.35">
      <c r="A5" s="7"/>
      <c r="B5" s="7"/>
      <c r="C5" s="7"/>
      <c r="D5" s="39"/>
      <c r="E5" s="11"/>
      <c r="F5" s="11"/>
      <c r="G5" s="12"/>
      <c r="H5" s="8"/>
    </row>
    <row r="6" spans="1:8" s="9" customFormat="1" ht="49.9" customHeight="1" x14ac:dyDescent="0.25">
      <c r="A6" s="17" t="s">
        <v>14</v>
      </c>
      <c r="B6" s="81" t="s">
        <v>401</v>
      </c>
      <c r="C6" s="81"/>
      <c r="D6" s="81"/>
      <c r="E6" s="82" t="s">
        <v>116</v>
      </c>
      <c r="F6" s="82"/>
      <c r="G6" s="82"/>
      <c r="H6" s="82"/>
    </row>
    <row r="7" spans="1:8" s="9" customFormat="1" ht="49.9" customHeight="1" x14ac:dyDescent="0.25">
      <c r="A7" s="17" t="s">
        <v>95</v>
      </c>
      <c r="B7" s="81"/>
      <c r="C7" s="81"/>
      <c r="D7" s="81"/>
      <c r="E7" s="82" t="s">
        <v>400</v>
      </c>
      <c r="F7" s="82"/>
      <c r="G7" s="82"/>
      <c r="H7" s="82"/>
    </row>
    <row r="8" spans="1:8" s="9" customFormat="1" ht="49.9" customHeight="1" x14ac:dyDescent="0.25">
      <c r="A8" s="17" t="s">
        <v>91</v>
      </c>
      <c r="B8" s="81"/>
      <c r="C8" s="81"/>
      <c r="D8" s="81"/>
      <c r="E8" s="82" t="s">
        <v>90</v>
      </c>
      <c r="F8" s="82"/>
      <c r="G8" s="82"/>
      <c r="H8" s="82"/>
    </row>
    <row r="9" spans="1:8" s="9" customFormat="1" ht="12.2" customHeight="1" x14ac:dyDescent="0.25">
      <c r="A9" s="34"/>
      <c r="B9" s="35"/>
      <c r="C9" s="35"/>
      <c r="D9" s="35"/>
      <c r="E9" s="33"/>
      <c r="F9" s="33"/>
      <c r="G9" s="33"/>
      <c r="H9" s="33"/>
    </row>
    <row r="10" spans="1:8" s="9" customFormat="1" ht="55.15" customHeight="1" x14ac:dyDescent="0.25">
      <c r="A10" s="36" t="s">
        <v>15</v>
      </c>
      <c r="B10" s="36" t="s">
        <v>16</v>
      </c>
      <c r="C10" s="36" t="s">
        <v>17</v>
      </c>
      <c r="D10" s="37" t="s">
        <v>18</v>
      </c>
      <c r="E10" s="37" t="s">
        <v>70</v>
      </c>
      <c r="F10" s="36" t="s">
        <v>19</v>
      </c>
      <c r="G10" s="38" t="s">
        <v>20</v>
      </c>
      <c r="H10" s="36" t="s">
        <v>21</v>
      </c>
    </row>
    <row r="11" spans="1:8" s="9" customFormat="1" ht="55.15" customHeight="1" x14ac:dyDescent="0.25">
      <c r="A11" s="83" t="s">
        <v>113</v>
      </c>
      <c r="B11" s="83"/>
      <c r="C11" s="83"/>
      <c r="D11" s="83"/>
      <c r="E11" s="83"/>
      <c r="F11" s="83"/>
      <c r="G11" s="83"/>
      <c r="H11" s="83"/>
    </row>
    <row r="12" spans="1:8" s="9" customFormat="1" ht="70.5" customHeight="1" x14ac:dyDescent="0.25">
      <c r="A12" s="13">
        <v>1</v>
      </c>
      <c r="B12" s="13"/>
      <c r="C12" s="15"/>
      <c r="D12" s="15"/>
      <c r="E12" s="17"/>
      <c r="F12" s="43"/>
      <c r="G12" s="25"/>
      <c r="H12" s="19"/>
    </row>
    <row r="13" spans="1:8" s="9" customFormat="1" ht="70.5" customHeight="1" x14ac:dyDescent="0.25">
      <c r="A13" s="13">
        <v>2</v>
      </c>
      <c r="B13" s="23"/>
      <c r="C13" s="41"/>
      <c r="D13" s="42"/>
      <c r="E13" s="17"/>
      <c r="F13" s="43"/>
      <c r="G13" s="44"/>
      <c r="H13" s="19"/>
    </row>
    <row r="14" spans="1:8" s="9" customFormat="1" ht="70.5" customHeight="1" x14ac:dyDescent="0.25">
      <c r="A14" s="13">
        <v>3</v>
      </c>
      <c r="B14" s="26"/>
      <c r="C14" s="15"/>
      <c r="D14" s="16"/>
      <c r="E14" s="17"/>
      <c r="F14" s="17"/>
      <c r="G14" s="18"/>
      <c r="H14" s="19"/>
    </row>
    <row r="15" spans="1:8" s="9" customFormat="1" ht="70.5" customHeight="1" x14ac:dyDescent="0.25">
      <c r="A15" s="13">
        <v>4</v>
      </c>
      <c r="B15" s="26"/>
      <c r="C15" s="15"/>
      <c r="D15" s="16"/>
      <c r="E15" s="13"/>
      <c r="F15" s="13"/>
      <c r="G15" s="54"/>
      <c r="H15" s="55"/>
    </row>
    <row r="16" spans="1:8" s="9" customFormat="1" ht="70.5" customHeight="1" x14ac:dyDescent="0.25">
      <c r="A16" s="13">
        <v>5</v>
      </c>
      <c r="B16" s="26"/>
      <c r="C16" s="21"/>
      <c r="D16" s="15"/>
      <c r="E16" s="17"/>
      <c r="F16" s="17"/>
      <c r="G16" s="18"/>
      <c r="H16" s="19"/>
    </row>
    <row r="17" spans="1:8" s="9" customFormat="1" ht="70.5" customHeight="1" x14ac:dyDescent="0.25">
      <c r="A17" s="13">
        <v>6</v>
      </c>
      <c r="B17" s="13"/>
      <c r="C17" s="22"/>
      <c r="D17" s="21"/>
      <c r="E17" s="17"/>
      <c r="F17" s="17"/>
      <c r="G17" s="27"/>
      <c r="H17" s="19"/>
    </row>
    <row r="18" spans="1:8" s="9" customFormat="1" ht="70.5" customHeight="1" x14ac:dyDescent="0.25">
      <c r="A18" s="13">
        <v>7</v>
      </c>
      <c r="B18" s="13"/>
      <c r="C18" s="22"/>
      <c r="D18" s="21"/>
      <c r="E18" s="17"/>
      <c r="F18" s="17"/>
      <c r="G18" s="27"/>
      <c r="H18" s="19"/>
    </row>
    <row r="19" spans="1:8" s="9" customFormat="1" ht="70.5" customHeight="1" x14ac:dyDescent="0.25">
      <c r="A19" s="13">
        <v>8</v>
      </c>
      <c r="B19" s="13"/>
      <c r="C19" s="15"/>
      <c r="D19" s="21"/>
      <c r="E19" s="13"/>
      <c r="F19" s="13"/>
      <c r="G19" s="54"/>
      <c r="H19" s="19"/>
    </row>
    <row r="20" spans="1:8" s="9" customFormat="1" ht="70.5" customHeight="1" x14ac:dyDescent="0.25">
      <c r="A20" s="13">
        <v>9</v>
      </c>
      <c r="B20" s="13"/>
      <c r="C20" s="22"/>
      <c r="D20" s="21"/>
      <c r="E20" s="17"/>
      <c r="F20" s="17"/>
      <c r="G20" s="27"/>
      <c r="H20" s="19"/>
    </row>
    <row r="21" spans="1:8" s="9" customFormat="1" ht="70.5" customHeight="1" x14ac:dyDescent="0.25">
      <c r="A21" s="13">
        <v>10</v>
      </c>
      <c r="B21" s="13"/>
      <c r="C21" s="15"/>
      <c r="D21" s="16"/>
      <c r="E21" s="13"/>
      <c r="F21" s="13"/>
      <c r="G21" s="54"/>
      <c r="H21" s="55"/>
    </row>
    <row r="22" spans="1:8" s="9" customFormat="1" ht="70.5" customHeight="1" x14ac:dyDescent="0.25">
      <c r="A22" s="13"/>
      <c r="B22" s="13"/>
      <c r="C22" s="15"/>
      <c r="D22" s="16"/>
      <c r="E22" s="13"/>
      <c r="F22" s="13"/>
      <c r="G22" s="54"/>
      <c r="H22" s="55"/>
    </row>
    <row r="23" spans="1:8" s="9" customFormat="1" ht="70.5" customHeight="1" x14ac:dyDescent="0.25">
      <c r="A23" s="13"/>
      <c r="B23" s="13"/>
      <c r="C23" s="15"/>
      <c r="D23" s="16"/>
      <c r="E23" s="13"/>
      <c r="F23" s="13"/>
      <c r="G23" s="54"/>
      <c r="H23" s="55"/>
    </row>
    <row r="24" spans="1:8" s="9" customFormat="1" ht="70.5" customHeight="1" x14ac:dyDescent="0.25">
      <c r="A24" s="13"/>
      <c r="B24" s="13"/>
      <c r="C24" s="15"/>
      <c r="D24" s="16"/>
      <c r="E24" s="13"/>
      <c r="F24" s="13"/>
      <c r="G24" s="54"/>
      <c r="H24" s="55"/>
    </row>
    <row r="25" spans="1:8" s="9" customFormat="1" ht="70.5" customHeight="1" x14ac:dyDescent="0.25">
      <c r="A25" s="13"/>
      <c r="B25" s="13"/>
      <c r="C25" s="15"/>
      <c r="D25" s="16"/>
      <c r="E25" s="13"/>
      <c r="F25" s="13"/>
      <c r="G25" s="54"/>
      <c r="H25" s="55"/>
    </row>
    <row r="26" spans="1:8" s="9" customFormat="1" ht="70.5" customHeight="1" x14ac:dyDescent="0.25">
      <c r="A26" s="13"/>
      <c r="B26" s="13"/>
      <c r="C26" s="15"/>
      <c r="D26" s="16"/>
      <c r="E26" s="13"/>
      <c r="F26" s="13"/>
      <c r="G26" s="54"/>
      <c r="H26" s="55"/>
    </row>
    <row r="27" spans="1:8" ht="70.5" customHeight="1" x14ac:dyDescent="0.25">
      <c r="A27" s="13"/>
      <c r="B27" s="13"/>
      <c r="C27" s="22"/>
      <c r="D27" s="21"/>
      <c r="E27" s="14"/>
      <c r="F27" s="13"/>
      <c r="G27" s="18" t="s">
        <v>22</v>
      </c>
      <c r="H27" s="19">
        <f>SUM(H12:H26)</f>
        <v>0</v>
      </c>
    </row>
    <row r="28" spans="1:8" ht="70.5" customHeight="1" x14ac:dyDescent="0.25">
      <c r="A28" s="13"/>
      <c r="B28" s="13"/>
      <c r="C28" s="30"/>
      <c r="D28" s="28"/>
      <c r="E28" s="31"/>
      <c r="F28" s="29"/>
      <c r="G28" s="18" t="s">
        <v>23</v>
      </c>
      <c r="H28" s="19">
        <f>H27*0.05</f>
        <v>0</v>
      </c>
    </row>
    <row r="29" spans="1:8" ht="70.5" customHeight="1" x14ac:dyDescent="0.25">
      <c r="A29" s="13"/>
      <c r="B29" s="13"/>
      <c r="C29" s="30"/>
      <c r="D29" s="28"/>
      <c r="E29" s="31"/>
      <c r="F29" s="29"/>
      <c r="G29" s="18" t="s">
        <v>24</v>
      </c>
      <c r="H29" s="19">
        <f>H27*1.05</f>
        <v>0</v>
      </c>
    </row>
    <row r="30" spans="1:8" ht="54.75" customHeight="1" x14ac:dyDescent="0.3"/>
    <row r="31" spans="1:8" ht="54.75" customHeight="1" x14ac:dyDescent="0.3"/>
    <row r="32" spans="1:8" ht="54.75" customHeight="1" x14ac:dyDescent="0.3"/>
    <row r="33" ht="54.75" customHeight="1" x14ac:dyDescent="0.3"/>
    <row r="34" ht="54.75" customHeight="1" x14ac:dyDescent="0.3"/>
    <row r="35" ht="54.75" customHeight="1" x14ac:dyDescent="0.3"/>
    <row r="36" ht="54.75" customHeight="1" x14ac:dyDescent="0.3"/>
    <row r="37" ht="54.75" customHeight="1" x14ac:dyDescent="0.3"/>
    <row r="38" ht="54.75" customHeight="1" x14ac:dyDescent="0.3"/>
    <row r="39" ht="54.75" customHeight="1" x14ac:dyDescent="0.3"/>
  </sheetData>
  <mergeCells count="9">
    <mergeCell ref="C1:D2"/>
    <mergeCell ref="C3:D4"/>
    <mergeCell ref="B8:D8"/>
    <mergeCell ref="E8:H8"/>
    <mergeCell ref="A11:H11"/>
    <mergeCell ref="B6:D6"/>
    <mergeCell ref="E6:H6"/>
    <mergeCell ref="B7:D7"/>
    <mergeCell ref="E7:H7"/>
  </mergeCells>
  <phoneticPr fontId="11" type="noConversion"/>
  <printOptions horizontalCentered="1"/>
  <pageMargins left="0.31496062992125984" right="0.31496062992125984" top="0.47244094488188981" bottom="0.31496062992125984" header="0.19685039370078741" footer="0.19685039370078741"/>
  <pageSetup paperSize="9" scale="38" fitToHeight="2" orientation="portrait" r:id="rId1"/>
  <headerFooter alignWithMargins="0">
    <oddFooter>&amp;C&amp;"標楷體,標準"&amp;9
&amp;"微軟正黑體,標準"&amp;10第&amp;P頁；共&amp;N頁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V92"/>
  <sheetViews>
    <sheetView topLeftCell="A37" zoomScale="62" zoomScaleNormal="62" zoomScaleSheetLayoutView="100" workbookViewId="0">
      <selection activeCell="B53" sqref="B53:D53"/>
    </sheetView>
  </sheetViews>
  <sheetFormatPr defaultColWidth="9.1640625" defaultRowHeight="35.1" customHeight="1" x14ac:dyDescent="0.3"/>
  <cols>
    <col min="1" max="2" width="19.6640625" style="2" customWidth="1"/>
    <col min="3" max="3" width="49" style="2" customWidth="1"/>
    <col min="4" max="4" width="120.6640625" style="3" customWidth="1"/>
    <col min="5" max="5" width="19.6640625" style="5" customWidth="1"/>
    <col min="6" max="6" width="19.6640625" style="6" customWidth="1"/>
    <col min="7" max="7" width="29.6640625" style="6" customWidth="1"/>
    <col min="8" max="8" width="29.6640625" style="1" customWidth="1"/>
    <col min="9" max="9" width="17.6640625" style="1" customWidth="1"/>
    <col min="10" max="10" width="9.1640625" style="1"/>
    <col min="11" max="11" width="92.6640625" style="1" bestFit="1" customWidth="1"/>
    <col min="12" max="12" width="15.33203125" style="1" customWidth="1"/>
    <col min="13" max="13" width="11.6640625" style="1" bestFit="1" customWidth="1"/>
    <col min="14" max="20" width="9.1640625" style="1"/>
    <col min="21" max="21" width="14.1640625" style="1" bestFit="1" customWidth="1"/>
    <col min="22" max="22" width="15.1640625" style="1" bestFit="1" customWidth="1"/>
    <col min="23" max="16384" width="9.1640625" style="1"/>
  </cols>
  <sheetData>
    <row r="1" spans="1:11" s="4" customFormat="1" ht="35.1" customHeight="1" x14ac:dyDescent="0.35">
      <c r="B1" s="7"/>
      <c r="C1" s="79" t="s">
        <v>402</v>
      </c>
      <c r="D1" s="79"/>
      <c r="E1" s="11" t="s">
        <v>94</v>
      </c>
      <c r="F1" s="11"/>
      <c r="G1" s="12"/>
      <c r="H1" s="8"/>
    </row>
    <row r="2" spans="1:11" s="4" customFormat="1" ht="35.1" customHeight="1" x14ac:dyDescent="0.35">
      <c r="A2" s="7"/>
      <c r="B2" s="7"/>
      <c r="C2" s="79"/>
      <c r="D2" s="79"/>
      <c r="E2" s="11" t="s">
        <v>146</v>
      </c>
      <c r="F2" s="11"/>
      <c r="G2" s="12"/>
    </row>
    <row r="3" spans="1:11" s="4" customFormat="1" ht="35.1" customHeight="1" x14ac:dyDescent="0.35">
      <c r="A3" s="7"/>
      <c r="B3" s="7"/>
      <c r="C3" s="80" t="s">
        <v>403</v>
      </c>
      <c r="D3" s="80"/>
      <c r="E3" s="11" t="s">
        <v>92</v>
      </c>
      <c r="F3" s="11"/>
      <c r="G3" s="12"/>
      <c r="H3" s="8"/>
    </row>
    <row r="4" spans="1:11" s="4" customFormat="1" ht="35.1" customHeight="1" x14ac:dyDescent="0.35">
      <c r="A4" s="7"/>
      <c r="B4" s="7"/>
      <c r="C4" s="80"/>
      <c r="D4" s="80"/>
      <c r="E4" s="11" t="s">
        <v>206</v>
      </c>
      <c r="F4" s="11"/>
      <c r="G4" s="12"/>
      <c r="H4" s="8"/>
    </row>
    <row r="5" spans="1:11" s="4" customFormat="1" ht="12.2" customHeight="1" x14ac:dyDescent="0.35">
      <c r="A5" s="7"/>
      <c r="B5" s="7"/>
      <c r="C5" s="7"/>
      <c r="D5" s="39"/>
      <c r="E5" s="11"/>
      <c r="F5" s="11"/>
      <c r="G5" s="12"/>
      <c r="H5" s="8"/>
    </row>
    <row r="6" spans="1:11" s="9" customFormat="1" ht="49.9" customHeight="1" x14ac:dyDescent="0.25">
      <c r="A6" s="17" t="s">
        <v>14</v>
      </c>
      <c r="B6" s="81" t="s">
        <v>401</v>
      </c>
      <c r="C6" s="81"/>
      <c r="D6" s="81"/>
      <c r="E6" s="82" t="s">
        <v>116</v>
      </c>
      <c r="F6" s="82"/>
      <c r="G6" s="82"/>
      <c r="H6" s="82"/>
    </row>
    <row r="7" spans="1:11" s="9" customFormat="1" ht="49.9" customHeight="1" x14ac:dyDescent="0.25">
      <c r="A7" s="17" t="s">
        <v>95</v>
      </c>
      <c r="B7" s="81"/>
      <c r="C7" s="81"/>
      <c r="D7" s="81"/>
      <c r="E7" s="82" t="s">
        <v>400</v>
      </c>
      <c r="F7" s="82"/>
      <c r="G7" s="82"/>
      <c r="H7" s="82"/>
      <c r="K7" s="9" t="s">
        <v>262</v>
      </c>
    </row>
    <row r="8" spans="1:11" s="9" customFormat="1" ht="49.9" customHeight="1" x14ac:dyDescent="0.25">
      <c r="A8" s="17" t="s">
        <v>91</v>
      </c>
      <c r="B8" s="81"/>
      <c r="C8" s="81"/>
      <c r="D8" s="81"/>
      <c r="E8" s="82" t="s">
        <v>90</v>
      </c>
      <c r="F8" s="82"/>
      <c r="G8" s="82"/>
      <c r="H8" s="82"/>
    </row>
    <row r="9" spans="1:11" s="9" customFormat="1" ht="12.2" customHeight="1" x14ac:dyDescent="0.25">
      <c r="A9" s="34"/>
      <c r="B9" s="35"/>
      <c r="C9" s="35"/>
      <c r="D9" s="35"/>
      <c r="E9" s="33"/>
      <c r="F9" s="33"/>
      <c r="G9" s="33"/>
      <c r="H9" s="33"/>
    </row>
    <row r="10" spans="1:11" s="9" customFormat="1" ht="55.15" customHeight="1" x14ac:dyDescent="0.25">
      <c r="A10" s="36" t="s">
        <v>15</v>
      </c>
      <c r="B10" s="36" t="s">
        <v>16</v>
      </c>
      <c r="C10" s="36" t="s">
        <v>17</v>
      </c>
      <c r="D10" s="37" t="s">
        <v>18</v>
      </c>
      <c r="E10" s="37" t="s">
        <v>70</v>
      </c>
      <c r="F10" s="36" t="s">
        <v>19</v>
      </c>
      <c r="G10" s="38" t="s">
        <v>20</v>
      </c>
      <c r="H10" s="36" t="s">
        <v>21</v>
      </c>
    </row>
    <row r="11" spans="1:11" s="9" customFormat="1" ht="55.15" customHeight="1" x14ac:dyDescent="0.25">
      <c r="A11" s="83" t="s">
        <v>113</v>
      </c>
      <c r="B11" s="83"/>
      <c r="C11" s="83"/>
      <c r="D11" s="83"/>
      <c r="E11" s="83"/>
      <c r="F11" s="83"/>
      <c r="G11" s="83"/>
      <c r="H11" s="83"/>
    </row>
    <row r="12" spans="1:11" s="9" customFormat="1" ht="55.15" customHeight="1" x14ac:dyDescent="0.25">
      <c r="A12" s="13">
        <v>1</v>
      </c>
      <c r="B12" s="13" t="s">
        <v>147</v>
      </c>
      <c r="C12" s="15" t="s">
        <v>148</v>
      </c>
      <c r="D12" s="16" t="s">
        <v>187</v>
      </c>
      <c r="E12" s="17"/>
      <c r="F12" s="17" t="s">
        <v>0</v>
      </c>
      <c r="G12" s="18">
        <v>2750</v>
      </c>
      <c r="H12" s="19">
        <f>E12*G12</f>
        <v>0</v>
      </c>
    </row>
    <row r="13" spans="1:11" s="9" customFormat="1" ht="55.15" customHeight="1" x14ac:dyDescent="0.25">
      <c r="A13" s="13">
        <v>2</v>
      </c>
      <c r="B13" s="13" t="s">
        <v>1</v>
      </c>
      <c r="C13" s="15" t="s">
        <v>32</v>
      </c>
      <c r="D13" s="16" t="s">
        <v>186</v>
      </c>
      <c r="E13" s="17"/>
      <c r="F13" s="17" t="s">
        <v>0</v>
      </c>
      <c r="G13" s="18">
        <v>3050</v>
      </c>
      <c r="H13" s="19">
        <f t="shared" ref="H13:H76" si="0">E13*G13</f>
        <v>0</v>
      </c>
    </row>
    <row r="14" spans="1:11" s="9" customFormat="1" ht="55.15" customHeight="1" x14ac:dyDescent="0.25">
      <c r="A14" s="13">
        <v>3</v>
      </c>
      <c r="B14" s="13" t="s">
        <v>96</v>
      </c>
      <c r="C14" s="20" t="s">
        <v>64</v>
      </c>
      <c r="D14" s="15" t="s">
        <v>74</v>
      </c>
      <c r="E14" s="17"/>
      <c r="F14" s="17" t="s">
        <v>0</v>
      </c>
      <c r="G14" s="18">
        <v>3550</v>
      </c>
      <c r="H14" s="19">
        <f t="shared" si="0"/>
        <v>0</v>
      </c>
    </row>
    <row r="15" spans="1:11" s="9" customFormat="1" ht="55.15" customHeight="1" x14ac:dyDescent="0.25">
      <c r="A15" s="13">
        <v>4</v>
      </c>
      <c r="B15" s="13" t="s">
        <v>97</v>
      </c>
      <c r="C15" s="21" t="s">
        <v>65</v>
      </c>
      <c r="D15" s="16" t="s">
        <v>26</v>
      </c>
      <c r="E15" s="17"/>
      <c r="F15" s="17" t="s">
        <v>0</v>
      </c>
      <c r="G15" s="18">
        <v>3520</v>
      </c>
      <c r="H15" s="19">
        <f t="shared" si="0"/>
        <v>0</v>
      </c>
    </row>
    <row r="16" spans="1:11" s="9" customFormat="1" ht="55.15" customHeight="1" x14ac:dyDescent="0.25">
      <c r="A16" s="13">
        <v>5</v>
      </c>
      <c r="B16" s="13" t="s">
        <v>118</v>
      </c>
      <c r="C16" s="15" t="s">
        <v>85</v>
      </c>
      <c r="D16" s="15" t="s">
        <v>33</v>
      </c>
      <c r="E16" s="17"/>
      <c r="F16" s="17" t="s">
        <v>0</v>
      </c>
      <c r="G16" s="18">
        <v>4800</v>
      </c>
      <c r="H16" s="19">
        <f t="shared" si="0"/>
        <v>0</v>
      </c>
    </row>
    <row r="17" spans="1:22" s="9" customFormat="1" ht="55.15" customHeight="1" x14ac:dyDescent="0.25">
      <c r="A17" s="13">
        <v>6</v>
      </c>
      <c r="B17" s="13" t="s">
        <v>119</v>
      </c>
      <c r="C17" s="15" t="s">
        <v>117</v>
      </c>
      <c r="D17" s="15" t="s">
        <v>120</v>
      </c>
      <c r="E17" s="17"/>
      <c r="F17" s="17" t="s">
        <v>0</v>
      </c>
      <c r="G17" s="18">
        <v>495</v>
      </c>
      <c r="H17" s="19">
        <f t="shared" si="0"/>
        <v>0</v>
      </c>
    </row>
    <row r="18" spans="1:22" s="9" customFormat="1" ht="55.15" customHeight="1" x14ac:dyDescent="0.25">
      <c r="A18" s="13">
        <v>7</v>
      </c>
      <c r="B18" s="40" t="s">
        <v>98</v>
      </c>
      <c r="C18" s="41" t="s">
        <v>66</v>
      </c>
      <c r="D18" s="42" t="s">
        <v>27</v>
      </c>
      <c r="E18" s="17"/>
      <c r="F18" s="43" t="s">
        <v>0</v>
      </c>
      <c r="G18" s="44">
        <v>5720</v>
      </c>
      <c r="H18" s="19">
        <f t="shared" si="0"/>
        <v>0</v>
      </c>
    </row>
    <row r="19" spans="1:22" s="9" customFormat="1" ht="55.15" customHeight="1" x14ac:dyDescent="0.25">
      <c r="A19" s="13">
        <v>8</v>
      </c>
      <c r="B19" s="23" t="s">
        <v>131</v>
      </c>
      <c r="C19" s="45" t="s">
        <v>207</v>
      </c>
      <c r="D19" s="45" t="s">
        <v>132</v>
      </c>
      <c r="E19" s="17"/>
      <c r="F19" s="43" t="s">
        <v>0</v>
      </c>
      <c r="G19" s="44">
        <v>3630</v>
      </c>
      <c r="H19" s="19">
        <f t="shared" si="0"/>
        <v>0</v>
      </c>
    </row>
    <row r="20" spans="1:22" s="9" customFormat="1" ht="55.15" customHeight="1" x14ac:dyDescent="0.25">
      <c r="A20" s="13">
        <v>9</v>
      </c>
      <c r="B20" s="23" t="s">
        <v>168</v>
      </c>
      <c r="C20" s="45" t="s">
        <v>134</v>
      </c>
      <c r="D20" s="45" t="s">
        <v>149</v>
      </c>
      <c r="E20" s="17"/>
      <c r="F20" s="43" t="s">
        <v>0</v>
      </c>
      <c r="G20" s="44">
        <v>2200</v>
      </c>
      <c r="H20" s="19">
        <f t="shared" si="0"/>
        <v>0</v>
      </c>
    </row>
    <row r="21" spans="1:22" s="9" customFormat="1" ht="55.15" customHeight="1" x14ac:dyDescent="0.25">
      <c r="A21" s="13">
        <v>10</v>
      </c>
      <c r="B21" s="23" t="s">
        <v>133</v>
      </c>
      <c r="C21" s="45" t="s">
        <v>169</v>
      </c>
      <c r="D21" s="42" t="s">
        <v>170</v>
      </c>
      <c r="E21" s="17"/>
      <c r="F21" s="43" t="s">
        <v>0</v>
      </c>
      <c r="G21" s="44">
        <v>3800</v>
      </c>
      <c r="H21" s="19">
        <f t="shared" si="0"/>
        <v>0</v>
      </c>
    </row>
    <row r="22" spans="1:22" s="9" customFormat="1" ht="55.15" customHeight="1" x14ac:dyDescent="0.25">
      <c r="A22" s="13">
        <v>11</v>
      </c>
      <c r="B22" s="40" t="s">
        <v>107</v>
      </c>
      <c r="C22" s="41" t="s">
        <v>48</v>
      </c>
      <c r="D22" s="42" t="s">
        <v>51</v>
      </c>
      <c r="E22" s="17"/>
      <c r="F22" s="43" t="s">
        <v>29</v>
      </c>
      <c r="G22" s="44">
        <v>14850</v>
      </c>
      <c r="H22" s="19">
        <f t="shared" si="0"/>
        <v>0</v>
      </c>
    </row>
    <row r="23" spans="1:22" s="9" customFormat="1" ht="55.15" customHeight="1" x14ac:dyDescent="0.25">
      <c r="A23" s="13">
        <v>12</v>
      </c>
      <c r="B23" s="40" t="s">
        <v>108</v>
      </c>
      <c r="C23" s="41" t="s">
        <v>49</v>
      </c>
      <c r="D23" s="42" t="s">
        <v>52</v>
      </c>
      <c r="E23" s="17"/>
      <c r="F23" s="43" t="s">
        <v>0</v>
      </c>
      <c r="G23" s="44">
        <v>23650</v>
      </c>
      <c r="H23" s="19">
        <f t="shared" si="0"/>
        <v>0</v>
      </c>
    </row>
    <row r="24" spans="1:22" s="9" customFormat="1" ht="55.15" customHeight="1" x14ac:dyDescent="0.25">
      <c r="A24" s="13">
        <v>13</v>
      </c>
      <c r="B24" s="40" t="s">
        <v>109</v>
      </c>
      <c r="C24" s="41" t="s">
        <v>50</v>
      </c>
      <c r="D24" s="42" t="s">
        <v>53</v>
      </c>
      <c r="E24" s="17"/>
      <c r="F24" s="43" t="s">
        <v>0</v>
      </c>
      <c r="G24" s="44">
        <v>29450</v>
      </c>
      <c r="H24" s="19">
        <f t="shared" si="0"/>
        <v>0</v>
      </c>
    </row>
    <row r="25" spans="1:22" s="9" customFormat="1" ht="55.15" customHeight="1" x14ac:dyDescent="0.25">
      <c r="A25" s="13">
        <v>14</v>
      </c>
      <c r="B25" s="40" t="s">
        <v>34</v>
      </c>
      <c r="C25" s="41" t="s">
        <v>55</v>
      </c>
      <c r="D25" s="42" t="s">
        <v>63</v>
      </c>
      <c r="E25" s="17"/>
      <c r="F25" s="43" t="s">
        <v>0</v>
      </c>
      <c r="G25" s="44">
        <v>14850</v>
      </c>
      <c r="H25" s="19">
        <f t="shared" si="0"/>
        <v>0</v>
      </c>
    </row>
    <row r="26" spans="1:22" s="9" customFormat="1" ht="55.15" customHeight="1" x14ac:dyDescent="0.25">
      <c r="A26" s="13">
        <v>15</v>
      </c>
      <c r="B26" s="40" t="s">
        <v>110</v>
      </c>
      <c r="C26" s="41" t="s">
        <v>56</v>
      </c>
      <c r="D26" s="42" t="s">
        <v>77</v>
      </c>
      <c r="E26" s="17"/>
      <c r="F26" s="43" t="s">
        <v>0</v>
      </c>
      <c r="G26" s="44">
        <v>11000</v>
      </c>
      <c r="H26" s="19">
        <f t="shared" si="0"/>
        <v>0</v>
      </c>
    </row>
    <row r="27" spans="1:22" s="9" customFormat="1" ht="55.15" customHeight="1" x14ac:dyDescent="0.25">
      <c r="A27" s="13">
        <v>16</v>
      </c>
      <c r="B27" s="40" t="s">
        <v>111</v>
      </c>
      <c r="C27" s="41" t="s">
        <v>8</v>
      </c>
      <c r="D27" s="42" t="s">
        <v>54</v>
      </c>
      <c r="E27" s="17"/>
      <c r="F27" s="43" t="s">
        <v>29</v>
      </c>
      <c r="G27" s="44">
        <v>17600</v>
      </c>
      <c r="H27" s="19">
        <f t="shared" si="0"/>
        <v>0</v>
      </c>
    </row>
    <row r="28" spans="1:22" s="9" customFormat="1" ht="55.15" customHeight="1" x14ac:dyDescent="0.25">
      <c r="A28" s="13">
        <v>17</v>
      </c>
      <c r="B28" s="40" t="s">
        <v>112</v>
      </c>
      <c r="C28" s="41" t="s">
        <v>208</v>
      </c>
      <c r="D28" s="42" t="s">
        <v>9</v>
      </c>
      <c r="E28" s="17"/>
      <c r="F28" s="43" t="s">
        <v>30</v>
      </c>
      <c r="G28" s="44">
        <v>13200</v>
      </c>
      <c r="H28" s="19">
        <f t="shared" si="0"/>
        <v>0</v>
      </c>
    </row>
    <row r="29" spans="1:22" s="9" customFormat="1" ht="55.15" customHeight="1" x14ac:dyDescent="0.25">
      <c r="A29" s="13">
        <v>18</v>
      </c>
      <c r="B29" s="40" t="s">
        <v>210</v>
      </c>
      <c r="C29" s="41" t="s">
        <v>209</v>
      </c>
      <c r="D29" s="42" t="s">
        <v>121</v>
      </c>
      <c r="E29" s="17"/>
      <c r="F29" s="43" t="s">
        <v>29</v>
      </c>
      <c r="G29" s="44">
        <v>17000</v>
      </c>
      <c r="H29" s="19">
        <f t="shared" si="0"/>
        <v>0</v>
      </c>
    </row>
    <row r="30" spans="1:22" s="9" customFormat="1" ht="55.15" customHeight="1" x14ac:dyDescent="0.25">
      <c r="A30" s="13">
        <v>19</v>
      </c>
      <c r="B30" s="23" t="s">
        <v>99</v>
      </c>
      <c r="C30" s="24" t="s">
        <v>35</v>
      </c>
      <c r="D30" s="24" t="s">
        <v>399</v>
      </c>
      <c r="E30" s="17"/>
      <c r="F30" s="43" t="s">
        <v>0</v>
      </c>
      <c r="G30" s="25">
        <v>32800</v>
      </c>
      <c r="H30" s="19">
        <f t="shared" si="0"/>
        <v>0</v>
      </c>
    </row>
    <row r="31" spans="1:22" s="9" customFormat="1" ht="55.15" customHeight="1" x14ac:dyDescent="0.25">
      <c r="A31" s="13">
        <v>20</v>
      </c>
      <c r="B31" s="40" t="s">
        <v>42</v>
      </c>
      <c r="C31" s="41" t="s">
        <v>7</v>
      </c>
      <c r="D31" s="46" t="s">
        <v>81</v>
      </c>
      <c r="E31" s="17"/>
      <c r="F31" s="43" t="s">
        <v>29</v>
      </c>
      <c r="G31" s="44">
        <v>73500</v>
      </c>
      <c r="H31" s="19">
        <f t="shared" si="0"/>
        <v>0</v>
      </c>
      <c r="V31" s="53"/>
    </row>
    <row r="32" spans="1:22" s="9" customFormat="1" ht="55.15" customHeight="1" x14ac:dyDescent="0.25">
      <c r="A32" s="13">
        <v>21</v>
      </c>
      <c r="B32" s="23" t="s">
        <v>188</v>
      </c>
      <c r="C32" s="41" t="s">
        <v>211</v>
      </c>
      <c r="D32" s="46" t="s">
        <v>181</v>
      </c>
      <c r="E32" s="17"/>
      <c r="F32" s="43" t="s">
        <v>0</v>
      </c>
      <c r="G32" s="44">
        <f>81500+3500</f>
        <v>85000</v>
      </c>
      <c r="H32" s="19">
        <f t="shared" si="0"/>
        <v>0</v>
      </c>
    </row>
    <row r="33" spans="1:8" s="9" customFormat="1" ht="55.15" customHeight="1" x14ac:dyDescent="0.25">
      <c r="A33" s="13">
        <v>22</v>
      </c>
      <c r="B33" s="40" t="s">
        <v>189</v>
      </c>
      <c r="C33" s="41" t="s">
        <v>138</v>
      </c>
      <c r="D33" s="46" t="s">
        <v>185</v>
      </c>
      <c r="E33" s="17"/>
      <c r="F33" s="49" t="s">
        <v>29</v>
      </c>
      <c r="G33" s="50">
        <v>82000</v>
      </c>
      <c r="H33" s="19">
        <f t="shared" si="0"/>
        <v>0</v>
      </c>
    </row>
    <row r="34" spans="1:8" s="9" customFormat="1" ht="55.15" customHeight="1" x14ac:dyDescent="0.25">
      <c r="A34" s="13">
        <v>23</v>
      </c>
      <c r="B34" s="23" t="s">
        <v>190</v>
      </c>
      <c r="C34" s="51" t="s">
        <v>144</v>
      </c>
      <c r="D34" s="46" t="s">
        <v>184</v>
      </c>
      <c r="E34" s="17"/>
      <c r="F34" s="43" t="s">
        <v>29</v>
      </c>
      <c r="G34" s="44">
        <v>82000</v>
      </c>
      <c r="H34" s="19">
        <f t="shared" si="0"/>
        <v>0</v>
      </c>
    </row>
    <row r="35" spans="1:8" s="9" customFormat="1" ht="55.15" customHeight="1" x14ac:dyDescent="0.25">
      <c r="A35" s="13">
        <v>24</v>
      </c>
      <c r="B35" s="40" t="s">
        <v>191</v>
      </c>
      <c r="C35" s="47" t="s">
        <v>25</v>
      </c>
      <c r="D35" s="48" t="s">
        <v>139</v>
      </c>
      <c r="E35" s="17"/>
      <c r="F35" s="43" t="s">
        <v>29</v>
      </c>
      <c r="G35" s="44">
        <v>62000</v>
      </c>
      <c r="H35" s="19">
        <f t="shared" si="0"/>
        <v>0</v>
      </c>
    </row>
    <row r="36" spans="1:8" s="9" customFormat="1" ht="55.15" customHeight="1" x14ac:dyDescent="0.25">
      <c r="A36" s="13">
        <v>25</v>
      </c>
      <c r="B36" s="23" t="s">
        <v>192</v>
      </c>
      <c r="C36" s="47" t="s">
        <v>2</v>
      </c>
      <c r="D36" s="48" t="s">
        <v>182</v>
      </c>
      <c r="E36" s="17"/>
      <c r="F36" s="43" t="s">
        <v>30</v>
      </c>
      <c r="G36" s="44">
        <f>36800+3500</f>
        <v>40300</v>
      </c>
      <c r="H36" s="19">
        <f t="shared" si="0"/>
        <v>0</v>
      </c>
    </row>
    <row r="37" spans="1:8" s="9" customFormat="1" ht="55.15" customHeight="1" x14ac:dyDescent="0.25">
      <c r="A37" s="13">
        <v>26</v>
      </c>
      <c r="B37" s="40" t="s">
        <v>193</v>
      </c>
      <c r="C37" s="41" t="s">
        <v>59</v>
      </c>
      <c r="D37" s="42" t="s">
        <v>183</v>
      </c>
      <c r="E37" s="17"/>
      <c r="F37" s="43" t="s">
        <v>29</v>
      </c>
      <c r="G37" s="44">
        <f>85800+3500</f>
        <v>89300</v>
      </c>
      <c r="H37" s="19">
        <f t="shared" si="0"/>
        <v>0</v>
      </c>
    </row>
    <row r="38" spans="1:8" s="9" customFormat="1" ht="55.15" customHeight="1" x14ac:dyDescent="0.25">
      <c r="A38" s="13">
        <v>27</v>
      </c>
      <c r="B38" s="23" t="s">
        <v>194</v>
      </c>
      <c r="C38" s="41" t="s">
        <v>11</v>
      </c>
      <c r="D38" s="42" t="s">
        <v>31</v>
      </c>
      <c r="E38" s="17"/>
      <c r="F38" s="43" t="s">
        <v>29</v>
      </c>
      <c r="G38" s="44">
        <v>46200</v>
      </c>
      <c r="H38" s="19">
        <f t="shared" si="0"/>
        <v>0</v>
      </c>
    </row>
    <row r="39" spans="1:8" s="9" customFormat="1" ht="55.15" customHeight="1" x14ac:dyDescent="0.25">
      <c r="A39" s="13">
        <v>28</v>
      </c>
      <c r="B39" s="40" t="s">
        <v>195</v>
      </c>
      <c r="C39" s="41" t="s">
        <v>123</v>
      </c>
      <c r="D39" s="42" t="s">
        <v>150</v>
      </c>
      <c r="E39" s="17"/>
      <c r="F39" s="43" t="s">
        <v>29</v>
      </c>
      <c r="G39" s="44">
        <v>115500</v>
      </c>
      <c r="H39" s="19">
        <f t="shared" si="0"/>
        <v>0</v>
      </c>
    </row>
    <row r="40" spans="1:8" s="9" customFormat="1" ht="55.15" customHeight="1" x14ac:dyDescent="0.25">
      <c r="A40" s="13">
        <v>29</v>
      </c>
      <c r="B40" s="23" t="s">
        <v>196</v>
      </c>
      <c r="C40" s="41" t="s">
        <v>212</v>
      </c>
      <c r="D40" s="42" t="s">
        <v>151</v>
      </c>
      <c r="E40" s="17"/>
      <c r="F40" s="43" t="s">
        <v>30</v>
      </c>
      <c r="G40" s="44">
        <v>30800</v>
      </c>
      <c r="H40" s="19">
        <f t="shared" si="0"/>
        <v>0</v>
      </c>
    </row>
    <row r="41" spans="1:8" s="9" customFormat="1" ht="55.15" customHeight="1" x14ac:dyDescent="0.25">
      <c r="A41" s="13">
        <v>30</v>
      </c>
      <c r="B41" s="40" t="s">
        <v>106</v>
      </c>
      <c r="C41" s="41" t="s">
        <v>10</v>
      </c>
      <c r="D41" s="42" t="s">
        <v>46</v>
      </c>
      <c r="E41" s="17"/>
      <c r="F41" s="43" t="s">
        <v>29</v>
      </c>
      <c r="G41" s="44">
        <v>41800</v>
      </c>
      <c r="H41" s="19">
        <f t="shared" si="0"/>
        <v>0</v>
      </c>
    </row>
    <row r="42" spans="1:8" s="9" customFormat="1" ht="55.15" customHeight="1" x14ac:dyDescent="0.25">
      <c r="A42" s="13">
        <v>31</v>
      </c>
      <c r="B42" s="23" t="s">
        <v>197</v>
      </c>
      <c r="C42" s="41" t="s">
        <v>47</v>
      </c>
      <c r="D42" s="42" t="s">
        <v>75</v>
      </c>
      <c r="E42" s="17"/>
      <c r="F42" s="43" t="s">
        <v>29</v>
      </c>
      <c r="G42" s="44">
        <v>59900</v>
      </c>
      <c r="H42" s="19">
        <f t="shared" si="0"/>
        <v>0</v>
      </c>
    </row>
    <row r="43" spans="1:8" s="9" customFormat="1" ht="55.15" customHeight="1" x14ac:dyDescent="0.25">
      <c r="A43" s="13">
        <v>32</v>
      </c>
      <c r="B43" s="40" t="s">
        <v>198</v>
      </c>
      <c r="C43" s="41" t="s">
        <v>28</v>
      </c>
      <c r="D43" s="42" t="s">
        <v>140</v>
      </c>
      <c r="E43" s="17"/>
      <c r="F43" s="43" t="s">
        <v>29</v>
      </c>
      <c r="G43" s="44">
        <v>55400</v>
      </c>
      <c r="H43" s="19">
        <f t="shared" si="0"/>
        <v>0</v>
      </c>
    </row>
    <row r="44" spans="1:8" s="9" customFormat="1" ht="55.15" customHeight="1" x14ac:dyDescent="0.25">
      <c r="A44" s="13">
        <v>33</v>
      </c>
      <c r="B44" s="23" t="s">
        <v>199</v>
      </c>
      <c r="C44" s="41" t="s">
        <v>28</v>
      </c>
      <c r="D44" s="42" t="s">
        <v>141</v>
      </c>
      <c r="E44" s="17"/>
      <c r="F44" s="43" t="s">
        <v>29</v>
      </c>
      <c r="G44" s="44">
        <v>74800</v>
      </c>
      <c r="H44" s="19">
        <f t="shared" si="0"/>
        <v>0</v>
      </c>
    </row>
    <row r="45" spans="1:8" s="9" customFormat="1" ht="55.15" customHeight="1" x14ac:dyDescent="0.25">
      <c r="A45" s="13">
        <v>34</v>
      </c>
      <c r="B45" s="40" t="s">
        <v>200</v>
      </c>
      <c r="C45" s="41" t="s">
        <v>12</v>
      </c>
      <c r="D45" s="42" t="s">
        <v>76</v>
      </c>
      <c r="E45" s="17"/>
      <c r="F45" s="43" t="s">
        <v>29</v>
      </c>
      <c r="G45" s="44">
        <v>33000</v>
      </c>
      <c r="H45" s="19">
        <f t="shared" si="0"/>
        <v>0</v>
      </c>
    </row>
    <row r="46" spans="1:8" s="9" customFormat="1" ht="55.15" customHeight="1" x14ac:dyDescent="0.25">
      <c r="A46" s="13">
        <v>35</v>
      </c>
      <c r="B46" s="23" t="s">
        <v>201</v>
      </c>
      <c r="C46" s="41" t="s">
        <v>13</v>
      </c>
      <c r="D46" s="42" t="s">
        <v>137</v>
      </c>
      <c r="E46" s="17"/>
      <c r="F46" s="43" t="s">
        <v>29</v>
      </c>
      <c r="G46" s="44">
        <v>31350</v>
      </c>
      <c r="H46" s="19">
        <f t="shared" si="0"/>
        <v>0</v>
      </c>
    </row>
    <row r="47" spans="1:8" s="9" customFormat="1" ht="55.15" customHeight="1" x14ac:dyDescent="0.25">
      <c r="A47" s="13">
        <v>36</v>
      </c>
      <c r="B47" s="40" t="s">
        <v>202</v>
      </c>
      <c r="C47" s="24" t="s">
        <v>36</v>
      </c>
      <c r="D47" s="24" t="s">
        <v>37</v>
      </c>
      <c r="E47" s="17"/>
      <c r="F47" s="43" t="s">
        <v>0</v>
      </c>
      <c r="G47" s="25">
        <v>8670</v>
      </c>
      <c r="H47" s="19">
        <f t="shared" si="0"/>
        <v>0</v>
      </c>
    </row>
    <row r="48" spans="1:8" s="9" customFormat="1" ht="55.15" customHeight="1" x14ac:dyDescent="0.25">
      <c r="A48" s="13">
        <v>37</v>
      </c>
      <c r="B48" s="23" t="s">
        <v>203</v>
      </c>
      <c r="C48" s="24" t="s">
        <v>86</v>
      </c>
      <c r="D48" s="24" t="s">
        <v>38</v>
      </c>
      <c r="E48" s="17"/>
      <c r="F48" s="43" t="s">
        <v>0</v>
      </c>
      <c r="G48" s="25">
        <v>8440</v>
      </c>
      <c r="H48" s="19">
        <f t="shared" si="0"/>
        <v>0</v>
      </c>
    </row>
    <row r="49" spans="1:8" s="9" customFormat="1" ht="55.15" customHeight="1" x14ac:dyDescent="0.25">
      <c r="A49" s="13">
        <v>38</v>
      </c>
      <c r="B49" s="40" t="s">
        <v>204</v>
      </c>
      <c r="C49" s="24" t="s">
        <v>86</v>
      </c>
      <c r="D49" s="24" t="s">
        <v>39</v>
      </c>
      <c r="E49" s="17"/>
      <c r="F49" s="43" t="s">
        <v>0</v>
      </c>
      <c r="G49" s="25">
        <v>9670</v>
      </c>
      <c r="H49" s="19">
        <f t="shared" si="0"/>
        <v>0</v>
      </c>
    </row>
    <row r="50" spans="1:8" s="9" customFormat="1" ht="55.15" customHeight="1" x14ac:dyDescent="0.25">
      <c r="A50" s="13">
        <v>39</v>
      </c>
      <c r="B50" s="23" t="s">
        <v>205</v>
      </c>
      <c r="C50" s="24" t="s">
        <v>40</v>
      </c>
      <c r="D50" s="24" t="s">
        <v>41</v>
      </c>
      <c r="E50" s="17"/>
      <c r="F50" s="43" t="s">
        <v>0</v>
      </c>
      <c r="G50" s="25">
        <v>28870</v>
      </c>
      <c r="H50" s="19">
        <f t="shared" si="0"/>
        <v>0</v>
      </c>
    </row>
    <row r="51" spans="1:8" s="9" customFormat="1" ht="55.15" customHeight="1" x14ac:dyDescent="0.25">
      <c r="A51" s="13">
        <v>39</v>
      </c>
      <c r="B51" s="23" t="s">
        <v>100</v>
      </c>
      <c r="C51" s="24" t="s">
        <v>40</v>
      </c>
      <c r="D51" s="15" t="s">
        <v>180</v>
      </c>
      <c r="E51" s="17"/>
      <c r="F51" s="43" t="s">
        <v>0</v>
      </c>
      <c r="G51" s="25">
        <v>42500</v>
      </c>
      <c r="H51" s="19">
        <f t="shared" si="0"/>
        <v>0</v>
      </c>
    </row>
    <row r="52" spans="1:8" s="9" customFormat="1" ht="55.15" customHeight="1" x14ac:dyDescent="0.25">
      <c r="A52" s="13">
        <v>40</v>
      </c>
      <c r="B52" s="40" t="s">
        <v>114</v>
      </c>
      <c r="C52" s="24" t="s">
        <v>122</v>
      </c>
      <c r="D52" s="24" t="s">
        <v>145</v>
      </c>
      <c r="E52" s="17"/>
      <c r="F52" s="43" t="s">
        <v>115</v>
      </c>
      <c r="G52" s="44">
        <v>16500</v>
      </c>
      <c r="H52" s="19">
        <f t="shared" si="0"/>
        <v>0</v>
      </c>
    </row>
    <row r="53" spans="1:8" s="9" customFormat="1" ht="55.15" customHeight="1" x14ac:dyDescent="0.25">
      <c r="A53" s="13">
        <v>41</v>
      </c>
      <c r="B53" s="23" t="s">
        <v>125</v>
      </c>
      <c r="C53" s="24" t="s">
        <v>129</v>
      </c>
      <c r="D53" s="24" t="s">
        <v>412</v>
      </c>
      <c r="E53" s="17"/>
      <c r="F53" s="43" t="s">
        <v>115</v>
      </c>
      <c r="G53" s="44">
        <v>28000</v>
      </c>
      <c r="H53" s="19">
        <f t="shared" si="0"/>
        <v>0</v>
      </c>
    </row>
    <row r="54" spans="1:8" s="9" customFormat="1" ht="55.15" customHeight="1" x14ac:dyDescent="0.25">
      <c r="A54" s="13">
        <v>42</v>
      </c>
      <c r="B54" s="13" t="s">
        <v>213</v>
      </c>
      <c r="C54" s="15" t="s">
        <v>152</v>
      </c>
      <c r="D54" s="15" t="s">
        <v>398</v>
      </c>
      <c r="E54" s="17"/>
      <c r="F54" s="43" t="s">
        <v>0</v>
      </c>
      <c r="G54" s="25">
        <v>71000</v>
      </c>
      <c r="H54" s="19">
        <f t="shared" si="0"/>
        <v>0</v>
      </c>
    </row>
    <row r="55" spans="1:8" s="9" customFormat="1" ht="55.15" customHeight="1" x14ac:dyDescent="0.25">
      <c r="A55" s="13">
        <v>43</v>
      </c>
      <c r="B55" s="40" t="s">
        <v>214</v>
      </c>
      <c r="C55" s="41" t="s">
        <v>126</v>
      </c>
      <c r="D55" s="42" t="s">
        <v>127</v>
      </c>
      <c r="E55" s="17"/>
      <c r="F55" s="43" t="s">
        <v>115</v>
      </c>
      <c r="G55" s="44">
        <v>22000</v>
      </c>
      <c r="H55" s="19">
        <f t="shared" si="0"/>
        <v>0</v>
      </c>
    </row>
    <row r="56" spans="1:8" s="9" customFormat="1" ht="55.15" customHeight="1" x14ac:dyDescent="0.25">
      <c r="A56" s="13">
        <v>44</v>
      </c>
      <c r="B56" s="40" t="s">
        <v>128</v>
      </c>
      <c r="C56" s="41" t="s">
        <v>126</v>
      </c>
      <c r="D56" s="42" t="s">
        <v>215</v>
      </c>
      <c r="E56" s="17"/>
      <c r="F56" s="43" t="s">
        <v>57</v>
      </c>
      <c r="G56" s="44">
        <v>15000</v>
      </c>
      <c r="H56" s="19">
        <f t="shared" si="0"/>
        <v>0</v>
      </c>
    </row>
    <row r="57" spans="1:8" s="9" customFormat="1" ht="55.15" customHeight="1" x14ac:dyDescent="0.25">
      <c r="A57" s="13">
        <v>45</v>
      </c>
      <c r="B57" s="26" t="s">
        <v>44</v>
      </c>
      <c r="C57" s="15" t="s">
        <v>43</v>
      </c>
      <c r="D57" s="15" t="s">
        <v>3</v>
      </c>
      <c r="E57" s="17"/>
      <c r="F57" s="17" t="s">
        <v>57</v>
      </c>
      <c r="G57" s="25">
        <v>3025</v>
      </c>
      <c r="H57" s="19">
        <f t="shared" si="0"/>
        <v>0</v>
      </c>
    </row>
    <row r="58" spans="1:8" s="9" customFormat="1" ht="55.15" customHeight="1" x14ac:dyDescent="0.25">
      <c r="A58" s="13">
        <v>46</v>
      </c>
      <c r="B58" s="13" t="s">
        <v>216</v>
      </c>
      <c r="C58" s="15" t="s">
        <v>87</v>
      </c>
      <c r="D58" s="21" t="s">
        <v>142</v>
      </c>
      <c r="E58" s="17"/>
      <c r="F58" s="17" t="s">
        <v>0</v>
      </c>
      <c r="G58" s="18">
        <v>5500</v>
      </c>
      <c r="H58" s="19">
        <f t="shared" si="0"/>
        <v>0</v>
      </c>
    </row>
    <row r="59" spans="1:8" s="9" customFormat="1" ht="55.15" customHeight="1" x14ac:dyDescent="0.25">
      <c r="A59" s="13">
        <v>47</v>
      </c>
      <c r="B59" s="13" t="s">
        <v>217</v>
      </c>
      <c r="C59" s="22" t="s">
        <v>88</v>
      </c>
      <c r="D59" s="21" t="s">
        <v>143</v>
      </c>
      <c r="E59" s="17"/>
      <c r="F59" s="17" t="s">
        <v>0</v>
      </c>
      <c r="G59" s="18">
        <v>5500</v>
      </c>
      <c r="H59" s="19">
        <f t="shared" si="0"/>
        <v>0</v>
      </c>
    </row>
    <row r="60" spans="1:8" s="9" customFormat="1" ht="55.15" customHeight="1" x14ac:dyDescent="0.25">
      <c r="A60" s="13">
        <v>48</v>
      </c>
      <c r="B60" s="26" t="s">
        <v>103</v>
      </c>
      <c r="C60" s="22" t="s">
        <v>89</v>
      </c>
      <c r="D60" s="21" t="s">
        <v>62</v>
      </c>
      <c r="E60" s="17"/>
      <c r="F60" s="17" t="s">
        <v>0</v>
      </c>
      <c r="G60" s="27">
        <v>4620</v>
      </c>
      <c r="H60" s="19">
        <f t="shared" si="0"/>
        <v>0</v>
      </c>
    </row>
    <row r="61" spans="1:8" s="9" customFormat="1" ht="55.15" customHeight="1" x14ac:dyDescent="0.25">
      <c r="A61" s="13">
        <v>49</v>
      </c>
      <c r="B61" s="23" t="s">
        <v>104</v>
      </c>
      <c r="C61" s="41" t="s">
        <v>135</v>
      </c>
      <c r="D61" s="42" t="s">
        <v>136</v>
      </c>
      <c r="E61" s="17"/>
      <c r="F61" s="17" t="s">
        <v>57</v>
      </c>
      <c r="G61" s="27">
        <v>8250</v>
      </c>
      <c r="H61" s="19">
        <f t="shared" si="0"/>
        <v>0</v>
      </c>
    </row>
    <row r="62" spans="1:8" s="9" customFormat="1" ht="55.15" customHeight="1" x14ac:dyDescent="0.25">
      <c r="A62" s="13">
        <v>50</v>
      </c>
      <c r="B62" s="26" t="s">
        <v>73</v>
      </c>
      <c r="C62" s="15" t="s">
        <v>68</v>
      </c>
      <c r="D62" s="15" t="s">
        <v>67</v>
      </c>
      <c r="E62" s="17"/>
      <c r="F62" s="17" t="s">
        <v>57</v>
      </c>
      <c r="G62" s="27">
        <v>5500</v>
      </c>
      <c r="H62" s="19">
        <f t="shared" si="0"/>
        <v>0</v>
      </c>
    </row>
    <row r="63" spans="1:8" s="9" customFormat="1" ht="55.15" customHeight="1" x14ac:dyDescent="0.25">
      <c r="A63" s="13">
        <v>51</v>
      </c>
      <c r="B63" s="26" t="s">
        <v>101</v>
      </c>
      <c r="C63" s="15" t="s">
        <v>69</v>
      </c>
      <c r="D63" s="15" t="s">
        <v>61</v>
      </c>
      <c r="E63" s="17"/>
      <c r="F63" s="17" t="s">
        <v>60</v>
      </c>
      <c r="G63" s="27">
        <v>7480</v>
      </c>
      <c r="H63" s="19">
        <f t="shared" si="0"/>
        <v>0</v>
      </c>
    </row>
    <row r="64" spans="1:8" s="9" customFormat="1" ht="55.15" customHeight="1" x14ac:dyDescent="0.25">
      <c r="A64" s="13">
        <v>52</v>
      </c>
      <c r="B64" s="26" t="s">
        <v>102</v>
      </c>
      <c r="C64" s="15" t="s">
        <v>153</v>
      </c>
      <c r="D64" s="15" t="s">
        <v>154</v>
      </c>
      <c r="E64" s="17"/>
      <c r="F64" s="17" t="s">
        <v>57</v>
      </c>
      <c r="G64" s="27">
        <v>12000</v>
      </c>
      <c r="H64" s="19">
        <f t="shared" si="0"/>
        <v>0</v>
      </c>
    </row>
    <row r="65" spans="1:8" s="9" customFormat="1" ht="55.15" customHeight="1" x14ac:dyDescent="0.25">
      <c r="A65" s="13">
        <v>53</v>
      </c>
      <c r="B65" s="26" t="s">
        <v>218</v>
      </c>
      <c r="C65" s="15" t="s">
        <v>236</v>
      </c>
      <c r="D65" s="15" t="s">
        <v>242</v>
      </c>
      <c r="E65" s="17"/>
      <c r="F65" s="17" t="s">
        <v>57</v>
      </c>
      <c r="G65" s="27">
        <v>5400</v>
      </c>
      <c r="H65" s="19">
        <f t="shared" si="0"/>
        <v>0</v>
      </c>
    </row>
    <row r="66" spans="1:8" s="9" customFormat="1" ht="55.15" customHeight="1" x14ac:dyDescent="0.25">
      <c r="A66" s="13">
        <v>54</v>
      </c>
      <c r="B66" s="26" t="s">
        <v>219</v>
      </c>
      <c r="C66" s="15" t="s">
        <v>237</v>
      </c>
      <c r="D66" s="15" t="s">
        <v>244</v>
      </c>
      <c r="E66" s="17"/>
      <c r="F66" s="17" t="s">
        <v>57</v>
      </c>
      <c r="G66" s="27">
        <v>5700</v>
      </c>
      <c r="H66" s="19">
        <f t="shared" si="0"/>
        <v>0</v>
      </c>
    </row>
    <row r="67" spans="1:8" s="9" customFormat="1" ht="55.15" customHeight="1" x14ac:dyDescent="0.25">
      <c r="A67" s="13">
        <v>55</v>
      </c>
      <c r="B67" s="26" t="s">
        <v>220</v>
      </c>
      <c r="C67" s="15" t="s">
        <v>238</v>
      </c>
      <c r="D67" s="15" t="s">
        <v>243</v>
      </c>
      <c r="E67" s="17"/>
      <c r="F67" s="17" t="s">
        <v>57</v>
      </c>
      <c r="G67" s="27">
        <v>6100</v>
      </c>
      <c r="H67" s="19">
        <f t="shared" si="0"/>
        <v>0</v>
      </c>
    </row>
    <row r="68" spans="1:8" s="9" customFormat="1" ht="55.15" customHeight="1" x14ac:dyDescent="0.25">
      <c r="A68" s="13">
        <v>56</v>
      </c>
      <c r="B68" s="26" t="s">
        <v>221</v>
      </c>
      <c r="C68" s="15" t="s">
        <v>239</v>
      </c>
      <c r="D68" s="15" t="s">
        <v>245</v>
      </c>
      <c r="E68" s="17"/>
      <c r="F68" s="17" t="s">
        <v>57</v>
      </c>
      <c r="G68" s="27">
        <v>6600</v>
      </c>
      <c r="H68" s="19">
        <f t="shared" si="0"/>
        <v>0</v>
      </c>
    </row>
    <row r="69" spans="1:8" s="9" customFormat="1" ht="55.15" customHeight="1" x14ac:dyDescent="0.25">
      <c r="A69" s="13">
        <v>57</v>
      </c>
      <c r="B69" s="26" t="s">
        <v>222</v>
      </c>
      <c r="C69" s="15" t="s">
        <v>241</v>
      </c>
      <c r="D69" s="15" t="s">
        <v>246</v>
      </c>
      <c r="E69" s="17"/>
      <c r="F69" s="17" t="s">
        <v>57</v>
      </c>
      <c r="G69" s="27">
        <v>7000</v>
      </c>
      <c r="H69" s="19">
        <f t="shared" si="0"/>
        <v>0</v>
      </c>
    </row>
    <row r="70" spans="1:8" s="9" customFormat="1" ht="55.15" customHeight="1" x14ac:dyDescent="0.25">
      <c r="A70" s="13">
        <v>58</v>
      </c>
      <c r="B70" s="26" t="s">
        <v>223</v>
      </c>
      <c r="C70" s="15" t="s">
        <v>172</v>
      </c>
      <c r="D70" s="15" t="s">
        <v>173</v>
      </c>
      <c r="E70" s="17"/>
      <c r="F70" s="17" t="s">
        <v>57</v>
      </c>
      <c r="G70" s="27">
        <v>19500</v>
      </c>
      <c r="H70" s="19">
        <f t="shared" si="0"/>
        <v>0</v>
      </c>
    </row>
    <row r="71" spans="1:8" s="9" customFormat="1" ht="55.15" customHeight="1" x14ac:dyDescent="0.25">
      <c r="A71" s="13">
        <v>59</v>
      </c>
      <c r="B71" s="26" t="s">
        <v>224</v>
      </c>
      <c r="C71" s="15" t="s">
        <v>247</v>
      </c>
      <c r="D71" s="15" t="s">
        <v>252</v>
      </c>
      <c r="E71" s="17"/>
      <c r="F71" s="17" t="s">
        <v>57</v>
      </c>
      <c r="G71" s="27">
        <v>5800</v>
      </c>
      <c r="H71" s="19">
        <f t="shared" si="0"/>
        <v>0</v>
      </c>
    </row>
    <row r="72" spans="1:8" s="9" customFormat="1" ht="55.15" customHeight="1" x14ac:dyDescent="0.25">
      <c r="A72" s="13">
        <v>60</v>
      </c>
      <c r="B72" s="26" t="s">
        <v>225</v>
      </c>
      <c r="C72" s="15" t="s">
        <v>171</v>
      </c>
      <c r="D72" s="15" t="s">
        <v>174</v>
      </c>
      <c r="E72" s="17"/>
      <c r="F72" s="17" t="s">
        <v>57</v>
      </c>
      <c r="G72" s="27">
        <v>6800</v>
      </c>
      <c r="H72" s="19">
        <f t="shared" si="0"/>
        <v>0</v>
      </c>
    </row>
    <row r="73" spans="1:8" s="9" customFormat="1" ht="55.15" customHeight="1" x14ac:dyDescent="0.25">
      <c r="A73" s="13">
        <v>61</v>
      </c>
      <c r="B73" s="26" t="s">
        <v>226</v>
      </c>
      <c r="C73" s="15" t="s">
        <v>248</v>
      </c>
      <c r="D73" s="15" t="s">
        <v>251</v>
      </c>
      <c r="E73" s="17"/>
      <c r="F73" s="17" t="s">
        <v>57</v>
      </c>
      <c r="G73" s="27">
        <v>9500</v>
      </c>
      <c r="H73" s="19">
        <f t="shared" si="0"/>
        <v>0</v>
      </c>
    </row>
    <row r="74" spans="1:8" s="9" customFormat="1" ht="55.15" customHeight="1" x14ac:dyDescent="0.25">
      <c r="A74" s="13">
        <v>62</v>
      </c>
      <c r="B74" s="26" t="s">
        <v>240</v>
      </c>
      <c r="C74" s="15" t="s">
        <v>249</v>
      </c>
      <c r="D74" s="15" t="s">
        <v>250</v>
      </c>
      <c r="E74" s="17"/>
      <c r="F74" s="17" t="s">
        <v>57</v>
      </c>
      <c r="G74" s="27">
        <f>9500+6200</f>
        <v>15700</v>
      </c>
      <c r="H74" s="19">
        <f t="shared" si="0"/>
        <v>0</v>
      </c>
    </row>
    <row r="75" spans="1:8" s="9" customFormat="1" ht="55.15" customHeight="1" x14ac:dyDescent="0.25">
      <c r="A75" s="13">
        <v>63</v>
      </c>
      <c r="B75" s="29" t="s">
        <v>227</v>
      </c>
      <c r="C75" s="28" t="s">
        <v>4</v>
      </c>
      <c r="D75" s="28" t="s">
        <v>175</v>
      </c>
      <c r="E75" s="17"/>
      <c r="F75" s="17" t="s">
        <v>58</v>
      </c>
      <c r="G75" s="27">
        <v>2840</v>
      </c>
      <c r="H75" s="19">
        <f t="shared" si="0"/>
        <v>0</v>
      </c>
    </row>
    <row r="76" spans="1:8" s="9" customFormat="1" ht="55.15" customHeight="1" x14ac:dyDescent="0.25">
      <c r="A76" s="13">
        <v>64</v>
      </c>
      <c r="B76" s="26" t="s">
        <v>228</v>
      </c>
      <c r="C76" s="28" t="s">
        <v>45</v>
      </c>
      <c r="D76" s="28" t="s">
        <v>230</v>
      </c>
      <c r="E76" s="17"/>
      <c r="F76" s="17" t="s">
        <v>58</v>
      </c>
      <c r="G76" s="27">
        <v>3620</v>
      </c>
      <c r="H76" s="19">
        <f t="shared" si="0"/>
        <v>0</v>
      </c>
    </row>
    <row r="77" spans="1:8" s="9" customFormat="1" ht="55.15" customHeight="1" x14ac:dyDescent="0.25">
      <c r="A77" s="13">
        <v>65</v>
      </c>
      <c r="B77" s="26" t="s">
        <v>229</v>
      </c>
      <c r="C77" s="28" t="s">
        <v>4</v>
      </c>
      <c r="D77" s="28" t="s">
        <v>176</v>
      </c>
      <c r="E77" s="17"/>
      <c r="F77" s="17" t="s">
        <v>58</v>
      </c>
      <c r="G77" s="27">
        <v>3820</v>
      </c>
      <c r="H77" s="19">
        <f t="shared" ref="H77:H89" si="1">E77*G77</f>
        <v>0</v>
      </c>
    </row>
    <row r="78" spans="1:8" s="9" customFormat="1" ht="55.15" customHeight="1" x14ac:dyDescent="0.25">
      <c r="A78" s="13">
        <v>66</v>
      </c>
      <c r="B78" s="26" t="s">
        <v>231</v>
      </c>
      <c r="C78" s="28" t="s">
        <v>5</v>
      </c>
      <c r="D78" s="15" t="s">
        <v>233</v>
      </c>
      <c r="E78" s="17"/>
      <c r="F78" s="17" t="s">
        <v>58</v>
      </c>
      <c r="G78" s="27">
        <v>3785</v>
      </c>
      <c r="H78" s="19">
        <f t="shared" si="1"/>
        <v>0</v>
      </c>
    </row>
    <row r="79" spans="1:8" s="9" customFormat="1" ht="55.15" customHeight="1" x14ac:dyDescent="0.25">
      <c r="A79" s="13">
        <v>67</v>
      </c>
      <c r="B79" s="26" t="s">
        <v>232</v>
      </c>
      <c r="C79" s="28" t="s">
        <v>5</v>
      </c>
      <c r="D79" s="15" t="s">
        <v>6</v>
      </c>
      <c r="E79" s="17"/>
      <c r="F79" s="17" t="s">
        <v>58</v>
      </c>
      <c r="G79" s="27">
        <v>3985</v>
      </c>
      <c r="H79" s="19">
        <f t="shared" si="1"/>
        <v>0</v>
      </c>
    </row>
    <row r="80" spans="1:8" s="9" customFormat="1" ht="55.15" customHeight="1" x14ac:dyDescent="0.25">
      <c r="A80" s="13">
        <v>68</v>
      </c>
      <c r="B80" s="26" t="s">
        <v>257</v>
      </c>
      <c r="C80" s="28" t="s">
        <v>71</v>
      </c>
      <c r="D80" s="28" t="s">
        <v>253</v>
      </c>
      <c r="E80" s="17"/>
      <c r="F80" s="17" t="s">
        <v>72</v>
      </c>
      <c r="G80" s="27">
        <v>3575</v>
      </c>
      <c r="H80" s="19">
        <f t="shared" si="1"/>
        <v>0</v>
      </c>
    </row>
    <row r="81" spans="1:8" s="9" customFormat="1" ht="55.15" customHeight="1" x14ac:dyDescent="0.25">
      <c r="A81" s="13">
        <v>69</v>
      </c>
      <c r="B81" s="26" t="s">
        <v>258</v>
      </c>
      <c r="C81" s="28" t="s">
        <v>71</v>
      </c>
      <c r="D81" s="28" t="s">
        <v>254</v>
      </c>
      <c r="E81" s="17"/>
      <c r="F81" s="17" t="s">
        <v>72</v>
      </c>
      <c r="G81" s="27">
        <v>4050</v>
      </c>
      <c r="H81" s="19">
        <f t="shared" si="1"/>
        <v>0</v>
      </c>
    </row>
    <row r="82" spans="1:8" s="9" customFormat="1" ht="55.15" customHeight="1" x14ac:dyDescent="0.25">
      <c r="A82" s="13">
        <v>70</v>
      </c>
      <c r="B82" s="26" t="s">
        <v>259</v>
      </c>
      <c r="C82" s="28" t="s">
        <v>82</v>
      </c>
      <c r="D82" s="28" t="s">
        <v>255</v>
      </c>
      <c r="E82" s="17"/>
      <c r="F82" s="17" t="s">
        <v>72</v>
      </c>
      <c r="G82" s="27">
        <v>4200</v>
      </c>
      <c r="H82" s="19">
        <f t="shared" si="1"/>
        <v>0</v>
      </c>
    </row>
    <row r="83" spans="1:8" s="9" customFormat="1" ht="55.15" customHeight="1" x14ac:dyDescent="0.25">
      <c r="A83" s="13">
        <v>71</v>
      </c>
      <c r="B83" s="26" t="s">
        <v>260</v>
      </c>
      <c r="C83" s="28" t="s">
        <v>71</v>
      </c>
      <c r="D83" s="28" t="s">
        <v>256</v>
      </c>
      <c r="E83" s="17"/>
      <c r="F83" s="17" t="s">
        <v>72</v>
      </c>
      <c r="G83" s="27">
        <v>4750</v>
      </c>
      <c r="H83" s="19">
        <f t="shared" si="1"/>
        <v>0</v>
      </c>
    </row>
    <row r="84" spans="1:8" s="9" customFormat="1" ht="55.15" customHeight="1" x14ac:dyDescent="0.25">
      <c r="A84" s="13">
        <v>72</v>
      </c>
      <c r="B84" s="26"/>
      <c r="C84" s="28" t="s">
        <v>155</v>
      </c>
      <c r="D84" s="15" t="s">
        <v>156</v>
      </c>
      <c r="E84" s="17"/>
      <c r="F84" s="17" t="s">
        <v>57</v>
      </c>
      <c r="G84" s="27">
        <v>70</v>
      </c>
      <c r="H84" s="19">
        <f t="shared" si="1"/>
        <v>0</v>
      </c>
    </row>
    <row r="85" spans="1:8" s="9" customFormat="1" ht="55.15" customHeight="1" x14ac:dyDescent="0.25">
      <c r="A85" s="13">
        <v>73</v>
      </c>
      <c r="B85" s="26"/>
      <c r="C85" s="28" t="s">
        <v>157</v>
      </c>
      <c r="D85" s="15" t="s">
        <v>158</v>
      </c>
      <c r="E85" s="17"/>
      <c r="F85" s="17" t="s">
        <v>80</v>
      </c>
      <c r="G85" s="27">
        <v>75000</v>
      </c>
      <c r="H85" s="19">
        <f t="shared" si="1"/>
        <v>0</v>
      </c>
    </row>
    <row r="86" spans="1:8" s="9" customFormat="1" ht="55.15" customHeight="1" x14ac:dyDescent="0.25">
      <c r="A86" s="13">
        <v>74</v>
      </c>
      <c r="B86" s="26"/>
      <c r="C86" s="28" t="s">
        <v>159</v>
      </c>
      <c r="D86" s="15" t="s">
        <v>160</v>
      </c>
      <c r="E86" s="17"/>
      <c r="F86" s="17" t="s">
        <v>161</v>
      </c>
      <c r="G86" s="27">
        <v>10000</v>
      </c>
      <c r="H86" s="19">
        <f t="shared" si="1"/>
        <v>0</v>
      </c>
    </row>
    <row r="87" spans="1:8" s="9" customFormat="1" ht="55.15" customHeight="1" x14ac:dyDescent="0.25">
      <c r="A87" s="13">
        <v>75</v>
      </c>
      <c r="B87" s="26"/>
      <c r="C87" s="28" t="s">
        <v>162</v>
      </c>
      <c r="D87" s="15" t="s">
        <v>163</v>
      </c>
      <c r="E87" s="17"/>
      <c r="F87" s="17" t="s">
        <v>164</v>
      </c>
      <c r="G87" s="27">
        <v>20000</v>
      </c>
      <c r="H87" s="19">
        <f t="shared" si="1"/>
        <v>0</v>
      </c>
    </row>
    <row r="88" spans="1:8" s="9" customFormat="1" ht="55.15" customHeight="1" x14ac:dyDescent="0.25">
      <c r="A88" s="13">
        <v>76</v>
      </c>
      <c r="B88" s="26"/>
      <c r="C88" s="22" t="s">
        <v>165</v>
      </c>
      <c r="D88" s="21" t="s">
        <v>166</v>
      </c>
      <c r="E88" s="17"/>
      <c r="F88" s="17" t="s">
        <v>167</v>
      </c>
      <c r="G88" s="27">
        <v>15000</v>
      </c>
      <c r="H88" s="19">
        <f t="shared" si="1"/>
        <v>0</v>
      </c>
    </row>
    <row r="89" spans="1:8" s="9" customFormat="1" ht="55.15" customHeight="1" x14ac:dyDescent="0.25">
      <c r="A89" s="13">
        <v>77</v>
      </c>
      <c r="B89" s="26"/>
      <c r="C89" s="22" t="s">
        <v>78</v>
      </c>
      <c r="D89" s="21" t="s">
        <v>79</v>
      </c>
      <c r="E89" s="17"/>
      <c r="F89" s="17" t="s">
        <v>80</v>
      </c>
      <c r="G89" s="27">
        <v>35000</v>
      </c>
      <c r="H89" s="19">
        <f t="shared" si="1"/>
        <v>0</v>
      </c>
    </row>
    <row r="90" spans="1:8" s="10" customFormat="1" ht="55.15" customHeight="1" x14ac:dyDescent="0.35">
      <c r="A90" s="13"/>
      <c r="B90" s="13"/>
      <c r="C90" s="22"/>
      <c r="D90" s="21"/>
      <c r="E90" s="14"/>
      <c r="F90" s="17"/>
      <c r="G90" s="18" t="s">
        <v>22</v>
      </c>
      <c r="H90" s="19">
        <f>SUM(H12:H89)</f>
        <v>0</v>
      </c>
    </row>
    <row r="91" spans="1:8" s="10" customFormat="1" ht="55.15" customHeight="1" x14ac:dyDescent="0.35">
      <c r="A91" s="13"/>
      <c r="B91" s="13"/>
      <c r="C91" s="30"/>
      <c r="D91" s="28"/>
      <c r="E91" s="31"/>
      <c r="F91" s="32"/>
      <c r="G91" s="18" t="s">
        <v>23</v>
      </c>
      <c r="H91" s="19">
        <f>H90*0.05</f>
        <v>0</v>
      </c>
    </row>
    <row r="92" spans="1:8" s="10" customFormat="1" ht="55.15" customHeight="1" x14ac:dyDescent="0.35">
      <c r="A92" s="13"/>
      <c r="B92" s="13"/>
      <c r="C92" s="30"/>
      <c r="D92" s="28"/>
      <c r="E92" s="31"/>
      <c r="F92" s="32"/>
      <c r="G92" s="18" t="s">
        <v>24</v>
      </c>
      <c r="H92" s="19">
        <f>H90*1.05</f>
        <v>0</v>
      </c>
    </row>
  </sheetData>
  <sortState xmlns:xlrd2="http://schemas.microsoft.com/office/spreadsheetml/2017/richdata2" ref="A5:L82">
    <sortCondition ref="A5:A82"/>
  </sortState>
  <mergeCells count="9">
    <mergeCell ref="C1:D2"/>
    <mergeCell ref="C3:D4"/>
    <mergeCell ref="A11:H11"/>
    <mergeCell ref="B8:D8"/>
    <mergeCell ref="E8:H8"/>
    <mergeCell ref="B6:D6"/>
    <mergeCell ref="E6:H6"/>
    <mergeCell ref="B7:D7"/>
    <mergeCell ref="E7:H7"/>
  </mergeCells>
  <phoneticPr fontId="11" type="noConversion"/>
  <printOptions horizontalCentered="1"/>
  <pageMargins left="0.31496062992125984" right="0.31496062992125984" top="0.39" bottom="0.26" header="0.27" footer="0.17"/>
  <pageSetup paperSize="9" scale="38" fitToHeight="0" orientation="portrait" r:id="rId1"/>
  <headerFooter alignWithMargins="0">
    <oddFooter>&amp;C&amp;"標楷體,標準"&amp;9
&amp;"微軟正黑體,標準"&amp;10第&amp;P頁；共&amp;N頁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E895-EB73-4A51-BAB4-9668849A3DE3}">
  <sheetPr>
    <pageSetUpPr fitToPage="1"/>
  </sheetPr>
  <dimension ref="A1:H25"/>
  <sheetViews>
    <sheetView tabSelected="1" zoomScale="62" zoomScaleNormal="62" zoomScaleSheetLayoutView="100" workbookViewId="0">
      <selection activeCell="H12" sqref="H12"/>
    </sheetView>
  </sheetViews>
  <sheetFormatPr defaultColWidth="9.1640625" defaultRowHeight="35.1" customHeight="1" x14ac:dyDescent="0.3"/>
  <cols>
    <col min="1" max="2" width="19.6640625" style="2" customWidth="1"/>
    <col min="3" max="3" width="49" style="2" customWidth="1"/>
    <col min="4" max="4" width="120.6640625" style="3" customWidth="1"/>
    <col min="5" max="5" width="19.6640625" style="5" customWidth="1"/>
    <col min="6" max="6" width="19.6640625" style="6" customWidth="1"/>
    <col min="7" max="7" width="29.6640625" style="6" customWidth="1"/>
    <col min="8" max="8" width="29.6640625" style="1" customWidth="1"/>
    <col min="9" max="9" width="17.6640625" style="1" customWidth="1"/>
    <col min="10" max="10" width="11.6640625" style="1" bestFit="1" customWidth="1"/>
    <col min="11" max="11" width="13" style="1" bestFit="1" customWidth="1"/>
    <col min="12" max="12" width="15.33203125" style="1" customWidth="1"/>
    <col min="13" max="16384" width="9.1640625" style="1"/>
  </cols>
  <sheetData>
    <row r="1" spans="1:8" s="4" customFormat="1" ht="35.1" customHeight="1" x14ac:dyDescent="0.35">
      <c r="B1" s="7"/>
      <c r="C1" s="7"/>
      <c r="D1" s="87" t="s">
        <v>84</v>
      </c>
      <c r="E1" s="11" t="s">
        <v>94</v>
      </c>
      <c r="F1" s="11"/>
      <c r="G1" s="12"/>
      <c r="H1" s="8"/>
    </row>
    <row r="2" spans="1:8" s="4" customFormat="1" ht="35.1" customHeight="1" x14ac:dyDescent="0.35">
      <c r="A2" s="7"/>
      <c r="B2" s="7"/>
      <c r="C2" s="7"/>
      <c r="D2" s="87"/>
      <c r="E2" s="11" t="s">
        <v>146</v>
      </c>
      <c r="F2" s="11"/>
      <c r="G2" s="12"/>
    </row>
    <row r="3" spans="1:8" s="4" customFormat="1" ht="35.1" customHeight="1" x14ac:dyDescent="0.35">
      <c r="A3" s="7"/>
      <c r="B3" s="7"/>
      <c r="C3" s="7"/>
      <c r="D3" s="88" t="s">
        <v>83</v>
      </c>
      <c r="E3" s="11" t="s">
        <v>92</v>
      </c>
      <c r="F3" s="11"/>
      <c r="G3" s="12"/>
      <c r="H3" s="8"/>
    </row>
    <row r="4" spans="1:8" s="4" customFormat="1" ht="35.1" customHeight="1" x14ac:dyDescent="0.35">
      <c r="A4" s="7"/>
      <c r="B4" s="7"/>
      <c r="C4" s="7"/>
      <c r="D4" s="88"/>
      <c r="E4" s="11" t="s">
        <v>206</v>
      </c>
      <c r="F4" s="11"/>
      <c r="G4" s="12"/>
      <c r="H4" s="8"/>
    </row>
    <row r="5" spans="1:8" s="4" customFormat="1" ht="12.2" customHeight="1" x14ac:dyDescent="0.35">
      <c r="A5" s="7"/>
      <c r="B5" s="7"/>
      <c r="C5" s="7"/>
      <c r="D5" s="39"/>
      <c r="E5" s="11"/>
      <c r="F5" s="11"/>
      <c r="G5" s="12"/>
      <c r="H5" s="8"/>
    </row>
    <row r="6" spans="1:8" s="9" customFormat="1" ht="49.9" customHeight="1" x14ac:dyDescent="0.25">
      <c r="A6" s="17" t="s">
        <v>14</v>
      </c>
      <c r="B6" s="81" t="s">
        <v>413</v>
      </c>
      <c r="C6" s="81"/>
      <c r="D6" s="81"/>
      <c r="E6" s="82" t="s">
        <v>416</v>
      </c>
      <c r="F6" s="82"/>
      <c r="G6" s="82"/>
      <c r="H6" s="82"/>
    </row>
    <row r="7" spans="1:8" s="9" customFormat="1" ht="49.9" customHeight="1" x14ac:dyDescent="0.25">
      <c r="A7" s="17" t="s">
        <v>95</v>
      </c>
      <c r="B7" s="81" t="s">
        <v>414</v>
      </c>
      <c r="C7" s="81"/>
      <c r="D7" s="81"/>
      <c r="E7" s="82" t="s">
        <v>93</v>
      </c>
      <c r="F7" s="82"/>
      <c r="G7" s="82"/>
      <c r="H7" s="82"/>
    </row>
    <row r="8" spans="1:8" s="9" customFormat="1" ht="49.9" customHeight="1" x14ac:dyDescent="0.25">
      <c r="A8" s="17" t="s">
        <v>91</v>
      </c>
      <c r="B8" s="81" t="s">
        <v>415</v>
      </c>
      <c r="C8" s="81"/>
      <c r="D8" s="81"/>
      <c r="E8" s="84" t="s">
        <v>420</v>
      </c>
      <c r="F8" s="85"/>
      <c r="G8" s="85"/>
      <c r="H8" s="86"/>
    </row>
    <row r="9" spans="1:8" s="9" customFormat="1" ht="12.2" customHeight="1" x14ac:dyDescent="0.25">
      <c r="A9" s="34"/>
      <c r="B9" s="35"/>
      <c r="C9" s="35"/>
      <c r="D9" s="35"/>
      <c r="E9" s="33"/>
      <c r="F9" s="33"/>
      <c r="G9" s="33"/>
      <c r="H9" s="33"/>
    </row>
    <row r="10" spans="1:8" s="9" customFormat="1" ht="55.15" customHeight="1" x14ac:dyDescent="0.25">
      <c r="A10" s="36" t="s">
        <v>15</v>
      </c>
      <c r="B10" s="36" t="s">
        <v>16</v>
      </c>
      <c r="C10" s="36" t="s">
        <v>17</v>
      </c>
      <c r="D10" s="37" t="s">
        <v>18</v>
      </c>
      <c r="E10" s="37" t="s">
        <v>70</v>
      </c>
      <c r="F10" s="36" t="s">
        <v>19</v>
      </c>
      <c r="G10" s="38" t="s">
        <v>20</v>
      </c>
      <c r="H10" s="36" t="s">
        <v>21</v>
      </c>
    </row>
    <row r="11" spans="1:8" s="9" customFormat="1" ht="55.15" customHeight="1" x14ac:dyDescent="0.25">
      <c r="A11" s="83" t="s">
        <v>113</v>
      </c>
      <c r="B11" s="83"/>
      <c r="C11" s="83"/>
      <c r="D11" s="83"/>
      <c r="E11" s="83"/>
      <c r="F11" s="83"/>
      <c r="G11" s="83"/>
      <c r="H11" s="83"/>
    </row>
    <row r="12" spans="1:8" s="9" customFormat="1" ht="55.15" customHeight="1" x14ac:dyDescent="0.25">
      <c r="A12" s="13" t="s">
        <v>421</v>
      </c>
      <c r="B12" s="13" t="s">
        <v>422</v>
      </c>
      <c r="C12" s="15" t="s">
        <v>423</v>
      </c>
      <c r="D12" s="16" t="s">
        <v>424</v>
      </c>
      <c r="E12" s="17" t="s">
        <v>425</v>
      </c>
      <c r="F12" s="17" t="s">
        <v>426</v>
      </c>
      <c r="G12" s="18" t="s">
        <v>427</v>
      </c>
      <c r="H12" s="19" t="s">
        <v>428</v>
      </c>
    </row>
    <row r="13" spans="1:8" ht="54.75" customHeight="1" x14ac:dyDescent="0.25">
      <c r="A13" s="13"/>
      <c r="B13" s="13"/>
      <c r="C13" s="22"/>
      <c r="D13" s="21"/>
      <c r="E13" s="71"/>
      <c r="F13" s="17"/>
      <c r="G13" s="18" t="s">
        <v>22</v>
      </c>
      <c r="H13" s="19" t="s">
        <v>417</v>
      </c>
    </row>
    <row r="14" spans="1:8" ht="54.75" customHeight="1" x14ac:dyDescent="0.25">
      <c r="A14" s="13"/>
      <c r="B14" s="13"/>
      <c r="C14" s="30"/>
      <c r="D14" s="28"/>
      <c r="E14" s="72"/>
      <c r="F14" s="32"/>
      <c r="G14" s="18" t="s">
        <v>23</v>
      </c>
      <c r="H14" s="19" t="s">
        <v>418</v>
      </c>
    </row>
    <row r="15" spans="1:8" ht="54.75" customHeight="1" x14ac:dyDescent="0.25">
      <c r="A15" s="13"/>
      <c r="B15" s="13"/>
      <c r="C15" s="30"/>
      <c r="D15" s="28"/>
      <c r="E15" s="72"/>
      <c r="F15" s="32"/>
      <c r="G15" s="18" t="s">
        <v>24</v>
      </c>
      <c r="H15" s="19" t="s">
        <v>419</v>
      </c>
    </row>
    <row r="16" spans="1:8" ht="54.75" customHeight="1" x14ac:dyDescent="0.3"/>
    <row r="17" ht="54.75" customHeight="1" x14ac:dyDescent="0.3"/>
    <row r="18" ht="54.75" customHeight="1" x14ac:dyDescent="0.3"/>
    <row r="19" ht="54.75" customHeight="1" x14ac:dyDescent="0.3"/>
    <row r="20" ht="54.75" customHeight="1" x14ac:dyDescent="0.3"/>
    <row r="21" ht="54.75" customHeight="1" x14ac:dyDescent="0.3"/>
    <row r="22" ht="54.75" customHeight="1" x14ac:dyDescent="0.3"/>
    <row r="23" ht="54.75" customHeight="1" x14ac:dyDescent="0.3"/>
    <row r="24" ht="54.75" customHeight="1" x14ac:dyDescent="0.3"/>
    <row r="25" ht="54.75" customHeight="1" x14ac:dyDescent="0.3"/>
  </sheetData>
  <mergeCells count="9">
    <mergeCell ref="B8:D8"/>
    <mergeCell ref="E8:H8"/>
    <mergeCell ref="A11:H11"/>
    <mergeCell ref="D1:D2"/>
    <mergeCell ref="D3:D4"/>
    <mergeCell ref="B6:D6"/>
    <mergeCell ref="E6:H6"/>
    <mergeCell ref="B7:D7"/>
    <mergeCell ref="E7:H7"/>
  </mergeCells>
  <phoneticPr fontId="11" type="noConversion"/>
  <printOptions horizontalCentered="1"/>
  <pageMargins left="0.31496062992125984" right="0.31496062992125984" top="0.47244094488188981" bottom="0.31496062992125984" header="0.19685039370078741" footer="0.19685039370078741"/>
  <pageSetup paperSize="9" scale="38" fitToHeight="2" orientation="portrait" r:id="rId1"/>
  <headerFooter alignWithMargins="0">
    <oddFooter>&amp;C&amp;"標楷體,標準"&amp;9
&amp;"微軟正黑體,標準"&amp;10第&amp;P頁；共&amp;N頁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58A0-AD55-4481-836F-57D01F2F0164}">
  <sheetPr>
    <pageSetUpPr fitToPage="1"/>
  </sheetPr>
  <dimension ref="A1:V125"/>
  <sheetViews>
    <sheetView view="pageBreakPreview" topLeftCell="A11" zoomScale="60" zoomScaleNormal="55" workbookViewId="0">
      <selection activeCell="D19" sqref="D19"/>
    </sheetView>
  </sheetViews>
  <sheetFormatPr defaultColWidth="9.1640625" defaultRowHeight="35.1" customHeight="1" x14ac:dyDescent="0.3"/>
  <cols>
    <col min="1" max="2" width="19.6640625" style="2" customWidth="1"/>
    <col min="3" max="3" width="49" style="2" customWidth="1"/>
    <col min="4" max="4" width="172.1640625" style="3" bestFit="1" customWidth="1"/>
    <col min="5" max="5" width="19.6640625" style="5" customWidth="1"/>
    <col min="6" max="6" width="19.6640625" style="6" customWidth="1"/>
    <col min="7" max="7" width="29.6640625" style="6" customWidth="1"/>
    <col min="8" max="8" width="29.6640625" style="1" customWidth="1"/>
    <col min="9" max="9" width="10" style="1" customWidth="1"/>
    <col min="10" max="11" width="14.33203125" style="1" bestFit="1" customWidth="1"/>
    <col min="12" max="12" width="14.33203125" style="1" customWidth="1"/>
    <col min="13" max="15" width="17.83203125" style="1" customWidth="1"/>
    <col min="16" max="16384" width="9.1640625" style="1"/>
  </cols>
  <sheetData>
    <row r="1" spans="1:22" s="4" customFormat="1" ht="35.1" customHeight="1" x14ac:dyDescent="0.35">
      <c r="B1" s="7"/>
      <c r="C1" s="7"/>
      <c r="D1" s="87" t="s">
        <v>84</v>
      </c>
      <c r="E1" s="11" t="s">
        <v>94</v>
      </c>
      <c r="F1" s="11"/>
      <c r="G1" s="12"/>
      <c r="H1" s="8"/>
      <c r="I1" s="8"/>
      <c r="N1" s="9" t="s">
        <v>261</v>
      </c>
      <c r="O1" s="9" t="s">
        <v>261</v>
      </c>
      <c r="P1" s="9"/>
      <c r="Q1" s="9"/>
      <c r="R1" s="9"/>
      <c r="S1" s="9"/>
      <c r="T1" s="9"/>
      <c r="U1" s="9"/>
      <c r="V1" s="9"/>
    </row>
    <row r="2" spans="1:22" s="4" customFormat="1" ht="35.1" customHeight="1" x14ac:dyDescent="0.35">
      <c r="A2" s="7"/>
      <c r="B2" s="7"/>
      <c r="C2" s="7"/>
      <c r="D2" s="87"/>
      <c r="E2" s="11" t="s">
        <v>146</v>
      </c>
      <c r="F2" s="11"/>
      <c r="G2" s="12"/>
    </row>
    <row r="3" spans="1:22" s="4" customFormat="1" ht="35.1" customHeight="1" x14ac:dyDescent="0.35">
      <c r="A3" s="7"/>
      <c r="B3" s="7"/>
      <c r="C3" s="7"/>
      <c r="D3" s="88" t="s">
        <v>83</v>
      </c>
      <c r="E3" s="11" t="s">
        <v>92</v>
      </c>
      <c r="F3" s="11"/>
      <c r="G3" s="12"/>
      <c r="H3" s="8"/>
      <c r="I3" s="8"/>
    </row>
    <row r="4" spans="1:22" s="4" customFormat="1" ht="35.1" customHeight="1" x14ac:dyDescent="0.35">
      <c r="A4" s="7"/>
      <c r="B4" s="7"/>
      <c r="C4" s="7"/>
      <c r="D4" s="88"/>
      <c r="E4" s="11" t="s">
        <v>206</v>
      </c>
      <c r="F4" s="11"/>
      <c r="G4" s="12"/>
      <c r="H4" s="8"/>
      <c r="I4" s="8"/>
    </row>
    <row r="5" spans="1:22" s="4" customFormat="1" ht="12.2" customHeight="1" x14ac:dyDescent="0.35">
      <c r="A5" s="7"/>
      <c r="B5" s="7"/>
      <c r="C5" s="7"/>
      <c r="D5" s="39"/>
      <c r="E5" s="11"/>
      <c r="F5" s="11"/>
      <c r="G5" s="12"/>
      <c r="H5" s="8"/>
      <c r="I5" s="8"/>
    </row>
    <row r="6" spans="1:22" s="9" customFormat="1" ht="49.9" customHeight="1" x14ac:dyDescent="0.25">
      <c r="A6" s="17" t="s">
        <v>14</v>
      </c>
      <c r="B6" s="84" t="s">
        <v>178</v>
      </c>
      <c r="C6" s="85"/>
      <c r="D6" s="86"/>
      <c r="E6" s="84" t="s">
        <v>177</v>
      </c>
      <c r="F6" s="85"/>
      <c r="G6" s="85"/>
      <c r="H6" s="86"/>
      <c r="I6" s="67"/>
    </row>
    <row r="7" spans="1:22" s="9" customFormat="1" ht="49.9" customHeight="1" x14ac:dyDescent="0.25">
      <c r="A7" s="17" t="s">
        <v>95</v>
      </c>
      <c r="B7" s="84" t="s">
        <v>179</v>
      </c>
      <c r="C7" s="85"/>
      <c r="D7" s="86"/>
      <c r="E7" s="84" t="s">
        <v>93</v>
      </c>
      <c r="F7" s="85"/>
      <c r="G7" s="85"/>
      <c r="H7" s="86"/>
      <c r="I7" s="67"/>
    </row>
    <row r="8" spans="1:22" s="9" customFormat="1" ht="49.9" customHeight="1" x14ac:dyDescent="0.25">
      <c r="A8" s="17" t="s">
        <v>91</v>
      </c>
      <c r="B8" s="92"/>
      <c r="C8" s="93"/>
      <c r="D8" s="94"/>
      <c r="E8" s="84" t="s">
        <v>90</v>
      </c>
      <c r="F8" s="85"/>
      <c r="G8" s="85"/>
      <c r="H8" s="86"/>
      <c r="I8" s="67"/>
    </row>
    <row r="9" spans="1:22" s="9" customFormat="1" ht="12.2" customHeight="1" x14ac:dyDescent="0.25">
      <c r="A9" s="34"/>
      <c r="B9" s="35"/>
      <c r="C9" s="35"/>
      <c r="D9" s="35"/>
      <c r="E9" s="33"/>
      <c r="F9" s="33"/>
      <c r="G9" s="33"/>
      <c r="H9" s="33"/>
      <c r="I9" s="67"/>
    </row>
    <row r="10" spans="1:22" s="9" customFormat="1" ht="55.15" customHeight="1" x14ac:dyDescent="0.25">
      <c r="A10" s="36" t="s">
        <v>15</v>
      </c>
      <c r="B10" s="36" t="s">
        <v>16</v>
      </c>
      <c r="C10" s="36" t="s">
        <v>17</v>
      </c>
      <c r="D10" s="37" t="s">
        <v>18</v>
      </c>
      <c r="E10" s="37" t="s">
        <v>70</v>
      </c>
      <c r="F10" s="36" t="s">
        <v>19</v>
      </c>
      <c r="G10" s="38" t="s">
        <v>20</v>
      </c>
      <c r="H10" s="36" t="s">
        <v>21</v>
      </c>
      <c r="I10" s="66"/>
    </row>
    <row r="11" spans="1:22" s="9" customFormat="1" ht="55.15" customHeight="1" x14ac:dyDescent="0.25">
      <c r="A11" s="89" t="s">
        <v>113</v>
      </c>
      <c r="B11" s="90"/>
      <c r="C11" s="90"/>
      <c r="D11" s="90"/>
      <c r="E11" s="90"/>
      <c r="F11" s="90"/>
      <c r="G11" s="90"/>
      <c r="H11" s="91"/>
      <c r="I11" s="64"/>
      <c r="J11" s="68" t="s">
        <v>380</v>
      </c>
      <c r="K11" s="68" t="s">
        <v>381</v>
      </c>
      <c r="L11" s="68" t="s">
        <v>388</v>
      </c>
      <c r="M11" s="69" t="s">
        <v>382</v>
      </c>
      <c r="N11" s="69" t="s">
        <v>383</v>
      </c>
      <c r="O11" s="69" t="s">
        <v>387</v>
      </c>
    </row>
    <row r="12" spans="1:22" s="9" customFormat="1" ht="54.95" customHeight="1" x14ac:dyDescent="0.25">
      <c r="A12" s="13">
        <v>1</v>
      </c>
      <c r="B12" s="13" t="s">
        <v>147</v>
      </c>
      <c r="C12" s="15" t="s">
        <v>148</v>
      </c>
      <c r="D12" s="16" t="s">
        <v>187</v>
      </c>
      <c r="E12" s="17">
        <v>1</v>
      </c>
      <c r="F12" s="17" t="s">
        <v>0</v>
      </c>
      <c r="G12" s="18">
        <v>2750</v>
      </c>
      <c r="H12" s="19">
        <f>E12*G12</f>
        <v>2750</v>
      </c>
      <c r="I12" s="61"/>
      <c r="J12" s="68" t="s">
        <v>370</v>
      </c>
      <c r="K12" s="68"/>
      <c r="L12" s="68"/>
      <c r="M12" s="68">
        <v>1900</v>
      </c>
      <c r="N12" s="68"/>
      <c r="O12" s="68"/>
    </row>
    <row r="13" spans="1:22" s="9" customFormat="1" ht="54.95" customHeight="1" x14ac:dyDescent="0.25">
      <c r="A13" s="13">
        <v>2</v>
      </c>
      <c r="B13" s="13" t="s">
        <v>1</v>
      </c>
      <c r="C13" s="15" t="s">
        <v>32</v>
      </c>
      <c r="D13" s="16" t="s">
        <v>186</v>
      </c>
      <c r="E13" s="17">
        <v>1</v>
      </c>
      <c r="F13" s="17" t="s">
        <v>0</v>
      </c>
      <c r="G13" s="18">
        <v>3050</v>
      </c>
      <c r="H13" s="19">
        <f t="shared" ref="H13:H64" si="0">E13*G13</f>
        <v>3050</v>
      </c>
      <c r="I13" s="61"/>
      <c r="J13" s="68" t="s">
        <v>370</v>
      </c>
      <c r="K13" s="68"/>
      <c r="L13" s="68"/>
      <c r="M13" s="68">
        <v>2100</v>
      </c>
      <c r="N13" s="68"/>
      <c r="O13" s="68"/>
    </row>
    <row r="14" spans="1:22" s="9" customFormat="1" ht="54.95" customHeight="1" x14ac:dyDescent="0.25">
      <c r="A14" s="13">
        <v>3</v>
      </c>
      <c r="B14" s="13" t="s">
        <v>96</v>
      </c>
      <c r="C14" s="20" t="s">
        <v>64</v>
      </c>
      <c r="D14" s="15" t="s">
        <v>74</v>
      </c>
      <c r="E14" s="17">
        <v>1</v>
      </c>
      <c r="F14" s="17" t="s">
        <v>0</v>
      </c>
      <c r="G14" s="18">
        <v>3550</v>
      </c>
      <c r="H14" s="19">
        <f t="shared" si="0"/>
        <v>3550</v>
      </c>
      <c r="I14" s="61"/>
      <c r="J14" s="68" t="s">
        <v>370</v>
      </c>
      <c r="K14" s="68"/>
      <c r="L14" s="68"/>
      <c r="M14" s="68">
        <v>2400</v>
      </c>
      <c r="N14" s="68"/>
      <c r="O14" s="68"/>
    </row>
    <row r="15" spans="1:22" s="9" customFormat="1" ht="54.95" customHeight="1" x14ac:dyDescent="0.25">
      <c r="A15" s="13">
        <v>4</v>
      </c>
      <c r="B15" s="13" t="s">
        <v>119</v>
      </c>
      <c r="C15" s="15" t="s">
        <v>117</v>
      </c>
      <c r="D15" s="15" t="s">
        <v>120</v>
      </c>
      <c r="E15" s="17">
        <v>1</v>
      </c>
      <c r="F15" s="17" t="s">
        <v>0</v>
      </c>
      <c r="G15" s="18">
        <v>495</v>
      </c>
      <c r="H15" s="19">
        <f t="shared" si="0"/>
        <v>495</v>
      </c>
      <c r="I15" s="61"/>
      <c r="J15" s="68"/>
      <c r="K15" s="68"/>
      <c r="L15" s="68"/>
      <c r="M15" s="68">
        <v>324500</v>
      </c>
      <c r="N15" s="68"/>
      <c r="O15" s="68"/>
    </row>
    <row r="16" spans="1:22" s="9" customFormat="1" ht="54.95" customHeight="1" x14ac:dyDescent="0.25">
      <c r="A16" s="13">
        <v>5</v>
      </c>
      <c r="B16" s="23" t="s">
        <v>131</v>
      </c>
      <c r="C16" s="45" t="s">
        <v>207</v>
      </c>
      <c r="D16" s="45" t="s">
        <v>132</v>
      </c>
      <c r="E16" s="17">
        <v>1</v>
      </c>
      <c r="F16" s="43" t="s">
        <v>0</v>
      </c>
      <c r="G16" s="44">
        <v>3630</v>
      </c>
      <c r="H16" s="19">
        <f t="shared" si="0"/>
        <v>3630</v>
      </c>
      <c r="I16" s="61"/>
      <c r="J16" s="68"/>
      <c r="K16" s="68"/>
      <c r="L16" s="68"/>
      <c r="M16" s="68"/>
      <c r="N16" s="68"/>
      <c r="O16" s="68"/>
    </row>
    <row r="17" spans="1:15" s="9" customFormat="1" ht="54.95" customHeight="1" x14ac:dyDescent="0.25">
      <c r="A17" s="13">
        <v>6</v>
      </c>
      <c r="B17" s="23" t="s">
        <v>168</v>
      </c>
      <c r="C17" s="45" t="s">
        <v>134</v>
      </c>
      <c r="D17" s="45" t="s">
        <v>149</v>
      </c>
      <c r="E17" s="17">
        <v>1</v>
      </c>
      <c r="F17" s="43" t="s">
        <v>0</v>
      </c>
      <c r="G17" s="44">
        <v>2200</v>
      </c>
      <c r="H17" s="19">
        <f t="shared" si="0"/>
        <v>2200</v>
      </c>
      <c r="I17" s="61"/>
      <c r="J17" s="68"/>
      <c r="K17" s="68"/>
      <c r="L17" s="68"/>
      <c r="M17" s="68">
        <v>38200</v>
      </c>
      <c r="N17" s="68"/>
      <c r="O17" s="68"/>
    </row>
    <row r="18" spans="1:15" s="9" customFormat="1" ht="54.95" customHeight="1" x14ac:dyDescent="0.25">
      <c r="A18" s="13">
        <v>7</v>
      </c>
      <c r="B18" s="23" t="s">
        <v>133</v>
      </c>
      <c r="C18" s="45" t="s">
        <v>169</v>
      </c>
      <c r="D18" s="42" t="s">
        <v>170</v>
      </c>
      <c r="E18" s="17">
        <v>1</v>
      </c>
      <c r="F18" s="43" t="s">
        <v>0</v>
      </c>
      <c r="G18" s="44">
        <v>3800</v>
      </c>
      <c r="H18" s="19">
        <f t="shared" si="0"/>
        <v>3800</v>
      </c>
      <c r="I18" s="61"/>
      <c r="J18" s="68"/>
      <c r="K18" s="68"/>
      <c r="L18" s="68"/>
      <c r="M18" s="68"/>
      <c r="N18" s="68"/>
      <c r="O18" s="68"/>
    </row>
    <row r="19" spans="1:15" s="9" customFormat="1" ht="54.95" customHeight="1" x14ac:dyDescent="0.25">
      <c r="A19" s="13">
        <v>8</v>
      </c>
      <c r="B19" s="40" t="s">
        <v>107</v>
      </c>
      <c r="C19" s="41" t="s">
        <v>48</v>
      </c>
      <c r="D19" s="42" t="s">
        <v>51</v>
      </c>
      <c r="E19" s="17">
        <v>1</v>
      </c>
      <c r="F19" s="43" t="s">
        <v>0</v>
      </c>
      <c r="G19" s="44">
        <v>14850</v>
      </c>
      <c r="H19" s="19">
        <f t="shared" si="0"/>
        <v>14850</v>
      </c>
      <c r="I19" s="61"/>
      <c r="J19" s="68" t="s">
        <v>371</v>
      </c>
      <c r="K19" s="68" t="s">
        <v>378</v>
      </c>
      <c r="L19" s="68"/>
      <c r="M19" s="68"/>
      <c r="N19" s="68"/>
      <c r="O19" s="68"/>
    </row>
    <row r="20" spans="1:15" s="9" customFormat="1" ht="54.95" customHeight="1" x14ac:dyDescent="0.25">
      <c r="A20" s="13">
        <v>9</v>
      </c>
      <c r="B20" s="40" t="s">
        <v>108</v>
      </c>
      <c r="C20" s="41" t="s">
        <v>49</v>
      </c>
      <c r="D20" s="42" t="s">
        <v>52</v>
      </c>
      <c r="E20" s="17">
        <v>1</v>
      </c>
      <c r="F20" s="43" t="s">
        <v>0</v>
      </c>
      <c r="G20" s="44">
        <v>23650</v>
      </c>
      <c r="H20" s="19">
        <f t="shared" si="0"/>
        <v>23650</v>
      </c>
      <c r="I20" s="61"/>
      <c r="J20" s="68" t="s">
        <v>371</v>
      </c>
      <c r="K20" s="68" t="s">
        <v>378</v>
      </c>
      <c r="L20" s="68"/>
      <c r="M20" s="68"/>
      <c r="N20" s="68"/>
      <c r="O20" s="68"/>
    </row>
    <row r="21" spans="1:15" s="9" customFormat="1" ht="54.95" customHeight="1" x14ac:dyDescent="0.25">
      <c r="A21" s="13">
        <v>10</v>
      </c>
      <c r="B21" s="40" t="s">
        <v>109</v>
      </c>
      <c r="C21" s="41" t="s">
        <v>50</v>
      </c>
      <c r="D21" s="42" t="s">
        <v>53</v>
      </c>
      <c r="E21" s="17">
        <v>1</v>
      </c>
      <c r="F21" s="43" t="s">
        <v>0</v>
      </c>
      <c r="G21" s="44">
        <v>29450</v>
      </c>
      <c r="H21" s="19">
        <f t="shared" si="0"/>
        <v>29450</v>
      </c>
      <c r="I21" s="61"/>
      <c r="J21" s="68" t="s">
        <v>371</v>
      </c>
      <c r="K21" s="68" t="s">
        <v>378</v>
      </c>
      <c r="L21" s="68"/>
      <c r="M21" s="68">
        <v>3025</v>
      </c>
      <c r="N21" s="68"/>
      <c r="O21" s="68"/>
    </row>
    <row r="22" spans="1:15" s="9" customFormat="1" ht="54.95" customHeight="1" x14ac:dyDescent="0.25">
      <c r="A22" s="13">
        <v>11</v>
      </c>
      <c r="B22" s="40" t="s">
        <v>34</v>
      </c>
      <c r="C22" s="41" t="s">
        <v>55</v>
      </c>
      <c r="D22" s="42" t="s">
        <v>63</v>
      </c>
      <c r="E22" s="17">
        <v>1</v>
      </c>
      <c r="F22" s="43" t="s">
        <v>0</v>
      </c>
      <c r="G22" s="44">
        <v>14850</v>
      </c>
      <c r="H22" s="19">
        <f t="shared" si="0"/>
        <v>14850</v>
      </c>
      <c r="I22" s="61"/>
      <c r="J22" s="68" t="s">
        <v>372</v>
      </c>
      <c r="K22" s="68"/>
      <c r="L22" s="68"/>
      <c r="M22" s="68">
        <v>5500</v>
      </c>
      <c r="N22" s="68"/>
      <c r="O22" s="68"/>
    </row>
    <row r="23" spans="1:15" s="9" customFormat="1" ht="54.95" customHeight="1" x14ac:dyDescent="0.25">
      <c r="A23" s="13">
        <v>12</v>
      </c>
      <c r="B23" s="40" t="s">
        <v>110</v>
      </c>
      <c r="C23" s="41" t="s">
        <v>56</v>
      </c>
      <c r="D23" s="42" t="s">
        <v>77</v>
      </c>
      <c r="E23" s="17">
        <v>1</v>
      </c>
      <c r="F23" s="43" t="s">
        <v>0</v>
      </c>
      <c r="G23" s="44">
        <v>11000</v>
      </c>
      <c r="H23" s="19">
        <f t="shared" si="0"/>
        <v>11000</v>
      </c>
      <c r="I23" s="61"/>
      <c r="J23" s="68" t="s">
        <v>372</v>
      </c>
      <c r="K23" s="68"/>
      <c r="L23" s="68"/>
      <c r="M23" s="68">
        <v>7480</v>
      </c>
      <c r="N23" s="68"/>
      <c r="O23" s="68"/>
    </row>
    <row r="24" spans="1:15" s="9" customFormat="1" ht="54.95" customHeight="1" x14ac:dyDescent="0.25">
      <c r="A24" s="13">
        <v>13</v>
      </c>
      <c r="B24" s="23" t="s">
        <v>99</v>
      </c>
      <c r="C24" s="24" t="s">
        <v>35</v>
      </c>
      <c r="D24" s="24" t="s">
        <v>263</v>
      </c>
      <c r="E24" s="17">
        <v>1</v>
      </c>
      <c r="F24" s="43" t="s">
        <v>0</v>
      </c>
      <c r="G24" s="25">
        <v>32800</v>
      </c>
      <c r="H24" s="19">
        <f t="shared" si="0"/>
        <v>32800</v>
      </c>
      <c r="I24" s="61"/>
      <c r="J24" s="68" t="s">
        <v>372</v>
      </c>
      <c r="K24" s="68"/>
      <c r="L24" s="68"/>
      <c r="M24" s="68"/>
      <c r="N24" s="68"/>
      <c r="O24" s="68"/>
    </row>
    <row r="25" spans="1:15" s="9" customFormat="1" ht="54.95" customHeight="1" x14ac:dyDescent="0.25">
      <c r="A25" s="13">
        <v>14</v>
      </c>
      <c r="B25" s="40" t="s">
        <v>202</v>
      </c>
      <c r="C25" s="24" t="s">
        <v>36</v>
      </c>
      <c r="D25" s="24" t="s">
        <v>37</v>
      </c>
      <c r="E25" s="17">
        <v>1</v>
      </c>
      <c r="F25" s="43" t="s">
        <v>0</v>
      </c>
      <c r="G25" s="25">
        <v>8670</v>
      </c>
      <c r="H25" s="19">
        <f t="shared" si="0"/>
        <v>8670</v>
      </c>
      <c r="I25" s="61"/>
      <c r="J25" s="68" t="s">
        <v>372</v>
      </c>
      <c r="K25" s="68"/>
      <c r="L25" s="68"/>
      <c r="M25" s="68"/>
      <c r="N25" s="68"/>
      <c r="O25" s="68"/>
    </row>
    <row r="26" spans="1:15" s="9" customFormat="1" ht="54.95" customHeight="1" x14ac:dyDescent="0.25">
      <c r="A26" s="13">
        <v>15</v>
      </c>
      <c r="B26" s="23" t="s">
        <v>203</v>
      </c>
      <c r="C26" s="24" t="s">
        <v>86</v>
      </c>
      <c r="D26" s="24" t="s">
        <v>38</v>
      </c>
      <c r="E26" s="17">
        <v>1</v>
      </c>
      <c r="F26" s="43" t="s">
        <v>0</v>
      </c>
      <c r="G26" s="25">
        <v>8440</v>
      </c>
      <c r="H26" s="19">
        <f t="shared" si="0"/>
        <v>8440</v>
      </c>
      <c r="I26" s="61"/>
      <c r="J26" s="68" t="s">
        <v>373</v>
      </c>
      <c r="K26" s="68"/>
      <c r="L26" s="68"/>
      <c r="M26" s="68"/>
      <c r="N26" s="68"/>
      <c r="O26" s="68"/>
    </row>
    <row r="27" spans="1:15" s="9" customFormat="1" ht="54.95" customHeight="1" x14ac:dyDescent="0.25">
      <c r="A27" s="13">
        <v>16</v>
      </c>
      <c r="B27" s="40" t="s">
        <v>204</v>
      </c>
      <c r="C27" s="24" t="s">
        <v>86</v>
      </c>
      <c r="D27" s="24" t="s">
        <v>39</v>
      </c>
      <c r="E27" s="17">
        <v>1</v>
      </c>
      <c r="F27" s="43" t="s">
        <v>0</v>
      </c>
      <c r="G27" s="25">
        <v>9670</v>
      </c>
      <c r="H27" s="19">
        <f t="shared" si="0"/>
        <v>9670</v>
      </c>
      <c r="I27" s="61"/>
      <c r="J27" s="68" t="s">
        <v>373</v>
      </c>
      <c r="K27" s="68"/>
      <c r="L27" s="68"/>
      <c r="M27" s="68"/>
      <c r="N27" s="68"/>
      <c r="O27" s="68"/>
    </row>
    <row r="28" spans="1:15" s="9" customFormat="1" ht="54.95" customHeight="1" x14ac:dyDescent="0.25">
      <c r="A28" s="13">
        <v>17</v>
      </c>
      <c r="B28" s="23" t="s">
        <v>205</v>
      </c>
      <c r="C28" s="24" t="s">
        <v>40</v>
      </c>
      <c r="D28" s="24" t="s">
        <v>41</v>
      </c>
      <c r="E28" s="17">
        <v>1</v>
      </c>
      <c r="F28" s="43" t="s">
        <v>0</v>
      </c>
      <c r="G28" s="25">
        <v>28870</v>
      </c>
      <c r="H28" s="19">
        <f t="shared" si="0"/>
        <v>28870</v>
      </c>
      <c r="I28" s="61"/>
      <c r="J28" s="68" t="s">
        <v>372</v>
      </c>
      <c r="K28" s="68" t="s">
        <v>379</v>
      </c>
      <c r="L28" s="68"/>
      <c r="M28" s="68"/>
      <c r="N28" s="68"/>
      <c r="O28" s="68"/>
    </row>
    <row r="29" spans="1:15" s="9" customFormat="1" ht="54.95" customHeight="1" x14ac:dyDescent="0.25">
      <c r="A29" s="13">
        <v>18</v>
      </c>
      <c r="B29" s="23" t="s">
        <v>100</v>
      </c>
      <c r="C29" s="24" t="s">
        <v>40</v>
      </c>
      <c r="D29" s="15" t="s">
        <v>180</v>
      </c>
      <c r="E29" s="17">
        <v>1</v>
      </c>
      <c r="F29" s="43" t="s">
        <v>0</v>
      </c>
      <c r="G29" s="25">
        <v>42500</v>
      </c>
      <c r="H29" s="19">
        <f t="shared" si="0"/>
        <v>42500</v>
      </c>
      <c r="I29" s="61"/>
      <c r="J29" s="68" t="s">
        <v>372</v>
      </c>
      <c r="K29" s="68" t="s">
        <v>379</v>
      </c>
      <c r="L29" s="68"/>
      <c r="M29" s="68"/>
      <c r="N29" s="68"/>
      <c r="O29" s="68"/>
    </row>
    <row r="30" spans="1:15" s="9" customFormat="1" ht="54.95" customHeight="1" x14ac:dyDescent="0.25">
      <c r="A30" s="13">
        <v>19</v>
      </c>
      <c r="B30" s="23" t="s">
        <v>125</v>
      </c>
      <c r="C30" s="24" t="s">
        <v>129</v>
      </c>
      <c r="D30" s="24" t="s">
        <v>130</v>
      </c>
      <c r="E30" s="17">
        <v>1</v>
      </c>
      <c r="F30" s="43" t="s">
        <v>57</v>
      </c>
      <c r="G30" s="44">
        <v>28000</v>
      </c>
      <c r="H30" s="19">
        <f t="shared" si="0"/>
        <v>28000</v>
      </c>
      <c r="I30" s="61"/>
      <c r="J30" s="68" t="s">
        <v>372</v>
      </c>
      <c r="K30" s="68"/>
      <c r="L30" s="68"/>
      <c r="M30" s="68"/>
      <c r="N30" s="68"/>
      <c r="O30" s="68"/>
    </row>
    <row r="31" spans="1:15" s="9" customFormat="1" ht="54.95" customHeight="1" x14ac:dyDescent="0.25">
      <c r="A31" s="13">
        <v>20</v>
      </c>
      <c r="B31" s="40" t="s">
        <v>128</v>
      </c>
      <c r="C31" s="41" t="s">
        <v>126</v>
      </c>
      <c r="D31" s="42" t="s">
        <v>215</v>
      </c>
      <c r="E31" s="17">
        <v>1</v>
      </c>
      <c r="F31" s="43" t="s">
        <v>57</v>
      </c>
      <c r="G31" s="44">
        <v>15000</v>
      </c>
      <c r="H31" s="19">
        <f t="shared" si="0"/>
        <v>15000</v>
      </c>
      <c r="I31" s="61"/>
      <c r="J31" s="68" t="s">
        <v>372</v>
      </c>
      <c r="K31" s="68"/>
      <c r="L31" s="68"/>
      <c r="M31" s="68"/>
      <c r="N31" s="68"/>
      <c r="O31" s="68"/>
    </row>
    <row r="32" spans="1:15" s="9" customFormat="1" ht="54.95" customHeight="1" x14ac:dyDescent="0.25">
      <c r="A32" s="13">
        <v>21</v>
      </c>
      <c r="B32" s="26" t="s">
        <v>44</v>
      </c>
      <c r="C32" s="15" t="s">
        <v>43</v>
      </c>
      <c r="D32" s="15" t="s">
        <v>3</v>
      </c>
      <c r="E32" s="17">
        <v>1</v>
      </c>
      <c r="F32" s="17" t="s">
        <v>57</v>
      </c>
      <c r="G32" s="25">
        <v>3025</v>
      </c>
      <c r="H32" s="19">
        <f t="shared" si="0"/>
        <v>3025</v>
      </c>
      <c r="I32" s="61"/>
      <c r="J32" s="68" t="s">
        <v>372</v>
      </c>
      <c r="K32" s="68"/>
      <c r="L32" s="68"/>
      <c r="M32" s="68"/>
      <c r="N32" s="68"/>
      <c r="O32" s="68"/>
    </row>
    <row r="33" spans="1:15" s="9" customFormat="1" ht="54.95" customHeight="1" x14ac:dyDescent="0.25">
      <c r="A33" s="13">
        <v>22</v>
      </c>
      <c r="B33" s="26" t="s">
        <v>44</v>
      </c>
      <c r="C33" s="15" t="s">
        <v>297</v>
      </c>
      <c r="D33" s="15" t="s">
        <v>3</v>
      </c>
      <c r="E33" s="17">
        <v>1</v>
      </c>
      <c r="F33" s="17" t="s">
        <v>57</v>
      </c>
      <c r="G33" s="25">
        <v>3650</v>
      </c>
      <c r="H33" s="19">
        <f t="shared" si="0"/>
        <v>3650</v>
      </c>
      <c r="I33" s="61"/>
      <c r="J33" s="68" t="s">
        <v>374</v>
      </c>
      <c r="K33" s="68"/>
      <c r="L33" s="68"/>
      <c r="M33" s="68"/>
      <c r="N33" s="68"/>
      <c r="O33" s="68"/>
    </row>
    <row r="34" spans="1:15" s="9" customFormat="1" ht="54.95" customHeight="1" x14ac:dyDescent="0.25">
      <c r="A34" s="13">
        <v>23</v>
      </c>
      <c r="B34" s="13" t="s">
        <v>216</v>
      </c>
      <c r="C34" s="15" t="s">
        <v>87</v>
      </c>
      <c r="D34" s="21" t="s">
        <v>264</v>
      </c>
      <c r="E34" s="17">
        <v>1</v>
      </c>
      <c r="F34" s="17" t="s">
        <v>0</v>
      </c>
      <c r="G34" s="18">
        <v>5500</v>
      </c>
      <c r="H34" s="19">
        <f t="shared" si="0"/>
        <v>5500</v>
      </c>
      <c r="I34" s="61"/>
      <c r="J34" s="68" t="s">
        <v>374</v>
      </c>
      <c r="K34" s="68" t="s">
        <v>372</v>
      </c>
      <c r="L34" s="68"/>
      <c r="M34" s="68"/>
      <c r="N34" s="68"/>
      <c r="O34" s="68"/>
    </row>
    <row r="35" spans="1:15" s="9" customFormat="1" ht="54.95" customHeight="1" x14ac:dyDescent="0.25">
      <c r="A35" s="13">
        <v>24</v>
      </c>
      <c r="B35" s="26" t="s">
        <v>73</v>
      </c>
      <c r="C35" s="15" t="s">
        <v>68</v>
      </c>
      <c r="D35" s="15" t="s">
        <v>67</v>
      </c>
      <c r="E35" s="17">
        <v>1</v>
      </c>
      <c r="F35" s="17" t="s">
        <v>57</v>
      </c>
      <c r="G35" s="27">
        <v>5500</v>
      </c>
      <c r="H35" s="19">
        <f t="shared" si="0"/>
        <v>5500</v>
      </c>
      <c r="I35" s="61"/>
      <c r="J35" s="68" t="s">
        <v>374</v>
      </c>
      <c r="K35" s="68" t="s">
        <v>372</v>
      </c>
      <c r="L35" s="68"/>
      <c r="M35" s="68"/>
      <c r="N35" s="68"/>
      <c r="O35" s="68"/>
    </row>
    <row r="36" spans="1:15" s="9" customFormat="1" ht="54.95" customHeight="1" x14ac:dyDescent="0.25">
      <c r="A36" s="13">
        <v>25</v>
      </c>
      <c r="B36" s="26" t="s">
        <v>101</v>
      </c>
      <c r="C36" s="15" t="s">
        <v>69</v>
      </c>
      <c r="D36" s="15" t="s">
        <v>61</v>
      </c>
      <c r="E36" s="17">
        <v>1</v>
      </c>
      <c r="F36" s="17" t="s">
        <v>57</v>
      </c>
      <c r="G36" s="27">
        <v>7480</v>
      </c>
      <c r="H36" s="19">
        <f t="shared" si="0"/>
        <v>7480</v>
      </c>
      <c r="I36" s="61"/>
      <c r="J36" s="68" t="s">
        <v>374</v>
      </c>
      <c r="K36" s="68" t="s">
        <v>372</v>
      </c>
      <c r="L36" s="68"/>
      <c r="M36" s="68"/>
      <c r="N36" s="68"/>
      <c r="O36" s="68"/>
    </row>
    <row r="37" spans="1:15" s="10" customFormat="1" ht="54.95" customHeight="1" x14ac:dyDescent="0.35">
      <c r="A37" s="13">
        <v>26</v>
      </c>
      <c r="B37" s="26" t="s">
        <v>102</v>
      </c>
      <c r="C37" s="15" t="s">
        <v>153</v>
      </c>
      <c r="D37" s="15" t="s">
        <v>154</v>
      </c>
      <c r="E37" s="17">
        <v>1</v>
      </c>
      <c r="F37" s="17" t="s">
        <v>57</v>
      </c>
      <c r="G37" s="27">
        <v>12000</v>
      </c>
      <c r="H37" s="19">
        <f t="shared" si="0"/>
        <v>12000</v>
      </c>
      <c r="I37" s="61"/>
      <c r="J37" s="68" t="s">
        <v>374</v>
      </c>
      <c r="K37" s="68"/>
      <c r="L37" s="68"/>
      <c r="M37" s="63"/>
      <c r="N37" s="63"/>
      <c r="O37" s="63"/>
    </row>
    <row r="38" spans="1:15" ht="54.95" customHeight="1" x14ac:dyDescent="0.25">
      <c r="A38" s="13">
        <v>27</v>
      </c>
      <c r="B38" s="26" t="s">
        <v>225</v>
      </c>
      <c r="C38" s="15" t="s">
        <v>171</v>
      </c>
      <c r="D38" s="15" t="s">
        <v>174</v>
      </c>
      <c r="E38" s="17">
        <v>1</v>
      </c>
      <c r="F38" s="17" t="s">
        <v>57</v>
      </c>
      <c r="G38" s="27">
        <v>6800</v>
      </c>
      <c r="H38" s="19">
        <f t="shared" si="0"/>
        <v>6800</v>
      </c>
      <c r="I38" s="61"/>
      <c r="J38" s="68" t="s">
        <v>374</v>
      </c>
      <c r="K38" s="68"/>
      <c r="L38" s="68"/>
      <c r="M38" s="65"/>
      <c r="N38" s="65"/>
      <c r="O38" s="65"/>
    </row>
    <row r="39" spans="1:15" ht="54.95" customHeight="1" x14ac:dyDescent="0.25">
      <c r="A39" s="13">
        <v>28</v>
      </c>
      <c r="B39" s="29" t="s">
        <v>227</v>
      </c>
      <c r="C39" s="28" t="s">
        <v>4</v>
      </c>
      <c r="D39" s="28" t="s">
        <v>175</v>
      </c>
      <c r="E39" s="17">
        <v>1</v>
      </c>
      <c r="F39" s="17" t="s">
        <v>58</v>
      </c>
      <c r="G39" s="27">
        <v>2840</v>
      </c>
      <c r="H39" s="19">
        <f t="shared" si="0"/>
        <v>2840</v>
      </c>
      <c r="I39" s="61"/>
      <c r="J39" s="68" t="s">
        <v>375</v>
      </c>
      <c r="K39" s="68"/>
      <c r="L39" s="68"/>
      <c r="M39" s="65"/>
      <c r="N39" s="65"/>
      <c r="O39" s="65"/>
    </row>
    <row r="40" spans="1:15" ht="54.95" customHeight="1" x14ac:dyDescent="0.25">
      <c r="A40" s="13">
        <v>29</v>
      </c>
      <c r="B40" s="26" t="s">
        <v>228</v>
      </c>
      <c r="C40" s="28" t="s">
        <v>4</v>
      </c>
      <c r="D40" s="28" t="s">
        <v>230</v>
      </c>
      <c r="E40" s="17">
        <v>1</v>
      </c>
      <c r="F40" s="17" t="s">
        <v>58</v>
      </c>
      <c r="G40" s="27">
        <v>3620</v>
      </c>
      <c r="H40" s="19">
        <f t="shared" si="0"/>
        <v>3620</v>
      </c>
      <c r="I40" s="61"/>
      <c r="J40" s="68" t="s">
        <v>375</v>
      </c>
      <c r="K40" s="68"/>
      <c r="L40" s="68"/>
      <c r="M40" s="65"/>
      <c r="N40" s="65"/>
      <c r="O40" s="65"/>
    </row>
    <row r="41" spans="1:15" ht="54.95" customHeight="1" x14ac:dyDescent="0.25">
      <c r="A41" s="13">
        <v>30</v>
      </c>
      <c r="B41" s="26" t="s">
        <v>229</v>
      </c>
      <c r="C41" s="28" t="s">
        <v>4</v>
      </c>
      <c r="D41" s="28" t="s">
        <v>176</v>
      </c>
      <c r="E41" s="17">
        <v>1</v>
      </c>
      <c r="F41" s="17" t="s">
        <v>58</v>
      </c>
      <c r="G41" s="27">
        <v>3820</v>
      </c>
      <c r="H41" s="19">
        <f t="shared" si="0"/>
        <v>3820</v>
      </c>
      <c r="I41" s="61"/>
      <c r="J41" s="68" t="s">
        <v>375</v>
      </c>
      <c r="K41" s="68"/>
      <c r="L41" s="68"/>
      <c r="M41" s="65"/>
      <c r="N41" s="65"/>
      <c r="O41" s="65"/>
    </row>
    <row r="42" spans="1:15" ht="54.95" customHeight="1" x14ac:dyDescent="0.25">
      <c r="A42" s="13">
        <v>31</v>
      </c>
      <c r="B42" s="26" t="s">
        <v>231</v>
      </c>
      <c r="C42" s="28" t="s">
        <v>5</v>
      </c>
      <c r="D42" s="15" t="s">
        <v>233</v>
      </c>
      <c r="E42" s="17">
        <v>1</v>
      </c>
      <c r="F42" s="17" t="s">
        <v>58</v>
      </c>
      <c r="G42" s="27">
        <v>3785</v>
      </c>
      <c r="H42" s="19">
        <f t="shared" si="0"/>
        <v>3785</v>
      </c>
      <c r="I42" s="61"/>
      <c r="J42" s="68" t="s">
        <v>375</v>
      </c>
      <c r="K42" s="68"/>
      <c r="L42" s="68"/>
      <c r="M42" s="65"/>
      <c r="N42" s="65"/>
      <c r="O42" s="65"/>
    </row>
    <row r="43" spans="1:15" ht="54.95" customHeight="1" x14ac:dyDescent="0.25">
      <c r="A43" s="13">
        <v>32</v>
      </c>
      <c r="B43" s="26" t="s">
        <v>232</v>
      </c>
      <c r="C43" s="28" t="s">
        <v>5</v>
      </c>
      <c r="D43" s="15" t="s">
        <v>6</v>
      </c>
      <c r="E43" s="17">
        <v>1</v>
      </c>
      <c r="F43" s="17" t="s">
        <v>58</v>
      </c>
      <c r="G43" s="27">
        <v>3985</v>
      </c>
      <c r="H43" s="19">
        <f t="shared" si="0"/>
        <v>3985</v>
      </c>
      <c r="I43" s="61"/>
      <c r="J43" s="68" t="s">
        <v>375</v>
      </c>
      <c r="K43" s="68"/>
      <c r="L43" s="68"/>
      <c r="M43" s="65"/>
      <c r="N43" s="65"/>
      <c r="O43" s="65"/>
    </row>
    <row r="44" spans="1:15" ht="54.95" customHeight="1" x14ac:dyDescent="0.25">
      <c r="A44" s="13">
        <v>33</v>
      </c>
      <c r="B44" s="26" t="s">
        <v>105</v>
      </c>
      <c r="C44" s="28" t="s">
        <v>71</v>
      </c>
      <c r="D44" s="28" t="s">
        <v>253</v>
      </c>
      <c r="E44" s="17">
        <v>1</v>
      </c>
      <c r="F44" s="17" t="s">
        <v>72</v>
      </c>
      <c r="G44" s="27">
        <v>3575</v>
      </c>
      <c r="H44" s="19">
        <f t="shared" si="0"/>
        <v>3575</v>
      </c>
      <c r="I44" s="61"/>
      <c r="J44" s="68" t="s">
        <v>376</v>
      </c>
      <c r="K44" s="68"/>
      <c r="L44" s="68"/>
      <c r="M44" s="65"/>
      <c r="N44" s="65"/>
      <c r="O44" s="65"/>
    </row>
    <row r="45" spans="1:15" ht="54.95" customHeight="1" x14ac:dyDescent="0.25">
      <c r="A45" s="13">
        <v>34</v>
      </c>
      <c r="B45" s="26" t="s">
        <v>124</v>
      </c>
      <c r="C45" s="28" t="s">
        <v>71</v>
      </c>
      <c r="D45" s="28" t="s">
        <v>254</v>
      </c>
      <c r="E45" s="17">
        <v>1</v>
      </c>
      <c r="F45" s="17" t="s">
        <v>72</v>
      </c>
      <c r="G45" s="27">
        <v>4050</v>
      </c>
      <c r="H45" s="19">
        <f t="shared" si="0"/>
        <v>4050</v>
      </c>
      <c r="I45" s="61"/>
      <c r="J45" s="68" t="s">
        <v>376</v>
      </c>
      <c r="K45" s="68"/>
      <c r="L45" s="68"/>
      <c r="M45" s="65"/>
      <c r="N45" s="65"/>
      <c r="O45" s="65"/>
    </row>
    <row r="46" spans="1:15" ht="54.95" customHeight="1" x14ac:dyDescent="0.25">
      <c r="A46" s="13">
        <v>35</v>
      </c>
      <c r="B46" s="26" t="s">
        <v>234</v>
      </c>
      <c r="C46" s="28" t="s">
        <v>71</v>
      </c>
      <c r="D46" s="28" t="s">
        <v>255</v>
      </c>
      <c r="E46" s="17">
        <v>1</v>
      </c>
      <c r="F46" s="17" t="s">
        <v>72</v>
      </c>
      <c r="G46" s="27">
        <v>4200</v>
      </c>
      <c r="H46" s="19">
        <f t="shared" si="0"/>
        <v>4200</v>
      </c>
      <c r="I46" s="61"/>
      <c r="J46" s="68" t="s">
        <v>376</v>
      </c>
      <c r="K46" s="68"/>
      <c r="L46" s="68"/>
      <c r="M46" s="65"/>
      <c r="N46" s="65"/>
      <c r="O46" s="65"/>
    </row>
    <row r="47" spans="1:15" ht="54.95" customHeight="1" x14ac:dyDescent="0.25">
      <c r="A47" s="13">
        <v>36</v>
      </c>
      <c r="B47" s="26" t="s">
        <v>235</v>
      </c>
      <c r="C47" s="28" t="s">
        <v>71</v>
      </c>
      <c r="D47" s="28" t="s">
        <v>256</v>
      </c>
      <c r="E47" s="17">
        <v>1</v>
      </c>
      <c r="F47" s="17" t="s">
        <v>72</v>
      </c>
      <c r="G47" s="27">
        <v>4750</v>
      </c>
      <c r="H47" s="19">
        <f t="shared" si="0"/>
        <v>4750</v>
      </c>
      <c r="I47" s="61"/>
      <c r="J47" s="68" t="s">
        <v>376</v>
      </c>
      <c r="K47" s="68"/>
      <c r="L47" s="68"/>
      <c r="M47" s="65"/>
      <c r="N47" s="65"/>
      <c r="O47" s="65"/>
    </row>
    <row r="48" spans="1:15" ht="54.95" customHeight="1" x14ac:dyDescent="0.25">
      <c r="A48" s="13">
        <v>37</v>
      </c>
      <c r="B48" s="26" t="s">
        <v>279</v>
      </c>
      <c r="C48" s="15" t="s">
        <v>291</v>
      </c>
      <c r="D48" s="21" t="s">
        <v>293</v>
      </c>
      <c r="E48" s="17">
        <v>1</v>
      </c>
      <c r="F48" s="17" t="s">
        <v>267</v>
      </c>
      <c r="G48" s="25">
        <f>28000-2400</f>
        <v>25600</v>
      </c>
      <c r="H48" s="19">
        <f t="shared" si="0"/>
        <v>25600</v>
      </c>
      <c r="I48" s="9"/>
      <c r="J48" s="68" t="s">
        <v>372</v>
      </c>
      <c r="K48" s="68"/>
      <c r="L48" s="68"/>
      <c r="M48" s="65"/>
      <c r="N48" s="65"/>
      <c r="O48" s="65"/>
    </row>
    <row r="49" spans="1:15" ht="54.95" customHeight="1" x14ac:dyDescent="0.25">
      <c r="A49" s="13">
        <v>38</v>
      </c>
      <c r="B49" s="26" t="s">
        <v>280</v>
      </c>
      <c r="C49" s="15" t="s">
        <v>292</v>
      </c>
      <c r="D49" s="21" t="s">
        <v>294</v>
      </c>
      <c r="E49" s="17">
        <v>1</v>
      </c>
      <c r="F49" s="17" t="s">
        <v>267</v>
      </c>
      <c r="G49" s="25">
        <f>25600/2</f>
        <v>12800</v>
      </c>
      <c r="H49" s="19">
        <f t="shared" si="0"/>
        <v>12800</v>
      </c>
      <c r="I49" s="61"/>
      <c r="J49" s="68" t="s">
        <v>372</v>
      </c>
      <c r="K49" s="68"/>
      <c r="L49" s="68"/>
      <c r="M49" s="65"/>
      <c r="N49" s="65"/>
      <c r="O49" s="65"/>
    </row>
    <row r="50" spans="1:15" ht="54.95" customHeight="1" x14ac:dyDescent="0.25">
      <c r="A50" s="13">
        <v>39</v>
      </c>
      <c r="B50" s="26" t="s">
        <v>281</v>
      </c>
      <c r="C50" s="22" t="s">
        <v>265</v>
      </c>
      <c r="D50" s="21" t="s">
        <v>287</v>
      </c>
      <c r="E50" s="17">
        <v>1</v>
      </c>
      <c r="F50" s="17" t="s">
        <v>267</v>
      </c>
      <c r="G50" s="18">
        <f>32000-2400</f>
        <v>29600</v>
      </c>
      <c r="H50" s="19">
        <f t="shared" si="0"/>
        <v>29600</v>
      </c>
      <c r="I50" s="61"/>
      <c r="J50" s="68" t="s">
        <v>372</v>
      </c>
      <c r="K50" s="68"/>
      <c r="L50" s="68"/>
      <c r="M50" s="65"/>
      <c r="N50" s="65"/>
      <c r="O50" s="65"/>
    </row>
    <row r="51" spans="1:15" ht="54.95" customHeight="1" x14ac:dyDescent="0.25">
      <c r="A51" s="13">
        <v>40</v>
      </c>
      <c r="B51" s="26" t="s">
        <v>282</v>
      </c>
      <c r="C51" s="22" t="s">
        <v>286</v>
      </c>
      <c r="D51" s="21" t="s">
        <v>266</v>
      </c>
      <c r="E51" s="17">
        <v>1</v>
      </c>
      <c r="F51" s="17" t="s">
        <v>267</v>
      </c>
      <c r="G51" s="18">
        <f>29600/2</f>
        <v>14800</v>
      </c>
      <c r="H51" s="19">
        <f t="shared" si="0"/>
        <v>14800</v>
      </c>
      <c r="I51" s="61"/>
      <c r="J51" s="68" t="s">
        <v>372</v>
      </c>
      <c r="K51" s="68"/>
      <c r="L51" s="68"/>
      <c r="M51" s="65"/>
      <c r="N51" s="65"/>
      <c r="O51" s="65"/>
    </row>
    <row r="52" spans="1:15" ht="54.95" customHeight="1" x14ac:dyDescent="0.25">
      <c r="A52" s="13">
        <v>41</v>
      </c>
      <c r="B52" s="26" t="s">
        <v>283</v>
      </c>
      <c r="C52" s="22" t="s">
        <v>268</v>
      </c>
      <c r="D52" s="21" t="s">
        <v>288</v>
      </c>
      <c r="E52" s="17">
        <v>1</v>
      </c>
      <c r="F52" s="17" t="s">
        <v>270</v>
      </c>
      <c r="G52" s="56">
        <v>32600</v>
      </c>
      <c r="H52" s="19">
        <f t="shared" si="0"/>
        <v>32600</v>
      </c>
      <c r="I52" s="61"/>
      <c r="J52" s="68" t="s">
        <v>372</v>
      </c>
      <c r="K52" s="68"/>
      <c r="L52" s="68"/>
      <c r="M52" s="65"/>
      <c r="N52" s="65"/>
      <c r="O52" s="65"/>
    </row>
    <row r="53" spans="1:15" ht="54.95" customHeight="1" x14ac:dyDescent="0.25">
      <c r="A53" s="13">
        <v>42</v>
      </c>
      <c r="B53" s="26" t="s">
        <v>284</v>
      </c>
      <c r="C53" s="22" t="s">
        <v>271</v>
      </c>
      <c r="D53" s="21" t="s">
        <v>269</v>
      </c>
      <c r="E53" s="17">
        <v>1</v>
      </c>
      <c r="F53" s="17" t="s">
        <v>267</v>
      </c>
      <c r="G53" s="56">
        <v>18500</v>
      </c>
      <c r="H53" s="19">
        <f t="shared" si="0"/>
        <v>18500</v>
      </c>
      <c r="I53" s="61"/>
      <c r="J53" s="68" t="s">
        <v>372</v>
      </c>
      <c r="K53" s="68"/>
      <c r="L53" s="68"/>
      <c r="M53" s="65"/>
      <c r="N53" s="65"/>
      <c r="O53" s="65"/>
    </row>
    <row r="54" spans="1:15" ht="54.95" customHeight="1" x14ac:dyDescent="0.25">
      <c r="A54" s="13">
        <v>43</v>
      </c>
      <c r="B54" s="26" t="s">
        <v>285</v>
      </c>
      <c r="C54" s="15" t="s">
        <v>272</v>
      </c>
      <c r="D54" s="24" t="s">
        <v>295</v>
      </c>
      <c r="E54" s="17">
        <v>1</v>
      </c>
      <c r="F54" s="17" t="s">
        <v>274</v>
      </c>
      <c r="G54" s="56">
        <v>3000</v>
      </c>
      <c r="H54" s="19">
        <f t="shared" si="0"/>
        <v>3000</v>
      </c>
      <c r="I54" s="61"/>
      <c r="J54" s="68" t="s">
        <v>372</v>
      </c>
      <c r="K54" s="68"/>
      <c r="L54" s="68"/>
      <c r="M54" s="65"/>
      <c r="N54" s="65"/>
      <c r="O54" s="65"/>
    </row>
    <row r="55" spans="1:15" ht="54.95" customHeight="1" x14ac:dyDescent="0.25">
      <c r="A55" s="13">
        <v>44</v>
      </c>
      <c r="B55" s="26" t="s">
        <v>289</v>
      </c>
      <c r="C55" s="15" t="s">
        <v>272</v>
      </c>
      <c r="D55" s="24" t="s">
        <v>273</v>
      </c>
      <c r="E55" s="17">
        <v>1</v>
      </c>
      <c r="F55" s="17" t="s">
        <v>274</v>
      </c>
      <c r="G55" s="56">
        <v>3500</v>
      </c>
      <c r="H55" s="19">
        <f t="shared" si="0"/>
        <v>3500</v>
      </c>
      <c r="I55" s="61"/>
      <c r="J55" s="68" t="s">
        <v>372</v>
      </c>
      <c r="K55" s="68"/>
      <c r="L55" s="68"/>
      <c r="M55" s="65"/>
      <c r="N55" s="65"/>
      <c r="O55" s="65"/>
    </row>
    <row r="56" spans="1:15" ht="54.95" customHeight="1" x14ac:dyDescent="0.25">
      <c r="A56" s="13">
        <v>45</v>
      </c>
      <c r="B56" s="26" t="s">
        <v>290</v>
      </c>
      <c r="C56" s="15" t="s">
        <v>272</v>
      </c>
      <c r="D56" s="24" t="s">
        <v>275</v>
      </c>
      <c r="E56" s="17">
        <v>1</v>
      </c>
      <c r="F56" s="17" t="s">
        <v>274</v>
      </c>
      <c r="G56" s="56">
        <v>4500</v>
      </c>
      <c r="H56" s="19">
        <f t="shared" si="0"/>
        <v>4500</v>
      </c>
      <c r="I56" s="61"/>
      <c r="J56" s="68" t="s">
        <v>372</v>
      </c>
      <c r="K56" s="68"/>
      <c r="L56" s="68"/>
      <c r="M56" s="65"/>
      <c r="N56" s="65"/>
      <c r="O56" s="65"/>
    </row>
    <row r="57" spans="1:15" ht="54.95" customHeight="1" x14ac:dyDescent="0.25">
      <c r="A57" s="13">
        <v>46</v>
      </c>
      <c r="B57" s="26" t="s">
        <v>296</v>
      </c>
      <c r="C57" s="15" t="s">
        <v>276</v>
      </c>
      <c r="D57" s="15" t="s">
        <v>277</v>
      </c>
      <c r="E57" s="17">
        <v>1</v>
      </c>
      <c r="F57" s="17" t="s">
        <v>278</v>
      </c>
      <c r="G57" s="56">
        <v>1200</v>
      </c>
      <c r="H57" s="19">
        <f t="shared" si="0"/>
        <v>1200</v>
      </c>
      <c r="I57" s="61"/>
      <c r="J57" s="68" t="s">
        <v>377</v>
      </c>
      <c r="K57" s="68"/>
      <c r="L57" s="68"/>
      <c r="M57" s="65"/>
      <c r="N57" s="65"/>
      <c r="O57" s="65"/>
    </row>
    <row r="58" spans="1:15" ht="54.95" customHeight="1" x14ac:dyDescent="0.25">
      <c r="A58" s="13">
        <v>47</v>
      </c>
      <c r="B58" s="26" t="s">
        <v>298</v>
      </c>
      <c r="C58" s="15" t="s">
        <v>320</v>
      </c>
      <c r="D58" s="52" t="s">
        <v>307</v>
      </c>
      <c r="E58" s="17">
        <v>1</v>
      </c>
      <c r="F58" s="17" t="s">
        <v>278</v>
      </c>
      <c r="G58" s="27">
        <v>30000</v>
      </c>
      <c r="H58" s="19">
        <f t="shared" si="0"/>
        <v>30000</v>
      </c>
      <c r="I58" s="61"/>
      <c r="J58" s="69" t="s">
        <v>384</v>
      </c>
      <c r="K58" s="69" t="s">
        <v>386</v>
      </c>
      <c r="L58" s="69" t="s">
        <v>385</v>
      </c>
      <c r="M58" s="65"/>
      <c r="N58" s="65"/>
      <c r="O58" s="65"/>
    </row>
    <row r="59" spans="1:15" ht="54.95" customHeight="1" x14ac:dyDescent="0.25">
      <c r="A59" s="13">
        <v>48</v>
      </c>
      <c r="B59" s="26" t="s">
        <v>299</v>
      </c>
      <c r="C59" s="57" t="s">
        <v>308</v>
      </c>
      <c r="D59" s="58" t="s">
        <v>309</v>
      </c>
      <c r="E59" s="17">
        <v>1</v>
      </c>
      <c r="F59" s="17" t="s">
        <v>278</v>
      </c>
      <c r="G59" s="18">
        <v>50000</v>
      </c>
      <c r="H59" s="19">
        <f t="shared" si="0"/>
        <v>50000</v>
      </c>
      <c r="I59" s="61"/>
      <c r="J59" s="69" t="s">
        <v>384</v>
      </c>
      <c r="K59" s="69" t="s">
        <v>386</v>
      </c>
      <c r="L59" s="69" t="s">
        <v>385</v>
      </c>
      <c r="M59" s="65"/>
      <c r="N59" s="65"/>
      <c r="O59" s="65"/>
    </row>
    <row r="60" spans="1:15" ht="54.95" customHeight="1" x14ac:dyDescent="0.25">
      <c r="A60" s="13">
        <v>49</v>
      </c>
      <c r="B60" s="26" t="s">
        <v>300</v>
      </c>
      <c r="C60" s="57" t="s">
        <v>310</v>
      </c>
      <c r="D60" s="58" t="s">
        <v>316</v>
      </c>
      <c r="E60" s="17">
        <v>1</v>
      </c>
      <c r="F60" s="17" t="s">
        <v>278</v>
      </c>
      <c r="G60" s="27">
        <v>40000</v>
      </c>
      <c r="H60" s="19">
        <f t="shared" si="0"/>
        <v>40000</v>
      </c>
      <c r="I60" s="61"/>
      <c r="J60" s="69" t="s">
        <v>384</v>
      </c>
      <c r="K60" s="69" t="s">
        <v>386</v>
      </c>
      <c r="L60" s="69" t="s">
        <v>385</v>
      </c>
      <c r="M60" s="65"/>
      <c r="N60" s="65"/>
      <c r="O60" s="65"/>
    </row>
    <row r="61" spans="1:15" ht="54.95" customHeight="1" x14ac:dyDescent="0.25">
      <c r="A61" s="13">
        <v>50</v>
      </c>
      <c r="B61" s="26" t="s">
        <v>301</v>
      </c>
      <c r="C61" s="57" t="s">
        <v>311</v>
      </c>
      <c r="D61" s="58" t="s">
        <v>315</v>
      </c>
      <c r="E61" s="17">
        <v>1</v>
      </c>
      <c r="F61" s="17" t="s">
        <v>278</v>
      </c>
      <c r="G61" s="27">
        <v>28000</v>
      </c>
      <c r="H61" s="19">
        <f t="shared" si="0"/>
        <v>28000</v>
      </c>
      <c r="I61" s="61"/>
      <c r="J61" s="69" t="s">
        <v>384</v>
      </c>
      <c r="K61" s="69" t="s">
        <v>386</v>
      </c>
      <c r="L61" s="69" t="s">
        <v>385</v>
      </c>
      <c r="M61" s="65"/>
      <c r="N61" s="65"/>
      <c r="O61" s="65"/>
    </row>
    <row r="62" spans="1:15" ht="54.95" customHeight="1" x14ac:dyDescent="0.25">
      <c r="A62" s="13">
        <v>51</v>
      </c>
      <c r="B62" s="26" t="s">
        <v>302</v>
      </c>
      <c r="C62" s="15" t="s">
        <v>312</v>
      </c>
      <c r="D62" s="21" t="s">
        <v>313</v>
      </c>
      <c r="E62" s="17">
        <v>1</v>
      </c>
      <c r="F62" s="17" t="s">
        <v>278</v>
      </c>
      <c r="G62" s="18">
        <v>6900</v>
      </c>
      <c r="H62" s="19">
        <f t="shared" si="0"/>
        <v>6900</v>
      </c>
      <c r="I62" s="61"/>
      <c r="J62" s="69" t="s">
        <v>384</v>
      </c>
      <c r="K62" s="68"/>
      <c r="L62" s="68"/>
      <c r="M62" s="65"/>
      <c r="N62" s="65"/>
      <c r="O62" s="65"/>
    </row>
    <row r="63" spans="1:15" ht="54.95" customHeight="1" x14ac:dyDescent="0.25">
      <c r="A63" s="13">
        <v>52</v>
      </c>
      <c r="B63" s="26" t="s">
        <v>303</v>
      </c>
      <c r="C63" s="15" t="s">
        <v>314</v>
      </c>
      <c r="D63" s="42" t="s">
        <v>317</v>
      </c>
      <c r="E63" s="17">
        <v>1</v>
      </c>
      <c r="F63" s="17" t="s">
        <v>278</v>
      </c>
      <c r="G63" s="27">
        <v>40000</v>
      </c>
      <c r="H63" s="19">
        <f t="shared" si="0"/>
        <v>40000</v>
      </c>
      <c r="I63" s="61"/>
      <c r="J63" s="69" t="s">
        <v>384</v>
      </c>
      <c r="K63" s="69" t="s">
        <v>386</v>
      </c>
      <c r="L63" s="69" t="s">
        <v>385</v>
      </c>
      <c r="M63" s="65"/>
      <c r="N63" s="65"/>
      <c r="O63" s="65"/>
    </row>
    <row r="64" spans="1:15" ht="54.95" customHeight="1" x14ac:dyDescent="0.25">
      <c r="A64" s="13">
        <v>53</v>
      </c>
      <c r="B64" s="26" t="s">
        <v>304</v>
      </c>
      <c r="C64" s="28" t="s">
        <v>318</v>
      </c>
      <c r="D64" s="70" t="s">
        <v>367</v>
      </c>
      <c r="E64" s="17">
        <v>1</v>
      </c>
      <c r="F64" s="17" t="s">
        <v>0</v>
      </c>
      <c r="G64" s="27">
        <v>46500</v>
      </c>
      <c r="H64" s="19">
        <f t="shared" si="0"/>
        <v>46500</v>
      </c>
      <c r="I64" s="61"/>
      <c r="J64" s="68" t="s">
        <v>369</v>
      </c>
      <c r="K64" s="68"/>
      <c r="L64" s="68"/>
      <c r="M64" s="65"/>
      <c r="N64" s="65"/>
      <c r="O64" s="65"/>
    </row>
    <row r="65" spans="1:15" ht="54.95" customHeight="1" x14ac:dyDescent="0.25">
      <c r="A65" s="13">
        <v>54</v>
      </c>
      <c r="B65" s="26" t="s">
        <v>305</v>
      </c>
      <c r="C65" s="28" t="s">
        <v>319</v>
      </c>
      <c r="D65" s="70" t="s">
        <v>368</v>
      </c>
      <c r="E65" s="17">
        <v>1</v>
      </c>
      <c r="F65" s="17" t="s">
        <v>0</v>
      </c>
      <c r="G65" s="27">
        <v>20500</v>
      </c>
      <c r="H65" s="19">
        <v>20500</v>
      </c>
      <c r="I65" s="61"/>
      <c r="J65" s="68" t="s">
        <v>369</v>
      </c>
      <c r="K65" s="68"/>
      <c r="L65" s="68"/>
      <c r="M65" s="65"/>
      <c r="N65" s="65"/>
      <c r="O65" s="65"/>
    </row>
    <row r="66" spans="1:15" ht="54.95" customHeight="1" x14ac:dyDescent="0.25">
      <c r="A66" s="13" t="s">
        <v>366</v>
      </c>
      <c r="B66" s="13" t="s">
        <v>147</v>
      </c>
      <c r="C66" s="15" t="s">
        <v>306</v>
      </c>
      <c r="D66" s="21" t="s">
        <v>321</v>
      </c>
      <c r="E66" s="17">
        <v>1</v>
      </c>
      <c r="F66" s="17" t="s">
        <v>0</v>
      </c>
      <c r="G66" s="18">
        <v>33000</v>
      </c>
      <c r="H66" s="19">
        <f>E66*G66</f>
        <v>33000</v>
      </c>
      <c r="I66" s="61"/>
      <c r="J66" s="69" t="s">
        <v>384</v>
      </c>
      <c r="K66" s="69" t="s">
        <v>386</v>
      </c>
      <c r="L66" s="69" t="s">
        <v>385</v>
      </c>
      <c r="M66" s="65"/>
      <c r="N66" s="65"/>
      <c r="O66" s="65"/>
    </row>
    <row r="67" spans="1:15" ht="54.95" customHeight="1" x14ac:dyDescent="0.25">
      <c r="A67" s="13" t="s">
        <v>366</v>
      </c>
      <c r="B67" s="13" t="s">
        <v>1</v>
      </c>
      <c r="C67" s="22" t="s">
        <v>322</v>
      </c>
      <c r="D67" s="21" t="s">
        <v>323</v>
      </c>
      <c r="E67" s="17">
        <v>1</v>
      </c>
      <c r="F67" s="17" t="s">
        <v>0</v>
      </c>
      <c r="G67" s="18">
        <v>10600</v>
      </c>
      <c r="H67" s="19">
        <f t="shared" ref="H67:H90" si="1">E67*G67</f>
        <v>10600</v>
      </c>
      <c r="I67" s="61"/>
      <c r="J67" s="69" t="s">
        <v>384</v>
      </c>
      <c r="K67" s="69" t="s">
        <v>389</v>
      </c>
      <c r="L67" s="69"/>
      <c r="M67" s="65"/>
      <c r="N67" s="65"/>
      <c r="O67" s="65"/>
    </row>
    <row r="68" spans="1:15" ht="54.95" customHeight="1" x14ac:dyDescent="0.25">
      <c r="A68" s="13" t="s">
        <v>366</v>
      </c>
      <c r="B68" s="13" t="s">
        <v>96</v>
      </c>
      <c r="C68" s="15" t="s">
        <v>324</v>
      </c>
      <c r="D68" s="21" t="s">
        <v>325</v>
      </c>
      <c r="E68" s="17">
        <v>1</v>
      </c>
      <c r="F68" s="17" t="s">
        <v>0</v>
      </c>
      <c r="G68" s="18">
        <v>84000</v>
      </c>
      <c r="H68" s="19">
        <f t="shared" si="1"/>
        <v>84000</v>
      </c>
      <c r="I68" s="61"/>
      <c r="J68" s="69" t="s">
        <v>372</v>
      </c>
      <c r="K68" s="69"/>
      <c r="L68" s="68"/>
      <c r="M68" s="65"/>
      <c r="N68" s="65"/>
      <c r="O68" s="65"/>
    </row>
    <row r="69" spans="1:15" ht="54.95" customHeight="1" x14ac:dyDescent="0.25">
      <c r="A69" s="13" t="s">
        <v>366</v>
      </c>
      <c r="B69" s="13" t="s">
        <v>97</v>
      </c>
      <c r="C69" s="22" t="s">
        <v>326</v>
      </c>
      <c r="D69" s="21" t="s">
        <v>327</v>
      </c>
      <c r="E69" s="17">
        <v>1</v>
      </c>
      <c r="F69" s="17" t="s">
        <v>0</v>
      </c>
      <c r="G69" s="18">
        <v>10300</v>
      </c>
      <c r="H69" s="19">
        <f t="shared" si="1"/>
        <v>10300</v>
      </c>
      <c r="I69" s="61"/>
      <c r="J69" s="69" t="s">
        <v>384</v>
      </c>
      <c r="K69" s="69" t="s">
        <v>385</v>
      </c>
      <c r="L69" s="68"/>
      <c r="M69" s="65"/>
      <c r="N69" s="65"/>
      <c r="O69" s="65"/>
    </row>
    <row r="70" spans="1:15" ht="54.95" customHeight="1" x14ac:dyDescent="0.25">
      <c r="A70" s="13" t="s">
        <v>366</v>
      </c>
      <c r="B70" s="59" t="s">
        <v>328</v>
      </c>
      <c r="C70" s="22" t="s">
        <v>326</v>
      </c>
      <c r="D70" s="21" t="s">
        <v>329</v>
      </c>
      <c r="E70" s="17">
        <v>1</v>
      </c>
      <c r="F70" s="17" t="s">
        <v>0</v>
      </c>
      <c r="G70" s="18">
        <v>10300</v>
      </c>
      <c r="H70" s="19">
        <f t="shared" si="1"/>
        <v>10300</v>
      </c>
      <c r="I70" s="61"/>
      <c r="J70" s="69" t="s">
        <v>384</v>
      </c>
      <c r="K70" s="69" t="s">
        <v>385</v>
      </c>
      <c r="L70" s="68"/>
      <c r="M70" s="65"/>
      <c r="N70" s="65"/>
      <c r="O70" s="65"/>
    </row>
    <row r="71" spans="1:15" ht="54.95" customHeight="1" x14ac:dyDescent="0.25">
      <c r="A71" s="13" t="s">
        <v>366</v>
      </c>
      <c r="B71" s="13" t="s">
        <v>330</v>
      </c>
      <c r="C71" s="22" t="s">
        <v>331</v>
      </c>
      <c r="D71" s="21" t="s">
        <v>332</v>
      </c>
      <c r="E71" s="17">
        <v>1</v>
      </c>
      <c r="F71" s="17" t="s">
        <v>0</v>
      </c>
      <c r="G71" s="18">
        <v>12800</v>
      </c>
      <c r="H71" s="19">
        <f t="shared" si="1"/>
        <v>12800</v>
      </c>
      <c r="I71" s="61"/>
      <c r="J71" s="69" t="s">
        <v>384</v>
      </c>
      <c r="K71" s="69" t="s">
        <v>385</v>
      </c>
      <c r="L71" s="68"/>
      <c r="M71" s="65"/>
      <c r="N71" s="65"/>
      <c r="O71" s="65"/>
    </row>
    <row r="72" spans="1:15" ht="54.95" customHeight="1" x14ac:dyDescent="0.25">
      <c r="A72" s="13" t="s">
        <v>366</v>
      </c>
      <c r="B72" s="13" t="s">
        <v>333</v>
      </c>
      <c r="C72" s="20" t="s">
        <v>334</v>
      </c>
      <c r="D72" s="21" t="s">
        <v>335</v>
      </c>
      <c r="E72" s="17">
        <v>1</v>
      </c>
      <c r="F72" s="17" t="s">
        <v>0</v>
      </c>
      <c r="G72" s="18">
        <v>4200</v>
      </c>
      <c r="H72" s="19">
        <f t="shared" si="1"/>
        <v>4200</v>
      </c>
      <c r="I72" s="61"/>
      <c r="J72" s="68" t="s">
        <v>391</v>
      </c>
      <c r="K72" s="68"/>
      <c r="L72" s="68"/>
      <c r="M72" s="65"/>
      <c r="N72" s="65"/>
      <c r="O72" s="65"/>
    </row>
    <row r="73" spans="1:15" ht="54.95" customHeight="1" x14ac:dyDescent="0.25">
      <c r="A73" s="13" t="s">
        <v>366</v>
      </c>
      <c r="B73" s="13" t="s">
        <v>336</v>
      </c>
      <c r="C73" s="21" t="s">
        <v>337</v>
      </c>
      <c r="D73" s="21" t="s">
        <v>338</v>
      </c>
      <c r="E73" s="17">
        <v>1</v>
      </c>
      <c r="F73" s="17" t="s">
        <v>0</v>
      </c>
      <c r="G73" s="18">
        <v>27400</v>
      </c>
      <c r="H73" s="19">
        <f t="shared" si="1"/>
        <v>27400</v>
      </c>
      <c r="I73" s="61"/>
      <c r="J73" s="69" t="s">
        <v>372</v>
      </c>
      <c r="K73" s="68"/>
      <c r="L73" s="68"/>
      <c r="M73" s="65"/>
      <c r="N73" s="65"/>
      <c r="O73" s="65"/>
    </row>
    <row r="74" spans="1:15" ht="54.95" customHeight="1" x14ac:dyDescent="0.25">
      <c r="A74" s="13" t="s">
        <v>366</v>
      </c>
      <c r="B74" s="13"/>
      <c r="C74" s="60"/>
      <c r="D74" s="21"/>
      <c r="E74" s="17"/>
      <c r="F74" s="17"/>
      <c r="G74" s="18"/>
      <c r="H74" s="19"/>
      <c r="I74" s="61"/>
      <c r="J74" s="68"/>
      <c r="K74" s="68"/>
      <c r="L74" s="68"/>
      <c r="M74" s="65"/>
      <c r="N74" s="65"/>
      <c r="O74" s="65"/>
    </row>
    <row r="75" spans="1:15" ht="54.95" customHeight="1" x14ac:dyDescent="0.25">
      <c r="A75" s="13" t="s">
        <v>366</v>
      </c>
      <c r="B75" s="13" t="s">
        <v>168</v>
      </c>
      <c r="C75" s="15" t="s">
        <v>339</v>
      </c>
      <c r="D75" s="21" t="s">
        <v>340</v>
      </c>
      <c r="E75" s="17">
        <v>1</v>
      </c>
      <c r="F75" s="17" t="s">
        <v>0</v>
      </c>
      <c r="G75" s="18">
        <v>18000</v>
      </c>
      <c r="H75" s="19">
        <f t="shared" si="1"/>
        <v>18000</v>
      </c>
      <c r="I75" s="61"/>
      <c r="J75" s="69" t="s">
        <v>372</v>
      </c>
      <c r="K75" s="68"/>
      <c r="L75" s="68"/>
      <c r="M75" s="65"/>
      <c r="N75" s="65"/>
      <c r="O75" s="65"/>
    </row>
    <row r="76" spans="1:15" ht="54.95" customHeight="1" x14ac:dyDescent="0.25">
      <c r="A76" s="13" t="s">
        <v>366</v>
      </c>
      <c r="B76" s="13" t="s">
        <v>133</v>
      </c>
      <c r="C76" s="15" t="s">
        <v>341</v>
      </c>
      <c r="D76" s="21" t="s">
        <v>342</v>
      </c>
      <c r="E76" s="17">
        <v>1</v>
      </c>
      <c r="F76" s="17" t="s">
        <v>0</v>
      </c>
      <c r="G76" s="18">
        <v>27000</v>
      </c>
      <c r="H76" s="19">
        <f t="shared" si="1"/>
        <v>27000</v>
      </c>
      <c r="I76" s="61"/>
      <c r="J76" s="68"/>
      <c r="K76" s="68"/>
      <c r="L76" s="68"/>
      <c r="M76" s="65"/>
      <c r="N76" s="65"/>
      <c r="O76" s="65"/>
    </row>
    <row r="77" spans="1:15" ht="54.95" customHeight="1" x14ac:dyDescent="0.25">
      <c r="A77" s="13" t="s">
        <v>366</v>
      </c>
      <c r="B77" s="13" t="s">
        <v>343</v>
      </c>
      <c r="C77" s="15" t="s">
        <v>344</v>
      </c>
      <c r="D77" s="21" t="s">
        <v>342</v>
      </c>
      <c r="E77" s="17">
        <v>1</v>
      </c>
      <c r="F77" s="17" t="s">
        <v>0</v>
      </c>
      <c r="G77" s="18">
        <v>33800</v>
      </c>
      <c r="H77" s="19">
        <f t="shared" si="1"/>
        <v>33800</v>
      </c>
      <c r="I77" s="61"/>
      <c r="J77" s="68"/>
      <c r="K77" s="68"/>
      <c r="L77" s="68"/>
      <c r="M77" s="65"/>
      <c r="N77" s="65"/>
      <c r="O77" s="65"/>
    </row>
    <row r="78" spans="1:15" ht="54.95" customHeight="1" x14ac:dyDescent="0.25">
      <c r="A78" s="13" t="s">
        <v>366</v>
      </c>
      <c r="B78" s="13" t="s">
        <v>345</v>
      </c>
      <c r="C78" s="15" t="s">
        <v>346</v>
      </c>
      <c r="D78" s="21" t="s">
        <v>347</v>
      </c>
      <c r="E78" s="17">
        <v>1</v>
      </c>
      <c r="F78" s="17" t="s">
        <v>0</v>
      </c>
      <c r="G78" s="18">
        <v>10600</v>
      </c>
      <c r="H78" s="19">
        <f t="shared" si="1"/>
        <v>10600</v>
      </c>
      <c r="I78" s="61"/>
      <c r="J78" s="68"/>
      <c r="K78" s="68"/>
      <c r="L78" s="68"/>
      <c r="M78" s="65"/>
      <c r="N78" s="65"/>
      <c r="O78" s="65"/>
    </row>
    <row r="79" spans="1:15" ht="54.95" customHeight="1" x14ac:dyDescent="0.25">
      <c r="A79" s="13" t="s">
        <v>366</v>
      </c>
      <c r="B79" s="13"/>
      <c r="C79" s="22"/>
      <c r="D79" s="21"/>
      <c r="E79" s="17"/>
      <c r="F79" s="17"/>
      <c r="G79" s="18"/>
      <c r="H79" s="19"/>
      <c r="I79" s="61"/>
      <c r="J79" s="68"/>
      <c r="K79" s="68"/>
      <c r="L79" s="68"/>
      <c r="M79" s="65"/>
      <c r="N79" s="65"/>
      <c r="O79" s="65"/>
    </row>
    <row r="80" spans="1:15" ht="54.95" customHeight="1" x14ac:dyDescent="0.25">
      <c r="A80" s="13" t="s">
        <v>366</v>
      </c>
      <c r="B80" s="13" t="s">
        <v>349</v>
      </c>
      <c r="C80" s="22" t="s">
        <v>350</v>
      </c>
      <c r="D80" s="21" t="s">
        <v>351</v>
      </c>
      <c r="E80" s="17">
        <v>1</v>
      </c>
      <c r="F80" s="17" t="s">
        <v>161</v>
      </c>
      <c r="G80" s="18">
        <v>100000</v>
      </c>
      <c r="H80" s="19">
        <f t="shared" si="1"/>
        <v>100000</v>
      </c>
      <c r="I80" s="61"/>
      <c r="J80" s="68"/>
      <c r="K80" s="68"/>
      <c r="L80" s="68"/>
      <c r="M80" s="65"/>
      <c r="N80" s="65"/>
      <c r="O80" s="65"/>
    </row>
    <row r="81" spans="1:15" ht="54.95" customHeight="1" x14ac:dyDescent="0.25">
      <c r="A81" s="13" t="s">
        <v>366</v>
      </c>
      <c r="B81" s="13" t="s">
        <v>352</v>
      </c>
      <c r="C81" s="22" t="s">
        <v>396</v>
      </c>
      <c r="D81" s="21" t="s">
        <v>353</v>
      </c>
      <c r="E81" s="17">
        <v>1</v>
      </c>
      <c r="F81" s="17" t="s">
        <v>0</v>
      </c>
      <c r="G81" s="18">
        <v>7450</v>
      </c>
      <c r="H81" s="19">
        <f t="shared" si="1"/>
        <v>7450</v>
      </c>
      <c r="I81" s="61"/>
      <c r="J81" s="68"/>
      <c r="K81" s="68"/>
      <c r="L81" s="68"/>
      <c r="M81" s="65"/>
      <c r="N81" s="65"/>
      <c r="O81" s="65"/>
    </row>
    <row r="82" spans="1:15" ht="54.95" customHeight="1" x14ac:dyDescent="0.25">
      <c r="A82" s="13" t="s">
        <v>366</v>
      </c>
      <c r="B82" s="13"/>
      <c r="C82" s="22"/>
      <c r="D82" s="21"/>
      <c r="E82" s="17">
        <v>1</v>
      </c>
      <c r="F82" s="17" t="s">
        <v>0</v>
      </c>
      <c r="G82" s="18">
        <v>3380</v>
      </c>
      <c r="H82" s="19">
        <f t="shared" si="1"/>
        <v>3380</v>
      </c>
      <c r="I82" s="61"/>
      <c r="J82" s="68"/>
      <c r="K82" s="68"/>
      <c r="L82" s="68"/>
      <c r="M82" s="65"/>
      <c r="N82" s="65"/>
      <c r="O82" s="65"/>
    </row>
    <row r="83" spans="1:15" ht="54.95" customHeight="1" x14ac:dyDescent="0.25">
      <c r="A83" s="13" t="s">
        <v>366</v>
      </c>
      <c r="B83" s="13" t="s">
        <v>355</v>
      </c>
      <c r="C83" s="22" t="s">
        <v>356</v>
      </c>
      <c r="D83" s="21" t="s">
        <v>357</v>
      </c>
      <c r="E83" s="17">
        <v>1</v>
      </c>
      <c r="F83" s="17" t="s">
        <v>0</v>
      </c>
      <c r="G83" s="18">
        <v>42000</v>
      </c>
      <c r="H83" s="19">
        <f t="shared" si="1"/>
        <v>42000</v>
      </c>
      <c r="I83" s="61"/>
      <c r="J83" s="68"/>
      <c r="K83" s="68"/>
      <c r="L83" s="68"/>
      <c r="M83" s="65"/>
      <c r="N83" s="65"/>
      <c r="O83" s="65"/>
    </row>
    <row r="84" spans="1:15" ht="54.95" customHeight="1" x14ac:dyDescent="0.25">
      <c r="A84" s="13" t="s">
        <v>366</v>
      </c>
      <c r="B84" s="13"/>
      <c r="C84" s="22"/>
      <c r="D84" s="21"/>
      <c r="E84" s="17"/>
      <c r="F84" s="17"/>
      <c r="G84" s="18"/>
      <c r="H84" s="19"/>
      <c r="I84" s="61"/>
      <c r="J84" s="68"/>
      <c r="K84" s="68"/>
      <c r="L84" s="68"/>
      <c r="M84" s="65"/>
      <c r="N84" s="65"/>
      <c r="O84" s="65"/>
    </row>
    <row r="85" spans="1:15" ht="54.95" customHeight="1" x14ac:dyDescent="0.25">
      <c r="A85" s="13" t="s">
        <v>366</v>
      </c>
      <c r="B85" s="13"/>
      <c r="C85" s="22"/>
      <c r="D85" s="21"/>
      <c r="E85" s="17"/>
      <c r="F85" s="17"/>
      <c r="G85" s="18"/>
      <c r="H85" s="19"/>
      <c r="I85" s="61"/>
      <c r="J85" s="68"/>
      <c r="K85" s="68"/>
      <c r="L85" s="68"/>
      <c r="M85" s="65"/>
      <c r="N85" s="65"/>
      <c r="O85" s="65"/>
    </row>
    <row r="86" spans="1:15" ht="54.95" customHeight="1" x14ac:dyDescent="0.25">
      <c r="A86" s="13" t="s">
        <v>366</v>
      </c>
      <c r="B86" s="13" t="s">
        <v>358</v>
      </c>
      <c r="C86" s="22" t="s">
        <v>354</v>
      </c>
      <c r="D86" s="21" t="s">
        <v>359</v>
      </c>
      <c r="E86" s="17">
        <v>1</v>
      </c>
      <c r="F86" s="17" t="s">
        <v>0</v>
      </c>
      <c r="G86" s="18">
        <v>5770</v>
      </c>
      <c r="H86" s="19">
        <f t="shared" si="1"/>
        <v>5770</v>
      </c>
      <c r="I86" s="61"/>
      <c r="J86" s="68"/>
      <c r="K86" s="68"/>
      <c r="L86" s="68"/>
      <c r="M86" s="65"/>
      <c r="N86" s="65"/>
      <c r="O86" s="65"/>
    </row>
    <row r="87" spans="1:15" ht="54.95" customHeight="1" x14ac:dyDescent="0.25">
      <c r="A87" s="13" t="s">
        <v>366</v>
      </c>
      <c r="B87" s="13" t="s">
        <v>360</v>
      </c>
      <c r="C87" s="22" t="s">
        <v>392</v>
      </c>
      <c r="D87" s="21" t="s">
        <v>361</v>
      </c>
      <c r="E87" s="17">
        <v>1</v>
      </c>
      <c r="F87" s="17" t="s">
        <v>0</v>
      </c>
      <c r="G87" s="27">
        <v>3380</v>
      </c>
      <c r="H87" s="19">
        <f t="shared" si="1"/>
        <v>3380</v>
      </c>
      <c r="I87" s="61"/>
      <c r="J87" s="68"/>
      <c r="K87" s="68"/>
      <c r="L87" s="68"/>
      <c r="M87" s="65"/>
      <c r="N87" s="65"/>
      <c r="O87" s="65"/>
    </row>
    <row r="88" spans="1:15" ht="54.95" customHeight="1" x14ac:dyDescent="0.25">
      <c r="A88" s="13" t="s">
        <v>366</v>
      </c>
      <c r="B88" s="13" t="s">
        <v>362</v>
      </c>
      <c r="C88" s="22" t="s">
        <v>393</v>
      </c>
      <c r="D88" s="21" t="s">
        <v>395</v>
      </c>
      <c r="E88" s="17">
        <v>1</v>
      </c>
      <c r="F88" s="17" t="s">
        <v>0</v>
      </c>
      <c r="G88" s="18">
        <v>5770</v>
      </c>
      <c r="H88" s="19">
        <f t="shared" si="1"/>
        <v>5770</v>
      </c>
      <c r="I88" s="61"/>
      <c r="J88" s="68"/>
      <c r="K88" s="68"/>
      <c r="L88" s="68"/>
      <c r="M88" s="65"/>
      <c r="N88" s="65"/>
      <c r="O88" s="65"/>
    </row>
    <row r="89" spans="1:15" ht="54.95" customHeight="1" x14ac:dyDescent="0.25">
      <c r="A89" s="13" t="s">
        <v>366</v>
      </c>
      <c r="B89" s="13" t="s">
        <v>363</v>
      </c>
      <c r="C89" s="22" t="s">
        <v>394</v>
      </c>
      <c r="D89" s="21" t="s">
        <v>364</v>
      </c>
      <c r="E89" s="17">
        <v>1</v>
      </c>
      <c r="F89" s="17" t="s">
        <v>0</v>
      </c>
      <c r="G89" s="18">
        <v>2400</v>
      </c>
      <c r="H89" s="19">
        <f t="shared" si="1"/>
        <v>2400</v>
      </c>
      <c r="I89" s="61"/>
      <c r="J89" s="68"/>
      <c r="K89" s="68"/>
      <c r="L89" s="68"/>
      <c r="M89" s="65"/>
      <c r="N89" s="65"/>
      <c r="O89" s="65"/>
    </row>
    <row r="90" spans="1:15" ht="54.95" customHeight="1" x14ac:dyDescent="0.25">
      <c r="A90" s="13" t="s">
        <v>366</v>
      </c>
      <c r="B90" s="13" t="s">
        <v>107</v>
      </c>
      <c r="C90" s="21" t="s">
        <v>397</v>
      </c>
      <c r="D90" s="21" t="s">
        <v>365</v>
      </c>
      <c r="E90" s="17">
        <v>1</v>
      </c>
      <c r="F90" s="17" t="s">
        <v>72</v>
      </c>
      <c r="G90" s="18">
        <v>7200</v>
      </c>
      <c r="H90" s="19">
        <f t="shared" si="1"/>
        <v>7200</v>
      </c>
      <c r="I90" s="61"/>
      <c r="J90" s="68" t="s">
        <v>390</v>
      </c>
      <c r="K90" s="68"/>
      <c r="L90" s="68"/>
      <c r="M90" s="65"/>
      <c r="N90" s="65"/>
      <c r="O90" s="65"/>
    </row>
    <row r="91" spans="1:15" ht="54.95" customHeight="1" x14ac:dyDescent="0.25">
      <c r="A91" s="13" t="s">
        <v>348</v>
      </c>
      <c r="B91" s="26"/>
      <c r="C91" s="28"/>
      <c r="D91" s="28"/>
      <c r="E91" s="17"/>
      <c r="F91" s="17"/>
      <c r="G91" s="27"/>
      <c r="H91" s="19"/>
      <c r="I91" s="61"/>
      <c r="J91" s="68"/>
      <c r="K91" s="68"/>
      <c r="L91" s="68"/>
      <c r="M91" s="65"/>
      <c r="N91" s="65"/>
      <c r="O91" s="65"/>
    </row>
    <row r="92" spans="1:15" ht="54.95" customHeight="1" x14ac:dyDescent="0.25">
      <c r="A92" s="13"/>
      <c r="B92" s="26"/>
      <c r="C92" s="28"/>
      <c r="D92" s="28"/>
      <c r="E92" s="17"/>
      <c r="F92" s="17"/>
      <c r="G92" s="27"/>
      <c r="H92" s="19"/>
      <c r="I92" s="61"/>
      <c r="J92" s="68"/>
      <c r="K92" s="68"/>
      <c r="L92" s="68"/>
      <c r="M92" s="65"/>
      <c r="N92" s="65"/>
      <c r="O92" s="65"/>
    </row>
    <row r="93" spans="1:15" ht="54.95" customHeight="1" x14ac:dyDescent="0.25">
      <c r="A93" s="13"/>
      <c r="B93" s="26"/>
      <c r="C93" s="28"/>
      <c r="D93" s="28"/>
      <c r="E93" s="17"/>
      <c r="F93" s="17"/>
      <c r="G93" s="27"/>
      <c r="H93" s="19"/>
      <c r="I93" s="61"/>
      <c r="J93" s="68"/>
      <c r="K93" s="68"/>
      <c r="L93" s="68"/>
      <c r="M93" s="65"/>
      <c r="N93" s="65"/>
      <c r="O93" s="65"/>
    </row>
    <row r="94" spans="1:15" ht="54.95" customHeight="1" x14ac:dyDescent="0.25">
      <c r="A94" s="13"/>
      <c r="B94" s="26"/>
      <c r="C94" s="28"/>
      <c r="D94" s="28"/>
      <c r="E94" s="17"/>
      <c r="F94" s="17"/>
      <c r="G94" s="27"/>
      <c r="H94" s="19"/>
      <c r="I94" s="61"/>
      <c r="J94" s="68"/>
      <c r="K94" s="68"/>
      <c r="L94" s="68"/>
      <c r="M94" s="65"/>
      <c r="N94" s="65"/>
      <c r="O94" s="65"/>
    </row>
    <row r="95" spans="1:15" ht="54.95" customHeight="1" x14ac:dyDescent="0.25">
      <c r="A95" s="13"/>
      <c r="B95" s="26"/>
      <c r="C95" s="28"/>
      <c r="D95" s="28"/>
      <c r="E95" s="17"/>
      <c r="F95" s="17"/>
      <c r="G95" s="27"/>
      <c r="H95" s="19"/>
      <c r="I95" s="61"/>
      <c r="J95" s="68"/>
      <c r="K95" s="68"/>
      <c r="L95" s="68"/>
      <c r="M95" s="65"/>
      <c r="N95" s="65"/>
      <c r="O95" s="65"/>
    </row>
    <row r="96" spans="1:15" ht="54.95" customHeight="1" x14ac:dyDescent="0.25">
      <c r="A96" s="13"/>
      <c r="B96" s="26"/>
      <c r="C96" s="28"/>
      <c r="D96" s="28"/>
      <c r="E96" s="17"/>
      <c r="F96" s="17"/>
      <c r="G96" s="27"/>
      <c r="H96" s="19"/>
      <c r="I96" s="61"/>
      <c r="J96" s="68"/>
      <c r="K96" s="68"/>
      <c r="L96" s="68"/>
      <c r="M96" s="65"/>
      <c r="N96" s="65"/>
      <c r="O96" s="65"/>
    </row>
    <row r="97" spans="1:15" ht="54.95" customHeight="1" x14ac:dyDescent="0.25">
      <c r="A97" s="13"/>
      <c r="B97" s="26"/>
      <c r="C97" s="28"/>
      <c r="D97" s="28"/>
      <c r="E97" s="17"/>
      <c r="F97" s="17"/>
      <c r="G97" s="27"/>
      <c r="H97" s="19"/>
      <c r="I97" s="61"/>
      <c r="J97" s="68"/>
      <c r="K97" s="68"/>
      <c r="L97" s="68"/>
      <c r="M97" s="65"/>
      <c r="N97" s="65"/>
      <c r="O97" s="65"/>
    </row>
    <row r="98" spans="1:15" ht="54.95" customHeight="1" x14ac:dyDescent="0.25">
      <c r="A98" s="13"/>
      <c r="B98" s="26"/>
      <c r="C98" s="28"/>
      <c r="D98" s="28"/>
      <c r="E98" s="17"/>
      <c r="F98" s="17"/>
      <c r="G98" s="27"/>
      <c r="H98" s="19"/>
      <c r="I98" s="61"/>
      <c r="J98" s="68"/>
      <c r="K98" s="68"/>
      <c r="L98" s="68"/>
      <c r="M98" s="65"/>
      <c r="N98" s="65"/>
      <c r="O98" s="65"/>
    </row>
    <row r="99" spans="1:15" ht="54.95" customHeight="1" x14ac:dyDescent="0.25">
      <c r="A99" s="13"/>
      <c r="B99" s="26"/>
      <c r="C99" s="28"/>
      <c r="D99" s="28"/>
      <c r="E99" s="17"/>
      <c r="F99" s="17"/>
      <c r="G99" s="27"/>
      <c r="H99" s="19"/>
      <c r="I99" s="61"/>
      <c r="J99" s="68"/>
      <c r="K99" s="68"/>
      <c r="L99" s="68"/>
      <c r="M99" s="65"/>
      <c r="N99" s="65"/>
      <c r="O99" s="65"/>
    </row>
    <row r="100" spans="1:15" ht="54.95" customHeight="1" x14ac:dyDescent="0.25">
      <c r="A100" s="13"/>
      <c r="B100" s="26"/>
      <c r="C100" s="28"/>
      <c r="D100" s="28"/>
      <c r="E100" s="17"/>
      <c r="F100" s="17"/>
      <c r="G100" s="27"/>
      <c r="H100" s="19"/>
      <c r="I100" s="61"/>
      <c r="J100" s="68"/>
      <c r="K100" s="68"/>
      <c r="L100" s="68"/>
      <c r="M100" s="65"/>
      <c r="N100" s="65"/>
      <c r="O100" s="65"/>
    </row>
    <row r="101" spans="1:15" ht="54.95" customHeight="1" x14ac:dyDescent="0.25">
      <c r="A101" s="13"/>
      <c r="B101" s="26"/>
      <c r="C101" s="28"/>
      <c r="D101" s="28"/>
      <c r="E101" s="17"/>
      <c r="F101" s="17"/>
      <c r="G101" s="27"/>
      <c r="H101" s="19"/>
      <c r="I101" s="61"/>
      <c r="J101" s="68"/>
      <c r="K101" s="68"/>
      <c r="L101" s="68"/>
      <c r="M101" s="65"/>
      <c r="N101" s="65"/>
      <c r="O101" s="65"/>
    </row>
    <row r="102" spans="1:15" ht="54.95" customHeight="1" x14ac:dyDescent="0.25">
      <c r="A102" s="13"/>
      <c r="B102" s="26"/>
      <c r="C102" s="28"/>
      <c r="D102" s="28"/>
      <c r="E102" s="17"/>
      <c r="F102" s="17"/>
      <c r="G102" s="27"/>
      <c r="H102" s="19"/>
      <c r="I102" s="61"/>
      <c r="J102" s="68"/>
      <c r="K102" s="68"/>
      <c r="L102" s="68"/>
      <c r="M102" s="65"/>
      <c r="N102" s="65"/>
      <c r="O102" s="65"/>
    </row>
    <row r="103" spans="1:15" ht="54.95" customHeight="1" x14ac:dyDescent="0.25">
      <c r="A103" s="13"/>
      <c r="B103" s="26"/>
      <c r="C103" s="28"/>
      <c r="D103" s="28"/>
      <c r="E103" s="17"/>
      <c r="F103" s="17"/>
      <c r="G103" s="27"/>
      <c r="H103" s="19"/>
      <c r="I103" s="61"/>
      <c r="J103" s="68"/>
      <c r="K103" s="68"/>
      <c r="L103" s="68"/>
      <c r="M103" s="65"/>
      <c r="N103" s="65"/>
      <c r="O103" s="65"/>
    </row>
    <row r="104" spans="1:15" ht="54.95" customHeight="1" x14ac:dyDescent="0.25">
      <c r="A104" s="13"/>
      <c r="B104" s="26"/>
      <c r="C104" s="28"/>
      <c r="D104" s="28"/>
      <c r="E104" s="17"/>
      <c r="F104" s="17"/>
      <c r="G104" s="27"/>
      <c r="H104" s="19"/>
      <c r="I104" s="61"/>
      <c r="J104" s="68"/>
      <c r="K104" s="68"/>
      <c r="L104" s="68"/>
      <c r="M104" s="65"/>
      <c r="N104" s="65"/>
      <c r="O104" s="65"/>
    </row>
    <row r="105" spans="1:15" ht="54.95" customHeight="1" x14ac:dyDescent="0.25">
      <c r="A105" s="13"/>
      <c r="B105" s="26"/>
      <c r="C105" s="28"/>
      <c r="D105" s="28"/>
      <c r="E105" s="17"/>
      <c r="F105" s="17"/>
      <c r="G105" s="27"/>
      <c r="H105" s="19"/>
      <c r="I105" s="61"/>
      <c r="J105" s="68"/>
      <c r="K105" s="68"/>
      <c r="L105" s="68"/>
      <c r="M105" s="65"/>
      <c r="N105" s="65"/>
      <c r="O105" s="65"/>
    </row>
    <row r="106" spans="1:15" ht="54.95" customHeight="1" x14ac:dyDescent="0.25">
      <c r="A106" s="13"/>
      <c r="B106" s="26"/>
      <c r="C106" s="28"/>
      <c r="D106" s="28"/>
      <c r="E106" s="17"/>
      <c r="F106" s="17"/>
      <c r="G106" s="27"/>
      <c r="H106" s="19"/>
      <c r="I106" s="61"/>
      <c r="J106" s="68"/>
      <c r="K106" s="68"/>
      <c r="L106" s="68"/>
      <c r="M106" s="65"/>
      <c r="N106" s="65"/>
      <c r="O106" s="65"/>
    </row>
    <row r="107" spans="1:15" ht="54.95" customHeight="1" x14ac:dyDescent="0.25">
      <c r="A107" s="13"/>
      <c r="B107" s="26"/>
      <c r="C107" s="28"/>
      <c r="D107" s="28"/>
      <c r="E107" s="17"/>
      <c r="F107" s="17"/>
      <c r="G107" s="27"/>
      <c r="H107" s="19"/>
      <c r="I107" s="61"/>
      <c r="J107" s="68"/>
      <c r="K107" s="68"/>
      <c r="L107" s="68"/>
      <c r="M107" s="65"/>
      <c r="N107" s="65"/>
      <c r="O107" s="65"/>
    </row>
    <row r="108" spans="1:15" ht="54.95" customHeight="1" x14ac:dyDescent="0.25">
      <c r="A108" s="13"/>
      <c r="B108" s="26"/>
      <c r="C108" s="28"/>
      <c r="D108" s="28"/>
      <c r="E108" s="17"/>
      <c r="F108" s="17"/>
      <c r="G108" s="27"/>
      <c r="H108" s="19"/>
      <c r="I108" s="61"/>
      <c r="J108" s="68"/>
      <c r="K108" s="68"/>
      <c r="L108" s="68"/>
      <c r="M108" s="65"/>
      <c r="N108" s="65"/>
      <c r="O108" s="65"/>
    </row>
    <row r="109" spans="1:15" ht="54.95" customHeight="1" x14ac:dyDescent="0.25">
      <c r="A109" s="13"/>
      <c r="B109" s="26"/>
      <c r="C109" s="28"/>
      <c r="D109" s="28"/>
      <c r="E109" s="17"/>
      <c r="F109" s="17"/>
      <c r="G109" s="27"/>
      <c r="H109" s="19"/>
      <c r="I109" s="61"/>
      <c r="J109" s="68"/>
      <c r="K109" s="68"/>
      <c r="L109" s="68"/>
      <c r="M109" s="65"/>
      <c r="N109" s="65"/>
      <c r="O109" s="65"/>
    </row>
    <row r="110" spans="1:15" ht="54.95" customHeight="1" x14ac:dyDescent="0.25">
      <c r="A110" s="13"/>
      <c r="B110" s="26"/>
      <c r="C110" s="28"/>
      <c r="D110" s="28"/>
      <c r="E110" s="17"/>
      <c r="F110" s="17"/>
      <c r="G110" s="27"/>
      <c r="H110" s="19"/>
      <c r="I110" s="61"/>
      <c r="J110" s="68"/>
      <c r="K110" s="68"/>
      <c r="L110" s="68"/>
      <c r="M110" s="65"/>
      <c r="N110" s="65"/>
      <c r="O110" s="65"/>
    </row>
    <row r="111" spans="1:15" ht="54.95" customHeight="1" x14ac:dyDescent="0.25">
      <c r="A111" s="13"/>
      <c r="B111" s="26"/>
      <c r="C111" s="28"/>
      <c r="D111" s="28"/>
      <c r="E111" s="17"/>
      <c r="F111" s="17"/>
      <c r="G111" s="27"/>
      <c r="H111" s="19"/>
      <c r="I111" s="61"/>
      <c r="J111" s="68"/>
      <c r="K111" s="68"/>
      <c r="L111" s="68"/>
      <c r="M111" s="65"/>
      <c r="N111" s="65"/>
      <c r="O111" s="65"/>
    </row>
    <row r="112" spans="1:15" ht="54.95" customHeight="1" x14ac:dyDescent="0.25">
      <c r="A112" s="13"/>
      <c r="B112" s="26"/>
      <c r="C112" s="28"/>
      <c r="D112" s="28"/>
      <c r="E112" s="17"/>
      <c r="F112" s="17"/>
      <c r="G112" s="27"/>
      <c r="H112" s="19"/>
      <c r="I112" s="61"/>
      <c r="J112" s="68"/>
      <c r="K112" s="68"/>
      <c r="L112" s="68"/>
      <c r="M112" s="65"/>
      <c r="N112" s="65"/>
      <c r="O112" s="65"/>
    </row>
    <row r="113" spans="1:15" ht="54.95" customHeight="1" x14ac:dyDescent="0.25">
      <c r="A113" s="13"/>
      <c r="B113" s="26"/>
      <c r="C113" s="28"/>
      <c r="D113" s="28"/>
      <c r="E113" s="17"/>
      <c r="F113" s="17"/>
      <c r="G113" s="27"/>
      <c r="H113" s="19"/>
      <c r="I113" s="61"/>
      <c r="J113" s="68"/>
      <c r="K113" s="68"/>
      <c r="L113" s="68"/>
      <c r="M113" s="65"/>
      <c r="N113" s="65"/>
      <c r="O113" s="65"/>
    </row>
    <row r="114" spans="1:15" ht="54.95" customHeight="1" x14ac:dyDescent="0.25">
      <c r="A114" s="13"/>
      <c r="B114" s="26"/>
      <c r="C114" s="28"/>
      <c r="D114" s="28"/>
      <c r="E114" s="17"/>
      <c r="F114" s="17"/>
      <c r="G114" s="27"/>
      <c r="H114" s="19"/>
      <c r="I114" s="61"/>
      <c r="J114" s="68"/>
      <c r="K114" s="68"/>
      <c r="L114" s="68"/>
      <c r="M114" s="65"/>
      <c r="N114" s="65"/>
      <c r="O114" s="65"/>
    </row>
    <row r="115" spans="1:15" ht="54.95" customHeight="1" x14ac:dyDescent="0.25">
      <c r="A115" s="13"/>
      <c r="B115" s="26"/>
      <c r="C115" s="28"/>
      <c r="D115" s="28"/>
      <c r="E115" s="17"/>
      <c r="F115" s="17"/>
      <c r="G115" s="27"/>
      <c r="H115" s="19"/>
      <c r="I115" s="61"/>
      <c r="J115" s="68"/>
      <c r="K115" s="68"/>
      <c r="L115" s="68"/>
      <c r="M115" s="65"/>
      <c r="N115" s="65"/>
      <c r="O115" s="65"/>
    </row>
    <row r="116" spans="1:15" ht="54.95" customHeight="1" x14ac:dyDescent="0.25">
      <c r="A116" s="13"/>
      <c r="B116" s="26"/>
      <c r="C116" s="28"/>
      <c r="D116" s="28"/>
      <c r="E116" s="17"/>
      <c r="F116" s="17"/>
      <c r="G116" s="27"/>
      <c r="H116" s="19"/>
      <c r="I116" s="61"/>
      <c r="J116" s="68"/>
      <c r="K116" s="68"/>
      <c r="L116" s="68"/>
      <c r="M116" s="65"/>
      <c r="N116" s="65"/>
      <c r="O116" s="65"/>
    </row>
    <row r="117" spans="1:15" ht="54.95" customHeight="1" x14ac:dyDescent="0.25">
      <c r="A117" s="13"/>
      <c r="B117" s="26"/>
      <c r="C117" s="28"/>
      <c r="D117" s="28"/>
      <c r="E117" s="17"/>
      <c r="F117" s="17"/>
      <c r="G117" s="27"/>
      <c r="H117" s="19"/>
      <c r="I117" s="61"/>
      <c r="J117" s="68"/>
      <c r="K117" s="68"/>
      <c r="L117" s="68"/>
      <c r="M117" s="65"/>
      <c r="N117" s="65"/>
      <c r="O117" s="65"/>
    </row>
    <row r="118" spans="1:15" ht="54.95" customHeight="1" x14ac:dyDescent="0.25">
      <c r="A118" s="13">
        <v>55</v>
      </c>
      <c r="B118" s="26"/>
      <c r="C118" s="28"/>
      <c r="D118" s="28"/>
      <c r="E118" s="17"/>
      <c r="F118" s="17"/>
      <c r="G118" s="27"/>
      <c r="H118" s="19"/>
      <c r="I118" s="61"/>
      <c r="J118" s="68"/>
      <c r="K118" s="68"/>
      <c r="L118" s="68"/>
      <c r="M118" s="65"/>
      <c r="N118" s="65"/>
      <c r="O118" s="65"/>
    </row>
    <row r="119" spans="1:15" ht="54.95" customHeight="1" x14ac:dyDescent="0.25">
      <c r="A119" s="13">
        <v>56</v>
      </c>
      <c r="B119" s="26"/>
      <c r="C119" s="28"/>
      <c r="D119" s="28"/>
      <c r="E119" s="17"/>
      <c r="F119" s="17"/>
      <c r="G119" s="27"/>
      <c r="H119" s="19"/>
      <c r="I119" s="61"/>
      <c r="J119" s="68"/>
      <c r="K119" s="68"/>
      <c r="L119" s="68"/>
      <c r="M119" s="65"/>
      <c r="N119" s="65"/>
      <c r="O119" s="65"/>
    </row>
    <row r="120" spans="1:15" ht="54.95" customHeight="1" x14ac:dyDescent="0.25">
      <c r="A120" s="13">
        <v>57</v>
      </c>
      <c r="B120" s="26"/>
      <c r="C120" s="28"/>
      <c r="D120" s="28"/>
      <c r="E120" s="17"/>
      <c r="F120" s="17"/>
      <c r="G120" s="27"/>
      <c r="H120" s="19"/>
      <c r="I120" s="61"/>
      <c r="J120" s="68"/>
      <c r="K120" s="68"/>
      <c r="L120" s="68"/>
      <c r="M120" s="65"/>
      <c r="N120" s="65"/>
      <c r="O120" s="65"/>
    </row>
    <row r="121" spans="1:15" ht="54.95" customHeight="1" x14ac:dyDescent="0.25">
      <c r="A121" s="13">
        <v>58</v>
      </c>
      <c r="B121" s="26"/>
      <c r="C121" s="28"/>
      <c r="D121" s="28"/>
      <c r="E121" s="17"/>
      <c r="F121" s="17"/>
      <c r="G121" s="27"/>
      <c r="H121" s="19"/>
      <c r="I121" s="61"/>
      <c r="J121" s="68"/>
      <c r="K121" s="68"/>
      <c r="L121" s="68"/>
      <c r="M121" s="65"/>
      <c r="N121" s="65"/>
      <c r="O121" s="65"/>
    </row>
    <row r="122" spans="1:15" ht="54.95" customHeight="1" x14ac:dyDescent="0.25">
      <c r="A122" s="13">
        <v>53</v>
      </c>
      <c r="B122" s="26"/>
      <c r="C122" s="28" t="s">
        <v>155</v>
      </c>
      <c r="D122" s="15" t="s">
        <v>156</v>
      </c>
      <c r="E122" s="17">
        <v>300</v>
      </c>
      <c r="F122" s="17" t="s">
        <v>57</v>
      </c>
      <c r="G122" s="27">
        <v>70</v>
      </c>
      <c r="H122" s="19">
        <v>21000</v>
      </c>
      <c r="I122" s="61"/>
      <c r="J122" s="62"/>
      <c r="K122" s="62"/>
      <c r="L122" s="62"/>
      <c r="M122" s="6"/>
      <c r="N122" s="6"/>
      <c r="O122" s="6"/>
    </row>
    <row r="123" spans="1:15" ht="54.95" customHeight="1" x14ac:dyDescent="0.25">
      <c r="A123" s="13">
        <v>54</v>
      </c>
      <c r="B123" s="26"/>
      <c r="C123" s="28" t="s">
        <v>162</v>
      </c>
      <c r="D123" s="15" t="s">
        <v>163</v>
      </c>
      <c r="E123" s="17">
        <v>5</v>
      </c>
      <c r="F123" s="17" t="s">
        <v>164</v>
      </c>
      <c r="G123" s="27">
        <v>20000</v>
      </c>
      <c r="H123" s="19">
        <v>100000</v>
      </c>
      <c r="I123" s="61"/>
      <c r="J123" s="62"/>
      <c r="K123" s="62"/>
      <c r="L123" s="62"/>
      <c r="M123" s="6"/>
      <c r="N123" s="6"/>
      <c r="O123" s="6"/>
    </row>
    <row r="124" spans="1:15" ht="54.95" customHeight="1" x14ac:dyDescent="0.25">
      <c r="A124" s="13">
        <v>55</v>
      </c>
      <c r="B124" s="26"/>
      <c r="C124" s="22" t="s">
        <v>165</v>
      </c>
      <c r="D124" s="21" t="s">
        <v>166</v>
      </c>
      <c r="E124" s="17">
        <v>20</v>
      </c>
      <c r="F124" s="17" t="s">
        <v>167</v>
      </c>
      <c r="G124" s="27">
        <v>15000</v>
      </c>
      <c r="H124" s="19">
        <v>300000</v>
      </c>
      <c r="I124" s="61"/>
      <c r="J124" s="62"/>
      <c r="K124" s="62"/>
      <c r="L124" s="62"/>
      <c r="M124" s="6"/>
      <c r="N124" s="6"/>
      <c r="O124" s="6"/>
    </row>
    <row r="125" spans="1:15" ht="54.95" customHeight="1" x14ac:dyDescent="0.25">
      <c r="A125" s="13">
        <v>56</v>
      </c>
      <c r="B125" s="26"/>
      <c r="C125" s="22" t="s">
        <v>78</v>
      </c>
      <c r="D125" s="21" t="s">
        <v>79</v>
      </c>
      <c r="E125" s="17">
        <v>1</v>
      </c>
      <c r="F125" s="17" t="s">
        <v>80</v>
      </c>
      <c r="G125" s="27">
        <v>35000</v>
      </c>
      <c r="H125" s="19">
        <v>35000</v>
      </c>
      <c r="I125" s="61"/>
      <c r="J125" s="62"/>
      <c r="K125" s="62"/>
      <c r="L125" s="62"/>
      <c r="M125" s="6"/>
      <c r="N125" s="6"/>
      <c r="O125" s="6"/>
    </row>
  </sheetData>
  <sortState xmlns:xlrd2="http://schemas.microsoft.com/office/spreadsheetml/2017/richdata2" ref="B12:H25">
    <sortCondition ref="B12:B25"/>
  </sortState>
  <mergeCells count="9">
    <mergeCell ref="D1:D2"/>
    <mergeCell ref="D3:D4"/>
    <mergeCell ref="A11:H11"/>
    <mergeCell ref="B8:D8"/>
    <mergeCell ref="B7:D7"/>
    <mergeCell ref="B6:D6"/>
    <mergeCell ref="E6:H6"/>
    <mergeCell ref="E7:H7"/>
    <mergeCell ref="E8:H8"/>
  </mergeCells>
  <phoneticPr fontId="11" type="noConversion"/>
  <pageMargins left="0.7" right="0.7" top="0.75" bottom="0.75" header="0.3" footer="0.3"/>
  <pageSetup paperSize="9" scale="36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C24B-661B-4D84-9EB3-BD5F19F80FB9}">
  <sheetPr>
    <pageSetUpPr fitToPage="1"/>
  </sheetPr>
  <dimension ref="A1:L47"/>
  <sheetViews>
    <sheetView showGridLines="0" topLeftCell="A19" zoomScale="62" zoomScaleNormal="62" zoomScaleSheetLayoutView="100" workbookViewId="0">
      <selection activeCell="C44" sqref="C44"/>
    </sheetView>
  </sheetViews>
  <sheetFormatPr defaultColWidth="9.1640625" defaultRowHeight="35.1" customHeight="1" x14ac:dyDescent="0.3"/>
  <cols>
    <col min="1" max="2" width="19.6640625" style="2" customWidth="1"/>
    <col min="3" max="3" width="49" style="2" customWidth="1"/>
    <col min="4" max="4" width="120.6640625" style="3" customWidth="1"/>
    <col min="5" max="5" width="19.6640625" style="5" customWidth="1"/>
    <col min="6" max="6" width="19.6640625" style="6" customWidth="1"/>
    <col min="7" max="7" width="29.6640625" style="6" customWidth="1"/>
    <col min="8" max="8" width="29.6640625" style="1" customWidth="1"/>
    <col min="9" max="9" width="17.6640625" style="1" customWidth="1"/>
    <col min="10" max="10" width="9.1640625" style="1"/>
    <col min="11" max="11" width="13" style="1" bestFit="1" customWidth="1"/>
    <col min="12" max="12" width="15.33203125" style="1" customWidth="1"/>
    <col min="13" max="16384" width="9.1640625" style="1"/>
  </cols>
  <sheetData>
    <row r="1" spans="1:8" s="4" customFormat="1" ht="35.1" customHeight="1" x14ac:dyDescent="0.35">
      <c r="B1" s="7"/>
      <c r="C1" s="79" t="s">
        <v>402</v>
      </c>
      <c r="D1" s="79"/>
      <c r="E1" s="11" t="s">
        <v>94</v>
      </c>
      <c r="F1" s="11"/>
      <c r="G1" s="12"/>
      <c r="H1" s="8"/>
    </row>
    <row r="2" spans="1:8" s="4" customFormat="1" ht="35.1" customHeight="1" x14ac:dyDescent="0.35">
      <c r="A2" s="7"/>
      <c r="B2" s="7"/>
      <c r="C2" s="79"/>
      <c r="D2" s="79"/>
      <c r="E2" s="11" t="s">
        <v>146</v>
      </c>
      <c r="F2" s="11"/>
      <c r="G2" s="12"/>
    </row>
    <row r="3" spans="1:8" s="4" customFormat="1" ht="35.1" customHeight="1" x14ac:dyDescent="0.35">
      <c r="A3" s="7"/>
      <c r="B3" s="7"/>
      <c r="C3" s="80" t="s">
        <v>403</v>
      </c>
      <c r="D3" s="80"/>
      <c r="E3" s="11" t="s">
        <v>92</v>
      </c>
      <c r="F3" s="11"/>
      <c r="G3" s="12"/>
      <c r="H3" s="8"/>
    </row>
    <row r="4" spans="1:8" s="4" customFormat="1" ht="35.1" customHeight="1" x14ac:dyDescent="0.35">
      <c r="A4" s="7"/>
      <c r="B4" s="7"/>
      <c r="C4" s="80"/>
      <c r="D4" s="80"/>
      <c r="E4" s="11" t="s">
        <v>206</v>
      </c>
      <c r="F4" s="11"/>
      <c r="G4" s="12"/>
      <c r="H4" s="8"/>
    </row>
    <row r="5" spans="1:8" s="4" customFormat="1" ht="12.2" customHeight="1" x14ac:dyDescent="0.35">
      <c r="A5" s="7"/>
      <c r="B5" s="7"/>
      <c r="C5" s="7"/>
      <c r="D5" s="39"/>
      <c r="E5" s="11"/>
      <c r="F5" s="11"/>
      <c r="G5" s="12"/>
      <c r="H5" s="8"/>
    </row>
    <row r="6" spans="1:8" s="9" customFormat="1" ht="49.9" customHeight="1" x14ac:dyDescent="0.25">
      <c r="A6" s="17" t="s">
        <v>14</v>
      </c>
      <c r="B6" s="81" t="s">
        <v>401</v>
      </c>
      <c r="C6" s="81"/>
      <c r="D6" s="81"/>
      <c r="E6" s="82" t="s">
        <v>116</v>
      </c>
      <c r="F6" s="82"/>
      <c r="G6" s="82"/>
      <c r="H6" s="82"/>
    </row>
    <row r="7" spans="1:8" s="9" customFormat="1" ht="49.9" customHeight="1" x14ac:dyDescent="0.25">
      <c r="A7" s="17" t="s">
        <v>95</v>
      </c>
      <c r="B7" s="81"/>
      <c r="C7" s="81"/>
      <c r="D7" s="81"/>
      <c r="E7" s="82" t="s">
        <v>400</v>
      </c>
      <c r="F7" s="82"/>
      <c r="G7" s="82"/>
      <c r="H7" s="82"/>
    </row>
    <row r="8" spans="1:8" s="9" customFormat="1" ht="49.9" customHeight="1" x14ac:dyDescent="0.25">
      <c r="A8" s="17" t="s">
        <v>91</v>
      </c>
      <c r="B8" s="81"/>
      <c r="C8" s="81"/>
      <c r="D8" s="81"/>
      <c r="E8" s="82" t="s">
        <v>90</v>
      </c>
      <c r="F8" s="82"/>
      <c r="G8" s="82"/>
      <c r="H8" s="82"/>
    </row>
    <row r="9" spans="1:8" s="9" customFormat="1" ht="12.2" customHeight="1" x14ac:dyDescent="0.25">
      <c r="A9" s="34"/>
      <c r="B9" s="35"/>
      <c r="C9" s="35"/>
      <c r="D9" s="35"/>
      <c r="E9" s="33"/>
      <c r="F9" s="33"/>
      <c r="G9" s="33"/>
      <c r="H9" s="33"/>
    </row>
    <row r="10" spans="1:8" s="9" customFormat="1" ht="55.15" customHeight="1" x14ac:dyDescent="0.25">
      <c r="A10" s="36" t="s">
        <v>15</v>
      </c>
      <c r="B10" s="36" t="s">
        <v>16</v>
      </c>
      <c r="C10" s="36" t="s">
        <v>17</v>
      </c>
      <c r="D10" s="37" t="s">
        <v>18</v>
      </c>
      <c r="E10" s="37" t="s">
        <v>70</v>
      </c>
      <c r="F10" s="36" t="s">
        <v>19</v>
      </c>
      <c r="G10" s="38" t="s">
        <v>20</v>
      </c>
      <c r="H10" s="36" t="s">
        <v>21</v>
      </c>
    </row>
    <row r="11" spans="1:8" s="9" customFormat="1" ht="55.15" customHeight="1" x14ac:dyDescent="0.25">
      <c r="A11" s="83" t="s">
        <v>113</v>
      </c>
      <c r="B11" s="83"/>
      <c r="C11" s="83"/>
      <c r="D11" s="83"/>
      <c r="E11" s="83"/>
      <c r="F11" s="83"/>
      <c r="G11" s="83"/>
      <c r="H11" s="83"/>
    </row>
    <row r="12" spans="1:8" s="9" customFormat="1" ht="70.5" customHeight="1" x14ac:dyDescent="0.25">
      <c r="A12" s="13">
        <v>1</v>
      </c>
      <c r="B12" s="13"/>
      <c r="C12" s="57" t="s">
        <v>404</v>
      </c>
      <c r="D12" s="46" t="s">
        <v>405</v>
      </c>
      <c r="E12" s="17">
        <v>1</v>
      </c>
      <c r="F12" s="17" t="s">
        <v>267</v>
      </c>
      <c r="G12" s="73">
        <v>44000</v>
      </c>
      <c r="H12" s="19">
        <v>44000</v>
      </c>
    </row>
    <row r="13" spans="1:8" s="9" customFormat="1" ht="70.5" customHeight="1" x14ac:dyDescent="0.25">
      <c r="A13" s="13">
        <v>2</v>
      </c>
      <c r="B13" s="23"/>
      <c r="C13" s="57" t="s">
        <v>406</v>
      </c>
      <c r="D13" s="58"/>
      <c r="E13" s="17"/>
      <c r="F13" s="17"/>
      <c r="G13" s="73"/>
      <c r="H13" s="19"/>
    </row>
    <row r="14" spans="1:8" s="9" customFormat="1" ht="70.5" customHeight="1" x14ac:dyDescent="0.25">
      <c r="A14" s="13">
        <v>3</v>
      </c>
      <c r="B14" s="26"/>
      <c r="C14" s="22" t="s">
        <v>407</v>
      </c>
      <c r="D14" s="15"/>
      <c r="E14" s="17">
        <v>1</v>
      </c>
      <c r="F14" s="17" t="s">
        <v>270</v>
      </c>
      <c r="G14" s="56">
        <v>1800</v>
      </c>
      <c r="H14" s="19">
        <v>1800</v>
      </c>
    </row>
    <row r="15" spans="1:8" s="9" customFormat="1" ht="70.5" customHeight="1" x14ac:dyDescent="0.25">
      <c r="A15" s="13">
        <v>4</v>
      </c>
      <c r="B15" s="26"/>
      <c r="C15" s="57"/>
      <c r="D15" s="58"/>
      <c r="E15" s="17"/>
      <c r="F15" s="17"/>
      <c r="G15" s="73"/>
      <c r="H15" s="19"/>
    </row>
    <row r="16" spans="1:8" s="9" customFormat="1" ht="70.5" customHeight="1" x14ac:dyDescent="0.25">
      <c r="A16" s="13">
        <v>5</v>
      </c>
      <c r="B16" s="26"/>
      <c r="C16" s="57"/>
      <c r="D16" s="58"/>
      <c r="E16" s="17"/>
      <c r="F16" s="17"/>
      <c r="G16" s="73"/>
      <c r="H16" s="19"/>
    </row>
    <row r="17" spans="1:8" s="9" customFormat="1" ht="70.5" customHeight="1" x14ac:dyDescent="0.25">
      <c r="A17" s="13">
        <v>6</v>
      </c>
      <c r="B17" s="13"/>
      <c r="C17" s="24"/>
      <c r="D17" s="24"/>
      <c r="E17" s="17"/>
      <c r="F17" s="17"/>
      <c r="G17" s="73"/>
      <c r="H17" s="19"/>
    </row>
    <row r="18" spans="1:8" s="9" customFormat="1" ht="70.5" customHeight="1" x14ac:dyDescent="0.25">
      <c r="A18" s="13">
        <v>7</v>
      </c>
      <c r="B18" s="13"/>
      <c r="C18" s="20"/>
      <c r="D18" s="15"/>
      <c r="E18" s="17"/>
      <c r="F18" s="17"/>
      <c r="G18" s="56"/>
      <c r="H18" s="19"/>
    </row>
    <row r="19" spans="1:8" s="9" customFormat="1" ht="70.5" customHeight="1" x14ac:dyDescent="0.25">
      <c r="A19" s="13">
        <v>8</v>
      </c>
      <c r="B19" s="13"/>
      <c r="C19" s="24"/>
      <c r="D19" s="24"/>
      <c r="E19" s="43"/>
      <c r="F19" s="43"/>
      <c r="G19" s="74"/>
      <c r="H19" s="75"/>
    </row>
    <row r="20" spans="1:8" s="9" customFormat="1" ht="70.5" customHeight="1" x14ac:dyDescent="0.25">
      <c r="A20" s="13">
        <v>9</v>
      </c>
      <c r="B20" s="13"/>
      <c r="C20" s="24"/>
      <c r="D20" s="24"/>
      <c r="E20" s="17"/>
      <c r="F20" s="17"/>
      <c r="G20" s="73"/>
      <c r="H20" s="19"/>
    </row>
    <row r="21" spans="1:8" s="9" customFormat="1" ht="70.5" customHeight="1" x14ac:dyDescent="0.25">
      <c r="A21" s="13">
        <v>10</v>
      </c>
      <c r="B21" s="13"/>
      <c r="C21" s="24"/>
      <c r="D21" s="24"/>
      <c r="E21" s="17"/>
      <c r="F21" s="17"/>
      <c r="G21" s="56"/>
      <c r="H21" s="19"/>
    </row>
    <row r="22" spans="1:8" s="9" customFormat="1" ht="70.5" customHeight="1" x14ac:dyDescent="0.25">
      <c r="A22" s="13"/>
      <c r="B22" s="13"/>
      <c r="C22" s="76" t="s">
        <v>408</v>
      </c>
      <c r="D22" s="58" t="s">
        <v>409</v>
      </c>
      <c r="E22" s="17">
        <v>1</v>
      </c>
      <c r="F22" s="17" t="s">
        <v>267</v>
      </c>
      <c r="G22" s="77">
        <f>25800+2500</f>
        <v>28300</v>
      </c>
      <c r="H22" s="19">
        <v>28300</v>
      </c>
    </row>
    <row r="23" spans="1:8" s="9" customFormat="1" ht="70.5" customHeight="1" x14ac:dyDescent="0.25">
      <c r="A23" s="13"/>
      <c r="B23" s="13"/>
      <c r="C23" s="95" t="s">
        <v>410</v>
      </c>
      <c r="D23" s="96"/>
      <c r="E23" s="17"/>
      <c r="F23" s="17"/>
      <c r="G23" s="77"/>
      <c r="H23" s="19"/>
    </row>
    <row r="24" spans="1:8" s="9" customFormat="1" ht="70.5" customHeight="1" x14ac:dyDescent="0.25">
      <c r="A24" s="13"/>
      <c r="B24" s="13"/>
      <c r="C24" s="22" t="s">
        <v>411</v>
      </c>
      <c r="D24" s="78"/>
      <c r="E24" s="17">
        <v>1</v>
      </c>
      <c r="F24" s="17" t="s">
        <v>270</v>
      </c>
      <c r="G24" s="56">
        <v>1800</v>
      </c>
      <c r="H24" s="19">
        <v>1800</v>
      </c>
    </row>
    <row r="25" spans="1:8" s="9" customFormat="1" ht="70.5" customHeight="1" x14ac:dyDescent="0.25">
      <c r="A25" s="13"/>
      <c r="B25" s="13"/>
      <c r="C25" s="15"/>
      <c r="D25" s="21"/>
      <c r="E25" s="13"/>
      <c r="F25" s="13"/>
      <c r="G25" s="54"/>
      <c r="H25" s="55"/>
    </row>
    <row r="26" spans="1:8" s="9" customFormat="1" ht="70.5" customHeight="1" x14ac:dyDescent="0.25">
      <c r="A26" s="13"/>
      <c r="B26" s="13"/>
      <c r="C26" s="15"/>
      <c r="D26" s="16"/>
      <c r="E26" s="13"/>
      <c r="F26" s="13"/>
      <c r="G26" s="54"/>
      <c r="H26" s="55"/>
    </row>
    <row r="27" spans="1:8" s="9" customFormat="1" ht="70.5" customHeight="1" x14ac:dyDescent="0.25">
      <c r="A27" s="13"/>
      <c r="B27" s="13"/>
      <c r="C27" s="15"/>
      <c r="D27" s="21"/>
      <c r="E27" s="13"/>
      <c r="F27" s="13"/>
      <c r="G27" s="54"/>
      <c r="H27" s="55"/>
    </row>
    <row r="28" spans="1:8" s="9" customFormat="1" ht="70.5" customHeight="1" x14ac:dyDescent="0.25">
      <c r="A28" s="13"/>
      <c r="B28" s="13"/>
      <c r="C28" s="15"/>
      <c r="D28" s="21"/>
      <c r="E28" s="13"/>
      <c r="F28" s="13"/>
      <c r="G28" s="54"/>
      <c r="H28" s="55"/>
    </row>
    <row r="29" spans="1:8" s="9" customFormat="1" ht="70.5" customHeight="1" x14ac:dyDescent="0.25">
      <c r="A29" s="13"/>
      <c r="B29" s="13"/>
      <c r="C29" s="15"/>
      <c r="D29" s="21"/>
      <c r="E29" s="13"/>
      <c r="F29" s="13"/>
      <c r="G29" s="54"/>
      <c r="H29" s="55"/>
    </row>
    <row r="30" spans="1:8" s="9" customFormat="1" ht="70.5" customHeight="1" x14ac:dyDescent="0.25">
      <c r="A30" s="13"/>
      <c r="B30" s="13"/>
      <c r="C30" s="15"/>
      <c r="D30" s="21"/>
      <c r="E30" s="13"/>
      <c r="F30" s="13"/>
      <c r="G30" s="54"/>
      <c r="H30" s="55"/>
    </row>
    <row r="31" spans="1:8" s="9" customFormat="1" ht="70.5" customHeight="1" x14ac:dyDescent="0.25">
      <c r="A31" s="13"/>
      <c r="B31" s="13"/>
      <c r="C31" s="15"/>
      <c r="D31" s="21"/>
      <c r="E31" s="13"/>
      <c r="F31" s="13"/>
      <c r="G31" s="54"/>
      <c r="H31" s="55"/>
    </row>
    <row r="32" spans="1:8" s="9" customFormat="1" ht="70.5" customHeight="1" x14ac:dyDescent="0.25">
      <c r="A32" s="13"/>
      <c r="B32" s="13"/>
      <c r="C32" s="15"/>
      <c r="D32" s="21"/>
      <c r="E32" s="13"/>
      <c r="F32" s="13"/>
      <c r="G32" s="54"/>
      <c r="H32" s="55"/>
    </row>
    <row r="33" spans="1:12" s="9" customFormat="1" ht="70.5" customHeight="1" x14ac:dyDescent="0.25">
      <c r="A33" s="13"/>
      <c r="B33" s="13"/>
      <c r="C33" s="15"/>
      <c r="D33" s="21"/>
      <c r="E33" s="13"/>
      <c r="F33" s="13"/>
      <c r="G33" s="54"/>
      <c r="H33" s="55"/>
    </row>
    <row r="34" spans="1:12" s="9" customFormat="1" ht="70.5" customHeight="1" x14ac:dyDescent="0.25">
      <c r="A34" s="13"/>
      <c r="B34" s="13"/>
      <c r="C34" s="15"/>
      <c r="D34" s="16"/>
      <c r="E34" s="13"/>
      <c r="F34" s="13"/>
      <c r="G34" s="54"/>
      <c r="H34" s="55"/>
    </row>
    <row r="35" spans="1:12" ht="70.5" customHeight="1" x14ac:dyDescent="0.25">
      <c r="A35" s="13"/>
      <c r="B35" s="13"/>
      <c r="C35" s="22"/>
      <c r="D35" s="21"/>
      <c r="E35" s="14"/>
      <c r="F35" s="13"/>
      <c r="G35" s="18" t="s">
        <v>22</v>
      </c>
      <c r="H35" s="19">
        <f>SUM(H12:H34)</f>
        <v>75900</v>
      </c>
    </row>
    <row r="36" spans="1:12" ht="70.5" customHeight="1" x14ac:dyDescent="0.25">
      <c r="A36" s="13"/>
      <c r="B36" s="13"/>
      <c r="C36" s="30"/>
      <c r="D36" s="28"/>
      <c r="E36" s="31"/>
      <c r="F36" s="29"/>
      <c r="G36" s="18" t="s">
        <v>23</v>
      </c>
      <c r="H36" s="19">
        <f>H35*0.05</f>
        <v>3795</v>
      </c>
    </row>
    <row r="37" spans="1:12" ht="70.5" customHeight="1" x14ac:dyDescent="0.25">
      <c r="A37" s="13"/>
      <c r="B37" s="13"/>
      <c r="C37" s="30"/>
      <c r="D37" s="28"/>
      <c r="E37" s="31"/>
      <c r="F37" s="29"/>
      <c r="G37" s="18" t="s">
        <v>24</v>
      </c>
      <c r="H37" s="19">
        <f>H35*1.05</f>
        <v>79695</v>
      </c>
    </row>
    <row r="38" spans="1:12" ht="54.75" customHeight="1" x14ac:dyDescent="0.3"/>
    <row r="39" spans="1:12" ht="54.75" customHeight="1" x14ac:dyDescent="0.3"/>
    <row r="40" spans="1:12" ht="54.75" customHeight="1" x14ac:dyDescent="0.3"/>
    <row r="41" spans="1:12" s="2" customFormat="1" ht="54.75" customHeight="1" x14ac:dyDescent="0.3">
      <c r="D41" s="3"/>
      <c r="E41" s="5"/>
      <c r="F41" s="6"/>
      <c r="G41" s="6"/>
      <c r="H41" s="1"/>
      <c r="I41" s="1"/>
      <c r="J41" s="1"/>
      <c r="K41" s="1"/>
      <c r="L41" s="1"/>
    </row>
    <row r="42" spans="1:12" s="2" customFormat="1" ht="54.75" customHeight="1" x14ac:dyDescent="0.3">
      <c r="D42" s="3"/>
      <c r="E42" s="5"/>
      <c r="F42" s="6"/>
      <c r="G42" s="6"/>
      <c r="H42" s="1"/>
      <c r="I42" s="1"/>
      <c r="J42" s="1"/>
      <c r="K42" s="1"/>
      <c r="L42" s="1"/>
    </row>
    <row r="43" spans="1:12" s="2" customFormat="1" ht="54.75" customHeight="1" x14ac:dyDescent="0.3">
      <c r="D43" s="3"/>
      <c r="E43" s="5"/>
      <c r="F43" s="6"/>
      <c r="G43" s="6"/>
      <c r="H43" s="1"/>
      <c r="I43" s="1"/>
      <c r="J43" s="1"/>
      <c r="K43" s="1"/>
      <c r="L43" s="1"/>
    </row>
    <row r="44" spans="1:12" s="2" customFormat="1" ht="54.75" customHeight="1" x14ac:dyDescent="0.3">
      <c r="D44" s="3"/>
      <c r="E44" s="5"/>
      <c r="F44" s="6"/>
      <c r="G44" s="6"/>
      <c r="H44" s="1"/>
      <c r="I44" s="1"/>
      <c r="J44" s="1"/>
      <c r="K44" s="1"/>
      <c r="L44" s="1"/>
    </row>
    <row r="45" spans="1:12" s="2" customFormat="1" ht="54.75" customHeight="1" x14ac:dyDescent="0.3">
      <c r="D45" s="3"/>
      <c r="E45" s="5"/>
      <c r="F45" s="6"/>
      <c r="G45" s="6"/>
      <c r="H45" s="1"/>
      <c r="I45" s="1"/>
      <c r="J45" s="1"/>
      <c r="K45" s="1"/>
      <c r="L45" s="1"/>
    </row>
    <row r="46" spans="1:12" s="2" customFormat="1" ht="54.75" customHeight="1" x14ac:dyDescent="0.3">
      <c r="D46" s="3"/>
      <c r="E46" s="5"/>
      <c r="F46" s="6"/>
      <c r="G46" s="6"/>
      <c r="H46" s="1"/>
      <c r="I46" s="1"/>
      <c r="J46" s="1"/>
      <c r="K46" s="1"/>
      <c r="L46" s="1"/>
    </row>
    <row r="47" spans="1:12" s="2" customFormat="1" ht="54.75" customHeight="1" x14ac:dyDescent="0.3">
      <c r="D47" s="3"/>
      <c r="E47" s="5"/>
      <c r="F47" s="6"/>
      <c r="G47" s="6"/>
      <c r="H47" s="1"/>
      <c r="I47" s="1"/>
      <c r="J47" s="1"/>
      <c r="K47" s="1"/>
      <c r="L47" s="1"/>
    </row>
  </sheetData>
  <mergeCells count="10">
    <mergeCell ref="B8:D8"/>
    <mergeCell ref="E8:H8"/>
    <mergeCell ref="A11:H11"/>
    <mergeCell ref="C23:D23"/>
    <mergeCell ref="C1:D2"/>
    <mergeCell ref="C3:D4"/>
    <mergeCell ref="B6:D6"/>
    <mergeCell ref="E6:H6"/>
    <mergeCell ref="B7:D7"/>
    <mergeCell ref="E7:H7"/>
  </mergeCells>
  <phoneticPr fontId="11" type="noConversion"/>
  <printOptions horizontalCentered="1"/>
  <pageMargins left="0.31496062992125984" right="0.31496062992125984" top="0.47244094488188981" bottom="0.31496062992125984" header="0.19685039370078741" footer="0.19685039370078741"/>
  <pageSetup paperSize="9" scale="38" fitToHeight="2" orientation="portrait" r:id="rId1"/>
  <headerFooter alignWithMargins="0">
    <oddFooter>&amp;C&amp;"標楷體,標準"&amp;9
&amp;"微軟正黑體,標準"&amp;10第&amp;P頁；共&amp;N頁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9</vt:i4>
      </vt:variant>
    </vt:vector>
  </HeadingPairs>
  <TitlesOfParts>
    <vt:vector size="14" baseType="lpstr">
      <vt:lpstr>空白</vt:lpstr>
      <vt:lpstr>分行報價單</vt:lpstr>
      <vt:lpstr>拆組、載運 </vt:lpstr>
      <vt:lpstr>辦公室報價單</vt:lpstr>
      <vt:lpstr>友善櫃台</vt:lpstr>
      <vt:lpstr>分行報價單!Print_Area</vt:lpstr>
      <vt:lpstr>友善櫃台!Print_Area</vt:lpstr>
      <vt:lpstr>'拆組、載運 '!Print_Area</vt:lpstr>
      <vt:lpstr>空白!Print_Area</vt:lpstr>
      <vt:lpstr>辦公室報價單!Print_Area</vt:lpstr>
      <vt:lpstr>分行報價單!Print_Titles</vt:lpstr>
      <vt:lpstr>友善櫃台!Print_Titles</vt:lpstr>
      <vt:lpstr>'拆組、載運 '!Print_Titles</vt:lpstr>
      <vt:lpstr>空白!Print_Titles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Tim Liu-劉建廷</cp:lastModifiedBy>
  <cp:lastPrinted>2025-06-11T02:24:58Z</cp:lastPrinted>
  <dcterms:created xsi:type="dcterms:W3CDTF">2012-05-18T07:14:49Z</dcterms:created>
  <dcterms:modified xsi:type="dcterms:W3CDTF">2025-10-28T07:50:34Z</dcterms:modified>
</cp:coreProperties>
</file>