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інка" sheetId="1" r:id="rId4"/>
    <sheet state="visible" name="аналіз" sheetId="2" r:id="rId5"/>
    <sheet state="visible" name="таблиця результатів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Задача для експертів!
Вкажіть наскільки складний текст для прочитання в діапазоні від 1 до 5, де 1 - це дуже легкий, а 5 дуже складний</t>
      </text>
    </comment>
    <comment authorId="0" ref="I1">
      <text>
        <t xml:space="preserve">Задача для експертів!
Напишіть к-сть символів, яку було правильно розпізнано,  враховуючи знаки пунктуації і пробили між словами</t>
      </text>
    </comment>
    <comment authorId="0" ref="N1">
      <text>
        <t xml:space="preserve">Задача наших студентів!
Вкажіть кількість символів, яку розпізно взагальному, враховуючи знаки пунктуації і пробили між словами
</t>
      </text>
    </comment>
    <comment authorId="0" ref="O1">
      <text>
        <t xml:space="preserve">Задача наших студентів!
Вкажіть кількість символів, яка була в вихідному рукописному документі,  враховуючи знаки пунктуації і пробили між словами і абзаци теж
</t>
      </text>
    </comment>
    <comment authorId="0" ref="D2">
      <text>
        <t xml:space="preserve">старший викладач кафедри інформаційної та соціокультурної діяльності Західноукраїнського національного університету Ярич Володимир Петрович</t>
      </text>
    </comment>
    <comment authorId="0" ref="E2">
      <text>
        <t xml:space="preserve">Доктор історичних наук, професор кафедри історії України Кам'янець-Подільського національного університету імені Івана Огієнка, академік НАН ВО України Філінюк Анатолій Григорович</t>
      </text>
    </comment>
    <comment authorId="0" ref="F2">
      <text>
        <t xml:space="preserve">Кандидат філологічних наук, доцент кафедри української мови та літератури Хмельницької гуманітарно-педагогічної академії Філінюк Валентина Анатоліївна</t>
      </text>
    </comment>
    <comment authorId="0" ref="G2">
      <text>
        <t xml:space="preserve">кандидат історичних наук, доцент кафедри історії України Кам'янець-Подільського національного університету імені Івана Огієнка Сидорук Сергій Антонович</t>
      </text>
    </comment>
    <comment authorId="0" ref="H2">
      <text>
        <t xml:space="preserve">кандидат історичних наук, доцент кафедри історії України Кам'янець-Подільського національного університету імені Івана Огієнка Трубчанінов Сергій Васильович.</t>
      </text>
    </comment>
    <comment authorId="0" ref="I2">
      <text>
        <t xml:space="preserve">старший викладач кафедри інформаційної та соцікультурної діяльності Західноукраїнського національного університету Ярич Володимир Петрович</t>
      </text>
    </comment>
    <comment authorId="0" ref="J2">
      <text>
        <t xml:space="preserve">Доктор історичних наук, професор кафедри історії України Кам'янець-Подільського національного університету імені Івана Огієнка, академік НАН ВО України, Філінюк Анатолій Григорович</t>
      </text>
    </comment>
    <comment authorId="0" ref="K2">
      <text>
        <t xml:space="preserve">Кандидат філологічних наук, доцент кафедри української мови та літератури Хмельницької гуманітарно-педагогічної академії Філінюк Валентина Анатоліївна</t>
      </text>
    </comment>
    <comment authorId="0" ref="L2">
      <text>
        <t xml:space="preserve">кандидат історичних наук, доцент кафедри історії України Кам'янець-Подільського національного університету імені Івана Огієнка Сидорук Сергій Антонович</t>
      </text>
    </comment>
    <comment authorId="0" ref="M2">
      <text>
        <t xml:space="preserve">кандидат історичних наук, доцент кафедри історії України Кам'янець-Подільського національного університету імені Івана Огієнка Трубчанінов Сергій Васильович.</t>
      </text>
    </comment>
    <comment authorId="0" ref="P71">
      <text>
        <t xml:space="preserve">Христя тобі і не потрібно знати мову, а лише порахувати символи
	-Khrystyna Lipianina-Honcharenko</t>
      </text>
    </comment>
  </commentList>
</comments>
</file>

<file path=xl/sharedStrings.xml><?xml version="1.0" encoding="utf-8"?>
<sst xmlns="http://schemas.openxmlformats.org/spreadsheetml/2006/main" count="188" uniqueCount="172">
  <si>
    <t>№ документа</t>
  </si>
  <si>
    <t>Посилання на фото оригіналу</t>
  </si>
  <si>
    <t>Розпізнаний текст</t>
  </si>
  <si>
    <t>Оцінка складності розпізнання тексту</t>
  </si>
  <si>
    <t>Символів розпізнано правильно</t>
  </si>
  <si>
    <t>Розпізнано символів</t>
  </si>
  <si>
    <t>Всього символів</t>
  </si>
  <si>
    <t>Примітки</t>
  </si>
  <si>
    <t>Середня оцінка складності розпізнання тексту (СОРТ)</t>
  </si>
  <si>
    <t>Середній відсоток правильно розпізнаних символів (СВПРС)</t>
  </si>
  <si>
    <t>ЕК1</t>
  </si>
  <si>
    <t>ЕК2</t>
  </si>
  <si>
    <t>ЕК3</t>
  </si>
  <si>
    <t>ЕК4</t>
  </si>
  <si>
    <t>ЕК5</t>
  </si>
  <si>
    <t>https://drive.google.com/file/d/1wv81lAIoNMeKe-MNARmxqOyzLYtXzmx2/view?usp=drive_link</t>
  </si>
  <si>
    <t>Каменецкое
уездное.
казначейство
Фанд N 442
инвентарная опись л!
1861 – 1913 года.</t>
  </si>
  <si>
    <t>https://drive.google.com/file/d/1Khh0V73jKLIJxvUyrmWf6FZYy_C4Cy39/view?usp=drive_link</t>
  </si>
  <si>
    <t xml:space="preserve"> Каннъ
1861г.
Нвитанции казначенива
на высланные Подолоской
палатой гражданского чуда
пошлины за 1861г.
1861г.
87
</t>
  </si>
  <si>
    <t>https://drive.google.com/file/d/18hugaeMJkTwgsuWQKLYAn51Odx6BvAZc/view?usp=drive_link</t>
  </si>
  <si>
    <t>1862г.
Хвитанции казначействе
на высланные Подольского
гражданскою палатого
99</t>
  </si>
  <si>
    <t>https://drive.google.com/file/d/1a96z8ixn4TJLmtgDvDD9JYIXbrKSo0SC/view?usp=drive_link</t>
  </si>
  <si>
    <t>1883г.
О выдаче жалования чи-
ловникам канцелярли
ГанБаря 1883.
губернского предвидинеля
24
декабрь 1883г
дворянства</t>
  </si>
  <si>
    <t>https://drive.google.com/file/d/1cmL_OKaqnvZqEn4DB9Y9Cu5mkq1rASzT/view?usp=drive_link</t>
  </si>
  <si>
    <t>1896г.
Ннига заявлений до-
мовладеньцев г. Каменца
1896г.
3 а 1896г.
1913г
фозомумярные списки
о службе чиновников
да-а 10
казначействе за 1913</t>
  </si>
  <si>
    <t>https://drive.google.com/file/d/1LUv6ONtdsRsBB1W8AsYwG725oAMW-qFG/view?usp=drive_link</t>
  </si>
  <si>
    <t>8 этой опили
зайнвентари
зировано 51пято)
единии хранения.
215-522.
Научный собрудник пруша</t>
  </si>
  <si>
    <t>останнє слово підпис не рахувала</t>
  </si>
  <si>
    <t>https://drive.google.com/file/d/1JaPRHKzHv1X1kLIR-dYbyvSjtGBd7I1K/view?usp=drive_link</t>
  </si>
  <si>
    <t>Переврено 3 лектого Д0ар
В наявности 5/пет) справ.
Зав архесковища Ду А Осуря</t>
  </si>
  <si>
    <t>https://drive.google.com/file/d/16vyzlKzNn18T4UvlnOoq_qRWHgnXGVt_/view?usp=drive_link</t>
  </si>
  <si>
    <t>8 этой отни протумерована
Ноднн) лист
Научный сорудими
31I-52г.
изариия</t>
  </si>
  <si>
    <t>https://drive.google.com/file/d/1FIumoEKmMJK6k902EHwhk-2ZqFgSXIzF/view?usp=drive_link</t>
  </si>
  <si>
    <t>Фонд № 507
Оп 1.2</t>
  </si>
  <si>
    <t>https://drive.google.com/file/d/15HeYHKzl8AVMSAheBGQSZuPVqnD3CGAY/view?usp=drive_link</t>
  </si>
  <si>
    <t>П0 ресу и. 1574
Каменсу Подольский областной
государственный архив-
Канцелярия начальника
10го-западного таможенного
округа
фоня N 507
инвентарная оисьм
N111 100 б 5
– 1912 годы. 5</t>
  </si>
  <si>
    <t>https://drive.google.com/file/d/1MqDQv2DZD4GNdrVEohDyN25mdNQgsMZj/view?usp=drive_link</t>
  </si>
  <si>
    <t>Раздель
годы.
1910
1211
1912.
тиси
Месты
12
23</t>
  </si>
  <si>
    <t>https://drive.google.com/file/d/1rQg9HEPsCF1MqhHfmDSkJxOEf0wSKRr9/view?usp=drive_link</t>
  </si>
  <si>
    <t>1910 год
По обвиненню Исановсцкого
таможнего мещаница Мишу-
шсти баможенного устава
1 деабря 1910
лима Ройзейберга в нару
2 апреля. 1913.</t>
  </si>
  <si>
    <t>https://drive.google.com/file/d/1KFIwDSgMJRoeyYi0sh24I-t4iSQFg946/view?usp=drive_link</t>
  </si>
  <si>
    <t>По одвиленно исаковецкого
таможнего мещашиа Овшю
29 оября 1910
месра Пойсака в наруш
20шая 1913
Таможенного устава-</t>
  </si>
  <si>
    <t>https://drive.google.com/file/d/1T4nFid_xksbKq7cQXGY-ditOU6yt5YO3/view?usp=drive_link</t>
  </si>
  <si>
    <t>По оввинешно Исаковецког
Таможнно мещанина Мо
бавгуста. 1918.
шека Гимейпериста в
нарушани ташоженного упав 3 октяря 1911.</t>
  </si>
  <si>
    <t>https://drive.google.com/file/d/1W8L4KMexkXPCREbB4TF_D4Kcv_wgL0bA/view?usp=drive_link</t>
  </si>
  <si>
    <t>По совинениюю Исаковицко
таможнего крестьянина
Марка Григораша ой же
Бавгуста 1210
Дварии в нарумешии тамо
25 августа. 194
женного устава.
т</t>
  </si>
  <si>
    <t>https://drive.google.com/file/d/1s1vkzRyY_42Ci2bMwgaz8HNL0jMMuW60/view?usp=drive_link</t>
  </si>
  <si>
    <t>По обвиленно Исаковецког
паможнено крестоялиша
Бавгуста 1210
Тасюца в. нарушенш
бавгуста. 101
таможенного устава.
сррет</t>
  </si>
  <si>
    <t>https://drive.google.com/file/d/1woYMcaiogc46wlSW2G_fA8zXKKz6mhPp/view?usp=drive_link</t>
  </si>
  <si>
    <t>По обвийсннюо Исаковецкого
таможнего крестьянина
савельма в на
Димтрие.</t>
  </si>
  <si>
    <t>https://drive.google.com/file/d/13dshu4IgyijdC3Xd0lGLhHSYuZ_PLQ_4/view?usp=drive_link</t>
  </si>
  <si>
    <t>7
10
II
7
12
С л
рушении таможенного устаи
1910 – 1911г
По обвинению крестьянина
Михама Шведуза (ойже
Пивторак/ в нарушеши
Таавгуста 1910.
таможенцего устава-
Баклори. 1910
Д</t>
  </si>
  <si>
    <t>https://drive.google.com/file/d/1SRrUpX2JdAgj4V8cS3VxqdtY9LssXcg9/view?usp=drive_link</t>
  </si>
  <si>
    <t>По обвиненно крестояина.
ильи Црывульского в
нарушении наморткого.
13 декабря 1210
заможенного устава.
1604 тябр. 1913</t>
  </si>
  <si>
    <t>https://drive.google.com/file/d/1XbplhPbfA2QNOjgvX2CsfEfUqXhCJHFJ/view?usp=drive_link</t>
  </si>
  <si>
    <t>По обвилению Исаковецког
таможнего Коромока и
Петра Василины в нару-
маши маможенцого
2206густа. 1910.
устава.
30 мваря 1212</t>
  </si>
  <si>
    <t>https://drive.google.com/file/d/1WTkfLK9OeWGMLy19ipLw8gez2rARm014/view?usp=drive_link</t>
  </si>
  <si>
    <t>По обвинешно Исановецког
таможнего семена Ганчара
20 декабря 1910
в нарушешии таможенного уста
17 Января 191</t>
  </si>
  <si>
    <t>https://drive.google.com/file/d/1Oimo6voxCd6NKVJVL7P4lsD7EdBL3g5l/view?usp=drive_link</t>
  </si>
  <si>
    <t>По обвиненою Исаковецкого
таможнего Самсона Мару
ка в нарушешии Гаможен
2 декабре 19г0
Ного устава…
221о. 1912</t>
  </si>
  <si>
    <t>https://drive.google.com/file/d/1R0TA5yvTUmF3UPF77Kge2-4K_qgAA-Q2/view?usp=drive_link</t>
  </si>
  <si>
    <t>По обвинешно Исановецкого
тамож него Федора ку
неларие в нарушении там
женкого устава…
1 декабр. 120
10 марта. 1912</t>
  </si>
  <si>
    <t>https://drive.google.com/file/d/1HE4B_P15z_OPZX002veNSriyVG-XewDT/view?usp=drive_link</t>
  </si>
  <si>
    <t>14
15.
16.
17.
19
30.
По обвинешно Исаковецкой
т
Таможнего грейгория Гонгара
в нарушении таможенного
20 денсгр 1940
усшова.
17 февр.
142</t>
  </si>
  <si>
    <t>https://drive.google.com/file/d/1z27jHzoiSt1I5HfZ3BleNKx1g1vIypeL/view?usp=drive_link</t>
  </si>
  <si>
    <t>По обвинению Исаковецког
Гаможнего Тихола Дереу-
са 6 нарушении заможен
4 декабря 1910
4ого устава.
22 юля 1912</t>
  </si>
  <si>
    <t>https://drive.google.com/file/d/1Tq7XfcD2xj1q_bVJOS0ygdVFE_yL9w1t/view?usp=drive_link</t>
  </si>
  <si>
    <t>По обвинешно престоянила
савва Вейгера в нарушен
6октовра 1910.
29 десабря 2260
таможенного устава.</t>
  </si>
  <si>
    <t>https://drive.google.com/file/d/1xmvSSX1YbAo9JjcI5q6IsoGjZZ1ddS0J/view?usp=drive_link</t>
  </si>
  <si>
    <t>По обвиненно крестьянина
Фредосия Нежника в нару-
15 декабря 1210.
11 Иолбре 121</t>
  </si>
  <si>
    <t>https://drive.google.com/file/d/181ireuiPUOQbIRyqnatqOC0e36lWGeQx/view?usp=drive_link</t>
  </si>
  <si>
    <t>меши Тамаженого устава
По обвиненно мещанина.
кижнех в нарушении тамо-
женного устава</t>
  </si>
  <si>
    <t>https://drive.google.com/file/d/1sxGCiUdr_hCyVHEDr7Y12td1JvgqaCi-/view?usp=drive_link</t>
  </si>
  <si>
    <t>По обвишно крестоли Васи-
лиВенгера и Ивана Скра-
23т141
пника в нарушении ташо
12 Января 19
женного устава.</t>
  </si>
  <si>
    <t>https://drive.google.com/file/d/1NYKTF6bjrodNpSGJd3PVVdLiKkdWLDbW/view?usp=drive_link</t>
  </si>
  <si>
    <t>По обвинехмо крестоянинъ
9сетяря
Сего
Тикона Жаркова в. Нару-
шенши Гаможенного уставованрал 1913г</t>
  </si>
  <si>
    <t>https://drive.google.com/file/d/1B2SidF85GWl3aF1TdL61XVqQEsVftqBy/view?usp=drive_link</t>
  </si>
  <si>
    <t>Б. Бубылках с жидкостью
17моля 141.
обнаружены 9 хояря 1904
1 Доябр.12
1Ериго</t>
  </si>
  <si>
    <t>https://drive.google.com/file/d/1-ZIKUfgqcq0UuktkKp9-njMc4KAKdhjA/view?usp=drive_link</t>
  </si>
  <si>
    <t>37
25
26
27
28
1911 год.
По обвишенно в нарушении
Таможеного устава кре-
80ктеор 1911
стоянина Анбона Боровского ззмарта. 193</t>
  </si>
  <si>
    <t>https://drive.google.com/file/d/1GS77c8WedYfq03d5Ctp7Fq9zS2pN_Gr1/view?usp=drive_link</t>
  </si>
  <si>
    <t>По обвиненно в нарушеніи
Таможенного устава ме 25страя 19г
щайки Хай Вайсман.
Завгуста 1912</t>
  </si>
  <si>
    <t>https://drive.google.com/file/d/1wPkT-d6cMf9C2RgijUhx_iOE9Bn0mFTI/view?usp=drive_link</t>
  </si>
  <si>
    <t>По обвиненнюо в нарушенни
Таможенного устава меща-
нина Иося Гольцмана и
крестьянина Тавла Сваревс-
В3 себября 194
кого
28 сетября 1918</t>
  </si>
  <si>
    <t>https://drive.google.com/file/d/1ozcgUyr4-O_fQ4oMv5WeMLfUq34msmgQ/view?usp=drive_link</t>
  </si>
  <si>
    <t>По обвинскнюо в-Карушенни
Таможенного устава кресть-
28 декабря 124
янина Шумана Вертгора
23 марта. 1913</t>
  </si>
  <si>
    <t>https://drive.google.com/file/d/1xXFtoLhw7hPyyLkeniPE1i5e6hWPst7r/view?usp=drive_link</t>
  </si>
  <si>
    <t>По обвинешно в Даручсний
Томоженцого устава кресто-
30 анреля 194
янина Пеонля Петрица
22 Шон 1912</t>
  </si>
  <si>
    <t>https://drive.google.com/file/d/16J_m-6VNGLcgxWRSbVrjgcK6U3CpuKjU/view?usp=drive_link</t>
  </si>
  <si>
    <t>По обвишенно в исерушений
Таможенкого усиава кре-
Нпрене 1211
стоей Тишався Гонгара.
17Феврал 1912</t>
  </si>
  <si>
    <t>https://drive.google.com/file/d/1__PL7g-i9aJt3mm7xUv7jVGN_pBgX2hK/view?usp=drive_link</t>
  </si>
  <si>
    <t>По обыишенно в нарушенни
Таможенного устава мещани
26 марта 194.
на Зусь Гальденверга
17 Ноября 141</t>
  </si>
  <si>
    <t>https://drive.google.com/file/d/1LDbroy37U9jvWf6daRZ0AEbnvPQOiNWY/view?usp=drive_link</t>
  </si>
  <si>
    <t>П обвишению в нарушании
Таможенького устава кресть</t>
  </si>
  <si>
    <t>https://drive.google.com/file/d/17CAC-tnWb2vvfDjUAJZyUrAwDqgz_vhE/view?usp=drive_link</t>
  </si>
  <si>
    <t>77
7
7
22 ноября 194
жина Стейсша Шунарско-
29 анрей 191.
20.
По довинского въ наруменний
Томоженныого устави крес-
3імае12II
лишьа Горбового - Гоисара.
роливар11.
Гончарука.</t>
  </si>
  <si>
    <t>https://drive.google.com/file/d/1cbk30KQMQ6FBsZSg86kHq54HHo8FOWYK/view?usp=drive_link</t>
  </si>
  <si>
    <t>По одванекно в нусушений та-
22 Холбри 124
можеццого устава крестьми
1913.
23 марта.
на кондратсе завримока</t>
  </si>
  <si>
    <t>https://drive.google.com/file/d/1HaKdj3ZGomzpBdscUZGjp6ZCUTU4usrw/view?usp=drive_link</t>
  </si>
  <si>
    <t>По обвинешно в нарушенни
Таможенного устава преть-
3 октяря 124
ян Длирия и Днны суиф
23 Марта 1913
Бабка</t>
  </si>
  <si>
    <t>https://drive.google.com/file/d/1wGxh3ePY4Q_Jgge5bSTBQuxIFeWrGc7k/view?usp=drive_link</t>
  </si>
  <si>
    <t>По обвиленню Исаковецкого
31мая 1211
снаможнего крестьянина
20 декср 12
Федора Гавримока</t>
  </si>
  <si>
    <t>https://drive.google.com/file/d/1r3Iau9p0XdPSOmmU64tRhfJZ3yATU_zz/view?usp=drive_link</t>
  </si>
  <si>
    <t>По обвинешио крестоянина
Димндрия слесарсука.
Злваро 12
в нарушании таможенкой
26 сентбря 12
устава</t>
  </si>
  <si>
    <t>https://drive.google.com/file/d/19r1gTb4G6gn8U2l3eN5Lhp4mv8GuzPsZ/view?usp=drive_link</t>
  </si>
  <si>
    <t>По обвинекно мещанана
Заика запитейна в
Бливаря 194
нарушении таможенного
21 ноября. 1214.
уахава.</t>
  </si>
  <si>
    <t>https://drive.google.com/file/d/1_2pbH2OANaoNmnFnQR9PUhSQ3zOP9VV1/view?usp=drive_link</t>
  </si>
  <si>
    <t xml:space="preserve">По обвинскию крестьянина
Банреля 191
Дорофся Пайзыерною в
бавгуста191
нсрушении таможенного устава </t>
  </si>
  <si>
    <t>https://drive.google.com/file/d/1z3p0TnODGaGkGRhnKs9r8RWGnKN7H5mO/view?usp=drive_link</t>
  </si>
  <si>
    <t>36.
57
38
42.
-
По обвнескою мещанина.
-
Арона Урила Маркуса
в нарушении томоженого
24 Января
1911
устава.
18 марта. 191</t>
  </si>
  <si>
    <t>https://drive.google.com/file/d/1P-LyPLroHDcLEblcvkPf25xLZKJtKVn7/view?usp=drive_link</t>
  </si>
  <si>
    <t>По обвонскию в нассдшении.
Таможенного устава кре-
стоян Николат Узувитя,
говрила огозайского и
Напраяя 1912.
гндрея Туржейского
навгуста 1912</t>
  </si>
  <si>
    <t>https://drive.google.com/file/d/1ciNEc7PqehhIl3MzJVD9ntEoUAwXqQCH/view?usp=drive_link</t>
  </si>
  <si>
    <t>По обвинскою в наруше-
ни Ташоженцого уптава 
крестьянке Екатериш
9 января. 1212.
Боровской
24 сетебря. 1912
92 год</t>
  </si>
  <si>
    <t>https://drive.google.com/file/d/173WrTyCqnH3Am25qHiqMu7sRWtWTzq69/view?usp=drive_link</t>
  </si>
  <si>
    <t>По обвинешно в наруменни.
Таможенкого устава кресть-7января 1912
янина Викетн Дубицкого.
23 марта. 1917.</t>
  </si>
  <si>
    <t>https://drive.google.com/file/d/1DuOfXi_o62l72-foMTjfvYxwNWB2C6iT/view?usp=drive_link</t>
  </si>
  <si>
    <t>По обвинскиюо в нарушенни та-
моженного устава мищашинъ
чавгуста 22
Мордка Фарбмана.
10 август 192</t>
  </si>
  <si>
    <t>https://drive.google.com/file/d/180k_zFt2v2b7-WJmb-sEd75Ronb9z2NJ/view?usp=drive_link</t>
  </si>
  <si>
    <t>Пь обвинако в нофручиеной
таможенкого устава кресто 
12 Анреля 1212
янина Пейра Головато ка
23 Мар 1913</t>
  </si>
  <si>
    <t>https://drive.google.com/file/d/1GcVMOZTak8owOcSM5-LjyHOslUbkGeTz/view?usp=drive_link</t>
  </si>
  <si>
    <t>По оввишешно в нарушенни
-
плн
таможетого устава креть-7январо. 192
жина Федора Братско
23 Март 1913
По обвинешно в нарушении.</t>
  </si>
  <si>
    <t>https://drive.google.com/file/d/1M2-sVj_tF2k1ILpuSnkVFhKmsBnTVK5q/view?usp=drive_link</t>
  </si>
  <si>
    <t>Ваможенного устава
тан
Гейваря 1912
крестьянина ивана
16 Октября. 1912.
Мазура.
По обвиненно крестомина
Бмареиа. 1912.
Тимарся Балана в нару-
16анрая22
шенше заможенного устава.
вуесено</t>
  </si>
  <si>
    <t>https://drive.google.com/file/d/1KHyPCBXSSmbWXRTnKDVhtBQC6N7CDT3O/view?usp=drive_link</t>
  </si>
  <si>
    <t>В данной описи
141 сорок четыре) ед. кр-
арживно-техничеста равотнцком
47
3 уробой
28/44–-1951г.</t>
  </si>
  <si>
    <t>https://drive.google.com/file/d/1IB8qjsfOVW_WIkpc8yJthiiLXQXQtV8j/view?usp=drive_link</t>
  </si>
  <si>
    <t>пранумеровано
6 данцой описи
I(сыре) листа.
аро тек. р. Гуровоеь
28141 – 1951г.</t>
  </si>
  <si>
    <t>https://drive.google.com/file/d/1PvAkRtY3cNKHLn7tC440_NFUWnsC9Uts/view?usp=drive_link</t>
  </si>
  <si>
    <t>1907 год
По обвиненню крестоли
Михаила Бойдариока и
Николая медийского в
имся 1907
нарушении таможенного
3 января. 1909
устава.
1908 год.</t>
  </si>
  <si>
    <t>https://drive.google.com/file/d/1iOeXaa6halfRSSSqBaZK3Uyc7e_cBEpD/view?usp=drive_link</t>
  </si>
  <si>
    <t>По обвинению крестьянина
22
О куфрия Шевцова в
нарушении таможенного 8 пл. 1108
17 декабря 1904
устава.</t>
  </si>
  <si>
    <t>https://drive.google.com/file/d/13Vhfn5yJSfpIG4lGs90tspFsD7DIHGGW/view?usp=drive_link</t>
  </si>
  <si>
    <t>По обвиненто крестоя-
8
ника Атена мутрука
в контровандкой пере-Тшой. 1907
12 марта 1909</t>
  </si>
  <si>
    <t>https://drive.google.com/file/d/1NE0n1OPyF9Klry1EmJxvAVS7pzSNUPIq/view?usp=drive_link</t>
  </si>
  <si>
    <t>Божке стуеа.
виесено
6 дануой описи
9 (триед. пр.
10к. раб  Гуровой
стоветан
татре ттт рт п
2774 1951г.</t>
  </si>
  <si>
    <t>https://drive.google.com/file/d/1dj9Ez64x974gjjZNacVrRPfRs1hTRZ0T/view?usp=drive_link</t>
  </si>
  <si>
    <t>По ресстру N
Подольское отделение комитета
великой княгини Татьяны Нико-
ласьны для оказанія помощи по-
страдавиим от военных бедствіи
Ф0 19 N596
Инвентарная опись об2
1914 1915 го</t>
  </si>
  <si>
    <t>https://drive.google.com/file/d/1hs0j1xyPR3G2OxZ329zGnwWfPJNByg_U/view?usp=drive_link</t>
  </si>
  <si>
    <t>1914г
Сообщение старост
молитвенных школ
губестии о суммах
тарелочного сбода.
понествованны
в пользу комитета
и отосланных
в Петрограя.</t>
  </si>
  <si>
    <t>https://drive.google.com/file/d/104CgX_OWMxzFFA_ZOHe6cCArZK8Q8gdA/view?usp=drive_link</t>
  </si>
  <si>
    <t>1915г
Стношения начальни
комельнинской и
почтово-телеграфишь
контор, священников
мировых судей губернии
на имя предсетателя
Подольского ониделения
коминета я возвразе
чековых книщеп
и отндавна собданных
сумм в Петрограя,
вволител кн.
чатьяни Николаевни
2 иоля
1915г
нержее
Зиюнь.
19152
26 сентября.
1915г</t>
  </si>
  <si>
    <t>https://drive.google.com/file/d/1tR8aoT-z8c78eQH7wjhLwt2qjW5zIqJk/view?usp=drive_link</t>
  </si>
  <si>
    <t>Лодчисные мисты
о сгоре денег по возьва
снял. Жертунное
только по одит.
е
олая</t>
  </si>
  <si>
    <t>https://drive.google.com/file/d/1sMwgA2FXqVCOeC4I2M7xcTAlD6OoOktn/view?usp=drive_link</t>
  </si>
  <si>
    <t>каннуыи день, среда
населения прбер
и.</t>
  </si>
  <si>
    <t>https://drive.google.com/file/d/1L7aZKcFYiQdwOtAt_La-7V4Xe5TNUT4U/view?usp=drive_link</t>
  </si>
  <si>
    <t>Бсего в дантро пись
внесено 3 (три) еди
ниция хранения
ст. научним сот-
розяником Ком
Комкиной</t>
  </si>
  <si>
    <t>https://drive.google.com/file/d/1uc4TYNAX-fmt3QgvQK6hlwlREEcTLE0N/view?usp=drive_link</t>
  </si>
  <si>
    <t>35 декабря Т.
Переврено 30сосну
В наявности 3при
За6 арнчосковицъ
20я. 19.
3марта.
1913
59р.
срави
Гокура</t>
  </si>
  <si>
    <t>https://drive.google.com/file/d/1gf2jIwU9uT_NlfOdHMUvKGE-7ixJtb0b/view?usp=drive_link</t>
  </si>
  <si>
    <t>В настоящий опони
протомерквай всего
недой) лист.
на сот
дорим П</t>
  </si>
  <si>
    <t>https://drive.google.com/file/d/1JOHm-2iShpGNodJklU_6JPemKp7OxA6g/view?usp=drive_link</t>
  </si>
  <si>
    <t>2a Kopone mngiste mley
Apkreme
1) mnowii lO. Nhr. Alhas. Buited.;
mpsk fuh hobe</t>
  </si>
  <si>
    <t>Не змогла прочитати текст, не знаю мови</t>
  </si>
  <si>
    <t>https://drive.google.com/file/d/1qM-aFbb1H2-8uLxpmaJKZoKumOFLIMeP/view?usp=drive_link</t>
  </si>
  <si>
    <t>4) Data miejoce urodzenis (podai tn imisnas
malhi, goobya pe
5) Rysipis mozhvie dokladun
gebp
mieglat.
nah</t>
  </si>
  <si>
    <t>https://drive.google.com/file/d/12IUkAusqZ7Wk8MbwiJodJQaAECQOdXXz/view?usp=drive_link</t>
  </si>
  <si>
    <t>me oprine</t>
  </si>
  <si>
    <t>https://drive.google.com/file/d/1hVE1sEZn3ymhqPj3rcOEuHB_x5e737fR/view?usp=drive_link</t>
  </si>
  <si>
    <t xml:space="preserve">eo.
rpoort de
</t>
  </si>
  <si>
    <t>https://drive.google.com/file/d/15x-658W0xfq9ySZAOP15vNe35URqnVAP/view?usp=drive_link</t>
  </si>
  <si>
    <t xml:space="preserve">nense
ed agendn e-pron
Nale hebranig mileriden
Gendo ogente
Ge
</t>
  </si>
  <si>
    <t>https://drive.google.com/file/d/1LN_EsTOjFgC6p3NSsqQZRoLjo6_DSQLD/view?usp=drive_link</t>
  </si>
  <si>
    <t>1817 Rate etmia 2 Pardrurmine a Sampaleuies Recornie, tommis
syi iano rllt. Damtawsey porauiresi pietey 1795. Kades zo Sarnach Sata
cheesich a smaig Familig me wsi seu exqreuch tapisanem rostali, zu</t>
  </si>
  <si>
    <t>https://drive.google.com/file/d/1HvINPHnjpmtrpUixNNGlnSXwDza05Tk_/view?usp=drive_link</t>
  </si>
  <si>
    <t>A OW Oane
Savouce Daucad y Depusateuis dgromadaenie en Rour 1818.
rernat aleye D’actalernemi ellau niesienia Irnienia Uut. Pamtau
deich znpürworg lezsé eygi Srlacheuung
Sviadeetwo.</t>
  </si>
  <si>
    <t>Підсумові розрахунки</t>
  </si>
  <si>
    <t>Середнє арифметичне</t>
  </si>
  <si>
    <t>Дисперсія</t>
  </si>
  <si>
    <t>Стандартне відхилення</t>
  </si>
  <si>
    <t>Кореляційного аналізу між середньою оцінкою складності розпізнання тексту (СОРТ) та середнім відсотком правильно розпізнаних символів (СВПРС)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</si>
</sst>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color theme="1"/>
      <name val="Arial"/>
      <scheme val="minor"/>
    </font>
    <font>
      <u/>
      <color rgb="FF0000FF"/>
      <name val="Serif"/>
    </font>
    <font>
      <color theme="1"/>
      <name val="Serif"/>
    </font>
    <font>
      <sz val="12.0"/>
      <color rgb="FF202124"/>
      <name val="&quot;Google Sans&quot;"/>
    </font>
    <font>
      <u/>
      <color rgb="FF0000FF"/>
    </font>
    <font>
      <color theme="1"/>
      <name val="Arial"/>
    </font>
    <font>
      <u/>
      <color rgb="FF0000FF"/>
    </font>
    <font>
      <color rgb="FF000000"/>
      <name val="&quot;Arial&quot;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left" readingOrder="0" vertical="center"/>
    </xf>
    <xf borderId="0" fillId="0" fontId="3" numFmtId="164" xfId="0" applyAlignment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center"/>
    </xf>
    <xf borderId="5" fillId="0" fontId="2" numFmtId="0" xfId="0" applyBorder="1" applyFont="1"/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center" readingOrder="0" vertical="center"/>
    </xf>
    <xf borderId="6" fillId="2" fontId="7" numFmtId="0" xfId="0" applyAlignment="1" applyBorder="1" applyFill="1" applyFont="1">
      <alignment horizontal="center" vertical="center"/>
    </xf>
    <xf borderId="6" fillId="2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vertical="center"/>
    </xf>
    <xf borderId="0" fillId="0" fontId="4" numFmtId="164" xfId="0" applyAlignment="1" applyFont="1" applyNumberFormat="1">
      <alignment vertical="center"/>
    </xf>
    <xf borderId="0" fillId="0" fontId="4" numFmtId="2" xfId="0" applyAlignment="1" applyFont="1" applyNumberFormat="1">
      <alignment vertical="center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vertical="center"/>
    </xf>
    <xf borderId="6" fillId="0" fontId="10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4" numFmtId="0" xfId="0" applyAlignment="1" applyFont="1">
      <alignment horizontal="right" readingOrder="0" vertical="center"/>
    </xf>
    <xf borderId="0" fillId="0" fontId="4" numFmtId="2" xfId="0" applyAlignment="1" applyFont="1" applyNumberForma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shrinkToFit="0" wrapText="1"/>
    </xf>
    <xf borderId="0" fillId="0" fontId="4" numFmtId="2" xfId="0" applyFont="1" applyNumberFormat="1"/>
    <xf borderId="0" fillId="0" fontId="4" numFmtId="164" xfId="0" applyFont="1" applyNumberForma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LDbroy37U9jvWf6daRZ0AEbnvPQOiNWY/view?usp=drive_link" TargetMode="External"/><Relationship Id="rId42" Type="http://schemas.openxmlformats.org/officeDocument/2006/relationships/hyperlink" Target="https://drive.google.com/file/d/1cbk30KQMQ6FBsZSg86kHq54HHo8FOWYK/view?usp=drive_link" TargetMode="External"/><Relationship Id="rId41" Type="http://schemas.openxmlformats.org/officeDocument/2006/relationships/hyperlink" Target="https://drive.google.com/file/d/17CAC-tnWb2vvfDjUAJZyUrAwDqgz_vhE/view?usp=drive_link" TargetMode="External"/><Relationship Id="rId44" Type="http://schemas.openxmlformats.org/officeDocument/2006/relationships/hyperlink" Target="https://drive.google.com/file/d/1wGxh3ePY4Q_Jgge5bSTBQuxIFeWrGc7k/view?usp=drive_link" TargetMode="External"/><Relationship Id="rId43" Type="http://schemas.openxmlformats.org/officeDocument/2006/relationships/hyperlink" Target="https://drive.google.com/file/d/1HaKdj3ZGomzpBdscUZGjp6ZCUTU4usrw/view?usp=drive_link" TargetMode="External"/><Relationship Id="rId46" Type="http://schemas.openxmlformats.org/officeDocument/2006/relationships/hyperlink" Target="https://drive.google.com/file/d/19r1gTb4G6gn8U2l3eN5Lhp4mv8GuzPsZ/view?usp=drive_link" TargetMode="External"/><Relationship Id="rId45" Type="http://schemas.openxmlformats.org/officeDocument/2006/relationships/hyperlink" Target="https://drive.google.com/file/d/1r3Iau9p0XdPSOmmU64tRhfJZ3yATU_zz/view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wv81lAIoNMeKe-MNARmxqOyzLYtXzmx2/view?usp=drive_link" TargetMode="External"/><Relationship Id="rId3" Type="http://schemas.openxmlformats.org/officeDocument/2006/relationships/hyperlink" Target="https://drive.google.com/file/d/1Khh0V73jKLIJxvUyrmWf6FZYy_C4Cy39/view?usp=drive_link" TargetMode="External"/><Relationship Id="rId4" Type="http://schemas.openxmlformats.org/officeDocument/2006/relationships/hyperlink" Target="https://drive.google.com/file/d/18hugaeMJkTwgsuWQKLYAn51Odx6BvAZc/view?usp=drive_link" TargetMode="External"/><Relationship Id="rId9" Type="http://schemas.openxmlformats.org/officeDocument/2006/relationships/hyperlink" Target="https://drive.google.com/file/d/16vyzlKzNn18T4UvlnOoq_qRWHgnXGVt_/view?usp=drive_link" TargetMode="External"/><Relationship Id="rId48" Type="http://schemas.openxmlformats.org/officeDocument/2006/relationships/hyperlink" Target="https://drive.google.com/file/d/1z3p0TnODGaGkGRhnKs9r8RWGnKN7H5mO/view?usp=drive_link" TargetMode="External"/><Relationship Id="rId47" Type="http://schemas.openxmlformats.org/officeDocument/2006/relationships/hyperlink" Target="https://drive.google.com/file/d/1_2pbH2OANaoNmnFnQR9PUhSQ3zOP9VV1/view?usp=drive_link" TargetMode="External"/><Relationship Id="rId49" Type="http://schemas.openxmlformats.org/officeDocument/2006/relationships/hyperlink" Target="https://drive.google.com/file/d/1P-LyPLroHDcLEblcvkPf25xLZKJtKVn7/view?usp=drive_link" TargetMode="External"/><Relationship Id="rId5" Type="http://schemas.openxmlformats.org/officeDocument/2006/relationships/hyperlink" Target="https://drive.google.com/file/d/1a96z8ixn4TJLmtgDvDD9JYIXbrKSo0SC/view?usp=drive_link" TargetMode="External"/><Relationship Id="rId6" Type="http://schemas.openxmlformats.org/officeDocument/2006/relationships/hyperlink" Target="https://drive.google.com/file/d/1cmL_OKaqnvZqEn4DB9Y9Cu5mkq1rASzT/view?usp=drive_link" TargetMode="External"/><Relationship Id="rId7" Type="http://schemas.openxmlformats.org/officeDocument/2006/relationships/hyperlink" Target="https://drive.google.com/file/d/1LUv6ONtdsRsBB1W8AsYwG725oAMW-qFG/view?usp=drive_link" TargetMode="External"/><Relationship Id="rId8" Type="http://schemas.openxmlformats.org/officeDocument/2006/relationships/hyperlink" Target="https://drive.google.com/file/d/1JaPRHKzHv1X1kLIR-dYbyvSjtGBd7I1K/view?usp=drive_link" TargetMode="External"/><Relationship Id="rId73" Type="http://schemas.openxmlformats.org/officeDocument/2006/relationships/hyperlink" Target="https://drive.google.com/file/d/1hVE1sEZn3ymhqPj3rcOEuHB_x5e737fR/view?usp=drive_link" TargetMode="External"/><Relationship Id="rId72" Type="http://schemas.openxmlformats.org/officeDocument/2006/relationships/hyperlink" Target="https://drive.google.com/file/d/12IUkAusqZ7Wk8MbwiJodJQaAECQOdXXz/view?usp=drive_link" TargetMode="External"/><Relationship Id="rId31" Type="http://schemas.openxmlformats.org/officeDocument/2006/relationships/hyperlink" Target="https://drive.google.com/file/d/1NYKTF6bjrodNpSGJd3PVVdLiKkdWLDbW/view?usp=drive_link" TargetMode="External"/><Relationship Id="rId75" Type="http://schemas.openxmlformats.org/officeDocument/2006/relationships/hyperlink" Target="https://drive.google.com/file/d/1LN_EsTOjFgC6p3NSsqQZRoLjo6_DSQLD/view?usp=drive_link" TargetMode="External"/><Relationship Id="rId30" Type="http://schemas.openxmlformats.org/officeDocument/2006/relationships/hyperlink" Target="https://drive.google.com/file/d/1sxGCiUdr_hCyVHEDr7Y12td1JvgqaCi-/view?usp=drive_link" TargetMode="External"/><Relationship Id="rId74" Type="http://schemas.openxmlformats.org/officeDocument/2006/relationships/hyperlink" Target="https://drive.google.com/file/d/15x-658W0xfq9ySZAOP15vNe35URqnVAP/view?usp=drive_link" TargetMode="External"/><Relationship Id="rId33" Type="http://schemas.openxmlformats.org/officeDocument/2006/relationships/hyperlink" Target="https://drive.google.com/file/d/1-ZIKUfgqcq0UuktkKp9-njMc4KAKdhjA/view?usp=drive_link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drive.google.com/file/d/1B2SidF85GWl3aF1TdL61XVqQEsVftqBy/view?usp=drive_link" TargetMode="External"/><Relationship Id="rId76" Type="http://schemas.openxmlformats.org/officeDocument/2006/relationships/hyperlink" Target="https://drive.google.com/file/d/1HvINPHnjpmtrpUixNNGlnSXwDza05Tk_/view?usp=drive_link" TargetMode="External"/><Relationship Id="rId35" Type="http://schemas.openxmlformats.org/officeDocument/2006/relationships/hyperlink" Target="https://drive.google.com/file/d/1wPkT-d6cMf9C2RgijUhx_iOE9Bn0mFTI/view?usp=drive_link" TargetMode="External"/><Relationship Id="rId34" Type="http://schemas.openxmlformats.org/officeDocument/2006/relationships/hyperlink" Target="https://drive.google.com/file/d/1GS77c8WedYfq03d5Ctp7Fq9zS2pN_Gr1/view?usp=drive_link" TargetMode="External"/><Relationship Id="rId78" Type="http://schemas.openxmlformats.org/officeDocument/2006/relationships/vmlDrawing" Target="../drawings/vmlDrawing1.vml"/><Relationship Id="rId71" Type="http://schemas.openxmlformats.org/officeDocument/2006/relationships/hyperlink" Target="https://drive.google.com/file/d/1qM-aFbb1H2-8uLxpmaJKZoKumOFLIMeP/view?usp=drive_link" TargetMode="External"/><Relationship Id="rId70" Type="http://schemas.openxmlformats.org/officeDocument/2006/relationships/hyperlink" Target="https://drive.google.com/file/d/1JOHm-2iShpGNodJklU_6JPemKp7OxA6g/view?usp=drive_link" TargetMode="External"/><Relationship Id="rId37" Type="http://schemas.openxmlformats.org/officeDocument/2006/relationships/hyperlink" Target="https://drive.google.com/file/d/1xXFtoLhw7hPyyLkeniPE1i5e6hWPst7r/view?usp=drive_link" TargetMode="External"/><Relationship Id="rId36" Type="http://schemas.openxmlformats.org/officeDocument/2006/relationships/hyperlink" Target="https://drive.google.com/file/d/1ozcgUyr4-O_fQ4oMv5WeMLfUq34msmgQ/view?usp=drive_link" TargetMode="External"/><Relationship Id="rId39" Type="http://schemas.openxmlformats.org/officeDocument/2006/relationships/hyperlink" Target="https://drive.google.com/file/d/1__PL7g-i9aJt3mm7xUv7jVGN_pBgX2hK/view?usp=drive_link" TargetMode="External"/><Relationship Id="rId38" Type="http://schemas.openxmlformats.org/officeDocument/2006/relationships/hyperlink" Target="https://drive.google.com/file/d/16J_m-6VNGLcgxWRSbVrjgcK6U3CpuKjU/view?usp=drive_link" TargetMode="External"/><Relationship Id="rId62" Type="http://schemas.openxmlformats.org/officeDocument/2006/relationships/hyperlink" Target="https://drive.google.com/file/d/1dj9Ez64x974gjjZNacVrRPfRs1hTRZ0T/view?usp=drive_link" TargetMode="External"/><Relationship Id="rId61" Type="http://schemas.openxmlformats.org/officeDocument/2006/relationships/hyperlink" Target="https://drive.google.com/file/d/1NE0n1OPyF9Klry1EmJxvAVS7pzSNUPIq/view?usp=drive_link" TargetMode="External"/><Relationship Id="rId20" Type="http://schemas.openxmlformats.org/officeDocument/2006/relationships/hyperlink" Target="https://drive.google.com/file/d/1SRrUpX2JdAgj4V8cS3VxqdtY9LssXcg9/view?usp=drive_link" TargetMode="External"/><Relationship Id="rId64" Type="http://schemas.openxmlformats.org/officeDocument/2006/relationships/hyperlink" Target="https://drive.google.com/file/d/104CgX_OWMxzFFA_ZOHe6cCArZK8Q8gdA/view?usp=drive_link" TargetMode="External"/><Relationship Id="rId63" Type="http://schemas.openxmlformats.org/officeDocument/2006/relationships/hyperlink" Target="https://drive.google.com/file/d/1hs0j1xyPR3G2OxZ329zGnwWfPJNByg_U/view?usp=drive_link" TargetMode="External"/><Relationship Id="rId22" Type="http://schemas.openxmlformats.org/officeDocument/2006/relationships/hyperlink" Target="https://drive.google.com/file/d/1WTkfLK9OeWGMLy19ipLw8gez2rARm014/view?usp=drive_link" TargetMode="External"/><Relationship Id="rId66" Type="http://schemas.openxmlformats.org/officeDocument/2006/relationships/hyperlink" Target="https://drive.google.com/file/d/1sMwgA2FXqVCOeC4I2M7xcTAlD6OoOktn/view?usp=drive_link" TargetMode="External"/><Relationship Id="rId21" Type="http://schemas.openxmlformats.org/officeDocument/2006/relationships/hyperlink" Target="https://drive.google.com/file/d/1XbplhPbfA2QNOjgvX2CsfEfUqXhCJHFJ/view?usp=drive_link" TargetMode="External"/><Relationship Id="rId65" Type="http://schemas.openxmlformats.org/officeDocument/2006/relationships/hyperlink" Target="https://drive.google.com/file/d/1tR8aoT-z8c78eQH7wjhLwt2qjW5zIqJk/view?usp=drive_link" TargetMode="External"/><Relationship Id="rId24" Type="http://schemas.openxmlformats.org/officeDocument/2006/relationships/hyperlink" Target="https://drive.google.com/file/d/1R0TA5yvTUmF3UPF77Kge2-4K_qgAA-Q2/view?usp=drive_link" TargetMode="External"/><Relationship Id="rId68" Type="http://schemas.openxmlformats.org/officeDocument/2006/relationships/hyperlink" Target="https://drive.google.com/file/d/1uc4TYNAX-fmt3QgvQK6hlwlREEcTLE0N/view?usp=drive_link" TargetMode="External"/><Relationship Id="rId23" Type="http://schemas.openxmlformats.org/officeDocument/2006/relationships/hyperlink" Target="https://drive.google.com/file/d/1Oimo6voxCd6NKVJVL7P4lsD7EdBL3g5l/view?usp=drive_link" TargetMode="External"/><Relationship Id="rId67" Type="http://schemas.openxmlformats.org/officeDocument/2006/relationships/hyperlink" Target="https://drive.google.com/file/d/1L7aZKcFYiQdwOtAt_La-7V4Xe5TNUT4U/view?usp=drive_link" TargetMode="External"/><Relationship Id="rId60" Type="http://schemas.openxmlformats.org/officeDocument/2006/relationships/hyperlink" Target="https://drive.google.com/file/d/13Vhfn5yJSfpIG4lGs90tspFsD7DIHGGW/view?usp=drive_link" TargetMode="External"/><Relationship Id="rId26" Type="http://schemas.openxmlformats.org/officeDocument/2006/relationships/hyperlink" Target="https://drive.google.com/file/d/1z27jHzoiSt1I5HfZ3BleNKx1g1vIypeL/view?usp=drive_link" TargetMode="External"/><Relationship Id="rId25" Type="http://schemas.openxmlformats.org/officeDocument/2006/relationships/hyperlink" Target="https://drive.google.com/file/d/1HE4B_P15z_OPZX002veNSriyVG-XewDT/view?usp=drive_link" TargetMode="External"/><Relationship Id="rId69" Type="http://schemas.openxmlformats.org/officeDocument/2006/relationships/hyperlink" Target="https://drive.google.com/file/d/1gf2jIwU9uT_NlfOdHMUvKGE-7ixJtb0b/view?usp=drive_link" TargetMode="External"/><Relationship Id="rId28" Type="http://schemas.openxmlformats.org/officeDocument/2006/relationships/hyperlink" Target="https://drive.google.com/file/d/1xmvSSX1YbAo9JjcI5q6IsoGjZZ1ddS0J/view?usp=drive_link" TargetMode="External"/><Relationship Id="rId27" Type="http://schemas.openxmlformats.org/officeDocument/2006/relationships/hyperlink" Target="https://drive.google.com/file/d/1Tq7XfcD2xj1q_bVJOS0ygdVFE_yL9w1t/view?usp=drive_link" TargetMode="External"/><Relationship Id="rId29" Type="http://schemas.openxmlformats.org/officeDocument/2006/relationships/hyperlink" Target="https://drive.google.com/file/d/181ireuiPUOQbIRyqnatqOC0e36lWGeQx/view?usp=drive_link" TargetMode="External"/><Relationship Id="rId51" Type="http://schemas.openxmlformats.org/officeDocument/2006/relationships/hyperlink" Target="https://drive.google.com/file/d/173WrTyCqnH3Am25qHiqMu7sRWtWTzq69/view?usp=drive_link" TargetMode="External"/><Relationship Id="rId50" Type="http://schemas.openxmlformats.org/officeDocument/2006/relationships/hyperlink" Target="https://drive.google.com/file/d/1ciNEc7PqehhIl3MzJVD9ntEoUAwXqQCH/view?usp=drive_link" TargetMode="External"/><Relationship Id="rId53" Type="http://schemas.openxmlformats.org/officeDocument/2006/relationships/hyperlink" Target="https://drive.google.com/file/d/180k_zFt2v2b7-WJmb-sEd75Ronb9z2NJ/view?usp=drive_link" TargetMode="External"/><Relationship Id="rId52" Type="http://schemas.openxmlformats.org/officeDocument/2006/relationships/hyperlink" Target="https://drive.google.com/file/d/1DuOfXi_o62l72-foMTjfvYxwNWB2C6iT/view?usp=drive_link" TargetMode="External"/><Relationship Id="rId11" Type="http://schemas.openxmlformats.org/officeDocument/2006/relationships/hyperlink" Target="https://drive.google.com/file/d/15HeYHKzl8AVMSAheBGQSZuPVqnD3CGAY/view?usp=drive_link" TargetMode="External"/><Relationship Id="rId55" Type="http://schemas.openxmlformats.org/officeDocument/2006/relationships/hyperlink" Target="https://drive.google.com/file/d/1M2-sVj_tF2k1ILpuSnkVFhKmsBnTVK5q/view?usp=drive_link" TargetMode="External"/><Relationship Id="rId10" Type="http://schemas.openxmlformats.org/officeDocument/2006/relationships/hyperlink" Target="https://drive.google.com/file/d/1FIumoEKmMJK6k902EHwhk-2ZqFgSXIzF/view?usp=drive_link" TargetMode="External"/><Relationship Id="rId54" Type="http://schemas.openxmlformats.org/officeDocument/2006/relationships/hyperlink" Target="https://drive.google.com/file/d/1GcVMOZTak8owOcSM5-LjyHOslUbkGeTz/view?usp=drive_link" TargetMode="External"/><Relationship Id="rId13" Type="http://schemas.openxmlformats.org/officeDocument/2006/relationships/hyperlink" Target="https://drive.google.com/file/d/1rQg9HEPsCF1MqhHfmDSkJxOEf0wSKRr9/view?usp=drive_link" TargetMode="External"/><Relationship Id="rId57" Type="http://schemas.openxmlformats.org/officeDocument/2006/relationships/hyperlink" Target="https://drive.google.com/file/d/1IB8qjsfOVW_WIkpc8yJthiiLXQXQtV8j/view?usp=drive_link" TargetMode="External"/><Relationship Id="rId12" Type="http://schemas.openxmlformats.org/officeDocument/2006/relationships/hyperlink" Target="https://drive.google.com/file/d/1MqDQv2DZD4GNdrVEohDyN25mdNQgsMZj/view?usp=drive_link" TargetMode="External"/><Relationship Id="rId56" Type="http://schemas.openxmlformats.org/officeDocument/2006/relationships/hyperlink" Target="https://drive.google.com/file/d/1KHyPCBXSSmbWXRTnKDVhtBQC6N7CDT3O/view?usp=drive_link" TargetMode="External"/><Relationship Id="rId15" Type="http://schemas.openxmlformats.org/officeDocument/2006/relationships/hyperlink" Target="https://drive.google.com/file/d/1T4nFid_xksbKq7cQXGY-ditOU6yt5YO3/view?usp=drive_link" TargetMode="External"/><Relationship Id="rId59" Type="http://schemas.openxmlformats.org/officeDocument/2006/relationships/hyperlink" Target="https://drive.google.com/file/d/1iOeXaa6halfRSSSqBaZK3Uyc7e_cBEpD/view?usp=drive_link" TargetMode="External"/><Relationship Id="rId14" Type="http://schemas.openxmlformats.org/officeDocument/2006/relationships/hyperlink" Target="https://drive.google.com/file/d/1KFIwDSgMJRoeyYi0sh24I-t4iSQFg946/view?usp=drive_link" TargetMode="External"/><Relationship Id="rId58" Type="http://schemas.openxmlformats.org/officeDocument/2006/relationships/hyperlink" Target="https://drive.google.com/file/d/1PvAkRtY3cNKHLn7tC440_NFUWnsC9Uts/view?usp=drive_link" TargetMode="External"/><Relationship Id="rId17" Type="http://schemas.openxmlformats.org/officeDocument/2006/relationships/hyperlink" Target="https://drive.google.com/file/d/1s1vkzRyY_42Ci2bMwgaz8HNL0jMMuW60/view?usp=drive_link" TargetMode="External"/><Relationship Id="rId16" Type="http://schemas.openxmlformats.org/officeDocument/2006/relationships/hyperlink" Target="https://drive.google.com/file/d/1W8L4KMexkXPCREbB4TF_D4Kcv_wgL0bA/view?usp=drive_link" TargetMode="External"/><Relationship Id="rId19" Type="http://schemas.openxmlformats.org/officeDocument/2006/relationships/hyperlink" Target="https://drive.google.com/file/d/13dshu4IgyijdC3Xd0lGLhHSYuZ_PLQ_4/view?usp=drive_link" TargetMode="External"/><Relationship Id="rId18" Type="http://schemas.openxmlformats.org/officeDocument/2006/relationships/hyperlink" Target="https://drive.google.com/file/d/1woYMcaiogc46wlSW2G_fA8zXKKz6mhPp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2.25"/>
    <col customWidth="1" min="3" max="3" width="55.13"/>
    <col customWidth="1" min="4" max="8" width="4.5"/>
    <col customWidth="1" min="9" max="13" width="4.38"/>
    <col customWidth="1" min="14" max="14" width="10.13"/>
    <col customWidth="1" min="15" max="15" width="9.25"/>
    <col customWidth="1" min="16" max="16" width="15.38"/>
    <col customWidth="1" min="17" max="17" width="18.0"/>
    <col customWidth="1" min="18" max="18" width="1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5"/>
      <c r="I1" s="3" t="s">
        <v>4</v>
      </c>
      <c r="J1" s="4"/>
      <c r="K1" s="4"/>
      <c r="L1" s="4"/>
      <c r="M1" s="5"/>
      <c r="N1" s="1" t="s">
        <v>5</v>
      </c>
      <c r="O1" s="1" t="s">
        <v>6</v>
      </c>
      <c r="P1" s="6" t="s">
        <v>7</v>
      </c>
      <c r="Q1" s="7" t="s">
        <v>8</v>
      </c>
      <c r="R1" s="8" t="s">
        <v>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>
      <c r="A2" s="10"/>
      <c r="B2" s="10"/>
      <c r="C2" s="10"/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0"/>
      <c r="O2" s="10"/>
      <c r="P2" s="10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ht="75.75" customHeight="1">
      <c r="A3" s="12">
        <v>1.0</v>
      </c>
      <c r="B3" s="13" t="s">
        <v>15</v>
      </c>
      <c r="C3" s="14" t="s">
        <v>16</v>
      </c>
      <c r="D3" s="11">
        <v>3.0</v>
      </c>
      <c r="E3" s="11">
        <v>2.0</v>
      </c>
      <c r="F3" s="15">
        <v>2.0</v>
      </c>
      <c r="G3" s="11">
        <v>2.0</v>
      </c>
      <c r="H3" s="11">
        <v>2.0</v>
      </c>
      <c r="I3" s="11">
        <v>80.0</v>
      </c>
      <c r="J3" s="11">
        <v>80.0</v>
      </c>
      <c r="K3" s="15">
        <v>76.0</v>
      </c>
      <c r="L3" s="11">
        <v>80.0</v>
      </c>
      <c r="M3" s="11">
        <v>80.0</v>
      </c>
      <c r="N3" s="16">
        <f t="shared" ref="N3:N68" si="1">LEN(C3)</f>
        <v>82</v>
      </c>
      <c r="O3" s="17">
        <v>82.0</v>
      </c>
      <c r="P3" s="18"/>
      <c r="Q3" s="19">
        <f t="shared" ref="Q3:Q77" si="2">AVERAGE(D3:H3)</f>
        <v>2.2</v>
      </c>
      <c r="R3" s="20">
        <f t="shared" ref="R3:R77" si="3">AVERAGE((I3/O3)*100, (J3/O3)*100, (K3/O3)*100, (L3/O3)*100, (M3/O3)*100)
</f>
        <v>96.58536585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t="103.5" customHeight="1">
      <c r="A4" s="12">
        <v>2.0</v>
      </c>
      <c r="B4" s="21" t="s">
        <v>17</v>
      </c>
      <c r="C4" s="22" t="s">
        <v>18</v>
      </c>
      <c r="D4" s="11">
        <v>3.0</v>
      </c>
      <c r="E4" s="11">
        <v>3.0</v>
      </c>
      <c r="F4" s="15">
        <v>3.0</v>
      </c>
      <c r="G4" s="11">
        <v>3.0</v>
      </c>
      <c r="H4" s="11">
        <v>2.0</v>
      </c>
      <c r="I4" s="11">
        <v>109.0</v>
      </c>
      <c r="J4" s="11">
        <v>102.0</v>
      </c>
      <c r="K4" s="15">
        <v>101.0</v>
      </c>
      <c r="L4" s="11">
        <v>97.0</v>
      </c>
      <c r="M4" s="11">
        <v>100.0</v>
      </c>
      <c r="N4" s="16">
        <f t="shared" si="1"/>
        <v>114</v>
      </c>
      <c r="O4" s="17">
        <v>111.0</v>
      </c>
      <c r="P4" s="18"/>
      <c r="Q4" s="19">
        <f t="shared" si="2"/>
        <v>2.8</v>
      </c>
      <c r="R4" s="20">
        <f t="shared" si="3"/>
        <v>91.71171171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>
      <c r="A5" s="12">
        <v>3.0</v>
      </c>
      <c r="B5" s="21" t="s">
        <v>19</v>
      </c>
      <c r="C5" s="14" t="s">
        <v>20</v>
      </c>
      <c r="D5" s="11">
        <v>2.0</v>
      </c>
      <c r="E5" s="11">
        <v>3.0</v>
      </c>
      <c r="F5" s="15">
        <v>3.0</v>
      </c>
      <c r="G5" s="11">
        <v>2.0</v>
      </c>
      <c r="H5" s="11">
        <v>2.0</v>
      </c>
      <c r="I5" s="11">
        <v>105.0</v>
      </c>
      <c r="J5" s="11">
        <v>104.0</v>
      </c>
      <c r="K5" s="15">
        <v>72.0</v>
      </c>
      <c r="L5" s="11">
        <v>95.0</v>
      </c>
      <c r="M5" s="11">
        <v>65.0</v>
      </c>
      <c r="N5" s="16">
        <f t="shared" si="1"/>
        <v>78</v>
      </c>
      <c r="O5" s="17">
        <v>103.0</v>
      </c>
      <c r="P5" s="18"/>
      <c r="Q5" s="19">
        <f t="shared" si="2"/>
        <v>2.4</v>
      </c>
      <c r="R5" s="20">
        <f t="shared" si="3"/>
        <v>85.63106796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>
      <c r="A6" s="12">
        <v>4.0</v>
      </c>
      <c r="B6" s="21" t="s">
        <v>21</v>
      </c>
      <c r="C6" s="14" t="s">
        <v>22</v>
      </c>
      <c r="D6" s="11">
        <v>2.0</v>
      </c>
      <c r="E6" s="11">
        <v>2.0</v>
      </c>
      <c r="F6" s="15">
        <v>3.0</v>
      </c>
      <c r="G6" s="11">
        <v>3.0</v>
      </c>
      <c r="H6" s="11">
        <v>2.0</v>
      </c>
      <c r="I6" s="11">
        <v>105.0</v>
      </c>
      <c r="J6" s="11">
        <v>103.0</v>
      </c>
      <c r="K6" s="15">
        <v>105.0</v>
      </c>
      <c r="L6" s="11">
        <v>105.0</v>
      </c>
      <c r="M6" s="11">
        <v>87.0</v>
      </c>
      <c r="N6" s="16">
        <f t="shared" si="1"/>
        <v>116</v>
      </c>
      <c r="O6" s="17">
        <v>120.0</v>
      </c>
      <c r="P6" s="18"/>
      <c r="Q6" s="19">
        <f t="shared" si="2"/>
        <v>2.4</v>
      </c>
      <c r="R6" s="20">
        <f t="shared" si="3"/>
        <v>84.16666667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>
      <c r="A7" s="12">
        <v>5.0</v>
      </c>
      <c r="B7" s="21" t="s">
        <v>23</v>
      </c>
      <c r="C7" s="14" t="s">
        <v>24</v>
      </c>
      <c r="D7" s="11">
        <v>3.0</v>
      </c>
      <c r="E7" s="11">
        <v>3.0</v>
      </c>
      <c r="F7" s="15">
        <v>3.0</v>
      </c>
      <c r="G7" s="11">
        <v>3.0</v>
      </c>
      <c r="H7" s="11">
        <v>2.0</v>
      </c>
      <c r="I7" s="11">
        <v>150.0</v>
      </c>
      <c r="J7" s="11">
        <v>150.0</v>
      </c>
      <c r="K7" s="15">
        <v>128.0</v>
      </c>
      <c r="L7" s="11">
        <v>146.0</v>
      </c>
      <c r="M7" s="11">
        <v>110.0</v>
      </c>
      <c r="N7" s="16">
        <f t="shared" si="1"/>
        <v>143</v>
      </c>
      <c r="O7" s="17">
        <v>165.0</v>
      </c>
      <c r="P7" s="18"/>
      <c r="Q7" s="19">
        <f t="shared" si="2"/>
        <v>2.8</v>
      </c>
      <c r="R7" s="20">
        <f t="shared" si="3"/>
        <v>82.90909091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>
      <c r="A8" s="12">
        <v>6.0</v>
      </c>
      <c r="B8" s="21" t="s">
        <v>25</v>
      </c>
      <c r="C8" s="14" t="s">
        <v>26</v>
      </c>
      <c r="D8" s="11">
        <v>4.0</v>
      </c>
      <c r="E8" s="11">
        <v>4.0</v>
      </c>
      <c r="F8" s="15">
        <v>4.0</v>
      </c>
      <c r="G8" s="11">
        <v>3.0</v>
      </c>
      <c r="H8" s="11">
        <v>3.0</v>
      </c>
      <c r="I8" s="11">
        <v>69.0</v>
      </c>
      <c r="J8" s="11">
        <v>69.0</v>
      </c>
      <c r="K8" s="15">
        <v>74.0</v>
      </c>
      <c r="L8" s="11">
        <v>71.0</v>
      </c>
      <c r="M8" s="11">
        <v>67.0</v>
      </c>
      <c r="N8" s="16">
        <f t="shared" si="1"/>
        <v>91</v>
      </c>
      <c r="O8" s="17">
        <v>81.0</v>
      </c>
      <c r="P8" s="12" t="s">
        <v>27</v>
      </c>
      <c r="Q8" s="19">
        <f t="shared" si="2"/>
        <v>3.6</v>
      </c>
      <c r="R8" s="20">
        <f t="shared" si="3"/>
        <v>86.41975309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>
      <c r="A9" s="12">
        <v>7.0</v>
      </c>
      <c r="B9" s="21" t="s">
        <v>28</v>
      </c>
      <c r="C9" s="14" t="s">
        <v>29</v>
      </c>
      <c r="D9" s="11">
        <v>2.0</v>
      </c>
      <c r="E9" s="11">
        <v>3.0</v>
      </c>
      <c r="F9" s="15">
        <v>4.0</v>
      </c>
      <c r="G9" s="11">
        <v>3.0</v>
      </c>
      <c r="H9" s="11">
        <v>3.0</v>
      </c>
      <c r="I9" s="11">
        <v>35.0</v>
      </c>
      <c r="J9" s="11">
        <v>32.0</v>
      </c>
      <c r="K9" s="15">
        <v>57.0</v>
      </c>
      <c r="L9" s="11">
        <v>57.0</v>
      </c>
      <c r="M9" s="11">
        <v>43.0</v>
      </c>
      <c r="N9" s="16">
        <f t="shared" si="1"/>
        <v>77</v>
      </c>
      <c r="O9" s="17">
        <v>77.0</v>
      </c>
      <c r="P9" s="12" t="s">
        <v>27</v>
      </c>
      <c r="Q9" s="19">
        <f t="shared" si="2"/>
        <v>3</v>
      </c>
      <c r="R9" s="20">
        <f t="shared" si="3"/>
        <v>58.18181818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>
      <c r="A10" s="12">
        <v>8.0</v>
      </c>
      <c r="B10" s="23" t="s">
        <v>30</v>
      </c>
      <c r="C10" s="14" t="s">
        <v>31</v>
      </c>
      <c r="D10" s="11">
        <v>3.0</v>
      </c>
      <c r="E10" s="11">
        <v>4.0</v>
      </c>
      <c r="F10" s="15">
        <v>4.0</v>
      </c>
      <c r="G10" s="11">
        <v>4.0</v>
      </c>
      <c r="H10" s="11">
        <v>3.0</v>
      </c>
      <c r="I10" s="11">
        <v>27.0</v>
      </c>
      <c r="J10" s="11">
        <v>26.0</v>
      </c>
      <c r="K10" s="15">
        <v>53.0</v>
      </c>
      <c r="L10" s="11">
        <v>53.0</v>
      </c>
      <c r="M10" s="11">
        <v>29.0</v>
      </c>
      <c r="N10" s="16">
        <f t="shared" si="1"/>
        <v>71</v>
      </c>
      <c r="O10" s="17">
        <v>71.0</v>
      </c>
      <c r="P10" s="12" t="s">
        <v>27</v>
      </c>
      <c r="Q10" s="19">
        <f t="shared" si="2"/>
        <v>3.6</v>
      </c>
      <c r="R10" s="20">
        <f t="shared" si="3"/>
        <v>52.95774648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>
      <c r="A11" s="12">
        <v>9.0</v>
      </c>
      <c r="B11" s="23" t="s">
        <v>32</v>
      </c>
      <c r="C11" s="14" t="s">
        <v>33</v>
      </c>
      <c r="D11" s="11">
        <v>1.0</v>
      </c>
      <c r="E11" s="11">
        <v>1.0</v>
      </c>
      <c r="F11" s="15">
        <v>1.0</v>
      </c>
      <c r="G11" s="11">
        <v>1.0</v>
      </c>
      <c r="H11" s="11">
        <v>1.0</v>
      </c>
      <c r="I11" s="11">
        <v>17.0</v>
      </c>
      <c r="J11" s="11">
        <v>17.0</v>
      </c>
      <c r="K11" s="15">
        <v>17.0</v>
      </c>
      <c r="L11" s="11">
        <v>17.0</v>
      </c>
      <c r="M11" s="11">
        <v>17.0</v>
      </c>
      <c r="N11" s="16">
        <f t="shared" si="1"/>
        <v>17</v>
      </c>
      <c r="O11" s="17">
        <v>17.0</v>
      </c>
      <c r="P11" s="18"/>
      <c r="Q11" s="19">
        <f t="shared" si="2"/>
        <v>1</v>
      </c>
      <c r="R11" s="20">
        <f t="shared" si="3"/>
        <v>100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>
      <c r="A12" s="12">
        <v>10.0</v>
      </c>
      <c r="B12" s="21" t="s">
        <v>34</v>
      </c>
      <c r="C12" s="14" t="s">
        <v>35</v>
      </c>
      <c r="D12" s="11">
        <v>2.0</v>
      </c>
      <c r="E12" s="11">
        <v>2.0</v>
      </c>
      <c r="F12" s="15">
        <v>2.0</v>
      </c>
      <c r="G12" s="11">
        <v>2.0</v>
      </c>
      <c r="H12" s="11">
        <v>2.0</v>
      </c>
      <c r="I12" s="11">
        <v>157.0</v>
      </c>
      <c r="J12" s="11">
        <v>138.0</v>
      </c>
      <c r="K12" s="15">
        <v>157.0</v>
      </c>
      <c r="L12" s="11">
        <v>159.0</v>
      </c>
      <c r="M12" s="11">
        <v>140.0</v>
      </c>
      <c r="N12" s="16">
        <f t="shared" si="1"/>
        <v>180</v>
      </c>
      <c r="O12" s="11">
        <v>178.0</v>
      </c>
      <c r="P12" s="18"/>
      <c r="Q12" s="19">
        <f t="shared" si="2"/>
        <v>2</v>
      </c>
      <c r="R12" s="20">
        <f t="shared" si="3"/>
        <v>84.38202247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>
      <c r="A13" s="12">
        <v>11.0</v>
      </c>
      <c r="B13" s="21" t="s">
        <v>36</v>
      </c>
      <c r="C13" s="14" t="s">
        <v>37</v>
      </c>
      <c r="D13" s="11">
        <v>1.0</v>
      </c>
      <c r="E13" s="11">
        <v>3.0</v>
      </c>
      <c r="F13" s="15">
        <v>1.0</v>
      </c>
      <c r="G13" s="11">
        <v>3.0</v>
      </c>
      <c r="H13" s="11">
        <v>1.0</v>
      </c>
      <c r="I13" s="11">
        <v>35.0</v>
      </c>
      <c r="J13" s="11">
        <v>30.0</v>
      </c>
      <c r="K13" s="15">
        <v>40.0</v>
      </c>
      <c r="L13" s="11">
        <v>37.0</v>
      </c>
      <c r="M13" s="11">
        <v>30.0</v>
      </c>
      <c r="N13" s="16">
        <f t="shared" si="1"/>
        <v>46</v>
      </c>
      <c r="O13" s="17">
        <v>52.0</v>
      </c>
      <c r="P13" s="18"/>
      <c r="Q13" s="19">
        <f t="shared" si="2"/>
        <v>1.8</v>
      </c>
      <c r="R13" s="20">
        <f t="shared" si="3"/>
        <v>66.15384615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>
      <c r="A14" s="12">
        <v>12.0</v>
      </c>
      <c r="B14" s="21" t="s">
        <v>38</v>
      </c>
      <c r="C14" s="14" t="s">
        <v>39</v>
      </c>
      <c r="D14" s="11">
        <v>4.0</v>
      </c>
      <c r="E14" s="11">
        <v>4.0</v>
      </c>
      <c r="F14" s="15">
        <v>4.0</v>
      </c>
      <c r="G14" s="11">
        <v>4.0</v>
      </c>
      <c r="H14" s="11">
        <v>3.0</v>
      </c>
      <c r="I14" s="11">
        <v>101.0</v>
      </c>
      <c r="J14" s="11">
        <v>86.0</v>
      </c>
      <c r="K14" s="15">
        <v>125.0</v>
      </c>
      <c r="L14" s="11">
        <v>102.0</v>
      </c>
      <c r="M14" s="11">
        <v>101.0</v>
      </c>
      <c r="N14" s="16">
        <f t="shared" si="1"/>
        <v>137</v>
      </c>
      <c r="O14" s="11">
        <v>130.0</v>
      </c>
      <c r="P14" s="18"/>
      <c r="Q14" s="19">
        <f t="shared" si="2"/>
        <v>3.8</v>
      </c>
      <c r="R14" s="20">
        <f t="shared" si="3"/>
        <v>79.23076923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>
      <c r="A15" s="12">
        <v>13.0</v>
      </c>
      <c r="B15" s="23" t="s">
        <v>40</v>
      </c>
      <c r="C15" s="14" t="s">
        <v>41</v>
      </c>
      <c r="D15" s="11">
        <v>4.0</v>
      </c>
      <c r="E15" s="11">
        <v>4.0</v>
      </c>
      <c r="F15" s="15">
        <v>4.0</v>
      </c>
      <c r="G15" s="11">
        <v>4.0</v>
      </c>
      <c r="H15" s="11">
        <v>3.0</v>
      </c>
      <c r="I15" s="11">
        <v>59.0</v>
      </c>
      <c r="J15" s="11">
        <v>54.0</v>
      </c>
      <c r="K15" s="15">
        <v>102.0</v>
      </c>
      <c r="L15" s="11">
        <v>96.0</v>
      </c>
      <c r="M15" s="11">
        <v>79.0</v>
      </c>
      <c r="N15" s="16">
        <f t="shared" si="1"/>
        <v>115</v>
      </c>
      <c r="O15" s="11">
        <v>120.0</v>
      </c>
      <c r="P15" s="18"/>
      <c r="Q15" s="19">
        <f t="shared" si="2"/>
        <v>3.8</v>
      </c>
      <c r="R15" s="20">
        <f t="shared" si="3"/>
        <v>65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>
      <c r="A16" s="12">
        <v>14.0</v>
      </c>
      <c r="B16" s="23" t="s">
        <v>42</v>
      </c>
      <c r="C16" s="14" t="s">
        <v>43</v>
      </c>
      <c r="D16" s="11">
        <v>4.0</v>
      </c>
      <c r="E16" s="11">
        <v>3.0</v>
      </c>
      <c r="F16" s="15">
        <v>4.0</v>
      </c>
      <c r="G16" s="11">
        <v>3.0</v>
      </c>
      <c r="H16" s="11">
        <v>2.0</v>
      </c>
      <c r="I16" s="11">
        <v>85.0</v>
      </c>
      <c r="J16" s="11">
        <v>71.0</v>
      </c>
      <c r="K16" s="15">
        <v>111.0</v>
      </c>
      <c r="L16" s="11">
        <v>109.0</v>
      </c>
      <c r="M16" s="11">
        <v>80.0</v>
      </c>
      <c r="N16" s="16">
        <f t="shared" si="1"/>
        <v>122</v>
      </c>
      <c r="O16" s="11">
        <v>128.0</v>
      </c>
      <c r="P16" s="18"/>
      <c r="Q16" s="19">
        <f t="shared" si="2"/>
        <v>3.2</v>
      </c>
      <c r="R16" s="20">
        <f t="shared" si="3"/>
        <v>71.25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>
      <c r="A17" s="12">
        <v>15.0</v>
      </c>
      <c r="B17" s="21" t="s">
        <v>44</v>
      </c>
      <c r="C17" s="14" t="s">
        <v>45</v>
      </c>
      <c r="D17" s="11">
        <v>3.0</v>
      </c>
      <c r="E17" s="11">
        <v>4.0</v>
      </c>
      <c r="F17" s="15">
        <v>3.0</v>
      </c>
      <c r="G17" s="11">
        <v>3.0</v>
      </c>
      <c r="H17" s="11">
        <v>2.0</v>
      </c>
      <c r="I17" s="11">
        <v>123.0</v>
      </c>
      <c r="J17" s="11">
        <v>88.0</v>
      </c>
      <c r="K17" s="15">
        <v>126.0</v>
      </c>
      <c r="L17" s="11">
        <v>124.0</v>
      </c>
      <c r="M17" s="11">
        <v>102.0</v>
      </c>
      <c r="N17" s="16">
        <f t="shared" si="1"/>
        <v>140</v>
      </c>
      <c r="O17" s="11">
        <v>139.0</v>
      </c>
      <c r="P17" s="18"/>
      <c r="Q17" s="19">
        <f t="shared" si="2"/>
        <v>3</v>
      </c>
      <c r="R17" s="20">
        <f t="shared" si="3"/>
        <v>81.00719424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>
      <c r="A18" s="12">
        <v>16.0</v>
      </c>
      <c r="B18" s="21" t="s">
        <v>46</v>
      </c>
      <c r="C18" s="14" t="s">
        <v>47</v>
      </c>
      <c r="D18" s="11">
        <v>2.0</v>
      </c>
      <c r="E18" s="11">
        <v>3.0</v>
      </c>
      <c r="F18" s="15">
        <v>3.0</v>
      </c>
      <c r="G18" s="11">
        <v>3.0</v>
      </c>
      <c r="H18" s="11">
        <v>2.0</v>
      </c>
      <c r="I18" s="11">
        <v>101.0</v>
      </c>
      <c r="J18" s="11">
        <v>73.0</v>
      </c>
      <c r="K18" s="15">
        <v>98.0</v>
      </c>
      <c r="L18" s="11">
        <v>104.0</v>
      </c>
      <c r="M18" s="11">
        <v>79.0</v>
      </c>
      <c r="N18" s="16">
        <f t="shared" si="1"/>
        <v>119</v>
      </c>
      <c r="O18" s="11">
        <v>121.0</v>
      </c>
      <c r="P18" s="18"/>
      <c r="Q18" s="19">
        <f t="shared" si="2"/>
        <v>2.6</v>
      </c>
      <c r="R18" s="20">
        <f t="shared" si="3"/>
        <v>75.20661157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>
      <c r="A19" s="12">
        <v>17.0</v>
      </c>
      <c r="B19" s="23" t="s">
        <v>48</v>
      </c>
      <c r="C19" s="14" t="s">
        <v>49</v>
      </c>
      <c r="D19" s="11">
        <v>3.0</v>
      </c>
      <c r="E19" s="11">
        <v>3.0</v>
      </c>
      <c r="F19" s="15">
        <v>3.0</v>
      </c>
      <c r="G19" s="11">
        <v>2.0</v>
      </c>
      <c r="H19" s="11">
        <v>2.0</v>
      </c>
      <c r="I19" s="11">
        <v>64.0</v>
      </c>
      <c r="J19" s="11">
        <v>44.0</v>
      </c>
      <c r="K19" s="15">
        <v>65.0</v>
      </c>
      <c r="L19" s="11">
        <v>56.0</v>
      </c>
      <c r="M19" s="11">
        <v>43.0</v>
      </c>
      <c r="N19" s="16">
        <f t="shared" si="1"/>
        <v>71</v>
      </c>
      <c r="O19" s="11">
        <v>71.0</v>
      </c>
      <c r="P19" s="18"/>
      <c r="Q19" s="19">
        <f t="shared" si="2"/>
        <v>2.6</v>
      </c>
      <c r="R19" s="20">
        <f t="shared" si="3"/>
        <v>76.61971831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>
      <c r="A20" s="12">
        <v>18.0</v>
      </c>
      <c r="B20" s="21" t="s">
        <v>50</v>
      </c>
      <c r="C20" s="14" t="s">
        <v>51</v>
      </c>
      <c r="D20" s="11">
        <v>3.0</v>
      </c>
      <c r="E20" s="11">
        <v>3.0</v>
      </c>
      <c r="F20" s="15">
        <v>3.0</v>
      </c>
      <c r="G20" s="11">
        <v>3.0</v>
      </c>
      <c r="H20" s="11">
        <v>3.0</v>
      </c>
      <c r="I20" s="11">
        <v>111.0</v>
      </c>
      <c r="J20" s="11">
        <v>96.0</v>
      </c>
      <c r="K20" s="15">
        <v>138.0</v>
      </c>
      <c r="L20" s="11">
        <v>133.0</v>
      </c>
      <c r="M20" s="11">
        <v>94.0</v>
      </c>
      <c r="N20" s="16">
        <f t="shared" si="1"/>
        <v>174</v>
      </c>
      <c r="O20" s="11">
        <v>161.0</v>
      </c>
      <c r="P20" s="18"/>
      <c r="Q20" s="19">
        <f t="shared" si="2"/>
        <v>3</v>
      </c>
      <c r="R20" s="20">
        <f t="shared" si="3"/>
        <v>71.05590062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>
      <c r="A21" s="12">
        <v>19.0</v>
      </c>
      <c r="B21" s="23" t="s">
        <v>52</v>
      </c>
      <c r="C21" s="14" t="s">
        <v>53</v>
      </c>
      <c r="D21" s="11">
        <v>3.0</v>
      </c>
      <c r="E21" s="11">
        <v>3.0</v>
      </c>
      <c r="F21" s="15">
        <v>3.0</v>
      </c>
      <c r="G21" s="11">
        <v>4.0</v>
      </c>
      <c r="H21" s="11">
        <v>3.0</v>
      </c>
      <c r="I21" s="11">
        <v>104.0</v>
      </c>
      <c r="J21" s="11">
        <v>102.0</v>
      </c>
      <c r="K21" s="15">
        <v>102.0</v>
      </c>
      <c r="L21" s="11">
        <v>97.0</v>
      </c>
      <c r="M21" s="11">
        <v>90.0</v>
      </c>
      <c r="N21" s="16">
        <f t="shared" si="1"/>
        <v>118</v>
      </c>
      <c r="O21" s="11">
        <v>124.0</v>
      </c>
      <c r="P21" s="18"/>
      <c r="Q21" s="19">
        <f t="shared" si="2"/>
        <v>3.2</v>
      </c>
      <c r="R21" s="20">
        <f t="shared" si="3"/>
        <v>79.83870968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>
      <c r="A22" s="12">
        <v>20.0</v>
      </c>
      <c r="B22" s="21" t="s">
        <v>54</v>
      </c>
      <c r="C22" s="14" t="s">
        <v>55</v>
      </c>
      <c r="D22" s="11">
        <v>3.0</v>
      </c>
      <c r="E22" s="11">
        <v>3.0</v>
      </c>
      <c r="F22" s="15">
        <v>3.0</v>
      </c>
      <c r="G22" s="11">
        <v>3.0</v>
      </c>
      <c r="H22" s="11">
        <v>3.0</v>
      </c>
      <c r="I22" s="11">
        <v>80.0</v>
      </c>
      <c r="J22" s="11">
        <v>78.0</v>
      </c>
      <c r="K22" s="15">
        <v>109.0</v>
      </c>
      <c r="L22" s="11">
        <v>112.0</v>
      </c>
      <c r="M22" s="11">
        <v>86.0</v>
      </c>
      <c r="N22" s="16">
        <f t="shared" si="1"/>
        <v>124</v>
      </c>
      <c r="O22" s="11">
        <v>137.0</v>
      </c>
      <c r="P22" s="18"/>
      <c r="Q22" s="19">
        <f t="shared" si="2"/>
        <v>3</v>
      </c>
      <c r="R22" s="20">
        <f t="shared" si="3"/>
        <v>67.88321168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>
      <c r="A23" s="12">
        <v>21.0</v>
      </c>
      <c r="B23" s="23" t="s">
        <v>56</v>
      </c>
      <c r="C23" s="14" t="s">
        <v>57</v>
      </c>
      <c r="D23" s="11">
        <v>3.0</v>
      </c>
      <c r="E23" s="11">
        <v>3.0</v>
      </c>
      <c r="F23" s="15">
        <v>3.0</v>
      </c>
      <c r="G23" s="11">
        <v>3.0</v>
      </c>
      <c r="H23" s="11">
        <v>3.0</v>
      </c>
      <c r="I23" s="11">
        <v>98.0</v>
      </c>
      <c r="J23" s="11">
        <v>91.0</v>
      </c>
      <c r="K23" s="15">
        <v>97.0</v>
      </c>
      <c r="L23" s="11">
        <v>96.0</v>
      </c>
      <c r="M23" s="11">
        <v>86.0</v>
      </c>
      <c r="N23" s="16">
        <f t="shared" si="1"/>
        <v>108</v>
      </c>
      <c r="O23" s="11">
        <v>114.0</v>
      </c>
      <c r="P23" s="18"/>
      <c r="Q23" s="19">
        <f t="shared" si="2"/>
        <v>3</v>
      </c>
      <c r="R23" s="20">
        <f t="shared" si="3"/>
        <v>82.10526316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>
      <c r="A24" s="12">
        <v>22.0</v>
      </c>
      <c r="B24" s="23" t="s">
        <v>58</v>
      </c>
      <c r="C24" s="14" t="s">
        <v>59</v>
      </c>
      <c r="D24" s="11">
        <v>3.0</v>
      </c>
      <c r="E24" s="11">
        <v>3.0</v>
      </c>
      <c r="F24" s="15">
        <v>3.0</v>
      </c>
      <c r="G24" s="11">
        <v>3.0</v>
      </c>
      <c r="H24" s="11">
        <v>3.0</v>
      </c>
      <c r="I24" s="11">
        <v>108.0</v>
      </c>
      <c r="J24" s="11">
        <v>102.0</v>
      </c>
      <c r="K24" s="15">
        <v>90.0</v>
      </c>
      <c r="L24" s="11">
        <v>100.0</v>
      </c>
      <c r="M24" s="11">
        <v>90.0</v>
      </c>
      <c r="N24" s="16">
        <f t="shared" si="1"/>
        <v>110</v>
      </c>
      <c r="O24" s="11">
        <v>121.0</v>
      </c>
      <c r="P24" s="18"/>
      <c r="Q24" s="19">
        <f t="shared" si="2"/>
        <v>3</v>
      </c>
      <c r="R24" s="20">
        <f t="shared" si="3"/>
        <v>80.99173554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>
      <c r="A25" s="12">
        <v>23.0</v>
      </c>
      <c r="B25" s="23" t="s">
        <v>60</v>
      </c>
      <c r="C25" s="14" t="s">
        <v>61</v>
      </c>
      <c r="D25" s="11">
        <v>3.0</v>
      </c>
      <c r="E25" s="11">
        <v>3.0</v>
      </c>
      <c r="F25" s="15">
        <v>3.0</v>
      </c>
      <c r="G25" s="11">
        <v>3.0</v>
      </c>
      <c r="H25" s="11">
        <v>3.0</v>
      </c>
      <c r="I25" s="11">
        <v>115.0</v>
      </c>
      <c r="J25" s="11">
        <v>66.0</v>
      </c>
      <c r="K25" s="15">
        <v>89.0</v>
      </c>
      <c r="L25" s="11">
        <v>103.0</v>
      </c>
      <c r="M25" s="11">
        <v>84.0</v>
      </c>
      <c r="N25" s="16">
        <f t="shared" si="1"/>
        <v>115</v>
      </c>
      <c r="O25" s="11">
        <v>121.0</v>
      </c>
      <c r="P25" s="18"/>
      <c r="Q25" s="19">
        <f t="shared" si="2"/>
        <v>3</v>
      </c>
      <c r="R25" s="20">
        <f t="shared" si="3"/>
        <v>75.53719008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>
      <c r="A26" s="12">
        <v>24.0</v>
      </c>
      <c r="B26" s="21" t="s">
        <v>62</v>
      </c>
      <c r="C26" s="14" t="s">
        <v>63</v>
      </c>
      <c r="D26" s="11">
        <v>3.0</v>
      </c>
      <c r="E26" s="11">
        <v>3.0</v>
      </c>
      <c r="F26" s="15">
        <v>4.0</v>
      </c>
      <c r="G26" s="11">
        <v>4.0</v>
      </c>
      <c r="H26" s="11">
        <v>3.0</v>
      </c>
      <c r="I26" s="11">
        <v>143.0</v>
      </c>
      <c r="J26" s="11">
        <v>94.0</v>
      </c>
      <c r="K26" s="15">
        <v>88.0</v>
      </c>
      <c r="L26" s="11">
        <v>87.0</v>
      </c>
      <c r="M26" s="11">
        <v>86.0</v>
      </c>
      <c r="N26" s="16">
        <f t="shared" si="1"/>
        <v>136</v>
      </c>
      <c r="O26" s="11">
        <v>106.0</v>
      </c>
      <c r="P26" s="18"/>
      <c r="Q26" s="19">
        <f t="shared" si="2"/>
        <v>3.4</v>
      </c>
      <c r="R26" s="20">
        <f t="shared" si="3"/>
        <v>93.96226415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>
      <c r="A27" s="12">
        <v>25.0</v>
      </c>
      <c r="B27" s="23" t="s">
        <v>64</v>
      </c>
      <c r="C27" s="14" t="s">
        <v>65</v>
      </c>
      <c r="D27" s="11">
        <v>3.0</v>
      </c>
      <c r="E27" s="11">
        <v>3.0</v>
      </c>
      <c r="F27" s="15">
        <v>3.0</v>
      </c>
      <c r="G27" s="11">
        <v>3.0</v>
      </c>
      <c r="H27" s="11">
        <v>3.0</v>
      </c>
      <c r="I27" s="11">
        <v>110.0</v>
      </c>
      <c r="J27" s="11">
        <v>97.0</v>
      </c>
      <c r="K27" s="15">
        <v>98.0</v>
      </c>
      <c r="L27" s="11">
        <v>97.0</v>
      </c>
      <c r="M27" s="11">
        <v>89.0</v>
      </c>
      <c r="N27" s="16">
        <f t="shared" si="1"/>
        <v>111</v>
      </c>
      <c r="O27" s="11">
        <v>114.0</v>
      </c>
      <c r="P27" s="18"/>
      <c r="Q27" s="19">
        <f t="shared" si="2"/>
        <v>3</v>
      </c>
      <c r="R27" s="20">
        <f t="shared" si="3"/>
        <v>86.14035088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>
      <c r="A28" s="12">
        <v>26.0</v>
      </c>
      <c r="B28" s="23" t="s">
        <v>66</v>
      </c>
      <c r="C28" s="14" t="s">
        <v>67</v>
      </c>
      <c r="D28" s="11">
        <v>3.0</v>
      </c>
      <c r="E28" s="11">
        <v>3.0</v>
      </c>
      <c r="F28" s="15">
        <v>3.0</v>
      </c>
      <c r="G28" s="11">
        <v>3.0</v>
      </c>
      <c r="H28" s="11">
        <v>3.0</v>
      </c>
      <c r="I28" s="11">
        <v>94.0</v>
      </c>
      <c r="J28" s="11">
        <v>88.0</v>
      </c>
      <c r="K28" s="15">
        <v>80.0</v>
      </c>
      <c r="L28" s="11">
        <v>83.0</v>
      </c>
      <c r="M28" s="11">
        <v>80.0</v>
      </c>
      <c r="N28" s="16">
        <f t="shared" si="1"/>
        <v>99</v>
      </c>
      <c r="O28" s="11">
        <v>105.0</v>
      </c>
      <c r="P28" s="18"/>
      <c r="Q28" s="19">
        <f t="shared" si="2"/>
        <v>3</v>
      </c>
      <c r="R28" s="20">
        <f t="shared" si="3"/>
        <v>80.95238095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>
      <c r="A29" s="12">
        <v>27.0</v>
      </c>
      <c r="B29" s="23" t="s">
        <v>68</v>
      </c>
      <c r="C29" s="14" t="s">
        <v>69</v>
      </c>
      <c r="D29" s="11">
        <v>2.0</v>
      </c>
      <c r="E29" s="11">
        <v>3.0</v>
      </c>
      <c r="F29" s="15">
        <v>3.0</v>
      </c>
      <c r="G29" s="11">
        <v>3.0</v>
      </c>
      <c r="H29" s="11">
        <v>2.0</v>
      </c>
      <c r="I29" s="11">
        <v>73.0</v>
      </c>
      <c r="J29" s="11">
        <v>58.0</v>
      </c>
      <c r="K29" s="15">
        <v>67.0</v>
      </c>
      <c r="L29" s="11">
        <v>82.0</v>
      </c>
      <c r="M29" s="11">
        <v>89.0</v>
      </c>
      <c r="N29" s="16">
        <f t="shared" si="1"/>
        <v>80</v>
      </c>
      <c r="O29" s="11">
        <v>104.0</v>
      </c>
      <c r="P29" s="18"/>
      <c r="Q29" s="19">
        <f t="shared" si="2"/>
        <v>2.6</v>
      </c>
      <c r="R29" s="20">
        <f t="shared" si="3"/>
        <v>70.96153846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12">
        <v>28.0</v>
      </c>
      <c r="B30" s="23" t="s">
        <v>70</v>
      </c>
      <c r="C30" s="14" t="s">
        <v>71</v>
      </c>
      <c r="D30" s="11">
        <v>2.0</v>
      </c>
      <c r="E30" s="11">
        <v>3.0</v>
      </c>
      <c r="F30" s="15">
        <v>2.0</v>
      </c>
      <c r="G30" s="24"/>
      <c r="H30" s="11">
        <v>2.0</v>
      </c>
      <c r="I30" s="11">
        <v>76.0</v>
      </c>
      <c r="J30" s="11">
        <v>69.0</v>
      </c>
      <c r="K30" s="15">
        <v>56.0</v>
      </c>
      <c r="L30" s="24"/>
      <c r="M30" s="11">
        <v>56.0</v>
      </c>
      <c r="N30" s="16">
        <f t="shared" si="1"/>
        <v>85</v>
      </c>
      <c r="O30" s="11">
        <v>62.0</v>
      </c>
      <c r="P30" s="18"/>
      <c r="Q30" s="19">
        <f t="shared" si="2"/>
        <v>2.25</v>
      </c>
      <c r="R30" s="20">
        <f t="shared" si="3"/>
        <v>82.90322581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>
      <c r="A31" s="12">
        <v>29.0</v>
      </c>
      <c r="B31" s="21" t="s">
        <v>72</v>
      </c>
      <c r="C31" s="14" t="s">
        <v>73</v>
      </c>
      <c r="D31" s="11">
        <v>3.0</v>
      </c>
      <c r="E31" s="11">
        <v>3.0</v>
      </c>
      <c r="F31" s="15">
        <v>3.0</v>
      </c>
      <c r="G31" s="11">
        <v>3.0</v>
      </c>
      <c r="H31" s="11">
        <v>3.0</v>
      </c>
      <c r="I31" s="11">
        <v>100.0</v>
      </c>
      <c r="J31" s="11">
        <v>97.0</v>
      </c>
      <c r="K31" s="15">
        <v>93.0</v>
      </c>
      <c r="L31" s="11">
        <v>98.0</v>
      </c>
      <c r="M31" s="11">
        <v>76.0</v>
      </c>
      <c r="N31" s="16">
        <f t="shared" si="1"/>
        <v>108</v>
      </c>
      <c r="O31" s="11">
        <v>121.0</v>
      </c>
      <c r="P31" s="18"/>
      <c r="Q31" s="19">
        <f t="shared" si="2"/>
        <v>3</v>
      </c>
      <c r="R31" s="20">
        <f t="shared" si="3"/>
        <v>76.69421488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>
      <c r="A32" s="12">
        <v>30.0</v>
      </c>
      <c r="B32" s="23" t="s">
        <v>74</v>
      </c>
      <c r="C32" s="14" t="s">
        <v>75</v>
      </c>
      <c r="D32" s="11">
        <v>2.0</v>
      </c>
      <c r="E32" s="11">
        <v>3.0</v>
      </c>
      <c r="F32" s="15">
        <v>3.0</v>
      </c>
      <c r="G32" s="11">
        <v>3.0</v>
      </c>
      <c r="H32" s="11">
        <v>3.0</v>
      </c>
      <c r="I32" s="11">
        <v>93.0</v>
      </c>
      <c r="J32" s="11">
        <v>93.0</v>
      </c>
      <c r="K32" s="15">
        <v>76.0</v>
      </c>
      <c r="L32" s="11">
        <v>91.0</v>
      </c>
      <c r="M32" s="11">
        <v>66.0</v>
      </c>
      <c r="N32" s="16">
        <f t="shared" si="1"/>
        <v>98</v>
      </c>
      <c r="O32" s="11">
        <v>103.0</v>
      </c>
      <c r="P32" s="18"/>
      <c r="Q32" s="19">
        <f t="shared" si="2"/>
        <v>2.8</v>
      </c>
      <c r="R32" s="20">
        <f t="shared" si="3"/>
        <v>81.3592233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>
      <c r="A33" s="12">
        <v>31.0</v>
      </c>
      <c r="B33" s="21" t="s">
        <v>76</v>
      </c>
      <c r="C33" s="14" t="s">
        <v>77</v>
      </c>
      <c r="D33" s="11">
        <v>4.0</v>
      </c>
      <c r="E33" s="11">
        <v>4.0</v>
      </c>
      <c r="F33" s="15">
        <v>4.0</v>
      </c>
      <c r="G33" s="11">
        <v>4.0</v>
      </c>
      <c r="H33" s="11">
        <v>3.0</v>
      </c>
      <c r="I33" s="11">
        <v>69.0</v>
      </c>
      <c r="J33" s="11">
        <v>62.0</v>
      </c>
      <c r="K33" s="15">
        <v>52.0</v>
      </c>
      <c r="L33" s="11">
        <v>55.0</v>
      </c>
      <c r="M33" s="11">
        <v>53.0</v>
      </c>
      <c r="N33" s="16">
        <f t="shared" si="1"/>
        <v>77</v>
      </c>
      <c r="O33" s="11">
        <v>100.0</v>
      </c>
      <c r="P33" s="18"/>
      <c r="Q33" s="19">
        <f t="shared" si="2"/>
        <v>3.8</v>
      </c>
      <c r="R33" s="20">
        <f t="shared" si="3"/>
        <v>58.2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>
      <c r="A34" s="12">
        <v>32.0</v>
      </c>
      <c r="B34" s="23" t="s">
        <v>78</v>
      </c>
      <c r="C34" s="22" t="s">
        <v>79</v>
      </c>
      <c r="D34" s="11">
        <v>3.0</v>
      </c>
      <c r="E34" s="11">
        <v>3.0</v>
      </c>
      <c r="F34" s="15">
        <v>3.0</v>
      </c>
      <c r="G34" s="11">
        <v>3.0</v>
      </c>
      <c r="H34" s="11">
        <v>3.0</v>
      </c>
      <c r="I34" s="11">
        <v>112.0</v>
      </c>
      <c r="J34" s="11">
        <v>106.0</v>
      </c>
      <c r="K34" s="15">
        <v>90.0</v>
      </c>
      <c r="L34" s="11">
        <v>101.0</v>
      </c>
      <c r="M34" s="11">
        <v>89.0</v>
      </c>
      <c r="N34" s="16">
        <f t="shared" si="1"/>
        <v>125</v>
      </c>
      <c r="O34" s="11">
        <v>105.0</v>
      </c>
      <c r="P34" s="18"/>
      <c r="Q34" s="19">
        <f t="shared" si="2"/>
        <v>3</v>
      </c>
      <c r="R34" s="20">
        <f t="shared" si="3"/>
        <v>94.85714286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12">
        <v>33.0</v>
      </c>
      <c r="B35" s="23" t="s">
        <v>80</v>
      </c>
      <c r="C35" s="14" t="s">
        <v>81</v>
      </c>
      <c r="D35" s="11">
        <v>3.0</v>
      </c>
      <c r="E35" s="11">
        <v>3.0</v>
      </c>
      <c r="F35" s="15">
        <v>3.0</v>
      </c>
      <c r="G35" s="11">
        <v>3.0</v>
      </c>
      <c r="H35" s="11">
        <v>3.0</v>
      </c>
      <c r="I35" s="11">
        <v>87.0</v>
      </c>
      <c r="J35" s="11">
        <v>76.0</v>
      </c>
      <c r="K35" s="15">
        <v>79.0</v>
      </c>
      <c r="L35" s="11">
        <v>80.0</v>
      </c>
      <c r="M35" s="11">
        <v>66.0</v>
      </c>
      <c r="N35" s="16">
        <f t="shared" si="1"/>
        <v>91</v>
      </c>
      <c r="O35" s="11">
        <v>94.0</v>
      </c>
      <c r="P35" s="18"/>
      <c r="Q35" s="19">
        <f t="shared" si="2"/>
        <v>3</v>
      </c>
      <c r="R35" s="20">
        <f t="shared" si="3"/>
        <v>82.55319149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12">
        <v>34.0</v>
      </c>
      <c r="B36" s="23" t="s">
        <v>82</v>
      </c>
      <c r="C36" s="14" t="s">
        <v>83</v>
      </c>
      <c r="D36" s="11">
        <v>3.0</v>
      </c>
      <c r="E36" s="11">
        <v>3.0</v>
      </c>
      <c r="F36" s="15">
        <v>2.0</v>
      </c>
      <c r="G36" s="11">
        <v>2.0</v>
      </c>
      <c r="H36" s="11">
        <v>3.0</v>
      </c>
      <c r="I36" s="11">
        <v>128.0</v>
      </c>
      <c r="J36" s="11">
        <v>122.0</v>
      </c>
      <c r="K36" s="15">
        <v>122.0</v>
      </c>
      <c r="L36" s="11">
        <v>122.0</v>
      </c>
      <c r="M36" s="11">
        <v>90.0</v>
      </c>
      <c r="N36" s="16">
        <f t="shared" si="1"/>
        <v>135</v>
      </c>
      <c r="O36" s="11">
        <v>130.0</v>
      </c>
      <c r="P36" s="18"/>
      <c r="Q36" s="19">
        <f t="shared" si="2"/>
        <v>2.6</v>
      </c>
      <c r="R36" s="20">
        <f t="shared" si="3"/>
        <v>89.84615385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12">
        <v>35.0</v>
      </c>
      <c r="B37" s="23" t="s">
        <v>84</v>
      </c>
      <c r="C37" s="14" t="s">
        <v>85</v>
      </c>
      <c r="D37" s="11">
        <v>2.0</v>
      </c>
      <c r="E37" s="11">
        <v>3.0</v>
      </c>
      <c r="F37" s="15">
        <v>3.0</v>
      </c>
      <c r="G37" s="11">
        <v>2.0</v>
      </c>
      <c r="H37" s="11">
        <v>2.0</v>
      </c>
      <c r="I37" s="11">
        <v>104.0</v>
      </c>
      <c r="J37" s="11">
        <v>97.0</v>
      </c>
      <c r="K37" s="15">
        <v>87.0</v>
      </c>
      <c r="L37" s="11">
        <v>93.0</v>
      </c>
      <c r="M37" s="11">
        <v>78.0</v>
      </c>
      <c r="N37" s="16">
        <f t="shared" si="1"/>
        <v>104</v>
      </c>
      <c r="O37" s="11">
        <v>92.0</v>
      </c>
      <c r="P37" s="18"/>
      <c r="Q37" s="19">
        <f t="shared" si="2"/>
        <v>2.4</v>
      </c>
      <c r="R37" s="20">
        <f t="shared" si="3"/>
        <v>99.7826087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12">
        <v>36.0</v>
      </c>
      <c r="B38" s="23" t="s">
        <v>86</v>
      </c>
      <c r="C38" s="14" t="s">
        <v>87</v>
      </c>
      <c r="D38" s="11">
        <v>2.0</v>
      </c>
      <c r="E38" s="11">
        <v>3.0</v>
      </c>
      <c r="F38" s="15">
        <v>2.0</v>
      </c>
      <c r="G38" s="11">
        <v>2.0</v>
      </c>
      <c r="H38" s="11">
        <v>2.0</v>
      </c>
      <c r="I38" s="11">
        <v>85.0</v>
      </c>
      <c r="J38" s="11">
        <v>89.0</v>
      </c>
      <c r="K38" s="15">
        <v>77.0</v>
      </c>
      <c r="L38" s="11">
        <v>79.0</v>
      </c>
      <c r="M38" s="11">
        <v>76.0</v>
      </c>
      <c r="N38" s="16">
        <f t="shared" si="1"/>
        <v>98</v>
      </c>
      <c r="O38" s="11">
        <v>99.0</v>
      </c>
      <c r="P38" s="18"/>
      <c r="Q38" s="19">
        <f t="shared" si="2"/>
        <v>2.2</v>
      </c>
      <c r="R38" s="20">
        <f t="shared" si="3"/>
        <v>82.02020202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>
      <c r="A39" s="12">
        <v>37.0</v>
      </c>
      <c r="B39" s="23" t="s">
        <v>88</v>
      </c>
      <c r="C39" s="14" t="s">
        <v>89</v>
      </c>
      <c r="D39" s="11">
        <v>3.0</v>
      </c>
      <c r="E39" s="11">
        <v>3.0</v>
      </c>
      <c r="F39" s="15">
        <v>2.0</v>
      </c>
      <c r="G39" s="11">
        <v>3.0</v>
      </c>
      <c r="H39" s="11">
        <v>2.0</v>
      </c>
      <c r="I39" s="11">
        <v>78.0</v>
      </c>
      <c r="J39" s="11">
        <v>74.0</v>
      </c>
      <c r="K39" s="15">
        <v>72.0</v>
      </c>
      <c r="L39" s="11">
        <v>72.0</v>
      </c>
      <c r="M39" s="11">
        <v>66.0</v>
      </c>
      <c r="N39" s="16">
        <f t="shared" si="1"/>
        <v>98</v>
      </c>
      <c r="O39" s="11">
        <v>99.0</v>
      </c>
      <c r="P39" s="18"/>
      <c r="Q39" s="19">
        <f t="shared" si="2"/>
        <v>2.6</v>
      </c>
      <c r="R39" s="20">
        <f t="shared" si="3"/>
        <v>73.13131313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>
      <c r="A40" s="12">
        <v>38.0</v>
      </c>
      <c r="B40" s="23" t="s">
        <v>90</v>
      </c>
      <c r="C40" s="14" t="s">
        <v>91</v>
      </c>
      <c r="D40" s="11">
        <v>2.0</v>
      </c>
      <c r="E40" s="11">
        <v>3.0</v>
      </c>
      <c r="F40" s="15">
        <v>4.0</v>
      </c>
      <c r="G40" s="11">
        <v>3.0</v>
      </c>
      <c r="H40" s="11">
        <v>2.0</v>
      </c>
      <c r="I40" s="11">
        <v>88.0</v>
      </c>
      <c r="J40" s="11">
        <v>91.0</v>
      </c>
      <c r="K40" s="15">
        <v>85.0</v>
      </c>
      <c r="L40" s="11">
        <v>89.0</v>
      </c>
      <c r="M40" s="11">
        <v>70.0</v>
      </c>
      <c r="N40" s="16">
        <f t="shared" si="1"/>
        <v>99</v>
      </c>
      <c r="O40" s="11">
        <v>96.0</v>
      </c>
      <c r="P40" s="18"/>
      <c r="Q40" s="19">
        <f t="shared" si="2"/>
        <v>2.8</v>
      </c>
      <c r="R40" s="20">
        <f t="shared" si="3"/>
        <v>88.125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>
      <c r="A41" s="12">
        <v>39.0</v>
      </c>
      <c r="B41" s="23" t="s">
        <v>92</v>
      </c>
      <c r="C41" s="14" t="s">
        <v>93</v>
      </c>
      <c r="D41" s="11">
        <v>3.0</v>
      </c>
      <c r="E41" s="11">
        <v>3.0</v>
      </c>
      <c r="F41" s="15">
        <v>3.0</v>
      </c>
      <c r="G41" s="11">
        <v>3.0</v>
      </c>
      <c r="H41" s="11">
        <v>3.0</v>
      </c>
      <c r="I41" s="11">
        <v>49.0</v>
      </c>
      <c r="J41" s="11">
        <v>49.0</v>
      </c>
      <c r="K41" s="15">
        <v>45.0</v>
      </c>
      <c r="L41" s="11">
        <v>44.0</v>
      </c>
      <c r="M41" s="11">
        <v>40.0</v>
      </c>
      <c r="N41" s="16">
        <f t="shared" si="1"/>
        <v>50</v>
      </c>
      <c r="O41" s="11">
        <v>50.0</v>
      </c>
      <c r="P41" s="18"/>
      <c r="Q41" s="19">
        <f t="shared" si="2"/>
        <v>3</v>
      </c>
      <c r="R41" s="20">
        <f t="shared" si="3"/>
        <v>90.8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>
      <c r="A42" s="12">
        <v>40.0</v>
      </c>
      <c r="B42" s="21" t="s">
        <v>94</v>
      </c>
      <c r="C42" s="14" t="s">
        <v>95</v>
      </c>
      <c r="D42" s="11">
        <v>4.0</v>
      </c>
      <c r="E42" s="11">
        <v>3.0</v>
      </c>
      <c r="F42" s="15">
        <v>4.0</v>
      </c>
      <c r="G42" s="11">
        <v>4.0</v>
      </c>
      <c r="H42" s="11">
        <v>3.0</v>
      </c>
      <c r="I42" s="11">
        <v>141.0</v>
      </c>
      <c r="J42" s="11">
        <v>134.0</v>
      </c>
      <c r="K42" s="15">
        <v>114.0</v>
      </c>
      <c r="L42" s="11">
        <v>128.0</v>
      </c>
      <c r="M42" s="11">
        <v>98.0</v>
      </c>
      <c r="N42" s="16">
        <f t="shared" si="1"/>
        <v>174</v>
      </c>
      <c r="O42" s="11">
        <v>167.0</v>
      </c>
      <c r="P42" s="18"/>
      <c r="Q42" s="19">
        <f t="shared" si="2"/>
        <v>3.6</v>
      </c>
      <c r="R42" s="20">
        <f t="shared" si="3"/>
        <v>73.65269461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12">
        <v>41.0</v>
      </c>
      <c r="B43" s="23" t="s">
        <v>96</v>
      </c>
      <c r="C43" s="14" t="s">
        <v>97</v>
      </c>
      <c r="D43" s="11">
        <v>3.0</v>
      </c>
      <c r="E43" s="11">
        <v>3.0</v>
      </c>
      <c r="F43" s="15">
        <v>3.0</v>
      </c>
      <c r="G43" s="11">
        <v>3.0</v>
      </c>
      <c r="H43" s="11">
        <v>3.0</v>
      </c>
      <c r="I43" s="11">
        <v>82.0</v>
      </c>
      <c r="J43" s="11">
        <v>86.0</v>
      </c>
      <c r="K43" s="15">
        <v>78.0</v>
      </c>
      <c r="L43" s="11">
        <v>80.0</v>
      </c>
      <c r="M43" s="11">
        <v>70.0</v>
      </c>
      <c r="N43" s="16">
        <f t="shared" si="1"/>
        <v>107</v>
      </c>
      <c r="O43" s="11">
        <v>113.0</v>
      </c>
      <c r="P43" s="18"/>
      <c r="Q43" s="19">
        <f t="shared" si="2"/>
        <v>3</v>
      </c>
      <c r="R43" s="20">
        <f t="shared" si="3"/>
        <v>70.08849558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12">
        <v>42.0</v>
      </c>
      <c r="B44" s="23" t="s">
        <v>98</v>
      </c>
      <c r="C44" s="14" t="s">
        <v>99</v>
      </c>
      <c r="D44" s="11">
        <v>3.0</v>
      </c>
      <c r="E44" s="11">
        <v>2.0</v>
      </c>
      <c r="F44" s="15">
        <v>2.0</v>
      </c>
      <c r="G44" s="11">
        <v>2.0</v>
      </c>
      <c r="H44" s="11">
        <v>2.0</v>
      </c>
      <c r="I44" s="11">
        <v>98.0</v>
      </c>
      <c r="J44" s="11">
        <v>102.0</v>
      </c>
      <c r="K44" s="15">
        <v>89.0</v>
      </c>
      <c r="L44" s="11">
        <v>90.0</v>
      </c>
      <c r="M44" s="11">
        <v>84.0</v>
      </c>
      <c r="N44" s="16">
        <f t="shared" si="1"/>
        <v>105</v>
      </c>
      <c r="O44" s="11">
        <v>113.0</v>
      </c>
      <c r="P44" s="18"/>
      <c r="Q44" s="19">
        <f t="shared" si="2"/>
        <v>2.2</v>
      </c>
      <c r="R44" s="20">
        <f t="shared" si="3"/>
        <v>81.94690265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12">
        <v>43.0</v>
      </c>
      <c r="B45" s="23" t="s">
        <v>100</v>
      </c>
      <c r="C45" s="14" t="s">
        <v>101</v>
      </c>
      <c r="D45" s="11">
        <v>2.0</v>
      </c>
      <c r="E45" s="11">
        <v>2.0</v>
      </c>
      <c r="F45" s="15">
        <v>2.0</v>
      </c>
      <c r="G45" s="11">
        <v>2.0</v>
      </c>
      <c r="H45" s="11">
        <v>2.0</v>
      </c>
      <c r="I45" s="11">
        <v>76.0</v>
      </c>
      <c r="J45" s="11">
        <v>81.0</v>
      </c>
      <c r="K45" s="15">
        <v>74.0</v>
      </c>
      <c r="L45" s="11">
        <v>79.0</v>
      </c>
      <c r="M45" s="11">
        <v>67.0</v>
      </c>
      <c r="N45" s="16">
        <f t="shared" si="1"/>
        <v>88</v>
      </c>
      <c r="O45" s="11">
        <v>99.0</v>
      </c>
      <c r="P45" s="18"/>
      <c r="Q45" s="19">
        <f t="shared" si="2"/>
        <v>2</v>
      </c>
      <c r="R45" s="20">
        <f t="shared" si="3"/>
        <v>76.16161616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12">
        <v>44.0</v>
      </c>
      <c r="B46" s="23" t="s">
        <v>102</v>
      </c>
      <c r="C46" s="14" t="s">
        <v>103</v>
      </c>
      <c r="D46" s="11">
        <v>2.0</v>
      </c>
      <c r="E46" s="11">
        <v>3.0</v>
      </c>
      <c r="F46" s="15">
        <v>2.0</v>
      </c>
      <c r="G46" s="11">
        <v>2.0</v>
      </c>
      <c r="H46" s="11">
        <v>2.0</v>
      </c>
      <c r="I46" s="11">
        <v>96.0</v>
      </c>
      <c r="J46" s="11">
        <v>101.0</v>
      </c>
      <c r="K46" s="15">
        <v>78.0</v>
      </c>
      <c r="L46" s="11">
        <v>98.0</v>
      </c>
      <c r="M46" s="11">
        <v>69.0</v>
      </c>
      <c r="N46" s="16">
        <f t="shared" si="1"/>
        <v>99</v>
      </c>
      <c r="O46" s="11">
        <v>101.0</v>
      </c>
      <c r="P46" s="18"/>
      <c r="Q46" s="19">
        <f t="shared" si="2"/>
        <v>2.2</v>
      </c>
      <c r="R46" s="20">
        <f t="shared" si="3"/>
        <v>87.52475248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>
      <c r="A47" s="12">
        <v>45.0</v>
      </c>
      <c r="B47" s="23" t="s">
        <v>104</v>
      </c>
      <c r="C47" s="14" t="s">
        <v>105</v>
      </c>
      <c r="D47" s="11">
        <v>3.0</v>
      </c>
      <c r="E47" s="11">
        <v>3.0</v>
      </c>
      <c r="F47" s="15">
        <v>4.0</v>
      </c>
      <c r="G47" s="11">
        <v>3.0</v>
      </c>
      <c r="H47" s="11">
        <v>3.0</v>
      </c>
      <c r="I47" s="11">
        <v>94.0</v>
      </c>
      <c r="J47" s="11">
        <v>97.0</v>
      </c>
      <c r="K47" s="15">
        <v>76.0</v>
      </c>
      <c r="L47" s="11">
        <v>98.0</v>
      </c>
      <c r="M47" s="11">
        <v>60.0</v>
      </c>
      <c r="N47" s="16">
        <f t="shared" si="1"/>
        <v>98</v>
      </c>
      <c r="O47" s="11">
        <v>106.0</v>
      </c>
      <c r="P47" s="18"/>
      <c r="Q47" s="19">
        <f t="shared" si="2"/>
        <v>3.2</v>
      </c>
      <c r="R47" s="20">
        <f t="shared" si="3"/>
        <v>80.18867925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>
      <c r="A48" s="12">
        <v>46.0</v>
      </c>
      <c r="B48" s="23" t="s">
        <v>106</v>
      </c>
      <c r="C48" s="14" t="s">
        <v>107</v>
      </c>
      <c r="D48" s="11">
        <v>3.0</v>
      </c>
      <c r="E48" s="11">
        <v>3.0</v>
      </c>
      <c r="F48" s="15">
        <v>3.0</v>
      </c>
      <c r="G48" s="11">
        <v>3.0</v>
      </c>
      <c r="H48" s="11">
        <v>2.0</v>
      </c>
      <c r="I48" s="11">
        <v>85.0</v>
      </c>
      <c r="J48" s="11">
        <v>84.0</v>
      </c>
      <c r="K48" s="15">
        <v>83.0</v>
      </c>
      <c r="L48" s="11">
        <v>88.0</v>
      </c>
      <c r="M48" s="11">
        <v>72.0</v>
      </c>
      <c r="N48" s="16">
        <f t="shared" si="1"/>
        <v>99</v>
      </c>
      <c r="O48" s="11">
        <v>109.0</v>
      </c>
      <c r="P48" s="18"/>
      <c r="Q48" s="19">
        <f t="shared" si="2"/>
        <v>2.8</v>
      </c>
      <c r="R48" s="20">
        <f t="shared" si="3"/>
        <v>75.59633028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>
      <c r="A49" s="12">
        <v>47.0</v>
      </c>
      <c r="B49" s="21" t="s">
        <v>108</v>
      </c>
      <c r="C49" s="14" t="s">
        <v>109</v>
      </c>
      <c r="D49" s="11">
        <v>2.0</v>
      </c>
      <c r="E49" s="11">
        <v>2.0</v>
      </c>
      <c r="F49" s="15">
        <v>3.0</v>
      </c>
      <c r="G49" s="11">
        <v>3.0</v>
      </c>
      <c r="H49" s="11">
        <v>2.0</v>
      </c>
      <c r="I49" s="11">
        <v>128.0</v>
      </c>
      <c r="J49" s="11">
        <v>128.0</v>
      </c>
      <c r="K49" s="15">
        <v>96.0</v>
      </c>
      <c r="L49" s="11">
        <v>127.0</v>
      </c>
      <c r="M49" s="11">
        <v>76.0</v>
      </c>
      <c r="N49" s="16">
        <f t="shared" si="1"/>
        <v>120</v>
      </c>
      <c r="O49" s="11">
        <v>129.0</v>
      </c>
      <c r="P49" s="18"/>
      <c r="Q49" s="19">
        <f t="shared" si="2"/>
        <v>2.4</v>
      </c>
      <c r="R49" s="20">
        <f t="shared" si="3"/>
        <v>86.04651163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>
      <c r="A50" s="12">
        <v>48.0</v>
      </c>
      <c r="B50" s="23" t="s">
        <v>110</v>
      </c>
      <c r="C50" s="14" t="s">
        <v>111</v>
      </c>
      <c r="D50" s="11">
        <v>3.0</v>
      </c>
      <c r="E50" s="11">
        <v>2.0</v>
      </c>
      <c r="F50" s="15">
        <v>4.0</v>
      </c>
      <c r="G50" s="11">
        <v>3.0</v>
      </c>
      <c r="H50" s="11">
        <v>2.0</v>
      </c>
      <c r="I50" s="11">
        <v>116.0</v>
      </c>
      <c r="J50" s="11">
        <v>112.0</v>
      </c>
      <c r="K50" s="15">
        <v>118.0</v>
      </c>
      <c r="L50" s="11">
        <v>115.0</v>
      </c>
      <c r="M50" s="11">
        <v>80.0</v>
      </c>
      <c r="N50" s="16">
        <f t="shared" si="1"/>
        <v>142</v>
      </c>
      <c r="O50" s="11">
        <v>153.0</v>
      </c>
      <c r="P50" s="18"/>
      <c r="Q50" s="19">
        <f t="shared" si="2"/>
        <v>2.8</v>
      </c>
      <c r="R50" s="20">
        <f t="shared" si="3"/>
        <v>70.71895425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12">
        <v>49.0</v>
      </c>
      <c r="B51" s="21" t="s">
        <v>112</v>
      </c>
      <c r="C51" s="14" t="s">
        <v>113</v>
      </c>
      <c r="D51" s="11">
        <v>2.0</v>
      </c>
      <c r="E51" s="11">
        <v>2.0</v>
      </c>
      <c r="F51" s="15">
        <v>3.0</v>
      </c>
      <c r="G51" s="11">
        <v>3.0</v>
      </c>
      <c r="H51" s="11">
        <v>2.0</v>
      </c>
      <c r="I51" s="11">
        <v>115.0</v>
      </c>
      <c r="J51" s="11">
        <v>117.0</v>
      </c>
      <c r="K51" s="15">
        <v>91.0</v>
      </c>
      <c r="L51" s="11">
        <v>115.0</v>
      </c>
      <c r="M51" s="11">
        <v>82.0</v>
      </c>
      <c r="N51" s="16">
        <f t="shared" si="1"/>
        <v>115</v>
      </c>
      <c r="O51" s="11">
        <v>114.0</v>
      </c>
      <c r="P51" s="18"/>
      <c r="Q51" s="19">
        <f t="shared" si="2"/>
        <v>2.4</v>
      </c>
      <c r="R51" s="20">
        <f t="shared" si="3"/>
        <v>91.22807018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12">
        <v>50.0</v>
      </c>
      <c r="B52" s="23" t="s">
        <v>114</v>
      </c>
      <c r="C52" s="14" t="s">
        <v>115</v>
      </c>
      <c r="D52" s="11">
        <v>2.0</v>
      </c>
      <c r="E52" s="11">
        <v>3.0</v>
      </c>
      <c r="F52" s="15">
        <v>3.0</v>
      </c>
      <c r="G52" s="11">
        <v>3.0</v>
      </c>
      <c r="H52" s="11">
        <v>2.0</v>
      </c>
      <c r="I52" s="11">
        <v>102.0</v>
      </c>
      <c r="J52" s="11">
        <v>101.0</v>
      </c>
      <c r="K52" s="15">
        <v>89.0</v>
      </c>
      <c r="L52" s="11">
        <v>101.0</v>
      </c>
      <c r="M52" s="11">
        <v>80.0</v>
      </c>
      <c r="N52" s="16">
        <f t="shared" si="1"/>
        <v>104</v>
      </c>
      <c r="O52" s="11">
        <v>119.0</v>
      </c>
      <c r="P52" s="18"/>
      <c r="Q52" s="19">
        <f t="shared" si="2"/>
        <v>2.6</v>
      </c>
      <c r="R52" s="20">
        <f t="shared" si="3"/>
        <v>79.49579832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12">
        <v>51.0</v>
      </c>
      <c r="B53" s="23" t="s">
        <v>116</v>
      </c>
      <c r="C53" s="14" t="s">
        <v>117</v>
      </c>
      <c r="D53" s="11">
        <v>2.0</v>
      </c>
      <c r="E53" s="11">
        <v>3.0</v>
      </c>
      <c r="F53" s="15">
        <v>3.0</v>
      </c>
      <c r="G53" s="11">
        <v>3.0</v>
      </c>
      <c r="H53" s="11">
        <v>2.0</v>
      </c>
      <c r="I53" s="11">
        <v>97.0</v>
      </c>
      <c r="J53" s="11">
        <v>101.0</v>
      </c>
      <c r="K53" s="15">
        <v>83.0</v>
      </c>
      <c r="L53" s="11">
        <v>92.0</v>
      </c>
      <c r="M53" s="11">
        <v>80.0</v>
      </c>
      <c r="N53" s="16">
        <f t="shared" si="1"/>
        <v>98</v>
      </c>
      <c r="O53" s="11">
        <v>108.0</v>
      </c>
      <c r="P53" s="18"/>
      <c r="Q53" s="19">
        <f t="shared" si="2"/>
        <v>2.6</v>
      </c>
      <c r="R53" s="20">
        <f t="shared" si="3"/>
        <v>83.88888889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12">
        <v>52.0</v>
      </c>
      <c r="B54" s="23" t="s">
        <v>118</v>
      </c>
      <c r="C54" s="14" t="s">
        <v>119</v>
      </c>
      <c r="D54" s="11">
        <v>2.0</v>
      </c>
      <c r="E54" s="11">
        <v>3.0</v>
      </c>
      <c r="F54" s="15">
        <v>4.0</v>
      </c>
      <c r="G54" s="11">
        <v>3.0</v>
      </c>
      <c r="H54" s="11">
        <v>3.0</v>
      </c>
      <c r="I54" s="11">
        <v>99.0</v>
      </c>
      <c r="J54" s="11">
        <v>96.0</v>
      </c>
      <c r="K54" s="15">
        <v>80.0</v>
      </c>
      <c r="L54" s="11">
        <v>94.0</v>
      </c>
      <c r="M54" s="11">
        <v>59.0</v>
      </c>
      <c r="N54" s="16">
        <f t="shared" si="1"/>
        <v>103</v>
      </c>
      <c r="O54" s="11">
        <v>104.0</v>
      </c>
      <c r="P54" s="18"/>
      <c r="Q54" s="19">
        <f t="shared" si="2"/>
        <v>3</v>
      </c>
      <c r="R54" s="20">
        <f t="shared" si="3"/>
        <v>82.30769231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>
      <c r="A55" s="12">
        <v>53.0</v>
      </c>
      <c r="B55" s="21" t="s">
        <v>120</v>
      </c>
      <c r="C55" s="14" t="s">
        <v>121</v>
      </c>
      <c r="D55" s="11">
        <v>2.0</v>
      </c>
      <c r="E55" s="11">
        <v>3.0</v>
      </c>
      <c r="F55" s="15">
        <v>3.0</v>
      </c>
      <c r="G55" s="11">
        <v>2.0</v>
      </c>
      <c r="H55" s="11">
        <v>2.0</v>
      </c>
      <c r="I55" s="11">
        <v>122.0</v>
      </c>
      <c r="J55" s="11">
        <v>126.0</v>
      </c>
      <c r="K55" s="15">
        <v>101.0</v>
      </c>
      <c r="L55" s="11">
        <v>125.0</v>
      </c>
      <c r="M55" s="11">
        <v>80.0</v>
      </c>
      <c r="N55" s="16">
        <f t="shared" si="1"/>
        <v>126</v>
      </c>
      <c r="O55" s="11">
        <v>130.0</v>
      </c>
      <c r="P55" s="18"/>
      <c r="Q55" s="19">
        <f t="shared" si="2"/>
        <v>2.4</v>
      </c>
      <c r="R55" s="20">
        <f t="shared" si="3"/>
        <v>85.23076923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>
      <c r="A56" s="12">
        <v>54.0</v>
      </c>
      <c r="B56" s="21" t="s">
        <v>122</v>
      </c>
      <c r="C56" s="14" t="s">
        <v>123</v>
      </c>
      <c r="D56" s="11">
        <v>3.0</v>
      </c>
      <c r="E56" s="11">
        <v>3.0</v>
      </c>
      <c r="F56" s="15">
        <v>3.0</v>
      </c>
      <c r="G56" s="11">
        <v>3.0</v>
      </c>
      <c r="H56" s="11">
        <v>2.0</v>
      </c>
      <c r="I56" s="11">
        <v>185.0</v>
      </c>
      <c r="J56" s="11">
        <v>178.0</v>
      </c>
      <c r="K56" s="15">
        <v>138.0</v>
      </c>
      <c r="L56" s="11">
        <v>173.0</v>
      </c>
      <c r="M56" s="11">
        <v>124.0</v>
      </c>
      <c r="N56" s="16">
        <f t="shared" si="1"/>
        <v>185</v>
      </c>
      <c r="O56" s="11">
        <v>191.0</v>
      </c>
      <c r="P56" s="18"/>
      <c r="Q56" s="19">
        <f t="shared" si="2"/>
        <v>2.8</v>
      </c>
      <c r="R56" s="20">
        <f t="shared" si="3"/>
        <v>83.56020942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>
      <c r="A57" s="12">
        <v>55.0</v>
      </c>
      <c r="B57" s="23" t="s">
        <v>124</v>
      </c>
      <c r="C57" s="14" t="s">
        <v>125</v>
      </c>
      <c r="D57" s="11">
        <v>2.0</v>
      </c>
      <c r="E57" s="11">
        <v>3.0</v>
      </c>
      <c r="F57" s="15">
        <v>2.0</v>
      </c>
      <c r="G57" s="11">
        <v>3.0</v>
      </c>
      <c r="H57" s="11">
        <v>2.0</v>
      </c>
      <c r="I57" s="11">
        <v>95.0</v>
      </c>
      <c r="J57" s="11">
        <v>93.0</v>
      </c>
      <c r="K57" s="15">
        <v>74.0</v>
      </c>
      <c r="L57" s="11">
        <v>88.0</v>
      </c>
      <c r="M57" s="11">
        <v>52.0</v>
      </c>
      <c r="N57" s="16">
        <f t="shared" si="1"/>
        <v>96</v>
      </c>
      <c r="O57" s="11">
        <v>105.0</v>
      </c>
      <c r="P57" s="18"/>
      <c r="Q57" s="19">
        <f t="shared" si="2"/>
        <v>2.4</v>
      </c>
      <c r="R57" s="20">
        <f t="shared" si="3"/>
        <v>76.57142857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>
      <c r="A58" s="12">
        <v>56.0</v>
      </c>
      <c r="B58" s="23" t="s">
        <v>126</v>
      </c>
      <c r="C58" s="14" t="s">
        <v>127</v>
      </c>
      <c r="D58" s="11">
        <v>3.0</v>
      </c>
      <c r="E58" s="11">
        <v>3.0</v>
      </c>
      <c r="F58" s="15">
        <v>2.0</v>
      </c>
      <c r="G58" s="11">
        <v>3.0</v>
      </c>
      <c r="H58" s="11">
        <v>2.0</v>
      </c>
      <c r="I58" s="11">
        <v>73.0</v>
      </c>
      <c r="J58" s="11">
        <v>72.0</v>
      </c>
      <c r="K58" s="15">
        <v>63.0</v>
      </c>
      <c r="L58" s="11">
        <v>69.0</v>
      </c>
      <c r="M58" s="11">
        <v>40.0</v>
      </c>
      <c r="N58" s="16">
        <f t="shared" si="1"/>
        <v>79</v>
      </c>
      <c r="O58" s="11">
        <v>88.0</v>
      </c>
      <c r="P58" s="18"/>
      <c r="Q58" s="19">
        <f t="shared" si="2"/>
        <v>2.6</v>
      </c>
      <c r="R58" s="20">
        <f t="shared" si="3"/>
        <v>72.04545455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12">
        <v>57.0</v>
      </c>
      <c r="B59" s="21" t="s">
        <v>128</v>
      </c>
      <c r="C59" s="14" t="s">
        <v>129</v>
      </c>
      <c r="D59" s="11">
        <v>3.0</v>
      </c>
      <c r="E59" s="11">
        <v>3.0</v>
      </c>
      <c r="F59" s="15">
        <v>3.0</v>
      </c>
      <c r="G59" s="11">
        <v>3.0</v>
      </c>
      <c r="H59" s="11">
        <v>2.0</v>
      </c>
      <c r="I59" s="11">
        <v>142.0</v>
      </c>
      <c r="J59" s="11">
        <v>134.0</v>
      </c>
      <c r="K59" s="15">
        <v>108.0</v>
      </c>
      <c r="L59" s="11">
        <v>112.0</v>
      </c>
      <c r="M59" s="11">
        <v>92.0</v>
      </c>
      <c r="N59" s="16">
        <f t="shared" si="1"/>
        <v>137</v>
      </c>
      <c r="O59" s="11">
        <v>149.0</v>
      </c>
      <c r="P59" s="18"/>
      <c r="Q59" s="19">
        <f t="shared" si="2"/>
        <v>2.8</v>
      </c>
      <c r="R59" s="20">
        <f t="shared" si="3"/>
        <v>78.9261745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12">
        <v>58.0</v>
      </c>
      <c r="B60" s="23" t="s">
        <v>130</v>
      </c>
      <c r="C60" s="14" t="s">
        <v>131</v>
      </c>
      <c r="D60" s="11">
        <v>3.0</v>
      </c>
      <c r="E60" s="11">
        <v>3.0</v>
      </c>
      <c r="F60" s="15">
        <v>4.0</v>
      </c>
      <c r="G60" s="11">
        <v>2.0</v>
      </c>
      <c r="H60" s="11">
        <v>2.0</v>
      </c>
      <c r="I60" s="11">
        <v>107.0</v>
      </c>
      <c r="J60" s="11">
        <v>102.0</v>
      </c>
      <c r="K60" s="15">
        <v>88.0</v>
      </c>
      <c r="L60" s="11">
        <v>101.0</v>
      </c>
      <c r="M60" s="11">
        <v>76.0</v>
      </c>
      <c r="N60" s="16">
        <f t="shared" si="1"/>
        <v>104</v>
      </c>
      <c r="O60" s="11">
        <v>106.0</v>
      </c>
      <c r="P60" s="18"/>
      <c r="Q60" s="19">
        <f t="shared" si="2"/>
        <v>2.8</v>
      </c>
      <c r="R60" s="20">
        <f t="shared" si="3"/>
        <v>89.43396226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12">
        <v>59.0</v>
      </c>
      <c r="B61" s="23" t="s">
        <v>132</v>
      </c>
      <c r="C61" s="14" t="s">
        <v>133</v>
      </c>
      <c r="D61" s="11">
        <v>3.0</v>
      </c>
      <c r="E61" s="11">
        <v>3.0</v>
      </c>
      <c r="F61" s="15">
        <v>4.0</v>
      </c>
      <c r="G61" s="11">
        <v>3.0</v>
      </c>
      <c r="H61" s="11">
        <v>2.0</v>
      </c>
      <c r="I61" s="11">
        <v>85.0</v>
      </c>
      <c r="J61" s="11">
        <v>73.0</v>
      </c>
      <c r="K61" s="15">
        <v>69.0</v>
      </c>
      <c r="L61" s="11">
        <v>82.0</v>
      </c>
      <c r="M61" s="11">
        <v>70.0</v>
      </c>
      <c r="N61" s="16">
        <f t="shared" si="1"/>
        <v>88</v>
      </c>
      <c r="O61" s="11">
        <v>108.0</v>
      </c>
      <c r="P61" s="18"/>
      <c r="Q61" s="19">
        <f t="shared" si="2"/>
        <v>3</v>
      </c>
      <c r="R61" s="20">
        <f t="shared" si="3"/>
        <v>70.18518519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ht="98.25" customHeight="1">
      <c r="A62" s="12">
        <v>60.0</v>
      </c>
      <c r="B62" s="23" t="s">
        <v>134</v>
      </c>
      <c r="C62" s="14" t="s">
        <v>135</v>
      </c>
      <c r="D62" s="11">
        <v>3.0</v>
      </c>
      <c r="E62" s="11">
        <v>3.0</v>
      </c>
      <c r="F62" s="15">
        <v>3.0</v>
      </c>
      <c r="G62" s="11">
        <v>3.0</v>
      </c>
      <c r="H62" s="11">
        <v>2.0</v>
      </c>
      <c r="I62" s="11">
        <v>68.0</v>
      </c>
      <c r="J62" s="11">
        <v>54.0</v>
      </c>
      <c r="K62" s="15">
        <v>52.0</v>
      </c>
      <c r="L62" s="11">
        <v>62.0</v>
      </c>
      <c r="M62" s="11">
        <v>80.0</v>
      </c>
      <c r="N62" s="16">
        <f t="shared" si="1"/>
        <v>103</v>
      </c>
      <c r="O62" s="11">
        <v>78.0</v>
      </c>
      <c r="P62" s="18"/>
      <c r="Q62" s="19">
        <f t="shared" si="2"/>
        <v>2.8</v>
      </c>
      <c r="R62" s="20">
        <f t="shared" si="3"/>
        <v>81.02564103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ht="100.5" customHeight="1">
      <c r="A63" s="12">
        <v>61.0</v>
      </c>
      <c r="B63" s="21" t="s">
        <v>136</v>
      </c>
      <c r="C63" s="14" t="s">
        <v>137</v>
      </c>
      <c r="D63" s="11">
        <v>3.0</v>
      </c>
      <c r="E63" s="11">
        <v>3.0</v>
      </c>
      <c r="F63" s="15">
        <v>1.0</v>
      </c>
      <c r="G63" s="11">
        <v>2.0</v>
      </c>
      <c r="H63" s="11">
        <v>2.0</v>
      </c>
      <c r="I63" s="11">
        <v>172.0</v>
      </c>
      <c r="J63" s="11">
        <v>132.0</v>
      </c>
      <c r="K63" s="15">
        <v>158.0</v>
      </c>
      <c r="L63" s="11">
        <v>160.0</v>
      </c>
      <c r="M63" s="11">
        <v>134.0</v>
      </c>
      <c r="N63" s="16">
        <f t="shared" si="1"/>
        <v>180</v>
      </c>
      <c r="O63" s="11">
        <v>189.0</v>
      </c>
      <c r="P63" s="18"/>
      <c r="Q63" s="19">
        <f t="shared" si="2"/>
        <v>2.2</v>
      </c>
      <c r="R63" s="20">
        <f t="shared" si="3"/>
        <v>80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ht="110.25" customHeight="1">
      <c r="A64" s="12">
        <v>62.0</v>
      </c>
      <c r="B64" s="23" t="s">
        <v>138</v>
      </c>
      <c r="C64" s="14" t="s">
        <v>139</v>
      </c>
      <c r="D64" s="11">
        <v>4.0</v>
      </c>
      <c r="E64" s="11">
        <v>3.0</v>
      </c>
      <c r="F64" s="15">
        <v>3.0</v>
      </c>
      <c r="G64" s="11">
        <v>3.0</v>
      </c>
      <c r="H64" s="11">
        <v>2.0</v>
      </c>
      <c r="I64" s="11">
        <v>133.0</v>
      </c>
      <c r="J64" s="11">
        <v>133.0</v>
      </c>
      <c r="K64" s="15">
        <v>121.0</v>
      </c>
      <c r="L64" s="11">
        <v>130.0</v>
      </c>
      <c r="M64" s="11">
        <v>122.0</v>
      </c>
      <c r="N64" s="16">
        <f t="shared" si="1"/>
        <v>135</v>
      </c>
      <c r="O64" s="11">
        <v>182.0</v>
      </c>
      <c r="P64" s="18"/>
      <c r="Q64" s="19">
        <f t="shared" si="2"/>
        <v>3</v>
      </c>
      <c r="R64" s="20">
        <f t="shared" si="3"/>
        <v>70.21978022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ht="254.25" customHeight="1">
      <c r="A65" s="12">
        <v>63.0</v>
      </c>
      <c r="B65" s="23" t="s">
        <v>140</v>
      </c>
      <c r="C65" s="14" t="s">
        <v>141</v>
      </c>
      <c r="D65" s="11">
        <v>4.0</v>
      </c>
      <c r="E65" s="11">
        <v>3.0</v>
      </c>
      <c r="F65" s="15">
        <v>3.0</v>
      </c>
      <c r="G65" s="11">
        <v>3.0</v>
      </c>
      <c r="H65" s="11">
        <v>2.0</v>
      </c>
      <c r="I65" s="11">
        <v>285.0</v>
      </c>
      <c r="J65" s="11">
        <v>283.0</v>
      </c>
      <c r="K65" s="15">
        <v>249.0</v>
      </c>
      <c r="L65" s="11">
        <v>267.0</v>
      </c>
      <c r="M65" s="11">
        <v>290.0</v>
      </c>
      <c r="N65" s="16">
        <f t="shared" si="1"/>
        <v>304</v>
      </c>
      <c r="O65" s="11">
        <v>310.0</v>
      </c>
      <c r="P65" s="18"/>
      <c r="Q65" s="19">
        <f t="shared" si="2"/>
        <v>3</v>
      </c>
      <c r="R65" s="20">
        <f t="shared" si="3"/>
        <v>88.64516129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>
      <c r="A66" s="12">
        <v>64.0</v>
      </c>
      <c r="B66" s="21" t="s">
        <v>142</v>
      </c>
      <c r="C66" s="14" t="s">
        <v>143</v>
      </c>
      <c r="D66" s="11">
        <v>3.0</v>
      </c>
      <c r="E66" s="11">
        <v>3.0</v>
      </c>
      <c r="F66" s="15">
        <v>3.0</v>
      </c>
      <c r="G66" s="11">
        <v>3.0</v>
      </c>
      <c r="H66" s="11">
        <v>2.0</v>
      </c>
      <c r="I66" s="11">
        <v>58.0</v>
      </c>
      <c r="J66" s="11">
        <v>55.0</v>
      </c>
      <c r="K66" s="15">
        <v>52.0</v>
      </c>
      <c r="L66" s="11">
        <v>55.0</v>
      </c>
      <c r="M66" s="11">
        <v>60.0</v>
      </c>
      <c r="N66" s="16">
        <f t="shared" si="1"/>
        <v>78</v>
      </c>
      <c r="O66" s="11">
        <v>88.0</v>
      </c>
      <c r="P66" s="18"/>
      <c r="Q66" s="19">
        <f t="shared" si="2"/>
        <v>2.8</v>
      </c>
      <c r="R66" s="20">
        <f t="shared" si="3"/>
        <v>63.63636364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12">
        <v>65.0</v>
      </c>
      <c r="B67" s="21" t="s">
        <v>144</v>
      </c>
      <c r="C67" s="14" t="s">
        <v>145</v>
      </c>
      <c r="D67" s="11">
        <v>3.0</v>
      </c>
      <c r="E67" s="11">
        <v>3.0</v>
      </c>
      <c r="F67" s="15">
        <v>2.0</v>
      </c>
      <c r="G67" s="11">
        <v>3.0</v>
      </c>
      <c r="H67" s="11">
        <v>2.0</v>
      </c>
      <c r="I67" s="11">
        <v>35.0</v>
      </c>
      <c r="J67" s="11">
        <v>31.0</v>
      </c>
      <c r="K67" s="15">
        <v>28.0</v>
      </c>
      <c r="L67" s="11">
        <v>34.0</v>
      </c>
      <c r="M67" s="11">
        <v>26.0</v>
      </c>
      <c r="N67" s="16">
        <f t="shared" si="1"/>
        <v>38</v>
      </c>
      <c r="O67" s="11">
        <v>65.0</v>
      </c>
      <c r="P67" s="18"/>
      <c r="Q67" s="19">
        <f t="shared" si="2"/>
        <v>2.6</v>
      </c>
      <c r="R67" s="20">
        <f t="shared" si="3"/>
        <v>47.38461538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ht="75.75" customHeight="1">
      <c r="A68" s="12">
        <v>66.0</v>
      </c>
      <c r="B68" s="23" t="s">
        <v>146</v>
      </c>
      <c r="C68" s="14" t="s">
        <v>147</v>
      </c>
      <c r="D68" s="11">
        <v>3.0</v>
      </c>
      <c r="E68" s="11">
        <v>3.0</v>
      </c>
      <c r="F68" s="15">
        <v>3.0</v>
      </c>
      <c r="G68" s="11">
        <v>3.0</v>
      </c>
      <c r="H68" s="11">
        <v>2.0</v>
      </c>
      <c r="I68" s="11">
        <v>84.0</v>
      </c>
      <c r="J68" s="11">
        <v>81.0</v>
      </c>
      <c r="K68" s="15">
        <v>75.0</v>
      </c>
      <c r="L68" s="11">
        <v>87.0</v>
      </c>
      <c r="M68" s="11">
        <v>70.0</v>
      </c>
      <c r="N68" s="16">
        <f t="shared" si="1"/>
        <v>94</v>
      </c>
      <c r="O68" s="11">
        <v>115.0</v>
      </c>
      <c r="P68" s="18"/>
      <c r="Q68" s="19">
        <f t="shared" si="2"/>
        <v>2.8</v>
      </c>
      <c r="R68" s="20">
        <f t="shared" si="3"/>
        <v>69.04347826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t="123.0" customHeight="1">
      <c r="A69" s="12">
        <v>67.0</v>
      </c>
      <c r="B69" s="23" t="s">
        <v>148</v>
      </c>
      <c r="C69" s="22" t="s">
        <v>149</v>
      </c>
      <c r="D69" s="11">
        <v>3.0</v>
      </c>
      <c r="E69" s="11">
        <v>3.0</v>
      </c>
      <c r="F69" s="15">
        <v>2.0</v>
      </c>
      <c r="G69" s="11">
        <v>3.0</v>
      </c>
      <c r="H69" s="11">
        <v>2.0</v>
      </c>
      <c r="I69" s="11">
        <v>64.0</v>
      </c>
      <c r="J69" s="11">
        <v>62.0</v>
      </c>
      <c r="K69" s="15">
        <v>40.0</v>
      </c>
      <c r="L69" s="11">
        <v>57.0</v>
      </c>
      <c r="M69" s="11">
        <v>60.0</v>
      </c>
      <c r="N69" s="25">
        <v>65.0</v>
      </c>
      <c r="O69" s="11">
        <v>79.0</v>
      </c>
      <c r="P69" s="18"/>
      <c r="Q69" s="19">
        <f t="shared" si="2"/>
        <v>2.6</v>
      </c>
      <c r="R69" s="20">
        <f t="shared" si="3"/>
        <v>71.64556962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t="64.5" customHeight="1">
      <c r="A70" s="12">
        <v>68.0</v>
      </c>
      <c r="B70" s="23" t="s">
        <v>150</v>
      </c>
      <c r="C70" s="14" t="s">
        <v>151</v>
      </c>
      <c r="D70" s="11">
        <v>3.0</v>
      </c>
      <c r="E70" s="11">
        <v>3.0</v>
      </c>
      <c r="F70" s="15">
        <v>3.0</v>
      </c>
      <c r="G70" s="11">
        <v>3.0</v>
      </c>
      <c r="H70" s="11">
        <v>2.0</v>
      </c>
      <c r="I70" s="11">
        <v>41.0</v>
      </c>
      <c r="J70" s="11">
        <v>38.0</v>
      </c>
      <c r="K70" s="15">
        <v>42.0</v>
      </c>
      <c r="L70" s="11">
        <v>42.0</v>
      </c>
      <c r="M70" s="11">
        <v>36.0</v>
      </c>
      <c r="N70" s="16">
        <f t="shared" ref="N70:N77" si="4">LEN(C70)</f>
        <v>64</v>
      </c>
      <c r="O70" s="11">
        <v>69.0</v>
      </c>
      <c r="P70" s="18"/>
      <c r="Q70" s="19">
        <f t="shared" si="2"/>
        <v>2.8</v>
      </c>
      <c r="R70" s="20">
        <f t="shared" si="3"/>
        <v>57.68115942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12">
        <v>69.0</v>
      </c>
      <c r="B71" s="23" t="s">
        <v>152</v>
      </c>
      <c r="C71" s="14" t="s">
        <v>153</v>
      </c>
      <c r="D71" s="11">
        <v>4.0</v>
      </c>
      <c r="E71" s="26">
        <v>4.0</v>
      </c>
      <c r="F71" s="15">
        <v>5.0</v>
      </c>
      <c r="G71" s="11">
        <v>5.0</v>
      </c>
      <c r="H71" s="11">
        <v>4.0</v>
      </c>
      <c r="I71" s="11">
        <v>7.0</v>
      </c>
      <c r="J71" s="11">
        <v>5.0</v>
      </c>
      <c r="K71" s="26">
        <v>0.0</v>
      </c>
      <c r="L71" s="11">
        <v>5.0</v>
      </c>
      <c r="M71" s="11">
        <v>5.0</v>
      </c>
      <c r="N71" s="16">
        <f t="shared" si="4"/>
        <v>79</v>
      </c>
      <c r="O71" s="11">
        <v>212.0</v>
      </c>
      <c r="P71" s="14" t="s">
        <v>154</v>
      </c>
      <c r="Q71" s="19">
        <f t="shared" si="2"/>
        <v>4.4</v>
      </c>
      <c r="R71" s="20">
        <f t="shared" si="3"/>
        <v>2.075471698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>
      <c r="A72" s="12">
        <v>70.0</v>
      </c>
      <c r="B72" s="23" t="s">
        <v>155</v>
      </c>
      <c r="C72" s="14" t="s">
        <v>156</v>
      </c>
      <c r="D72" s="11">
        <v>4.0</v>
      </c>
      <c r="E72" s="26">
        <v>4.0</v>
      </c>
      <c r="F72" s="15">
        <v>5.0</v>
      </c>
      <c r="G72" s="11">
        <v>5.0</v>
      </c>
      <c r="H72" s="11">
        <v>4.0</v>
      </c>
      <c r="I72" s="11">
        <v>21.0</v>
      </c>
      <c r="J72" s="11">
        <v>4.0</v>
      </c>
      <c r="K72" s="15">
        <f>0</f>
        <v>0</v>
      </c>
      <c r="L72" s="11">
        <v>12.0</v>
      </c>
      <c r="M72" s="11">
        <v>14.0</v>
      </c>
      <c r="N72" s="16">
        <f t="shared" si="4"/>
        <v>106</v>
      </c>
      <c r="O72" s="11">
        <v>230.0</v>
      </c>
      <c r="P72" s="14" t="s">
        <v>154</v>
      </c>
      <c r="Q72" s="19">
        <f t="shared" si="2"/>
        <v>4.4</v>
      </c>
      <c r="R72" s="20">
        <f t="shared" si="3"/>
        <v>4.434782609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>
      <c r="A73" s="12">
        <v>71.0</v>
      </c>
      <c r="B73" s="23" t="s">
        <v>157</v>
      </c>
      <c r="C73" s="12" t="s">
        <v>158</v>
      </c>
      <c r="D73" s="11">
        <v>4.0</v>
      </c>
      <c r="E73" s="11">
        <v>5.0</v>
      </c>
      <c r="F73" s="15">
        <v>5.0</v>
      </c>
      <c r="G73" s="11">
        <v>5.0</v>
      </c>
      <c r="H73" s="11">
        <v>4.0</v>
      </c>
      <c r="I73" s="11">
        <v>5.0</v>
      </c>
      <c r="J73" s="11">
        <v>5.0</v>
      </c>
      <c r="K73" s="26">
        <v>0.0</v>
      </c>
      <c r="L73" s="11">
        <v>5.0</v>
      </c>
      <c r="M73" s="11">
        <v>4.0</v>
      </c>
      <c r="N73" s="16">
        <f t="shared" si="4"/>
        <v>9</v>
      </c>
      <c r="O73" s="11">
        <v>219.0</v>
      </c>
      <c r="P73" s="14" t="s">
        <v>154</v>
      </c>
      <c r="Q73" s="19">
        <f t="shared" si="2"/>
        <v>4.6</v>
      </c>
      <c r="R73" s="20">
        <f t="shared" si="3"/>
        <v>1.735159817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>
      <c r="A74" s="12">
        <v>72.0</v>
      </c>
      <c r="B74" s="23" t="s">
        <v>159</v>
      </c>
      <c r="C74" s="12" t="s">
        <v>160</v>
      </c>
      <c r="D74" s="11">
        <v>4.0</v>
      </c>
      <c r="E74" s="11">
        <v>4.0</v>
      </c>
      <c r="F74" s="15">
        <v>5.0</v>
      </c>
      <c r="G74" s="11">
        <v>5.0</v>
      </c>
      <c r="H74" s="11">
        <v>4.0</v>
      </c>
      <c r="I74" s="11">
        <v>5.0</v>
      </c>
      <c r="J74" s="11">
        <v>7.0</v>
      </c>
      <c r="K74" s="26">
        <v>0.0</v>
      </c>
      <c r="L74" s="11">
        <v>4.0</v>
      </c>
      <c r="M74" s="11">
        <v>4.0</v>
      </c>
      <c r="N74" s="16">
        <f t="shared" si="4"/>
        <v>16</v>
      </c>
      <c r="O74" s="11">
        <v>172.0</v>
      </c>
      <c r="P74" s="14" t="s">
        <v>154</v>
      </c>
      <c r="Q74" s="19">
        <f t="shared" si="2"/>
        <v>4.4</v>
      </c>
      <c r="R74" s="20">
        <f t="shared" si="3"/>
        <v>2.325581395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12">
        <v>73.0</v>
      </c>
      <c r="B75" s="23" t="s">
        <v>161</v>
      </c>
      <c r="C75" s="12" t="s">
        <v>162</v>
      </c>
      <c r="D75" s="11">
        <v>4.0</v>
      </c>
      <c r="E75" s="11">
        <v>5.0</v>
      </c>
      <c r="F75" s="15">
        <v>5.0</v>
      </c>
      <c r="G75" s="11">
        <v>5.0</v>
      </c>
      <c r="H75" s="11">
        <v>4.0</v>
      </c>
      <c r="I75" s="11">
        <v>5.0</v>
      </c>
      <c r="J75" s="11">
        <v>5.0</v>
      </c>
      <c r="K75" s="26">
        <v>0.0</v>
      </c>
      <c r="L75" s="11">
        <v>5.0</v>
      </c>
      <c r="M75" s="11">
        <v>5.0</v>
      </c>
      <c r="N75" s="16">
        <f t="shared" si="4"/>
        <v>68</v>
      </c>
      <c r="O75" s="11">
        <v>189.0</v>
      </c>
      <c r="P75" s="14" t="s">
        <v>154</v>
      </c>
      <c r="Q75" s="19">
        <f t="shared" si="2"/>
        <v>4.6</v>
      </c>
      <c r="R75" s="20">
        <f t="shared" si="3"/>
        <v>2.116402116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ht="56.25" customHeight="1">
      <c r="A76" s="12">
        <v>74.0</v>
      </c>
      <c r="B76" s="21" t="s">
        <v>163</v>
      </c>
      <c r="C76" s="14" t="s">
        <v>164</v>
      </c>
      <c r="D76" s="11">
        <v>4.0</v>
      </c>
      <c r="E76" s="11">
        <v>4.0</v>
      </c>
      <c r="F76" s="15">
        <v>5.0</v>
      </c>
      <c r="G76" s="11">
        <v>5.0</v>
      </c>
      <c r="H76" s="11">
        <v>4.0</v>
      </c>
      <c r="I76" s="11">
        <v>15.0</v>
      </c>
      <c r="J76" s="11">
        <v>10.0</v>
      </c>
      <c r="K76" s="26">
        <v>0.0</v>
      </c>
      <c r="L76" s="11">
        <v>11.0</v>
      </c>
      <c r="M76" s="11">
        <v>12.0</v>
      </c>
      <c r="N76" s="16">
        <f t="shared" si="4"/>
        <v>198</v>
      </c>
      <c r="O76" s="11">
        <v>149.0</v>
      </c>
      <c r="P76" s="27" t="s">
        <v>154</v>
      </c>
      <c r="Q76" s="19">
        <f t="shared" si="2"/>
        <v>4.4</v>
      </c>
      <c r="R76" s="20">
        <f t="shared" si="3"/>
        <v>6.44295302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12">
        <v>75.0</v>
      </c>
      <c r="B77" s="21" t="s">
        <v>165</v>
      </c>
      <c r="C77" s="12" t="s">
        <v>166</v>
      </c>
      <c r="D77" s="11">
        <v>4.0</v>
      </c>
      <c r="E77" s="11">
        <v>4.0</v>
      </c>
      <c r="F77" s="15">
        <v>5.0</v>
      </c>
      <c r="G77" s="11">
        <v>5.0</v>
      </c>
      <c r="H77" s="11">
        <v>4.0</v>
      </c>
      <c r="I77" s="11">
        <v>17.0</v>
      </c>
      <c r="J77" s="11">
        <v>5.0</v>
      </c>
      <c r="K77" s="26">
        <v>0.0</v>
      </c>
      <c r="L77" s="11">
        <v>21.0</v>
      </c>
      <c r="M77" s="11">
        <v>8.0</v>
      </c>
      <c r="N77" s="16">
        <f t="shared" si="4"/>
        <v>184</v>
      </c>
      <c r="O77" s="11">
        <v>146.0</v>
      </c>
      <c r="P77" s="14" t="s">
        <v>154</v>
      </c>
      <c r="Q77" s="19">
        <f t="shared" si="2"/>
        <v>4.4</v>
      </c>
      <c r="R77" s="20">
        <f t="shared" si="3"/>
        <v>6.98630137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28" t="s">
        <v>167</v>
      </c>
      <c r="B78" s="29"/>
      <c r="C78" s="9"/>
      <c r="D78" s="30"/>
      <c r="E78" s="30"/>
      <c r="F78" s="30"/>
      <c r="G78" s="31"/>
      <c r="H78" s="30"/>
      <c r="I78" s="30"/>
      <c r="J78" s="30"/>
      <c r="K78" s="30"/>
      <c r="L78" s="30"/>
      <c r="M78" s="32" t="s">
        <v>168</v>
      </c>
      <c r="N78" s="33">
        <f>AVERAGE(N3:N77)</f>
        <v>107.3333333</v>
      </c>
      <c r="O78" s="33"/>
      <c r="P78" s="33"/>
      <c r="Q78" s="33">
        <f t="shared" ref="Q78:R78" si="5">AVERAGE(Q3:Q77)</f>
        <v>2.928666667</v>
      </c>
      <c r="R78" s="19">
        <f t="shared" si="5"/>
        <v>71.6974826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A79" s="9"/>
      <c r="B79" s="29"/>
      <c r="C79" s="9"/>
      <c r="D79" s="30"/>
      <c r="E79" s="30"/>
      <c r="F79" s="30"/>
      <c r="G79" s="30"/>
      <c r="H79" s="30"/>
      <c r="I79" s="30"/>
      <c r="J79" s="30"/>
      <c r="K79" s="30"/>
      <c r="L79" s="30"/>
      <c r="M79" s="32" t="s">
        <v>169</v>
      </c>
      <c r="N79" s="33">
        <f>VARP(N3:N77)</f>
        <v>1908.142222</v>
      </c>
      <c r="O79" s="33"/>
      <c r="P79" s="33"/>
      <c r="Q79" s="33">
        <f t="shared" ref="Q79:R79" si="6">VARP(Q3:Q77)</f>
        <v>0.4488115556</v>
      </c>
      <c r="R79" s="33">
        <f t="shared" si="6"/>
        <v>576.7178125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>
      <c r="A80" s="9"/>
      <c r="B80" s="29"/>
      <c r="C80" s="9"/>
      <c r="D80" s="30"/>
      <c r="E80" s="30"/>
      <c r="F80" s="30"/>
      <c r="G80" s="30"/>
      <c r="H80" s="30"/>
      <c r="I80" s="30"/>
      <c r="J80" s="30"/>
      <c r="K80" s="30"/>
      <c r="L80" s="30"/>
      <c r="M80" s="32" t="s">
        <v>170</v>
      </c>
      <c r="N80" s="33">
        <f>STDEVP(N3:N77)</f>
        <v>43.68228728</v>
      </c>
      <c r="O80" s="33"/>
      <c r="P80" s="33"/>
      <c r="Q80" s="33">
        <f t="shared" ref="Q80:R80" si="7">STDEVP(Q3:Q77)</f>
        <v>0.6699339934</v>
      </c>
      <c r="R80" s="33">
        <f t="shared" si="7"/>
        <v>24.01494977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>
      <c r="A81" s="9"/>
      <c r="B81" s="29"/>
      <c r="C81" s="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2" t="s">
        <v>171</v>
      </c>
      <c r="P81" s="9">
        <f>CORREL(Q3:Q77,R3:R77)
</f>
        <v>-0.7575457306</v>
      </c>
      <c r="Q81" s="1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A82" s="9"/>
      <c r="B82" s="29"/>
      <c r="C82" s="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9"/>
      <c r="Q82" s="19"/>
      <c r="R82" s="1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>
      <c r="A83" s="9"/>
      <c r="B83" s="29"/>
      <c r="C83" s="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>
      <c r="A84" s="9"/>
      <c r="B84" s="29"/>
      <c r="C84" s="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9"/>
      <c r="Q84" s="1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>
      <c r="A85" s="9"/>
      <c r="B85" s="29"/>
      <c r="C85" s="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9"/>
      <c r="Q85" s="1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>
      <c r="A86" s="9"/>
      <c r="B86" s="29"/>
      <c r="C86" s="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9"/>
      <c r="Q86" s="1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>
      <c r="A87" s="9"/>
      <c r="B87" s="29"/>
      <c r="C87" s="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9"/>
      <c r="Q87" s="1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>
      <c r="A88" s="9"/>
      <c r="B88" s="29"/>
      <c r="C88" s="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9"/>
      <c r="Q88" s="1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>
      <c r="A89" s="9"/>
      <c r="B89" s="29"/>
      <c r="C89" s="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9"/>
      <c r="Q89" s="1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>
      <c r="A90" s="9"/>
      <c r="B90" s="29"/>
      <c r="C90" s="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9"/>
      <c r="Q90" s="1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A91" s="9"/>
      <c r="B91" s="29"/>
      <c r="C91" s="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9"/>
      <c r="Q91" s="1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>
      <c r="A92" s="9"/>
      <c r="B92" s="29"/>
      <c r="C92" s="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9"/>
      <c r="Q92" s="1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>
      <c r="A93" s="9"/>
      <c r="B93" s="29"/>
      <c r="C93" s="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9"/>
      <c r="Q93" s="1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>
      <c r="A94" s="9"/>
      <c r="B94" s="29"/>
      <c r="C94" s="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9"/>
      <c r="Q94" s="1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>
      <c r="A95" s="9"/>
      <c r="B95" s="29"/>
      <c r="C95" s="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9"/>
      <c r="Q95" s="1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>
      <c r="A96" s="9"/>
      <c r="B96" s="29"/>
      <c r="C96" s="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9"/>
      <c r="Q96" s="1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>
      <c r="A97" s="9"/>
      <c r="B97" s="29"/>
      <c r="C97" s="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9"/>
      <c r="Q97" s="1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>
      <c r="A98" s="9"/>
      <c r="B98" s="29"/>
      <c r="C98" s="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9"/>
      <c r="Q98" s="1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>
      <c r="A99" s="9"/>
      <c r="B99" s="29"/>
      <c r="C99" s="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9"/>
      <c r="Q99" s="1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>
      <c r="A100" s="9"/>
      <c r="B100" s="29"/>
      <c r="C100" s="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9"/>
      <c r="Q100" s="1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A101" s="9"/>
      <c r="B101" s="29"/>
      <c r="C101" s="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9"/>
      <c r="Q101" s="1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A102" s="9"/>
      <c r="B102" s="29"/>
      <c r="C102" s="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9"/>
      <c r="Q102" s="1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A103" s="9"/>
      <c r="B103" s="29"/>
      <c r="C103" s="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9"/>
      <c r="Q103" s="1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A104" s="9"/>
      <c r="B104" s="29"/>
      <c r="C104" s="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9"/>
      <c r="Q104" s="1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A105" s="9"/>
      <c r="B105" s="29"/>
      <c r="C105" s="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9"/>
      <c r="Q105" s="1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A106" s="9"/>
      <c r="B106" s="29"/>
      <c r="C106" s="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9"/>
      <c r="Q106" s="1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A107" s="9"/>
      <c r="B107" s="29"/>
      <c r="C107" s="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9"/>
      <c r="Q107" s="1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A108" s="9"/>
      <c r="B108" s="29"/>
      <c r="C108" s="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9"/>
      <c r="Q108" s="1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>
      <c r="A109" s="9"/>
      <c r="B109" s="29"/>
      <c r="C109" s="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9"/>
      <c r="Q109" s="1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>
      <c r="A110" s="9"/>
      <c r="B110" s="29"/>
      <c r="C110" s="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9"/>
      <c r="Q110" s="1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>
      <c r="A111" s="9"/>
      <c r="B111" s="29"/>
      <c r="C111" s="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9"/>
      <c r="Q111" s="1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>
      <c r="A112" s="9"/>
      <c r="B112" s="29"/>
      <c r="C112" s="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9"/>
      <c r="Q112" s="1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>
      <c r="A113" s="9"/>
      <c r="B113" s="29"/>
      <c r="C113" s="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9"/>
      <c r="Q113" s="1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>
      <c r="A114" s="9"/>
      <c r="B114" s="29"/>
      <c r="C114" s="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9"/>
      <c r="Q114" s="1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>
      <c r="A115" s="9"/>
      <c r="B115" s="29"/>
      <c r="C115" s="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9"/>
      <c r="Q115" s="1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>
      <c r="A116" s="9"/>
      <c r="B116" s="29"/>
      <c r="C116" s="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9"/>
      <c r="Q116" s="1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>
      <c r="A117" s="9"/>
      <c r="B117" s="29"/>
      <c r="C117" s="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9"/>
      <c r="Q117" s="1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>
      <c r="A118" s="9"/>
      <c r="B118" s="29"/>
      <c r="C118" s="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9"/>
      <c r="Q118" s="1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>
      <c r="A119" s="9"/>
      <c r="B119" s="29"/>
      <c r="C119" s="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9"/>
      <c r="Q119" s="1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>
      <c r="A120" s="9"/>
      <c r="B120" s="29"/>
      <c r="C120" s="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9"/>
      <c r="Q120" s="1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>
      <c r="A121" s="9"/>
      <c r="B121" s="29"/>
      <c r="C121" s="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9"/>
      <c r="Q121" s="1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>
      <c r="A122" s="9"/>
      <c r="B122" s="29"/>
      <c r="C122" s="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9"/>
      <c r="Q122" s="1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>
      <c r="A123" s="9"/>
      <c r="B123" s="29"/>
      <c r="C123" s="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9"/>
      <c r="Q123" s="1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>
      <c r="A124" s="9"/>
      <c r="B124" s="29"/>
      <c r="C124" s="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9"/>
      <c r="Q124" s="1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>
      <c r="A125" s="9"/>
      <c r="B125" s="29"/>
      <c r="C125" s="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9"/>
      <c r="Q125" s="1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>
      <c r="A126" s="9"/>
      <c r="B126" s="29"/>
      <c r="C126" s="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9"/>
      <c r="Q126" s="1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>
      <c r="A127" s="9"/>
      <c r="B127" s="29"/>
      <c r="C127" s="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9"/>
      <c r="Q127" s="1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>
      <c r="A128" s="9"/>
      <c r="B128" s="29"/>
      <c r="C128" s="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9"/>
      <c r="Q128" s="1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>
      <c r="A129" s="9"/>
      <c r="B129" s="29"/>
      <c r="C129" s="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9"/>
      <c r="Q129" s="1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>
      <c r="A130" s="9"/>
      <c r="B130" s="29"/>
      <c r="C130" s="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9"/>
      <c r="Q130" s="1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>
      <c r="A131" s="9"/>
      <c r="B131" s="29"/>
      <c r="C131" s="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9"/>
      <c r="Q131" s="1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>
      <c r="A132" s="9"/>
      <c r="B132" s="29"/>
      <c r="C132" s="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9"/>
      <c r="Q132" s="1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>
      <c r="A133" s="9"/>
      <c r="B133" s="29"/>
      <c r="C133" s="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9"/>
      <c r="Q133" s="1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>
      <c r="A134" s="9"/>
      <c r="B134" s="29"/>
      <c r="C134" s="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9"/>
      <c r="Q134" s="1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>
      <c r="A135" s="9"/>
      <c r="B135" s="29"/>
      <c r="C135" s="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9"/>
      <c r="Q135" s="1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>
      <c r="A136" s="9"/>
      <c r="B136" s="29"/>
      <c r="C136" s="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9"/>
      <c r="Q136" s="1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>
      <c r="A137" s="9"/>
      <c r="B137" s="29"/>
      <c r="C137" s="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9"/>
      <c r="Q137" s="1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>
      <c r="A138" s="9"/>
      <c r="B138" s="29"/>
      <c r="C138" s="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9"/>
      <c r="Q138" s="1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>
      <c r="A139" s="9"/>
      <c r="B139" s="29"/>
      <c r="C139" s="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9"/>
      <c r="Q139" s="1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>
      <c r="A140" s="9"/>
      <c r="B140" s="29"/>
      <c r="C140" s="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9"/>
      <c r="Q140" s="1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>
      <c r="A141" s="9"/>
      <c r="B141" s="29"/>
      <c r="C141" s="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9"/>
      <c r="Q141" s="1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>
      <c r="A142" s="9"/>
      <c r="B142" s="29"/>
      <c r="C142" s="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9"/>
      <c r="Q142" s="1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>
      <c r="A143" s="9"/>
      <c r="B143" s="29"/>
      <c r="C143" s="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9"/>
      <c r="Q143" s="1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>
      <c r="A144" s="9"/>
      <c r="B144" s="29"/>
      <c r="C144" s="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9"/>
      <c r="Q144" s="1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>
      <c r="A145" s="9"/>
      <c r="B145" s="29"/>
      <c r="C145" s="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9"/>
      <c r="Q145" s="1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>
      <c r="A146" s="9"/>
      <c r="B146" s="29"/>
      <c r="C146" s="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9"/>
      <c r="Q146" s="1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>
      <c r="A147" s="9"/>
      <c r="B147" s="29"/>
      <c r="C147" s="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9"/>
      <c r="Q147" s="1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>
      <c r="A148" s="9"/>
      <c r="B148" s="29"/>
      <c r="C148" s="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9"/>
      <c r="Q148" s="1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>
      <c r="A149" s="9"/>
      <c r="B149" s="29"/>
      <c r="C149" s="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9"/>
      <c r="Q149" s="1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>
      <c r="A150" s="9"/>
      <c r="B150" s="29"/>
      <c r="C150" s="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9"/>
      <c r="Q150" s="1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>
      <c r="A151" s="9"/>
      <c r="B151" s="29"/>
      <c r="C151" s="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9"/>
      <c r="Q151" s="1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>
      <c r="A152" s="9"/>
      <c r="B152" s="29"/>
      <c r="C152" s="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9"/>
      <c r="Q152" s="1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>
      <c r="A153" s="9"/>
      <c r="B153" s="29"/>
      <c r="C153" s="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9"/>
      <c r="Q153" s="1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>
      <c r="A154" s="9"/>
      <c r="B154" s="29"/>
      <c r="C154" s="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9"/>
      <c r="Q154" s="1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>
      <c r="A155" s="9"/>
      <c r="B155" s="29"/>
      <c r="C155" s="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9"/>
      <c r="Q155" s="1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>
      <c r="A156" s="9"/>
      <c r="B156" s="29"/>
      <c r="C156" s="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9"/>
      <c r="Q156" s="1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>
      <c r="A157" s="9"/>
      <c r="B157" s="29"/>
      <c r="C157" s="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9"/>
      <c r="Q157" s="1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>
      <c r="A158" s="9"/>
      <c r="B158" s="29"/>
      <c r="C158" s="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9"/>
      <c r="Q158" s="1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>
      <c r="A159" s="9"/>
      <c r="B159" s="29"/>
      <c r="C159" s="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9"/>
      <c r="Q159" s="1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>
      <c r="A160" s="9"/>
      <c r="B160" s="29"/>
      <c r="C160" s="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9"/>
      <c r="Q160" s="1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>
      <c r="A161" s="9"/>
      <c r="B161" s="29"/>
      <c r="C161" s="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9"/>
      <c r="Q161" s="1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>
      <c r="A162" s="9"/>
      <c r="B162" s="29"/>
      <c r="C162" s="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9"/>
      <c r="Q162" s="1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>
      <c r="A163" s="9"/>
      <c r="B163" s="29"/>
      <c r="C163" s="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9"/>
      <c r="Q163" s="1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>
      <c r="A164" s="9"/>
      <c r="B164" s="29"/>
      <c r="C164" s="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9"/>
      <c r="Q164" s="1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>
      <c r="A165" s="9"/>
      <c r="B165" s="29"/>
      <c r="C165" s="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9"/>
      <c r="Q165" s="1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>
      <c r="A166" s="9"/>
      <c r="B166" s="29"/>
      <c r="C166" s="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9"/>
      <c r="Q166" s="1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>
      <c r="A167" s="9"/>
      <c r="B167" s="29"/>
      <c r="C167" s="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9"/>
      <c r="Q167" s="1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>
      <c r="A168" s="9"/>
      <c r="B168" s="29"/>
      <c r="C168" s="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9"/>
      <c r="Q168" s="1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>
      <c r="A169" s="9"/>
      <c r="B169" s="29"/>
      <c r="C169" s="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9"/>
      <c r="Q169" s="1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>
      <c r="A170" s="9"/>
      <c r="B170" s="29"/>
      <c r="C170" s="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9"/>
      <c r="Q170" s="1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>
      <c r="A171" s="9"/>
      <c r="B171" s="29"/>
      <c r="C171" s="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9"/>
      <c r="Q171" s="1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>
      <c r="A172" s="9"/>
      <c r="B172" s="29"/>
      <c r="C172" s="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9"/>
      <c r="Q172" s="1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>
      <c r="A173" s="9"/>
      <c r="B173" s="29"/>
      <c r="C173" s="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9"/>
      <c r="Q173" s="1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>
      <c r="A174" s="9"/>
      <c r="B174" s="29"/>
      <c r="C174" s="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9"/>
      <c r="Q174" s="1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>
      <c r="A175" s="9"/>
      <c r="B175" s="29"/>
      <c r="C175" s="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9"/>
      <c r="Q175" s="1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>
      <c r="A176" s="9"/>
      <c r="B176" s="29"/>
      <c r="C176" s="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9"/>
      <c r="Q176" s="1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>
      <c r="A177" s="9"/>
      <c r="B177" s="29"/>
      <c r="C177" s="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9"/>
      <c r="Q177" s="1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>
      <c r="A178" s="9"/>
      <c r="B178" s="29"/>
      <c r="C178" s="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9"/>
      <c r="Q178" s="1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>
      <c r="A179" s="9"/>
      <c r="B179" s="29"/>
      <c r="C179" s="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9"/>
      <c r="Q179" s="1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>
      <c r="A180" s="9"/>
      <c r="B180" s="29"/>
      <c r="C180" s="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9"/>
      <c r="Q180" s="1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>
      <c r="A181" s="9"/>
      <c r="B181" s="29"/>
      <c r="C181" s="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9"/>
      <c r="Q181" s="1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>
      <c r="A182" s="9"/>
      <c r="B182" s="29"/>
      <c r="C182" s="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9"/>
      <c r="Q182" s="1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>
      <c r="A183" s="9"/>
      <c r="B183" s="29"/>
      <c r="C183" s="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9"/>
      <c r="Q183" s="1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>
      <c r="A184" s="9"/>
      <c r="B184" s="29"/>
      <c r="C184" s="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9"/>
      <c r="Q184" s="1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>
      <c r="A185" s="9"/>
      <c r="B185" s="29"/>
      <c r="C185" s="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9"/>
      <c r="Q185" s="1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>
      <c r="A186" s="9"/>
      <c r="B186" s="29"/>
      <c r="C186" s="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9"/>
      <c r="Q186" s="1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>
      <c r="A187" s="9"/>
      <c r="B187" s="29"/>
      <c r="C187" s="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9"/>
      <c r="Q187" s="1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>
      <c r="A188" s="9"/>
      <c r="B188" s="29"/>
      <c r="C188" s="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9"/>
      <c r="Q188" s="1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>
      <c r="A189" s="9"/>
      <c r="B189" s="29"/>
      <c r="C189" s="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9"/>
      <c r="Q189" s="1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>
      <c r="A190" s="9"/>
      <c r="B190" s="29"/>
      <c r="C190" s="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9"/>
      <c r="Q190" s="1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>
      <c r="A191" s="9"/>
      <c r="B191" s="29"/>
      <c r="C191" s="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9"/>
      <c r="Q191" s="1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>
      <c r="A192" s="9"/>
      <c r="B192" s="29"/>
      <c r="C192" s="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9"/>
      <c r="Q192" s="1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>
      <c r="A193" s="9"/>
      <c r="B193" s="29"/>
      <c r="C193" s="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9"/>
      <c r="Q193" s="1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>
      <c r="A194" s="9"/>
      <c r="B194" s="29"/>
      <c r="C194" s="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9"/>
      <c r="Q194" s="1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>
      <c r="A195" s="9"/>
      <c r="B195" s="29"/>
      <c r="C195" s="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9"/>
      <c r="Q195" s="1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>
      <c r="A196" s="9"/>
      <c r="B196" s="29"/>
      <c r="C196" s="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9"/>
      <c r="Q196" s="1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>
      <c r="A197" s="9"/>
      <c r="B197" s="29"/>
      <c r="C197" s="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9"/>
      <c r="Q197" s="1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>
      <c r="A198" s="9"/>
      <c r="B198" s="29"/>
      <c r="C198" s="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9"/>
      <c r="Q198" s="1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>
      <c r="A199" s="9"/>
      <c r="B199" s="29"/>
      <c r="C199" s="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9"/>
      <c r="Q199" s="1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>
      <c r="A200" s="9"/>
      <c r="B200" s="29"/>
      <c r="C200" s="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9"/>
      <c r="Q200" s="1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>
      <c r="A201" s="9"/>
      <c r="B201" s="29"/>
      <c r="C201" s="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9"/>
      <c r="Q201" s="1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>
      <c r="A202" s="9"/>
      <c r="B202" s="29"/>
      <c r="C202" s="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9"/>
      <c r="Q202" s="1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>
      <c r="A203" s="9"/>
      <c r="B203" s="29"/>
      <c r="C203" s="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9"/>
      <c r="Q203" s="1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>
      <c r="A204" s="9"/>
      <c r="B204" s="29"/>
      <c r="C204" s="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9"/>
      <c r="Q204" s="1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>
      <c r="A205" s="9"/>
      <c r="B205" s="29"/>
      <c r="C205" s="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9"/>
      <c r="Q205" s="1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>
      <c r="A206" s="9"/>
      <c r="B206" s="29"/>
      <c r="C206" s="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9"/>
      <c r="Q206" s="1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>
      <c r="A207" s="9"/>
      <c r="B207" s="29"/>
      <c r="C207" s="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9"/>
      <c r="Q207" s="1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>
      <c r="A208" s="9"/>
      <c r="B208" s="29"/>
      <c r="C208" s="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9"/>
      <c r="Q208" s="1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>
      <c r="A209" s="9"/>
      <c r="B209" s="29"/>
      <c r="C209" s="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9"/>
      <c r="Q209" s="1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>
      <c r="A210" s="9"/>
      <c r="B210" s="29"/>
      <c r="C210" s="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9"/>
      <c r="Q210" s="1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>
      <c r="A211" s="9"/>
      <c r="B211" s="29"/>
      <c r="C211" s="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9"/>
      <c r="Q211" s="1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>
      <c r="A212" s="9"/>
      <c r="B212" s="29"/>
      <c r="C212" s="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9"/>
      <c r="Q212" s="1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>
      <c r="A213" s="9"/>
      <c r="B213" s="29"/>
      <c r="C213" s="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9"/>
      <c r="Q213" s="1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>
      <c r="A214" s="9"/>
      <c r="B214" s="29"/>
      <c r="C214" s="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9"/>
      <c r="Q214" s="1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>
      <c r="A215" s="9"/>
      <c r="B215" s="29"/>
      <c r="C215" s="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9"/>
      <c r="Q215" s="1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>
      <c r="A216" s="9"/>
      <c r="B216" s="29"/>
      <c r="C216" s="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9"/>
      <c r="Q216" s="1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>
      <c r="A217" s="9"/>
      <c r="B217" s="29"/>
      <c r="C217" s="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9"/>
      <c r="Q217" s="1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>
      <c r="A218" s="9"/>
      <c r="B218" s="29"/>
      <c r="C218" s="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9"/>
      <c r="Q218" s="1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>
      <c r="A219" s="9"/>
      <c r="B219" s="29"/>
      <c r="C219" s="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9"/>
      <c r="Q219" s="1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>
      <c r="A220" s="9"/>
      <c r="B220" s="29"/>
      <c r="C220" s="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9"/>
      <c r="Q220" s="1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>
      <c r="A221" s="9"/>
      <c r="B221" s="29"/>
      <c r="C221" s="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9"/>
      <c r="Q221" s="1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>
      <c r="A222" s="9"/>
      <c r="B222" s="29"/>
      <c r="C222" s="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9"/>
      <c r="Q222" s="1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>
      <c r="A223" s="9"/>
      <c r="B223" s="29"/>
      <c r="C223" s="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9"/>
      <c r="Q223" s="1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>
      <c r="A224" s="9"/>
      <c r="B224" s="29"/>
      <c r="C224" s="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9"/>
      <c r="Q224" s="1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>
      <c r="A225" s="9"/>
      <c r="B225" s="29"/>
      <c r="C225" s="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9"/>
      <c r="Q225" s="1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>
      <c r="A226" s="9"/>
      <c r="B226" s="29"/>
      <c r="C226" s="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9"/>
      <c r="Q226" s="1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>
      <c r="A227" s="9"/>
      <c r="B227" s="29"/>
      <c r="C227" s="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9"/>
      <c r="Q227" s="1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>
      <c r="A228" s="9"/>
      <c r="B228" s="29"/>
      <c r="C228" s="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9"/>
      <c r="Q228" s="1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>
      <c r="A229" s="9"/>
      <c r="B229" s="29"/>
      <c r="C229" s="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9"/>
      <c r="Q229" s="1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>
      <c r="A230" s="9"/>
      <c r="B230" s="29"/>
      <c r="C230" s="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9"/>
      <c r="Q230" s="1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>
      <c r="A231" s="9"/>
      <c r="B231" s="29"/>
      <c r="C231" s="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9"/>
      <c r="Q231" s="1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>
      <c r="A232" s="9"/>
      <c r="B232" s="29"/>
      <c r="C232" s="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9"/>
      <c r="Q232" s="1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>
      <c r="A233" s="9"/>
      <c r="B233" s="29"/>
      <c r="C233" s="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9"/>
      <c r="Q233" s="1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>
      <c r="A234" s="9"/>
      <c r="B234" s="29"/>
      <c r="C234" s="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9"/>
      <c r="Q234" s="1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>
      <c r="A235" s="9"/>
      <c r="B235" s="29"/>
      <c r="C235" s="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9"/>
      <c r="Q235" s="1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>
      <c r="A236" s="9"/>
      <c r="B236" s="29"/>
      <c r="C236" s="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9"/>
      <c r="Q236" s="1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>
      <c r="A237" s="9"/>
      <c r="B237" s="29"/>
      <c r="C237" s="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9"/>
      <c r="Q237" s="1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>
      <c r="A238" s="9"/>
      <c r="B238" s="29"/>
      <c r="C238" s="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9"/>
      <c r="Q238" s="1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>
      <c r="A239" s="9"/>
      <c r="B239" s="29"/>
      <c r="C239" s="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9"/>
      <c r="Q239" s="1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>
      <c r="A240" s="9"/>
      <c r="B240" s="29"/>
      <c r="C240" s="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9"/>
      <c r="Q240" s="1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>
      <c r="A241" s="9"/>
      <c r="B241" s="29"/>
      <c r="C241" s="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9"/>
      <c r="Q241" s="1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>
      <c r="A242" s="9"/>
      <c r="B242" s="29"/>
      <c r="C242" s="9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9"/>
      <c r="Q242" s="1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>
      <c r="A243" s="9"/>
      <c r="B243" s="29"/>
      <c r="C243" s="9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9"/>
      <c r="Q243" s="1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>
      <c r="A244" s="9"/>
      <c r="B244" s="29"/>
      <c r="C244" s="9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9"/>
      <c r="Q244" s="1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>
      <c r="A245" s="9"/>
      <c r="B245" s="29"/>
      <c r="C245" s="9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9"/>
      <c r="Q245" s="1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>
      <c r="A246" s="9"/>
      <c r="B246" s="29"/>
      <c r="C246" s="9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9"/>
      <c r="Q246" s="1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>
      <c r="A247" s="9"/>
      <c r="B247" s="29"/>
      <c r="C247" s="9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9"/>
      <c r="Q247" s="1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>
      <c r="A248" s="9"/>
      <c r="B248" s="29"/>
      <c r="C248" s="9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9"/>
      <c r="Q248" s="1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>
      <c r="A249" s="9"/>
      <c r="B249" s="29"/>
      <c r="C249" s="9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9"/>
      <c r="Q249" s="1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>
      <c r="A250" s="9"/>
      <c r="B250" s="29"/>
      <c r="C250" s="9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9"/>
      <c r="Q250" s="1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>
      <c r="A251" s="9"/>
      <c r="B251" s="29"/>
      <c r="C251" s="9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9"/>
      <c r="Q251" s="1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>
      <c r="A252" s="9"/>
      <c r="B252" s="29"/>
      <c r="C252" s="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9"/>
      <c r="Q252" s="1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>
      <c r="A253" s="9"/>
      <c r="B253" s="29"/>
      <c r="C253" s="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9"/>
      <c r="Q253" s="1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>
      <c r="A254" s="9"/>
      <c r="B254" s="29"/>
      <c r="C254" s="9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9"/>
      <c r="Q254" s="1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>
      <c r="A255" s="9"/>
      <c r="B255" s="29"/>
      <c r="C255" s="9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9"/>
      <c r="Q255" s="1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>
      <c r="A256" s="9"/>
      <c r="B256" s="29"/>
      <c r="C256" s="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9"/>
      <c r="Q256" s="1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>
      <c r="A257" s="9"/>
      <c r="B257" s="29"/>
      <c r="C257" s="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9"/>
      <c r="Q257" s="1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>
      <c r="A258" s="9"/>
      <c r="B258" s="29"/>
      <c r="C258" s="9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9"/>
      <c r="Q258" s="1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>
      <c r="A259" s="9"/>
      <c r="B259" s="29"/>
      <c r="C259" s="9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9"/>
      <c r="Q259" s="1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>
      <c r="A260" s="9"/>
      <c r="B260" s="29"/>
      <c r="C260" s="9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9"/>
      <c r="Q260" s="1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>
      <c r="A261" s="9"/>
      <c r="B261" s="29"/>
      <c r="C261" s="9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9"/>
      <c r="Q261" s="1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>
      <c r="A262" s="9"/>
      <c r="B262" s="29"/>
      <c r="C262" s="9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9"/>
      <c r="Q262" s="1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>
      <c r="A263" s="9"/>
      <c r="B263" s="29"/>
      <c r="C263" s="9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9"/>
      <c r="Q263" s="1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>
      <c r="A264" s="9"/>
      <c r="B264" s="29"/>
      <c r="C264" s="9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9"/>
      <c r="Q264" s="1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>
      <c r="A265" s="9"/>
      <c r="B265" s="29"/>
      <c r="C265" s="9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9"/>
      <c r="Q265" s="1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>
      <c r="A266" s="9"/>
      <c r="B266" s="29"/>
      <c r="C266" s="9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9"/>
      <c r="Q266" s="1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>
      <c r="A267" s="9"/>
      <c r="B267" s="29"/>
      <c r="C267" s="9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9"/>
      <c r="Q267" s="1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>
      <c r="A268" s="9"/>
      <c r="B268" s="29"/>
      <c r="C268" s="9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9"/>
      <c r="Q268" s="1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>
      <c r="A269" s="9"/>
      <c r="B269" s="29"/>
      <c r="C269" s="9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9"/>
      <c r="Q269" s="1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>
      <c r="A270" s="9"/>
      <c r="B270" s="29"/>
      <c r="C270" s="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9"/>
      <c r="Q270" s="1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>
      <c r="A271" s="9"/>
      <c r="B271" s="29"/>
      <c r="C271" s="9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9"/>
      <c r="Q271" s="1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>
      <c r="A272" s="9"/>
      <c r="B272" s="29"/>
      <c r="C272" s="9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9"/>
      <c r="Q272" s="1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>
      <c r="A273" s="9"/>
      <c r="B273" s="29"/>
      <c r="C273" s="9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9"/>
      <c r="Q273" s="1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>
      <c r="A274" s="9"/>
      <c r="B274" s="29"/>
      <c r="C274" s="9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9"/>
      <c r="Q274" s="1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>
      <c r="A275" s="9"/>
      <c r="B275" s="29"/>
      <c r="C275" s="9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9"/>
      <c r="Q275" s="1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>
      <c r="A276" s="9"/>
      <c r="B276" s="29"/>
      <c r="C276" s="9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9"/>
      <c r="Q276" s="1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>
      <c r="A277" s="9"/>
      <c r="B277" s="29"/>
      <c r="C277" s="9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9"/>
      <c r="Q277" s="1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>
      <c r="A278" s="9"/>
      <c r="B278" s="29"/>
      <c r="C278" s="9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9"/>
      <c r="Q278" s="1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>
      <c r="A279" s="9"/>
      <c r="B279" s="29"/>
      <c r="C279" s="9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9"/>
      <c r="Q279" s="1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>
      <c r="A280" s="9"/>
      <c r="B280" s="29"/>
      <c r="C280" s="9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9"/>
      <c r="Q280" s="1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>
      <c r="A281" s="9"/>
      <c r="B281" s="29"/>
      <c r="C281" s="9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9"/>
      <c r="Q281" s="1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>
      <c r="A282" s="9"/>
      <c r="B282" s="29"/>
      <c r="C282" s="9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9"/>
      <c r="Q282" s="1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>
      <c r="A283" s="9"/>
      <c r="B283" s="29"/>
      <c r="C283" s="9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9"/>
      <c r="Q283" s="1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>
      <c r="A284" s="9"/>
      <c r="B284" s="29"/>
      <c r="C284" s="9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9"/>
      <c r="Q284" s="1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>
      <c r="A285" s="9"/>
      <c r="B285" s="29"/>
      <c r="C285" s="9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9"/>
      <c r="Q285" s="1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>
      <c r="A286" s="9"/>
      <c r="B286" s="29"/>
      <c r="C286" s="9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9"/>
      <c r="Q286" s="1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>
      <c r="A287" s="9"/>
      <c r="B287" s="29"/>
      <c r="C287" s="9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9"/>
      <c r="Q287" s="1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>
      <c r="A288" s="9"/>
      <c r="B288" s="29"/>
      <c r="C288" s="9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9"/>
      <c r="Q288" s="1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>
      <c r="A289" s="9"/>
      <c r="B289" s="29"/>
      <c r="C289" s="9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9"/>
      <c r="Q289" s="1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>
      <c r="A290" s="9"/>
      <c r="B290" s="29"/>
      <c r="C290" s="9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9"/>
      <c r="Q290" s="1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>
      <c r="A291" s="9"/>
      <c r="B291" s="29"/>
      <c r="C291" s="9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9"/>
      <c r="Q291" s="1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>
      <c r="A292" s="9"/>
      <c r="B292" s="29"/>
      <c r="C292" s="9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9"/>
      <c r="Q292" s="1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>
      <c r="A293" s="9"/>
      <c r="B293" s="29"/>
      <c r="C293" s="9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9"/>
      <c r="Q293" s="1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>
      <c r="A294" s="9"/>
      <c r="B294" s="29"/>
      <c r="C294" s="9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9"/>
      <c r="Q294" s="1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>
      <c r="A295" s="9"/>
      <c r="B295" s="29"/>
      <c r="C295" s="9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9"/>
      <c r="Q295" s="1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>
      <c r="A296" s="9"/>
      <c r="B296" s="29"/>
      <c r="C296" s="9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9"/>
      <c r="Q296" s="1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>
      <c r="A297" s="9"/>
      <c r="B297" s="29"/>
      <c r="C297" s="9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9"/>
      <c r="Q297" s="1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>
      <c r="A298" s="9"/>
      <c r="B298" s="29"/>
      <c r="C298" s="9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9"/>
      <c r="Q298" s="1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>
      <c r="A299" s="9"/>
      <c r="B299" s="29"/>
      <c r="C299" s="9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9"/>
      <c r="Q299" s="1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>
      <c r="A300" s="9"/>
      <c r="B300" s="29"/>
      <c r="C300" s="9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9"/>
      <c r="Q300" s="1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>
      <c r="A301" s="9"/>
      <c r="B301" s="29"/>
      <c r="C301" s="9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9"/>
      <c r="Q301" s="1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>
      <c r="A302" s="9"/>
      <c r="B302" s="29"/>
      <c r="C302" s="9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9"/>
      <c r="Q302" s="1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>
      <c r="A303" s="9"/>
      <c r="B303" s="29"/>
      <c r="C303" s="9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9"/>
      <c r="Q303" s="1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>
      <c r="A304" s="9"/>
      <c r="B304" s="29"/>
      <c r="C304" s="9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9"/>
      <c r="Q304" s="1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>
      <c r="A305" s="9"/>
      <c r="B305" s="29"/>
      <c r="C305" s="9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9"/>
      <c r="Q305" s="1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>
      <c r="A306" s="9"/>
      <c r="B306" s="29"/>
      <c r="C306" s="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9"/>
      <c r="Q306" s="1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>
      <c r="A307" s="9"/>
      <c r="B307" s="29"/>
      <c r="C307" s="9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9"/>
      <c r="Q307" s="1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>
      <c r="A308" s="9"/>
      <c r="B308" s="29"/>
      <c r="C308" s="9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9"/>
      <c r="Q308" s="1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>
      <c r="A309" s="9"/>
      <c r="B309" s="29"/>
      <c r="C309" s="9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9"/>
      <c r="Q309" s="1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>
      <c r="A310" s="9"/>
      <c r="B310" s="29"/>
      <c r="C310" s="9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9"/>
      <c r="Q310" s="1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>
      <c r="A311" s="9"/>
      <c r="B311" s="29"/>
      <c r="C311" s="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9"/>
      <c r="Q311" s="1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>
      <c r="A312" s="9"/>
      <c r="B312" s="29"/>
      <c r="C312" s="9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9"/>
      <c r="Q312" s="1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>
      <c r="A313" s="9"/>
      <c r="B313" s="29"/>
      <c r="C313" s="9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9"/>
      <c r="Q313" s="1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>
      <c r="A314" s="9"/>
      <c r="B314" s="29"/>
      <c r="C314" s="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9"/>
      <c r="Q314" s="1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>
      <c r="A315" s="9"/>
      <c r="B315" s="29"/>
      <c r="C315" s="9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9"/>
      <c r="Q315" s="1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>
      <c r="A316" s="9"/>
      <c r="B316" s="29"/>
      <c r="C316" s="9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9"/>
      <c r="Q316" s="1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>
      <c r="A317" s="9"/>
      <c r="B317" s="29"/>
      <c r="C317" s="9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9"/>
      <c r="Q317" s="1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>
      <c r="A318" s="9"/>
      <c r="B318" s="29"/>
      <c r="C318" s="9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9"/>
      <c r="Q318" s="1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>
      <c r="A319" s="9"/>
      <c r="B319" s="29"/>
      <c r="C319" s="9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9"/>
      <c r="Q319" s="1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>
      <c r="A320" s="9"/>
      <c r="B320" s="29"/>
      <c r="C320" s="9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9"/>
      <c r="Q320" s="1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>
      <c r="A321" s="9"/>
      <c r="B321" s="29"/>
      <c r="C321" s="9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9"/>
      <c r="Q321" s="1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>
      <c r="A322" s="9"/>
      <c r="B322" s="29"/>
      <c r="C322" s="9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9"/>
      <c r="Q322" s="1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>
      <c r="A323" s="9"/>
      <c r="B323" s="29"/>
      <c r="C323" s="9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9"/>
      <c r="Q323" s="1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>
      <c r="A324" s="9"/>
      <c r="B324" s="29"/>
      <c r="C324" s="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9"/>
      <c r="Q324" s="1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>
      <c r="A325" s="9"/>
      <c r="B325" s="29"/>
      <c r="C325" s="9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9"/>
      <c r="Q325" s="1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>
      <c r="A326" s="9"/>
      <c r="B326" s="29"/>
      <c r="C326" s="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9"/>
      <c r="Q326" s="1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>
      <c r="A327" s="9"/>
      <c r="B327" s="29"/>
      <c r="C327" s="9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9"/>
      <c r="Q327" s="1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>
      <c r="A328" s="9"/>
      <c r="B328" s="29"/>
      <c r="C328" s="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9"/>
      <c r="Q328" s="1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>
      <c r="A329" s="9"/>
      <c r="B329" s="29"/>
      <c r="C329" s="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9"/>
      <c r="Q329" s="1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>
      <c r="A330" s="9"/>
      <c r="B330" s="29"/>
      <c r="C330" s="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9"/>
      <c r="Q330" s="1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>
      <c r="A331" s="9"/>
      <c r="B331" s="29"/>
      <c r="C331" s="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9"/>
      <c r="Q331" s="1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>
      <c r="A332" s="9"/>
      <c r="B332" s="29"/>
      <c r="C332" s="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9"/>
      <c r="Q332" s="1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>
      <c r="A333" s="9"/>
      <c r="B333" s="29"/>
      <c r="C333" s="9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9"/>
      <c r="Q333" s="1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>
      <c r="A334" s="9"/>
      <c r="B334" s="29"/>
      <c r="C334" s="9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9"/>
      <c r="Q334" s="1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>
      <c r="A335" s="9"/>
      <c r="B335" s="29"/>
      <c r="C335" s="9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9"/>
      <c r="Q335" s="1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>
      <c r="A336" s="9"/>
      <c r="B336" s="29"/>
      <c r="C336" s="9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9"/>
      <c r="Q336" s="1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>
      <c r="A337" s="9"/>
      <c r="B337" s="29"/>
      <c r="C337" s="9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9"/>
      <c r="Q337" s="1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>
      <c r="A338" s="9"/>
      <c r="B338" s="29"/>
      <c r="C338" s="9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9"/>
      <c r="Q338" s="1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>
      <c r="A339" s="9"/>
      <c r="B339" s="29"/>
      <c r="C339" s="9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9"/>
      <c r="Q339" s="1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>
      <c r="A340" s="9"/>
      <c r="B340" s="29"/>
      <c r="C340" s="9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9"/>
      <c r="Q340" s="1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>
      <c r="A341" s="9"/>
      <c r="B341" s="29"/>
      <c r="C341" s="9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9"/>
      <c r="Q341" s="1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>
      <c r="A342" s="9"/>
      <c r="B342" s="29"/>
      <c r="C342" s="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9"/>
      <c r="Q342" s="1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>
      <c r="A343" s="9"/>
      <c r="B343" s="29"/>
      <c r="C343" s="9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9"/>
      <c r="Q343" s="1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>
      <c r="A344" s="9"/>
      <c r="B344" s="29"/>
      <c r="C344" s="9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9"/>
      <c r="Q344" s="1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>
      <c r="A345" s="9"/>
      <c r="B345" s="29"/>
      <c r="C345" s="9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9"/>
      <c r="Q345" s="1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>
      <c r="A346" s="9"/>
      <c r="B346" s="29"/>
      <c r="C346" s="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9"/>
      <c r="Q346" s="1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>
      <c r="A347" s="9"/>
      <c r="B347" s="29"/>
      <c r="C347" s="9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9"/>
      <c r="Q347" s="1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>
      <c r="A348" s="9"/>
      <c r="B348" s="29"/>
      <c r="C348" s="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9"/>
      <c r="Q348" s="1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>
      <c r="A349" s="9"/>
      <c r="B349" s="29"/>
      <c r="C349" s="9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9"/>
      <c r="Q349" s="1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>
      <c r="A350" s="9"/>
      <c r="B350" s="29"/>
      <c r="C350" s="9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9"/>
      <c r="Q350" s="1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>
      <c r="A351" s="9"/>
      <c r="B351" s="29"/>
      <c r="C351" s="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9"/>
      <c r="Q351" s="1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>
      <c r="A352" s="9"/>
      <c r="B352" s="29"/>
      <c r="C352" s="9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9"/>
      <c r="Q352" s="1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>
      <c r="A353" s="9"/>
      <c r="B353" s="29"/>
      <c r="C353" s="9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9"/>
      <c r="Q353" s="1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>
      <c r="A354" s="9"/>
      <c r="B354" s="29"/>
      <c r="C354" s="9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9"/>
      <c r="Q354" s="1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>
      <c r="A355" s="9"/>
      <c r="B355" s="29"/>
      <c r="C355" s="9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9"/>
      <c r="Q355" s="1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>
      <c r="A356" s="9"/>
      <c r="B356" s="29"/>
      <c r="C356" s="9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9"/>
      <c r="Q356" s="1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>
      <c r="A357" s="9"/>
      <c r="B357" s="29"/>
      <c r="C357" s="9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9"/>
      <c r="Q357" s="1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>
      <c r="A358" s="9"/>
      <c r="B358" s="29"/>
      <c r="C358" s="9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9"/>
      <c r="Q358" s="1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>
      <c r="A359" s="9"/>
      <c r="B359" s="29"/>
      <c r="C359" s="9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9"/>
      <c r="Q359" s="1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>
      <c r="A360" s="9"/>
      <c r="B360" s="29"/>
      <c r="C360" s="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9"/>
      <c r="Q360" s="1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>
      <c r="A361" s="9"/>
      <c r="B361" s="29"/>
      <c r="C361" s="9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9"/>
      <c r="Q361" s="1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>
      <c r="A362" s="9"/>
      <c r="B362" s="29"/>
      <c r="C362" s="9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9"/>
      <c r="Q362" s="1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>
      <c r="A363" s="9"/>
      <c r="B363" s="29"/>
      <c r="C363" s="9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9"/>
      <c r="Q363" s="1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>
      <c r="A364" s="9"/>
      <c r="B364" s="29"/>
      <c r="C364" s="9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9"/>
      <c r="Q364" s="1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>
      <c r="A365" s="9"/>
      <c r="B365" s="29"/>
      <c r="C365" s="9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9"/>
      <c r="Q365" s="1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>
      <c r="A366" s="9"/>
      <c r="B366" s="29"/>
      <c r="C366" s="9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9"/>
      <c r="Q366" s="1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>
      <c r="A367" s="9"/>
      <c r="B367" s="29"/>
      <c r="C367" s="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9"/>
      <c r="Q367" s="1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>
      <c r="A368" s="9"/>
      <c r="B368" s="29"/>
      <c r="C368" s="9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9"/>
      <c r="Q368" s="1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>
      <c r="A369" s="9"/>
      <c r="B369" s="29"/>
      <c r="C369" s="9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9"/>
      <c r="Q369" s="1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>
      <c r="A370" s="9"/>
      <c r="B370" s="29"/>
      <c r="C370" s="9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9"/>
      <c r="Q370" s="1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>
      <c r="A371" s="9"/>
      <c r="B371" s="29"/>
      <c r="C371" s="9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9"/>
      <c r="Q371" s="1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>
      <c r="A372" s="9"/>
      <c r="B372" s="29"/>
      <c r="C372" s="9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9"/>
      <c r="Q372" s="1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>
      <c r="A373" s="9"/>
      <c r="B373" s="29"/>
      <c r="C373" s="9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9"/>
      <c r="Q373" s="1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>
      <c r="A374" s="9"/>
      <c r="B374" s="29"/>
      <c r="C374" s="9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9"/>
      <c r="Q374" s="1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>
      <c r="A375" s="9"/>
      <c r="B375" s="29"/>
      <c r="C375" s="9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9"/>
      <c r="Q375" s="1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>
      <c r="A376" s="9"/>
      <c r="B376" s="29"/>
      <c r="C376" s="9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9"/>
      <c r="Q376" s="1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>
      <c r="A377" s="9"/>
      <c r="B377" s="29"/>
      <c r="C377" s="9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9"/>
      <c r="Q377" s="1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>
      <c r="A378" s="9"/>
      <c r="B378" s="29"/>
      <c r="C378" s="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9"/>
      <c r="Q378" s="1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>
      <c r="A379" s="9"/>
      <c r="B379" s="29"/>
      <c r="C379" s="9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9"/>
      <c r="Q379" s="1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>
      <c r="A380" s="9"/>
      <c r="B380" s="29"/>
      <c r="C380" s="9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9"/>
      <c r="Q380" s="1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>
      <c r="A381" s="9"/>
      <c r="B381" s="29"/>
      <c r="C381" s="9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9"/>
      <c r="Q381" s="1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>
      <c r="A382" s="9"/>
      <c r="B382" s="29"/>
      <c r="C382" s="9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9"/>
      <c r="Q382" s="1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>
      <c r="A383" s="9"/>
      <c r="B383" s="29"/>
      <c r="C383" s="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9"/>
      <c r="Q383" s="1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>
      <c r="A384" s="9"/>
      <c r="B384" s="29"/>
      <c r="C384" s="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9"/>
      <c r="Q384" s="1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>
      <c r="A385" s="9"/>
      <c r="B385" s="29"/>
      <c r="C385" s="9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9"/>
      <c r="Q385" s="1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>
      <c r="A386" s="9"/>
      <c r="B386" s="29"/>
      <c r="C386" s="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9"/>
      <c r="Q386" s="1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>
      <c r="A387" s="9"/>
      <c r="B387" s="29"/>
      <c r="C387" s="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9"/>
      <c r="Q387" s="1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>
      <c r="A388" s="9"/>
      <c r="B388" s="29"/>
      <c r="C388" s="9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9"/>
      <c r="Q388" s="1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>
      <c r="A389" s="9"/>
      <c r="B389" s="29"/>
      <c r="C389" s="9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9"/>
      <c r="Q389" s="1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>
      <c r="A390" s="9"/>
      <c r="B390" s="29"/>
      <c r="C390" s="9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9"/>
      <c r="Q390" s="1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>
      <c r="A391" s="9"/>
      <c r="B391" s="29"/>
      <c r="C391" s="9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9"/>
      <c r="Q391" s="1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>
      <c r="A392" s="9"/>
      <c r="B392" s="29"/>
      <c r="C392" s="9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9"/>
      <c r="Q392" s="1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>
      <c r="A393" s="9"/>
      <c r="B393" s="29"/>
      <c r="C393" s="9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9"/>
      <c r="Q393" s="1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>
      <c r="A394" s="9"/>
      <c r="B394" s="29"/>
      <c r="C394" s="9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9"/>
      <c r="Q394" s="1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>
      <c r="A395" s="9"/>
      <c r="B395" s="29"/>
      <c r="C395" s="9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9"/>
      <c r="Q395" s="1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>
      <c r="A396" s="9"/>
      <c r="B396" s="29"/>
      <c r="C396" s="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9"/>
      <c r="Q396" s="1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>
      <c r="A397" s="9"/>
      <c r="B397" s="29"/>
      <c r="C397" s="9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9"/>
      <c r="Q397" s="1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>
      <c r="A398" s="9"/>
      <c r="B398" s="29"/>
      <c r="C398" s="9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9"/>
      <c r="Q398" s="1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>
      <c r="A399" s="9"/>
      <c r="B399" s="29"/>
      <c r="C399" s="9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9"/>
      <c r="Q399" s="1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>
      <c r="A400" s="9"/>
      <c r="B400" s="29"/>
      <c r="C400" s="9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9"/>
      <c r="Q400" s="1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>
      <c r="A401" s="9"/>
      <c r="B401" s="29"/>
      <c r="C401" s="9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9"/>
      <c r="Q401" s="1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>
      <c r="A402" s="9"/>
      <c r="B402" s="29"/>
      <c r="C402" s="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9"/>
      <c r="Q402" s="1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>
      <c r="A403" s="9"/>
      <c r="B403" s="29"/>
      <c r="C403" s="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9"/>
      <c r="Q403" s="1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>
      <c r="A404" s="9"/>
      <c r="B404" s="29"/>
      <c r="C404" s="9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9"/>
      <c r="Q404" s="1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>
      <c r="A405" s="9"/>
      <c r="B405" s="29"/>
      <c r="C405" s="9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9"/>
      <c r="Q405" s="1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>
      <c r="A406" s="9"/>
      <c r="B406" s="29"/>
      <c r="C406" s="9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9"/>
      <c r="Q406" s="1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>
      <c r="A407" s="9"/>
      <c r="B407" s="29"/>
      <c r="C407" s="9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9"/>
      <c r="Q407" s="1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>
      <c r="A408" s="9"/>
      <c r="B408" s="29"/>
      <c r="C408" s="9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9"/>
      <c r="Q408" s="1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>
      <c r="A409" s="9"/>
      <c r="B409" s="29"/>
      <c r="C409" s="9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9"/>
      <c r="Q409" s="1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>
      <c r="A410" s="9"/>
      <c r="B410" s="29"/>
      <c r="C410" s="9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9"/>
      <c r="Q410" s="1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>
      <c r="A411" s="9"/>
      <c r="B411" s="29"/>
      <c r="C411" s="9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9"/>
      <c r="Q411" s="1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>
      <c r="A412" s="9"/>
      <c r="B412" s="29"/>
      <c r="C412" s="9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9"/>
      <c r="Q412" s="1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>
      <c r="A413" s="9"/>
      <c r="B413" s="29"/>
      <c r="C413" s="9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9"/>
      <c r="Q413" s="1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>
      <c r="A414" s="9"/>
      <c r="B414" s="29"/>
      <c r="C414" s="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9"/>
      <c r="Q414" s="1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>
      <c r="A415" s="9"/>
      <c r="B415" s="29"/>
      <c r="C415" s="9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9"/>
      <c r="Q415" s="1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>
      <c r="A416" s="9"/>
      <c r="B416" s="29"/>
      <c r="C416" s="9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9"/>
      <c r="Q416" s="1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>
      <c r="A417" s="9"/>
      <c r="B417" s="29"/>
      <c r="C417" s="9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9"/>
      <c r="Q417" s="1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>
      <c r="A418" s="9"/>
      <c r="B418" s="29"/>
      <c r="C418" s="9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9"/>
      <c r="Q418" s="1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>
      <c r="A419" s="9"/>
      <c r="B419" s="29"/>
      <c r="C419" s="9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9"/>
      <c r="Q419" s="1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>
      <c r="A420" s="9"/>
      <c r="B420" s="29"/>
      <c r="C420" s="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9"/>
      <c r="Q420" s="1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>
      <c r="A421" s="9"/>
      <c r="B421" s="29"/>
      <c r="C421" s="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9"/>
      <c r="Q421" s="1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>
      <c r="A422" s="9"/>
      <c r="B422" s="29"/>
      <c r="C422" s="9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9"/>
      <c r="Q422" s="1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>
      <c r="A423" s="9"/>
      <c r="B423" s="29"/>
      <c r="C423" s="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9"/>
      <c r="Q423" s="1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>
      <c r="A424" s="9"/>
      <c r="B424" s="29"/>
      <c r="C424" s="9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9"/>
      <c r="Q424" s="1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>
      <c r="A425" s="9"/>
      <c r="B425" s="29"/>
      <c r="C425" s="9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9"/>
      <c r="Q425" s="1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>
      <c r="A426" s="9"/>
      <c r="B426" s="29"/>
      <c r="C426" s="9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9"/>
      <c r="Q426" s="1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>
      <c r="A427" s="9"/>
      <c r="B427" s="29"/>
      <c r="C427" s="9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9"/>
      <c r="Q427" s="1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>
      <c r="A428" s="9"/>
      <c r="B428" s="29"/>
      <c r="C428" s="9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9"/>
      <c r="Q428" s="1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>
      <c r="A429" s="9"/>
      <c r="B429" s="29"/>
      <c r="C429" s="9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9"/>
      <c r="Q429" s="1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>
      <c r="A430" s="9"/>
      <c r="B430" s="29"/>
      <c r="C430" s="9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9"/>
      <c r="Q430" s="1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>
      <c r="A431" s="9"/>
      <c r="B431" s="29"/>
      <c r="C431" s="9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9"/>
      <c r="Q431" s="1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>
      <c r="A432" s="9"/>
      <c r="B432" s="29"/>
      <c r="C432" s="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9"/>
      <c r="Q432" s="1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>
      <c r="A433" s="9"/>
      <c r="B433" s="29"/>
      <c r="C433" s="9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9"/>
      <c r="Q433" s="1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>
      <c r="A434" s="9"/>
      <c r="B434" s="29"/>
      <c r="C434" s="9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9"/>
      <c r="Q434" s="1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>
      <c r="A435" s="9"/>
      <c r="B435" s="29"/>
      <c r="C435" s="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9"/>
      <c r="Q435" s="1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>
      <c r="A436" s="9"/>
      <c r="B436" s="29"/>
      <c r="C436" s="9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9"/>
      <c r="Q436" s="1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>
      <c r="A437" s="9"/>
      <c r="B437" s="29"/>
      <c r="C437" s="9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9"/>
      <c r="Q437" s="1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>
      <c r="A438" s="9"/>
      <c r="B438" s="29"/>
      <c r="C438" s="9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9"/>
      <c r="Q438" s="1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>
      <c r="A439" s="9"/>
      <c r="B439" s="29"/>
      <c r="C439" s="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9"/>
      <c r="Q439" s="1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>
      <c r="A440" s="9"/>
      <c r="B440" s="29"/>
      <c r="C440" s="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9"/>
      <c r="Q440" s="1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>
      <c r="A441" s="9"/>
      <c r="B441" s="29"/>
      <c r="C441" s="9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9"/>
      <c r="Q441" s="1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>
      <c r="A442" s="9"/>
      <c r="B442" s="29"/>
      <c r="C442" s="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9"/>
      <c r="Q442" s="1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>
      <c r="A443" s="9"/>
      <c r="B443" s="29"/>
      <c r="C443" s="9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9"/>
      <c r="Q443" s="1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>
      <c r="A444" s="9"/>
      <c r="B444" s="29"/>
      <c r="C444" s="9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9"/>
      <c r="Q444" s="1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>
      <c r="A445" s="9"/>
      <c r="B445" s="29"/>
      <c r="C445" s="9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9"/>
      <c r="Q445" s="1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>
      <c r="A446" s="9"/>
      <c r="B446" s="29"/>
      <c r="C446" s="9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9"/>
      <c r="Q446" s="1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>
      <c r="A447" s="9"/>
      <c r="B447" s="29"/>
      <c r="C447" s="9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9"/>
      <c r="Q447" s="1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>
      <c r="A448" s="9"/>
      <c r="B448" s="29"/>
      <c r="C448" s="9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9"/>
      <c r="Q448" s="1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>
      <c r="A449" s="9"/>
      <c r="B449" s="29"/>
      <c r="C449" s="9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9"/>
      <c r="Q449" s="1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>
      <c r="A450" s="9"/>
      <c r="B450" s="29"/>
      <c r="C450" s="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9"/>
      <c r="Q450" s="1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>
      <c r="A451" s="9"/>
      <c r="B451" s="29"/>
      <c r="C451" s="9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9"/>
      <c r="Q451" s="1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>
      <c r="A452" s="9"/>
      <c r="B452" s="29"/>
      <c r="C452" s="9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9"/>
      <c r="Q452" s="1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>
      <c r="A453" s="9"/>
      <c r="B453" s="29"/>
      <c r="C453" s="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9"/>
      <c r="Q453" s="1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>
      <c r="A454" s="9"/>
      <c r="B454" s="29"/>
      <c r="C454" s="9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9"/>
      <c r="Q454" s="1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>
      <c r="A455" s="9"/>
      <c r="B455" s="29"/>
      <c r="C455" s="9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9"/>
      <c r="Q455" s="1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>
      <c r="A456" s="9"/>
      <c r="B456" s="29"/>
      <c r="C456" s="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9"/>
      <c r="Q456" s="1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>
      <c r="A457" s="9"/>
      <c r="B457" s="29"/>
      <c r="C457" s="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9"/>
      <c r="Q457" s="1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>
      <c r="A458" s="9"/>
      <c r="B458" s="29"/>
      <c r="C458" s="9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9"/>
      <c r="Q458" s="1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>
      <c r="A459" s="9"/>
      <c r="B459" s="29"/>
      <c r="C459" s="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9"/>
      <c r="Q459" s="1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>
      <c r="A460" s="9"/>
      <c r="B460" s="29"/>
      <c r="C460" s="9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9"/>
      <c r="Q460" s="1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>
      <c r="A461" s="9"/>
      <c r="B461" s="29"/>
      <c r="C461" s="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9"/>
      <c r="Q461" s="1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>
      <c r="A462" s="9"/>
      <c r="B462" s="29"/>
      <c r="C462" s="9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9"/>
      <c r="Q462" s="1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>
      <c r="A463" s="9"/>
      <c r="B463" s="29"/>
      <c r="C463" s="9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9"/>
      <c r="Q463" s="1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>
      <c r="A464" s="9"/>
      <c r="B464" s="29"/>
      <c r="C464" s="9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9"/>
      <c r="Q464" s="1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>
      <c r="A465" s="9"/>
      <c r="B465" s="29"/>
      <c r="C465" s="9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9"/>
      <c r="Q465" s="1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>
      <c r="A466" s="9"/>
      <c r="B466" s="29"/>
      <c r="C466" s="9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9"/>
      <c r="Q466" s="1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>
      <c r="A467" s="9"/>
      <c r="B467" s="29"/>
      <c r="C467" s="9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9"/>
      <c r="Q467" s="1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>
      <c r="A468" s="9"/>
      <c r="B468" s="29"/>
      <c r="C468" s="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9"/>
      <c r="Q468" s="1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>
      <c r="A469" s="9"/>
      <c r="B469" s="29"/>
      <c r="C469" s="9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9"/>
      <c r="Q469" s="1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>
      <c r="A470" s="9"/>
      <c r="B470" s="29"/>
      <c r="C470" s="9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9"/>
      <c r="Q470" s="1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>
      <c r="A471" s="9"/>
      <c r="B471" s="29"/>
      <c r="C471" s="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9"/>
      <c r="Q471" s="1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>
      <c r="A472" s="9"/>
      <c r="B472" s="29"/>
      <c r="C472" s="9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9"/>
      <c r="Q472" s="1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>
      <c r="A473" s="9"/>
      <c r="B473" s="29"/>
      <c r="C473" s="9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9"/>
      <c r="Q473" s="1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>
      <c r="A474" s="9"/>
      <c r="B474" s="29"/>
      <c r="C474" s="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9"/>
      <c r="Q474" s="1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>
      <c r="A475" s="9"/>
      <c r="B475" s="29"/>
      <c r="C475" s="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9"/>
      <c r="Q475" s="1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>
      <c r="A476" s="9"/>
      <c r="B476" s="29"/>
      <c r="C476" s="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9"/>
      <c r="Q476" s="1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>
      <c r="A477" s="9"/>
      <c r="B477" s="29"/>
      <c r="C477" s="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9"/>
      <c r="Q477" s="1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>
      <c r="A478" s="9"/>
      <c r="B478" s="29"/>
      <c r="C478" s="9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9"/>
      <c r="Q478" s="1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>
      <c r="A479" s="9"/>
      <c r="B479" s="29"/>
      <c r="C479" s="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9"/>
      <c r="Q479" s="1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>
      <c r="A480" s="9"/>
      <c r="B480" s="29"/>
      <c r="C480" s="9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9"/>
      <c r="Q480" s="1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>
      <c r="A481" s="9"/>
      <c r="B481" s="29"/>
      <c r="C481" s="9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9"/>
      <c r="Q481" s="1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>
      <c r="A482" s="9"/>
      <c r="B482" s="29"/>
      <c r="C482" s="9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9"/>
      <c r="Q482" s="1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>
      <c r="A483" s="9"/>
      <c r="B483" s="29"/>
      <c r="C483" s="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9"/>
      <c r="Q483" s="1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>
      <c r="A484" s="9"/>
      <c r="B484" s="29"/>
      <c r="C484" s="9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9"/>
      <c r="Q484" s="1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>
      <c r="A485" s="9"/>
      <c r="B485" s="29"/>
      <c r="C485" s="9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9"/>
      <c r="Q485" s="1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>
      <c r="A486" s="9"/>
      <c r="B486" s="29"/>
      <c r="C486" s="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9"/>
      <c r="Q486" s="1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>
      <c r="A487" s="9"/>
      <c r="B487" s="29"/>
      <c r="C487" s="9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9"/>
      <c r="Q487" s="1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>
      <c r="A488" s="9"/>
      <c r="B488" s="29"/>
      <c r="C488" s="9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9"/>
      <c r="Q488" s="1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>
      <c r="A489" s="9"/>
      <c r="B489" s="29"/>
      <c r="C489" s="9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9"/>
      <c r="Q489" s="1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>
      <c r="A490" s="9"/>
      <c r="B490" s="29"/>
      <c r="C490" s="9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9"/>
      <c r="Q490" s="1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>
      <c r="A491" s="9"/>
      <c r="B491" s="29"/>
      <c r="C491" s="9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9"/>
      <c r="Q491" s="1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>
      <c r="A492" s="9"/>
      <c r="B492" s="29"/>
      <c r="C492" s="9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9"/>
      <c r="Q492" s="1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>
      <c r="A493" s="9"/>
      <c r="B493" s="29"/>
      <c r="C493" s="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9"/>
      <c r="Q493" s="1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>
      <c r="A494" s="9"/>
      <c r="B494" s="29"/>
      <c r="C494" s="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9"/>
      <c r="Q494" s="1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>
      <c r="A495" s="9"/>
      <c r="B495" s="29"/>
      <c r="C495" s="9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9"/>
      <c r="Q495" s="1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>
      <c r="A496" s="9"/>
      <c r="B496" s="29"/>
      <c r="C496" s="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9"/>
      <c r="Q496" s="1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>
      <c r="A497" s="9"/>
      <c r="B497" s="29"/>
      <c r="C497" s="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9"/>
      <c r="Q497" s="1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>
      <c r="A498" s="9"/>
      <c r="B498" s="29"/>
      <c r="C498" s="9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9"/>
      <c r="Q498" s="1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>
      <c r="A499" s="9"/>
      <c r="B499" s="29"/>
      <c r="C499" s="9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9"/>
      <c r="Q499" s="1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>
      <c r="A500" s="9"/>
      <c r="B500" s="29"/>
      <c r="C500" s="9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9"/>
      <c r="Q500" s="1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>
      <c r="A501" s="9"/>
      <c r="B501" s="29"/>
      <c r="C501" s="9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9"/>
      <c r="Q501" s="1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>
      <c r="A502" s="9"/>
      <c r="B502" s="29"/>
      <c r="C502" s="9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9"/>
      <c r="Q502" s="1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>
      <c r="A503" s="9"/>
      <c r="B503" s="29"/>
      <c r="C503" s="9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9"/>
      <c r="Q503" s="1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>
      <c r="A504" s="9"/>
      <c r="B504" s="29"/>
      <c r="C504" s="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9"/>
      <c r="Q504" s="1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>
      <c r="A505" s="9"/>
      <c r="B505" s="29"/>
      <c r="C505" s="9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9"/>
      <c r="Q505" s="1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>
      <c r="A506" s="9"/>
      <c r="B506" s="29"/>
      <c r="C506" s="9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9"/>
      <c r="Q506" s="1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>
      <c r="A507" s="9"/>
      <c r="B507" s="29"/>
      <c r="C507" s="9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9"/>
      <c r="Q507" s="1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>
      <c r="A508" s="9"/>
      <c r="B508" s="29"/>
      <c r="C508" s="9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9"/>
      <c r="Q508" s="1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>
      <c r="A509" s="9"/>
      <c r="B509" s="29"/>
      <c r="C509" s="9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9"/>
      <c r="Q509" s="1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>
      <c r="A510" s="9"/>
      <c r="B510" s="29"/>
      <c r="C510" s="9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9"/>
      <c r="Q510" s="1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>
      <c r="A511" s="9"/>
      <c r="B511" s="29"/>
      <c r="C511" s="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9"/>
      <c r="Q511" s="1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>
      <c r="A512" s="9"/>
      <c r="B512" s="29"/>
      <c r="C512" s="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9"/>
      <c r="Q512" s="1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>
      <c r="A513" s="9"/>
      <c r="B513" s="29"/>
      <c r="C513" s="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9"/>
      <c r="Q513" s="1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>
      <c r="A514" s="9"/>
      <c r="B514" s="29"/>
      <c r="C514" s="9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9"/>
      <c r="Q514" s="1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>
      <c r="A515" s="9"/>
      <c r="B515" s="29"/>
      <c r="C515" s="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9"/>
      <c r="Q515" s="1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>
      <c r="A516" s="9"/>
      <c r="B516" s="29"/>
      <c r="C516" s="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9"/>
      <c r="Q516" s="1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>
      <c r="A517" s="9"/>
      <c r="B517" s="29"/>
      <c r="C517" s="9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9"/>
      <c r="Q517" s="1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>
      <c r="A518" s="9"/>
      <c r="B518" s="29"/>
      <c r="C518" s="9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9"/>
      <c r="Q518" s="1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>
      <c r="A519" s="9"/>
      <c r="B519" s="29"/>
      <c r="C519" s="9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9"/>
      <c r="Q519" s="1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>
      <c r="A520" s="9"/>
      <c r="B520" s="29"/>
      <c r="C520" s="9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9"/>
      <c r="Q520" s="1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>
      <c r="A521" s="9"/>
      <c r="B521" s="29"/>
      <c r="C521" s="9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9"/>
      <c r="Q521" s="1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>
      <c r="A522" s="9"/>
      <c r="B522" s="29"/>
      <c r="C522" s="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9"/>
      <c r="Q522" s="1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>
      <c r="A523" s="9"/>
      <c r="B523" s="29"/>
      <c r="C523" s="9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9"/>
      <c r="Q523" s="1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>
      <c r="A524" s="9"/>
      <c r="B524" s="29"/>
      <c r="C524" s="9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9"/>
      <c r="Q524" s="1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>
      <c r="A525" s="9"/>
      <c r="B525" s="29"/>
      <c r="C525" s="9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9"/>
      <c r="Q525" s="1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>
      <c r="A526" s="9"/>
      <c r="B526" s="29"/>
      <c r="C526" s="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9"/>
      <c r="Q526" s="1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>
      <c r="A527" s="9"/>
      <c r="B527" s="29"/>
      <c r="C527" s="9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9"/>
      <c r="Q527" s="1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>
      <c r="A528" s="9"/>
      <c r="B528" s="29"/>
      <c r="C528" s="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9"/>
      <c r="Q528" s="1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>
      <c r="A529" s="9"/>
      <c r="B529" s="29"/>
      <c r="C529" s="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9"/>
      <c r="Q529" s="1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>
      <c r="A530" s="9"/>
      <c r="B530" s="29"/>
      <c r="C530" s="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9"/>
      <c r="Q530" s="1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>
      <c r="A531" s="9"/>
      <c r="B531" s="29"/>
      <c r="C531" s="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9"/>
      <c r="Q531" s="1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>
      <c r="A532" s="9"/>
      <c r="B532" s="29"/>
      <c r="C532" s="9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9"/>
      <c r="Q532" s="1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>
      <c r="A533" s="9"/>
      <c r="B533" s="29"/>
      <c r="C533" s="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9"/>
      <c r="Q533" s="1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>
      <c r="A534" s="9"/>
      <c r="B534" s="29"/>
      <c r="C534" s="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9"/>
      <c r="Q534" s="1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>
      <c r="A535" s="9"/>
      <c r="B535" s="29"/>
      <c r="C535" s="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9"/>
      <c r="Q535" s="1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>
      <c r="A536" s="9"/>
      <c r="B536" s="29"/>
      <c r="C536" s="9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9"/>
      <c r="Q536" s="1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>
      <c r="A537" s="9"/>
      <c r="B537" s="29"/>
      <c r="C537" s="9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9"/>
      <c r="Q537" s="1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>
      <c r="A538" s="9"/>
      <c r="B538" s="29"/>
      <c r="C538" s="9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9"/>
      <c r="Q538" s="1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>
      <c r="A539" s="9"/>
      <c r="B539" s="29"/>
      <c r="C539" s="9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9"/>
      <c r="Q539" s="1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>
      <c r="A540" s="9"/>
      <c r="B540" s="29"/>
      <c r="C540" s="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9"/>
      <c r="Q540" s="1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>
      <c r="A541" s="9"/>
      <c r="B541" s="29"/>
      <c r="C541" s="9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9"/>
      <c r="Q541" s="1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>
      <c r="A542" s="9"/>
      <c r="B542" s="29"/>
      <c r="C542" s="9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9"/>
      <c r="Q542" s="1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>
      <c r="A543" s="9"/>
      <c r="B543" s="29"/>
      <c r="C543" s="9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9"/>
      <c r="Q543" s="1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>
      <c r="A544" s="9"/>
      <c r="B544" s="29"/>
      <c r="C544" s="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9"/>
      <c r="Q544" s="1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>
      <c r="A545" s="9"/>
      <c r="B545" s="29"/>
      <c r="C545" s="9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9"/>
      <c r="Q545" s="1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>
      <c r="A546" s="9"/>
      <c r="B546" s="29"/>
      <c r="C546" s="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9"/>
      <c r="Q546" s="1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>
      <c r="A547" s="9"/>
      <c r="B547" s="29"/>
      <c r="C547" s="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9"/>
      <c r="Q547" s="1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>
      <c r="A548" s="9"/>
      <c r="B548" s="29"/>
      <c r="C548" s="9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9"/>
      <c r="Q548" s="1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>
      <c r="A549" s="9"/>
      <c r="B549" s="29"/>
      <c r="C549" s="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9"/>
      <c r="Q549" s="1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>
      <c r="A550" s="9"/>
      <c r="B550" s="29"/>
      <c r="C550" s="9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9"/>
      <c r="Q550" s="1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>
      <c r="A551" s="9"/>
      <c r="B551" s="29"/>
      <c r="C551" s="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9"/>
      <c r="Q551" s="1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>
      <c r="A552" s="9"/>
      <c r="B552" s="29"/>
      <c r="C552" s="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9"/>
      <c r="Q552" s="1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>
      <c r="A553" s="9"/>
      <c r="B553" s="29"/>
      <c r="C553" s="9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9"/>
      <c r="Q553" s="1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>
      <c r="A554" s="9"/>
      <c r="B554" s="29"/>
      <c r="C554" s="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9"/>
      <c r="Q554" s="1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>
      <c r="A555" s="9"/>
      <c r="B555" s="29"/>
      <c r="C555" s="9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9"/>
      <c r="Q555" s="1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>
      <c r="A556" s="9"/>
      <c r="B556" s="29"/>
      <c r="C556" s="9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9"/>
      <c r="Q556" s="1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>
      <c r="A557" s="9"/>
      <c r="B557" s="29"/>
      <c r="C557" s="9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9"/>
      <c r="Q557" s="1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>
      <c r="A558" s="9"/>
      <c r="B558" s="29"/>
      <c r="C558" s="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9"/>
      <c r="Q558" s="1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>
      <c r="A559" s="9"/>
      <c r="B559" s="29"/>
      <c r="C559" s="9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9"/>
      <c r="Q559" s="1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>
      <c r="A560" s="9"/>
      <c r="B560" s="29"/>
      <c r="C560" s="9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9"/>
      <c r="Q560" s="1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>
      <c r="A561" s="9"/>
      <c r="B561" s="29"/>
      <c r="C561" s="9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9"/>
      <c r="Q561" s="1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>
      <c r="A562" s="9"/>
      <c r="B562" s="29"/>
      <c r="C562" s="9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9"/>
      <c r="Q562" s="1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>
      <c r="A563" s="9"/>
      <c r="B563" s="29"/>
      <c r="C563" s="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9"/>
      <c r="Q563" s="1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>
      <c r="A564" s="9"/>
      <c r="B564" s="29"/>
      <c r="C564" s="9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9"/>
      <c r="Q564" s="1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>
      <c r="A565" s="9"/>
      <c r="B565" s="29"/>
      <c r="C565" s="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9"/>
      <c r="Q565" s="1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>
      <c r="A566" s="9"/>
      <c r="B566" s="29"/>
      <c r="C566" s="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9"/>
      <c r="Q566" s="1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>
      <c r="A567" s="9"/>
      <c r="B567" s="29"/>
      <c r="C567" s="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9"/>
      <c r="Q567" s="1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>
      <c r="A568" s="9"/>
      <c r="B568" s="29"/>
      <c r="C568" s="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9"/>
      <c r="Q568" s="1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>
      <c r="A569" s="9"/>
      <c r="B569" s="29"/>
      <c r="C569" s="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9"/>
      <c r="Q569" s="1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>
      <c r="A570" s="9"/>
      <c r="B570" s="29"/>
      <c r="C570" s="9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9"/>
      <c r="Q570" s="1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>
      <c r="A571" s="9"/>
      <c r="B571" s="29"/>
      <c r="C571" s="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9"/>
      <c r="Q571" s="1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>
      <c r="A572" s="9"/>
      <c r="B572" s="29"/>
      <c r="C572" s="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9"/>
      <c r="Q572" s="1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>
      <c r="A573" s="9"/>
      <c r="B573" s="29"/>
      <c r="C573" s="9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9"/>
      <c r="Q573" s="1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>
      <c r="A574" s="9"/>
      <c r="B574" s="29"/>
      <c r="C574" s="9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9"/>
      <c r="Q574" s="1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>
      <c r="A575" s="9"/>
      <c r="B575" s="29"/>
      <c r="C575" s="9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9"/>
      <c r="Q575" s="1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>
      <c r="A576" s="9"/>
      <c r="B576" s="29"/>
      <c r="C576" s="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9"/>
      <c r="Q576" s="1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>
      <c r="A577" s="9"/>
      <c r="B577" s="29"/>
      <c r="C577" s="9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9"/>
      <c r="Q577" s="1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>
      <c r="A578" s="9"/>
      <c r="B578" s="29"/>
      <c r="C578" s="9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9"/>
      <c r="Q578" s="1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>
      <c r="A579" s="9"/>
      <c r="B579" s="29"/>
      <c r="C579" s="9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9"/>
      <c r="Q579" s="1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>
      <c r="A580" s="9"/>
      <c r="B580" s="29"/>
      <c r="C580" s="9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9"/>
      <c r="Q580" s="1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>
      <c r="A581" s="9"/>
      <c r="B581" s="29"/>
      <c r="C581" s="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9"/>
      <c r="Q581" s="1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>
      <c r="A582" s="9"/>
      <c r="B582" s="29"/>
      <c r="C582" s="9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9"/>
      <c r="Q582" s="1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>
      <c r="A583" s="9"/>
      <c r="B583" s="29"/>
      <c r="C583" s="9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9"/>
      <c r="Q583" s="1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>
      <c r="A584" s="9"/>
      <c r="B584" s="29"/>
      <c r="C584" s="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9"/>
      <c r="Q584" s="1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>
      <c r="A585" s="9"/>
      <c r="B585" s="29"/>
      <c r="C585" s="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9"/>
      <c r="Q585" s="1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>
      <c r="A586" s="9"/>
      <c r="B586" s="29"/>
      <c r="C586" s="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9"/>
      <c r="Q586" s="1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>
      <c r="A587" s="9"/>
      <c r="B587" s="29"/>
      <c r="C587" s="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9"/>
      <c r="Q587" s="1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>
      <c r="A588" s="9"/>
      <c r="B588" s="29"/>
      <c r="C588" s="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9"/>
      <c r="Q588" s="1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>
      <c r="A589" s="9"/>
      <c r="B589" s="29"/>
      <c r="C589" s="9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9"/>
      <c r="Q589" s="1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>
      <c r="A590" s="9"/>
      <c r="B590" s="29"/>
      <c r="C590" s="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9"/>
      <c r="Q590" s="1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>
      <c r="A591" s="9"/>
      <c r="B591" s="29"/>
      <c r="C591" s="9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9"/>
      <c r="Q591" s="1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>
      <c r="A592" s="9"/>
      <c r="B592" s="29"/>
      <c r="C592" s="9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9"/>
      <c r="Q592" s="1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>
      <c r="A593" s="9"/>
      <c r="B593" s="29"/>
      <c r="C593" s="9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9"/>
      <c r="Q593" s="1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>
      <c r="A594" s="9"/>
      <c r="B594" s="29"/>
      <c r="C594" s="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9"/>
      <c r="Q594" s="1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>
      <c r="A595" s="9"/>
      <c r="B595" s="29"/>
      <c r="C595" s="9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9"/>
      <c r="Q595" s="1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>
      <c r="A596" s="9"/>
      <c r="B596" s="29"/>
      <c r="C596" s="9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9"/>
      <c r="Q596" s="1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>
      <c r="A597" s="9"/>
      <c r="B597" s="29"/>
      <c r="C597" s="9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9"/>
      <c r="Q597" s="1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>
      <c r="A598" s="9"/>
      <c r="B598" s="29"/>
      <c r="C598" s="9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9"/>
      <c r="Q598" s="1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>
      <c r="A599" s="9"/>
      <c r="B599" s="29"/>
      <c r="C599" s="9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9"/>
      <c r="Q599" s="1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>
      <c r="A600" s="9"/>
      <c r="B600" s="29"/>
      <c r="C600" s="9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9"/>
      <c r="Q600" s="1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>
      <c r="A601" s="9"/>
      <c r="B601" s="29"/>
      <c r="C601" s="9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9"/>
      <c r="Q601" s="1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>
      <c r="A602" s="9"/>
      <c r="B602" s="29"/>
      <c r="C602" s="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9"/>
      <c r="Q602" s="1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>
      <c r="A603" s="9"/>
      <c r="B603" s="29"/>
      <c r="C603" s="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9"/>
      <c r="Q603" s="1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>
      <c r="A604" s="9"/>
      <c r="B604" s="29"/>
      <c r="C604" s="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9"/>
      <c r="Q604" s="1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>
      <c r="A605" s="9"/>
      <c r="B605" s="29"/>
      <c r="C605" s="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9"/>
      <c r="Q605" s="1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>
      <c r="A606" s="9"/>
      <c r="B606" s="29"/>
      <c r="C606" s="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9"/>
      <c r="Q606" s="1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>
      <c r="A607" s="9"/>
      <c r="B607" s="29"/>
      <c r="C607" s="9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9"/>
      <c r="Q607" s="1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>
      <c r="A608" s="9"/>
      <c r="B608" s="29"/>
      <c r="C608" s="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9"/>
      <c r="Q608" s="1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>
      <c r="A609" s="9"/>
      <c r="B609" s="29"/>
      <c r="C609" s="9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9"/>
      <c r="Q609" s="1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>
      <c r="A610" s="9"/>
      <c r="B610" s="29"/>
      <c r="C610" s="9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9"/>
      <c r="Q610" s="1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>
      <c r="A611" s="9"/>
      <c r="B611" s="29"/>
      <c r="C611" s="9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9"/>
      <c r="Q611" s="1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>
      <c r="A612" s="9"/>
      <c r="B612" s="29"/>
      <c r="C612" s="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9"/>
      <c r="Q612" s="1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>
      <c r="A613" s="9"/>
      <c r="B613" s="29"/>
      <c r="C613" s="9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9"/>
      <c r="Q613" s="1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>
      <c r="A614" s="9"/>
      <c r="B614" s="29"/>
      <c r="C614" s="9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9"/>
      <c r="Q614" s="1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>
      <c r="A615" s="9"/>
      <c r="B615" s="29"/>
      <c r="C615" s="9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9"/>
      <c r="Q615" s="1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>
      <c r="A616" s="9"/>
      <c r="B616" s="29"/>
      <c r="C616" s="9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9"/>
      <c r="Q616" s="1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>
      <c r="A617" s="9"/>
      <c r="B617" s="29"/>
      <c r="C617" s="9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9"/>
      <c r="Q617" s="1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>
      <c r="A618" s="9"/>
      <c r="B618" s="29"/>
      <c r="C618" s="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9"/>
      <c r="Q618" s="1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>
      <c r="A619" s="9"/>
      <c r="B619" s="29"/>
      <c r="C619" s="9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9"/>
      <c r="Q619" s="1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>
      <c r="A620" s="9"/>
      <c r="B620" s="29"/>
      <c r="C620" s="9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9"/>
      <c r="Q620" s="1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>
      <c r="A621" s="9"/>
      <c r="B621" s="29"/>
      <c r="C621" s="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9"/>
      <c r="Q621" s="1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>
      <c r="A622" s="9"/>
      <c r="B622" s="29"/>
      <c r="C622" s="9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9"/>
      <c r="Q622" s="1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>
      <c r="A623" s="9"/>
      <c r="B623" s="29"/>
      <c r="C623" s="9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9"/>
      <c r="Q623" s="1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>
      <c r="A624" s="9"/>
      <c r="B624" s="29"/>
      <c r="C624" s="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9"/>
      <c r="Q624" s="1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>
      <c r="A625" s="9"/>
      <c r="B625" s="29"/>
      <c r="C625" s="9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9"/>
      <c r="Q625" s="1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>
      <c r="A626" s="9"/>
      <c r="B626" s="29"/>
      <c r="C626" s="9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9"/>
      <c r="Q626" s="1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>
      <c r="A627" s="9"/>
      <c r="B627" s="29"/>
      <c r="C627" s="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9"/>
      <c r="Q627" s="1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>
      <c r="A628" s="9"/>
      <c r="B628" s="29"/>
      <c r="C628" s="9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9"/>
      <c r="Q628" s="1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>
      <c r="A629" s="9"/>
      <c r="B629" s="29"/>
      <c r="C629" s="9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9"/>
      <c r="Q629" s="1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>
      <c r="A630" s="9"/>
      <c r="B630" s="29"/>
      <c r="C630" s="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9"/>
      <c r="Q630" s="1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>
      <c r="A631" s="9"/>
      <c r="B631" s="29"/>
      <c r="C631" s="9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9"/>
      <c r="Q631" s="1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>
      <c r="A632" s="9"/>
      <c r="B632" s="29"/>
      <c r="C632" s="9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9"/>
      <c r="Q632" s="1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>
      <c r="A633" s="9"/>
      <c r="B633" s="29"/>
      <c r="C633" s="9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9"/>
      <c r="Q633" s="1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>
      <c r="A634" s="9"/>
      <c r="B634" s="29"/>
      <c r="C634" s="9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9"/>
      <c r="Q634" s="1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>
      <c r="A635" s="9"/>
      <c r="B635" s="29"/>
      <c r="C635" s="9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9"/>
      <c r="Q635" s="1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>
      <c r="A636" s="9"/>
      <c r="B636" s="29"/>
      <c r="C636" s="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9"/>
      <c r="Q636" s="1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>
      <c r="A637" s="9"/>
      <c r="B637" s="29"/>
      <c r="C637" s="9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9"/>
      <c r="Q637" s="1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>
      <c r="A638" s="9"/>
      <c r="B638" s="29"/>
      <c r="C638" s="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9"/>
      <c r="Q638" s="1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>
      <c r="A639" s="9"/>
      <c r="B639" s="29"/>
      <c r="C639" s="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9"/>
      <c r="Q639" s="1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>
      <c r="A640" s="9"/>
      <c r="B640" s="29"/>
      <c r="C640" s="9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9"/>
      <c r="Q640" s="1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>
      <c r="A641" s="9"/>
      <c r="B641" s="29"/>
      <c r="C641" s="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9"/>
      <c r="Q641" s="1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>
      <c r="A642" s="9"/>
      <c r="B642" s="29"/>
      <c r="C642" s="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9"/>
      <c r="Q642" s="1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>
      <c r="A643" s="9"/>
      <c r="B643" s="29"/>
      <c r="C643" s="9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9"/>
      <c r="Q643" s="1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>
      <c r="A644" s="9"/>
      <c r="B644" s="29"/>
      <c r="C644" s="9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9"/>
      <c r="Q644" s="1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>
      <c r="A645" s="9"/>
      <c r="B645" s="29"/>
      <c r="C645" s="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9"/>
      <c r="Q645" s="1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>
      <c r="A646" s="9"/>
      <c r="B646" s="29"/>
      <c r="C646" s="9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9"/>
      <c r="Q646" s="1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>
      <c r="A647" s="9"/>
      <c r="B647" s="29"/>
      <c r="C647" s="9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9"/>
      <c r="Q647" s="1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>
      <c r="A648" s="9"/>
      <c r="B648" s="29"/>
      <c r="C648" s="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9"/>
      <c r="Q648" s="1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>
      <c r="A649" s="9"/>
      <c r="B649" s="29"/>
      <c r="C649" s="9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9"/>
      <c r="Q649" s="1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>
      <c r="A650" s="9"/>
      <c r="B650" s="29"/>
      <c r="C650" s="9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9"/>
      <c r="Q650" s="1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>
      <c r="A651" s="9"/>
      <c r="B651" s="29"/>
      <c r="C651" s="9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9"/>
      <c r="Q651" s="1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>
      <c r="A652" s="9"/>
      <c r="B652" s="29"/>
      <c r="C652" s="9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9"/>
      <c r="Q652" s="1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>
      <c r="A653" s="9"/>
      <c r="B653" s="29"/>
      <c r="C653" s="9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9"/>
      <c r="Q653" s="1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>
      <c r="A654" s="9"/>
      <c r="B654" s="29"/>
      <c r="C654" s="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9"/>
      <c r="Q654" s="1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>
      <c r="A655" s="9"/>
      <c r="B655" s="29"/>
      <c r="C655" s="9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9"/>
      <c r="Q655" s="1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>
      <c r="A656" s="9"/>
      <c r="B656" s="29"/>
      <c r="C656" s="9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9"/>
      <c r="Q656" s="1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>
      <c r="A657" s="9"/>
      <c r="B657" s="29"/>
      <c r="C657" s="9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9"/>
      <c r="Q657" s="1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>
      <c r="A658" s="9"/>
      <c r="B658" s="29"/>
      <c r="C658" s="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9"/>
      <c r="Q658" s="1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>
      <c r="A659" s="9"/>
      <c r="B659" s="29"/>
      <c r="C659" s="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9"/>
      <c r="Q659" s="1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>
      <c r="A660" s="9"/>
      <c r="B660" s="29"/>
      <c r="C660" s="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9"/>
      <c r="Q660" s="1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>
      <c r="A661" s="9"/>
      <c r="B661" s="29"/>
      <c r="C661" s="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9"/>
      <c r="Q661" s="1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>
      <c r="A662" s="9"/>
      <c r="B662" s="29"/>
      <c r="C662" s="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9"/>
      <c r="Q662" s="1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>
      <c r="A663" s="9"/>
      <c r="B663" s="29"/>
      <c r="C663" s="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9"/>
      <c r="Q663" s="1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>
      <c r="A664" s="9"/>
      <c r="B664" s="29"/>
      <c r="C664" s="9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9"/>
      <c r="Q664" s="1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>
      <c r="A665" s="9"/>
      <c r="B665" s="29"/>
      <c r="C665" s="9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9"/>
      <c r="Q665" s="1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>
      <c r="A666" s="9"/>
      <c r="B666" s="29"/>
      <c r="C666" s="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9"/>
      <c r="Q666" s="1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>
      <c r="A667" s="9"/>
      <c r="B667" s="29"/>
      <c r="C667" s="9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9"/>
      <c r="Q667" s="1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>
      <c r="A668" s="9"/>
      <c r="B668" s="29"/>
      <c r="C668" s="9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9"/>
      <c r="Q668" s="1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>
      <c r="A669" s="9"/>
      <c r="B669" s="29"/>
      <c r="C669" s="9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9"/>
      <c r="Q669" s="1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>
      <c r="A670" s="9"/>
      <c r="B670" s="29"/>
      <c r="C670" s="9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9"/>
      <c r="Q670" s="1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>
      <c r="A671" s="9"/>
      <c r="B671" s="29"/>
      <c r="C671" s="9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9"/>
      <c r="Q671" s="1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>
      <c r="A672" s="9"/>
      <c r="B672" s="29"/>
      <c r="C672" s="9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9"/>
      <c r="Q672" s="1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>
      <c r="A673" s="9"/>
      <c r="B673" s="29"/>
      <c r="C673" s="9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9"/>
      <c r="Q673" s="1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>
      <c r="A674" s="9"/>
      <c r="B674" s="29"/>
      <c r="C674" s="9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9"/>
      <c r="Q674" s="1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>
      <c r="A675" s="9"/>
      <c r="B675" s="29"/>
      <c r="C675" s="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9"/>
      <c r="Q675" s="1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>
      <c r="A676" s="9"/>
      <c r="B676" s="29"/>
      <c r="C676" s="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9"/>
      <c r="Q676" s="1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>
      <c r="A677" s="9"/>
      <c r="B677" s="29"/>
      <c r="C677" s="9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9"/>
      <c r="Q677" s="1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>
      <c r="A678" s="9"/>
      <c r="B678" s="29"/>
      <c r="C678" s="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9"/>
      <c r="Q678" s="1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>
      <c r="A679" s="9"/>
      <c r="B679" s="29"/>
      <c r="C679" s="9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9"/>
      <c r="Q679" s="1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>
      <c r="A680" s="9"/>
      <c r="B680" s="29"/>
      <c r="C680" s="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9"/>
      <c r="Q680" s="1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>
      <c r="A681" s="9"/>
      <c r="B681" s="29"/>
      <c r="C681" s="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9"/>
      <c r="Q681" s="1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>
      <c r="A682" s="9"/>
      <c r="B682" s="29"/>
      <c r="C682" s="9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9"/>
      <c r="Q682" s="1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>
      <c r="A683" s="9"/>
      <c r="B683" s="29"/>
      <c r="C683" s="9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9"/>
      <c r="Q683" s="1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>
      <c r="A684" s="9"/>
      <c r="B684" s="29"/>
      <c r="C684" s="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9"/>
      <c r="Q684" s="1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>
      <c r="A685" s="9"/>
      <c r="B685" s="29"/>
      <c r="C685" s="9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9"/>
      <c r="Q685" s="1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>
      <c r="A686" s="9"/>
      <c r="B686" s="29"/>
      <c r="C686" s="9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9"/>
      <c r="Q686" s="1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>
      <c r="A687" s="9"/>
      <c r="B687" s="29"/>
      <c r="C687" s="9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9"/>
      <c r="Q687" s="1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>
      <c r="A688" s="9"/>
      <c r="B688" s="29"/>
      <c r="C688" s="9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9"/>
      <c r="Q688" s="1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>
      <c r="A689" s="9"/>
      <c r="B689" s="29"/>
      <c r="C689" s="9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9"/>
      <c r="Q689" s="1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>
      <c r="A690" s="9"/>
      <c r="B690" s="29"/>
      <c r="C690" s="9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9"/>
      <c r="Q690" s="1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>
      <c r="A691" s="9"/>
      <c r="B691" s="29"/>
      <c r="C691" s="9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9"/>
      <c r="Q691" s="1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>
      <c r="A692" s="9"/>
      <c r="B692" s="29"/>
      <c r="C692" s="9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9"/>
      <c r="Q692" s="1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>
      <c r="A693" s="9"/>
      <c r="B693" s="29"/>
      <c r="C693" s="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9"/>
      <c r="Q693" s="1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>
      <c r="A694" s="9"/>
      <c r="B694" s="29"/>
      <c r="C694" s="9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9"/>
      <c r="Q694" s="1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>
      <c r="A695" s="9"/>
      <c r="B695" s="29"/>
      <c r="C695" s="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9"/>
      <c r="Q695" s="1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>
      <c r="A696" s="9"/>
      <c r="B696" s="29"/>
      <c r="C696" s="9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9"/>
      <c r="Q696" s="1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>
      <c r="A697" s="9"/>
      <c r="B697" s="29"/>
      <c r="C697" s="9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9"/>
      <c r="Q697" s="1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>
      <c r="A698" s="9"/>
      <c r="B698" s="29"/>
      <c r="C698" s="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9"/>
      <c r="Q698" s="1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>
      <c r="A699" s="9"/>
      <c r="B699" s="29"/>
      <c r="C699" s="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9"/>
      <c r="Q699" s="1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>
      <c r="A700" s="9"/>
      <c r="B700" s="29"/>
      <c r="C700" s="9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9"/>
      <c r="Q700" s="1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>
      <c r="A701" s="9"/>
      <c r="B701" s="29"/>
      <c r="C701" s="9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9"/>
      <c r="Q701" s="1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>
      <c r="A702" s="9"/>
      <c r="B702" s="29"/>
      <c r="C702" s="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9"/>
      <c r="Q702" s="1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>
      <c r="A703" s="9"/>
      <c r="B703" s="29"/>
      <c r="C703" s="9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9"/>
      <c r="Q703" s="1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>
      <c r="A704" s="9"/>
      <c r="B704" s="29"/>
      <c r="C704" s="9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9"/>
      <c r="Q704" s="1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>
      <c r="A705" s="9"/>
      <c r="B705" s="29"/>
      <c r="C705" s="9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9"/>
      <c r="Q705" s="1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>
      <c r="A706" s="9"/>
      <c r="B706" s="29"/>
      <c r="C706" s="9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9"/>
      <c r="Q706" s="1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>
      <c r="A707" s="9"/>
      <c r="B707" s="29"/>
      <c r="C707" s="9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9"/>
      <c r="Q707" s="1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>
      <c r="A708" s="9"/>
      <c r="B708" s="29"/>
      <c r="C708" s="9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9"/>
      <c r="Q708" s="1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>
      <c r="A709" s="9"/>
      <c r="B709" s="29"/>
      <c r="C709" s="9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9"/>
      <c r="Q709" s="1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>
      <c r="A710" s="9"/>
      <c r="B710" s="29"/>
      <c r="C710" s="9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9"/>
      <c r="Q710" s="1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>
      <c r="A711" s="9"/>
      <c r="B711" s="29"/>
      <c r="C711" s="9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9"/>
      <c r="Q711" s="1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>
      <c r="A712" s="9"/>
      <c r="B712" s="29"/>
      <c r="C712" s="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9"/>
      <c r="Q712" s="1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>
      <c r="A713" s="9"/>
      <c r="B713" s="29"/>
      <c r="C713" s="9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9"/>
      <c r="Q713" s="1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>
      <c r="A714" s="9"/>
      <c r="B714" s="29"/>
      <c r="C714" s="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9"/>
      <c r="Q714" s="1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>
      <c r="A715" s="9"/>
      <c r="B715" s="29"/>
      <c r="C715" s="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9"/>
      <c r="Q715" s="1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>
      <c r="A716" s="9"/>
      <c r="B716" s="29"/>
      <c r="C716" s="9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9"/>
      <c r="Q716" s="1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>
      <c r="A717" s="9"/>
      <c r="B717" s="29"/>
      <c r="C717" s="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9"/>
      <c r="Q717" s="1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>
      <c r="A718" s="9"/>
      <c r="B718" s="29"/>
      <c r="C718" s="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9"/>
      <c r="Q718" s="1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>
      <c r="A719" s="9"/>
      <c r="B719" s="29"/>
      <c r="C719" s="9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9"/>
      <c r="Q719" s="1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>
      <c r="A720" s="9"/>
      <c r="B720" s="29"/>
      <c r="C720" s="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9"/>
      <c r="Q720" s="1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>
      <c r="A721" s="9"/>
      <c r="B721" s="29"/>
      <c r="C721" s="9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9"/>
      <c r="Q721" s="1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>
      <c r="A722" s="9"/>
      <c r="B722" s="29"/>
      <c r="C722" s="9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9"/>
      <c r="Q722" s="1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>
      <c r="A723" s="9"/>
      <c r="B723" s="29"/>
      <c r="C723" s="9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9"/>
      <c r="Q723" s="1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>
      <c r="A724" s="9"/>
      <c r="B724" s="29"/>
      <c r="C724" s="9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9"/>
      <c r="Q724" s="1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>
      <c r="A725" s="9"/>
      <c r="B725" s="29"/>
      <c r="C725" s="9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9"/>
      <c r="Q725" s="1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>
      <c r="A726" s="9"/>
      <c r="B726" s="29"/>
      <c r="C726" s="9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9"/>
      <c r="Q726" s="1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>
      <c r="A727" s="9"/>
      <c r="B727" s="29"/>
      <c r="C727" s="9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9"/>
      <c r="Q727" s="1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>
      <c r="A728" s="9"/>
      <c r="B728" s="29"/>
      <c r="C728" s="9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9"/>
      <c r="Q728" s="1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>
      <c r="A729" s="9"/>
      <c r="B729" s="29"/>
      <c r="C729" s="9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9"/>
      <c r="Q729" s="1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>
      <c r="A730" s="9"/>
      <c r="B730" s="29"/>
      <c r="C730" s="9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9"/>
      <c r="Q730" s="1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>
      <c r="A731" s="9"/>
      <c r="B731" s="29"/>
      <c r="C731" s="9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9"/>
      <c r="Q731" s="1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>
      <c r="A732" s="9"/>
      <c r="B732" s="29"/>
      <c r="C732" s="9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9"/>
      <c r="Q732" s="1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>
      <c r="A733" s="9"/>
      <c r="B733" s="29"/>
      <c r="C733" s="9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9"/>
      <c r="Q733" s="1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>
      <c r="A734" s="9"/>
      <c r="B734" s="29"/>
      <c r="C734" s="9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9"/>
      <c r="Q734" s="1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>
      <c r="A735" s="9"/>
      <c r="B735" s="29"/>
      <c r="C735" s="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9"/>
      <c r="Q735" s="1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>
      <c r="A736" s="9"/>
      <c r="B736" s="29"/>
      <c r="C736" s="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9"/>
      <c r="Q736" s="1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>
      <c r="A737" s="9"/>
      <c r="B737" s="29"/>
      <c r="C737" s="9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9"/>
      <c r="Q737" s="1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>
      <c r="A738" s="9"/>
      <c r="B738" s="29"/>
      <c r="C738" s="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9"/>
      <c r="Q738" s="1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>
      <c r="A739" s="9"/>
      <c r="B739" s="29"/>
      <c r="C739" s="9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9"/>
      <c r="Q739" s="1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>
      <c r="A740" s="9"/>
      <c r="B740" s="29"/>
      <c r="C740" s="9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9"/>
      <c r="Q740" s="1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>
      <c r="A741" s="9"/>
      <c r="B741" s="29"/>
      <c r="C741" s="9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9"/>
      <c r="Q741" s="1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>
      <c r="A742" s="9"/>
      <c r="B742" s="29"/>
      <c r="C742" s="9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9"/>
      <c r="Q742" s="1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>
      <c r="A743" s="9"/>
      <c r="B743" s="29"/>
      <c r="C743" s="9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9"/>
      <c r="Q743" s="1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>
      <c r="A744" s="9"/>
      <c r="B744" s="29"/>
      <c r="C744" s="9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9"/>
      <c r="Q744" s="1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>
      <c r="A745" s="9"/>
      <c r="B745" s="29"/>
      <c r="C745" s="9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9"/>
      <c r="Q745" s="1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>
      <c r="A746" s="9"/>
      <c r="B746" s="29"/>
      <c r="C746" s="9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9"/>
      <c r="Q746" s="1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>
      <c r="A747" s="9"/>
      <c r="B747" s="29"/>
      <c r="C747" s="9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9"/>
      <c r="Q747" s="1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>
      <c r="A748" s="9"/>
      <c r="B748" s="29"/>
      <c r="C748" s="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9"/>
      <c r="Q748" s="1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>
      <c r="A749" s="9"/>
      <c r="B749" s="29"/>
      <c r="C749" s="9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9"/>
      <c r="Q749" s="1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>
      <c r="A750" s="9"/>
      <c r="B750" s="29"/>
      <c r="C750" s="9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9"/>
      <c r="Q750" s="1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>
      <c r="A751" s="9"/>
      <c r="B751" s="29"/>
      <c r="C751" s="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9"/>
      <c r="Q751" s="1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>
      <c r="A752" s="9"/>
      <c r="B752" s="29"/>
      <c r="C752" s="9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9"/>
      <c r="Q752" s="1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>
      <c r="A753" s="9"/>
      <c r="B753" s="29"/>
      <c r="C753" s="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9"/>
      <c r="Q753" s="1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>
      <c r="A754" s="9"/>
      <c r="B754" s="29"/>
      <c r="C754" s="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9"/>
      <c r="Q754" s="1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>
      <c r="A755" s="9"/>
      <c r="B755" s="29"/>
      <c r="C755" s="9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9"/>
      <c r="Q755" s="1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>
      <c r="A756" s="9"/>
      <c r="B756" s="29"/>
      <c r="C756" s="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9"/>
      <c r="Q756" s="1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>
      <c r="A757" s="9"/>
      <c r="B757" s="29"/>
      <c r="C757" s="9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9"/>
      <c r="Q757" s="1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>
      <c r="A758" s="9"/>
      <c r="B758" s="29"/>
      <c r="C758" s="9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9"/>
      <c r="Q758" s="1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>
      <c r="A759" s="9"/>
      <c r="B759" s="29"/>
      <c r="C759" s="9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9"/>
      <c r="Q759" s="1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>
      <c r="A760" s="9"/>
      <c r="B760" s="29"/>
      <c r="C760" s="9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9"/>
      <c r="Q760" s="1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>
      <c r="A761" s="9"/>
      <c r="B761" s="29"/>
      <c r="C761" s="9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9"/>
      <c r="Q761" s="1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>
      <c r="A762" s="9"/>
      <c r="B762" s="29"/>
      <c r="C762" s="9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9"/>
      <c r="Q762" s="1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>
      <c r="A763" s="9"/>
      <c r="B763" s="29"/>
      <c r="C763" s="9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9"/>
      <c r="Q763" s="1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>
      <c r="A764" s="9"/>
      <c r="B764" s="29"/>
      <c r="C764" s="9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9"/>
      <c r="Q764" s="1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>
      <c r="A765" s="9"/>
      <c r="B765" s="29"/>
      <c r="C765" s="9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9"/>
      <c r="Q765" s="1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>
      <c r="A766" s="9"/>
      <c r="B766" s="29"/>
      <c r="C766" s="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9"/>
      <c r="Q766" s="1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>
      <c r="A767" s="9"/>
      <c r="B767" s="29"/>
      <c r="C767" s="9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9"/>
      <c r="Q767" s="1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>
      <c r="A768" s="9"/>
      <c r="B768" s="29"/>
      <c r="C768" s="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9"/>
      <c r="Q768" s="1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>
      <c r="A769" s="9"/>
      <c r="B769" s="29"/>
      <c r="C769" s="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9"/>
      <c r="Q769" s="1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>
      <c r="A770" s="9"/>
      <c r="B770" s="29"/>
      <c r="C770" s="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9"/>
      <c r="Q770" s="1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>
      <c r="A771" s="9"/>
      <c r="B771" s="29"/>
      <c r="C771" s="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9"/>
      <c r="Q771" s="1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>
      <c r="A772" s="9"/>
      <c r="B772" s="29"/>
      <c r="C772" s="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9"/>
      <c r="Q772" s="1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>
      <c r="A773" s="9"/>
      <c r="B773" s="29"/>
      <c r="C773" s="9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9"/>
      <c r="Q773" s="1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>
      <c r="A774" s="9"/>
      <c r="B774" s="29"/>
      <c r="C774" s="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9"/>
      <c r="Q774" s="1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>
      <c r="A775" s="9"/>
      <c r="B775" s="29"/>
      <c r="C775" s="9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9"/>
      <c r="Q775" s="1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>
      <c r="A776" s="9"/>
      <c r="B776" s="29"/>
      <c r="C776" s="9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9"/>
      <c r="Q776" s="1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>
      <c r="A777" s="9"/>
      <c r="B777" s="29"/>
      <c r="C777" s="9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9"/>
      <c r="Q777" s="1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>
      <c r="A778" s="9"/>
      <c r="B778" s="29"/>
      <c r="C778" s="9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9"/>
      <c r="Q778" s="1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>
      <c r="A779" s="9"/>
      <c r="B779" s="29"/>
      <c r="C779" s="9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9"/>
      <c r="Q779" s="1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>
      <c r="A780" s="9"/>
      <c r="B780" s="29"/>
      <c r="C780" s="9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9"/>
      <c r="Q780" s="1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>
      <c r="A781" s="9"/>
      <c r="B781" s="29"/>
      <c r="C781" s="9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9"/>
      <c r="Q781" s="1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>
      <c r="A782" s="9"/>
      <c r="B782" s="29"/>
      <c r="C782" s="9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9"/>
      <c r="Q782" s="1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>
      <c r="A783" s="9"/>
      <c r="B783" s="29"/>
      <c r="C783" s="9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9"/>
      <c r="Q783" s="1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>
      <c r="A784" s="9"/>
      <c r="B784" s="29"/>
      <c r="C784" s="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9"/>
      <c r="Q784" s="1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>
      <c r="A785" s="9"/>
      <c r="B785" s="29"/>
      <c r="C785" s="9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9"/>
      <c r="Q785" s="1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>
      <c r="A786" s="9"/>
      <c r="B786" s="29"/>
      <c r="C786" s="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9"/>
      <c r="Q786" s="1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>
      <c r="A787" s="9"/>
      <c r="B787" s="29"/>
      <c r="C787" s="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9"/>
      <c r="Q787" s="1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>
      <c r="A788" s="9"/>
      <c r="B788" s="29"/>
      <c r="C788" s="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9"/>
      <c r="Q788" s="1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>
      <c r="A789" s="9"/>
      <c r="B789" s="29"/>
      <c r="C789" s="9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9"/>
      <c r="Q789" s="1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>
      <c r="A790" s="9"/>
      <c r="B790" s="29"/>
      <c r="C790" s="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9"/>
      <c r="Q790" s="1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>
      <c r="A791" s="9"/>
      <c r="B791" s="29"/>
      <c r="C791" s="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9"/>
      <c r="Q791" s="1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>
      <c r="A792" s="9"/>
      <c r="B792" s="29"/>
      <c r="C792" s="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9"/>
      <c r="Q792" s="1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>
      <c r="A793" s="9"/>
      <c r="B793" s="29"/>
      <c r="C793" s="9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9"/>
      <c r="Q793" s="1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>
      <c r="A794" s="9"/>
      <c r="B794" s="29"/>
      <c r="C794" s="9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9"/>
      <c r="Q794" s="1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>
      <c r="A795" s="9"/>
      <c r="B795" s="29"/>
      <c r="C795" s="9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9"/>
      <c r="Q795" s="1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>
      <c r="A796" s="9"/>
      <c r="B796" s="29"/>
      <c r="C796" s="9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9"/>
      <c r="Q796" s="1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>
      <c r="A797" s="9"/>
      <c r="B797" s="29"/>
      <c r="C797" s="9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9"/>
      <c r="Q797" s="1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>
      <c r="A798" s="9"/>
      <c r="B798" s="29"/>
      <c r="C798" s="9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9"/>
      <c r="Q798" s="1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>
      <c r="A799" s="9"/>
      <c r="B799" s="29"/>
      <c r="C799" s="9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9"/>
      <c r="Q799" s="1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>
      <c r="A800" s="9"/>
      <c r="B800" s="29"/>
      <c r="C800" s="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9"/>
      <c r="Q800" s="1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>
      <c r="A801" s="9"/>
      <c r="B801" s="29"/>
      <c r="C801" s="9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9"/>
      <c r="Q801" s="1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>
      <c r="A802" s="9"/>
      <c r="B802" s="29"/>
      <c r="C802" s="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9"/>
      <c r="Q802" s="1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>
      <c r="A803" s="9"/>
      <c r="B803" s="29"/>
      <c r="C803" s="9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9"/>
      <c r="Q803" s="1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>
      <c r="A804" s="9"/>
      <c r="B804" s="29"/>
      <c r="C804" s="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9"/>
      <c r="Q804" s="1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>
      <c r="A805" s="9"/>
      <c r="B805" s="29"/>
      <c r="C805" s="9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9"/>
      <c r="Q805" s="1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>
      <c r="A806" s="9"/>
      <c r="B806" s="29"/>
      <c r="C806" s="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9"/>
      <c r="Q806" s="1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>
      <c r="A807" s="9"/>
      <c r="B807" s="29"/>
      <c r="C807" s="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9"/>
      <c r="Q807" s="1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>
      <c r="A808" s="9"/>
      <c r="B808" s="29"/>
      <c r="C808" s="9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9"/>
      <c r="Q808" s="1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>
      <c r="A809" s="9"/>
      <c r="B809" s="29"/>
      <c r="C809" s="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9"/>
      <c r="Q809" s="1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>
      <c r="A810" s="9"/>
      <c r="B810" s="29"/>
      <c r="C810" s="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9"/>
      <c r="Q810" s="1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>
      <c r="A811" s="9"/>
      <c r="B811" s="29"/>
      <c r="C811" s="9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9"/>
      <c r="Q811" s="1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>
      <c r="A812" s="9"/>
      <c r="B812" s="29"/>
      <c r="C812" s="9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9"/>
      <c r="Q812" s="1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>
      <c r="A813" s="9"/>
      <c r="B813" s="29"/>
      <c r="C813" s="9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9"/>
      <c r="Q813" s="1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>
      <c r="A814" s="9"/>
      <c r="B814" s="29"/>
      <c r="C814" s="9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9"/>
      <c r="Q814" s="1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>
      <c r="A815" s="9"/>
      <c r="B815" s="29"/>
      <c r="C815" s="9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9"/>
      <c r="Q815" s="1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>
      <c r="A816" s="9"/>
      <c r="B816" s="29"/>
      <c r="C816" s="9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9"/>
      <c r="Q816" s="1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>
      <c r="A817" s="9"/>
      <c r="B817" s="29"/>
      <c r="C817" s="9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9"/>
      <c r="Q817" s="1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>
      <c r="A818" s="9"/>
      <c r="B818" s="29"/>
      <c r="C818" s="9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9"/>
      <c r="Q818" s="1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>
      <c r="A819" s="9"/>
      <c r="B819" s="29"/>
      <c r="C819" s="9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9"/>
      <c r="Q819" s="1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>
      <c r="A820" s="9"/>
      <c r="B820" s="29"/>
      <c r="C820" s="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9"/>
      <c r="Q820" s="1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>
      <c r="A821" s="9"/>
      <c r="B821" s="29"/>
      <c r="C821" s="9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9"/>
      <c r="Q821" s="1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>
      <c r="A822" s="9"/>
      <c r="B822" s="29"/>
      <c r="C822" s="9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9"/>
      <c r="Q822" s="1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>
      <c r="A823" s="9"/>
      <c r="B823" s="29"/>
      <c r="C823" s="9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9"/>
      <c r="Q823" s="1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>
      <c r="A824" s="9"/>
      <c r="B824" s="29"/>
      <c r="C824" s="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9"/>
      <c r="Q824" s="1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>
      <c r="A825" s="9"/>
      <c r="B825" s="29"/>
      <c r="C825" s="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9"/>
      <c r="Q825" s="1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>
      <c r="A826" s="9"/>
      <c r="B826" s="29"/>
      <c r="C826" s="9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9"/>
      <c r="Q826" s="1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>
      <c r="A827" s="9"/>
      <c r="B827" s="29"/>
      <c r="C827" s="9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9"/>
      <c r="Q827" s="1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>
      <c r="A828" s="9"/>
      <c r="B828" s="29"/>
      <c r="C828" s="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9"/>
      <c r="Q828" s="1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>
      <c r="A829" s="9"/>
      <c r="B829" s="29"/>
      <c r="C829" s="9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9"/>
      <c r="Q829" s="1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>
      <c r="A830" s="9"/>
      <c r="B830" s="29"/>
      <c r="C830" s="9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9"/>
      <c r="Q830" s="1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>
      <c r="A831" s="9"/>
      <c r="B831" s="29"/>
      <c r="C831" s="9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9"/>
      <c r="Q831" s="1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>
      <c r="A832" s="9"/>
      <c r="B832" s="29"/>
      <c r="C832" s="9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9"/>
      <c r="Q832" s="1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>
      <c r="A833" s="9"/>
      <c r="B833" s="29"/>
      <c r="C833" s="9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9"/>
      <c r="Q833" s="1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>
      <c r="A834" s="9"/>
      <c r="B834" s="29"/>
      <c r="C834" s="9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9"/>
      <c r="Q834" s="1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>
      <c r="A835" s="9"/>
      <c r="B835" s="29"/>
      <c r="C835" s="9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9"/>
      <c r="Q835" s="1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>
      <c r="A836" s="9"/>
      <c r="B836" s="29"/>
      <c r="C836" s="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9"/>
      <c r="Q836" s="1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>
      <c r="A837" s="9"/>
      <c r="B837" s="29"/>
      <c r="C837" s="9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9"/>
      <c r="Q837" s="1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>
      <c r="A838" s="9"/>
      <c r="B838" s="29"/>
      <c r="C838" s="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9"/>
      <c r="Q838" s="1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>
      <c r="A839" s="9"/>
      <c r="B839" s="29"/>
      <c r="C839" s="9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9"/>
      <c r="Q839" s="1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>
      <c r="A840" s="9"/>
      <c r="B840" s="29"/>
      <c r="C840" s="9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9"/>
      <c r="Q840" s="1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>
      <c r="A841" s="9"/>
      <c r="B841" s="29"/>
      <c r="C841" s="9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9"/>
      <c r="Q841" s="1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>
      <c r="A842" s="9"/>
      <c r="B842" s="29"/>
      <c r="C842" s="9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9"/>
      <c r="Q842" s="1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>
      <c r="A843" s="9"/>
      <c r="B843" s="29"/>
      <c r="C843" s="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9"/>
      <c r="Q843" s="1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>
      <c r="A844" s="9"/>
      <c r="B844" s="29"/>
      <c r="C844" s="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9"/>
      <c r="Q844" s="1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>
      <c r="A845" s="9"/>
      <c r="B845" s="29"/>
      <c r="C845" s="9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9"/>
      <c r="Q845" s="1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>
      <c r="A846" s="9"/>
      <c r="B846" s="29"/>
      <c r="C846" s="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9"/>
      <c r="Q846" s="1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>
      <c r="A847" s="9"/>
      <c r="B847" s="29"/>
      <c r="C847" s="9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9"/>
      <c r="Q847" s="1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>
      <c r="A848" s="9"/>
      <c r="B848" s="29"/>
      <c r="C848" s="9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9"/>
      <c r="Q848" s="1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>
      <c r="A849" s="9"/>
      <c r="B849" s="29"/>
      <c r="C849" s="9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9"/>
      <c r="Q849" s="1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>
      <c r="A850" s="9"/>
      <c r="B850" s="29"/>
      <c r="C850" s="9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9"/>
      <c r="Q850" s="1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>
      <c r="A851" s="9"/>
      <c r="B851" s="29"/>
      <c r="C851" s="9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9"/>
      <c r="Q851" s="1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>
      <c r="A852" s="9"/>
      <c r="B852" s="29"/>
      <c r="C852" s="9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9"/>
      <c r="Q852" s="1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>
      <c r="A853" s="9"/>
      <c r="B853" s="29"/>
      <c r="C853" s="9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9"/>
      <c r="Q853" s="1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>
      <c r="A854" s="9"/>
      <c r="B854" s="29"/>
      <c r="C854" s="9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9"/>
      <c r="Q854" s="1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>
      <c r="A855" s="9"/>
      <c r="B855" s="29"/>
      <c r="C855" s="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9"/>
      <c r="Q855" s="1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>
      <c r="A856" s="9"/>
      <c r="B856" s="29"/>
      <c r="C856" s="9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9"/>
      <c r="Q856" s="1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>
      <c r="A857" s="9"/>
      <c r="B857" s="29"/>
      <c r="C857" s="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9"/>
      <c r="Q857" s="1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>
      <c r="A858" s="9"/>
      <c r="B858" s="29"/>
      <c r="C858" s="9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9"/>
      <c r="Q858" s="1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>
      <c r="A859" s="9"/>
      <c r="B859" s="29"/>
      <c r="C859" s="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9"/>
      <c r="Q859" s="1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>
      <c r="A860" s="9"/>
      <c r="B860" s="29"/>
      <c r="C860" s="9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9"/>
      <c r="Q860" s="1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>
      <c r="A861" s="9"/>
      <c r="B861" s="29"/>
      <c r="C861" s="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9"/>
      <c r="Q861" s="1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>
      <c r="A862" s="9"/>
      <c r="B862" s="29"/>
      <c r="C862" s="9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9"/>
      <c r="Q862" s="1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>
      <c r="A863" s="9"/>
      <c r="B863" s="29"/>
      <c r="C863" s="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9"/>
      <c r="Q863" s="1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>
      <c r="A864" s="9"/>
      <c r="B864" s="29"/>
      <c r="C864" s="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9"/>
      <c r="Q864" s="1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>
      <c r="A865" s="9"/>
      <c r="B865" s="29"/>
      <c r="C865" s="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9"/>
      <c r="Q865" s="1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>
      <c r="A866" s="9"/>
      <c r="B866" s="29"/>
      <c r="C866" s="9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9"/>
      <c r="Q866" s="1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>
      <c r="A867" s="9"/>
      <c r="B867" s="29"/>
      <c r="C867" s="9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9"/>
      <c r="Q867" s="1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>
      <c r="A868" s="9"/>
      <c r="B868" s="29"/>
      <c r="C868" s="9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9"/>
      <c r="Q868" s="1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>
      <c r="A869" s="9"/>
      <c r="B869" s="29"/>
      <c r="C869" s="9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9"/>
      <c r="Q869" s="1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>
      <c r="A870" s="9"/>
      <c r="B870" s="29"/>
      <c r="C870" s="9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9"/>
      <c r="Q870" s="1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>
      <c r="A871" s="9"/>
      <c r="B871" s="29"/>
      <c r="C871" s="9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9"/>
      <c r="Q871" s="1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>
      <c r="A872" s="9"/>
      <c r="B872" s="29"/>
      <c r="C872" s="9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9"/>
      <c r="Q872" s="1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>
      <c r="A873" s="9"/>
      <c r="B873" s="29"/>
      <c r="C873" s="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9"/>
      <c r="Q873" s="1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>
      <c r="A874" s="9"/>
      <c r="B874" s="29"/>
      <c r="C874" s="9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9"/>
      <c r="Q874" s="1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>
      <c r="A875" s="9"/>
      <c r="B875" s="29"/>
      <c r="C875" s="9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9"/>
      <c r="Q875" s="1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>
      <c r="A876" s="9"/>
      <c r="B876" s="29"/>
      <c r="C876" s="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9"/>
      <c r="Q876" s="1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>
      <c r="A877" s="9"/>
      <c r="B877" s="29"/>
      <c r="C877" s="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9"/>
      <c r="Q877" s="1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>
      <c r="A878" s="9"/>
      <c r="B878" s="29"/>
      <c r="C878" s="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9"/>
      <c r="Q878" s="1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>
      <c r="A879" s="9"/>
      <c r="B879" s="29"/>
      <c r="C879" s="9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9"/>
      <c r="Q879" s="1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>
      <c r="A880" s="9"/>
      <c r="B880" s="29"/>
      <c r="C880" s="9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9"/>
      <c r="Q880" s="1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>
      <c r="A881" s="9"/>
      <c r="B881" s="29"/>
      <c r="C881" s="9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9"/>
      <c r="Q881" s="1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>
      <c r="A882" s="9"/>
      <c r="B882" s="29"/>
      <c r="C882" s="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9"/>
      <c r="Q882" s="1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>
      <c r="A883" s="9"/>
      <c r="B883" s="29"/>
      <c r="C883" s="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9"/>
      <c r="Q883" s="1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>
      <c r="A884" s="9"/>
      <c r="B884" s="29"/>
      <c r="C884" s="9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9"/>
      <c r="Q884" s="1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>
      <c r="A885" s="9"/>
      <c r="B885" s="29"/>
      <c r="C885" s="9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9"/>
      <c r="Q885" s="1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>
      <c r="A886" s="9"/>
      <c r="B886" s="29"/>
      <c r="C886" s="9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9"/>
      <c r="Q886" s="1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>
      <c r="A887" s="9"/>
      <c r="B887" s="29"/>
      <c r="C887" s="9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9"/>
      <c r="Q887" s="1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>
      <c r="A888" s="9"/>
      <c r="B888" s="29"/>
      <c r="C888" s="9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9"/>
      <c r="Q888" s="1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>
      <c r="A889" s="9"/>
      <c r="B889" s="29"/>
      <c r="C889" s="9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9"/>
      <c r="Q889" s="1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>
      <c r="A890" s="9"/>
      <c r="B890" s="29"/>
      <c r="C890" s="9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9"/>
      <c r="Q890" s="1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>
      <c r="A891" s="9"/>
      <c r="B891" s="29"/>
      <c r="C891" s="9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9"/>
      <c r="Q891" s="1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>
      <c r="A892" s="9"/>
      <c r="B892" s="29"/>
      <c r="C892" s="9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9"/>
      <c r="Q892" s="1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>
      <c r="A893" s="9"/>
      <c r="B893" s="29"/>
      <c r="C893" s="9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9"/>
      <c r="Q893" s="1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>
      <c r="A894" s="9"/>
      <c r="B894" s="29"/>
      <c r="C894" s="9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9"/>
      <c r="Q894" s="1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>
      <c r="A895" s="9"/>
      <c r="B895" s="29"/>
      <c r="C895" s="9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9"/>
      <c r="Q895" s="1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>
      <c r="A896" s="9"/>
      <c r="B896" s="29"/>
      <c r="C896" s="9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9"/>
      <c r="Q896" s="1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>
      <c r="A897" s="9"/>
      <c r="B897" s="29"/>
      <c r="C897" s="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9"/>
      <c r="Q897" s="1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>
      <c r="A898" s="9"/>
      <c r="B898" s="29"/>
      <c r="C898" s="9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9"/>
      <c r="Q898" s="1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>
      <c r="A899" s="9"/>
      <c r="B899" s="29"/>
      <c r="C899" s="9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9"/>
      <c r="Q899" s="1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>
      <c r="A900" s="9"/>
      <c r="B900" s="29"/>
      <c r="C900" s="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9"/>
      <c r="Q900" s="1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>
      <c r="A901" s="9"/>
      <c r="B901" s="29"/>
      <c r="C901" s="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9"/>
      <c r="Q901" s="1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>
      <c r="A902" s="9"/>
      <c r="B902" s="29"/>
      <c r="C902" s="9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9"/>
      <c r="Q902" s="1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>
      <c r="A903" s="9"/>
      <c r="B903" s="29"/>
      <c r="C903" s="9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9"/>
      <c r="Q903" s="1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>
      <c r="A904" s="9"/>
      <c r="B904" s="29"/>
      <c r="C904" s="9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9"/>
      <c r="Q904" s="1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>
      <c r="A905" s="9"/>
      <c r="B905" s="29"/>
      <c r="C905" s="9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9"/>
      <c r="Q905" s="1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>
      <c r="A906" s="9"/>
      <c r="B906" s="29"/>
      <c r="C906" s="9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9"/>
      <c r="Q906" s="1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>
      <c r="A907" s="9"/>
      <c r="B907" s="29"/>
      <c r="C907" s="9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9"/>
      <c r="Q907" s="1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>
      <c r="A908" s="9"/>
      <c r="B908" s="29"/>
      <c r="C908" s="9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9"/>
      <c r="Q908" s="1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>
      <c r="A909" s="9"/>
      <c r="B909" s="29"/>
      <c r="C909" s="9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9"/>
      <c r="Q909" s="1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>
      <c r="A910" s="9"/>
      <c r="B910" s="29"/>
      <c r="C910" s="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9"/>
      <c r="Q910" s="1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>
      <c r="A911" s="9"/>
      <c r="B911" s="29"/>
      <c r="C911" s="9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9"/>
      <c r="Q911" s="1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>
      <c r="A912" s="9"/>
      <c r="B912" s="29"/>
      <c r="C912" s="9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9"/>
      <c r="Q912" s="1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>
      <c r="A913" s="9"/>
      <c r="B913" s="29"/>
      <c r="C913" s="9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9"/>
      <c r="Q913" s="1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>
      <c r="A914" s="9"/>
      <c r="B914" s="29"/>
      <c r="C914" s="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9"/>
      <c r="Q914" s="1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>
      <c r="A915" s="9"/>
      <c r="B915" s="29"/>
      <c r="C915" s="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9"/>
      <c r="Q915" s="1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>
      <c r="A916" s="9"/>
      <c r="B916" s="29"/>
      <c r="C916" s="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9"/>
      <c r="Q916" s="1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>
      <c r="A917" s="9"/>
      <c r="B917" s="29"/>
      <c r="C917" s="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9"/>
      <c r="Q917" s="1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>
      <c r="A918" s="9"/>
      <c r="B918" s="29"/>
      <c r="C918" s="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9"/>
      <c r="Q918" s="1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>
      <c r="A919" s="9"/>
      <c r="B919" s="29"/>
      <c r="C919" s="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9"/>
      <c r="Q919" s="1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>
      <c r="A920" s="9"/>
      <c r="B920" s="29"/>
      <c r="C920" s="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9"/>
      <c r="Q920" s="1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>
      <c r="A921" s="9"/>
      <c r="B921" s="29"/>
      <c r="C921" s="9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9"/>
      <c r="Q921" s="1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>
      <c r="A922" s="9"/>
      <c r="B922" s="29"/>
      <c r="C922" s="9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9"/>
      <c r="Q922" s="1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>
      <c r="A923" s="9"/>
      <c r="B923" s="29"/>
      <c r="C923" s="9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9"/>
      <c r="Q923" s="1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>
      <c r="A924" s="9"/>
      <c r="B924" s="29"/>
      <c r="C924" s="9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9"/>
      <c r="Q924" s="1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>
      <c r="A925" s="9"/>
      <c r="B925" s="29"/>
      <c r="C925" s="9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9"/>
      <c r="Q925" s="1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>
      <c r="A926" s="9"/>
      <c r="B926" s="29"/>
      <c r="C926" s="9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9"/>
      <c r="Q926" s="1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>
      <c r="A927" s="9"/>
      <c r="B927" s="29"/>
      <c r="C927" s="9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9"/>
      <c r="Q927" s="1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>
      <c r="A928" s="9"/>
      <c r="B928" s="29"/>
      <c r="C928" s="9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9"/>
      <c r="Q928" s="1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>
      <c r="A929" s="9"/>
      <c r="B929" s="29"/>
      <c r="C929" s="9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9"/>
      <c r="Q929" s="1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>
      <c r="A930" s="9"/>
      <c r="B930" s="29"/>
      <c r="C930" s="9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9"/>
      <c r="Q930" s="1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>
      <c r="A931" s="9"/>
      <c r="B931" s="29"/>
      <c r="C931" s="9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9"/>
      <c r="Q931" s="1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>
      <c r="A932" s="9"/>
      <c r="B932" s="29"/>
      <c r="C932" s="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9"/>
      <c r="Q932" s="1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>
      <c r="A933" s="9"/>
      <c r="B933" s="29"/>
      <c r="C933" s="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9"/>
      <c r="Q933" s="1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>
      <c r="A934" s="9"/>
      <c r="B934" s="29"/>
      <c r="C934" s="9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9"/>
      <c r="Q934" s="1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>
      <c r="A935" s="9"/>
      <c r="B935" s="29"/>
      <c r="C935" s="9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9"/>
      <c r="Q935" s="1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>
      <c r="A936" s="9"/>
      <c r="B936" s="29"/>
      <c r="C936" s="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9"/>
      <c r="Q936" s="1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>
      <c r="A937" s="9"/>
      <c r="B937" s="29"/>
      <c r="C937" s="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9"/>
      <c r="Q937" s="1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>
      <c r="A938" s="9"/>
      <c r="B938" s="29"/>
      <c r="C938" s="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9"/>
      <c r="Q938" s="1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>
      <c r="A939" s="9"/>
      <c r="B939" s="29"/>
      <c r="C939" s="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9"/>
      <c r="Q939" s="1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>
      <c r="A940" s="9"/>
      <c r="B940" s="29"/>
      <c r="C940" s="9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9"/>
      <c r="Q940" s="1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>
      <c r="A941" s="9"/>
      <c r="B941" s="29"/>
      <c r="C941" s="9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9"/>
      <c r="Q941" s="1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>
      <c r="A942" s="9"/>
      <c r="B942" s="29"/>
      <c r="C942" s="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9"/>
      <c r="Q942" s="1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>
      <c r="A943" s="9"/>
      <c r="B943" s="29"/>
      <c r="C943" s="9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9"/>
      <c r="Q943" s="1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>
      <c r="A944" s="9"/>
      <c r="B944" s="29"/>
      <c r="C944" s="9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9"/>
      <c r="Q944" s="1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>
      <c r="A945" s="9"/>
      <c r="B945" s="29"/>
      <c r="C945" s="9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9"/>
      <c r="Q945" s="1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>
      <c r="A946" s="9"/>
      <c r="B946" s="29"/>
      <c r="C946" s="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9"/>
      <c r="Q946" s="1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>
      <c r="A947" s="9"/>
      <c r="B947" s="29"/>
      <c r="C947" s="9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9"/>
      <c r="Q947" s="1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>
      <c r="A948" s="9"/>
      <c r="B948" s="29"/>
      <c r="C948" s="9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9"/>
      <c r="Q948" s="1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>
      <c r="A949" s="9"/>
      <c r="B949" s="29"/>
      <c r="C949" s="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9"/>
      <c r="Q949" s="1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>
      <c r="A950" s="9"/>
      <c r="B950" s="29"/>
      <c r="C950" s="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9"/>
      <c r="Q950" s="1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>
      <c r="A951" s="9"/>
      <c r="B951" s="29"/>
      <c r="C951" s="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9"/>
      <c r="Q951" s="1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>
      <c r="A952" s="9"/>
      <c r="B952" s="29"/>
      <c r="C952" s="9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9"/>
      <c r="Q952" s="1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>
      <c r="A953" s="9"/>
      <c r="B953" s="29"/>
      <c r="C953" s="9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9"/>
      <c r="Q953" s="1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>
      <c r="A954" s="9"/>
      <c r="B954" s="29"/>
      <c r="C954" s="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9"/>
      <c r="Q954" s="1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>
      <c r="A955" s="9"/>
      <c r="B955" s="29"/>
      <c r="C955" s="9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9"/>
      <c r="Q955" s="1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>
      <c r="A956" s="9"/>
      <c r="B956" s="29"/>
      <c r="C956" s="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9"/>
      <c r="Q956" s="1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>
      <c r="A957" s="9"/>
      <c r="B957" s="29"/>
      <c r="C957" s="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9"/>
      <c r="Q957" s="1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>
      <c r="A958" s="9"/>
      <c r="B958" s="29"/>
      <c r="C958" s="9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9"/>
      <c r="Q958" s="1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>
      <c r="A959" s="9"/>
      <c r="B959" s="29"/>
      <c r="C959" s="9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9"/>
      <c r="Q959" s="1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>
      <c r="A960" s="9"/>
      <c r="B960" s="29"/>
      <c r="C960" s="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9"/>
      <c r="Q960" s="1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>
      <c r="A961" s="9"/>
      <c r="B961" s="29"/>
      <c r="C961" s="9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9"/>
      <c r="Q961" s="1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>
      <c r="A962" s="9"/>
      <c r="B962" s="29"/>
      <c r="C962" s="9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9"/>
      <c r="Q962" s="1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>
      <c r="A963" s="9"/>
      <c r="B963" s="29"/>
      <c r="C963" s="9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9"/>
      <c r="Q963" s="1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>
      <c r="A964" s="9"/>
      <c r="B964" s="29"/>
      <c r="C964" s="9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9"/>
      <c r="Q964" s="1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>
      <c r="A965" s="9"/>
      <c r="B965" s="29"/>
      <c r="C965" s="9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9"/>
      <c r="Q965" s="1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>
      <c r="A966" s="9"/>
      <c r="B966" s="29"/>
      <c r="C966" s="9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9"/>
      <c r="Q966" s="1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>
      <c r="A967" s="9"/>
      <c r="B967" s="29"/>
      <c r="C967" s="9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9"/>
      <c r="Q967" s="1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>
      <c r="A968" s="9"/>
      <c r="B968" s="29"/>
      <c r="C968" s="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9"/>
      <c r="Q968" s="1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>
      <c r="A969" s="9"/>
      <c r="B969" s="29"/>
      <c r="C969" s="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9"/>
      <c r="Q969" s="1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>
      <c r="A970" s="9"/>
      <c r="B970" s="29"/>
      <c r="C970" s="9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9"/>
      <c r="Q970" s="1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>
      <c r="A971" s="9"/>
      <c r="B971" s="29"/>
      <c r="C971" s="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9"/>
      <c r="Q971" s="1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>
      <c r="A972" s="9"/>
      <c r="B972" s="29"/>
      <c r="C972" s="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9"/>
      <c r="Q972" s="1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>
      <c r="A973" s="9"/>
      <c r="B973" s="29"/>
      <c r="C973" s="9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9"/>
      <c r="Q973" s="1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>
      <c r="A974" s="9"/>
      <c r="B974" s="29"/>
      <c r="C974" s="9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9"/>
      <c r="Q974" s="1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>
      <c r="A975" s="9"/>
      <c r="B975" s="29"/>
      <c r="C975" s="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9"/>
      <c r="Q975" s="1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>
      <c r="A976" s="9"/>
      <c r="B976" s="29"/>
      <c r="C976" s="9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9"/>
      <c r="Q976" s="1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>
      <c r="A977" s="9"/>
      <c r="B977" s="29"/>
      <c r="C977" s="9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9"/>
      <c r="Q977" s="1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>
      <c r="A978" s="9"/>
      <c r="B978" s="29"/>
      <c r="C978" s="9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9"/>
      <c r="Q978" s="1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>
      <c r="A979" s="9"/>
      <c r="B979" s="29"/>
      <c r="C979" s="9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9"/>
      <c r="Q979" s="1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>
      <c r="A980" s="9"/>
      <c r="B980" s="29"/>
      <c r="C980" s="9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9"/>
      <c r="Q980" s="1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>
      <c r="A981" s="9"/>
      <c r="B981" s="29"/>
      <c r="C981" s="9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9"/>
      <c r="Q981" s="1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>
      <c r="A982" s="9"/>
      <c r="B982" s="29"/>
      <c r="C982" s="9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9"/>
      <c r="Q982" s="1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>
      <c r="A983" s="9"/>
      <c r="B983" s="29"/>
      <c r="C983" s="9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9"/>
      <c r="Q983" s="1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>
      <c r="A984" s="9"/>
      <c r="B984" s="29"/>
      <c r="C984" s="9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9"/>
      <c r="Q984" s="1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>
      <c r="A985" s="9"/>
      <c r="B985" s="29"/>
      <c r="C985" s="9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9"/>
      <c r="Q985" s="1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>
      <c r="A986" s="9"/>
      <c r="B986" s="29"/>
      <c r="C986" s="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9"/>
      <c r="Q986" s="1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>
      <c r="A987" s="9"/>
      <c r="B987" s="29"/>
      <c r="C987" s="9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9"/>
      <c r="Q987" s="1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>
      <c r="A988" s="9"/>
      <c r="B988" s="29"/>
      <c r="C988" s="9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9"/>
      <c r="Q988" s="1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>
      <c r="A989" s="9"/>
      <c r="B989" s="29"/>
      <c r="C989" s="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9"/>
      <c r="Q989" s="1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>
      <c r="A990" s="9"/>
      <c r="B990" s="29"/>
      <c r="C990" s="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9"/>
      <c r="Q990" s="1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>
      <c r="A991" s="9"/>
      <c r="B991" s="29"/>
      <c r="C991" s="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9"/>
      <c r="Q991" s="1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>
      <c r="A992" s="9"/>
      <c r="B992" s="29"/>
      <c r="C992" s="9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9"/>
      <c r="Q992" s="1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>
      <c r="A993" s="9"/>
      <c r="B993" s="29"/>
      <c r="C993" s="9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9"/>
      <c r="Q993" s="1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>
      <c r="A994" s="9"/>
      <c r="B994" s="29"/>
      <c r="C994" s="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9"/>
      <c r="Q994" s="1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>
      <c r="A995" s="9"/>
      <c r="B995" s="29"/>
      <c r="C995" s="9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9"/>
      <c r="Q995" s="1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>
      <c r="A996" s="9"/>
      <c r="B996" s="29"/>
      <c r="C996" s="9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9"/>
      <c r="Q996" s="1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>
      <c r="A997" s="9"/>
      <c r="B997" s="29"/>
      <c r="C997" s="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9"/>
      <c r="Q997" s="1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>
      <c r="A998" s="9"/>
      <c r="B998" s="29"/>
      <c r="C998" s="9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9"/>
      <c r="Q998" s="1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>
      <c r="A999" s="9"/>
      <c r="B999" s="29"/>
      <c r="C999" s="9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9"/>
      <c r="Q999" s="1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>
      <c r="A1000" s="9"/>
      <c r="B1000" s="29"/>
      <c r="C1000" s="9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9"/>
      <c r="Q1000" s="1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  <row r="1001">
      <c r="A1001" s="9"/>
      <c r="B1001" s="29"/>
      <c r="C1001" s="9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9"/>
      <c r="Q1001" s="1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</row>
  </sheetData>
  <mergeCells count="10">
    <mergeCell ref="P1:P2"/>
    <mergeCell ref="Q1:Q2"/>
    <mergeCell ref="R1:R2"/>
    <mergeCell ref="A1:A2"/>
    <mergeCell ref="B1:B2"/>
    <mergeCell ref="C1:C2"/>
    <mergeCell ref="D1:H1"/>
    <mergeCell ref="I1:M1"/>
    <mergeCell ref="N1:N2"/>
    <mergeCell ref="O1:O2"/>
  </mergeCells>
  <hyperlinks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</hyperlinks>
  <drawing r:id="rId77"/>
  <legacy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6.75"/>
    <col customWidth="1" min="3" max="3" width="20.88"/>
    <col customWidth="1" min="4" max="4" width="19.5"/>
    <col customWidth="1" min="5" max="6" width="1.88"/>
    <col customWidth="1" min="7" max="7" width="43.5"/>
  </cols>
  <sheetData>
    <row r="1">
      <c r="B1" s="34" t="str">
        <f>'Оцінка'!N1</f>
        <v>Розпізнано символів</v>
      </c>
      <c r="C1" s="35" t="str">
        <f>'Оцінка'!Q1</f>
        <v>Середня оцінка складності розпізнання тексту (СОРТ)</v>
      </c>
      <c r="D1" s="34" t="str">
        <f>'Оцінка'!R1</f>
        <v>Середній відсоток правильно розпізнаних символів (СВПРС)</v>
      </c>
      <c r="G1" s="34" t="str">
        <f>'Оцінка'!O81</f>
        <v>Кореляційного аналізу між середньою оцінкою складності розпізнання тексту (СОРТ) та середнім відсотком правильно розпізнаних символів (СВПРС)</v>
      </c>
    </row>
    <row r="2">
      <c r="A2" s="32" t="s">
        <v>168</v>
      </c>
      <c r="B2" s="36">
        <f>'Оцінка'!N78</f>
        <v>107.3333333</v>
      </c>
      <c r="C2" s="36">
        <f>'Оцінка'!Q78</f>
        <v>2.928666667</v>
      </c>
      <c r="D2" s="37">
        <f>'Оцінка'!R78</f>
        <v>71.6974826</v>
      </c>
      <c r="G2" s="36">
        <f>'Оцінка'!P81</f>
        <v>-0.7575457306</v>
      </c>
    </row>
    <row r="3">
      <c r="A3" s="32" t="s">
        <v>169</v>
      </c>
      <c r="B3" s="36">
        <f>'Оцінка'!N79</f>
        <v>1908.142222</v>
      </c>
      <c r="C3" s="36">
        <f>'Оцінка'!Q79</f>
        <v>0.4488115556</v>
      </c>
      <c r="D3" s="36">
        <f>'Оцінка'!R79</f>
        <v>576.7178125</v>
      </c>
    </row>
    <row r="4">
      <c r="A4" s="32" t="s">
        <v>170</v>
      </c>
      <c r="B4" s="36">
        <f>'Оцінка'!N80</f>
        <v>43.68228728</v>
      </c>
      <c r="C4" s="36">
        <f>'Оцінка'!Q80</f>
        <v>0.6699339934</v>
      </c>
      <c r="D4" s="36">
        <f>'Оцінка'!R80</f>
        <v>24.01494977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9.5"/>
    <col customWidth="1" min="3" max="3" width="7.88"/>
    <col customWidth="1" min="4" max="4" width="18.38"/>
    <col customWidth="1" min="5" max="5" width="19.0"/>
  </cols>
  <sheetData>
    <row r="1">
      <c r="A1" s="38" t="str">
        <f>'Оцінка'!A1</f>
        <v>№ документа</v>
      </c>
      <c r="B1" s="34" t="str">
        <f>'Оцінка'!N1</f>
        <v>Розпізнано символів</v>
      </c>
      <c r="C1" s="34" t="str">
        <f>'Оцінка'!O1</f>
        <v>Всього символів</v>
      </c>
      <c r="D1" s="35" t="str">
        <f>'Оцінка'!Q1</f>
        <v>Середня оцінка складності розпізнання тексту (СОРТ)</v>
      </c>
      <c r="E1" s="34" t="str">
        <f>'Оцінка'!R1</f>
        <v>Середній відсоток правильно розпізнаних символів (СВПРС)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9">
        <f>'Оцінка'!A3</f>
        <v>1</v>
      </c>
      <c r="B2" s="40">
        <f>'Оцінка'!N3</f>
        <v>82</v>
      </c>
      <c r="C2" s="40">
        <f>'Оцінка'!O3</f>
        <v>82</v>
      </c>
      <c r="D2" s="37">
        <f>'Оцінка'!Q3</f>
        <v>2.2</v>
      </c>
      <c r="E2" s="36">
        <f>'Оцінка'!R3</f>
        <v>96.58536585</v>
      </c>
    </row>
    <row r="3">
      <c r="A3" s="39">
        <f>'Оцінка'!A4</f>
        <v>2</v>
      </c>
      <c r="B3" s="40">
        <f>'Оцінка'!N4</f>
        <v>114</v>
      </c>
      <c r="C3" s="40">
        <f>'Оцінка'!O4</f>
        <v>111</v>
      </c>
      <c r="D3" s="37">
        <f>'Оцінка'!Q4</f>
        <v>2.8</v>
      </c>
      <c r="E3" s="36">
        <f>'Оцінка'!R4</f>
        <v>91.71171171</v>
      </c>
    </row>
    <row r="4">
      <c r="A4" s="39">
        <f>'Оцінка'!A5</f>
        <v>3</v>
      </c>
      <c r="B4" s="40">
        <f>'Оцінка'!N5</f>
        <v>78</v>
      </c>
      <c r="C4" s="40">
        <f>'Оцінка'!O5</f>
        <v>103</v>
      </c>
      <c r="D4" s="37">
        <f>'Оцінка'!Q5</f>
        <v>2.4</v>
      </c>
      <c r="E4" s="36">
        <f>'Оцінка'!R5</f>
        <v>85.63106796</v>
      </c>
    </row>
    <row r="5">
      <c r="A5" s="39">
        <f>'Оцінка'!A6</f>
        <v>4</v>
      </c>
      <c r="B5" s="40">
        <f>'Оцінка'!N6</f>
        <v>116</v>
      </c>
      <c r="C5" s="40">
        <f>'Оцінка'!O6</f>
        <v>120</v>
      </c>
      <c r="D5" s="37">
        <f>'Оцінка'!Q6</f>
        <v>2.4</v>
      </c>
      <c r="E5" s="36">
        <f>'Оцінка'!R6</f>
        <v>84.16666667</v>
      </c>
    </row>
    <row r="6">
      <c r="A6" s="39">
        <f>'Оцінка'!A7</f>
        <v>5</v>
      </c>
      <c r="B6" s="40">
        <f>'Оцінка'!N7</f>
        <v>143</v>
      </c>
      <c r="C6" s="40">
        <f>'Оцінка'!O7</f>
        <v>165</v>
      </c>
      <c r="D6" s="37">
        <f>'Оцінка'!Q7</f>
        <v>2.8</v>
      </c>
      <c r="E6" s="36">
        <f>'Оцінка'!R7</f>
        <v>82.90909091</v>
      </c>
    </row>
    <row r="7">
      <c r="A7" s="39">
        <f>'Оцінка'!A8</f>
        <v>6</v>
      </c>
      <c r="B7" s="40">
        <f>'Оцінка'!N8</f>
        <v>91</v>
      </c>
      <c r="C7" s="40">
        <f>'Оцінка'!O8</f>
        <v>81</v>
      </c>
      <c r="D7" s="37">
        <f>'Оцінка'!Q8</f>
        <v>3.6</v>
      </c>
      <c r="E7" s="36">
        <f>'Оцінка'!R8</f>
        <v>86.41975309</v>
      </c>
    </row>
    <row r="8">
      <c r="A8" s="39">
        <f>'Оцінка'!A9</f>
        <v>7</v>
      </c>
      <c r="B8" s="40">
        <f>'Оцінка'!N9</f>
        <v>77</v>
      </c>
      <c r="C8" s="40">
        <f>'Оцінка'!O9</f>
        <v>77</v>
      </c>
      <c r="D8" s="37">
        <f>'Оцінка'!Q9</f>
        <v>3</v>
      </c>
      <c r="E8" s="36">
        <f>'Оцінка'!R9</f>
        <v>58.18181818</v>
      </c>
    </row>
    <row r="9">
      <c r="A9" s="39">
        <f>'Оцінка'!A10</f>
        <v>8</v>
      </c>
      <c r="B9" s="40">
        <f>'Оцінка'!N10</f>
        <v>71</v>
      </c>
      <c r="C9" s="40">
        <f>'Оцінка'!O10</f>
        <v>71</v>
      </c>
      <c r="D9" s="37">
        <f>'Оцінка'!Q10</f>
        <v>3.6</v>
      </c>
      <c r="E9" s="36">
        <f>'Оцінка'!R10</f>
        <v>52.95774648</v>
      </c>
    </row>
    <row r="10">
      <c r="A10" s="39">
        <f>'Оцінка'!A11</f>
        <v>9</v>
      </c>
      <c r="B10" s="40">
        <f>'Оцінка'!N11</f>
        <v>17</v>
      </c>
      <c r="C10" s="40">
        <f>'Оцінка'!O11</f>
        <v>17</v>
      </c>
      <c r="D10" s="37">
        <f>'Оцінка'!Q11</f>
        <v>1</v>
      </c>
      <c r="E10" s="36">
        <f>'Оцінка'!R11</f>
        <v>100</v>
      </c>
    </row>
    <row r="11">
      <c r="A11" s="39">
        <f>'Оцінка'!A12</f>
        <v>10</v>
      </c>
      <c r="B11" s="40">
        <f>'Оцінка'!N12</f>
        <v>180</v>
      </c>
      <c r="C11" s="40">
        <f>'Оцінка'!O12</f>
        <v>178</v>
      </c>
      <c r="D11" s="37">
        <f>'Оцінка'!Q12</f>
        <v>2</v>
      </c>
      <c r="E11" s="36">
        <f>'Оцінка'!R12</f>
        <v>84.38202247</v>
      </c>
    </row>
    <row r="12">
      <c r="A12" s="39">
        <f>'Оцінка'!A13</f>
        <v>11</v>
      </c>
      <c r="B12" s="40">
        <f>'Оцінка'!N13</f>
        <v>46</v>
      </c>
      <c r="C12" s="40">
        <f>'Оцінка'!O13</f>
        <v>52</v>
      </c>
      <c r="D12" s="37">
        <f>'Оцінка'!Q13</f>
        <v>1.8</v>
      </c>
      <c r="E12" s="36">
        <f>'Оцінка'!R13</f>
        <v>66.15384615</v>
      </c>
    </row>
    <row r="13">
      <c r="A13" s="39">
        <f>'Оцінка'!A14</f>
        <v>12</v>
      </c>
      <c r="B13" s="40">
        <f>'Оцінка'!N14</f>
        <v>137</v>
      </c>
      <c r="C13" s="40">
        <f>'Оцінка'!O14</f>
        <v>130</v>
      </c>
      <c r="D13" s="37">
        <f>'Оцінка'!Q14</f>
        <v>3.8</v>
      </c>
      <c r="E13" s="36">
        <f>'Оцінка'!R14</f>
        <v>79.23076923</v>
      </c>
    </row>
    <row r="14">
      <c r="A14" s="39">
        <f>'Оцінка'!A15</f>
        <v>13</v>
      </c>
      <c r="B14" s="40">
        <f>'Оцінка'!N15</f>
        <v>115</v>
      </c>
      <c r="C14" s="40">
        <f>'Оцінка'!O15</f>
        <v>120</v>
      </c>
      <c r="D14" s="37">
        <f>'Оцінка'!Q15</f>
        <v>3.8</v>
      </c>
      <c r="E14" s="36">
        <f>'Оцінка'!R15</f>
        <v>65</v>
      </c>
    </row>
    <row r="15">
      <c r="A15" s="39">
        <f>'Оцінка'!A16</f>
        <v>14</v>
      </c>
      <c r="B15" s="40">
        <f>'Оцінка'!N16</f>
        <v>122</v>
      </c>
      <c r="C15" s="40">
        <f>'Оцінка'!O16</f>
        <v>128</v>
      </c>
      <c r="D15" s="37">
        <f>'Оцінка'!Q16</f>
        <v>3.2</v>
      </c>
      <c r="E15" s="36">
        <f>'Оцінка'!R16</f>
        <v>71.25</v>
      </c>
    </row>
    <row r="16">
      <c r="A16" s="39">
        <f>'Оцінка'!A17</f>
        <v>15</v>
      </c>
      <c r="B16" s="40">
        <f>'Оцінка'!N17</f>
        <v>140</v>
      </c>
      <c r="C16" s="40">
        <f>'Оцінка'!O17</f>
        <v>139</v>
      </c>
      <c r="D16" s="37">
        <f>'Оцінка'!Q17</f>
        <v>3</v>
      </c>
      <c r="E16" s="36">
        <f>'Оцінка'!R17</f>
        <v>81.00719424</v>
      </c>
    </row>
    <row r="17">
      <c r="A17" s="39">
        <f>'Оцінка'!A18</f>
        <v>16</v>
      </c>
      <c r="B17" s="40">
        <f>'Оцінка'!N18</f>
        <v>119</v>
      </c>
      <c r="C17" s="40">
        <f>'Оцінка'!O18</f>
        <v>121</v>
      </c>
      <c r="D17" s="37">
        <f>'Оцінка'!Q18</f>
        <v>2.6</v>
      </c>
      <c r="E17" s="36">
        <f>'Оцінка'!R18</f>
        <v>75.20661157</v>
      </c>
    </row>
    <row r="18">
      <c r="A18" s="39">
        <f>'Оцінка'!A19</f>
        <v>17</v>
      </c>
      <c r="B18" s="40">
        <f>'Оцінка'!N19</f>
        <v>71</v>
      </c>
      <c r="C18" s="40">
        <f>'Оцінка'!O19</f>
        <v>71</v>
      </c>
      <c r="D18" s="37">
        <f>'Оцінка'!Q19</f>
        <v>2.6</v>
      </c>
      <c r="E18" s="36">
        <f>'Оцінка'!R19</f>
        <v>76.61971831</v>
      </c>
    </row>
    <row r="19">
      <c r="A19" s="39">
        <f>'Оцінка'!A20</f>
        <v>18</v>
      </c>
      <c r="B19" s="40">
        <f>'Оцінка'!N20</f>
        <v>174</v>
      </c>
      <c r="C19" s="40">
        <f>'Оцінка'!O20</f>
        <v>161</v>
      </c>
      <c r="D19" s="37">
        <f>'Оцінка'!Q20</f>
        <v>3</v>
      </c>
      <c r="E19" s="36">
        <f>'Оцінка'!R20</f>
        <v>71.05590062</v>
      </c>
    </row>
    <row r="20">
      <c r="A20" s="39">
        <f>'Оцінка'!A21</f>
        <v>19</v>
      </c>
      <c r="B20" s="40">
        <f>'Оцінка'!N21</f>
        <v>118</v>
      </c>
      <c r="C20" s="40">
        <f>'Оцінка'!O21</f>
        <v>124</v>
      </c>
      <c r="D20" s="37">
        <f>'Оцінка'!Q21</f>
        <v>3.2</v>
      </c>
      <c r="E20" s="36">
        <f>'Оцінка'!R21</f>
        <v>79.83870968</v>
      </c>
    </row>
    <row r="21">
      <c r="A21" s="39">
        <f>'Оцінка'!A22</f>
        <v>20</v>
      </c>
      <c r="B21" s="40">
        <f>'Оцінка'!N22</f>
        <v>124</v>
      </c>
      <c r="C21" s="40">
        <f>'Оцінка'!O22</f>
        <v>137</v>
      </c>
      <c r="D21" s="37">
        <f>'Оцінка'!Q22</f>
        <v>3</v>
      </c>
      <c r="E21" s="36">
        <f>'Оцінка'!R22</f>
        <v>67.88321168</v>
      </c>
    </row>
    <row r="22">
      <c r="A22" s="39">
        <f>'Оцінка'!A23</f>
        <v>21</v>
      </c>
      <c r="B22" s="40">
        <f>'Оцінка'!N23</f>
        <v>108</v>
      </c>
      <c r="C22" s="40">
        <f>'Оцінка'!O23</f>
        <v>114</v>
      </c>
      <c r="D22" s="37">
        <f>'Оцінка'!Q23</f>
        <v>3</v>
      </c>
      <c r="E22" s="36">
        <f>'Оцінка'!R23</f>
        <v>82.10526316</v>
      </c>
    </row>
    <row r="23">
      <c r="A23" s="39">
        <f>'Оцінка'!A24</f>
        <v>22</v>
      </c>
      <c r="B23" s="40">
        <f>'Оцінка'!N24</f>
        <v>110</v>
      </c>
      <c r="C23" s="40">
        <f>'Оцінка'!O24</f>
        <v>121</v>
      </c>
      <c r="D23" s="37">
        <f>'Оцінка'!Q24</f>
        <v>3</v>
      </c>
      <c r="E23" s="36">
        <f>'Оцінка'!R24</f>
        <v>80.99173554</v>
      </c>
    </row>
    <row r="24">
      <c r="A24" s="39">
        <f>'Оцінка'!A25</f>
        <v>23</v>
      </c>
      <c r="B24" s="40">
        <f>'Оцінка'!N25</f>
        <v>115</v>
      </c>
      <c r="C24" s="40">
        <f>'Оцінка'!O25</f>
        <v>121</v>
      </c>
      <c r="D24" s="37">
        <f>'Оцінка'!Q25</f>
        <v>3</v>
      </c>
      <c r="E24" s="36">
        <f>'Оцінка'!R25</f>
        <v>75.53719008</v>
      </c>
    </row>
    <row r="25">
      <c r="A25" s="39">
        <f>'Оцінка'!A26</f>
        <v>24</v>
      </c>
      <c r="B25" s="40">
        <f>'Оцінка'!N26</f>
        <v>136</v>
      </c>
      <c r="C25" s="40">
        <f>'Оцінка'!O26</f>
        <v>106</v>
      </c>
      <c r="D25" s="37">
        <f>'Оцінка'!Q26</f>
        <v>3.4</v>
      </c>
      <c r="E25" s="36">
        <f>'Оцінка'!R26</f>
        <v>93.96226415</v>
      </c>
    </row>
    <row r="26">
      <c r="A26" s="39">
        <f>'Оцінка'!A27</f>
        <v>25</v>
      </c>
      <c r="B26" s="40">
        <f>'Оцінка'!N27</f>
        <v>111</v>
      </c>
      <c r="C26" s="40">
        <f>'Оцінка'!O27</f>
        <v>114</v>
      </c>
      <c r="D26" s="37">
        <f>'Оцінка'!Q27</f>
        <v>3</v>
      </c>
      <c r="E26" s="36">
        <f>'Оцінка'!R27</f>
        <v>86.14035088</v>
      </c>
    </row>
    <row r="27">
      <c r="A27" s="39">
        <f>'Оцінка'!A28</f>
        <v>26</v>
      </c>
      <c r="B27" s="40">
        <f>'Оцінка'!N28</f>
        <v>99</v>
      </c>
      <c r="C27" s="40">
        <f>'Оцінка'!O28</f>
        <v>105</v>
      </c>
      <c r="D27" s="37">
        <f>'Оцінка'!Q28</f>
        <v>3</v>
      </c>
      <c r="E27" s="36">
        <f>'Оцінка'!R28</f>
        <v>80.95238095</v>
      </c>
    </row>
    <row r="28">
      <c r="A28" s="39">
        <f>'Оцінка'!A29</f>
        <v>27</v>
      </c>
      <c r="B28" s="40">
        <f>'Оцінка'!N29</f>
        <v>80</v>
      </c>
      <c r="C28" s="40">
        <f>'Оцінка'!O29</f>
        <v>104</v>
      </c>
      <c r="D28" s="37">
        <f>'Оцінка'!Q29</f>
        <v>2.6</v>
      </c>
      <c r="E28" s="36">
        <f>'Оцінка'!R29</f>
        <v>70.96153846</v>
      </c>
    </row>
    <row r="29">
      <c r="A29" s="39">
        <f>'Оцінка'!A30</f>
        <v>28</v>
      </c>
      <c r="B29" s="40">
        <f>'Оцінка'!N30</f>
        <v>85</v>
      </c>
      <c r="C29" s="40">
        <f>'Оцінка'!O30</f>
        <v>62</v>
      </c>
      <c r="D29" s="37">
        <f>'Оцінка'!Q30</f>
        <v>2.25</v>
      </c>
      <c r="E29" s="36">
        <f>'Оцінка'!R30</f>
        <v>82.90322581</v>
      </c>
    </row>
    <row r="30">
      <c r="A30" s="39">
        <f>'Оцінка'!A31</f>
        <v>29</v>
      </c>
      <c r="B30" s="40">
        <f>'Оцінка'!N31</f>
        <v>108</v>
      </c>
      <c r="C30" s="40">
        <f>'Оцінка'!O31</f>
        <v>121</v>
      </c>
      <c r="D30" s="37">
        <f>'Оцінка'!Q31</f>
        <v>3</v>
      </c>
      <c r="E30" s="36">
        <f>'Оцінка'!R31</f>
        <v>76.69421488</v>
      </c>
    </row>
    <row r="31">
      <c r="A31" s="39">
        <f>'Оцінка'!A32</f>
        <v>30</v>
      </c>
      <c r="B31" s="40">
        <f>'Оцінка'!N32</f>
        <v>98</v>
      </c>
      <c r="C31" s="40">
        <f>'Оцінка'!O32</f>
        <v>103</v>
      </c>
      <c r="D31" s="37">
        <f>'Оцінка'!Q32</f>
        <v>2.8</v>
      </c>
      <c r="E31" s="36">
        <f>'Оцінка'!R32</f>
        <v>81.3592233</v>
      </c>
    </row>
    <row r="32">
      <c r="A32" s="39">
        <f>'Оцінка'!A33</f>
        <v>31</v>
      </c>
      <c r="B32" s="40">
        <f>'Оцінка'!N33</f>
        <v>77</v>
      </c>
      <c r="C32" s="40">
        <f>'Оцінка'!O33</f>
        <v>100</v>
      </c>
      <c r="D32" s="37">
        <f>'Оцінка'!Q33</f>
        <v>3.8</v>
      </c>
      <c r="E32" s="36">
        <f>'Оцінка'!R33</f>
        <v>58.2</v>
      </c>
    </row>
    <row r="33">
      <c r="A33" s="39">
        <f>'Оцінка'!A34</f>
        <v>32</v>
      </c>
      <c r="B33" s="40">
        <f>'Оцінка'!N34</f>
        <v>125</v>
      </c>
      <c r="C33" s="40">
        <f>'Оцінка'!O34</f>
        <v>105</v>
      </c>
      <c r="D33" s="37">
        <f>'Оцінка'!Q34</f>
        <v>3</v>
      </c>
      <c r="E33" s="36">
        <f>'Оцінка'!R34</f>
        <v>94.85714286</v>
      </c>
    </row>
    <row r="34">
      <c r="A34" s="39">
        <f>'Оцінка'!A35</f>
        <v>33</v>
      </c>
      <c r="B34" s="40">
        <f>'Оцінка'!N35</f>
        <v>91</v>
      </c>
      <c r="C34" s="40">
        <f>'Оцінка'!O35</f>
        <v>94</v>
      </c>
      <c r="D34" s="37">
        <f>'Оцінка'!Q35</f>
        <v>3</v>
      </c>
      <c r="E34" s="36">
        <f>'Оцінка'!R35</f>
        <v>82.55319149</v>
      </c>
    </row>
    <row r="35">
      <c r="A35" s="39">
        <f>'Оцінка'!A36</f>
        <v>34</v>
      </c>
      <c r="B35" s="40">
        <f>'Оцінка'!N36</f>
        <v>135</v>
      </c>
      <c r="C35" s="40">
        <f>'Оцінка'!O36</f>
        <v>130</v>
      </c>
      <c r="D35" s="37">
        <f>'Оцінка'!Q36</f>
        <v>2.6</v>
      </c>
      <c r="E35" s="36">
        <f>'Оцінка'!R36</f>
        <v>89.84615385</v>
      </c>
    </row>
    <row r="36">
      <c r="A36" s="39">
        <f>'Оцінка'!A37</f>
        <v>35</v>
      </c>
      <c r="B36" s="40">
        <f>'Оцінка'!N37</f>
        <v>104</v>
      </c>
      <c r="C36" s="40">
        <f>'Оцінка'!O37</f>
        <v>92</v>
      </c>
      <c r="D36" s="37">
        <f>'Оцінка'!Q37</f>
        <v>2.4</v>
      </c>
      <c r="E36" s="36">
        <f>'Оцінка'!R37</f>
        <v>99.7826087</v>
      </c>
    </row>
    <row r="37">
      <c r="A37" s="39">
        <f>'Оцінка'!A38</f>
        <v>36</v>
      </c>
      <c r="B37" s="40">
        <f>'Оцінка'!N38</f>
        <v>98</v>
      </c>
      <c r="C37" s="40">
        <f>'Оцінка'!O38</f>
        <v>99</v>
      </c>
      <c r="D37" s="37">
        <f>'Оцінка'!Q38</f>
        <v>2.2</v>
      </c>
      <c r="E37" s="36">
        <f>'Оцінка'!R38</f>
        <v>82.02020202</v>
      </c>
    </row>
    <row r="38">
      <c r="A38" s="39">
        <f>'Оцінка'!A39</f>
        <v>37</v>
      </c>
      <c r="B38" s="40">
        <f>'Оцінка'!N39</f>
        <v>98</v>
      </c>
      <c r="C38" s="40">
        <f>'Оцінка'!O39</f>
        <v>99</v>
      </c>
      <c r="D38" s="37">
        <f>'Оцінка'!Q39</f>
        <v>2.6</v>
      </c>
      <c r="E38" s="36">
        <f>'Оцінка'!R39</f>
        <v>73.13131313</v>
      </c>
    </row>
    <row r="39">
      <c r="A39" s="39">
        <f>'Оцінка'!A40</f>
        <v>38</v>
      </c>
      <c r="B39" s="40">
        <f>'Оцінка'!N40</f>
        <v>99</v>
      </c>
      <c r="C39" s="40">
        <f>'Оцінка'!O40</f>
        <v>96</v>
      </c>
      <c r="D39" s="37">
        <f>'Оцінка'!Q40</f>
        <v>2.8</v>
      </c>
      <c r="E39" s="36">
        <f>'Оцінка'!R40</f>
        <v>88.125</v>
      </c>
    </row>
    <row r="40">
      <c r="A40" s="39">
        <f>'Оцінка'!A41</f>
        <v>39</v>
      </c>
      <c r="B40" s="40">
        <f>'Оцінка'!N41</f>
        <v>50</v>
      </c>
      <c r="C40" s="40">
        <f>'Оцінка'!O41</f>
        <v>50</v>
      </c>
      <c r="D40" s="37">
        <f>'Оцінка'!Q41</f>
        <v>3</v>
      </c>
      <c r="E40" s="36">
        <f>'Оцінка'!R41</f>
        <v>90.8</v>
      </c>
    </row>
    <row r="41">
      <c r="A41" s="39">
        <f>'Оцінка'!A42</f>
        <v>40</v>
      </c>
      <c r="B41" s="40">
        <f>'Оцінка'!N42</f>
        <v>174</v>
      </c>
      <c r="C41" s="40">
        <f>'Оцінка'!O42</f>
        <v>167</v>
      </c>
      <c r="D41" s="37">
        <f>'Оцінка'!Q42</f>
        <v>3.6</v>
      </c>
      <c r="E41" s="36">
        <f>'Оцінка'!R42</f>
        <v>73.65269461</v>
      </c>
    </row>
    <row r="42">
      <c r="A42" s="39">
        <f>'Оцінка'!A43</f>
        <v>41</v>
      </c>
      <c r="B42" s="40">
        <f>'Оцінка'!N43</f>
        <v>107</v>
      </c>
      <c r="C42" s="40">
        <f>'Оцінка'!O43</f>
        <v>113</v>
      </c>
      <c r="D42" s="37">
        <f>'Оцінка'!Q43</f>
        <v>3</v>
      </c>
      <c r="E42" s="36">
        <f>'Оцінка'!R43</f>
        <v>70.08849558</v>
      </c>
    </row>
    <row r="43">
      <c r="A43" s="39">
        <f>'Оцінка'!A44</f>
        <v>42</v>
      </c>
      <c r="B43" s="40">
        <f>'Оцінка'!N44</f>
        <v>105</v>
      </c>
      <c r="C43" s="40">
        <f>'Оцінка'!O44</f>
        <v>113</v>
      </c>
      <c r="D43" s="37">
        <f>'Оцінка'!Q44</f>
        <v>2.2</v>
      </c>
      <c r="E43" s="36">
        <f>'Оцінка'!R44</f>
        <v>81.94690265</v>
      </c>
    </row>
    <row r="44">
      <c r="A44" s="39">
        <f>'Оцінка'!A45</f>
        <v>43</v>
      </c>
      <c r="B44" s="40">
        <f>'Оцінка'!N45</f>
        <v>88</v>
      </c>
      <c r="C44" s="40">
        <f>'Оцінка'!O45</f>
        <v>99</v>
      </c>
      <c r="D44" s="37">
        <f>'Оцінка'!Q45</f>
        <v>2</v>
      </c>
      <c r="E44" s="36">
        <f>'Оцінка'!R45</f>
        <v>76.16161616</v>
      </c>
    </row>
    <row r="45">
      <c r="A45" s="39">
        <f>'Оцінка'!A46</f>
        <v>44</v>
      </c>
      <c r="B45" s="40">
        <f>'Оцінка'!N46</f>
        <v>99</v>
      </c>
      <c r="C45" s="40">
        <f>'Оцінка'!O46</f>
        <v>101</v>
      </c>
      <c r="D45" s="37">
        <f>'Оцінка'!Q46</f>
        <v>2.2</v>
      </c>
      <c r="E45" s="36">
        <f>'Оцінка'!R46</f>
        <v>87.52475248</v>
      </c>
    </row>
    <row r="46">
      <c r="A46" s="39">
        <f>'Оцінка'!A47</f>
        <v>45</v>
      </c>
      <c r="B46" s="40">
        <f>'Оцінка'!N47</f>
        <v>98</v>
      </c>
      <c r="C46" s="40">
        <f>'Оцінка'!O47</f>
        <v>106</v>
      </c>
      <c r="D46" s="37">
        <f>'Оцінка'!Q47</f>
        <v>3.2</v>
      </c>
      <c r="E46" s="36">
        <f>'Оцінка'!R47</f>
        <v>80.18867925</v>
      </c>
    </row>
    <row r="47">
      <c r="A47" s="39">
        <f>'Оцінка'!A48</f>
        <v>46</v>
      </c>
      <c r="B47" s="40">
        <f>'Оцінка'!N48</f>
        <v>99</v>
      </c>
      <c r="C47" s="40">
        <f>'Оцінка'!O48</f>
        <v>109</v>
      </c>
      <c r="D47" s="37">
        <f>'Оцінка'!Q48</f>
        <v>2.8</v>
      </c>
      <c r="E47" s="36">
        <f>'Оцінка'!R48</f>
        <v>75.59633028</v>
      </c>
    </row>
    <row r="48">
      <c r="A48" s="39">
        <f>'Оцінка'!A49</f>
        <v>47</v>
      </c>
      <c r="B48" s="40">
        <f>'Оцінка'!N49</f>
        <v>120</v>
      </c>
      <c r="C48" s="40">
        <f>'Оцінка'!O49</f>
        <v>129</v>
      </c>
      <c r="D48" s="37">
        <f>'Оцінка'!Q49</f>
        <v>2.4</v>
      </c>
      <c r="E48" s="36">
        <f>'Оцінка'!R49</f>
        <v>86.04651163</v>
      </c>
    </row>
    <row r="49">
      <c r="A49" s="39">
        <f>'Оцінка'!A50</f>
        <v>48</v>
      </c>
      <c r="B49" s="40">
        <f>'Оцінка'!N50</f>
        <v>142</v>
      </c>
      <c r="C49" s="40">
        <f>'Оцінка'!O50</f>
        <v>153</v>
      </c>
      <c r="D49" s="37">
        <f>'Оцінка'!Q50</f>
        <v>2.8</v>
      </c>
      <c r="E49" s="36">
        <f>'Оцінка'!R50</f>
        <v>70.71895425</v>
      </c>
    </row>
    <row r="50">
      <c r="A50" s="39">
        <f>'Оцінка'!A51</f>
        <v>49</v>
      </c>
      <c r="B50" s="40">
        <f>'Оцінка'!N51</f>
        <v>115</v>
      </c>
      <c r="C50" s="40">
        <f>'Оцінка'!O51</f>
        <v>114</v>
      </c>
      <c r="D50" s="37">
        <f>'Оцінка'!Q51</f>
        <v>2.4</v>
      </c>
      <c r="E50" s="36">
        <f>'Оцінка'!R51</f>
        <v>91.22807018</v>
      </c>
    </row>
    <row r="51">
      <c r="A51" s="39">
        <f>'Оцінка'!A52</f>
        <v>50</v>
      </c>
      <c r="B51" s="40">
        <f>'Оцінка'!N52</f>
        <v>104</v>
      </c>
      <c r="C51" s="40">
        <f>'Оцінка'!O52</f>
        <v>119</v>
      </c>
      <c r="D51" s="37">
        <f>'Оцінка'!Q52</f>
        <v>2.6</v>
      </c>
      <c r="E51" s="36">
        <f>'Оцінка'!R52</f>
        <v>79.49579832</v>
      </c>
    </row>
    <row r="52">
      <c r="A52" s="39">
        <f>'Оцінка'!A53</f>
        <v>51</v>
      </c>
      <c r="B52" s="40">
        <f>'Оцінка'!N53</f>
        <v>98</v>
      </c>
      <c r="C52" s="40">
        <f>'Оцінка'!O53</f>
        <v>108</v>
      </c>
      <c r="D52" s="37">
        <f>'Оцінка'!Q53</f>
        <v>2.6</v>
      </c>
      <c r="E52" s="36">
        <f>'Оцінка'!R53</f>
        <v>83.88888889</v>
      </c>
    </row>
    <row r="53">
      <c r="A53" s="39">
        <f>'Оцінка'!A54</f>
        <v>52</v>
      </c>
      <c r="B53" s="40">
        <f>'Оцінка'!N54</f>
        <v>103</v>
      </c>
      <c r="C53" s="40">
        <f>'Оцінка'!O54</f>
        <v>104</v>
      </c>
      <c r="D53" s="37">
        <f>'Оцінка'!Q54</f>
        <v>3</v>
      </c>
      <c r="E53" s="36">
        <f>'Оцінка'!R54</f>
        <v>82.30769231</v>
      </c>
    </row>
    <row r="54">
      <c r="A54" s="39">
        <f>'Оцінка'!A55</f>
        <v>53</v>
      </c>
      <c r="B54" s="40">
        <f>'Оцінка'!N55</f>
        <v>126</v>
      </c>
      <c r="C54" s="40">
        <f>'Оцінка'!O55</f>
        <v>130</v>
      </c>
      <c r="D54" s="37">
        <f>'Оцінка'!Q55</f>
        <v>2.4</v>
      </c>
      <c r="E54" s="36">
        <f>'Оцінка'!R55</f>
        <v>85.23076923</v>
      </c>
    </row>
    <row r="55">
      <c r="A55" s="39">
        <f>'Оцінка'!A56</f>
        <v>54</v>
      </c>
      <c r="B55" s="40">
        <f>'Оцінка'!N56</f>
        <v>185</v>
      </c>
      <c r="C55" s="40">
        <f>'Оцінка'!O56</f>
        <v>191</v>
      </c>
      <c r="D55" s="37">
        <f>'Оцінка'!Q56</f>
        <v>2.8</v>
      </c>
      <c r="E55" s="36">
        <f>'Оцінка'!R56</f>
        <v>83.56020942</v>
      </c>
    </row>
    <row r="56">
      <c r="A56" s="39">
        <f>'Оцінка'!A57</f>
        <v>55</v>
      </c>
      <c r="B56" s="40">
        <f>'Оцінка'!N57</f>
        <v>96</v>
      </c>
      <c r="C56" s="40">
        <f>'Оцінка'!O57</f>
        <v>105</v>
      </c>
      <c r="D56" s="37">
        <f>'Оцінка'!Q57</f>
        <v>2.4</v>
      </c>
      <c r="E56" s="36">
        <f>'Оцінка'!R57</f>
        <v>76.57142857</v>
      </c>
    </row>
    <row r="57">
      <c r="A57" s="39">
        <f>'Оцінка'!A58</f>
        <v>56</v>
      </c>
      <c r="B57" s="40">
        <f>'Оцінка'!N58</f>
        <v>79</v>
      </c>
      <c r="C57" s="40">
        <f>'Оцінка'!O58</f>
        <v>88</v>
      </c>
      <c r="D57" s="37">
        <f>'Оцінка'!Q58</f>
        <v>2.6</v>
      </c>
      <c r="E57" s="36">
        <f>'Оцінка'!R58</f>
        <v>72.04545455</v>
      </c>
    </row>
    <row r="58">
      <c r="A58" s="39">
        <f>'Оцінка'!A59</f>
        <v>57</v>
      </c>
      <c r="B58" s="40">
        <f>'Оцінка'!N59</f>
        <v>137</v>
      </c>
      <c r="C58" s="40">
        <f>'Оцінка'!O59</f>
        <v>149</v>
      </c>
      <c r="D58" s="37">
        <f>'Оцінка'!Q59</f>
        <v>2.8</v>
      </c>
      <c r="E58" s="36">
        <f>'Оцінка'!R59</f>
        <v>78.9261745</v>
      </c>
    </row>
    <row r="59">
      <c r="A59" s="39">
        <f>'Оцінка'!A60</f>
        <v>58</v>
      </c>
      <c r="B59" s="40">
        <f>'Оцінка'!N60</f>
        <v>104</v>
      </c>
      <c r="C59" s="40">
        <f>'Оцінка'!O60</f>
        <v>106</v>
      </c>
      <c r="D59" s="37">
        <f>'Оцінка'!Q60</f>
        <v>2.8</v>
      </c>
      <c r="E59" s="36">
        <f>'Оцінка'!R60</f>
        <v>89.43396226</v>
      </c>
    </row>
    <row r="60">
      <c r="A60" s="39">
        <f>'Оцінка'!A61</f>
        <v>59</v>
      </c>
      <c r="B60" s="40">
        <f>'Оцінка'!N61</f>
        <v>88</v>
      </c>
      <c r="C60" s="40">
        <f>'Оцінка'!O61</f>
        <v>108</v>
      </c>
      <c r="D60" s="37">
        <f>'Оцінка'!Q61</f>
        <v>3</v>
      </c>
      <c r="E60" s="36">
        <f>'Оцінка'!R61</f>
        <v>70.18518519</v>
      </c>
    </row>
    <row r="61">
      <c r="A61" s="39">
        <f>'Оцінка'!A62</f>
        <v>60</v>
      </c>
      <c r="B61" s="40">
        <f>'Оцінка'!N62</f>
        <v>103</v>
      </c>
      <c r="C61" s="40">
        <f>'Оцінка'!O62</f>
        <v>78</v>
      </c>
      <c r="D61" s="37">
        <f>'Оцінка'!Q62</f>
        <v>2.8</v>
      </c>
      <c r="E61" s="36">
        <f>'Оцінка'!R62</f>
        <v>81.02564103</v>
      </c>
    </row>
    <row r="62">
      <c r="A62" s="39">
        <f>'Оцінка'!A63</f>
        <v>61</v>
      </c>
      <c r="B62" s="40">
        <f>'Оцінка'!N63</f>
        <v>180</v>
      </c>
      <c r="C62" s="40">
        <f>'Оцінка'!O63</f>
        <v>189</v>
      </c>
      <c r="D62" s="37">
        <f>'Оцінка'!Q63</f>
        <v>2.2</v>
      </c>
      <c r="E62" s="36">
        <f>'Оцінка'!R63</f>
        <v>80</v>
      </c>
    </row>
    <row r="63">
      <c r="A63" s="39">
        <f>'Оцінка'!A64</f>
        <v>62</v>
      </c>
      <c r="B63" s="40">
        <f>'Оцінка'!N64</f>
        <v>135</v>
      </c>
      <c r="C63" s="40">
        <f>'Оцінка'!O64</f>
        <v>182</v>
      </c>
      <c r="D63" s="37">
        <f>'Оцінка'!Q64</f>
        <v>3</v>
      </c>
      <c r="E63" s="36">
        <f>'Оцінка'!R64</f>
        <v>70.21978022</v>
      </c>
    </row>
    <row r="64">
      <c r="A64" s="39">
        <f>'Оцінка'!A65</f>
        <v>63</v>
      </c>
      <c r="B64" s="40">
        <f>'Оцінка'!N65</f>
        <v>304</v>
      </c>
      <c r="C64" s="40">
        <f>'Оцінка'!O65</f>
        <v>310</v>
      </c>
      <c r="D64" s="37">
        <f>'Оцінка'!Q65</f>
        <v>3</v>
      </c>
      <c r="E64" s="36">
        <f>'Оцінка'!R65</f>
        <v>88.64516129</v>
      </c>
    </row>
    <row r="65">
      <c r="A65" s="39">
        <f>'Оцінка'!A66</f>
        <v>64</v>
      </c>
      <c r="B65" s="40">
        <f>'Оцінка'!N66</f>
        <v>78</v>
      </c>
      <c r="C65" s="40">
        <f>'Оцінка'!O66</f>
        <v>88</v>
      </c>
      <c r="D65" s="37">
        <f>'Оцінка'!Q66</f>
        <v>2.8</v>
      </c>
      <c r="E65" s="36">
        <f>'Оцінка'!R66</f>
        <v>63.63636364</v>
      </c>
    </row>
    <row r="66">
      <c r="A66" s="39">
        <f>'Оцінка'!A67</f>
        <v>65</v>
      </c>
      <c r="B66" s="40">
        <f>'Оцінка'!N67</f>
        <v>38</v>
      </c>
      <c r="C66" s="40">
        <f>'Оцінка'!O67</f>
        <v>65</v>
      </c>
      <c r="D66" s="37">
        <f>'Оцінка'!Q67</f>
        <v>2.6</v>
      </c>
      <c r="E66" s="36">
        <f>'Оцінка'!R67</f>
        <v>47.38461538</v>
      </c>
    </row>
    <row r="67">
      <c r="A67" s="39">
        <f>'Оцінка'!A68</f>
        <v>66</v>
      </c>
      <c r="B67" s="40">
        <f>'Оцінка'!N68</f>
        <v>94</v>
      </c>
      <c r="C67" s="40">
        <f>'Оцінка'!O68</f>
        <v>115</v>
      </c>
      <c r="D67" s="37">
        <f>'Оцінка'!Q68</f>
        <v>2.8</v>
      </c>
      <c r="E67" s="36">
        <f>'Оцінка'!R68</f>
        <v>69.04347826</v>
      </c>
    </row>
    <row r="68">
      <c r="A68" s="39">
        <f>'Оцінка'!A69</f>
        <v>67</v>
      </c>
      <c r="B68" s="40">
        <f>'Оцінка'!N69</f>
        <v>65</v>
      </c>
      <c r="C68" s="40">
        <f>'Оцінка'!O69</f>
        <v>79</v>
      </c>
      <c r="D68" s="37">
        <f>'Оцінка'!Q69</f>
        <v>2.6</v>
      </c>
      <c r="E68" s="36">
        <f>'Оцінка'!R69</f>
        <v>71.64556962</v>
      </c>
    </row>
    <row r="69">
      <c r="A69" s="39">
        <f>'Оцінка'!A70</f>
        <v>68</v>
      </c>
      <c r="B69" s="40">
        <f>'Оцінка'!N70</f>
        <v>64</v>
      </c>
      <c r="C69" s="40">
        <f>'Оцінка'!O70</f>
        <v>69</v>
      </c>
      <c r="D69" s="37">
        <f>'Оцінка'!Q70</f>
        <v>2.8</v>
      </c>
      <c r="E69" s="36">
        <f>'Оцінка'!R70</f>
        <v>57.68115942</v>
      </c>
    </row>
    <row r="70">
      <c r="A70" s="39">
        <f>'Оцінка'!A71</f>
        <v>69</v>
      </c>
      <c r="B70" s="40">
        <f>'Оцінка'!N71</f>
        <v>79</v>
      </c>
      <c r="C70" s="40">
        <f>'Оцінка'!O71</f>
        <v>212</v>
      </c>
      <c r="D70" s="37">
        <f>'Оцінка'!Q71</f>
        <v>4.4</v>
      </c>
      <c r="E70" s="36">
        <f>'Оцінка'!R71</f>
        <v>2.075471698</v>
      </c>
    </row>
    <row r="71">
      <c r="A71" s="39">
        <f>'Оцінка'!A72</f>
        <v>70</v>
      </c>
      <c r="B71" s="40">
        <f>'Оцінка'!N72</f>
        <v>106</v>
      </c>
      <c r="C71" s="40">
        <f>'Оцінка'!O72</f>
        <v>230</v>
      </c>
      <c r="D71" s="37">
        <f>'Оцінка'!Q72</f>
        <v>4.4</v>
      </c>
      <c r="E71" s="36">
        <f>'Оцінка'!R72</f>
        <v>4.434782609</v>
      </c>
    </row>
    <row r="72">
      <c r="A72" s="39">
        <f>'Оцінка'!A73</f>
        <v>71</v>
      </c>
      <c r="B72" s="40">
        <f>'Оцінка'!N73</f>
        <v>9</v>
      </c>
      <c r="C72" s="40">
        <f>'Оцінка'!O73</f>
        <v>219</v>
      </c>
      <c r="D72" s="37">
        <f>'Оцінка'!Q73</f>
        <v>4.6</v>
      </c>
      <c r="E72" s="36">
        <f>'Оцінка'!R73</f>
        <v>1.735159817</v>
      </c>
    </row>
    <row r="73">
      <c r="A73" s="39">
        <f>'Оцінка'!A74</f>
        <v>72</v>
      </c>
      <c r="B73" s="40">
        <f>'Оцінка'!N74</f>
        <v>16</v>
      </c>
      <c r="C73" s="40">
        <f>'Оцінка'!O74</f>
        <v>172</v>
      </c>
      <c r="D73" s="37">
        <f>'Оцінка'!Q74</f>
        <v>4.4</v>
      </c>
      <c r="E73" s="36">
        <f>'Оцінка'!R74</f>
        <v>2.325581395</v>
      </c>
    </row>
    <row r="74">
      <c r="A74" s="39">
        <f>'Оцінка'!A75</f>
        <v>73</v>
      </c>
      <c r="B74" s="40">
        <f>'Оцінка'!N75</f>
        <v>68</v>
      </c>
      <c r="C74" s="40">
        <f>'Оцінка'!O75</f>
        <v>189</v>
      </c>
      <c r="D74" s="37">
        <f>'Оцінка'!Q75</f>
        <v>4.6</v>
      </c>
      <c r="E74" s="36">
        <f>'Оцінка'!R75</f>
        <v>2.116402116</v>
      </c>
    </row>
    <row r="75">
      <c r="A75" s="39">
        <f>'Оцінка'!A76</f>
        <v>74</v>
      </c>
      <c r="B75" s="40">
        <f>'Оцінка'!N76</f>
        <v>198</v>
      </c>
      <c r="C75" s="40">
        <f>'Оцінка'!O76</f>
        <v>149</v>
      </c>
      <c r="D75" s="37">
        <f>'Оцінка'!Q76</f>
        <v>4.4</v>
      </c>
      <c r="E75" s="36">
        <f>'Оцінка'!R76</f>
        <v>6.44295302</v>
      </c>
    </row>
    <row r="76">
      <c r="A76" s="39">
        <f>'Оцінка'!A77</f>
        <v>75</v>
      </c>
      <c r="B76" s="40">
        <f>'Оцінка'!N77</f>
        <v>184</v>
      </c>
      <c r="C76" s="40">
        <f>'Оцінка'!O77</f>
        <v>146</v>
      </c>
      <c r="D76" s="37">
        <f>'Оцінка'!Q77</f>
        <v>4.4</v>
      </c>
      <c r="E76" s="36">
        <f>'Оцінка'!R77</f>
        <v>6.98630137</v>
      </c>
    </row>
  </sheetData>
  <drawing r:id="rId1"/>
</worksheet>
</file>