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ropbox\TCS\Work\IMG\"/>
    </mc:Choice>
  </mc:AlternateContent>
  <bookViews>
    <workbookView xWindow="0" yWindow="0" windowWidth="20490" windowHeight="7755" activeTab="4"/>
  </bookViews>
  <sheets>
    <sheet name="Account Overview" sheetId="2" r:id="rId1"/>
    <sheet name="Innovation-account Targets" sheetId="1" r:id="rId2"/>
    <sheet name="Status Tracker" sheetId="3" r:id="rId3"/>
    <sheet name="Sheet1" sheetId="5" r:id="rId4"/>
    <sheet name="Sheet2" sheetId="6" r:id="rId5"/>
    <sheet name="Sheet3" sheetId="7" r:id="rId6"/>
  </sheets>
  <definedNames>
    <definedName name="_xlnm._FilterDatabase" localSheetId="1" hidden="1">'Innovation-account Targets'!$A$1:$G$52</definedName>
    <definedName name="Activities">Sheet1!$H$3:$H$17</definedName>
    <definedName name="Status">Sheet1!$F$3:$F$12</definedName>
    <definedName name="Table1">'Innovation-account Targets'!$A$1:$I$52</definedName>
    <definedName name="TCSServices">Sheet1!$B$3:$B$16</definedName>
  </definedNames>
  <calcPr calcId="152511"/>
</workbook>
</file>

<file path=xl/calcChain.xml><?xml version="1.0" encoding="utf-8"?>
<calcChain xmlns="http://schemas.openxmlformats.org/spreadsheetml/2006/main">
  <c r="L20" i="7" l="1"/>
  <c r="C52" i="3" l="1"/>
  <c r="B52" i="3"/>
  <c r="E52" i="2"/>
  <c r="B52" i="2"/>
  <c r="E52" i="1"/>
  <c r="E45" i="2"/>
  <c r="E46" i="2"/>
  <c r="E47" i="2"/>
  <c r="E48" i="2"/>
  <c r="E49" i="2"/>
  <c r="E50" i="2"/>
  <c r="E51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3" i="2"/>
  <c r="E24" i="2"/>
  <c r="E25" i="2"/>
  <c r="E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3" i="3"/>
  <c r="C24" i="3"/>
  <c r="C25" i="3"/>
  <c r="C26" i="3"/>
  <c r="C27" i="3"/>
  <c r="C28" i="3"/>
  <c r="C2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B19" i="2" l="1"/>
  <c r="I11" i="2" l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2" i="2"/>
  <c r="B23" i="2"/>
  <c r="B24" i="2"/>
  <c r="B25" i="2"/>
  <c r="B26" i="2"/>
  <c r="B27" i="2"/>
  <c r="B28" i="2"/>
  <c r="B29" i="2"/>
  <c r="B20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2" i="1"/>
  <c r="E23" i="1"/>
  <c r="E24" i="1"/>
  <c r="E25" i="1"/>
  <c r="E26" i="1"/>
  <c r="E27" i="1"/>
  <c r="E28" i="1"/>
  <c r="E29" i="1"/>
  <c r="E20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19" i="1"/>
  <c r="E48" i="1"/>
  <c r="E49" i="1"/>
  <c r="E50" i="1"/>
  <c r="E51" i="1"/>
</calcChain>
</file>

<file path=xl/sharedStrings.xml><?xml version="1.0" encoding="utf-8"?>
<sst xmlns="http://schemas.openxmlformats.org/spreadsheetml/2006/main" count="581" uniqueCount="396">
  <si>
    <t>Account</t>
  </si>
  <si>
    <t>Segment</t>
  </si>
  <si>
    <t>Headcount</t>
  </si>
  <si>
    <t>Revenue contribution (in Million USD)</t>
  </si>
  <si>
    <t>Innovation Culture</t>
  </si>
  <si>
    <t>Remarks</t>
  </si>
  <si>
    <t>Apple</t>
  </si>
  <si>
    <t>CPE</t>
  </si>
  <si>
    <t>NetApp</t>
  </si>
  <si>
    <t>SPS</t>
  </si>
  <si>
    <t>NXP</t>
  </si>
  <si>
    <t>Semi</t>
  </si>
  <si>
    <t>NA</t>
  </si>
  <si>
    <t>EMC</t>
  </si>
  <si>
    <t>Danaher</t>
  </si>
  <si>
    <t>PwC</t>
  </si>
  <si>
    <t>Microsoft</t>
  </si>
  <si>
    <t>AMAT</t>
  </si>
  <si>
    <t>SAP</t>
  </si>
  <si>
    <t>KPMG</t>
  </si>
  <si>
    <t>Xerox</t>
  </si>
  <si>
    <t>Agilent</t>
  </si>
  <si>
    <t>HP</t>
  </si>
  <si>
    <t>Adobe</t>
  </si>
  <si>
    <t>Hitachi Ltd</t>
  </si>
  <si>
    <t>Infor US</t>
  </si>
  <si>
    <t>Brookfield</t>
  </si>
  <si>
    <t>MEMC</t>
  </si>
  <si>
    <t>Irdeto</t>
  </si>
  <si>
    <t>Sunedison</t>
  </si>
  <si>
    <t>Carl Zeiss</t>
  </si>
  <si>
    <t>EIS-Bang &amp; Olufsen</t>
  </si>
  <si>
    <t>MicroStrategy </t>
  </si>
  <si>
    <t>Gartner</t>
  </si>
  <si>
    <t>Samsung</t>
  </si>
  <si>
    <t>FEI Company</t>
  </si>
  <si>
    <t>RS Components</t>
  </si>
  <si>
    <t>Citrix</t>
  </si>
  <si>
    <t>CA</t>
  </si>
  <si>
    <t>SanDisk</t>
  </si>
  <si>
    <t>Epson</t>
  </si>
  <si>
    <t>Equinix</t>
  </si>
  <si>
    <t>ASML</t>
  </si>
  <si>
    <t>Lexmark</t>
  </si>
  <si>
    <t>Royal Haskoning</t>
  </si>
  <si>
    <t>Infineon</t>
  </si>
  <si>
    <t>Ceridian</t>
  </si>
  <si>
    <t>Sl No</t>
  </si>
  <si>
    <t>TCS segment</t>
  </si>
  <si>
    <t>Other info</t>
  </si>
  <si>
    <t>Client Outsourcing budget (in Million USD)</t>
  </si>
  <si>
    <t>TCS' wallet share</t>
  </si>
  <si>
    <t>Semiconductors for smart auto, consumer goods, mobile, industrial &amp; wireless</t>
  </si>
  <si>
    <t>Computer storage, cloud, virtualization, analytics, info security</t>
  </si>
  <si>
    <t>Test &amp; measurement, Dental, Industrial Technologies, Life Science &amp; Diagnostics and Environmental</t>
  </si>
  <si>
    <t>Semiconductors for auto, industrial &amp; multi-segment</t>
  </si>
  <si>
    <t>Spin off from Siemens AG</t>
  </si>
  <si>
    <t>Human Capital Management Services</t>
  </si>
  <si>
    <t>McKinsey</t>
  </si>
  <si>
    <t>Intel</t>
  </si>
  <si>
    <t>ADM, IT IS, DESS, e-business, Oracle, Assurance services</t>
  </si>
  <si>
    <t>ADM, IT IS, Assurance</t>
  </si>
  <si>
    <t>ADM, Assurance, Oracle, e-business, EntSol, DESS, GCP</t>
  </si>
  <si>
    <t>SAP, ADM, EIS, IT IS, EntSol</t>
  </si>
  <si>
    <t>ADM, IT IS, EIS, Assurance, Content Management</t>
  </si>
  <si>
    <t>ADM, IT IS, Assurance, Content Management</t>
  </si>
  <si>
    <t>ADM, IT IS, e-business, Assurance, DESS, BIPM, BPO</t>
  </si>
  <si>
    <t>Platform software for desktops, laptops and mobile devices</t>
  </si>
  <si>
    <t>EIS, IT IS, ADM, Assurance, BPO, Content Management</t>
  </si>
  <si>
    <t>EIS, e-business, ADM, IT IS, DESS</t>
  </si>
  <si>
    <t>BPO, SAP, IT IS, e-business, Assurance</t>
  </si>
  <si>
    <t>ADM, SAP, IT IS, Assurance, DESS</t>
  </si>
  <si>
    <t>ADM, Oracle, e-business, Assurance, EIS, BIPM</t>
  </si>
  <si>
    <t>IT IS, Oracle, Assurance, Others</t>
  </si>
  <si>
    <t>ADM, SAP, Assurance, DESS, BIPM, EntSol</t>
  </si>
  <si>
    <t>ADM, IT IS, DESS, Assurance, SAP, Content Management, New Growth Platforms</t>
  </si>
  <si>
    <t>IT IS, SAP, BPO</t>
  </si>
  <si>
    <t>EIS</t>
  </si>
  <si>
    <t>Info not available</t>
  </si>
  <si>
    <t>1926, Chicago, USA, James O. McKinsey; HQ in NYC; revenues: $7.8 bn (2013)</t>
  </si>
  <si>
    <t>1854+1849- 1998; a network of firms in 157 countries with more than 184,000 people; revenues: $32.1 bn (2013); HQ London</t>
  </si>
  <si>
    <t>Headquartered in Walldorf, Baden-Württemberg, Germany; revenues: Euro 16.81 bn (2013)</t>
  </si>
  <si>
    <t>Professional services company, one of the Big Four auditors;  three lines of services: audit, tax, and advisory</t>
  </si>
  <si>
    <t>(1870, 1917)- 1987 (merger); Swiss cooperative org type; HQ- Netherlands, Revenues: $23.42 bn (2013)</t>
  </si>
  <si>
    <t>1906, HQ- Connecticut, USA; Revenues: $22.39 bn (2012)</t>
  </si>
  <si>
    <t>Founded Jan 1, 1939; HQ- Palo Alto, CA, USA; Revenues: $112.298 bn (2013)</t>
  </si>
  <si>
    <t>Feb 1982, HQ- San Jose, CA; Revenues: $4.055 bn (2013)</t>
  </si>
  <si>
    <t>Founded 1910 in Hitachi, Japan; HQ- Tokyo, Japan; Revenues: 9.665 trillion Yen (2012)</t>
  </si>
  <si>
    <t>Founded in Mountain View, California on July 18, 1968 by Gordon E. Moore; Revenues: $52.708 bn (2013)</t>
  </si>
  <si>
    <t>Computer storage and data management</t>
  </si>
  <si>
    <t>IT IS</t>
  </si>
  <si>
    <t>Primary Businesses</t>
  </si>
  <si>
    <t>Designs, develops, and sells consumer electronics, computer software, online services, and personal computers</t>
  </si>
  <si>
    <t>Global management consulting firm; adviser to businesses, governments, and institutions</t>
  </si>
  <si>
    <t>Multinational professional services network; one of the 'Big Four' auditors</t>
  </si>
  <si>
    <t>Design &amp; manufacture motherboard chipsets, network interface controllers and integrated circuits, flash memory, graphic chips, embedded processors and other devices related to communications and computing</t>
  </si>
  <si>
    <t>Equipment, services and software for mfg semicond, TFT LCD, glass, thin-film prods- consumer products</t>
  </si>
  <si>
    <t>Makes enterprise software to manage business operations and customer relations</t>
  </si>
  <si>
    <t>Specializes in developing and manufacturing computing, data storage, and networking hardware, designing software and delivering services</t>
  </si>
  <si>
    <t>Creation of multimedia and creativity software products,  rich Internet application software development</t>
  </si>
  <si>
    <t>Multinational engineering and electronics conglomerate; a highly diversified company that operates 11 business segments: Information &amp; Telecommunication Systems, Social Infrastructure, High Functional Materials &amp; Components, Financial Services, Power Systems, Electronic Systems &amp; Equipment, Automotive Systems, Railway &amp; Urban Systems, Digital Media &amp; Consumer Products, Construction Machinery and Other Components &amp; Systems</t>
  </si>
  <si>
    <t>Optical systems, industrial measurements and medical devices,</t>
  </si>
  <si>
    <t>Manufactures machines for the production of integrated circuits (ICs); world's largest supplier of photolithography sys</t>
  </si>
  <si>
    <t>Manufactures laser printers and provides enterprise services- own brand and OEM for Dell, IBM etc.</t>
  </si>
  <si>
    <t>1991, LBO of IBM's Printer &amp; Printer supply division; Revenues: $3.797 bn (2012)</t>
  </si>
  <si>
    <t>Electronics &amp; Bio-analytical measurement instruments, Lifesciences</t>
  </si>
  <si>
    <t>Preliminary Connect</t>
  </si>
  <si>
    <t>Execution Plan</t>
  </si>
  <si>
    <t>Key Commitments from Account</t>
  </si>
  <si>
    <t>Key Deliverables</t>
  </si>
  <si>
    <t>Timeline</t>
  </si>
  <si>
    <t>Hays Specialist Recruitment Ltd.</t>
  </si>
  <si>
    <t>Sl No.</t>
  </si>
  <si>
    <t>There is interest for IM sessions by the account. The connect, buy-in and planning are to be initiated</t>
  </si>
  <si>
    <t>Ongoing opportunity of IdeaStorm in the account. Plan to leverage the same and execute an AIM 2.0 plan and further take up ACE with them</t>
  </si>
  <si>
    <t>Beta testing of ACE in progress with the account</t>
  </si>
  <si>
    <t>AIM was planned and is pending with with account. Plan to re-initiate AIM2.0 or ACE.</t>
  </si>
  <si>
    <t>Account has setup internal innovation management process. There was initial support but since then there has been no interaction with us. There is an ongoing opportunity for a Joint IdeaStorm. The deployement of platform and customization in in progress in account</t>
  </si>
  <si>
    <t>They had displayed an interest in AIM but after the buy-in of execution plan, the activities died down</t>
  </si>
  <si>
    <t>There were several attempts for establishing connect. After one or two discussions, the account expressed interest but did not share the required initial information, even after several reminders</t>
  </si>
  <si>
    <t>There was a major momentum in the account initially, But after finalizing the innovation activities and preparation of execution plan, the Innovation evangelist from the account was unable to get a buy-in from multiple stakholders</t>
  </si>
  <si>
    <t>No interest</t>
  </si>
  <si>
    <t>Not approached</t>
  </si>
  <si>
    <t>there was a directive from Satendra for initiating IM activities but the account did not show much interest. There was a discussion initiated for conducting an IdeaStorm, but there has been no response from the account since then</t>
  </si>
  <si>
    <t>Currently not considered</t>
  </si>
  <si>
    <t>Revenue contribution (in $ Million)</t>
  </si>
  <si>
    <t>Apr 1, 1976, California, USA; Revenues: $170.91 bn (2013)</t>
  </si>
  <si>
    <t>1992, California; Revenues: $6.3 bn (2014)</t>
  </si>
  <si>
    <t>Philips division, sold away in 2006, HQ- Eindhoven,Netherlands; Revenues: $4.815 bn (2013)</t>
  </si>
  <si>
    <t>1979, Massachussets, USA; Revenues: $23.222 bn (2013)</t>
  </si>
  <si>
    <t>1969, Washington DC, USA; Revenues: $ 19.118 bn (2013)</t>
  </si>
  <si>
    <t>Since 1975, Redmond, WA, USA; Revenues: $86.83 bn (2014)</t>
  </si>
  <si>
    <t>Applied Materials, 1967, CA, USA; Revenues: $ 7.51 bn (2013)</t>
  </si>
  <si>
    <t>Spin off from HP, 1999; Revenues: $ 6.782 bn (2013)</t>
  </si>
  <si>
    <t>1984, Weldhoven, Netherlands; Revenues: €7.228 bn (2013)</t>
  </si>
  <si>
    <t>1846, Germany; Revenues: €906.45 million (2012-13)</t>
  </si>
  <si>
    <t>Lower limit</t>
  </si>
  <si>
    <t>Upper limit</t>
  </si>
  <si>
    <t>Large</t>
  </si>
  <si>
    <t>Mid-sized</t>
  </si>
  <si>
    <t>Small</t>
  </si>
  <si>
    <t>Category criteria</t>
  </si>
  <si>
    <t>(Under Revision)</t>
  </si>
  <si>
    <t>Type (based on headcount)</t>
  </si>
  <si>
    <t>Multinational document management corporation; document services, digital imaging, IT services, IT consulting</t>
  </si>
  <si>
    <t>Provides server, application and desktop virtualization, networking, software-as-a-service, and cloud computing technologies, including Xen open-source products</t>
  </si>
  <si>
    <t>1989, USA; Revenues: $2.918 bn (2013)</t>
  </si>
  <si>
    <t>TCSServices</t>
  </si>
  <si>
    <t>ADM</t>
  </si>
  <si>
    <t>Assurance</t>
  </si>
  <si>
    <t>Content Management</t>
  </si>
  <si>
    <t>EntSol</t>
  </si>
  <si>
    <t>GCP</t>
  </si>
  <si>
    <t>DESS</t>
  </si>
  <si>
    <t>Oracle</t>
  </si>
  <si>
    <t>e-Business</t>
  </si>
  <si>
    <t>BIPM</t>
  </si>
  <si>
    <t>BPO</t>
  </si>
  <si>
    <t>Initial analysis</t>
  </si>
  <si>
    <t>Account SPOC connect</t>
  </si>
  <si>
    <t>Planning IMG Offering</t>
  </si>
  <si>
    <t>Expectations Discussion with account</t>
  </si>
  <si>
    <t>Innovation Activities Initiated</t>
  </si>
  <si>
    <t>Terminated</t>
  </si>
  <si>
    <t>Renewed</t>
  </si>
  <si>
    <t>Status</t>
  </si>
  <si>
    <t>Innovation activities finalized</t>
  </si>
  <si>
    <t>Revision- discussions</t>
  </si>
  <si>
    <t>Current Status</t>
  </si>
  <si>
    <t>Current Activity</t>
  </si>
  <si>
    <t>Progress</t>
  </si>
  <si>
    <t>Engagement Committed</t>
  </si>
  <si>
    <t>Revised</t>
  </si>
  <si>
    <t>Lead/ Suspect</t>
  </si>
  <si>
    <t>Qualified Prospect/ Opportunity</t>
  </si>
  <si>
    <t>Activities Terminated</t>
  </si>
  <si>
    <t>Hibernating</t>
  </si>
  <si>
    <t>Activities</t>
  </si>
  <si>
    <t>Initial Engagement</t>
  </si>
  <si>
    <t>Prospecting</t>
  </si>
  <si>
    <t>Planned</t>
  </si>
  <si>
    <t>Initiated</t>
  </si>
  <si>
    <t>Pending Initiation</t>
  </si>
  <si>
    <t>No response</t>
  </si>
  <si>
    <t>Not Interested</t>
  </si>
  <si>
    <t>Current TCS Services</t>
  </si>
  <si>
    <t>BRM interested in Innovation. Account &amp; client are innovative. Strong support for Innovation expected</t>
  </si>
  <si>
    <t>Electronics/PS?</t>
  </si>
  <si>
    <t>Micron Technology</t>
  </si>
  <si>
    <t>Cushman &amp; Wakefield</t>
  </si>
  <si>
    <t>Commercial Real Estate</t>
  </si>
  <si>
    <t>Scientific and Technical instruments</t>
  </si>
  <si>
    <t>High Fi A/V equipment</t>
  </si>
  <si>
    <t>?</t>
  </si>
  <si>
    <t>Electronic components</t>
  </si>
  <si>
    <t>Texas Instruments</t>
  </si>
  <si>
    <t>G&amp;D (Giesecke &amp; Devrient GmbH)</t>
  </si>
  <si>
    <t>provides banknote and securities printing, smart cards, and cash handling systems.</t>
  </si>
  <si>
    <t>Founded 1852; German company headquartered in Munich</t>
  </si>
  <si>
    <t>provides carrier-neutral data centers and internet exchanges. Equinix provides network-neutral data centers (IBX or "Internet Business Exchange") and interconnection services</t>
  </si>
  <si>
    <t>SPS?</t>
  </si>
  <si>
    <t>Software</t>
  </si>
  <si>
    <t>Professional services</t>
  </si>
  <si>
    <t>Same as SunEdison?</t>
  </si>
  <si>
    <t>Makes instruments to find very small defects</t>
  </si>
  <si>
    <t>Chennai, Hyd, Madrid, Paris, Colorado, Sao Paulo, Stuttgart, Amsterdam, Oxford, Kolkata, Santa Clara, Melbourne</t>
  </si>
  <si>
    <t>San Jose, Mumbai, Noida, Bangalore, Gandhinagar</t>
  </si>
  <si>
    <t>Dublin, Bangalore, Gurgaon, London, Kochi, Cupertino, Noida, Sunnyvale, North Carolina</t>
  </si>
  <si>
    <t xml:space="preserve">Bangalore, Santa Clara, Toronto, </t>
  </si>
  <si>
    <t>Hyderabad, Eindhoven, Nijmegen</t>
  </si>
  <si>
    <t>Pune</t>
  </si>
  <si>
    <t>Hyd, New York</t>
  </si>
  <si>
    <t>Bangalore, Pune, Munich, London, Frankfurt</t>
  </si>
  <si>
    <t>Canon (Europa)</t>
  </si>
  <si>
    <t>Kolkata, Amsterdam</t>
  </si>
  <si>
    <t>Lucknow, Atlanta</t>
  </si>
  <si>
    <t>Panjim</t>
  </si>
  <si>
    <t>Bangalore, London, Boston, Santa Clara, Durham, RTP</t>
  </si>
  <si>
    <t>Bangalore, Pune, Chennai, Mumbai, Kochi, London, Palo Alto, Houston, Fort Collins, Stuttgart</t>
  </si>
  <si>
    <t>Copenhagen, Budapest, Kuala lampur, Ahmedabad, Bangalore, Gurgaon</t>
  </si>
  <si>
    <t xml:space="preserve">Bangalore, Pune, Folsom, Santa Clara, Zapopan, </t>
  </si>
  <si>
    <t>Bangalore, Kolkata, Toronto, New Jersey, Frankfurt, Brisbane, Nijmegen</t>
  </si>
  <si>
    <t>Not a priority- TCS only a sub contractor through Fidelity (FIS)</t>
  </si>
  <si>
    <t>secondary; tough- firefighting going on</t>
  </si>
  <si>
    <t>Primary target; quick results soon due to existing Innovation activities</t>
  </si>
  <si>
    <t>Mumbai, Kolkata, Bangalore, Gurgaon, Pune, Dusseldorf, Montevideo, New York, London</t>
  </si>
  <si>
    <t>Lucknow, Chennai, Bangalore, Sunnyvale, London, Sydney</t>
  </si>
  <si>
    <t>Bangalore, Eindhoven</t>
  </si>
  <si>
    <t>Bangalore, Chennai, Montevideo, Tampa, San Juan, London, Sydney, Toronto</t>
  </si>
  <si>
    <t>Hyderabad, Pune, Redmond</t>
  </si>
  <si>
    <t>Bangalore, Mumbai, Chennai, Frankfurt, Budapest, Tianjin, Philadelphia, Queretaro, Paris, Brisbane, Brisbane, New Delhi</t>
  </si>
  <si>
    <t>Hyderabad, Bangalore, Toronto, Webster, Portland, Rochester, Amsterdam, Uxbridge</t>
  </si>
  <si>
    <t>TCS Locations</t>
  </si>
  <si>
    <t>Pune, Chennai, Minneapolis</t>
  </si>
  <si>
    <t>Lucknow, Gurgaon, Scottsdale, Toronto</t>
  </si>
  <si>
    <t>Bangalore, Ahmedabad, St. Louis</t>
  </si>
  <si>
    <t>Noida, Chennai, Boise</t>
  </si>
  <si>
    <t xml:space="preserve">Lucknow, Pune, Chennai, Amsterdam, Nijmegen, </t>
  </si>
  <si>
    <t>Hyderabad, Sydney</t>
  </si>
  <si>
    <t>Fuji Xerox Australia</t>
  </si>
  <si>
    <t>Ahmedabad, Tianjin, Zapopan</t>
  </si>
  <si>
    <t>Cincinnati, Lucknow</t>
  </si>
  <si>
    <t>BPO services</t>
  </si>
  <si>
    <t>Bangalore</t>
  </si>
  <si>
    <t>Budapest, Montevideo, Shanghai</t>
  </si>
  <si>
    <t>Hyderabad, Eindhoven</t>
  </si>
  <si>
    <t>Salesforce.com</t>
  </si>
  <si>
    <t>San Francisco</t>
  </si>
  <si>
    <t>Hemel Hemstead, Mumbai</t>
  </si>
  <si>
    <t xml:space="preserve">Bangalore, Kolkata, Mumbai, Bhubaneshwar, Redwood city, </t>
  </si>
  <si>
    <t>Bangalore, Ahmedabad, New york</t>
  </si>
  <si>
    <t>London, Lucknow</t>
  </si>
  <si>
    <t>Bangalore, Corby</t>
  </si>
  <si>
    <t>Redhat</t>
  </si>
  <si>
    <t>Edision</t>
  </si>
  <si>
    <t>STMicroelectronics</t>
  </si>
  <si>
    <t>SAP, ADM</t>
  </si>
  <si>
    <t>Noida, Chambery</t>
  </si>
  <si>
    <t>Bangalore, Chennai, Dallas</t>
  </si>
  <si>
    <t>Bangalore, Santa Clara</t>
  </si>
  <si>
    <t xml:space="preserve">e-business, ADM, Microsoft, SAP, </t>
  </si>
  <si>
    <t>Chennai, Lexington, Budapest, Geneva, Frankfurt, Marlow, Singapore, Paris, Sao Paulo</t>
  </si>
  <si>
    <t>IT IS, SAP, EntSol</t>
  </si>
  <si>
    <t>Budapest, Nijmegen, Peterborough, Bangalore</t>
  </si>
  <si>
    <t>Bangalore, Hyderabad, Munich</t>
  </si>
  <si>
    <t>Sony</t>
  </si>
  <si>
    <t>Chennai, Belgium, New York, Tokyo, Singapore, Basingstoke</t>
  </si>
  <si>
    <t>For finalized ACE</t>
  </si>
  <si>
    <t>For ACE beta</t>
  </si>
  <si>
    <t>Account Connect</t>
  </si>
  <si>
    <t>Arvind Kumar, Gaurav Gupta</t>
  </si>
  <si>
    <t>Akash Nilavar, Yashasree Barve</t>
  </si>
  <si>
    <t>Ashok</t>
  </si>
  <si>
    <t>Gyan Verma</t>
  </si>
  <si>
    <t>Kambil Sheeba</t>
  </si>
  <si>
    <t>Sivaram Parthasarathy, Murali Kadlabal</t>
  </si>
  <si>
    <t>For AIM</t>
  </si>
  <si>
    <t>Check feasibility</t>
  </si>
  <si>
    <t>Milind Deshpande</t>
  </si>
  <si>
    <t>Promising account- discuss ACE/AIM</t>
  </si>
  <si>
    <t>No</t>
  </si>
  <si>
    <t>Yes</t>
  </si>
  <si>
    <t>Inclined</t>
  </si>
  <si>
    <t>Interested Account</t>
  </si>
  <si>
    <t>EIS, IT IS, ADM, Assurance, DESS, SAP, Content Management</t>
  </si>
  <si>
    <t>Bangalore Accounts &amp; Connects</t>
  </si>
  <si>
    <t>Harika Kachireddy</t>
  </si>
  <si>
    <r>
      <t>PwC</t>
    </r>
    <r>
      <rPr>
        <sz val="9"/>
        <color rgb="FF303030"/>
        <rFont val="Arial"/>
        <family val="2"/>
      </rPr>
      <t xml:space="preserve"> US - PAS FY15 BSS - BLR</t>
    </r>
  </si>
  <si>
    <t>Project</t>
  </si>
  <si>
    <t>Role</t>
  </si>
  <si>
    <t>EID</t>
  </si>
  <si>
    <t>Developer</t>
  </si>
  <si>
    <r>
      <t>PwC</t>
    </r>
    <r>
      <rPr>
        <sz val="9"/>
        <color rgb="FF303030"/>
        <rFont val="Arial"/>
        <family val="2"/>
      </rPr>
      <t xml:space="preserve"> US - A&amp;C v4.3 Imp - BLR</t>
    </r>
  </si>
  <si>
    <t xml:space="preserve">Think Campus-B4-STP </t>
  </si>
  <si>
    <t>Location</t>
  </si>
  <si>
    <t>Preethi D</t>
  </si>
  <si>
    <t>Supervisor</t>
  </si>
  <si>
    <t>Sakthivel Arumugam (454813)</t>
  </si>
  <si>
    <t>Deepa Ashok (89451)</t>
  </si>
  <si>
    <r>
      <t>Rohini Hanumanthappa Uppin</t>
    </r>
    <r>
      <rPr>
        <sz val="9"/>
        <color rgb="FF0F549F"/>
        <rFont val="Arial"/>
        <family val="2"/>
      </rPr>
      <t xml:space="preserve"> </t>
    </r>
  </si>
  <si>
    <t>Harsh Raj</t>
  </si>
  <si>
    <t>Sowmya B.N</t>
  </si>
  <si>
    <t>Test Lead</t>
  </si>
  <si>
    <r>
      <t>PwC</t>
    </r>
    <r>
      <rPr>
        <sz val="9"/>
        <color rgb="FF303030"/>
        <rFont val="Arial"/>
        <family val="2"/>
      </rPr>
      <t xml:space="preserve"> CA App Dev Transi PIO BLR</t>
    </r>
  </si>
  <si>
    <t>Pioneer-Blr-SEZ</t>
  </si>
  <si>
    <t>Ramkumar Alagendraraj (174011)</t>
  </si>
  <si>
    <t>HiTech</t>
  </si>
  <si>
    <t>Assurance Services</t>
  </si>
  <si>
    <t>ISU/Horizontal</t>
  </si>
  <si>
    <t>Jacqueline Natalia Luiz</t>
  </si>
  <si>
    <t>PwC AUS - HRO Offshore</t>
  </si>
  <si>
    <t>BPO1-Parent</t>
  </si>
  <si>
    <t>BPS Team Lead</t>
  </si>
  <si>
    <t>Kapil Bahl (750329)</t>
  </si>
  <si>
    <t>Divya Bhatia</t>
  </si>
  <si>
    <r>
      <t>Subhasree Mitra</t>
    </r>
    <r>
      <rPr>
        <sz val="9"/>
        <color rgb="FF0F549F"/>
        <rFont val="Arial"/>
        <family val="2"/>
      </rPr>
      <t xml:space="preserve"> </t>
    </r>
  </si>
  <si>
    <r>
      <t>FIRM</t>
    </r>
    <r>
      <rPr>
        <sz val="9"/>
        <color rgb="FF303030"/>
        <rFont val="Arial"/>
        <family val="2"/>
      </rPr>
      <t xml:space="preserve"> BLR ODC AppDev 2014</t>
    </r>
  </si>
  <si>
    <t>Global Axis B&amp;C Blck</t>
  </si>
  <si>
    <t>Tech Analyst</t>
  </si>
  <si>
    <t>IS-Hi-Tech1-Parent</t>
  </si>
  <si>
    <t>Vivek Verma (153131)</t>
  </si>
  <si>
    <r>
      <t>FIRM</t>
    </r>
    <r>
      <rPr>
        <sz val="9"/>
        <color rgb="FF303030"/>
        <rFont val="Arial"/>
        <family val="2"/>
      </rPr>
      <t xml:space="preserve"> BLR ODC AppDev NB 2014</t>
    </r>
  </si>
  <si>
    <t>Nikhil Nanjappa</t>
  </si>
  <si>
    <t>Ashwin Prabhu (131088)</t>
  </si>
  <si>
    <t>Prabhat Thapa</t>
  </si>
  <si>
    <r>
      <t>FIRM</t>
    </r>
    <r>
      <rPr>
        <sz val="9"/>
        <color rgb="FF303030"/>
        <rFont val="Arial"/>
        <family val="2"/>
      </rPr>
      <t xml:space="preserve"> Appdev EnSolt ODC 2014</t>
    </r>
  </si>
  <si>
    <t>Oracle - Technical Consultant</t>
  </si>
  <si>
    <t>Jayant K</t>
  </si>
  <si>
    <t>Enterprise Solutions-Parent</t>
  </si>
  <si>
    <t>Sanjoy Chakraborty (109686)</t>
  </si>
  <si>
    <t>Discoverer Flr4-STP</t>
  </si>
  <si>
    <t>Abhilash</t>
  </si>
  <si>
    <t>Opposite ITPL huge Bus stop</t>
  </si>
  <si>
    <t>Innovator, Discoverer, Explorer</t>
  </si>
  <si>
    <t>ITPL</t>
  </si>
  <si>
    <t>Pioneer</t>
  </si>
  <si>
    <t>ITPL extension</t>
  </si>
  <si>
    <t>L-center</t>
  </si>
  <si>
    <t>Vydehi</t>
  </si>
  <si>
    <t>HR block &amp; ODCs- behind L-center</t>
  </si>
  <si>
    <t>Think Campus</t>
  </si>
  <si>
    <t>Electronics City, Phase-II</t>
  </si>
  <si>
    <t>SJM Towers</t>
  </si>
  <si>
    <t>Near Majestic, Gandhi Nagar, Sheshadri Road</t>
  </si>
  <si>
    <t>Jal, Dhara</t>
  </si>
  <si>
    <t>Salarpuria GR Tech Park, Near ITPL</t>
  </si>
  <si>
    <t>Gopalan Global Axis</t>
  </si>
  <si>
    <t>Behind SJR- Unisys building</t>
  </si>
  <si>
    <t>ABIM</t>
  </si>
  <si>
    <t>Cloud</t>
  </si>
  <si>
    <t>EA CoE</t>
  </si>
  <si>
    <t>Mobility</t>
    <phoneticPr fontId="6" type="noConversion"/>
  </si>
  <si>
    <t>Shobhna Bansal</t>
  </si>
  <si>
    <t>Edwin Anand</t>
  </si>
  <si>
    <t>TEG- CoEs</t>
  </si>
  <si>
    <t>Venkat A</t>
  </si>
  <si>
    <t>Big Data</t>
  </si>
  <si>
    <t>Ajay Parashar</t>
  </si>
  <si>
    <t>Jitendra Maan</t>
  </si>
  <si>
    <t>Sudhakar Kolluru</t>
  </si>
  <si>
    <t>Vidyasagar T</t>
  </si>
  <si>
    <t>CPE, SPS accounts</t>
  </si>
  <si>
    <t>Some Semi accounts</t>
  </si>
  <si>
    <t>Samsung, Nokia in</t>
  </si>
  <si>
    <t>Apple out</t>
  </si>
  <si>
    <t>Marketing stuff</t>
  </si>
  <si>
    <t>Corporate corner</t>
  </si>
  <si>
    <t>Aniket Agao</t>
  </si>
  <si>
    <t>Ramakrishna J</t>
  </si>
  <si>
    <t>MS &amp; Assurance</t>
  </si>
  <si>
    <t>Social Computing, Open Source and Java</t>
  </si>
  <si>
    <t>Shalini Arora</t>
  </si>
  <si>
    <t>Automation &amp; Operational Engg</t>
  </si>
  <si>
    <t>Nishant Verma</t>
  </si>
  <si>
    <t>Members</t>
  </si>
  <si>
    <t>Area of Expertise</t>
  </si>
  <si>
    <t>Manish Rajput</t>
  </si>
  <si>
    <t>Dynamics CRM</t>
  </si>
  <si>
    <t>Sharepoint</t>
  </si>
  <si>
    <t>Ambily KK</t>
  </si>
  <si>
    <t>MS .Net, Win8, TFS</t>
  </si>
  <si>
    <t>Shrikant Manda</t>
  </si>
  <si>
    <t>Jabeen Begum</t>
  </si>
  <si>
    <t>MS BI</t>
  </si>
  <si>
    <t>Raj Vijay</t>
  </si>
  <si>
    <t>Ravi Nori</t>
  </si>
  <si>
    <t>EAI</t>
  </si>
  <si>
    <t>Gaurav Singh, Satyadev Madiraju</t>
  </si>
  <si>
    <t>Ashok Tholiya</t>
  </si>
  <si>
    <t>Leads</t>
  </si>
  <si>
    <t>CoE Leads</t>
  </si>
  <si>
    <t>Manish Chandra, Maitreyi Gupta, Richa Agarwal</t>
  </si>
  <si>
    <t>Abhinav Jindal (Android), Prashant Rathore (iOS)</t>
  </si>
  <si>
    <t>McKinsey (FIRM)</t>
  </si>
  <si>
    <t>Mahesh Gubba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</si>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</sst>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#,##0\ ;&quot; (&quot;#,##0\);&quot; -&quot;#\ ;@\ "/>
    <numFmt numFmtId="166" formatCode="_([$€-2]\ * #,##0.00_);_([$€-2]\ * \(#,##0.00\);_([$€-2]\ * &quot;-&quot;??_);_(@_)"/>
    <numFmt numFmtId="167" formatCode="[$€-2]\ #,##0.00;[Red]\-[$€-2]\ #,##0.00"/>
  </numFmts>
  <fonts count="11" x14ac:knownFonts="1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Calibri"/>
      <family val="2"/>
    </font>
    <font>
      <sz val="9"/>
      <color rgb="FF606060"/>
      <name val="Arial"/>
      <family val="2"/>
    </font>
    <font>
      <sz val="9"/>
      <color rgb="FF303030"/>
      <name val="Arial"/>
      <family val="2"/>
    </font>
    <font>
      <b/>
      <sz val="9"/>
      <color rgb="FF303030"/>
      <name val="Arial"/>
      <family val="2"/>
    </font>
    <font>
      <sz val="9"/>
      <color rgb="FF0F549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7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6" tint="0.59999389629810485"/>
        <bgColor indexed="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42"/>
      </patternFill>
    </fill>
    <fill>
      <patternFill patternType="solid">
        <fgColor theme="9" tint="0.59999389629810485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41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/>
    <xf numFmtId="0" fontId="1" fillId="0" borderId="0"/>
    <xf numFmtId="9" fontId="4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2" applyAlignment="1">
      <alignment wrapText="1"/>
    </xf>
    <xf numFmtId="0" fontId="1" fillId="0" borderId="0" xfId="2"/>
    <xf numFmtId="0" fontId="1" fillId="0" borderId="0" xfId="2" applyAlignment="1">
      <alignment vertical="center" wrapText="1"/>
    </xf>
    <xf numFmtId="0" fontId="1" fillId="0" borderId="0" xfId="2" applyAlignment="1">
      <alignment horizontal="left" vertical="center" wrapText="1"/>
    </xf>
    <xf numFmtId="0" fontId="1" fillId="3" borderId="2" xfId="2" applyFont="1" applyFill="1" applyBorder="1" applyAlignment="1">
      <alignment horizontal="center" vertical="center" wrapText="1"/>
    </xf>
    <xf numFmtId="0" fontId="1" fillId="2" borderId="2" xfId="2" applyFill="1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 wrapText="1"/>
    </xf>
    <xf numFmtId="0" fontId="1" fillId="0" borderId="2" xfId="2" applyBorder="1" applyAlignment="1">
      <alignment horizontal="left" vertical="center"/>
    </xf>
    <xf numFmtId="0" fontId="1" fillId="0" borderId="2" xfId="2" applyBorder="1" applyAlignment="1">
      <alignment vertical="center" wrapText="1"/>
    </xf>
    <xf numFmtId="0" fontId="1" fillId="0" borderId="2" xfId="2" applyBorder="1" applyAlignment="1">
      <alignment horizontal="left" vertical="center" wrapText="1"/>
    </xf>
    <xf numFmtId="0" fontId="1" fillId="2" borderId="2" xfId="2" applyFill="1" applyBorder="1" applyAlignment="1">
      <alignment vertical="center" wrapText="1"/>
    </xf>
    <xf numFmtId="0" fontId="1" fillId="2" borderId="2" xfId="2" applyFill="1" applyBorder="1" applyAlignment="1">
      <alignment horizontal="left" vertical="center" wrapText="1"/>
    </xf>
    <xf numFmtId="0" fontId="1" fillId="0" borderId="0" xfId="2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1" fillId="0" borderId="6" xfId="2" applyBorder="1" applyAlignment="1">
      <alignment horizontal="center" vertical="center"/>
    </xf>
    <xf numFmtId="0" fontId="1" fillId="2" borderId="6" xfId="2" applyFill="1" applyBorder="1" applyAlignment="1">
      <alignment horizontal="center" vertical="center"/>
    </xf>
    <xf numFmtId="0" fontId="1" fillId="0" borderId="9" xfId="2" applyBorder="1" applyAlignment="1">
      <alignment vertical="center" wrapText="1"/>
    </xf>
    <xf numFmtId="0" fontId="1" fillId="0" borderId="9" xfId="2" applyBorder="1" applyAlignment="1">
      <alignment horizontal="left" vertical="center" wrapText="1"/>
    </xf>
    <xf numFmtId="0" fontId="1" fillId="2" borderId="2" xfId="2" applyFill="1" applyBorder="1" applyAlignment="1">
      <alignment vertical="center"/>
    </xf>
    <xf numFmtId="0" fontId="1" fillId="0" borderId="2" xfId="2" applyBorder="1" applyAlignment="1">
      <alignment vertical="center"/>
    </xf>
    <xf numFmtId="0" fontId="1" fillId="0" borderId="9" xfId="2" applyBorder="1" applyAlignment="1">
      <alignment vertical="center"/>
    </xf>
    <xf numFmtId="0" fontId="1" fillId="0" borderId="0" xfId="2" applyAlignment="1">
      <alignment vertical="center"/>
    </xf>
    <xf numFmtId="0" fontId="0" fillId="0" borderId="2" xfId="0" applyBorder="1" applyAlignment="1">
      <alignment vertical="center"/>
    </xf>
    <xf numFmtId="9" fontId="1" fillId="0" borderId="7" xfId="2" applyNumberFormat="1" applyBorder="1" applyAlignment="1">
      <alignment vertical="center"/>
    </xf>
    <xf numFmtId="0" fontId="1" fillId="0" borderId="7" xfId="2" applyBorder="1" applyAlignment="1">
      <alignment vertical="center"/>
    </xf>
    <xf numFmtId="9" fontId="1" fillId="0" borderId="7" xfId="3" applyFont="1" applyBorder="1" applyAlignment="1">
      <alignment vertical="center"/>
    </xf>
    <xf numFmtId="10" fontId="1" fillId="0" borderId="7" xfId="2" applyNumberFormat="1" applyBorder="1" applyAlignment="1">
      <alignment vertical="center"/>
    </xf>
    <xf numFmtId="0" fontId="1" fillId="0" borderId="10" xfId="2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0" xfId="2" applyBorder="1" applyAlignment="1">
      <alignment wrapText="1"/>
    </xf>
    <xf numFmtId="0" fontId="1" fillId="0" borderId="0" xfId="2" applyFill="1" applyBorder="1" applyAlignment="1">
      <alignment wrapText="1"/>
    </xf>
    <xf numFmtId="0" fontId="2" fillId="0" borderId="0" xfId="2" applyFont="1" applyFill="1" applyBorder="1" applyAlignment="1">
      <alignment wrapText="1"/>
    </xf>
    <xf numFmtId="0" fontId="1" fillId="0" borderId="0" xfId="2" applyBorder="1" applyAlignment="1"/>
    <xf numFmtId="0" fontId="2" fillId="0" borderId="0" xfId="2" applyFont="1" applyFill="1" applyBorder="1" applyAlignment="1"/>
    <xf numFmtId="0" fontId="3" fillId="2" borderId="2" xfId="2" applyFont="1" applyFill="1" applyBorder="1" applyAlignment="1">
      <alignment horizontal="center" vertical="center" wrapText="1"/>
    </xf>
    <xf numFmtId="0" fontId="1" fillId="3" borderId="2" xfId="2" applyFill="1" applyBorder="1" applyAlignment="1">
      <alignment horizontal="center" vertical="center" wrapText="1"/>
    </xf>
    <xf numFmtId="0" fontId="1" fillId="0" borderId="2" xfId="2" applyFont="1" applyBorder="1" applyAlignment="1">
      <alignment horizontal="center" vertical="center" wrapText="1"/>
    </xf>
    <xf numFmtId="0" fontId="1" fillId="0" borderId="2" xfId="2" applyFont="1" applyBorder="1" applyAlignment="1">
      <alignment vertical="center" wrapText="1"/>
    </xf>
    <xf numFmtId="0" fontId="1" fillId="0" borderId="6" xfId="2" applyBorder="1" applyAlignment="1">
      <alignment vertical="center" wrapText="1"/>
    </xf>
    <xf numFmtId="0" fontId="1" fillId="0" borderId="2" xfId="2" applyBorder="1" applyAlignment="1">
      <alignment wrapText="1"/>
    </xf>
    <xf numFmtId="0" fontId="3" fillId="2" borderId="6" xfId="2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2" xfId="2" applyFont="1" applyFill="1" applyBorder="1" applyAlignment="1">
      <alignment vertical="center" wrapText="1"/>
    </xf>
    <xf numFmtId="0" fontId="1" fillId="0" borderId="2" xfId="2" applyFont="1" applyFill="1" applyBorder="1" applyAlignment="1">
      <alignment vertical="center" wrapText="1"/>
    </xf>
    <xf numFmtId="0" fontId="1" fillId="0" borderId="9" xfId="2" applyBorder="1" applyAlignment="1">
      <alignment wrapText="1"/>
    </xf>
    <xf numFmtId="165" fontId="1" fillId="0" borderId="2" xfId="1" applyNumberFormat="1" applyFont="1" applyFill="1" applyBorder="1" applyAlignment="1" applyProtection="1">
      <alignment vertical="center" wrapText="1"/>
    </xf>
    <xf numFmtId="0" fontId="1" fillId="0" borderId="7" xfId="2" applyBorder="1" applyAlignment="1">
      <alignment vertical="center" wrapText="1"/>
    </xf>
    <xf numFmtId="0" fontId="1" fillId="0" borderId="2" xfId="2" applyFont="1" applyFill="1" applyBorder="1" applyAlignment="1">
      <alignment horizontal="center" vertical="center" wrapText="1"/>
    </xf>
    <xf numFmtId="0" fontId="1" fillId="4" borderId="14" xfId="2" applyFill="1" applyBorder="1" applyAlignment="1">
      <alignment wrapText="1"/>
    </xf>
    <xf numFmtId="0" fontId="1" fillId="4" borderId="16" xfId="2" applyFill="1" applyBorder="1" applyAlignment="1">
      <alignment wrapText="1"/>
    </xf>
    <xf numFmtId="0" fontId="2" fillId="4" borderId="1" xfId="2" applyFont="1" applyFill="1" applyBorder="1" applyAlignment="1">
      <alignment wrapText="1"/>
    </xf>
    <xf numFmtId="0" fontId="2" fillId="4" borderId="17" xfId="2" applyFont="1" applyFill="1" applyBorder="1" applyAlignment="1">
      <alignment wrapText="1"/>
    </xf>
    <xf numFmtId="0" fontId="2" fillId="4" borderId="16" xfId="2" applyFont="1" applyFill="1" applyBorder="1" applyAlignment="1">
      <alignment wrapText="1"/>
    </xf>
    <xf numFmtId="0" fontId="1" fillId="4" borderId="1" xfId="2" applyFill="1" applyBorder="1" applyAlignment="1">
      <alignment wrapText="1"/>
    </xf>
    <xf numFmtId="0" fontId="1" fillId="4" borderId="17" xfId="2" applyFill="1" applyBorder="1" applyAlignment="1">
      <alignment wrapText="1"/>
    </xf>
    <xf numFmtId="0" fontId="2" fillId="4" borderId="18" xfId="2" applyFont="1" applyFill="1" applyBorder="1" applyAlignment="1">
      <alignment wrapText="1"/>
    </xf>
    <xf numFmtId="0" fontId="1" fillId="4" borderId="19" xfId="2" applyFill="1" applyBorder="1" applyAlignment="1">
      <alignment wrapText="1"/>
    </xf>
    <xf numFmtId="0" fontId="1" fillId="4" borderId="20" xfId="2" applyFill="1" applyBorder="1" applyAlignment="1">
      <alignment wrapText="1"/>
    </xf>
    <xf numFmtId="0" fontId="2" fillId="0" borderId="0" xfId="2" applyFont="1" applyAlignment="1">
      <alignment wrapText="1"/>
    </xf>
    <xf numFmtId="0" fontId="2" fillId="2" borderId="12" xfId="2" applyFont="1" applyFill="1" applyBorder="1" applyAlignment="1">
      <alignment horizontal="left" wrapText="1"/>
    </xf>
    <xf numFmtId="0" fontId="1" fillId="5" borderId="2" xfId="2" applyFill="1" applyBorder="1" applyAlignment="1">
      <alignment vertical="center" wrapText="1"/>
    </xf>
    <xf numFmtId="0" fontId="1" fillId="6" borderId="2" xfId="2" applyFont="1" applyFill="1" applyBorder="1" applyAlignment="1">
      <alignment horizontal="center" vertical="center" wrapText="1"/>
    </xf>
    <xf numFmtId="0" fontId="1" fillId="5" borderId="2" xfId="2" applyFill="1" applyBorder="1" applyAlignment="1">
      <alignment horizontal="left" vertical="center" wrapText="1"/>
    </xf>
    <xf numFmtId="0" fontId="1" fillId="5" borderId="2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left" vertical="center"/>
    </xf>
    <xf numFmtId="0" fontId="0" fillId="0" borderId="7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2" xfId="2" applyFont="1" applyFill="1" applyBorder="1" applyAlignment="1">
      <alignment horizontal="left" vertical="center" wrapText="1"/>
    </xf>
    <xf numFmtId="0" fontId="1" fillId="5" borderId="2" xfId="2" applyFill="1" applyBorder="1" applyAlignment="1">
      <alignment horizontal="center" vertical="center" wrapText="1"/>
    </xf>
    <xf numFmtId="0" fontId="6" fillId="2" borderId="2" xfId="2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165" fontId="3" fillId="2" borderId="2" xfId="1" applyNumberFormat="1" applyFont="1" applyFill="1" applyBorder="1" applyAlignment="1" applyProtection="1">
      <alignment vertical="center" wrapText="1"/>
    </xf>
    <xf numFmtId="0" fontId="3" fillId="2" borderId="2" xfId="2" applyFont="1" applyFill="1" applyBorder="1" applyAlignment="1">
      <alignment vertical="center" wrapText="1"/>
    </xf>
    <xf numFmtId="0" fontId="1" fillId="0" borderId="8" xfId="2" applyBorder="1" applyAlignment="1">
      <alignment vertical="center" wrapText="1"/>
    </xf>
    <xf numFmtId="0" fontId="1" fillId="0" borderId="7" xfId="2" applyFont="1" applyBorder="1" applyAlignment="1">
      <alignment horizontal="left" vertical="center" wrapText="1"/>
    </xf>
    <xf numFmtId="0" fontId="1" fillId="0" borderId="7" xfId="2" applyBorder="1" applyAlignment="1">
      <alignment horizontal="left" vertical="center" wrapText="1"/>
    </xf>
    <xf numFmtId="0" fontId="3" fillId="2" borderId="7" xfId="2" applyFont="1" applyFill="1" applyBorder="1" applyAlignment="1">
      <alignment horizontal="left" vertical="center" wrapText="1"/>
    </xf>
    <xf numFmtId="0" fontId="1" fillId="0" borderId="2" xfId="2" applyFill="1" applyBorder="1" applyAlignment="1">
      <alignment vertical="center" wrapText="1"/>
    </xf>
    <xf numFmtId="0" fontId="1" fillId="7" borderId="6" xfId="2" applyFill="1" applyBorder="1" applyAlignment="1">
      <alignment vertical="center" wrapText="1"/>
    </xf>
    <xf numFmtId="0" fontId="1" fillId="7" borderId="2" xfId="2" applyFont="1" applyFill="1" applyBorder="1" applyAlignment="1">
      <alignment vertical="center" wrapText="1"/>
    </xf>
    <xf numFmtId="0" fontId="1" fillId="7" borderId="2" xfId="2" applyFont="1" applyFill="1" applyBorder="1" applyAlignment="1">
      <alignment horizontal="center" vertical="center" wrapText="1"/>
    </xf>
    <xf numFmtId="165" fontId="1" fillId="7" borderId="2" xfId="1" applyNumberFormat="1" applyFont="1" applyFill="1" applyBorder="1" applyAlignment="1" applyProtection="1">
      <alignment vertical="center" wrapText="1"/>
    </xf>
    <xf numFmtId="0" fontId="1" fillId="7" borderId="2" xfId="2" applyFill="1" applyBorder="1" applyAlignment="1">
      <alignment vertical="center" wrapText="1"/>
    </xf>
    <xf numFmtId="0" fontId="1" fillId="7" borderId="7" xfId="2" applyFill="1" applyBorder="1" applyAlignment="1">
      <alignment horizontal="left" vertical="center" wrapText="1"/>
    </xf>
    <xf numFmtId="0" fontId="1" fillId="7" borderId="0" xfId="2" applyFill="1" applyAlignment="1">
      <alignment wrapText="1"/>
    </xf>
    <xf numFmtId="0" fontId="1" fillId="0" borderId="6" xfId="2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1" fillId="7" borderId="6" xfId="2" applyFill="1" applyBorder="1" applyAlignment="1">
      <alignment horizontal="center" vertical="center" wrapText="1"/>
    </xf>
    <xf numFmtId="0" fontId="1" fillId="7" borderId="2" xfId="2" applyFont="1" applyFill="1" applyBorder="1" applyAlignment="1">
      <alignment horizontal="left" vertical="center" wrapText="1"/>
    </xf>
    <xf numFmtId="0" fontId="1" fillId="8" borderId="2" xfId="2" applyFont="1" applyFill="1" applyBorder="1" applyAlignment="1">
      <alignment vertical="center" wrapText="1"/>
    </xf>
    <xf numFmtId="0" fontId="1" fillId="9" borderId="2" xfId="2" applyFont="1" applyFill="1" applyBorder="1" applyAlignment="1">
      <alignment horizontal="center" vertical="center" wrapText="1"/>
    </xf>
    <xf numFmtId="0" fontId="1" fillId="7" borderId="7" xfId="2" applyFont="1" applyFill="1" applyBorder="1" applyAlignment="1">
      <alignment horizontal="left" vertical="center" wrapText="1"/>
    </xf>
    <xf numFmtId="0" fontId="1" fillId="7" borderId="2" xfId="2" applyFill="1" applyBorder="1" applyAlignment="1">
      <alignment horizontal="center" vertical="center" wrapText="1"/>
    </xf>
    <xf numFmtId="0" fontId="1" fillId="10" borderId="2" xfId="2" applyFont="1" applyFill="1" applyBorder="1" applyAlignment="1">
      <alignment vertical="center" wrapText="1"/>
    </xf>
    <xf numFmtId="0" fontId="1" fillId="9" borderId="2" xfId="2" applyFont="1" applyFill="1" applyBorder="1" applyAlignment="1">
      <alignment horizontal="left" vertical="center" wrapText="1"/>
    </xf>
    <xf numFmtId="0" fontId="1" fillId="7" borderId="6" xfId="2" applyFill="1" applyBorder="1" applyAlignment="1">
      <alignment horizontal="center" vertical="center"/>
    </xf>
    <xf numFmtId="0" fontId="1" fillId="7" borderId="2" xfId="2" applyFill="1" applyBorder="1" applyAlignment="1">
      <alignment horizontal="left" vertical="center"/>
    </xf>
    <xf numFmtId="0" fontId="1" fillId="7" borderId="2" xfId="2" applyFill="1" applyBorder="1" applyAlignment="1">
      <alignment horizontal="left" vertical="center" wrapText="1"/>
    </xf>
    <xf numFmtId="0" fontId="1" fillId="5" borderId="6" xfId="2" applyFill="1" applyBorder="1" applyAlignment="1">
      <alignment vertical="center" wrapText="1"/>
    </xf>
    <xf numFmtId="0" fontId="1" fillId="11" borderId="2" xfId="2" applyFont="1" applyFill="1" applyBorder="1" applyAlignment="1">
      <alignment vertical="center" wrapText="1"/>
    </xf>
    <xf numFmtId="165" fontId="1" fillId="5" borderId="2" xfId="1" applyNumberFormat="1" applyFont="1" applyFill="1" applyBorder="1" applyAlignment="1" applyProtection="1">
      <alignment vertical="center" wrapText="1"/>
    </xf>
    <xf numFmtId="0" fontId="1" fillId="5" borderId="7" xfId="2" applyFont="1" applyFill="1" applyBorder="1" applyAlignment="1">
      <alignment horizontal="left" vertical="center" wrapText="1"/>
    </xf>
    <xf numFmtId="166" fontId="1" fillId="5" borderId="2" xfId="2" applyNumberFormat="1" applyFill="1" applyBorder="1" applyAlignment="1">
      <alignment vertical="center" wrapText="1"/>
    </xf>
    <xf numFmtId="0" fontId="1" fillId="5" borderId="7" xfId="2" applyFill="1" applyBorder="1" applyAlignment="1">
      <alignment horizontal="left" vertical="center" wrapText="1"/>
    </xf>
    <xf numFmtId="0" fontId="1" fillId="5" borderId="2" xfId="2" applyFont="1" applyFill="1" applyBorder="1" applyAlignment="1">
      <alignment horizontal="left" vertical="center" wrapText="1"/>
    </xf>
    <xf numFmtId="0" fontId="1" fillId="0" borderId="2" xfId="2" applyFont="1" applyBorder="1" applyAlignment="1">
      <alignment horizontal="left" vertical="center" wrapText="1"/>
    </xf>
    <xf numFmtId="0" fontId="3" fillId="2" borderId="2" xfId="2" applyFont="1" applyFill="1" applyBorder="1" applyAlignment="1">
      <alignment horizontal="left" vertical="center" wrapText="1"/>
    </xf>
    <xf numFmtId="0" fontId="1" fillId="0" borderId="10" xfId="2" applyBorder="1" applyAlignment="1">
      <alignment vertical="center" wrapText="1"/>
    </xf>
    <xf numFmtId="0" fontId="1" fillId="0" borderId="2" xfId="2" applyFill="1" applyBorder="1" applyAlignment="1">
      <alignment horizontal="center" vertical="center"/>
    </xf>
    <xf numFmtId="167" fontId="1" fillId="0" borderId="2" xfId="2" applyNumberFormat="1" applyFill="1" applyBorder="1" applyAlignment="1">
      <alignment vertical="center"/>
    </xf>
    <xf numFmtId="0" fontId="1" fillId="0" borderId="21" xfId="2" applyBorder="1" applyAlignment="1">
      <alignment horizontal="center" vertical="center"/>
    </xf>
    <xf numFmtId="0" fontId="1" fillId="0" borderId="6" xfId="2" applyFill="1" applyBorder="1" applyAlignment="1">
      <alignment vertical="center" wrapText="1"/>
    </xf>
    <xf numFmtId="0" fontId="1" fillId="0" borderId="7" xfId="2" applyFont="1" applyFill="1" applyBorder="1" applyAlignment="1">
      <alignment horizontal="left" vertical="center" wrapText="1"/>
    </xf>
    <xf numFmtId="0" fontId="1" fillId="0" borderId="2" xfId="2" applyFill="1" applyBorder="1" applyAlignment="1">
      <alignment horizontal="center" vertical="center" wrapText="1"/>
    </xf>
    <xf numFmtId="0" fontId="1" fillId="12" borderId="6" xfId="2" applyFill="1" applyBorder="1" applyAlignment="1">
      <alignment vertical="center" wrapText="1"/>
    </xf>
    <xf numFmtId="0" fontId="1" fillId="13" borderId="2" xfId="2" applyFont="1" applyFill="1" applyBorder="1" applyAlignment="1">
      <alignment vertical="center" wrapText="1"/>
    </xf>
    <xf numFmtId="0" fontId="1" fillId="14" borderId="2" xfId="2" applyFont="1" applyFill="1" applyBorder="1" applyAlignment="1">
      <alignment horizontal="center" vertical="center" wrapText="1"/>
    </xf>
    <xf numFmtId="165" fontId="1" fillId="12" borderId="2" xfId="1" applyNumberFormat="1" applyFont="1" applyFill="1" applyBorder="1" applyAlignment="1" applyProtection="1">
      <alignment vertical="center" wrapText="1"/>
    </xf>
    <xf numFmtId="0" fontId="1" fillId="12" borderId="2" xfId="2" applyFill="1" applyBorder="1" applyAlignment="1">
      <alignment vertical="center" wrapText="1"/>
    </xf>
    <xf numFmtId="0" fontId="1" fillId="12" borderId="2" xfId="2" applyFont="1" applyFill="1" applyBorder="1" applyAlignment="1">
      <alignment horizontal="center" vertical="center" wrapText="1"/>
    </xf>
    <xf numFmtId="0" fontId="1" fillId="12" borderId="2" xfId="2" applyFont="1" applyFill="1" applyBorder="1" applyAlignment="1">
      <alignment horizontal="left" vertical="center" wrapText="1"/>
    </xf>
    <xf numFmtId="0" fontId="1" fillId="12" borderId="2" xfId="2" applyFill="1" applyBorder="1" applyAlignment="1">
      <alignment horizontal="center" vertical="center" wrapText="1"/>
    </xf>
    <xf numFmtId="0" fontId="1" fillId="12" borderId="7" xfId="2" applyFont="1" applyFill="1" applyBorder="1" applyAlignment="1">
      <alignment horizontal="left" vertical="center" wrapText="1"/>
    </xf>
    <xf numFmtId="0" fontId="1" fillId="14" borderId="2" xfId="2" applyFont="1" applyFill="1" applyBorder="1" applyAlignment="1">
      <alignment vertical="center" wrapText="1"/>
    </xf>
    <xf numFmtId="0" fontId="1" fillId="12" borderId="2" xfId="2" applyFill="1" applyBorder="1" applyAlignment="1">
      <alignment horizontal="left" vertical="center" wrapText="1"/>
    </xf>
    <xf numFmtId="0" fontId="9" fillId="0" borderId="0" xfId="0" applyFont="1"/>
    <xf numFmtId="0" fontId="7" fillId="0" borderId="0" xfId="0" applyFont="1"/>
    <xf numFmtId="0" fontId="8" fillId="0" borderId="0" xfId="0" applyFont="1"/>
    <xf numFmtId="0" fontId="0" fillId="15" borderId="0" xfId="0" applyFill="1"/>
    <xf numFmtId="0" fontId="0" fillId="0" borderId="2" xfId="0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5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5" fillId="0" borderId="2" xfId="0" applyFont="1" applyFill="1" applyBorder="1" applyAlignment="1">
      <alignment horizontal="center"/>
    </xf>
    <xf numFmtId="0" fontId="0" fillId="0" borderId="2" xfId="0" applyFill="1" applyBorder="1"/>
    <xf numFmtId="0" fontId="1" fillId="16" borderId="2" xfId="2" applyFont="1" applyFill="1" applyBorder="1" applyAlignment="1">
      <alignment vertical="center" wrapText="1"/>
    </xf>
    <xf numFmtId="0" fontId="1" fillId="12" borderId="2" xfId="2" applyFont="1" applyFill="1" applyBorder="1" applyAlignment="1">
      <alignment vertical="center" wrapText="1"/>
    </xf>
    <xf numFmtId="0" fontId="0" fillId="0" borderId="0" xfId="0" applyBorder="1"/>
    <xf numFmtId="0" fontId="1" fillId="0" borderId="0" xfId="2" applyFont="1" applyBorder="1" applyAlignment="1">
      <alignment vertical="center" wrapText="1"/>
    </xf>
    <xf numFmtId="0" fontId="1" fillId="3" borderId="0" xfId="2" applyFont="1" applyFill="1" applyBorder="1" applyAlignment="1">
      <alignment vertical="center" wrapText="1"/>
    </xf>
    <xf numFmtId="0" fontId="1" fillId="0" borderId="0" xfId="2" applyBorder="1" applyAlignment="1">
      <alignment vertical="center" wrapText="1"/>
    </xf>
    <xf numFmtId="0" fontId="1" fillId="0" borderId="13" xfId="2" applyBorder="1" applyAlignment="1">
      <alignment horizontal="center" wrapText="1"/>
    </xf>
    <xf numFmtId="0" fontId="2" fillId="4" borderId="15" xfId="2" applyFont="1" applyFill="1" applyBorder="1" applyAlignment="1">
      <alignment horizontal="center" wrapText="1"/>
    </xf>
    <xf numFmtId="0" fontId="2" fillId="2" borderId="11" xfId="2" applyFont="1" applyFill="1" applyBorder="1" applyAlignment="1">
      <alignment horizontal="left" wrapText="1"/>
    </xf>
    <xf numFmtId="0" fontId="2" fillId="2" borderId="12" xfId="2" applyFont="1" applyFill="1" applyBorder="1" applyAlignment="1">
      <alignment horizontal="left" wrapText="1"/>
    </xf>
  </cellXfs>
  <cellStyles count="4">
    <cellStyle name="Comma" xfId="1" builtinId="3"/>
    <cellStyle name="Excel Built-in Normal" xfId="2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5E0B4"/>
      <rgbColor rgb="00808080"/>
      <rgbColor rgb="009999FF"/>
      <rgbColor rgb="00993366"/>
      <rgbColor rgb="00FFF2CC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4B18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="90" zoomScaleNormal="90" workbookViewId="0">
      <pane ySplit="1" topLeftCell="A17" activePane="bottomLeft" state="frozen"/>
      <selection pane="bottomLeft" activeCell="B18" sqref="B18"/>
    </sheetView>
  </sheetViews>
  <sheetFormatPr defaultColWidth="8.7109375" defaultRowHeight="15" x14ac:dyDescent="0.25"/>
  <cols>
    <col min="1" max="1" width="8.7109375" style="2"/>
    <col min="2" max="2" width="18.42578125" style="2" customWidth="1"/>
    <col min="3" max="3" width="30" style="3" customWidth="1"/>
    <col min="4" max="4" width="36.42578125" style="3" bestFit="1" customWidth="1"/>
    <col min="5" max="5" width="15.28515625" style="15" customWidth="1"/>
    <col min="6" max="6" width="23.42578125" style="4" customWidth="1"/>
    <col min="7" max="8" width="24.5703125" style="26" customWidth="1"/>
    <col min="9" max="9" width="15" style="26" customWidth="1"/>
    <col min="10" max="16384" width="8.7109375" style="2"/>
  </cols>
  <sheetData>
    <row r="1" spans="1:9" s="1" customFormat="1" ht="30" x14ac:dyDescent="0.25">
      <c r="A1" s="16" t="s">
        <v>47</v>
      </c>
      <c r="B1" s="17" t="s">
        <v>0</v>
      </c>
      <c r="C1" s="17" t="s">
        <v>91</v>
      </c>
      <c r="D1" s="17" t="s">
        <v>49</v>
      </c>
      <c r="E1" s="17" t="s">
        <v>48</v>
      </c>
      <c r="F1" s="17" t="s">
        <v>185</v>
      </c>
      <c r="G1" s="17" t="s">
        <v>3</v>
      </c>
      <c r="H1" s="17" t="s">
        <v>50</v>
      </c>
      <c r="I1" s="18" t="s">
        <v>51</v>
      </c>
    </row>
    <row r="2" spans="1:9" ht="75" x14ac:dyDescent="0.25">
      <c r="A2" s="19">
        <v>1</v>
      </c>
      <c r="B2" s="10" t="str">
        <f>'Innovation-account Targets'!B2</f>
        <v>Apple</v>
      </c>
      <c r="C2" s="11" t="s">
        <v>92</v>
      </c>
      <c r="D2" s="11" t="s">
        <v>126</v>
      </c>
      <c r="E2" s="53" t="str">
        <f>'Innovation-account Targets'!C2</f>
        <v>CPE</v>
      </c>
      <c r="F2" s="12" t="s">
        <v>60</v>
      </c>
      <c r="G2" s="83">
        <v>100</v>
      </c>
      <c r="H2" s="24">
        <v>600</v>
      </c>
      <c r="I2" s="28">
        <v>0.17</v>
      </c>
    </row>
    <row r="3" spans="1:9" ht="30" x14ac:dyDescent="0.25">
      <c r="A3" s="102">
        <v>2</v>
      </c>
      <c r="B3" s="103" t="str">
        <f>'Innovation-account Targets'!B3</f>
        <v>NetApp</v>
      </c>
      <c r="C3" s="88" t="s">
        <v>89</v>
      </c>
      <c r="D3" s="88" t="s">
        <v>127</v>
      </c>
      <c r="E3" s="99" t="str">
        <f>'Innovation-account Targets'!C3</f>
        <v>CPE</v>
      </c>
      <c r="F3" s="104" t="s">
        <v>61</v>
      </c>
      <c r="G3" s="83">
        <v>12</v>
      </c>
      <c r="H3" s="7" t="s">
        <v>78</v>
      </c>
      <c r="I3" s="29"/>
    </row>
    <row r="4" spans="1:9" ht="60" x14ac:dyDescent="0.25">
      <c r="A4" s="19">
        <v>3</v>
      </c>
      <c r="B4" s="10" t="str">
        <f>'Innovation-account Targets'!B4</f>
        <v>McKinsey</v>
      </c>
      <c r="C4" s="11" t="s">
        <v>93</v>
      </c>
      <c r="D4" s="11" t="s">
        <v>79</v>
      </c>
      <c r="E4" s="53" t="str">
        <f>'Innovation-account Targets'!C4</f>
        <v>SPS</v>
      </c>
      <c r="F4" s="12" t="s">
        <v>62</v>
      </c>
      <c r="G4" s="83">
        <v>18.62</v>
      </c>
      <c r="H4" s="24">
        <v>25</v>
      </c>
      <c r="I4" s="28">
        <v>0.62</v>
      </c>
    </row>
    <row r="5" spans="1:9" ht="45" x14ac:dyDescent="0.25">
      <c r="A5" s="19">
        <v>4</v>
      </c>
      <c r="B5" s="10" t="str">
        <f>'Innovation-account Targets'!B5</f>
        <v>NXP</v>
      </c>
      <c r="C5" s="11" t="s">
        <v>52</v>
      </c>
      <c r="D5" s="11" t="s">
        <v>128</v>
      </c>
      <c r="E5" s="53" t="str">
        <f>'Innovation-account Targets'!C5</f>
        <v>Semi</v>
      </c>
      <c r="F5" s="12" t="s">
        <v>63</v>
      </c>
      <c r="G5" s="115" t="s">
        <v>78</v>
      </c>
      <c r="H5" s="7" t="s">
        <v>78</v>
      </c>
      <c r="I5" s="29"/>
    </row>
    <row r="6" spans="1:9" ht="45" x14ac:dyDescent="0.25">
      <c r="A6" s="102">
        <v>5</v>
      </c>
      <c r="B6" s="103" t="str">
        <f>'Innovation-account Targets'!B6</f>
        <v>EMC</v>
      </c>
      <c r="C6" s="88" t="s">
        <v>53</v>
      </c>
      <c r="D6" s="88" t="s">
        <v>129</v>
      </c>
      <c r="E6" s="99" t="str">
        <f>'Innovation-account Targets'!C6</f>
        <v>CPE</v>
      </c>
      <c r="F6" s="104" t="s">
        <v>64</v>
      </c>
      <c r="G6" s="83">
        <v>14.64</v>
      </c>
      <c r="H6" s="24">
        <v>150</v>
      </c>
      <c r="I6" s="28">
        <v>0.08</v>
      </c>
    </row>
    <row r="7" spans="1:9" ht="60" x14ac:dyDescent="0.25">
      <c r="A7" s="19">
        <v>6</v>
      </c>
      <c r="B7" s="10" t="str">
        <f>'Innovation-account Targets'!B7</f>
        <v>Danaher</v>
      </c>
      <c r="C7" s="11" t="s">
        <v>54</v>
      </c>
      <c r="D7" s="11" t="s">
        <v>130</v>
      </c>
      <c r="E7" s="53" t="str">
        <f>'Innovation-account Targets'!C7</f>
        <v>Semi</v>
      </c>
      <c r="F7" s="7" t="s">
        <v>78</v>
      </c>
      <c r="G7" s="115" t="s">
        <v>78</v>
      </c>
      <c r="H7" s="7" t="s">
        <v>78</v>
      </c>
      <c r="I7" s="29"/>
    </row>
    <row r="8" spans="1:9" ht="60" x14ac:dyDescent="0.25">
      <c r="A8" s="19">
        <v>7</v>
      </c>
      <c r="B8" s="10" t="str">
        <f>'Innovation-account Targets'!B8</f>
        <v>PwC</v>
      </c>
      <c r="C8" s="11" t="s">
        <v>94</v>
      </c>
      <c r="D8" s="11" t="s">
        <v>80</v>
      </c>
      <c r="E8" s="53" t="str">
        <f>'Innovation-account Targets'!C8</f>
        <v>SPS</v>
      </c>
      <c r="F8" s="12" t="s">
        <v>65</v>
      </c>
      <c r="G8" s="83">
        <v>175</v>
      </c>
      <c r="H8" s="24">
        <v>350</v>
      </c>
      <c r="I8" s="28">
        <v>0.5</v>
      </c>
    </row>
    <row r="9" spans="1:9" ht="45" x14ac:dyDescent="0.25">
      <c r="A9" s="19">
        <v>8</v>
      </c>
      <c r="B9" s="10" t="str">
        <f>'Innovation-account Targets'!B9</f>
        <v>Microsoft</v>
      </c>
      <c r="C9" s="11" t="s">
        <v>67</v>
      </c>
      <c r="D9" s="11" t="s">
        <v>131</v>
      </c>
      <c r="E9" s="53" t="str">
        <f>'Innovation-account Targets'!C9</f>
        <v>SPS</v>
      </c>
      <c r="F9" s="12" t="s">
        <v>66</v>
      </c>
      <c r="G9" s="83">
        <v>147</v>
      </c>
      <c r="H9" s="7" t="s">
        <v>78</v>
      </c>
      <c r="I9" s="29"/>
    </row>
    <row r="10" spans="1:9" ht="60" x14ac:dyDescent="0.25">
      <c r="A10" s="19">
        <v>9</v>
      </c>
      <c r="B10" s="10" t="str">
        <f>'Innovation-account Targets'!B10</f>
        <v>AMAT</v>
      </c>
      <c r="C10" s="11" t="s">
        <v>96</v>
      </c>
      <c r="D10" s="11" t="s">
        <v>132</v>
      </c>
      <c r="E10" s="53" t="str">
        <f>'Innovation-account Targets'!C10</f>
        <v>Semi</v>
      </c>
      <c r="F10" s="12" t="s">
        <v>68</v>
      </c>
      <c r="G10" s="83"/>
      <c r="H10" s="24"/>
      <c r="I10" s="29"/>
    </row>
    <row r="11" spans="1:9" ht="135" x14ac:dyDescent="0.25">
      <c r="A11" s="19">
        <v>10</v>
      </c>
      <c r="B11" s="10" t="str">
        <f>'Innovation-account Targets'!B11</f>
        <v>Intel</v>
      </c>
      <c r="C11" s="11" t="s">
        <v>95</v>
      </c>
      <c r="D11" s="11" t="s">
        <v>88</v>
      </c>
      <c r="E11" s="53" t="str">
        <f>'Innovation-account Targets'!C11</f>
        <v>Semi</v>
      </c>
      <c r="F11" s="12" t="s">
        <v>69</v>
      </c>
      <c r="G11" s="83">
        <v>19.8</v>
      </c>
      <c r="H11" s="24">
        <v>200</v>
      </c>
      <c r="I11" s="30">
        <f>12/H11</f>
        <v>0.06</v>
      </c>
    </row>
    <row r="12" spans="1:9" ht="45" x14ac:dyDescent="0.25">
      <c r="A12" s="19">
        <v>11</v>
      </c>
      <c r="B12" s="10" t="str">
        <f>'Innovation-account Targets'!B12</f>
        <v>SAP</v>
      </c>
      <c r="C12" s="11" t="s">
        <v>97</v>
      </c>
      <c r="D12" s="11" t="s">
        <v>81</v>
      </c>
      <c r="E12" s="53" t="str">
        <f>'Innovation-account Targets'!C12</f>
        <v>SPS</v>
      </c>
      <c r="F12" s="12" t="s">
        <v>70</v>
      </c>
      <c r="G12" s="83">
        <v>69.28</v>
      </c>
      <c r="H12" s="7" t="s">
        <v>78</v>
      </c>
      <c r="I12" s="28">
        <v>0.5</v>
      </c>
    </row>
    <row r="13" spans="1:9" ht="60" x14ac:dyDescent="0.25">
      <c r="A13" s="19">
        <v>12</v>
      </c>
      <c r="B13" s="10" t="str">
        <f>'Innovation-account Targets'!B13</f>
        <v>KPMG</v>
      </c>
      <c r="C13" s="11" t="s">
        <v>82</v>
      </c>
      <c r="D13" s="11" t="s">
        <v>83</v>
      </c>
      <c r="E13" s="53" t="str">
        <f>'Innovation-account Targets'!C13</f>
        <v>SPS</v>
      </c>
      <c r="F13" s="12" t="s">
        <v>71</v>
      </c>
      <c r="G13" s="83"/>
      <c r="H13" s="27"/>
      <c r="I13" s="29"/>
    </row>
    <row r="14" spans="1:9" ht="75" x14ac:dyDescent="0.25">
      <c r="A14" s="19">
        <v>13</v>
      </c>
      <c r="B14" s="10" t="str">
        <f>'Innovation-account Targets'!B14</f>
        <v>Xerox</v>
      </c>
      <c r="C14" s="11" t="s">
        <v>144</v>
      </c>
      <c r="D14" s="11" t="s">
        <v>84</v>
      </c>
      <c r="E14" s="53" t="str">
        <f>'Innovation-account Targets'!C14</f>
        <v>CPE</v>
      </c>
      <c r="F14" s="12" t="s">
        <v>72</v>
      </c>
      <c r="G14" s="83">
        <v>50</v>
      </c>
      <c r="H14" s="27">
        <v>204</v>
      </c>
      <c r="I14" s="28">
        <v>0.19</v>
      </c>
    </row>
    <row r="15" spans="1:9" ht="45" x14ac:dyDescent="0.25">
      <c r="A15" s="19">
        <v>14</v>
      </c>
      <c r="B15" s="10" t="str">
        <f>'Innovation-account Targets'!B15</f>
        <v>Agilent</v>
      </c>
      <c r="C15" s="11" t="s">
        <v>105</v>
      </c>
      <c r="D15" s="11" t="s">
        <v>133</v>
      </c>
      <c r="E15" s="53" t="str">
        <f>'Innovation-account Targets'!C15</f>
        <v>CPE</v>
      </c>
      <c r="F15" s="12" t="s">
        <v>73</v>
      </c>
      <c r="G15" s="83">
        <v>35</v>
      </c>
      <c r="H15" s="27">
        <v>65</v>
      </c>
      <c r="I15" s="31">
        <v>0.55000000000000004</v>
      </c>
    </row>
    <row r="16" spans="1:9" ht="75" x14ac:dyDescent="0.25">
      <c r="A16" s="102">
        <v>15</v>
      </c>
      <c r="B16" s="103" t="str">
        <f>'Innovation-account Targets'!B16</f>
        <v>HP</v>
      </c>
      <c r="C16" s="88" t="s">
        <v>98</v>
      </c>
      <c r="D16" s="88" t="s">
        <v>85</v>
      </c>
      <c r="E16" s="99" t="str">
        <f>'Innovation-account Targets'!C16</f>
        <v>CPE</v>
      </c>
      <c r="F16" s="104" t="s">
        <v>75</v>
      </c>
      <c r="G16" s="83">
        <v>40.14</v>
      </c>
      <c r="H16" s="27">
        <v>466</v>
      </c>
      <c r="I16" s="31">
        <v>5.3600000000000002E-2</v>
      </c>
    </row>
    <row r="17" spans="1:9" ht="60" x14ac:dyDescent="0.25">
      <c r="A17" s="19">
        <v>16</v>
      </c>
      <c r="B17" s="10" t="str">
        <f>'Innovation-account Targets'!B17</f>
        <v>Adobe</v>
      </c>
      <c r="C17" s="11" t="s">
        <v>99</v>
      </c>
      <c r="D17" s="11" t="s">
        <v>86</v>
      </c>
      <c r="E17" s="53" t="str">
        <f>'Innovation-account Targets'!C17</f>
        <v>SPS</v>
      </c>
      <c r="F17" s="12" t="s">
        <v>74</v>
      </c>
      <c r="G17" s="83">
        <v>18.739999999999998</v>
      </c>
      <c r="H17" s="7" t="s">
        <v>78</v>
      </c>
      <c r="I17" s="29"/>
    </row>
    <row r="18" spans="1:9" ht="255" x14ac:dyDescent="0.25">
      <c r="A18" s="102">
        <v>17</v>
      </c>
      <c r="B18" s="103" t="str">
        <f>'Innovation-account Targets'!B18</f>
        <v>Hitachi Ltd</v>
      </c>
      <c r="C18" s="88" t="s">
        <v>100</v>
      </c>
      <c r="D18" s="88" t="s">
        <v>87</v>
      </c>
      <c r="E18" s="99" t="str">
        <f>'Innovation-account Targets'!C18</f>
        <v>CPE</v>
      </c>
      <c r="F18" s="104" t="s">
        <v>76</v>
      </c>
      <c r="G18" s="83">
        <v>7.9</v>
      </c>
      <c r="H18" s="7" t="s">
        <v>78</v>
      </c>
      <c r="I18" s="29"/>
    </row>
    <row r="19" spans="1:9" ht="75" x14ac:dyDescent="0.25">
      <c r="A19" s="19">
        <v>18</v>
      </c>
      <c r="B19" s="10" t="str">
        <f>'Innovation-account Targets'!B19</f>
        <v>ASML</v>
      </c>
      <c r="C19" s="11" t="s">
        <v>102</v>
      </c>
      <c r="D19" s="11" t="s">
        <v>134</v>
      </c>
      <c r="E19" s="53" t="str">
        <f>'Innovation-account Targets'!C19</f>
        <v>Semi</v>
      </c>
      <c r="F19" s="12" t="s">
        <v>284</v>
      </c>
      <c r="G19" s="116">
        <v>9.39</v>
      </c>
      <c r="H19" s="24"/>
      <c r="I19" s="29"/>
    </row>
    <row r="20" spans="1:9" ht="45" x14ac:dyDescent="0.25">
      <c r="A20" s="19">
        <v>19</v>
      </c>
      <c r="B20" s="10" t="str">
        <f>'Innovation-account Targets'!B20</f>
        <v>Carl Zeiss</v>
      </c>
      <c r="C20" s="11" t="s">
        <v>101</v>
      </c>
      <c r="D20" s="11" t="s">
        <v>135</v>
      </c>
      <c r="E20" s="53" t="str">
        <f>'Innovation-account Targets'!C20</f>
        <v>Semi</v>
      </c>
      <c r="F20" s="12" t="s">
        <v>77</v>
      </c>
      <c r="G20" s="24"/>
      <c r="H20" s="24"/>
      <c r="I20" s="29"/>
    </row>
    <row r="21" spans="1:9" x14ac:dyDescent="0.25">
      <c r="A21" s="20"/>
      <c r="B21" s="70" t="s">
        <v>124</v>
      </c>
      <c r="C21" s="13"/>
      <c r="D21" s="13"/>
      <c r="E21" s="6"/>
      <c r="F21" s="14"/>
      <c r="G21" s="23"/>
      <c r="H21" s="23"/>
      <c r="I21" s="23"/>
    </row>
    <row r="22" spans="1:9" x14ac:dyDescent="0.25">
      <c r="A22" s="19">
        <v>20</v>
      </c>
      <c r="B22" s="10" t="str">
        <f>'Innovation-account Targets'!B22</f>
        <v>Canon (Europa)</v>
      </c>
      <c r="C22" s="11"/>
      <c r="D22" s="11"/>
      <c r="E22" s="53" t="str">
        <f>'Innovation-account Targets'!C22</f>
        <v>CPE</v>
      </c>
      <c r="F22" s="12"/>
      <c r="G22" s="24"/>
      <c r="H22" s="24"/>
      <c r="I22" s="29"/>
    </row>
    <row r="23" spans="1:9" x14ac:dyDescent="0.25">
      <c r="A23" s="19">
        <v>21</v>
      </c>
      <c r="B23" s="10" t="str">
        <f>'Innovation-account Targets'!B23</f>
        <v>Infor US</v>
      </c>
      <c r="C23" s="11" t="s">
        <v>201</v>
      </c>
      <c r="D23" s="11"/>
      <c r="E23" s="53" t="str">
        <f>'Innovation-account Targets'!C23</f>
        <v>SPS</v>
      </c>
      <c r="F23" s="12"/>
      <c r="G23" s="24"/>
      <c r="H23" s="24"/>
      <c r="I23" s="29"/>
    </row>
    <row r="24" spans="1:9" x14ac:dyDescent="0.25">
      <c r="A24" s="19">
        <v>22</v>
      </c>
      <c r="B24" s="10" t="str">
        <f>'Innovation-account Targets'!B24</f>
        <v>Brookfield</v>
      </c>
      <c r="C24" s="11" t="s">
        <v>202</v>
      </c>
      <c r="D24" s="11"/>
      <c r="E24" s="53" t="str">
        <f>'Innovation-account Targets'!C24</f>
        <v>SPS</v>
      </c>
      <c r="F24" s="12"/>
      <c r="G24" s="24"/>
      <c r="H24" s="24"/>
      <c r="I24" s="29"/>
    </row>
    <row r="25" spans="1:9" x14ac:dyDescent="0.25">
      <c r="A25" s="19">
        <v>23</v>
      </c>
      <c r="B25" s="10" t="str">
        <f>'Innovation-account Targets'!B25</f>
        <v>MEMC</v>
      </c>
      <c r="C25" s="11" t="s">
        <v>203</v>
      </c>
      <c r="D25" s="11"/>
      <c r="E25" s="53" t="str">
        <f>'Innovation-account Targets'!C25</f>
        <v>Semi</v>
      </c>
      <c r="F25" s="12"/>
      <c r="G25" s="24"/>
      <c r="H25" s="24"/>
      <c r="I25" s="29"/>
    </row>
    <row r="26" spans="1:9" x14ac:dyDescent="0.25">
      <c r="A26" s="19">
        <v>24</v>
      </c>
      <c r="B26" s="10" t="str">
        <f>'Innovation-account Targets'!B26</f>
        <v>Irdeto</v>
      </c>
      <c r="C26" s="11"/>
      <c r="D26" s="11"/>
      <c r="E26" s="53" t="str">
        <f>'Innovation-account Targets'!C26</f>
        <v>Electronics/PS?</v>
      </c>
      <c r="F26" s="12"/>
      <c r="G26" s="24"/>
      <c r="H26" s="24"/>
      <c r="I26" s="29"/>
    </row>
    <row r="27" spans="1:9" x14ac:dyDescent="0.25">
      <c r="A27" s="19">
        <v>25</v>
      </c>
      <c r="B27" s="10" t="str">
        <f>'Innovation-account Targets'!B27</f>
        <v>Micron Technology</v>
      </c>
      <c r="C27" s="11"/>
      <c r="D27" s="11"/>
      <c r="E27" s="53" t="str">
        <f>'Innovation-account Targets'!C27</f>
        <v>Semi</v>
      </c>
      <c r="F27" s="12"/>
      <c r="G27" s="24"/>
      <c r="H27" s="24"/>
      <c r="I27" s="29"/>
    </row>
    <row r="28" spans="1:9" x14ac:dyDescent="0.25">
      <c r="A28" s="19">
        <v>26</v>
      </c>
      <c r="B28" s="10" t="str">
        <f>'Innovation-account Targets'!B28</f>
        <v>Fuji Xerox Australia</v>
      </c>
      <c r="C28" s="11"/>
      <c r="D28" s="11"/>
      <c r="E28" s="53" t="str">
        <f>'Innovation-account Targets'!C28</f>
        <v>CPE</v>
      </c>
      <c r="F28" s="12"/>
      <c r="G28" s="24"/>
      <c r="H28" s="24"/>
      <c r="I28" s="29"/>
    </row>
    <row r="29" spans="1:9" x14ac:dyDescent="0.25">
      <c r="A29" s="19">
        <v>27</v>
      </c>
      <c r="B29" s="10" t="str">
        <f>'Innovation-account Targets'!B29</f>
        <v>Sunedison</v>
      </c>
      <c r="C29" s="11"/>
      <c r="D29" s="11"/>
      <c r="E29" s="53" t="str">
        <f>'Innovation-account Targets'!C29</f>
        <v>Semi</v>
      </c>
      <c r="F29" s="12"/>
      <c r="G29" s="24"/>
      <c r="H29" s="24"/>
      <c r="I29" s="29"/>
    </row>
    <row r="30" spans="1:9" x14ac:dyDescent="0.25">
      <c r="A30" s="19">
        <v>28</v>
      </c>
      <c r="B30" s="10" t="str">
        <f>'Innovation-account Targets'!B30</f>
        <v>EIS-Bang &amp; Olufsen</v>
      </c>
      <c r="C30" s="11" t="s">
        <v>192</v>
      </c>
      <c r="D30" s="11"/>
      <c r="E30" s="53" t="str">
        <f>'Innovation-account Targets'!C30</f>
        <v>CPE</v>
      </c>
      <c r="F30" s="12"/>
      <c r="G30" s="24"/>
      <c r="H30" s="24"/>
      <c r="I30" s="29"/>
    </row>
    <row r="31" spans="1:9" x14ac:dyDescent="0.25">
      <c r="A31" s="19">
        <v>29</v>
      </c>
      <c r="B31" s="10" t="str">
        <f>'Innovation-account Targets'!B31</f>
        <v>MicroStrategy </v>
      </c>
      <c r="C31" s="11" t="s">
        <v>201</v>
      </c>
      <c r="D31" s="11"/>
      <c r="E31" s="53" t="str">
        <f>'Innovation-account Targets'!C31</f>
        <v>SPS</v>
      </c>
      <c r="F31" s="12"/>
      <c r="G31" s="24"/>
      <c r="H31" s="24"/>
      <c r="I31" s="29"/>
    </row>
    <row r="32" spans="1:9" x14ac:dyDescent="0.25">
      <c r="A32" s="19">
        <v>30</v>
      </c>
      <c r="B32" s="10" t="str">
        <f>'Innovation-account Targets'!B32</f>
        <v>Gartner</v>
      </c>
      <c r="C32" s="11"/>
      <c r="D32" s="11"/>
      <c r="E32" s="53" t="str">
        <f>'Innovation-account Targets'!C32</f>
        <v>SPS</v>
      </c>
      <c r="F32" s="12" t="s">
        <v>90</v>
      </c>
      <c r="G32" s="24"/>
      <c r="H32" s="24"/>
      <c r="I32" s="29"/>
    </row>
    <row r="33" spans="1:9" x14ac:dyDescent="0.25">
      <c r="A33" s="19">
        <v>31</v>
      </c>
      <c r="B33" s="10" t="str">
        <f>'Innovation-account Targets'!B33</f>
        <v>Samsung</v>
      </c>
      <c r="C33" s="11"/>
      <c r="D33" s="11"/>
      <c r="E33" s="53" t="str">
        <f>'Innovation-account Targets'!C33</f>
        <v>CPE</v>
      </c>
      <c r="F33" s="12" t="s">
        <v>242</v>
      </c>
      <c r="G33" s="24"/>
      <c r="H33" s="24"/>
      <c r="I33" s="29"/>
    </row>
    <row r="34" spans="1:9" ht="30" x14ac:dyDescent="0.25">
      <c r="A34" s="19">
        <v>32</v>
      </c>
      <c r="B34" s="10" t="str">
        <f>'Innovation-account Targets'!B34</f>
        <v>FEI Company</v>
      </c>
      <c r="C34" s="11" t="s">
        <v>204</v>
      </c>
      <c r="D34" s="11" t="s">
        <v>191</v>
      </c>
      <c r="E34" s="53" t="str">
        <f>'Innovation-account Targets'!C34</f>
        <v>CPE</v>
      </c>
      <c r="F34" s="12"/>
      <c r="G34" s="24"/>
      <c r="H34" s="24"/>
      <c r="I34" s="29"/>
    </row>
    <row r="35" spans="1:9" x14ac:dyDescent="0.25">
      <c r="A35" s="19">
        <v>33</v>
      </c>
      <c r="B35" s="10" t="str">
        <f>'Innovation-account Targets'!B35</f>
        <v>Cushman &amp; Wakefield</v>
      </c>
      <c r="C35" s="11" t="s">
        <v>190</v>
      </c>
      <c r="D35" s="11"/>
      <c r="E35" s="53" t="str">
        <f>'Innovation-account Targets'!C35</f>
        <v>SPS</v>
      </c>
      <c r="F35" s="12"/>
      <c r="G35" s="24"/>
      <c r="H35" s="24"/>
      <c r="I35" s="29"/>
    </row>
    <row r="36" spans="1:9" ht="30" x14ac:dyDescent="0.25">
      <c r="A36" s="19">
        <v>34</v>
      </c>
      <c r="B36" s="12" t="str">
        <f>'Innovation-account Targets'!B36</f>
        <v>Hays Specialist Recruitment Ltd.</v>
      </c>
      <c r="C36" s="11"/>
      <c r="D36" s="11"/>
      <c r="E36" s="53" t="str">
        <f>'Innovation-account Targets'!C36</f>
        <v>SPS</v>
      </c>
      <c r="F36" s="12"/>
      <c r="G36" s="24"/>
      <c r="H36" s="24"/>
      <c r="I36" s="29"/>
    </row>
    <row r="37" spans="1:9" x14ac:dyDescent="0.25">
      <c r="A37" s="19">
        <v>35</v>
      </c>
      <c r="B37" s="10" t="str">
        <f>'Innovation-account Targets'!B37</f>
        <v>Redhat</v>
      </c>
      <c r="C37" s="11"/>
      <c r="D37" s="11"/>
      <c r="E37" s="53" t="str">
        <f>'Innovation-account Targets'!C37</f>
        <v>SPS</v>
      </c>
      <c r="F37" s="12"/>
      <c r="G37" s="24"/>
      <c r="H37" s="24"/>
      <c r="I37" s="29"/>
    </row>
    <row r="38" spans="1:9" x14ac:dyDescent="0.25">
      <c r="A38" s="19">
        <v>36</v>
      </c>
      <c r="B38" s="10" t="str">
        <f>'Innovation-account Targets'!B38</f>
        <v>RS Components</v>
      </c>
      <c r="C38" s="11" t="s">
        <v>194</v>
      </c>
      <c r="D38" s="11"/>
      <c r="E38" s="53" t="str">
        <f>'Innovation-account Targets'!C38</f>
        <v>CPE</v>
      </c>
      <c r="F38" s="12"/>
      <c r="G38" s="24"/>
      <c r="H38" s="24"/>
      <c r="I38" s="29"/>
    </row>
    <row r="39" spans="1:9" ht="90" x14ac:dyDescent="0.25">
      <c r="A39" s="19">
        <v>37</v>
      </c>
      <c r="B39" s="10" t="str">
        <f>'Innovation-account Targets'!B39</f>
        <v>Citrix</v>
      </c>
      <c r="C39" s="11" t="s">
        <v>145</v>
      </c>
      <c r="D39" s="11" t="s">
        <v>146</v>
      </c>
      <c r="E39" s="53" t="str">
        <f>'Innovation-account Targets'!C39</f>
        <v>SPS</v>
      </c>
      <c r="F39" s="12"/>
      <c r="G39" s="24"/>
      <c r="H39" s="24"/>
      <c r="I39" s="29"/>
    </row>
    <row r="40" spans="1:9" x14ac:dyDescent="0.25">
      <c r="A40" s="19">
        <v>38</v>
      </c>
      <c r="B40" s="10" t="str">
        <f>'Innovation-account Targets'!B40</f>
        <v>CA</v>
      </c>
      <c r="C40" s="11" t="s">
        <v>201</v>
      </c>
      <c r="D40" s="11"/>
      <c r="E40" s="53" t="str">
        <f>'Innovation-account Targets'!C40</f>
        <v>SPS</v>
      </c>
      <c r="F40" s="12"/>
      <c r="G40" s="24"/>
      <c r="H40" s="24"/>
      <c r="I40" s="29"/>
    </row>
    <row r="41" spans="1:9" x14ac:dyDescent="0.25">
      <c r="A41" s="102">
        <v>39</v>
      </c>
      <c r="B41" s="103" t="str">
        <f>'Innovation-account Targets'!B41</f>
        <v>STMicroelectronics</v>
      </c>
      <c r="C41" s="88"/>
      <c r="D41" s="88"/>
      <c r="E41" s="53" t="str">
        <f>'Innovation-account Targets'!C41</f>
        <v>Semi</v>
      </c>
      <c r="F41" s="12" t="s">
        <v>256</v>
      </c>
      <c r="G41" s="24"/>
      <c r="H41" s="24"/>
      <c r="I41" s="29"/>
    </row>
    <row r="42" spans="1:9" ht="30" x14ac:dyDescent="0.25">
      <c r="A42" s="19">
        <v>40</v>
      </c>
      <c r="B42" s="10" t="str">
        <f>'Innovation-account Targets'!B42</f>
        <v>SanDisk</v>
      </c>
      <c r="C42" s="11"/>
      <c r="D42" s="11"/>
      <c r="E42" s="53" t="str">
        <f>'Innovation-account Targets'!C42</f>
        <v>Semi</v>
      </c>
      <c r="F42" s="12" t="s">
        <v>260</v>
      </c>
      <c r="G42" s="24"/>
      <c r="H42" s="24"/>
      <c r="I42" s="29"/>
    </row>
    <row r="43" spans="1:9" x14ac:dyDescent="0.25">
      <c r="A43" s="19">
        <v>41</v>
      </c>
      <c r="B43" s="10" t="str">
        <f>'Innovation-account Targets'!B43</f>
        <v>Texas Instruments</v>
      </c>
      <c r="C43" s="11"/>
      <c r="D43" s="11"/>
      <c r="E43" s="53" t="str">
        <f>'Innovation-account Targets'!C43</f>
        <v>Semi</v>
      </c>
      <c r="F43" s="12"/>
      <c r="G43" s="24"/>
      <c r="H43" s="24"/>
      <c r="I43" s="29"/>
    </row>
    <row r="44" spans="1:9" x14ac:dyDescent="0.25">
      <c r="A44" s="19">
        <v>42</v>
      </c>
      <c r="B44" s="10" t="str">
        <f>'Innovation-account Targets'!B44</f>
        <v>Epson</v>
      </c>
      <c r="C44" s="11"/>
      <c r="D44" s="11"/>
      <c r="E44" s="53" t="str">
        <f>'Innovation-account Targets'!C44</f>
        <v>CPE</v>
      </c>
      <c r="F44" s="12"/>
      <c r="G44" s="24"/>
      <c r="H44" s="24"/>
      <c r="I44" s="29"/>
    </row>
    <row r="45" spans="1:9" x14ac:dyDescent="0.25">
      <c r="A45" s="19">
        <v>43</v>
      </c>
      <c r="B45" s="10" t="str">
        <f>'Innovation-account Targets'!B45</f>
        <v>Sony</v>
      </c>
      <c r="C45" s="11"/>
      <c r="D45" s="11"/>
      <c r="E45" s="53" t="str">
        <f>'Innovation-account Targets'!C45</f>
        <v>CPE</v>
      </c>
      <c r="F45" s="12" t="s">
        <v>90</v>
      </c>
      <c r="G45" s="24"/>
      <c r="H45" s="24"/>
      <c r="I45" s="29"/>
    </row>
    <row r="46" spans="1:9" ht="45" x14ac:dyDescent="0.25">
      <c r="A46" s="19">
        <v>44</v>
      </c>
      <c r="B46" s="10" t="str">
        <f>'Innovation-account Targets'!B46</f>
        <v>G&amp;D (Giesecke &amp; Devrient GmbH)</v>
      </c>
      <c r="C46" s="11" t="s">
        <v>197</v>
      </c>
      <c r="D46" s="11" t="s">
        <v>198</v>
      </c>
      <c r="E46" s="53" t="str">
        <f>'Innovation-account Targets'!C46</f>
        <v>CPE</v>
      </c>
      <c r="F46" s="12"/>
      <c r="G46" s="24"/>
      <c r="H46" s="24"/>
      <c r="I46" s="29"/>
    </row>
    <row r="47" spans="1:9" ht="90" x14ac:dyDescent="0.25">
      <c r="A47" s="19">
        <v>45</v>
      </c>
      <c r="B47" s="10" t="str">
        <f>'Innovation-account Targets'!B47</f>
        <v>Equinix</v>
      </c>
      <c r="C47" s="11" t="s">
        <v>199</v>
      </c>
      <c r="D47" s="11"/>
      <c r="E47" s="53" t="str">
        <f>'Innovation-account Targets'!C47</f>
        <v>SPS</v>
      </c>
      <c r="F47" s="12"/>
      <c r="G47" s="24"/>
      <c r="H47" s="24"/>
      <c r="I47" s="29"/>
    </row>
    <row r="48" spans="1:9" ht="60" x14ac:dyDescent="0.25">
      <c r="A48" s="19">
        <v>46</v>
      </c>
      <c r="B48" s="10" t="str">
        <f>'Innovation-account Targets'!B48</f>
        <v>Lexmark</v>
      </c>
      <c r="C48" s="11" t="s">
        <v>103</v>
      </c>
      <c r="D48" s="11" t="s">
        <v>104</v>
      </c>
      <c r="E48" s="53" t="str">
        <f>'Innovation-account Targets'!C48</f>
        <v>CPE</v>
      </c>
      <c r="F48" s="12" t="s">
        <v>262</v>
      </c>
      <c r="G48" s="24"/>
      <c r="H48" s="24"/>
      <c r="I48" s="29"/>
    </row>
    <row r="49" spans="1:9" x14ac:dyDescent="0.25">
      <c r="A49" s="19">
        <v>47</v>
      </c>
      <c r="B49" s="10" t="str">
        <f>'Innovation-account Targets'!B49</f>
        <v>Royal Haskoning</v>
      </c>
      <c r="C49" s="11"/>
      <c r="D49" s="11"/>
      <c r="E49" s="53" t="str">
        <f>'Innovation-account Targets'!C49</f>
        <v>SPS?</v>
      </c>
      <c r="F49" s="12" t="s">
        <v>90</v>
      </c>
      <c r="G49" s="24"/>
      <c r="H49" s="24"/>
      <c r="I49" s="29"/>
    </row>
    <row r="50" spans="1:9" ht="30" x14ac:dyDescent="0.25">
      <c r="A50" s="19">
        <v>48</v>
      </c>
      <c r="B50" s="10" t="str">
        <f>'Innovation-account Targets'!B50</f>
        <v>Infineon</v>
      </c>
      <c r="C50" s="11" t="s">
        <v>55</v>
      </c>
      <c r="D50" s="11" t="s">
        <v>56</v>
      </c>
      <c r="E50" s="53" t="str">
        <f>'Innovation-account Targets'!C50</f>
        <v>Semi</v>
      </c>
      <c r="F50" s="12"/>
      <c r="G50" s="24"/>
      <c r="H50" s="24"/>
      <c r="I50" s="29"/>
    </row>
    <row r="51" spans="1:9" ht="30" x14ac:dyDescent="0.25">
      <c r="A51" s="19">
        <v>49</v>
      </c>
      <c r="B51" s="10" t="str">
        <f>'Innovation-account Targets'!B51</f>
        <v>Ceridian</v>
      </c>
      <c r="C51" s="11" t="s">
        <v>57</v>
      </c>
      <c r="D51" s="11"/>
      <c r="E51" s="53" t="str">
        <f>'Innovation-account Targets'!C51</f>
        <v>SPS</v>
      </c>
      <c r="F51" s="12"/>
      <c r="G51" s="24"/>
      <c r="H51" s="24"/>
      <c r="I51" s="29"/>
    </row>
    <row r="52" spans="1:9" ht="15.75" thickBot="1" x14ac:dyDescent="0.3">
      <c r="A52" s="117">
        <v>50</v>
      </c>
      <c r="B52" s="10" t="str">
        <f>'Innovation-account Targets'!B52</f>
        <v>Salesforce.com</v>
      </c>
      <c r="C52" s="21"/>
      <c r="D52" s="21"/>
      <c r="E52" s="53" t="str">
        <f>'Innovation-account Targets'!C52</f>
        <v>SPS</v>
      </c>
      <c r="F52" s="22"/>
      <c r="G52" s="25"/>
      <c r="H52" s="25"/>
      <c r="I52" s="32"/>
    </row>
    <row r="53" spans="1:9" x14ac:dyDescent="0.25">
      <c r="A53" s="15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3"/>
  <sheetViews>
    <sheetView zoomScale="80" zoomScaleNormal="80" workbookViewId="0">
      <pane ySplit="1" topLeftCell="A12" activePane="bottomLeft" state="frozen"/>
      <selection pane="bottomLeft" activeCell="G18" sqref="G18"/>
    </sheetView>
  </sheetViews>
  <sheetFormatPr defaultRowHeight="15" x14ac:dyDescent="0.25"/>
  <cols>
    <col min="1" max="1" width="7" style="3" customWidth="1"/>
    <col min="2" max="2" width="23.7109375" style="3" customWidth="1"/>
    <col min="3" max="3" width="11" style="3" customWidth="1"/>
    <col min="4" max="4" width="15.140625" style="3" customWidth="1"/>
    <col min="5" max="5" width="17.42578125" style="3" customWidth="1"/>
    <col min="6" max="6" width="19.140625" style="3" customWidth="1"/>
    <col min="7" max="7" width="18" style="1" customWidth="1"/>
    <col min="8" max="8" width="31.7109375" style="1" customWidth="1"/>
    <col min="9" max="9" width="36.5703125" style="3" customWidth="1"/>
    <col min="10" max="10" width="23" style="3" customWidth="1"/>
    <col min="11" max="11" width="9.140625" style="1"/>
    <col min="12" max="12" width="19.85546875" style="1" customWidth="1"/>
    <col min="13" max="14" width="12" style="1" customWidth="1"/>
    <col min="15" max="16384" width="9.140625" style="1"/>
  </cols>
  <sheetData>
    <row r="1" spans="1:14" s="35" customFormat="1" ht="42" customHeight="1" x14ac:dyDescent="0.25">
      <c r="A1" s="16" t="s">
        <v>112</v>
      </c>
      <c r="B1" s="17" t="s">
        <v>0</v>
      </c>
      <c r="C1" s="17" t="s">
        <v>1</v>
      </c>
      <c r="D1" s="17" t="s">
        <v>2</v>
      </c>
      <c r="E1" s="17" t="s">
        <v>143</v>
      </c>
      <c r="F1" s="17" t="s">
        <v>125</v>
      </c>
      <c r="G1" s="17" t="s">
        <v>4</v>
      </c>
      <c r="H1" s="17" t="s">
        <v>232</v>
      </c>
      <c r="I1" s="17" t="s">
        <v>5</v>
      </c>
      <c r="J1" s="18" t="s">
        <v>269</v>
      </c>
    </row>
    <row r="2" spans="1:14" ht="67.5" customHeight="1" x14ac:dyDescent="0.25">
      <c r="A2" s="44">
        <v>1</v>
      </c>
      <c r="B2" s="96" t="s">
        <v>6</v>
      </c>
      <c r="C2" s="97" t="s">
        <v>7</v>
      </c>
      <c r="D2" s="87">
        <v>1160</v>
      </c>
      <c r="E2" s="88" t="str">
        <f t="shared" ref="E2:E17" si="0">IF(D2&gt;$M$7,"Large",IF(AND(D2&gt;$M$8, D2&lt;$N$8), "Mid-sized","Small"))</f>
        <v>Large</v>
      </c>
      <c r="F2" s="88">
        <v>100</v>
      </c>
      <c r="G2" s="86" t="s">
        <v>281</v>
      </c>
      <c r="H2" s="95" t="s">
        <v>207</v>
      </c>
      <c r="I2" s="86" t="s">
        <v>267</v>
      </c>
      <c r="J2" s="98"/>
    </row>
    <row r="3" spans="1:14" ht="30" x14ac:dyDescent="0.25">
      <c r="A3" s="105">
        <v>2</v>
      </c>
      <c r="B3" s="106" t="s">
        <v>8</v>
      </c>
      <c r="C3" s="67" t="s">
        <v>7</v>
      </c>
      <c r="D3" s="107">
        <v>349</v>
      </c>
      <c r="E3" s="66" t="str">
        <f t="shared" si="0"/>
        <v>Large</v>
      </c>
      <c r="F3" s="66">
        <v>12</v>
      </c>
      <c r="G3" s="69" t="s">
        <v>282</v>
      </c>
      <c r="H3" s="111" t="s">
        <v>226</v>
      </c>
      <c r="I3" s="69" t="s">
        <v>268</v>
      </c>
      <c r="J3" s="108" t="s">
        <v>270</v>
      </c>
    </row>
    <row r="4" spans="1:14" ht="45" x14ac:dyDescent="0.25">
      <c r="A4" s="105">
        <v>3</v>
      </c>
      <c r="B4" s="106" t="s">
        <v>58</v>
      </c>
      <c r="C4" s="67" t="s">
        <v>9</v>
      </c>
      <c r="D4" s="107">
        <v>303</v>
      </c>
      <c r="E4" s="66" t="str">
        <f t="shared" si="0"/>
        <v>Large</v>
      </c>
      <c r="F4" s="66">
        <v>18.62</v>
      </c>
      <c r="G4" s="69" t="s">
        <v>281</v>
      </c>
      <c r="H4" s="111" t="s">
        <v>225</v>
      </c>
      <c r="I4" s="69" t="s">
        <v>268</v>
      </c>
      <c r="J4" s="108" t="s">
        <v>271</v>
      </c>
      <c r="M4" s="38"/>
      <c r="N4" s="38"/>
    </row>
    <row r="5" spans="1:14" ht="30" hidden="1" x14ac:dyDescent="0.25">
      <c r="A5" s="44">
        <v>4</v>
      </c>
      <c r="B5" s="106" t="s">
        <v>10</v>
      </c>
      <c r="C5" s="97" t="s">
        <v>11</v>
      </c>
      <c r="D5" s="87"/>
      <c r="E5" s="88" t="str">
        <f t="shared" si="0"/>
        <v>Small</v>
      </c>
      <c r="F5" s="99" t="s">
        <v>12</v>
      </c>
      <c r="G5" s="86" t="s">
        <v>282</v>
      </c>
      <c r="H5" s="95" t="s">
        <v>227</v>
      </c>
      <c r="I5" s="86" t="s">
        <v>224</v>
      </c>
      <c r="J5" s="98"/>
      <c r="L5" s="36"/>
      <c r="M5" s="39"/>
      <c r="N5" s="39"/>
    </row>
    <row r="6" spans="1:14" ht="30" x14ac:dyDescent="0.25">
      <c r="A6" s="44">
        <v>5</v>
      </c>
      <c r="B6" s="96" t="s">
        <v>13</v>
      </c>
      <c r="C6" s="97" t="s">
        <v>7</v>
      </c>
      <c r="D6" s="87">
        <v>204</v>
      </c>
      <c r="E6" s="88" t="str">
        <f t="shared" si="0"/>
        <v>Large</v>
      </c>
      <c r="F6" s="88">
        <v>14.64</v>
      </c>
      <c r="G6" s="86" t="s">
        <v>281</v>
      </c>
      <c r="H6" s="95" t="s">
        <v>217</v>
      </c>
      <c r="I6" s="86" t="s">
        <v>223</v>
      </c>
      <c r="J6" s="98"/>
      <c r="L6" s="36"/>
      <c r="M6" s="37"/>
      <c r="N6" s="37"/>
    </row>
    <row r="7" spans="1:14" hidden="1" x14ac:dyDescent="0.25">
      <c r="A7" s="44">
        <v>6</v>
      </c>
      <c r="B7" s="96" t="s">
        <v>14</v>
      </c>
      <c r="C7" s="97" t="s">
        <v>11</v>
      </c>
      <c r="D7" s="87"/>
      <c r="E7" s="88" t="str">
        <f t="shared" si="0"/>
        <v>Small</v>
      </c>
      <c r="F7" s="99" t="s">
        <v>12</v>
      </c>
      <c r="G7" s="86" t="s">
        <v>193</v>
      </c>
      <c r="H7" s="95"/>
      <c r="I7" s="86"/>
      <c r="J7" s="98"/>
      <c r="L7" s="37"/>
      <c r="M7" s="36"/>
      <c r="N7" s="36"/>
    </row>
    <row r="8" spans="1:14" ht="45" x14ac:dyDescent="0.25">
      <c r="A8" s="105">
        <v>7</v>
      </c>
      <c r="B8" s="106" t="s">
        <v>15</v>
      </c>
      <c r="C8" s="67" t="s">
        <v>9</v>
      </c>
      <c r="D8" s="107">
        <v>1087</v>
      </c>
      <c r="E8" s="66" t="str">
        <f t="shared" si="0"/>
        <v>Large</v>
      </c>
      <c r="F8" s="66">
        <v>175</v>
      </c>
      <c r="G8" s="69" t="s">
        <v>281</v>
      </c>
      <c r="H8" s="111" t="s">
        <v>228</v>
      </c>
      <c r="I8" s="69" t="s">
        <v>268</v>
      </c>
      <c r="J8" s="108" t="s">
        <v>275</v>
      </c>
      <c r="L8" s="37"/>
      <c r="M8" s="36"/>
      <c r="N8" s="36"/>
    </row>
    <row r="9" spans="1:14" ht="15.75" thickBot="1" x14ac:dyDescent="0.3">
      <c r="A9" s="44">
        <v>8</v>
      </c>
      <c r="B9" s="96" t="s">
        <v>16</v>
      </c>
      <c r="C9" s="97" t="s">
        <v>9</v>
      </c>
      <c r="D9" s="87">
        <v>2257</v>
      </c>
      <c r="E9" s="88" t="str">
        <f t="shared" si="0"/>
        <v>Large</v>
      </c>
      <c r="F9" s="88">
        <v>147</v>
      </c>
      <c r="G9" s="86" t="s">
        <v>281</v>
      </c>
      <c r="H9" s="95" t="s">
        <v>229</v>
      </c>
      <c r="I9" s="86"/>
      <c r="J9" s="98"/>
      <c r="L9" s="64" t="s">
        <v>141</v>
      </c>
      <c r="M9" s="149" t="s">
        <v>142</v>
      </c>
      <c r="N9" s="149"/>
    </row>
    <row r="10" spans="1:14" hidden="1" x14ac:dyDescent="0.25">
      <c r="A10" s="44">
        <v>9</v>
      </c>
      <c r="B10" s="96" t="s">
        <v>17</v>
      </c>
      <c r="C10" s="97" t="s">
        <v>11</v>
      </c>
      <c r="D10" s="87">
        <v>343</v>
      </c>
      <c r="E10" s="88" t="str">
        <f t="shared" si="0"/>
        <v>Large</v>
      </c>
      <c r="F10" s="88"/>
      <c r="G10" s="86" t="s">
        <v>193</v>
      </c>
      <c r="H10" s="95" t="s">
        <v>208</v>
      </c>
      <c r="I10" s="86"/>
      <c r="J10" s="98"/>
      <c r="L10" s="54"/>
      <c r="M10" s="150" t="s">
        <v>2</v>
      </c>
      <c r="N10" s="150"/>
    </row>
    <row r="11" spans="1:14" ht="30" hidden="1" x14ac:dyDescent="0.25">
      <c r="A11" s="121">
        <v>10</v>
      </c>
      <c r="B11" s="122" t="s">
        <v>59</v>
      </c>
      <c r="C11" s="123" t="s">
        <v>11</v>
      </c>
      <c r="D11" s="124">
        <v>164</v>
      </c>
      <c r="E11" s="125" t="str">
        <f t="shared" si="0"/>
        <v>Large</v>
      </c>
      <c r="F11" s="125">
        <v>19.8</v>
      </c>
      <c r="G11" s="126" t="s">
        <v>193</v>
      </c>
      <c r="H11" s="127" t="s">
        <v>220</v>
      </c>
      <c r="I11" s="128" t="s">
        <v>276</v>
      </c>
      <c r="J11" s="129" t="s">
        <v>274</v>
      </c>
      <c r="L11" s="55"/>
      <c r="M11" s="56" t="s">
        <v>136</v>
      </c>
      <c r="N11" s="57" t="s">
        <v>137</v>
      </c>
    </row>
    <row r="12" spans="1:14" ht="60" x14ac:dyDescent="0.25">
      <c r="A12" s="44">
        <v>11</v>
      </c>
      <c r="B12" s="100" t="s">
        <v>18</v>
      </c>
      <c r="C12" s="5" t="s">
        <v>9</v>
      </c>
      <c r="D12" s="51">
        <v>1251</v>
      </c>
      <c r="E12" s="11" t="str">
        <f t="shared" si="0"/>
        <v>Large</v>
      </c>
      <c r="F12" s="11">
        <v>69.28</v>
      </c>
      <c r="G12" s="42" t="s">
        <v>193</v>
      </c>
      <c r="H12" s="112" t="s">
        <v>230</v>
      </c>
      <c r="I12" s="42"/>
      <c r="J12" s="80"/>
      <c r="L12" s="58" t="s">
        <v>138</v>
      </c>
      <c r="M12" s="59">
        <v>1000</v>
      </c>
      <c r="N12" s="60"/>
    </row>
    <row r="13" spans="1:14" ht="45" x14ac:dyDescent="0.25">
      <c r="A13" s="118">
        <v>12</v>
      </c>
      <c r="B13" s="49" t="s">
        <v>19</v>
      </c>
      <c r="C13" s="53" t="s">
        <v>9</v>
      </c>
      <c r="D13" s="51">
        <v>568</v>
      </c>
      <c r="E13" s="83" t="str">
        <f t="shared" si="0"/>
        <v>Large</v>
      </c>
      <c r="F13" s="83"/>
      <c r="G13" s="53" t="s">
        <v>280</v>
      </c>
      <c r="H13" s="73" t="s">
        <v>221</v>
      </c>
      <c r="I13" s="53" t="s">
        <v>277</v>
      </c>
      <c r="J13" s="119"/>
      <c r="L13" s="58" t="s">
        <v>139</v>
      </c>
      <c r="M13" s="59">
        <v>250</v>
      </c>
      <c r="N13" s="60">
        <v>1000</v>
      </c>
    </row>
    <row r="14" spans="1:14" ht="45.75" thickBot="1" x14ac:dyDescent="0.3">
      <c r="A14" s="44">
        <v>13</v>
      </c>
      <c r="B14" s="100" t="s">
        <v>20</v>
      </c>
      <c r="C14" s="5" t="s">
        <v>7</v>
      </c>
      <c r="D14" s="51">
        <v>543</v>
      </c>
      <c r="E14" s="11" t="str">
        <f t="shared" si="0"/>
        <v>Large</v>
      </c>
      <c r="F14" s="11">
        <v>50</v>
      </c>
      <c r="G14" s="42" t="s">
        <v>193</v>
      </c>
      <c r="H14" s="112" t="s">
        <v>231</v>
      </c>
      <c r="I14" s="42"/>
      <c r="J14" s="80"/>
      <c r="L14" s="61" t="s">
        <v>140</v>
      </c>
      <c r="M14" s="62">
        <v>0</v>
      </c>
      <c r="N14" s="63">
        <v>250</v>
      </c>
    </row>
    <row r="15" spans="1:14" ht="60" x14ac:dyDescent="0.25">
      <c r="A15" s="44">
        <v>14</v>
      </c>
      <c r="B15" s="100" t="s">
        <v>21</v>
      </c>
      <c r="C15" s="5" t="s">
        <v>7</v>
      </c>
      <c r="D15" s="51">
        <v>487</v>
      </c>
      <c r="E15" s="11" t="str">
        <f t="shared" si="0"/>
        <v>Large</v>
      </c>
      <c r="F15" s="11">
        <v>35</v>
      </c>
      <c r="G15" s="42" t="s">
        <v>280</v>
      </c>
      <c r="H15" s="112" t="s">
        <v>205</v>
      </c>
      <c r="I15" s="42"/>
      <c r="J15" s="80"/>
    </row>
    <row r="16" spans="1:14" ht="60" x14ac:dyDescent="0.25">
      <c r="A16" s="44">
        <v>15</v>
      </c>
      <c r="B16" s="100" t="s">
        <v>22</v>
      </c>
      <c r="C16" s="5" t="s">
        <v>7</v>
      </c>
      <c r="D16" s="51">
        <v>437</v>
      </c>
      <c r="E16" s="11" t="str">
        <f t="shared" si="0"/>
        <v>Large</v>
      </c>
      <c r="F16" s="11">
        <v>40.14</v>
      </c>
      <c r="G16" s="42" t="s">
        <v>280</v>
      </c>
      <c r="H16" s="112" t="s">
        <v>218</v>
      </c>
      <c r="I16" s="86" t="s">
        <v>267</v>
      </c>
      <c r="J16" s="80"/>
    </row>
    <row r="17" spans="1:10" ht="30" x14ac:dyDescent="0.25">
      <c r="A17" s="44">
        <v>16</v>
      </c>
      <c r="B17" s="100" t="s">
        <v>23</v>
      </c>
      <c r="C17" s="5" t="s">
        <v>9</v>
      </c>
      <c r="D17" s="51">
        <v>233</v>
      </c>
      <c r="E17" s="11" t="str">
        <f t="shared" si="0"/>
        <v>Large</v>
      </c>
      <c r="F17" s="11">
        <v>18.739999999999998</v>
      </c>
      <c r="G17" s="42" t="s">
        <v>280</v>
      </c>
      <c r="H17" s="112" t="s">
        <v>206</v>
      </c>
      <c r="I17" s="42"/>
      <c r="J17" s="80"/>
    </row>
    <row r="18" spans="1:10" ht="45" x14ac:dyDescent="0.25">
      <c r="A18" s="118">
        <v>17</v>
      </c>
      <c r="B18" s="49" t="s">
        <v>24</v>
      </c>
      <c r="C18" s="53" t="s">
        <v>7</v>
      </c>
      <c r="D18" s="51">
        <v>108</v>
      </c>
      <c r="E18" s="83" t="str">
        <f>IF(D18&gt;$M$7,"Large",IF(AND(D18&gt;$M$8, D18&lt;$N$8), "Mid-sized","Small"))</f>
        <v>Large</v>
      </c>
      <c r="F18" s="83">
        <v>7.9</v>
      </c>
      <c r="G18" s="53" t="s">
        <v>193</v>
      </c>
      <c r="H18" s="73" t="s">
        <v>219</v>
      </c>
      <c r="I18" s="120" t="s">
        <v>279</v>
      </c>
      <c r="J18" s="119" t="s">
        <v>278</v>
      </c>
    </row>
    <row r="19" spans="1:10" ht="29.25" hidden="1" customHeight="1" x14ac:dyDescent="0.25">
      <c r="A19" s="105">
        <v>18</v>
      </c>
      <c r="B19" s="66" t="s">
        <v>42</v>
      </c>
      <c r="C19" s="67" t="s">
        <v>11</v>
      </c>
      <c r="D19" s="107">
        <v>164</v>
      </c>
      <c r="E19" s="66" t="str">
        <f>IF(D19&gt;$M$7,"Large",IF(AND(D19&gt;$M$8, D19&lt;$N$8), "Mid-sized","Small"))</f>
        <v>Large</v>
      </c>
      <c r="F19" s="109">
        <v>9.39</v>
      </c>
      <c r="G19" s="74" t="s">
        <v>193</v>
      </c>
      <c r="H19" s="68" t="s">
        <v>209</v>
      </c>
      <c r="I19" s="74" t="s">
        <v>283</v>
      </c>
      <c r="J19" s="110" t="s">
        <v>272</v>
      </c>
    </row>
    <row r="20" spans="1:10" ht="30" hidden="1" x14ac:dyDescent="0.25">
      <c r="A20" s="44">
        <v>19</v>
      </c>
      <c r="B20" s="96" t="s">
        <v>30</v>
      </c>
      <c r="C20" s="97" t="s">
        <v>11</v>
      </c>
      <c r="D20" s="87">
        <v>33</v>
      </c>
      <c r="E20" s="88" t="str">
        <f>IF(D20&gt;$M$7,"Large",IF(AND(D20&gt;$M$8, D20&lt;$N$8), "Mid-sized","Small"))</f>
        <v>Large</v>
      </c>
      <c r="F20" s="88"/>
      <c r="G20" s="86"/>
      <c r="H20" s="95" t="s">
        <v>212</v>
      </c>
      <c r="I20" s="86" t="s">
        <v>283</v>
      </c>
      <c r="J20" s="98" t="s">
        <v>193</v>
      </c>
    </row>
    <row r="21" spans="1:10" hidden="1" x14ac:dyDescent="0.25">
      <c r="A21" s="46"/>
      <c r="B21" s="75" t="s">
        <v>124</v>
      </c>
      <c r="C21" s="40"/>
      <c r="D21" s="77"/>
      <c r="E21" s="13"/>
      <c r="F21" s="78"/>
      <c r="G21" s="40"/>
      <c r="H21" s="113"/>
      <c r="I21" s="78"/>
      <c r="J21" s="82"/>
    </row>
    <row r="22" spans="1:10" x14ac:dyDescent="0.25">
      <c r="A22" s="44">
        <v>20</v>
      </c>
      <c r="B22" s="48" t="s">
        <v>213</v>
      </c>
      <c r="C22" s="5" t="s">
        <v>7</v>
      </c>
      <c r="D22" s="51">
        <v>76</v>
      </c>
      <c r="E22" s="11" t="str">
        <f t="shared" ref="E22:E52" si="1">IF(D22&gt;$M$7,"Large",IF(AND(D22&gt;$M$8, D22&lt;$N$8), "Mid-sized","Small"))</f>
        <v>Large</v>
      </c>
      <c r="F22" s="11"/>
      <c r="G22" s="42"/>
      <c r="H22" s="12" t="s">
        <v>214</v>
      </c>
      <c r="I22" s="11"/>
      <c r="J22" s="81"/>
    </row>
    <row r="23" spans="1:10" x14ac:dyDescent="0.25">
      <c r="A23" s="44">
        <v>21</v>
      </c>
      <c r="B23" s="48" t="s">
        <v>25</v>
      </c>
      <c r="C23" s="41" t="s">
        <v>9</v>
      </c>
      <c r="D23" s="51">
        <v>76</v>
      </c>
      <c r="E23" s="11" t="str">
        <f t="shared" si="1"/>
        <v>Large</v>
      </c>
      <c r="F23" s="11"/>
      <c r="G23" s="42"/>
      <c r="H23" s="12" t="s">
        <v>233</v>
      </c>
      <c r="I23" s="11"/>
      <c r="J23" s="81"/>
    </row>
    <row r="24" spans="1:10" ht="30" x14ac:dyDescent="0.25">
      <c r="A24" s="44">
        <v>22</v>
      </c>
      <c r="B24" s="48" t="s">
        <v>26</v>
      </c>
      <c r="C24" s="5" t="s">
        <v>9</v>
      </c>
      <c r="D24" s="51">
        <v>71</v>
      </c>
      <c r="E24" s="11" t="str">
        <f t="shared" si="1"/>
        <v>Large</v>
      </c>
      <c r="F24" s="11"/>
      <c r="G24" s="42"/>
      <c r="H24" s="12" t="s">
        <v>234</v>
      </c>
      <c r="I24" s="11"/>
      <c r="J24" s="81"/>
    </row>
    <row r="25" spans="1:10" hidden="1" x14ac:dyDescent="0.25">
      <c r="A25" s="44">
        <v>23</v>
      </c>
      <c r="B25" s="48" t="s">
        <v>27</v>
      </c>
      <c r="C25" s="5" t="s">
        <v>11</v>
      </c>
      <c r="D25" s="51">
        <v>65</v>
      </c>
      <c r="E25" s="11" t="str">
        <f t="shared" si="1"/>
        <v>Large</v>
      </c>
      <c r="F25" s="11"/>
      <c r="G25" s="42"/>
      <c r="H25" s="12" t="s">
        <v>235</v>
      </c>
      <c r="I25" s="11"/>
      <c r="J25" s="81"/>
    </row>
    <row r="26" spans="1:10" ht="30" hidden="1" x14ac:dyDescent="0.25">
      <c r="A26" s="44">
        <v>24</v>
      </c>
      <c r="B26" s="48" t="s">
        <v>28</v>
      </c>
      <c r="C26" s="5" t="s">
        <v>187</v>
      </c>
      <c r="D26" s="51">
        <v>62</v>
      </c>
      <c r="E26" s="11" t="str">
        <f t="shared" si="1"/>
        <v>Large</v>
      </c>
      <c r="F26" s="11"/>
      <c r="G26" s="42"/>
      <c r="H26" s="12" t="s">
        <v>237</v>
      </c>
      <c r="I26" s="11"/>
      <c r="J26" s="81"/>
    </row>
    <row r="27" spans="1:10" hidden="1" x14ac:dyDescent="0.25">
      <c r="A27" s="44">
        <v>25</v>
      </c>
      <c r="B27" s="48" t="s">
        <v>188</v>
      </c>
      <c r="C27" s="5" t="s">
        <v>11</v>
      </c>
      <c r="D27" s="51">
        <v>57</v>
      </c>
      <c r="E27" s="11" t="str">
        <f t="shared" si="1"/>
        <v>Large</v>
      </c>
      <c r="F27" s="11"/>
      <c r="G27" s="42"/>
      <c r="H27" s="12" t="s">
        <v>236</v>
      </c>
      <c r="I27" s="11"/>
      <c r="J27" s="81"/>
    </row>
    <row r="28" spans="1:10" x14ac:dyDescent="0.25">
      <c r="A28" s="44">
        <v>26</v>
      </c>
      <c r="B28" s="48" t="s">
        <v>239</v>
      </c>
      <c r="C28" s="5" t="s">
        <v>7</v>
      </c>
      <c r="D28" s="51">
        <v>55</v>
      </c>
      <c r="E28" s="11" t="str">
        <f t="shared" si="1"/>
        <v>Large</v>
      </c>
      <c r="F28" s="11"/>
      <c r="G28" s="42"/>
      <c r="H28" s="12" t="s">
        <v>238</v>
      </c>
      <c r="I28" s="11"/>
      <c r="J28" s="81"/>
    </row>
    <row r="29" spans="1:10" hidden="1" x14ac:dyDescent="0.25">
      <c r="A29" s="44">
        <v>27</v>
      </c>
      <c r="B29" s="48" t="s">
        <v>29</v>
      </c>
      <c r="C29" s="5" t="s">
        <v>11</v>
      </c>
      <c r="D29" s="51">
        <v>55</v>
      </c>
      <c r="E29" s="11" t="str">
        <f t="shared" si="1"/>
        <v>Large</v>
      </c>
      <c r="F29" s="11"/>
      <c r="G29" s="42"/>
      <c r="H29" s="12" t="s">
        <v>240</v>
      </c>
      <c r="I29" s="11"/>
      <c r="J29" s="81"/>
    </row>
    <row r="30" spans="1:10" x14ac:dyDescent="0.25">
      <c r="A30" s="44">
        <v>28</v>
      </c>
      <c r="B30" s="48" t="s">
        <v>31</v>
      </c>
      <c r="C30" s="5" t="s">
        <v>7</v>
      </c>
      <c r="D30" s="51">
        <v>48</v>
      </c>
      <c r="E30" s="11" t="str">
        <f t="shared" si="1"/>
        <v>Large</v>
      </c>
      <c r="F30" s="11"/>
      <c r="G30" s="42"/>
      <c r="H30" s="12" t="s">
        <v>210</v>
      </c>
      <c r="I30" s="11"/>
      <c r="J30" s="81"/>
    </row>
    <row r="31" spans="1:10" x14ac:dyDescent="0.25">
      <c r="A31" s="44">
        <v>29</v>
      </c>
      <c r="B31" s="48" t="s">
        <v>32</v>
      </c>
      <c r="C31" s="5" t="s">
        <v>9</v>
      </c>
      <c r="D31" s="51">
        <v>40</v>
      </c>
      <c r="E31" s="11" t="str">
        <f t="shared" si="1"/>
        <v>Large</v>
      </c>
      <c r="F31" s="11"/>
      <c r="G31" s="42"/>
      <c r="H31" s="12" t="s">
        <v>241</v>
      </c>
      <c r="I31" s="11"/>
      <c r="J31" s="81"/>
    </row>
    <row r="32" spans="1:10" x14ac:dyDescent="0.25">
      <c r="A32" s="44">
        <v>30</v>
      </c>
      <c r="B32" s="48" t="s">
        <v>33</v>
      </c>
      <c r="C32" s="5" t="s">
        <v>9</v>
      </c>
      <c r="D32" s="51">
        <v>31</v>
      </c>
      <c r="E32" s="11" t="str">
        <f t="shared" si="1"/>
        <v>Large</v>
      </c>
      <c r="F32" s="11"/>
      <c r="G32" s="42"/>
      <c r="H32" s="12" t="s">
        <v>243</v>
      </c>
      <c r="I32" s="11"/>
      <c r="J32" s="81"/>
    </row>
    <row r="33" spans="1:10" x14ac:dyDescent="0.25">
      <c r="A33" s="44">
        <v>31</v>
      </c>
      <c r="B33" s="43" t="s">
        <v>34</v>
      </c>
      <c r="C33" s="42" t="s">
        <v>7</v>
      </c>
      <c r="D33" s="51">
        <v>28</v>
      </c>
      <c r="E33" s="11" t="str">
        <f t="shared" si="1"/>
        <v>Large</v>
      </c>
      <c r="F33" s="11"/>
      <c r="G33" s="42"/>
      <c r="H33" s="12" t="s">
        <v>244</v>
      </c>
      <c r="I33" s="11"/>
      <c r="J33" s="81"/>
    </row>
    <row r="34" spans="1:10" x14ac:dyDescent="0.25">
      <c r="A34" s="44">
        <v>32</v>
      </c>
      <c r="B34" s="43" t="s">
        <v>35</v>
      </c>
      <c r="C34" s="42" t="s">
        <v>7</v>
      </c>
      <c r="D34" s="51">
        <v>27</v>
      </c>
      <c r="E34" s="11" t="str">
        <f t="shared" si="1"/>
        <v>Large</v>
      </c>
      <c r="F34" s="11"/>
      <c r="G34" s="42"/>
      <c r="H34" s="12" t="s">
        <v>245</v>
      </c>
      <c r="I34" s="11"/>
      <c r="J34" s="81"/>
    </row>
    <row r="35" spans="1:10" ht="30" x14ac:dyDescent="0.25">
      <c r="A35" s="44">
        <v>33</v>
      </c>
      <c r="B35" s="43" t="s">
        <v>189</v>
      </c>
      <c r="C35" s="42" t="s">
        <v>9</v>
      </c>
      <c r="D35" s="51">
        <v>25</v>
      </c>
      <c r="E35" s="11" t="str">
        <f t="shared" si="1"/>
        <v>Large</v>
      </c>
      <c r="F35" s="11"/>
      <c r="G35" s="42"/>
      <c r="H35" s="12" t="s">
        <v>250</v>
      </c>
      <c r="I35" s="11"/>
      <c r="J35" s="81"/>
    </row>
    <row r="36" spans="1:10" s="3" customFormat="1" ht="30" x14ac:dyDescent="0.2">
      <c r="A36" s="44">
        <v>34</v>
      </c>
      <c r="B36" s="43" t="s">
        <v>111</v>
      </c>
      <c r="C36" s="42" t="s">
        <v>9</v>
      </c>
      <c r="D36" s="51">
        <v>24</v>
      </c>
      <c r="E36" s="11" t="str">
        <f t="shared" si="1"/>
        <v>Large</v>
      </c>
      <c r="F36" s="11"/>
      <c r="G36" s="42"/>
      <c r="H36" s="12" t="s">
        <v>251</v>
      </c>
      <c r="I36" s="11"/>
      <c r="J36" s="81"/>
    </row>
    <row r="37" spans="1:10" s="90" customFormat="1" x14ac:dyDescent="0.25">
      <c r="A37" s="84">
        <v>35</v>
      </c>
      <c r="B37" s="85" t="s">
        <v>253</v>
      </c>
      <c r="C37" s="86" t="s">
        <v>9</v>
      </c>
      <c r="D37" s="87">
        <v>1</v>
      </c>
      <c r="E37" s="88" t="str">
        <f t="shared" si="1"/>
        <v>Large</v>
      </c>
      <c r="F37" s="88"/>
      <c r="G37" s="86"/>
      <c r="H37" s="104" t="s">
        <v>254</v>
      </c>
      <c r="I37" s="88"/>
      <c r="J37" s="89"/>
    </row>
    <row r="38" spans="1:10" x14ac:dyDescent="0.25">
      <c r="A38" s="44">
        <v>36</v>
      </c>
      <c r="B38" s="43" t="s">
        <v>36</v>
      </c>
      <c r="C38" s="42" t="s">
        <v>7</v>
      </c>
      <c r="D38" s="51">
        <v>22</v>
      </c>
      <c r="E38" s="11" t="str">
        <f t="shared" si="1"/>
        <v>Large</v>
      </c>
      <c r="F38" s="11"/>
      <c r="G38" s="42"/>
      <c r="H38" s="12" t="s">
        <v>252</v>
      </c>
      <c r="I38" s="11"/>
      <c r="J38" s="81"/>
    </row>
    <row r="39" spans="1:10" x14ac:dyDescent="0.25">
      <c r="A39" s="44">
        <v>37</v>
      </c>
      <c r="B39" s="43" t="s">
        <v>37</v>
      </c>
      <c r="C39" s="42" t="s">
        <v>9</v>
      </c>
      <c r="D39" s="51">
        <v>20</v>
      </c>
      <c r="E39" s="11" t="str">
        <f t="shared" si="1"/>
        <v>Large</v>
      </c>
      <c r="F39" s="11"/>
      <c r="G39" s="42"/>
      <c r="H39" s="12" t="s">
        <v>243</v>
      </c>
      <c r="I39" s="11"/>
      <c r="J39" s="81"/>
    </row>
    <row r="40" spans="1:10" x14ac:dyDescent="0.25">
      <c r="A40" s="44">
        <v>38</v>
      </c>
      <c r="B40" s="43" t="s">
        <v>38</v>
      </c>
      <c r="C40" s="42" t="s">
        <v>9</v>
      </c>
      <c r="D40" s="51">
        <v>19</v>
      </c>
      <c r="E40" s="11" t="str">
        <f t="shared" si="1"/>
        <v>Large</v>
      </c>
      <c r="F40" s="11"/>
      <c r="G40" s="42"/>
      <c r="H40" s="12" t="s">
        <v>211</v>
      </c>
      <c r="I40" s="11"/>
      <c r="J40" s="81"/>
    </row>
    <row r="41" spans="1:10" hidden="1" x14ac:dyDescent="0.25">
      <c r="A41" s="84">
        <v>39</v>
      </c>
      <c r="B41" s="85" t="s">
        <v>255</v>
      </c>
      <c r="C41" s="86" t="s">
        <v>11</v>
      </c>
      <c r="D41" s="87">
        <v>11</v>
      </c>
      <c r="E41" s="88" t="str">
        <f t="shared" si="1"/>
        <v>Large</v>
      </c>
      <c r="F41" s="11"/>
      <c r="G41" s="42"/>
      <c r="H41" s="12" t="s">
        <v>257</v>
      </c>
      <c r="I41" s="11"/>
      <c r="J41" s="81"/>
    </row>
    <row r="42" spans="1:10" hidden="1" x14ac:dyDescent="0.25">
      <c r="A42" s="44">
        <v>40</v>
      </c>
      <c r="B42" s="43" t="s">
        <v>39</v>
      </c>
      <c r="C42" s="42" t="s">
        <v>11</v>
      </c>
      <c r="D42" s="51">
        <v>18</v>
      </c>
      <c r="E42" s="11" t="str">
        <f t="shared" si="1"/>
        <v>Large</v>
      </c>
      <c r="F42" s="11"/>
      <c r="G42" s="42"/>
      <c r="H42" s="12" t="s">
        <v>259</v>
      </c>
      <c r="I42" s="11"/>
      <c r="J42" s="81"/>
    </row>
    <row r="43" spans="1:10" hidden="1" x14ac:dyDescent="0.25">
      <c r="A43" s="44">
        <v>41</v>
      </c>
      <c r="B43" s="43" t="s">
        <v>195</v>
      </c>
      <c r="C43" s="42" t="s">
        <v>11</v>
      </c>
      <c r="D43" s="51">
        <v>18</v>
      </c>
      <c r="E43" s="11" t="str">
        <f t="shared" si="1"/>
        <v>Large</v>
      </c>
      <c r="F43" s="11"/>
      <c r="G43" s="42"/>
      <c r="H43" s="12" t="s">
        <v>258</v>
      </c>
      <c r="I43" s="11"/>
      <c r="J43" s="81"/>
    </row>
    <row r="44" spans="1:10" x14ac:dyDescent="0.25">
      <c r="A44" s="44">
        <v>42</v>
      </c>
      <c r="B44" s="49" t="s">
        <v>40</v>
      </c>
      <c r="C44" s="53" t="s">
        <v>7</v>
      </c>
      <c r="D44" s="51">
        <v>16</v>
      </c>
      <c r="E44" s="11" t="str">
        <f t="shared" si="1"/>
        <v>Large</v>
      </c>
      <c r="F44" s="11"/>
      <c r="G44" s="42"/>
      <c r="H44" s="12" t="s">
        <v>248</v>
      </c>
      <c r="I44" s="11"/>
      <c r="J44" s="81"/>
    </row>
    <row r="45" spans="1:10" ht="30" x14ac:dyDescent="0.25">
      <c r="A45" s="44">
        <v>43</v>
      </c>
      <c r="B45" s="48" t="s">
        <v>265</v>
      </c>
      <c r="C45" s="5" t="s">
        <v>7</v>
      </c>
      <c r="D45" s="51">
        <v>550</v>
      </c>
      <c r="E45" s="11" t="str">
        <f t="shared" si="1"/>
        <v>Large</v>
      </c>
      <c r="F45" s="11"/>
      <c r="G45" s="42"/>
      <c r="H45" s="45" t="s">
        <v>266</v>
      </c>
      <c r="I45" s="11"/>
      <c r="J45" s="52"/>
    </row>
    <row r="46" spans="1:10" x14ac:dyDescent="0.25">
      <c r="A46" s="44">
        <v>44</v>
      </c>
      <c r="B46" s="76" t="s">
        <v>196</v>
      </c>
      <c r="C46" s="5" t="s">
        <v>7</v>
      </c>
      <c r="D46" s="51">
        <v>197</v>
      </c>
      <c r="E46" s="11" t="str">
        <f t="shared" si="1"/>
        <v>Large</v>
      </c>
      <c r="F46" s="11"/>
      <c r="G46" s="42"/>
      <c r="H46" s="12" t="s">
        <v>216</v>
      </c>
      <c r="I46" s="11"/>
      <c r="J46" s="81"/>
    </row>
    <row r="47" spans="1:10" ht="30" x14ac:dyDescent="0.25">
      <c r="A47" s="44">
        <v>45</v>
      </c>
      <c r="B47" s="48" t="s">
        <v>41</v>
      </c>
      <c r="C47" s="5" t="s">
        <v>9</v>
      </c>
      <c r="D47" s="51">
        <v>166</v>
      </c>
      <c r="E47" s="11" t="str">
        <f t="shared" si="1"/>
        <v>Large</v>
      </c>
      <c r="F47" s="11"/>
      <c r="G47" s="42"/>
      <c r="H47" s="12" t="s">
        <v>249</v>
      </c>
      <c r="I47" s="11"/>
      <c r="J47" s="81"/>
    </row>
    <row r="48" spans="1:10" ht="45" x14ac:dyDescent="0.25">
      <c r="A48" s="44">
        <v>46</v>
      </c>
      <c r="B48" s="48" t="s">
        <v>43</v>
      </c>
      <c r="C48" s="5" t="s">
        <v>7</v>
      </c>
      <c r="D48" s="51">
        <v>157</v>
      </c>
      <c r="E48" s="11" t="str">
        <f t="shared" si="1"/>
        <v>Large</v>
      </c>
      <c r="F48" s="11"/>
      <c r="G48" s="42"/>
      <c r="H48" s="12" t="s">
        <v>261</v>
      </c>
      <c r="I48" s="11"/>
      <c r="J48" s="81"/>
    </row>
    <row r="49" spans="1:10" ht="30" x14ac:dyDescent="0.25">
      <c r="A49" s="44">
        <v>47</v>
      </c>
      <c r="B49" s="48" t="s">
        <v>44</v>
      </c>
      <c r="C49" s="5" t="s">
        <v>200</v>
      </c>
      <c r="D49" s="51">
        <v>99</v>
      </c>
      <c r="E49" s="11" t="str">
        <f t="shared" si="1"/>
        <v>Large</v>
      </c>
      <c r="F49" s="11"/>
      <c r="G49" s="42"/>
      <c r="H49" s="12" t="s">
        <v>263</v>
      </c>
      <c r="I49" s="11"/>
      <c r="J49" s="81"/>
    </row>
    <row r="50" spans="1:10" hidden="1" x14ac:dyDescent="0.25">
      <c r="A50" s="121">
        <v>48</v>
      </c>
      <c r="B50" s="130" t="s">
        <v>45</v>
      </c>
      <c r="C50" s="123" t="s">
        <v>11</v>
      </c>
      <c r="D50" s="124">
        <v>96</v>
      </c>
      <c r="E50" s="125" t="str">
        <f t="shared" si="1"/>
        <v>Large</v>
      </c>
      <c r="F50" s="125"/>
      <c r="G50" s="126"/>
      <c r="H50" s="131" t="s">
        <v>264</v>
      </c>
      <c r="I50" s="128" t="s">
        <v>276</v>
      </c>
      <c r="J50" s="131" t="s">
        <v>273</v>
      </c>
    </row>
    <row r="51" spans="1:10" ht="30" x14ac:dyDescent="0.25">
      <c r="A51" s="44">
        <v>49</v>
      </c>
      <c r="B51" s="48" t="s">
        <v>46</v>
      </c>
      <c r="C51" s="5" t="s">
        <v>9</v>
      </c>
      <c r="D51" s="51">
        <v>166</v>
      </c>
      <c r="E51" s="11" t="str">
        <f t="shared" si="1"/>
        <v>Large</v>
      </c>
      <c r="F51" s="11"/>
      <c r="G51" s="42" t="s">
        <v>280</v>
      </c>
      <c r="H51" s="112" t="s">
        <v>215</v>
      </c>
      <c r="I51" s="43" t="s">
        <v>222</v>
      </c>
      <c r="J51" s="80"/>
    </row>
    <row r="52" spans="1:10" x14ac:dyDescent="0.25">
      <c r="A52" s="44">
        <v>50</v>
      </c>
      <c r="B52" s="11" t="s">
        <v>246</v>
      </c>
      <c r="C52" s="5" t="s">
        <v>9</v>
      </c>
      <c r="D52" s="11">
        <v>12</v>
      </c>
      <c r="E52" s="11" t="str">
        <f t="shared" si="1"/>
        <v>Large</v>
      </c>
      <c r="F52" s="11"/>
      <c r="G52" s="45"/>
      <c r="H52" s="45" t="s">
        <v>247</v>
      </c>
      <c r="I52" s="11"/>
      <c r="J52" s="52"/>
    </row>
    <row r="53" spans="1:10" ht="15.75" thickBot="1" x14ac:dyDescent="0.3">
      <c r="A53" s="79"/>
      <c r="B53" s="21"/>
      <c r="C53" s="21"/>
      <c r="D53" s="21"/>
      <c r="E53" s="21"/>
      <c r="F53" s="21"/>
      <c r="G53" s="50"/>
      <c r="H53" s="50"/>
      <c r="I53" s="21"/>
      <c r="J53" s="114"/>
    </row>
  </sheetData>
  <sheetProtection selectLockedCells="1" selectUnlockedCells="1"/>
  <autoFilter ref="A1:G52">
    <filterColumn colId="2">
      <filters>
        <filter val="CPE"/>
        <filter val="SPS"/>
        <filter val="SPS?"/>
      </filters>
    </filterColumn>
  </autoFilter>
  <mergeCells count="2">
    <mergeCell ref="M9:N9"/>
    <mergeCell ref="M10:N10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="80" zoomScaleNormal="80" workbookViewId="0">
      <pane ySplit="1" topLeftCell="A5" activePane="bottomLeft" state="frozen"/>
      <selection pane="bottomLeft" activeCell="H2" sqref="H2"/>
    </sheetView>
  </sheetViews>
  <sheetFormatPr defaultRowHeight="12.75" x14ac:dyDescent="0.2"/>
  <cols>
    <col min="1" max="1" width="5.42578125" style="92" customWidth="1"/>
    <col min="2" max="2" width="21.7109375" style="47" customWidth="1"/>
    <col min="3" max="3" width="10.140625" style="47" customWidth="1"/>
    <col min="4" max="4" width="22.28515625" style="47" customWidth="1"/>
    <col min="5" max="5" width="27.42578125" style="47" customWidth="1"/>
    <col min="6" max="6" width="23" style="8" customWidth="1"/>
    <col min="7" max="7" width="20.42578125" style="8" customWidth="1"/>
    <col min="8" max="8" width="20.85546875" style="8" customWidth="1"/>
    <col min="9" max="9" width="21.5703125" style="8" customWidth="1"/>
    <col min="10" max="10" width="23" style="8" customWidth="1"/>
    <col min="11" max="11" width="47.7109375" style="47" customWidth="1"/>
    <col min="12" max="16384" width="9.140625" style="8"/>
  </cols>
  <sheetData>
    <row r="1" spans="1:11" s="9" customFormat="1" ht="30" x14ac:dyDescent="0.2">
      <c r="A1" s="16" t="s">
        <v>112</v>
      </c>
      <c r="B1" s="17" t="s">
        <v>0</v>
      </c>
      <c r="C1" s="17" t="s">
        <v>1</v>
      </c>
      <c r="D1" s="17" t="s">
        <v>168</v>
      </c>
      <c r="E1" s="17" t="s">
        <v>169</v>
      </c>
      <c r="F1" s="17" t="s">
        <v>170</v>
      </c>
      <c r="G1" s="17" t="s">
        <v>108</v>
      </c>
      <c r="H1" s="17" t="s">
        <v>109</v>
      </c>
      <c r="I1" s="17" t="s">
        <v>107</v>
      </c>
      <c r="J1" s="17" t="s">
        <v>110</v>
      </c>
      <c r="K1" s="18" t="s">
        <v>5</v>
      </c>
    </row>
    <row r="2" spans="1:11" ht="38.25" x14ac:dyDescent="0.2">
      <c r="A2" s="91">
        <v>1</v>
      </c>
      <c r="B2" s="101" t="str">
        <f>'Innovation-account Targets'!B2</f>
        <v>Apple</v>
      </c>
      <c r="C2" s="97" t="str">
        <f>'Innovation-account Targets'!C2</f>
        <v>CPE</v>
      </c>
      <c r="D2" s="97" t="s">
        <v>174</v>
      </c>
      <c r="E2" s="97" t="s">
        <v>167</v>
      </c>
      <c r="F2" s="33"/>
      <c r="G2" s="33"/>
      <c r="H2" s="33"/>
      <c r="I2" s="33"/>
      <c r="J2" s="33"/>
      <c r="K2" s="71" t="s">
        <v>114</v>
      </c>
    </row>
    <row r="3" spans="1:11" ht="30" x14ac:dyDescent="0.2">
      <c r="A3" s="91">
        <v>2</v>
      </c>
      <c r="B3" s="101" t="str">
        <f>'Innovation-account Targets'!B3</f>
        <v>NetApp</v>
      </c>
      <c r="C3" s="97" t="str">
        <f>'Innovation-account Targets'!C3</f>
        <v>CPE</v>
      </c>
      <c r="D3" s="97" t="s">
        <v>174</v>
      </c>
      <c r="E3" s="97" t="s">
        <v>160</v>
      </c>
      <c r="F3" s="33"/>
      <c r="G3" s="33"/>
      <c r="H3" s="33"/>
      <c r="I3" s="33"/>
      <c r="J3" s="33"/>
      <c r="K3" s="71" t="s">
        <v>115</v>
      </c>
    </row>
    <row r="4" spans="1:11" ht="25.5" x14ac:dyDescent="0.2">
      <c r="A4" s="91">
        <v>3</v>
      </c>
      <c r="B4" s="101" t="str">
        <f>'Innovation-account Targets'!B4</f>
        <v>McKinsey</v>
      </c>
      <c r="C4" s="97" t="str">
        <f>'Innovation-account Targets'!C4</f>
        <v>SPS</v>
      </c>
      <c r="D4" s="86" t="s">
        <v>173</v>
      </c>
      <c r="E4" s="86" t="s">
        <v>158</v>
      </c>
      <c r="F4" s="33"/>
      <c r="G4" s="33"/>
      <c r="H4" s="33"/>
      <c r="I4" s="33"/>
      <c r="J4" s="33"/>
      <c r="K4" s="71" t="s">
        <v>116</v>
      </c>
    </row>
    <row r="5" spans="1:11" ht="63.75" x14ac:dyDescent="0.2">
      <c r="A5" s="91">
        <v>4</v>
      </c>
      <c r="B5" s="95" t="str">
        <f>'Innovation-account Targets'!B5</f>
        <v>NXP</v>
      </c>
      <c r="C5" s="86" t="str">
        <f>'Innovation-account Targets'!C5</f>
        <v>Semi</v>
      </c>
      <c r="D5" s="86" t="s">
        <v>163</v>
      </c>
      <c r="E5" s="86" t="s">
        <v>175</v>
      </c>
      <c r="F5" s="33"/>
      <c r="G5" s="33"/>
      <c r="H5" s="33"/>
      <c r="I5" s="33"/>
      <c r="J5" s="33"/>
      <c r="K5" s="71" t="s">
        <v>117</v>
      </c>
    </row>
    <row r="6" spans="1:11" ht="25.5" x14ac:dyDescent="0.2">
      <c r="A6" s="91">
        <v>5</v>
      </c>
      <c r="B6" s="101" t="str">
        <f>'Innovation-account Targets'!B6</f>
        <v>EMC</v>
      </c>
      <c r="C6" s="97" t="str">
        <f>'Innovation-account Targets'!C6</f>
        <v>CPE</v>
      </c>
      <c r="D6" s="97" t="s">
        <v>163</v>
      </c>
      <c r="E6" s="97" t="s">
        <v>176</v>
      </c>
      <c r="F6" s="33"/>
      <c r="G6" s="33"/>
      <c r="H6" s="33"/>
      <c r="I6" s="33"/>
      <c r="J6" s="33"/>
      <c r="K6" s="71" t="s">
        <v>118</v>
      </c>
    </row>
    <row r="7" spans="1:11" ht="51" x14ac:dyDescent="0.2">
      <c r="A7" s="91">
        <v>6</v>
      </c>
      <c r="B7" s="95" t="str">
        <f>'Innovation-account Targets'!B7</f>
        <v>Danaher</v>
      </c>
      <c r="C7" s="86" t="str">
        <f>'Innovation-account Targets'!C7</f>
        <v>Semi</v>
      </c>
      <c r="D7" s="86" t="s">
        <v>179</v>
      </c>
      <c r="E7" s="86" t="s">
        <v>106</v>
      </c>
      <c r="F7" s="33"/>
      <c r="G7" s="33"/>
      <c r="H7" s="33"/>
      <c r="I7" s="33"/>
      <c r="J7" s="33"/>
      <c r="K7" s="71" t="s">
        <v>119</v>
      </c>
    </row>
    <row r="8" spans="1:11" ht="63.75" x14ac:dyDescent="0.2">
      <c r="A8" s="91">
        <v>7</v>
      </c>
      <c r="B8" s="101" t="str">
        <f>'Innovation-account Targets'!B8</f>
        <v>PwC</v>
      </c>
      <c r="C8" s="97" t="str">
        <f>'Innovation-account Targets'!C8</f>
        <v>SPS</v>
      </c>
      <c r="D8" s="86" t="s">
        <v>174</v>
      </c>
      <c r="E8" s="86" t="s">
        <v>176</v>
      </c>
      <c r="F8" s="33"/>
      <c r="G8" s="33"/>
      <c r="H8" s="33"/>
      <c r="I8" s="33"/>
      <c r="J8" s="33"/>
      <c r="K8" s="71" t="s">
        <v>120</v>
      </c>
    </row>
    <row r="9" spans="1:11" ht="15" x14ac:dyDescent="0.2">
      <c r="A9" s="91">
        <v>8</v>
      </c>
      <c r="B9" s="101" t="str">
        <f>'Innovation-account Targets'!B9</f>
        <v>Microsoft</v>
      </c>
      <c r="C9" s="97" t="str">
        <f>'Innovation-account Targets'!C9</f>
        <v>SPS</v>
      </c>
      <c r="D9" s="86" t="s">
        <v>173</v>
      </c>
      <c r="E9" s="86" t="s">
        <v>184</v>
      </c>
      <c r="F9" s="33"/>
      <c r="G9" s="33"/>
      <c r="H9" s="33"/>
      <c r="I9" s="33"/>
      <c r="J9" s="33"/>
      <c r="K9" s="71" t="s">
        <v>121</v>
      </c>
    </row>
    <row r="10" spans="1:11" ht="15" x14ac:dyDescent="0.2">
      <c r="A10" s="91">
        <v>9</v>
      </c>
      <c r="B10" s="101" t="str">
        <f>'Innovation-account Targets'!B10</f>
        <v>AMAT</v>
      </c>
      <c r="C10" s="97" t="str">
        <f>'Innovation-account Targets'!C10</f>
        <v>Semi</v>
      </c>
      <c r="D10" s="86" t="s">
        <v>173</v>
      </c>
      <c r="E10" s="86" t="s">
        <v>182</v>
      </c>
      <c r="F10" s="33"/>
      <c r="G10" s="33"/>
      <c r="H10" s="33"/>
      <c r="I10" s="33"/>
      <c r="J10" s="33"/>
      <c r="K10" s="71" t="s">
        <v>122</v>
      </c>
    </row>
    <row r="11" spans="1:11" ht="15" x14ac:dyDescent="0.2">
      <c r="A11" s="91">
        <v>10</v>
      </c>
      <c r="B11" s="101" t="str">
        <f>'Innovation-account Targets'!B11</f>
        <v>Intel</v>
      </c>
      <c r="C11" s="97" t="str">
        <f>'Innovation-account Targets'!C11</f>
        <v>Semi</v>
      </c>
      <c r="D11" s="86" t="s">
        <v>173</v>
      </c>
      <c r="E11" s="86" t="s">
        <v>182</v>
      </c>
      <c r="F11" s="33"/>
      <c r="G11" s="33"/>
      <c r="H11" s="33"/>
      <c r="I11" s="33"/>
      <c r="J11" s="33"/>
      <c r="K11" s="71" t="s">
        <v>122</v>
      </c>
    </row>
    <row r="12" spans="1:11" ht="15" x14ac:dyDescent="0.2">
      <c r="A12" s="91">
        <v>11</v>
      </c>
      <c r="B12" s="95" t="str">
        <f>'Innovation-account Targets'!B12</f>
        <v>SAP</v>
      </c>
      <c r="C12" s="86" t="str">
        <f>'Innovation-account Targets'!C12</f>
        <v>SPS</v>
      </c>
      <c r="D12" s="86" t="s">
        <v>173</v>
      </c>
      <c r="E12" s="86" t="s">
        <v>182</v>
      </c>
      <c r="F12" s="33"/>
      <c r="G12" s="33"/>
      <c r="H12" s="33"/>
      <c r="I12" s="33"/>
      <c r="J12" s="33"/>
      <c r="K12" s="71" t="s">
        <v>122</v>
      </c>
    </row>
    <row r="13" spans="1:11" ht="15" x14ac:dyDescent="0.2">
      <c r="A13" s="91">
        <v>12</v>
      </c>
      <c r="B13" s="73" t="str">
        <f>'Innovation-account Targets'!B13</f>
        <v>KPMG</v>
      </c>
      <c r="C13" s="53" t="str">
        <f>'Innovation-account Targets'!C13</f>
        <v>SPS</v>
      </c>
      <c r="D13" s="53" t="s">
        <v>173</v>
      </c>
      <c r="E13" s="53" t="s">
        <v>182</v>
      </c>
      <c r="F13" s="33"/>
      <c r="G13" s="33"/>
      <c r="H13" s="33"/>
      <c r="I13" s="33"/>
      <c r="J13" s="33"/>
      <c r="K13" s="71" t="s">
        <v>122</v>
      </c>
    </row>
    <row r="14" spans="1:11" ht="15" x14ac:dyDescent="0.2">
      <c r="A14" s="91">
        <v>13</v>
      </c>
      <c r="B14" s="73" t="str">
        <f>'Innovation-account Targets'!B14</f>
        <v>Xerox</v>
      </c>
      <c r="C14" s="53" t="str">
        <f>'Innovation-account Targets'!C14</f>
        <v>CPE</v>
      </c>
      <c r="D14" s="53" t="s">
        <v>173</v>
      </c>
      <c r="E14" s="53" t="s">
        <v>182</v>
      </c>
      <c r="F14" s="33"/>
      <c r="G14" s="33"/>
      <c r="H14" s="33"/>
      <c r="I14" s="33"/>
      <c r="J14" s="33"/>
      <c r="K14" s="71" t="s">
        <v>122</v>
      </c>
    </row>
    <row r="15" spans="1:11" ht="15" x14ac:dyDescent="0.2">
      <c r="A15" s="91">
        <v>14</v>
      </c>
      <c r="B15" s="73" t="str">
        <f>'Innovation-account Targets'!B15</f>
        <v>Agilent</v>
      </c>
      <c r="C15" s="53" t="str">
        <f>'Innovation-account Targets'!C15</f>
        <v>CPE</v>
      </c>
      <c r="D15" s="53" t="s">
        <v>173</v>
      </c>
      <c r="E15" s="53" t="s">
        <v>182</v>
      </c>
      <c r="F15" s="33"/>
      <c r="G15" s="33"/>
      <c r="H15" s="33"/>
      <c r="I15" s="33"/>
      <c r="J15" s="33"/>
      <c r="K15" s="71" t="s">
        <v>122</v>
      </c>
    </row>
    <row r="16" spans="1:11" ht="63.75" x14ac:dyDescent="0.2">
      <c r="A16" s="91">
        <v>15</v>
      </c>
      <c r="B16" s="73" t="str">
        <f>'Innovation-account Targets'!B16</f>
        <v>HP</v>
      </c>
      <c r="C16" s="53" t="str">
        <f>'Innovation-account Targets'!C16</f>
        <v>CPE</v>
      </c>
      <c r="D16" s="53" t="s">
        <v>179</v>
      </c>
      <c r="E16" s="53" t="s">
        <v>106</v>
      </c>
      <c r="F16" s="33"/>
      <c r="G16" s="33"/>
      <c r="H16" s="33"/>
      <c r="I16" s="33"/>
      <c r="J16" s="33"/>
      <c r="K16" s="71" t="s">
        <v>123</v>
      </c>
    </row>
    <row r="17" spans="1:11" ht="15" x14ac:dyDescent="0.2">
      <c r="A17" s="91">
        <v>16</v>
      </c>
      <c r="B17" s="73" t="str">
        <f>'Innovation-account Targets'!B17</f>
        <v>Adobe</v>
      </c>
      <c r="C17" s="53" t="str">
        <f>'Innovation-account Targets'!C17</f>
        <v>SPS</v>
      </c>
      <c r="D17" s="53" t="s">
        <v>173</v>
      </c>
      <c r="E17" s="53" t="s">
        <v>182</v>
      </c>
      <c r="F17" s="33"/>
      <c r="G17" s="33"/>
      <c r="H17" s="33"/>
      <c r="I17" s="33"/>
      <c r="J17" s="33"/>
      <c r="K17" s="71" t="s">
        <v>122</v>
      </c>
    </row>
    <row r="18" spans="1:11" ht="15" x14ac:dyDescent="0.2">
      <c r="A18" s="91">
        <v>17</v>
      </c>
      <c r="B18" s="73" t="str">
        <f>'Innovation-account Targets'!B18</f>
        <v>Hitachi Ltd</v>
      </c>
      <c r="C18" s="53" t="str">
        <f>'Innovation-account Targets'!C18</f>
        <v>CPE</v>
      </c>
      <c r="D18" s="53" t="s">
        <v>173</v>
      </c>
      <c r="E18" s="53" t="s">
        <v>182</v>
      </c>
      <c r="F18" s="33"/>
      <c r="G18" s="33"/>
      <c r="H18" s="33"/>
      <c r="I18" s="33"/>
      <c r="J18" s="33"/>
      <c r="K18" s="71" t="s">
        <v>122</v>
      </c>
    </row>
    <row r="19" spans="1:11" ht="30" x14ac:dyDescent="0.2">
      <c r="A19" s="91">
        <v>18</v>
      </c>
      <c r="B19" s="73" t="str">
        <f>'Innovation-account Targets'!B19</f>
        <v>ASML</v>
      </c>
      <c r="C19" s="53" t="str">
        <f>'Innovation-account Targets'!C19</f>
        <v>Semi</v>
      </c>
      <c r="D19" s="53" t="s">
        <v>174</v>
      </c>
      <c r="E19" s="53" t="s">
        <v>158</v>
      </c>
      <c r="F19" s="33"/>
      <c r="G19" s="33"/>
      <c r="H19" s="33"/>
      <c r="I19" s="33"/>
      <c r="J19" s="33"/>
      <c r="K19" s="71" t="s">
        <v>113</v>
      </c>
    </row>
    <row r="20" spans="1:11" ht="25.5" x14ac:dyDescent="0.2">
      <c r="A20" s="92">
        <v>19</v>
      </c>
      <c r="B20" s="101" t="str">
        <f>'Innovation-account Targets'!B20</f>
        <v>Carl Zeiss</v>
      </c>
      <c r="C20" s="97" t="str">
        <f>'Innovation-account Targets'!C20</f>
        <v>Semi</v>
      </c>
      <c r="D20" s="97" t="s">
        <v>179</v>
      </c>
      <c r="E20" s="53" t="s">
        <v>158</v>
      </c>
      <c r="F20" s="33"/>
      <c r="G20" s="33"/>
      <c r="H20" s="33"/>
      <c r="I20" s="33"/>
      <c r="J20" s="33"/>
      <c r="K20" s="71" t="s">
        <v>186</v>
      </c>
    </row>
    <row r="21" spans="1:11" ht="15" x14ac:dyDescent="0.25">
      <c r="A21" s="93"/>
      <c r="B21" s="151" t="s">
        <v>124</v>
      </c>
      <c r="C21" s="152"/>
      <c r="D21" s="65"/>
      <c r="E21" s="65"/>
      <c r="F21" s="33"/>
      <c r="G21" s="33"/>
      <c r="H21" s="33"/>
      <c r="I21" s="33"/>
      <c r="J21" s="33"/>
      <c r="K21" s="71"/>
    </row>
    <row r="22" spans="1:11" ht="15" x14ac:dyDescent="0.2">
      <c r="A22" s="91">
        <v>20</v>
      </c>
      <c r="B22" s="10" t="str">
        <f>'Innovation-account Targets'!B22</f>
        <v>Canon (Europa)</v>
      </c>
      <c r="C22" s="7" t="str">
        <f>'Innovation-account Targets'!C22</f>
        <v>CPE</v>
      </c>
      <c r="D22" s="53"/>
      <c r="E22" s="53"/>
      <c r="F22" s="33"/>
      <c r="G22" s="33"/>
      <c r="H22" s="33"/>
      <c r="I22" s="33"/>
      <c r="J22" s="33"/>
      <c r="K22" s="71"/>
    </row>
    <row r="23" spans="1:11" ht="15" x14ac:dyDescent="0.2">
      <c r="A23" s="91">
        <v>21</v>
      </c>
      <c r="B23" s="10" t="str">
        <f>'Innovation-account Targets'!B23</f>
        <v>Infor US</v>
      </c>
      <c r="C23" s="7" t="str">
        <f>'Innovation-account Targets'!C23</f>
        <v>SPS</v>
      </c>
      <c r="D23" s="53"/>
      <c r="E23" s="53"/>
      <c r="F23" s="33"/>
      <c r="G23" s="33"/>
      <c r="H23" s="33"/>
      <c r="I23" s="33"/>
      <c r="J23" s="33"/>
      <c r="K23" s="71"/>
    </row>
    <row r="24" spans="1:11" ht="15" x14ac:dyDescent="0.2">
      <c r="A24" s="91">
        <v>22</v>
      </c>
      <c r="B24" s="10" t="str">
        <f>'Innovation-account Targets'!B24</f>
        <v>Brookfield</v>
      </c>
      <c r="C24" s="7" t="str">
        <f>'Innovation-account Targets'!C24</f>
        <v>SPS</v>
      </c>
      <c r="D24" s="53"/>
      <c r="E24" s="53"/>
      <c r="F24" s="33"/>
      <c r="G24" s="33"/>
      <c r="H24" s="33"/>
      <c r="I24" s="33"/>
      <c r="J24" s="33"/>
      <c r="K24" s="71"/>
    </row>
    <row r="25" spans="1:11" ht="15" x14ac:dyDescent="0.2">
      <c r="A25" s="91">
        <v>23</v>
      </c>
      <c r="B25" s="10" t="str">
        <f>'Innovation-account Targets'!B25</f>
        <v>MEMC</v>
      </c>
      <c r="C25" s="7" t="str">
        <f>'Innovation-account Targets'!C25</f>
        <v>Semi</v>
      </c>
      <c r="D25" s="53"/>
      <c r="E25" s="53"/>
      <c r="F25" s="33"/>
      <c r="G25" s="33"/>
      <c r="H25" s="33"/>
      <c r="I25" s="33"/>
      <c r="J25" s="33"/>
      <c r="K25" s="71"/>
    </row>
    <row r="26" spans="1:11" ht="15" x14ac:dyDescent="0.2">
      <c r="A26" s="91">
        <v>24</v>
      </c>
      <c r="B26" s="10" t="str">
        <f>'Innovation-account Targets'!B26</f>
        <v>Irdeto</v>
      </c>
      <c r="C26" s="7" t="str">
        <f>'Innovation-account Targets'!C26</f>
        <v>Electronics/PS?</v>
      </c>
      <c r="D26" s="53"/>
      <c r="E26" s="53"/>
      <c r="F26" s="33"/>
      <c r="G26" s="33"/>
      <c r="H26" s="33"/>
      <c r="I26" s="33"/>
      <c r="J26" s="33"/>
      <c r="K26" s="71"/>
    </row>
    <row r="27" spans="1:11" ht="15" x14ac:dyDescent="0.2">
      <c r="A27" s="91">
        <v>25</v>
      </c>
      <c r="B27" s="10" t="str">
        <f>'Innovation-account Targets'!B27</f>
        <v>Micron Technology</v>
      </c>
      <c r="C27" s="7" t="str">
        <f>'Innovation-account Targets'!C27</f>
        <v>Semi</v>
      </c>
      <c r="D27" s="53"/>
      <c r="E27" s="53"/>
      <c r="F27" s="33"/>
      <c r="G27" s="33"/>
      <c r="H27" s="33"/>
      <c r="I27" s="33"/>
      <c r="J27" s="33"/>
      <c r="K27" s="71"/>
    </row>
    <row r="28" spans="1:11" ht="15" x14ac:dyDescent="0.2">
      <c r="A28" s="91">
        <v>26</v>
      </c>
      <c r="B28" s="10" t="str">
        <f>'Innovation-account Targets'!B28</f>
        <v>Fuji Xerox Australia</v>
      </c>
      <c r="C28" s="7" t="str">
        <f>'Innovation-account Targets'!C28</f>
        <v>CPE</v>
      </c>
      <c r="D28" s="53"/>
      <c r="E28" s="53"/>
      <c r="F28" s="33"/>
      <c r="G28" s="33"/>
      <c r="H28" s="33"/>
      <c r="I28" s="33"/>
      <c r="J28" s="33"/>
      <c r="K28" s="71"/>
    </row>
    <row r="29" spans="1:11" ht="15" x14ac:dyDescent="0.2">
      <c r="A29" s="91">
        <v>27</v>
      </c>
      <c r="B29" s="10" t="str">
        <f>'Innovation-account Targets'!B29</f>
        <v>Sunedison</v>
      </c>
      <c r="C29" s="7" t="str">
        <f>'Innovation-account Targets'!C29</f>
        <v>Semi</v>
      </c>
      <c r="D29" s="53"/>
      <c r="E29" s="53"/>
      <c r="F29" s="33"/>
      <c r="G29" s="33"/>
      <c r="H29" s="33"/>
      <c r="I29" s="33"/>
      <c r="J29" s="33"/>
      <c r="K29" s="71"/>
    </row>
    <row r="30" spans="1:11" ht="15" x14ac:dyDescent="0.2">
      <c r="A30" s="91">
        <v>28</v>
      </c>
      <c r="B30" s="10" t="str">
        <f>'Innovation-account Targets'!B30</f>
        <v>EIS-Bang &amp; Olufsen</v>
      </c>
      <c r="C30" s="7" t="str">
        <f>'Innovation-account Targets'!C30</f>
        <v>CPE</v>
      </c>
      <c r="D30" s="53"/>
      <c r="E30" s="53"/>
      <c r="F30" s="33"/>
      <c r="G30" s="33"/>
      <c r="H30" s="33"/>
      <c r="I30" s="33"/>
      <c r="J30" s="33"/>
      <c r="K30" s="71"/>
    </row>
    <row r="31" spans="1:11" ht="15" x14ac:dyDescent="0.2">
      <c r="A31" s="91">
        <v>29</v>
      </c>
      <c r="B31" s="10" t="str">
        <f>'Innovation-account Targets'!B31</f>
        <v>MicroStrategy </v>
      </c>
      <c r="C31" s="7" t="str">
        <f>'Innovation-account Targets'!C31</f>
        <v>SPS</v>
      </c>
      <c r="D31" s="53"/>
      <c r="E31" s="53"/>
      <c r="F31" s="33"/>
      <c r="G31" s="33"/>
      <c r="H31" s="33"/>
      <c r="I31" s="33"/>
      <c r="J31" s="33"/>
      <c r="K31" s="71"/>
    </row>
    <row r="32" spans="1:11" ht="15" x14ac:dyDescent="0.2">
      <c r="A32" s="91">
        <v>30</v>
      </c>
      <c r="B32" s="10" t="str">
        <f>'Innovation-account Targets'!B32</f>
        <v>Gartner</v>
      </c>
      <c r="C32" s="7" t="str">
        <f>'Innovation-account Targets'!C32</f>
        <v>SPS</v>
      </c>
      <c r="D32" s="53"/>
      <c r="E32" s="53"/>
      <c r="F32" s="33"/>
      <c r="G32" s="33"/>
      <c r="H32" s="33"/>
      <c r="I32" s="33"/>
      <c r="J32" s="33"/>
      <c r="K32" s="71"/>
    </row>
    <row r="33" spans="1:11" ht="15" x14ac:dyDescent="0.2">
      <c r="A33" s="91">
        <v>31</v>
      </c>
      <c r="B33" s="10" t="str">
        <f>'Innovation-account Targets'!B33</f>
        <v>Samsung</v>
      </c>
      <c r="C33" s="7" t="str">
        <f>'Innovation-account Targets'!C33</f>
        <v>CPE</v>
      </c>
      <c r="D33" s="53"/>
      <c r="E33" s="53"/>
      <c r="F33" s="33"/>
      <c r="G33" s="33"/>
      <c r="H33" s="33"/>
      <c r="I33" s="33"/>
      <c r="J33" s="33"/>
      <c r="K33" s="71"/>
    </row>
    <row r="34" spans="1:11" ht="15" x14ac:dyDescent="0.2">
      <c r="A34" s="91">
        <v>32</v>
      </c>
      <c r="B34" s="10" t="str">
        <f>'Innovation-account Targets'!B34</f>
        <v>FEI Company</v>
      </c>
      <c r="C34" s="7" t="str">
        <f>'Innovation-account Targets'!C34</f>
        <v>CPE</v>
      </c>
      <c r="D34" s="53"/>
      <c r="E34" s="53"/>
      <c r="F34" s="33"/>
      <c r="G34" s="33"/>
      <c r="H34" s="33"/>
      <c r="I34" s="33"/>
      <c r="J34" s="33"/>
      <c r="K34" s="71"/>
    </row>
    <row r="35" spans="1:11" ht="15" x14ac:dyDescent="0.2">
      <c r="A35" s="91">
        <v>33</v>
      </c>
      <c r="B35" s="10" t="str">
        <f>'Innovation-account Targets'!B35</f>
        <v>Cushman &amp; Wakefield</v>
      </c>
      <c r="C35" s="7" t="str">
        <f>'Innovation-account Targets'!C35</f>
        <v>SPS</v>
      </c>
      <c r="D35" s="53"/>
      <c r="E35" s="53"/>
      <c r="F35" s="33"/>
      <c r="G35" s="33"/>
      <c r="H35" s="33"/>
      <c r="I35" s="33"/>
      <c r="J35" s="33"/>
      <c r="K35" s="71"/>
    </row>
    <row r="36" spans="1:11" ht="15" x14ac:dyDescent="0.2">
      <c r="A36" s="91">
        <v>34</v>
      </c>
      <c r="B36" s="10" t="str">
        <f>'Innovation-account Targets'!B36</f>
        <v>Hays Specialist Recruitment Ltd.</v>
      </c>
      <c r="C36" s="7" t="str">
        <f>'Innovation-account Targets'!C36</f>
        <v>SPS</v>
      </c>
      <c r="D36" s="53"/>
      <c r="E36" s="53"/>
      <c r="F36" s="33"/>
      <c r="G36" s="33"/>
      <c r="H36" s="33"/>
      <c r="I36" s="33"/>
      <c r="J36" s="33"/>
      <c r="K36" s="71"/>
    </row>
    <row r="37" spans="1:11" ht="15" x14ac:dyDescent="0.2">
      <c r="A37" s="91">
        <v>35</v>
      </c>
      <c r="B37" s="10" t="str">
        <f>'Innovation-account Targets'!B37</f>
        <v>Redhat</v>
      </c>
      <c r="C37" s="7" t="str">
        <f>'Innovation-account Targets'!C37</f>
        <v>SPS</v>
      </c>
      <c r="D37" s="53"/>
      <c r="E37" s="53"/>
      <c r="F37" s="33"/>
      <c r="G37" s="33"/>
      <c r="H37" s="33"/>
      <c r="I37" s="33"/>
      <c r="J37" s="33"/>
      <c r="K37" s="71"/>
    </row>
    <row r="38" spans="1:11" ht="15" x14ac:dyDescent="0.2">
      <c r="A38" s="91">
        <v>36</v>
      </c>
      <c r="B38" s="10" t="str">
        <f>'Innovation-account Targets'!B38</f>
        <v>RS Components</v>
      </c>
      <c r="C38" s="7" t="str">
        <f>'Innovation-account Targets'!C38</f>
        <v>CPE</v>
      </c>
      <c r="D38" s="53"/>
      <c r="E38" s="53"/>
      <c r="F38" s="33"/>
      <c r="G38" s="33"/>
      <c r="H38" s="33"/>
      <c r="I38" s="33"/>
      <c r="J38" s="33"/>
      <c r="K38" s="71"/>
    </row>
    <row r="39" spans="1:11" ht="15" x14ac:dyDescent="0.2">
      <c r="A39" s="91">
        <v>37</v>
      </c>
      <c r="B39" s="10" t="str">
        <f>'Innovation-account Targets'!B39</f>
        <v>Citrix</v>
      </c>
      <c r="C39" s="7" t="str">
        <f>'Innovation-account Targets'!C39</f>
        <v>SPS</v>
      </c>
      <c r="D39" s="53"/>
      <c r="E39" s="53"/>
      <c r="F39" s="33"/>
      <c r="G39" s="33"/>
      <c r="H39" s="33"/>
      <c r="I39" s="33"/>
      <c r="J39" s="33"/>
      <c r="K39" s="71"/>
    </row>
    <row r="40" spans="1:11" ht="15" x14ac:dyDescent="0.2">
      <c r="A40" s="91">
        <v>38</v>
      </c>
      <c r="B40" s="10" t="str">
        <f>'Innovation-account Targets'!B40</f>
        <v>CA</v>
      </c>
      <c r="C40" s="7" t="str">
        <f>'Innovation-account Targets'!C40</f>
        <v>SPS</v>
      </c>
      <c r="D40" s="53"/>
      <c r="E40" s="53"/>
      <c r="F40" s="33"/>
      <c r="G40" s="33"/>
      <c r="H40" s="33"/>
      <c r="I40" s="33"/>
      <c r="J40" s="33"/>
      <c r="K40" s="71"/>
    </row>
    <row r="41" spans="1:11" ht="15" x14ac:dyDescent="0.2">
      <c r="A41" s="94">
        <v>39</v>
      </c>
      <c r="B41" s="95" t="str">
        <f>'Innovation-account Targets'!B41</f>
        <v>STMicroelectronics</v>
      </c>
      <c r="C41" s="86" t="str">
        <f>'Innovation-account Targets'!C41</f>
        <v>Semi</v>
      </c>
      <c r="D41" s="86"/>
      <c r="E41" s="53"/>
      <c r="F41" s="33"/>
      <c r="G41" s="33"/>
      <c r="H41" s="33"/>
      <c r="I41" s="33"/>
      <c r="J41" s="33"/>
      <c r="K41" s="71"/>
    </row>
    <row r="42" spans="1:11" ht="15" x14ac:dyDescent="0.2">
      <c r="A42" s="91">
        <v>40</v>
      </c>
      <c r="B42" s="10" t="str">
        <f>'Innovation-account Targets'!B42</f>
        <v>SanDisk</v>
      </c>
      <c r="C42" s="7" t="str">
        <f>'Innovation-account Targets'!C42</f>
        <v>Semi</v>
      </c>
      <c r="D42" s="53"/>
      <c r="E42" s="53"/>
      <c r="F42" s="33"/>
      <c r="G42" s="33"/>
      <c r="H42" s="33"/>
      <c r="I42" s="33"/>
      <c r="J42" s="33"/>
      <c r="K42" s="71"/>
    </row>
    <row r="43" spans="1:11" ht="15" x14ac:dyDescent="0.2">
      <c r="A43" s="91">
        <v>41</v>
      </c>
      <c r="B43" s="10" t="str">
        <f>'Innovation-account Targets'!B43</f>
        <v>Texas Instruments</v>
      </c>
      <c r="C43" s="7" t="str">
        <f>'Innovation-account Targets'!C43</f>
        <v>Semi</v>
      </c>
      <c r="D43" s="53"/>
      <c r="E43" s="53"/>
      <c r="F43" s="33"/>
      <c r="G43" s="33"/>
      <c r="H43" s="33"/>
      <c r="I43" s="33"/>
      <c r="J43" s="33"/>
      <c r="K43" s="71"/>
    </row>
    <row r="44" spans="1:11" ht="15" x14ac:dyDescent="0.2">
      <c r="A44" s="91">
        <v>42</v>
      </c>
      <c r="B44" s="10" t="str">
        <f>'Innovation-account Targets'!B44</f>
        <v>Epson</v>
      </c>
      <c r="C44" s="7" t="str">
        <f>'Innovation-account Targets'!C44</f>
        <v>CPE</v>
      </c>
      <c r="D44" s="53"/>
      <c r="E44" s="53"/>
      <c r="F44" s="33"/>
      <c r="G44" s="33"/>
      <c r="H44" s="33"/>
      <c r="I44" s="33"/>
      <c r="J44" s="33"/>
      <c r="K44" s="71"/>
    </row>
    <row r="45" spans="1:11" ht="15" x14ac:dyDescent="0.2">
      <c r="A45" s="91">
        <v>43</v>
      </c>
      <c r="B45" s="10" t="str">
        <f>'Innovation-account Targets'!B45</f>
        <v>Sony</v>
      </c>
      <c r="C45" s="7" t="str">
        <f>'Innovation-account Targets'!C45</f>
        <v>CPE</v>
      </c>
      <c r="D45" s="53"/>
      <c r="E45" s="53"/>
      <c r="F45" s="33"/>
      <c r="G45" s="33"/>
      <c r="H45" s="33"/>
      <c r="I45" s="33"/>
      <c r="J45" s="33"/>
      <c r="K45" s="71"/>
    </row>
    <row r="46" spans="1:11" ht="15" x14ac:dyDescent="0.2">
      <c r="A46" s="91">
        <v>44</v>
      </c>
      <c r="B46" s="10" t="str">
        <f>'Innovation-account Targets'!B46</f>
        <v>G&amp;D (Giesecke &amp; Devrient GmbH)</v>
      </c>
      <c r="C46" s="7" t="str">
        <f>'Innovation-account Targets'!C46</f>
        <v>CPE</v>
      </c>
      <c r="D46" s="53"/>
      <c r="E46" s="53"/>
      <c r="F46" s="33"/>
      <c r="G46" s="33"/>
      <c r="H46" s="33"/>
      <c r="I46" s="33"/>
      <c r="J46" s="33"/>
      <c r="K46" s="71"/>
    </row>
    <row r="47" spans="1:11" ht="15" x14ac:dyDescent="0.2">
      <c r="A47" s="91">
        <v>45</v>
      </c>
      <c r="B47" s="10" t="str">
        <f>'Innovation-account Targets'!B47</f>
        <v>Equinix</v>
      </c>
      <c r="C47" s="7" t="str">
        <f>'Innovation-account Targets'!C47</f>
        <v>SPS</v>
      </c>
      <c r="D47" s="53"/>
      <c r="E47" s="53"/>
      <c r="F47" s="33"/>
      <c r="G47" s="33"/>
      <c r="H47" s="33"/>
      <c r="I47" s="33"/>
      <c r="J47" s="33"/>
      <c r="K47" s="71"/>
    </row>
    <row r="48" spans="1:11" ht="15" x14ac:dyDescent="0.2">
      <c r="A48" s="91">
        <v>46</v>
      </c>
      <c r="B48" s="10" t="str">
        <f>'Innovation-account Targets'!B48</f>
        <v>Lexmark</v>
      </c>
      <c r="C48" s="7" t="str">
        <f>'Innovation-account Targets'!C48</f>
        <v>CPE</v>
      </c>
      <c r="D48" s="53"/>
      <c r="E48" s="53"/>
      <c r="F48" s="33"/>
      <c r="G48" s="33"/>
      <c r="H48" s="33"/>
      <c r="I48" s="33"/>
      <c r="J48" s="33"/>
      <c r="K48" s="71"/>
    </row>
    <row r="49" spans="1:11" ht="15" x14ac:dyDescent="0.2">
      <c r="A49" s="91">
        <v>47</v>
      </c>
      <c r="B49" s="10" t="str">
        <f>'Innovation-account Targets'!B49</f>
        <v>Royal Haskoning</v>
      </c>
      <c r="C49" s="7" t="str">
        <f>'Innovation-account Targets'!C49</f>
        <v>SPS?</v>
      </c>
      <c r="D49" s="53"/>
      <c r="E49" s="53"/>
      <c r="F49" s="33"/>
      <c r="G49" s="33"/>
      <c r="H49" s="33"/>
      <c r="I49" s="33"/>
      <c r="J49" s="33"/>
      <c r="K49" s="71"/>
    </row>
    <row r="50" spans="1:11" ht="15" x14ac:dyDescent="0.2">
      <c r="A50" s="91">
        <v>48</v>
      </c>
      <c r="B50" s="10" t="str">
        <f>'Innovation-account Targets'!B50</f>
        <v>Infineon</v>
      </c>
      <c r="C50" s="7" t="str">
        <f>'Innovation-account Targets'!C50</f>
        <v>Semi</v>
      </c>
      <c r="D50" s="53"/>
      <c r="E50" s="53"/>
      <c r="F50" s="33"/>
      <c r="G50" s="33"/>
      <c r="H50" s="33"/>
      <c r="I50" s="33"/>
      <c r="J50" s="33"/>
      <c r="K50" s="71"/>
    </row>
    <row r="51" spans="1:11" ht="15" x14ac:dyDescent="0.2">
      <c r="A51" s="91">
        <v>49</v>
      </c>
      <c r="B51" s="10" t="str">
        <f>'Innovation-account Targets'!B51</f>
        <v>Ceridian</v>
      </c>
      <c r="C51" s="7" t="str">
        <f>'Innovation-account Targets'!C51</f>
        <v>SPS</v>
      </c>
      <c r="D51" s="53"/>
      <c r="E51" s="53"/>
      <c r="F51" s="33"/>
      <c r="G51" s="33"/>
      <c r="H51" s="33"/>
      <c r="I51" s="33"/>
      <c r="J51" s="33"/>
      <c r="K51" s="71"/>
    </row>
    <row r="52" spans="1:11" ht="15.75" thickBot="1" x14ac:dyDescent="0.25">
      <c r="A52" s="91">
        <v>50</v>
      </c>
      <c r="B52" s="10" t="str">
        <f>'Innovation-account Targets'!B52</f>
        <v>Salesforce.com</v>
      </c>
      <c r="C52" s="7" t="str">
        <f>'Innovation-account Targets'!C52</f>
        <v>SPS</v>
      </c>
      <c r="D52" s="53"/>
      <c r="E52" s="53"/>
      <c r="F52" s="34"/>
      <c r="G52" s="34"/>
      <c r="H52" s="34"/>
      <c r="I52" s="34"/>
      <c r="J52" s="34"/>
      <c r="K52" s="72"/>
    </row>
    <row r="53" spans="1:11" ht="15" x14ac:dyDescent="0.2">
      <c r="A53" s="91"/>
    </row>
  </sheetData>
  <mergeCells count="1">
    <mergeCell ref="B21:C21"/>
  </mergeCells>
  <dataValidations count="2">
    <dataValidation type="list" allowBlank="1" showInputMessage="1" showErrorMessage="1" sqref="D2:D20 D22:D52">
      <formula1>Status</formula1>
    </dataValidation>
    <dataValidation type="list" allowBlank="1" showInputMessage="1" showErrorMessage="1" sqref="E2:E20 E22:E52">
      <formula1>Activities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workbookViewId="0">
      <selection activeCell="H17" sqref="H17"/>
    </sheetView>
  </sheetViews>
  <sheetFormatPr defaultRowHeight="12.75" x14ac:dyDescent="0.2"/>
  <cols>
    <col min="6" max="6" width="14.7109375" customWidth="1"/>
    <col min="7" max="7" width="12.140625" customWidth="1"/>
    <col min="8" max="8" width="33.28515625" bestFit="1" customWidth="1"/>
  </cols>
  <sheetData>
    <row r="1" spans="2:8" x14ac:dyDescent="0.2">
      <c r="B1" t="s">
        <v>147</v>
      </c>
      <c r="F1" t="s">
        <v>165</v>
      </c>
      <c r="H1" t="s">
        <v>177</v>
      </c>
    </row>
    <row r="3" spans="2:8" x14ac:dyDescent="0.2">
      <c r="B3" t="s">
        <v>148</v>
      </c>
      <c r="F3" t="s">
        <v>173</v>
      </c>
      <c r="H3" t="s">
        <v>158</v>
      </c>
    </row>
    <row r="4" spans="2:8" x14ac:dyDescent="0.2">
      <c r="B4" t="s">
        <v>149</v>
      </c>
      <c r="F4" t="s">
        <v>179</v>
      </c>
      <c r="H4" t="s">
        <v>182</v>
      </c>
    </row>
    <row r="5" spans="2:8" x14ac:dyDescent="0.2">
      <c r="B5" t="s">
        <v>156</v>
      </c>
      <c r="F5" t="s">
        <v>174</v>
      </c>
      <c r="H5" t="s">
        <v>181</v>
      </c>
    </row>
    <row r="6" spans="2:8" x14ac:dyDescent="0.2">
      <c r="B6" t="s">
        <v>157</v>
      </c>
      <c r="F6" t="s">
        <v>180</v>
      </c>
      <c r="H6" t="s">
        <v>106</v>
      </c>
    </row>
    <row r="7" spans="2:8" x14ac:dyDescent="0.2">
      <c r="B7" t="s">
        <v>150</v>
      </c>
      <c r="F7" t="s">
        <v>178</v>
      </c>
      <c r="H7" t="s">
        <v>183</v>
      </c>
    </row>
    <row r="8" spans="2:8" x14ac:dyDescent="0.2">
      <c r="B8" t="s">
        <v>153</v>
      </c>
      <c r="F8" t="s">
        <v>171</v>
      </c>
      <c r="H8" t="s">
        <v>159</v>
      </c>
    </row>
    <row r="9" spans="2:8" x14ac:dyDescent="0.2">
      <c r="B9" t="s">
        <v>155</v>
      </c>
      <c r="F9" t="s">
        <v>163</v>
      </c>
      <c r="H9" t="s">
        <v>161</v>
      </c>
    </row>
    <row r="10" spans="2:8" x14ac:dyDescent="0.2">
      <c r="B10" t="s">
        <v>77</v>
      </c>
      <c r="F10" t="s">
        <v>172</v>
      </c>
      <c r="H10" t="s">
        <v>160</v>
      </c>
    </row>
    <row r="11" spans="2:8" x14ac:dyDescent="0.2">
      <c r="B11" t="s">
        <v>151</v>
      </c>
      <c r="F11" t="s">
        <v>164</v>
      </c>
      <c r="H11" t="s">
        <v>167</v>
      </c>
    </row>
    <row r="12" spans="2:8" x14ac:dyDescent="0.2">
      <c r="B12" t="s">
        <v>152</v>
      </c>
      <c r="H12" t="s">
        <v>166</v>
      </c>
    </row>
    <row r="13" spans="2:8" x14ac:dyDescent="0.2">
      <c r="B13" t="s">
        <v>90</v>
      </c>
      <c r="H13" t="s">
        <v>162</v>
      </c>
    </row>
    <row r="14" spans="2:8" x14ac:dyDescent="0.2">
      <c r="B14" t="s">
        <v>154</v>
      </c>
      <c r="H14" t="s">
        <v>175</v>
      </c>
    </row>
    <row r="15" spans="2:8" x14ac:dyDescent="0.2">
      <c r="B15" t="s">
        <v>18</v>
      </c>
      <c r="H15" t="s">
        <v>176</v>
      </c>
    </row>
    <row r="16" spans="2:8" x14ac:dyDescent="0.2">
      <c r="H16" t="s">
        <v>184</v>
      </c>
    </row>
  </sheetData>
  <sortState ref="B2:B14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16" workbookViewId="0">
      <selection activeCell="D21" sqref="D21"/>
    </sheetView>
  </sheetViews>
  <sheetFormatPr defaultRowHeight="12.75" x14ac:dyDescent="0.2"/>
  <cols>
    <col min="2" max="2" width="17" customWidth="1"/>
    <col min="4" max="4" width="26.5703125" customWidth="1"/>
    <col min="6" max="6" width="27.85546875" customWidth="1"/>
    <col min="7" max="7" width="14.42578125" customWidth="1"/>
    <col min="8" max="8" width="22.140625" customWidth="1"/>
    <col min="9" max="9" width="27.7109375" customWidth="1"/>
  </cols>
  <sheetData>
    <row r="1" spans="1:10" x14ac:dyDescent="0.2">
      <c r="B1" t="s">
        <v>285</v>
      </c>
    </row>
    <row r="2" spans="1:10" x14ac:dyDescent="0.2">
      <c r="E2" t="s">
        <v>290</v>
      </c>
      <c r="F2" t="s">
        <v>288</v>
      </c>
      <c r="G2" t="s">
        <v>289</v>
      </c>
      <c r="H2" t="s">
        <v>294</v>
      </c>
      <c r="I2" t="s">
        <v>296</v>
      </c>
      <c r="J2" t="s">
        <v>308</v>
      </c>
    </row>
    <row r="3" spans="1:10" x14ac:dyDescent="0.2">
      <c r="A3">
        <v>1</v>
      </c>
      <c r="B3" t="s">
        <v>15</v>
      </c>
      <c r="C3" t="s">
        <v>9</v>
      </c>
      <c r="D3" t="s">
        <v>286</v>
      </c>
      <c r="E3">
        <v>531434</v>
      </c>
      <c r="F3" s="132" t="s">
        <v>287</v>
      </c>
      <c r="G3" t="s">
        <v>291</v>
      </c>
      <c r="H3" t="s">
        <v>293</v>
      </c>
      <c r="I3" s="133" t="s">
        <v>297</v>
      </c>
      <c r="J3" t="s">
        <v>306</v>
      </c>
    </row>
    <row r="4" spans="1:10" x14ac:dyDescent="0.2">
      <c r="D4" t="s">
        <v>295</v>
      </c>
      <c r="E4">
        <v>671979</v>
      </c>
      <c r="F4" s="132" t="s">
        <v>292</v>
      </c>
      <c r="G4" t="s">
        <v>291</v>
      </c>
      <c r="H4" t="s">
        <v>293</v>
      </c>
      <c r="I4" t="s">
        <v>298</v>
      </c>
    </row>
    <row r="5" spans="1:10" x14ac:dyDescent="0.2">
      <c r="D5" s="133" t="s">
        <v>299</v>
      </c>
      <c r="E5">
        <v>676695</v>
      </c>
      <c r="F5" s="132" t="s">
        <v>287</v>
      </c>
      <c r="G5" t="s">
        <v>291</v>
      </c>
      <c r="H5" t="s">
        <v>293</v>
      </c>
      <c r="I5" s="133" t="s">
        <v>297</v>
      </c>
    </row>
    <row r="6" spans="1:10" x14ac:dyDescent="0.2">
      <c r="D6" t="s">
        <v>300</v>
      </c>
      <c r="E6">
        <v>586335</v>
      </c>
      <c r="F6" s="132" t="s">
        <v>292</v>
      </c>
      <c r="G6" t="s">
        <v>291</v>
      </c>
      <c r="H6" t="s">
        <v>293</v>
      </c>
      <c r="I6" t="s">
        <v>298</v>
      </c>
    </row>
    <row r="7" spans="1:10" x14ac:dyDescent="0.2">
      <c r="D7" s="133" t="s">
        <v>301</v>
      </c>
      <c r="E7" s="133">
        <v>246879</v>
      </c>
      <c r="F7" s="132" t="s">
        <v>303</v>
      </c>
      <c r="G7" s="134" t="s">
        <v>302</v>
      </c>
      <c r="H7" s="134" t="s">
        <v>304</v>
      </c>
      <c r="I7" s="133" t="s">
        <v>305</v>
      </c>
      <c r="J7" t="s">
        <v>307</v>
      </c>
    </row>
    <row r="10" spans="1:10" x14ac:dyDescent="0.2">
      <c r="D10" t="s">
        <v>309</v>
      </c>
      <c r="E10">
        <v>709562</v>
      </c>
      <c r="F10" t="s">
        <v>310</v>
      </c>
      <c r="G10" t="s">
        <v>312</v>
      </c>
      <c r="H10" t="s">
        <v>304</v>
      </c>
      <c r="I10" t="s">
        <v>313</v>
      </c>
      <c r="J10" t="s">
        <v>311</v>
      </c>
    </row>
    <row r="11" spans="1:10" x14ac:dyDescent="0.2">
      <c r="D11" t="s">
        <v>314</v>
      </c>
      <c r="E11">
        <v>329447</v>
      </c>
      <c r="F11" t="s">
        <v>310</v>
      </c>
      <c r="G11" t="s">
        <v>312</v>
      </c>
      <c r="H11" t="s">
        <v>304</v>
      </c>
      <c r="I11" t="s">
        <v>309</v>
      </c>
      <c r="J11" t="s">
        <v>311</v>
      </c>
    </row>
    <row r="16" spans="1:10" x14ac:dyDescent="0.2">
      <c r="A16">
        <v>2</v>
      </c>
      <c r="B16" t="s">
        <v>393</v>
      </c>
      <c r="C16" t="s">
        <v>9</v>
      </c>
      <c r="D16" s="133" t="s">
        <v>315</v>
      </c>
      <c r="E16">
        <v>378372</v>
      </c>
      <c r="F16" s="132" t="s">
        <v>316</v>
      </c>
      <c r="G16" t="s">
        <v>318</v>
      </c>
      <c r="H16" s="134" t="s">
        <v>317</v>
      </c>
      <c r="I16" s="133" t="s">
        <v>320</v>
      </c>
      <c r="J16" s="134" t="s">
        <v>319</v>
      </c>
    </row>
    <row r="17" spans="1:10" x14ac:dyDescent="0.2">
      <c r="D17" t="s">
        <v>322</v>
      </c>
      <c r="E17">
        <v>679364</v>
      </c>
      <c r="F17" s="132" t="s">
        <v>321</v>
      </c>
      <c r="G17" t="s">
        <v>291</v>
      </c>
      <c r="H17" s="134" t="s">
        <v>317</v>
      </c>
      <c r="I17" s="133" t="s">
        <v>323</v>
      </c>
      <c r="J17" s="134" t="s">
        <v>319</v>
      </c>
    </row>
    <row r="18" spans="1:10" x14ac:dyDescent="0.2">
      <c r="D18" t="s">
        <v>324</v>
      </c>
      <c r="E18">
        <v>792085</v>
      </c>
      <c r="F18" s="132" t="s">
        <v>316</v>
      </c>
      <c r="G18" t="s">
        <v>291</v>
      </c>
      <c r="H18" s="134" t="s">
        <v>317</v>
      </c>
      <c r="I18" s="133" t="s">
        <v>320</v>
      </c>
      <c r="J18" s="134" t="s">
        <v>319</v>
      </c>
    </row>
    <row r="19" spans="1:10" x14ac:dyDescent="0.2">
      <c r="D19" t="s">
        <v>327</v>
      </c>
      <c r="E19">
        <v>311245</v>
      </c>
      <c r="F19" s="132" t="s">
        <v>325</v>
      </c>
      <c r="G19" s="134" t="s">
        <v>326</v>
      </c>
      <c r="H19" s="134" t="s">
        <v>330</v>
      </c>
      <c r="I19" s="133" t="s">
        <v>329</v>
      </c>
      <c r="J19" s="134" t="s">
        <v>328</v>
      </c>
    </row>
    <row r="21" spans="1:10" ht="15" x14ac:dyDescent="0.2">
      <c r="A21">
        <v>3</v>
      </c>
      <c r="B21" s="143" t="s">
        <v>18</v>
      </c>
      <c r="C21" t="s">
        <v>9</v>
      </c>
    </row>
    <row r="22" spans="1:10" ht="15" x14ac:dyDescent="0.2">
      <c r="A22">
        <v>4</v>
      </c>
      <c r="B22" s="144" t="s">
        <v>19</v>
      </c>
      <c r="C22" t="s">
        <v>9</v>
      </c>
    </row>
    <row r="23" spans="1:10" ht="15" x14ac:dyDescent="0.2">
      <c r="A23">
        <v>5</v>
      </c>
      <c r="B23" s="143" t="s">
        <v>23</v>
      </c>
      <c r="C23" t="s">
        <v>9</v>
      </c>
    </row>
    <row r="24" spans="1:10" ht="15" x14ac:dyDescent="0.2">
      <c r="A24">
        <v>6</v>
      </c>
      <c r="B24" s="130" t="s">
        <v>33</v>
      </c>
      <c r="C24" t="s">
        <v>9</v>
      </c>
    </row>
    <row r="25" spans="1:10" ht="30" x14ac:dyDescent="0.2">
      <c r="A25">
        <v>7</v>
      </c>
      <c r="B25" s="144" t="s">
        <v>189</v>
      </c>
      <c r="C25" t="s">
        <v>9</v>
      </c>
    </row>
    <row r="26" spans="1:10" ht="15" x14ac:dyDescent="0.2">
      <c r="A26">
        <v>8</v>
      </c>
      <c r="B26" s="130" t="s">
        <v>41</v>
      </c>
      <c r="C26" t="s">
        <v>9</v>
      </c>
    </row>
    <row r="27" spans="1:10" ht="15" x14ac:dyDescent="0.2">
      <c r="A27">
        <v>9</v>
      </c>
      <c r="B27" s="130" t="s">
        <v>44</v>
      </c>
      <c r="C27" t="s">
        <v>9</v>
      </c>
    </row>
    <row r="28" spans="1:10" ht="15" x14ac:dyDescent="0.2">
      <c r="A28">
        <v>10</v>
      </c>
      <c r="B28" s="144" t="s">
        <v>37</v>
      </c>
      <c r="C28" t="s">
        <v>9</v>
      </c>
    </row>
    <row r="31" spans="1:10" x14ac:dyDescent="0.2">
      <c r="D31" t="s">
        <v>342</v>
      </c>
      <c r="F31" t="s">
        <v>343</v>
      </c>
    </row>
    <row r="32" spans="1:10" x14ac:dyDescent="0.2">
      <c r="D32" s="135" t="s">
        <v>331</v>
      </c>
      <c r="E32" s="135"/>
      <c r="F32" s="135" t="s">
        <v>332</v>
      </c>
    </row>
    <row r="33" spans="2:6" x14ac:dyDescent="0.2">
      <c r="D33" s="135" t="s">
        <v>333</v>
      </c>
      <c r="E33" s="135"/>
      <c r="F33" s="135" t="s">
        <v>334</v>
      </c>
    </row>
    <row r="34" spans="2:6" x14ac:dyDescent="0.2">
      <c r="B34" s="145"/>
      <c r="D34" s="135" t="s">
        <v>335</v>
      </c>
      <c r="E34" s="135"/>
      <c r="F34" s="135" t="s">
        <v>336</v>
      </c>
    </row>
    <row r="35" spans="2:6" ht="15" x14ac:dyDescent="0.2">
      <c r="B35" s="146"/>
      <c r="D35" s="135" t="s">
        <v>337</v>
      </c>
      <c r="E35" s="135"/>
      <c r="F35" s="135" t="s">
        <v>332</v>
      </c>
    </row>
    <row r="36" spans="2:6" x14ac:dyDescent="0.2">
      <c r="B36" s="145"/>
      <c r="D36" s="135" t="s">
        <v>338</v>
      </c>
      <c r="E36" s="135"/>
      <c r="F36" s="135" t="s">
        <v>339</v>
      </c>
    </row>
    <row r="37" spans="2:6" x14ac:dyDescent="0.2">
      <c r="B37" s="145"/>
      <c r="D37" t="s">
        <v>340</v>
      </c>
      <c r="F37" t="s">
        <v>341</v>
      </c>
    </row>
    <row r="38" spans="2:6" ht="15" x14ac:dyDescent="0.2">
      <c r="B38" s="147"/>
      <c r="D38" s="135" t="s">
        <v>344</v>
      </c>
      <c r="E38" s="135"/>
      <c r="F38" s="135" t="s">
        <v>345</v>
      </c>
    </row>
    <row r="39" spans="2:6" ht="15" x14ac:dyDescent="0.2">
      <c r="B39" s="148"/>
      <c r="D39" s="135" t="s">
        <v>346</v>
      </c>
      <c r="E39" s="135"/>
      <c r="F39" s="135" t="s">
        <v>347</v>
      </c>
    </row>
    <row r="40" spans="2:6" x14ac:dyDescent="0.2">
      <c r="B40" s="1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workbookViewId="0">
      <selection activeCell="F12" sqref="F12"/>
    </sheetView>
  </sheetViews>
  <sheetFormatPr defaultRowHeight="12.75" x14ac:dyDescent="0.2"/>
  <cols>
    <col min="3" max="3" width="17.28515625" customWidth="1"/>
    <col min="4" max="4" width="15.28515625" customWidth="1"/>
    <col min="6" max="6" width="18.140625" customWidth="1"/>
    <col min="7" max="7" width="16.7109375" bestFit="1" customWidth="1"/>
    <col min="8" max="8" width="13.7109375" bestFit="1" customWidth="1"/>
  </cols>
  <sheetData>
    <row r="1" spans="2:8" x14ac:dyDescent="0.2">
      <c r="B1" s="138" t="s">
        <v>112</v>
      </c>
      <c r="C1" s="138" t="s">
        <v>354</v>
      </c>
      <c r="D1" s="138" t="s">
        <v>390</v>
      </c>
      <c r="E1" s="141" t="s">
        <v>290</v>
      </c>
      <c r="F1" s="141" t="s">
        <v>389</v>
      </c>
      <c r="G1" s="141" t="s">
        <v>375</v>
      </c>
      <c r="H1" s="141" t="s">
        <v>374</v>
      </c>
    </row>
    <row r="2" spans="2:8" x14ac:dyDescent="0.2">
      <c r="B2" s="140">
        <v>1</v>
      </c>
      <c r="C2" s="140" t="s">
        <v>369</v>
      </c>
      <c r="D2" s="139" t="s">
        <v>368</v>
      </c>
      <c r="E2" s="27">
        <v>166912</v>
      </c>
      <c r="F2" s="27" t="s">
        <v>355</v>
      </c>
      <c r="G2" s="139" t="s">
        <v>149</v>
      </c>
      <c r="H2" s="139"/>
    </row>
    <row r="3" spans="2:8" x14ac:dyDescent="0.2">
      <c r="B3" s="140"/>
      <c r="C3" s="140"/>
      <c r="D3" s="139"/>
      <c r="E3" s="27"/>
      <c r="F3" s="27" t="s">
        <v>376</v>
      </c>
      <c r="G3" s="139" t="s">
        <v>377</v>
      </c>
      <c r="H3" s="139"/>
    </row>
    <row r="4" spans="2:8" x14ac:dyDescent="0.2">
      <c r="B4" s="140"/>
      <c r="C4" s="140"/>
      <c r="D4" s="139"/>
      <c r="E4" s="27"/>
      <c r="F4" s="27" t="s">
        <v>360</v>
      </c>
      <c r="G4" s="139" t="s">
        <v>378</v>
      </c>
      <c r="H4" s="27" t="s">
        <v>382</v>
      </c>
    </row>
    <row r="5" spans="2:8" x14ac:dyDescent="0.2">
      <c r="B5" s="140"/>
      <c r="C5" s="140"/>
      <c r="D5" s="139"/>
      <c r="E5" s="27"/>
      <c r="F5" s="27" t="s">
        <v>379</v>
      </c>
      <c r="G5" s="139" t="s">
        <v>380</v>
      </c>
      <c r="H5" s="139"/>
    </row>
    <row r="6" spans="2:8" x14ac:dyDescent="0.2">
      <c r="B6" s="140"/>
      <c r="C6" s="140"/>
      <c r="D6" s="139"/>
      <c r="E6" s="27"/>
      <c r="F6" s="27" t="s">
        <v>381</v>
      </c>
      <c r="G6" s="139" t="s">
        <v>383</v>
      </c>
      <c r="H6" s="139"/>
    </row>
    <row r="7" spans="2:8" x14ac:dyDescent="0.2">
      <c r="B7" s="140"/>
      <c r="C7" s="140"/>
      <c r="D7" s="139"/>
      <c r="E7" s="27"/>
      <c r="F7" s="139"/>
      <c r="G7" s="139"/>
      <c r="H7" s="139"/>
    </row>
    <row r="8" spans="2:8" x14ac:dyDescent="0.2">
      <c r="B8" s="136">
        <v>2</v>
      </c>
      <c r="C8" s="136" t="s">
        <v>348</v>
      </c>
      <c r="D8" s="139" t="s">
        <v>352</v>
      </c>
      <c r="E8" s="139">
        <v>120160</v>
      </c>
      <c r="F8" s="27" t="s">
        <v>357</v>
      </c>
      <c r="G8" s="139" t="s">
        <v>356</v>
      </c>
      <c r="H8" s="139"/>
    </row>
    <row r="9" spans="2:8" x14ac:dyDescent="0.2">
      <c r="B9" s="140"/>
      <c r="C9" s="140"/>
      <c r="D9" s="139"/>
      <c r="E9" s="27"/>
      <c r="F9" s="27" t="s">
        <v>384</v>
      </c>
      <c r="G9" s="139" t="s">
        <v>156</v>
      </c>
      <c r="H9" s="27" t="s">
        <v>387</v>
      </c>
    </row>
    <row r="10" spans="2:8" x14ac:dyDescent="0.2">
      <c r="B10" s="140"/>
      <c r="C10" s="140"/>
      <c r="D10" s="139"/>
      <c r="E10" s="27"/>
      <c r="F10" s="27" t="s">
        <v>385</v>
      </c>
      <c r="G10" s="139" t="s">
        <v>386</v>
      </c>
      <c r="H10" s="139"/>
    </row>
    <row r="11" spans="2:8" x14ac:dyDescent="0.2">
      <c r="B11" s="139"/>
      <c r="C11" s="139"/>
      <c r="D11" s="139"/>
      <c r="E11" s="139"/>
      <c r="F11" s="139"/>
      <c r="G11" s="139"/>
      <c r="H11" s="139"/>
    </row>
    <row r="12" spans="2:8" x14ac:dyDescent="0.2">
      <c r="B12" s="137">
        <v>3</v>
      </c>
      <c r="C12" s="136" t="s">
        <v>349</v>
      </c>
      <c r="D12" s="139" t="s">
        <v>359</v>
      </c>
      <c r="E12" s="139">
        <v>114021</v>
      </c>
      <c r="F12" s="139"/>
      <c r="G12" s="139"/>
      <c r="H12" s="139" t="s">
        <v>388</v>
      </c>
    </row>
    <row r="13" spans="2:8" x14ac:dyDescent="0.2">
      <c r="B13" s="136">
        <v>4</v>
      </c>
      <c r="C13" s="136" t="s">
        <v>350</v>
      </c>
      <c r="D13" s="139" t="s">
        <v>353</v>
      </c>
      <c r="E13" s="139">
        <v>152709</v>
      </c>
      <c r="F13" s="139" t="s">
        <v>394</v>
      </c>
      <c r="G13" s="139" t="s">
        <v>395</v>
      </c>
      <c r="H13" s="139" t="s">
        <v>391</v>
      </c>
    </row>
    <row r="14" spans="2:8" x14ac:dyDescent="0.2">
      <c r="B14" s="137">
        <v>5</v>
      </c>
      <c r="C14" s="136" t="s">
        <v>351</v>
      </c>
      <c r="D14" s="139" t="s">
        <v>371</v>
      </c>
      <c r="E14" s="139"/>
      <c r="F14" s="139"/>
      <c r="G14" s="139"/>
      <c r="H14" s="139" t="s">
        <v>392</v>
      </c>
    </row>
    <row r="15" spans="2:8" ht="38.25" x14ac:dyDescent="0.2">
      <c r="B15" s="136">
        <v>6</v>
      </c>
      <c r="C15" s="136" t="s">
        <v>370</v>
      </c>
      <c r="D15" s="139" t="s">
        <v>358</v>
      </c>
      <c r="E15" s="139">
        <v>253143</v>
      </c>
      <c r="F15" s="139"/>
      <c r="G15" s="139"/>
      <c r="H15" s="139"/>
    </row>
    <row r="16" spans="2:8" ht="25.5" x14ac:dyDescent="0.2">
      <c r="B16" s="136">
        <v>7</v>
      </c>
      <c r="C16" s="136" t="s">
        <v>372</v>
      </c>
      <c r="D16" s="142" t="s">
        <v>373</v>
      </c>
      <c r="E16" s="139">
        <v>147386</v>
      </c>
      <c r="F16" s="139"/>
      <c r="G16" s="139"/>
      <c r="H16" s="139"/>
    </row>
    <row r="20" spans="3:12" x14ac:dyDescent="0.2">
      <c r="L20">
        <f>18400/647</f>
        <v>28.438948995363216</v>
      </c>
    </row>
    <row r="22" spans="3:12" x14ac:dyDescent="0.2">
      <c r="F22" t="s">
        <v>365</v>
      </c>
      <c r="G22" t="s">
        <v>366</v>
      </c>
      <c r="H22" t="s">
        <v>367</v>
      </c>
    </row>
    <row r="23" spans="3:12" x14ac:dyDescent="0.2">
      <c r="C23" t="s">
        <v>361</v>
      </c>
    </row>
    <row r="24" spans="3:12" x14ac:dyDescent="0.2">
      <c r="C24" t="s">
        <v>362</v>
      </c>
    </row>
    <row r="25" spans="3:12" x14ac:dyDescent="0.2">
      <c r="C25" t="s">
        <v>363</v>
      </c>
    </row>
    <row r="26" spans="3:12" x14ac:dyDescent="0.2">
      <c r="C26" t="s">
        <v>364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Account Overview</vt:lpstr>
      <vt:lpstr>Innovation-account Targets</vt:lpstr>
      <vt:lpstr>Status Tracker</vt:lpstr>
      <vt:lpstr>Sheet1</vt:lpstr>
      <vt:lpstr>Sheet2</vt:lpstr>
      <vt:lpstr>Sheet3</vt:lpstr>
      <vt:lpstr>Activities</vt:lpstr>
      <vt:lpstr>Status</vt:lpstr>
      <vt:lpstr>Table1</vt:lpstr>
      <vt:lpstr>TCSServices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CHANDRA  KURAPATI</dc:creator>
  <cp:lastModifiedBy>mach</cp:lastModifiedBy>
  <dcterms:created xsi:type="dcterms:W3CDTF">2014-09-15T07:10:11Z</dcterms:created>
  <dcterms:modified xsi:type="dcterms:W3CDTF">2014-12-04T05:04:55Z</dcterms:modified>
</cp:coreProperties>
</file>