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5344B593-0501-40EF-BBBA-3D651C85A366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Sheet1!$A$8:$HK$28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3" i="1"/>
  <c r="L2" i="1"/>
  <c r="E2" i="1"/>
  <c r="I4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K9" i="1"/>
  <c r="HI9" i="1"/>
  <c r="HH9" i="1"/>
  <c r="HG9" i="1"/>
  <c r="HJ9" i="1" s="1"/>
  <c r="HF9" i="1"/>
  <c r="I1" i="1" l="1"/>
  <c r="I6" i="1"/>
  <c r="I2" i="1"/>
  <c r="I3" i="1"/>
  <c r="I5" i="1"/>
</calcChain>
</file>

<file path=xl/sharedStrings.xml><?xml version="1.0" encoding="utf-8"?>
<sst xmlns="http://schemas.openxmlformats.org/spreadsheetml/2006/main" count="425" uniqueCount="318">
  <si>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</si>
  <si>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</si>
  <si>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</si>
  <si>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</si>
  <si>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</si>
  <si>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</si>
  <si>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</si>
  <si>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</si>
  <si>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</si>
  <si>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</si>
  <si>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</si>
  <si>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</si>
  <si>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</si>
  <si>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</si>
  <si>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</si>
  <si>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</si>
  <si>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</si>
  <si>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</si>
  <si>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</si>
  <si>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</si>
  <si>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</si>
  <si>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</si>
  <si>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</si>
  <si>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</si>
  <si>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</si>
  <si>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</si>
  <si>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</si>
  <si>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</si>
  <si>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</si>
  <si>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</si>
  <si>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</si>
  <si>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</si>
  <si>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</si>
  <si>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</si>
  <si>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</si>
  <si>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</si>
  <si>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</si>
  <si>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</si>
  <si>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</si>
  <si>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</si>
  <si>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</si>
  <si>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</si>
  <si>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</si>
  <si>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</si>
  <si>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</si>
  <si>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</si>
  <si>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</si>
  <si>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</si>
  <si>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</si>
  <si>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</si>
  <si>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</si>
  <si>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</si>
  <si>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</si>
  <si>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</si>
  <si>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</si>
  <si>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</si>
  <si>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</si>
  <si>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</si>
  <si>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</si>
  <si>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</si>
  <si>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</si>
  <si>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</si>
  <si>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</si>
  <si>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</si>
  <si>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</si>
  <si>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</si>
  <si>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</si>
  <si>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</si>
  <si>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</si>
  <si>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</si>
  <si>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</si>
  <si>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</si>
  <si>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</si>
  <si>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</si>
  <si>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</si>
  <si>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</si>
  <si>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</si>
  <si>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</si>
  <si>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</si>
  <si>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</si>
  <si>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</si>
  <si>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</si>
  <si>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</si>
  <si>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</si>
  <si>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</si>
  <si>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</si>
  <si>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</si>
  <si>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</si>
  <si>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</si>
  <si>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</si>
  <si>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</si>
  <si>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</si>
  <si>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</si>
  <si>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</si>
  <si>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</si>
  <si>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</si>
  <si>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</si>
  <si>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</si>
  <si>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</si>
  <si>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</si>
  <si>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</si>
  <si>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</si>
  <si>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</si>
  <si>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</si>
  <si>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</si>
  <si>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</si>
  <si>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</si>
  <si>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</si>
  <si>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</si>
  <si>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</si>
  <si>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</si>
  <si>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</si>
  <si>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</si>
  <si>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</si>
  <si>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</si>
  <si>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</si>
  <si>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</si>
  <si>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</si>
  <si>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</si>
  <si>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</si>
  <si>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</si>
  <si>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</si>
  <si>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</si>
  <si>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</si>
  <si>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</si>
  <si>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</si>
  <si>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</si>
  <si>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</si>
  <si>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</si>
  <si>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</si>
  <si>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</si>
  <si>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</si>
  <si>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</si>
  <si>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</si>
  <si>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</si>
  <si>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</si>
  <si>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</si>
  <si>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</si>
  <si>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</si>
  <si>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</si>
  <si>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</si>
  <si>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</si>
  <si>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</si>
  <si>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</si>
  <si>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</si>
  <si>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</si>
  <si>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</si>
  <si>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</si>
  <si>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</si>
  <si>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</si>
  <si>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</si>
  <si>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</si>
  <si>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</si>
  <si>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</si>
  <si>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</si>
  <si>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</si>
  <si>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</si>
  <si>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</si>
  <si>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</si>
  <si>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</si>
  <si>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</si>
  <si>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</si>
  <si>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</si>
  <si>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</si>
  <si>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</si>
  <si>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</si>
  <si>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</si>
  <si>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</si>
  <si>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</si>
  <si>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</si>
  <si>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</si>
  <si>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</si>
  <si>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</si>
  <si>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</si>
  <si>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</si>
  <si>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</si>
  <si>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</si>
  <si>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</si>
  <si>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</si>
  <si>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</si>
  <si>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</si>
  <si>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</si>
  <si>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</si>
  <si>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</si>
  <si>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</si>
  <si>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</si>
  <si>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</si>
  <si>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</si>
  <si>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</si>
  <si>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</si>
  <si>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</si>
  <si>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</si>
  <si>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</si>
  <si>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</si>
  <si>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</si>
  <si>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</si>
  <si>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</si>
  <si>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</si>
  <si>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</si>
  <si>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</si>
  <si>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</si>
  <si>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</si>
  <si>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</si>
  <si>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</si>
  <si>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</si>
  <si>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</si>
  <si>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</si>
  <si>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</si>
  <si>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</si>
  <si>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</si>
  <si>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</si>
  <si>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</si>
  <si>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</si>
  <si>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</si>
  <si>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</si>
  <si>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</si>
  <si>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</si>
  <si>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AKAM</t>
  </si>
  <si>
    <t>buy</t>
  </si>
  <si>
    <t>+0.47%</t>
  </si>
  <si>
    <t>+0.05%</t>
  </si>
  <si>
    <t>+0.74%</t>
  </si>
  <si>
    <t>+0.69%</t>
  </si>
  <si>
    <t>AMZN</t>
  </si>
  <si>
    <t>sell</t>
  </si>
  <si>
    <t>+0.49%</t>
  </si>
  <si>
    <t>-1.37%</t>
  </si>
  <si>
    <t>+1.31%</t>
  </si>
  <si>
    <t>+0.43%</t>
  </si>
  <si>
    <t>AMT</t>
  </si>
  <si>
    <t>+1.94%</t>
  </si>
  <si>
    <t>-0.35%</t>
  </si>
  <si>
    <t>+1.13%</t>
  </si>
  <si>
    <t>+0.23%</t>
  </si>
  <si>
    <t>CERN</t>
  </si>
  <si>
    <t>+0.04%</t>
  </si>
  <si>
    <t>-1.19%</t>
  </si>
  <si>
    <t>-0.68%</t>
  </si>
  <si>
    <t>+1.45%</t>
  </si>
  <si>
    <t>CCI</t>
  </si>
  <si>
    <t>+1.98%</t>
  </si>
  <si>
    <t>+0.37%</t>
  </si>
  <si>
    <t>+1.05%</t>
  </si>
  <si>
    <t>EA</t>
  </si>
  <si>
    <t>+2.11%</t>
  </si>
  <si>
    <t>-1.16%</t>
  </si>
  <si>
    <t>+1.37%</t>
  </si>
  <si>
    <t>+0.82%</t>
  </si>
  <si>
    <t>HCA</t>
  </si>
  <si>
    <t>+1.25%</t>
  </si>
  <si>
    <t>+0.08%</t>
  </si>
  <si>
    <t>-0.13%</t>
  </si>
  <si>
    <t>PEAK</t>
  </si>
  <si>
    <t>-0.21%</t>
  </si>
  <si>
    <t>-0.72%</t>
  </si>
  <si>
    <t>+1.55%</t>
  </si>
  <si>
    <t>+0.3%</t>
  </si>
  <si>
    <t>HSY</t>
  </si>
  <si>
    <t>+0.39%</t>
  </si>
  <si>
    <t>+0.2%</t>
  </si>
  <si>
    <t>+0.36%</t>
  </si>
  <si>
    <t>LCII</t>
  </si>
  <si>
    <t>+0.6%</t>
  </si>
  <si>
    <t>+2.39%</t>
  </si>
  <si>
    <t>+0.88%</t>
  </si>
  <si>
    <t>+1.07%</t>
  </si>
  <si>
    <t>strong_buy</t>
  </si>
  <si>
    <t>MCHP</t>
  </si>
  <si>
    <t>+2.83%</t>
  </si>
  <si>
    <t>-0.89%</t>
  </si>
  <si>
    <t>+2.86%</t>
  </si>
  <si>
    <t>+0.42%</t>
  </si>
  <si>
    <t>MDLZ</t>
  </si>
  <si>
    <t>+1.24%</t>
  </si>
  <si>
    <t>+0.4%</t>
  </si>
  <si>
    <t>+0.51%</t>
  </si>
  <si>
    <t>MSA</t>
  </si>
  <si>
    <t>+0.22%</t>
  </si>
  <si>
    <t>+0.21%</t>
  </si>
  <si>
    <t>+1.29%</t>
  </si>
  <si>
    <t>OKTA</t>
  </si>
  <si>
    <t>+2.46%</t>
  </si>
  <si>
    <t>+1.83%</t>
  </si>
  <si>
    <t>+1.78%</t>
  </si>
  <si>
    <t>+0.66%</t>
  </si>
  <si>
    <t>ONTO</t>
  </si>
  <si>
    <t>+4.68%</t>
  </si>
  <si>
    <t>+0.13%</t>
  </si>
  <si>
    <t>+3.64%</t>
  </si>
  <si>
    <t>+2.27%</t>
  </si>
  <si>
    <t>PEP</t>
  </si>
  <si>
    <t>-0.09%</t>
  </si>
  <si>
    <t>RETA</t>
  </si>
  <si>
    <t>+8.74%</t>
  </si>
  <si>
    <t>-0.56%</t>
  </si>
  <si>
    <t>+6.61%</t>
  </si>
  <si>
    <t>+7.68%</t>
  </si>
  <si>
    <t>ULTA</t>
  </si>
  <si>
    <t>-0.22%</t>
  </si>
  <si>
    <t>-0.8%</t>
  </si>
  <si>
    <t>-0.08%</t>
  </si>
  <si>
    <t>+1.64%</t>
  </si>
  <si>
    <t>UNH</t>
  </si>
  <si>
    <t>+0.73%</t>
  </si>
  <si>
    <t>-0.17%</t>
  </si>
  <si>
    <t>WMT</t>
  </si>
  <si>
    <t>+0.35%</t>
  </si>
  <si>
    <t>-0.47%</t>
  </si>
  <si>
    <t>+0.01%</t>
  </si>
  <si>
    <t>+0.41%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</si>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</sst>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</cellXfs>
  <cellStyles count="2">
    <cellStyle name="Обычный" xfId="0" builtinId="0"/>
    <cellStyle name="Процентный" xfId="1" builtinId="5"/>
  </cellStyles>
  <dxfs count="18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K28"/>
  <sheetViews>
    <sheetView tabSelected="1" topLeftCell="GI1" workbookViewId="0">
      <selection activeCell="HE20" sqref="HE20"/>
    </sheetView>
  </sheetViews>
  <sheetFormatPr defaultRowHeight="15" x14ac:dyDescent="0.25"/>
  <sheetData>
    <row r="1" spans="1:219" x14ac:dyDescent="0.25">
      <c r="G1" s="4" t="s">
        <v>310</v>
      </c>
      <c r="H1" s="5">
        <v>51</v>
      </c>
      <c r="I1" s="6">
        <f>H1/$E$2</f>
        <v>2.5499999999999998</v>
      </c>
    </row>
    <row r="2" spans="1:219" x14ac:dyDescent="0.25">
      <c r="B2" s="7">
        <v>44342</v>
      </c>
      <c r="C2" s="8"/>
      <c r="E2">
        <f>SUBTOTAL(  2,A:A)</f>
        <v>20</v>
      </c>
      <c r="G2" s="4" t="s">
        <v>311</v>
      </c>
      <c r="H2" s="9">
        <v>16</v>
      </c>
      <c r="I2" s="6">
        <f t="shared" ref="I2:I6" si="0">H2/$E$2</f>
        <v>0.8</v>
      </c>
      <c r="K2" s="4" t="s">
        <v>312</v>
      </c>
      <c r="L2" s="4">
        <f>SUBTOTAL( 9,FY:FY)</f>
        <v>6471.6900749206543</v>
      </c>
    </row>
    <row r="3" spans="1:219" x14ac:dyDescent="0.25">
      <c r="G3" s="4" t="s">
        <v>313</v>
      </c>
      <c r="H3" s="10">
        <v>17</v>
      </c>
      <c r="I3" s="6">
        <f t="shared" si="0"/>
        <v>0.85</v>
      </c>
      <c r="K3" s="4" t="s">
        <v>314</v>
      </c>
      <c r="L3" s="11">
        <f>SUBTOTAL( 9,HJ:HJ)</f>
        <v>6524.3657128522937</v>
      </c>
    </row>
    <row r="4" spans="1:219" x14ac:dyDescent="0.25">
      <c r="G4" s="4" t="s">
        <v>315</v>
      </c>
      <c r="H4" s="12">
        <v>23</v>
      </c>
      <c r="I4" s="6">
        <f t="shared" si="0"/>
        <v>1.1499999999999999</v>
      </c>
      <c r="K4" s="4" t="s">
        <v>316</v>
      </c>
      <c r="L4" s="13">
        <f>100%-(L2/L3)</f>
        <v>8.073679534529199E-3</v>
      </c>
    </row>
    <row r="5" spans="1:219" x14ac:dyDescent="0.25">
      <c r="G5" s="4" t="s">
        <v>317</v>
      </c>
      <c r="H5" s="14">
        <v>7</v>
      </c>
      <c r="I5" s="6">
        <f t="shared" si="0"/>
        <v>0.35</v>
      </c>
    </row>
    <row r="6" spans="1:219" x14ac:dyDescent="0.25">
      <c r="G6" s="15">
        <v>0</v>
      </c>
      <c r="H6" s="16">
        <v>4</v>
      </c>
      <c r="I6" s="6">
        <f t="shared" si="0"/>
        <v>0.2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x14ac:dyDescent="0.25">
      <c r="A9">
        <v>0</v>
      </c>
      <c r="B9" t="s">
        <v>217</v>
      </c>
      <c r="C9">
        <v>9</v>
      </c>
      <c r="D9">
        <v>0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92</v>
      </c>
      <c r="N9">
        <v>73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43</v>
      </c>
      <c r="W9">
        <v>2</v>
      </c>
      <c r="X9">
        <v>3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219</v>
      </c>
      <c r="AV9">
        <v>113.4700012207031</v>
      </c>
      <c r="AW9">
        <v>113.1999969482422</v>
      </c>
      <c r="AX9">
        <v>114.88999938964839</v>
      </c>
      <c r="AY9">
        <v>113.1999969482422</v>
      </c>
      <c r="AZ9">
        <v>113.5299987792969</v>
      </c>
      <c r="BE9">
        <v>19</v>
      </c>
      <c r="BF9">
        <v>140</v>
      </c>
      <c r="BG9">
        <v>36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 t="s">
        <v>220</v>
      </c>
      <c r="CN9">
        <v>113.5299987792969</v>
      </c>
      <c r="CO9">
        <v>113.5299987792969</v>
      </c>
      <c r="CP9">
        <v>115.2099990844727</v>
      </c>
      <c r="CQ9">
        <v>113.5299987792969</v>
      </c>
      <c r="CR9">
        <v>114.370002746582</v>
      </c>
      <c r="CW9">
        <v>0</v>
      </c>
      <c r="CX9">
        <v>28</v>
      </c>
      <c r="CY9">
        <v>167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114.370002746582</v>
      </c>
      <c r="EG9">
        <v>115.129997253418</v>
      </c>
      <c r="EH9">
        <v>115.4700012207031</v>
      </c>
      <c r="EI9">
        <v>114.05999755859381</v>
      </c>
      <c r="EJ9">
        <v>115.1600036621094</v>
      </c>
      <c r="EO9">
        <v>64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97</v>
      </c>
      <c r="EY9">
        <v>35</v>
      </c>
      <c r="EZ9">
        <v>11</v>
      </c>
      <c r="FA9">
        <v>9</v>
      </c>
      <c r="FB9">
        <v>2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 t="s">
        <v>222</v>
      </c>
      <c r="FX9">
        <v>115.1600036621094</v>
      </c>
      <c r="FY9">
        <v>114.7200012207031</v>
      </c>
      <c r="FZ9">
        <v>115.629997253418</v>
      </c>
      <c r="GA9">
        <v>114.379997253418</v>
      </c>
      <c r="GB9">
        <v>114.55999755859381</v>
      </c>
      <c r="GC9">
        <v>619</v>
      </c>
      <c r="GD9">
        <v>203</v>
      </c>
      <c r="GE9">
        <v>259</v>
      </c>
      <c r="GF9">
        <v>154</v>
      </c>
      <c r="GG9">
        <v>0</v>
      </c>
      <c r="GH9">
        <v>0</v>
      </c>
      <c r="GI9">
        <v>0</v>
      </c>
      <c r="GJ9">
        <v>0</v>
      </c>
      <c r="GK9">
        <v>0</v>
      </c>
      <c r="GL9">
        <v>2</v>
      </c>
      <c r="GM9">
        <v>0</v>
      </c>
      <c r="GN9">
        <v>2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2</v>
      </c>
      <c r="GX9" t="s">
        <v>218</v>
      </c>
      <c r="GY9">
        <v>1187061</v>
      </c>
      <c r="GZ9">
        <v>1333116</v>
      </c>
      <c r="HA9">
        <v>2.7330000000000001</v>
      </c>
      <c r="HB9">
        <v>3.0219999999999998</v>
      </c>
      <c r="HC9">
        <v>1.48</v>
      </c>
      <c r="HD9">
        <v>4.84</v>
      </c>
      <c r="HE9">
        <v>0</v>
      </c>
      <c r="HF9" s="2">
        <f t="shared" ref="HF9:HG9" si="1">100%-(FX9/FY9)</f>
        <v>-3.8354466241663498E-3</v>
      </c>
      <c r="HG9" s="2">
        <f t="shared" si="1"/>
        <v>7.8698958257391594E-3</v>
      </c>
      <c r="HH9" s="2">
        <f t="shared" ref="HH9" si="2">100%-(GA9/FY9)</f>
        <v>2.9637723471688249E-3</v>
      </c>
      <c r="HI9" s="2">
        <f t="shared" ref="HI9" si="3">100%-(GA9/GB9)</f>
        <v>1.571231747659052E-3</v>
      </c>
      <c r="HJ9" s="3">
        <f t="shared" ref="HJ9" si="4">(FY9*HG9)+FY9</f>
        <v>115.62283567943869</v>
      </c>
      <c r="HK9" t="str">
        <f t="shared" ref="HK9" si="5">B9</f>
        <v>AKAM</v>
      </c>
    </row>
    <row r="10" spans="1:219" x14ac:dyDescent="0.25">
      <c r="A10">
        <v>1</v>
      </c>
      <c r="B10" t="s">
        <v>223</v>
      </c>
      <c r="C10">
        <v>10</v>
      </c>
      <c r="D10">
        <v>0</v>
      </c>
      <c r="E10">
        <v>5</v>
      </c>
      <c r="F10">
        <v>1</v>
      </c>
      <c r="G10" t="s">
        <v>224</v>
      </c>
      <c r="H10" t="s">
        <v>218</v>
      </c>
      <c r="I10">
        <v>5</v>
      </c>
      <c r="J10">
        <v>1</v>
      </c>
      <c r="K10" t="s">
        <v>224</v>
      </c>
      <c r="L10" t="s">
        <v>218</v>
      </c>
      <c r="M10">
        <v>153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75</v>
      </c>
      <c r="W10">
        <v>5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t="s">
        <v>225</v>
      </c>
      <c r="AV10">
        <v>3247.679931640625</v>
      </c>
      <c r="AW10">
        <v>3250</v>
      </c>
      <c r="AX10">
        <v>3256.68994140625</v>
      </c>
      <c r="AY10">
        <v>3197.010009765625</v>
      </c>
      <c r="AZ10">
        <v>3203.080078125</v>
      </c>
      <c r="BE10">
        <v>2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2</v>
      </c>
      <c r="BO10">
        <v>1</v>
      </c>
      <c r="BP10">
        <v>5</v>
      </c>
      <c r="BQ10">
        <v>3</v>
      </c>
      <c r="BR10">
        <v>184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3</v>
      </c>
      <c r="CF10">
        <v>0</v>
      </c>
      <c r="CG10">
        <v>0</v>
      </c>
      <c r="CH10">
        <v>0</v>
      </c>
      <c r="CI10">
        <v>1</v>
      </c>
      <c r="CJ10">
        <v>0</v>
      </c>
      <c r="CK10">
        <v>0</v>
      </c>
      <c r="CL10">
        <v>0</v>
      </c>
      <c r="CM10" t="s">
        <v>226</v>
      </c>
      <c r="CN10">
        <v>3203.080078125</v>
      </c>
      <c r="CO10">
        <v>3215.5</v>
      </c>
      <c r="CP10">
        <v>3257.949951171875</v>
      </c>
      <c r="CQ10">
        <v>3210.5</v>
      </c>
      <c r="CR10">
        <v>3244.989990234375</v>
      </c>
      <c r="CW10">
        <v>4</v>
      </c>
      <c r="CX10">
        <v>46</v>
      </c>
      <c r="CY10">
        <v>145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</v>
      </c>
      <c r="DG10">
        <v>0</v>
      </c>
      <c r="DH10">
        <v>0</v>
      </c>
      <c r="DI10">
        <v>0</v>
      </c>
      <c r="DJ10">
        <v>0</v>
      </c>
      <c r="DK10">
        <v>1</v>
      </c>
      <c r="DL10">
        <v>1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 t="s">
        <v>227</v>
      </c>
      <c r="EF10">
        <v>3244.989990234375</v>
      </c>
      <c r="EG10">
        <v>3266.669921875</v>
      </c>
      <c r="EH10">
        <v>3279.820068359375</v>
      </c>
      <c r="EI10">
        <v>3213.760009765625</v>
      </c>
      <c r="EJ10">
        <v>3259.050048828125</v>
      </c>
      <c r="EO10">
        <v>21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27</v>
      </c>
      <c r="EY10">
        <v>12</v>
      </c>
      <c r="EZ10">
        <v>17</v>
      </c>
      <c r="FA10">
        <v>12</v>
      </c>
      <c r="FB10">
        <v>123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16</v>
      </c>
      <c r="FP10">
        <v>0</v>
      </c>
      <c r="FQ10">
        <v>0</v>
      </c>
      <c r="FR10">
        <v>0</v>
      </c>
      <c r="FS10">
        <v>1</v>
      </c>
      <c r="FT10">
        <v>0</v>
      </c>
      <c r="FU10">
        <v>1</v>
      </c>
      <c r="FV10">
        <v>0</v>
      </c>
      <c r="FW10" t="s">
        <v>228</v>
      </c>
      <c r="FX10">
        <v>3259.050048828125</v>
      </c>
      <c r="FY10">
        <v>3274.590087890625</v>
      </c>
      <c r="FZ10">
        <v>3295.72998046875</v>
      </c>
      <c r="GA10">
        <v>3258.510009765625</v>
      </c>
      <c r="GB10">
        <v>3265.159912109375</v>
      </c>
      <c r="GC10">
        <v>371</v>
      </c>
      <c r="GD10">
        <v>467</v>
      </c>
      <c r="GE10">
        <v>216</v>
      </c>
      <c r="GF10">
        <v>192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307</v>
      </c>
      <c r="GM10">
        <v>0</v>
      </c>
      <c r="GN10">
        <v>123</v>
      </c>
      <c r="GO10">
        <v>0</v>
      </c>
      <c r="GP10">
        <v>0</v>
      </c>
      <c r="GQ10">
        <v>0</v>
      </c>
      <c r="GR10">
        <v>0</v>
      </c>
      <c r="GS10">
        <v>1</v>
      </c>
      <c r="GT10">
        <v>1</v>
      </c>
      <c r="GU10">
        <v>0</v>
      </c>
      <c r="GV10">
        <v>0</v>
      </c>
      <c r="GW10">
        <v>1.7</v>
      </c>
      <c r="GX10" t="s">
        <v>218</v>
      </c>
      <c r="GY10">
        <v>3261109</v>
      </c>
      <c r="GZ10">
        <v>3063483</v>
      </c>
      <c r="HA10">
        <v>0.84299999999999997</v>
      </c>
      <c r="HB10">
        <v>1.052</v>
      </c>
      <c r="HC10">
        <v>1.59</v>
      </c>
      <c r="HD10">
        <v>1.33</v>
      </c>
      <c r="HE10">
        <v>0</v>
      </c>
      <c r="HF10" s="2">
        <f t="shared" ref="HF10:HF28" si="6">100%-(FX10/FY10)</f>
        <v>4.74564407922895E-3</v>
      </c>
      <c r="HG10" s="2">
        <f t="shared" ref="HG10:HG28" si="7">100%-(FY10/FZ10)</f>
        <v>6.4143278434231066E-3</v>
      </c>
      <c r="HH10" s="2">
        <f t="shared" ref="HH10:HH28" si="8">100%-(GA10/FY10)</f>
        <v>4.9105621446983161E-3</v>
      </c>
      <c r="HI10" s="2">
        <f t="shared" ref="HI10:HI28" si="9">100%-(GA10/GB10)</f>
        <v>2.0366237865067083E-3</v>
      </c>
      <c r="HJ10" s="3">
        <f t="shared" ref="HJ10:HJ28" si="10">(FY10*HG10)+FY10</f>
        <v>3295.5943822671793</v>
      </c>
      <c r="HK10" t="str">
        <f t="shared" ref="HK10:HK28" si="11">B10</f>
        <v>AMZN</v>
      </c>
    </row>
    <row r="11" spans="1:219" x14ac:dyDescent="0.25">
      <c r="A11">
        <v>2</v>
      </c>
      <c r="B11" t="s">
        <v>229</v>
      </c>
      <c r="C11">
        <v>9</v>
      </c>
      <c r="D11">
        <v>0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3</v>
      </c>
      <c r="N11">
        <v>2</v>
      </c>
      <c r="O11">
        <v>9</v>
      </c>
      <c r="P11">
        <v>175</v>
      </c>
      <c r="Q11">
        <v>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>
        <v>1</v>
      </c>
      <c r="AB11">
        <v>2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1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230</v>
      </c>
      <c r="AV11">
        <v>250.82000732421881</v>
      </c>
      <c r="AW11">
        <v>250.80000305175781</v>
      </c>
      <c r="AX11">
        <v>251.47999572753901</v>
      </c>
      <c r="AY11">
        <v>248.91000366210929</v>
      </c>
      <c r="AZ11">
        <v>249.94999694824219</v>
      </c>
      <c r="BE11">
        <v>9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10</v>
      </c>
      <c r="BO11">
        <v>18</v>
      </c>
      <c r="BP11">
        <v>31</v>
      </c>
      <c r="BQ11">
        <v>58</v>
      </c>
      <c r="BR11">
        <v>77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t="s">
        <v>231</v>
      </c>
      <c r="CN11">
        <v>249.94999694824219</v>
      </c>
      <c r="CO11">
        <v>250.69999694824219</v>
      </c>
      <c r="CP11">
        <v>253.94999694824219</v>
      </c>
      <c r="CQ11">
        <v>250.24000549316409</v>
      </c>
      <c r="CR11">
        <v>252.7799987792969</v>
      </c>
      <c r="CW11">
        <v>53</v>
      </c>
      <c r="CX11">
        <v>95</v>
      </c>
      <c r="CY11">
        <v>43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9</v>
      </c>
      <c r="DG11">
        <v>0</v>
      </c>
      <c r="DH11">
        <v>0</v>
      </c>
      <c r="DI11">
        <v>0</v>
      </c>
      <c r="DJ11">
        <v>0</v>
      </c>
      <c r="DK11">
        <v>1</v>
      </c>
      <c r="DL11">
        <v>9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 t="s">
        <v>232</v>
      </c>
      <c r="EF11">
        <v>252.7799987792969</v>
      </c>
      <c r="EG11">
        <v>253.3500061035156</v>
      </c>
      <c r="EH11">
        <v>254.72999572753901</v>
      </c>
      <c r="EI11">
        <v>249.44000244140619</v>
      </c>
      <c r="EJ11">
        <v>253.3699951171875</v>
      </c>
      <c r="EO11">
        <v>83</v>
      </c>
      <c r="EP11">
        <v>1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78</v>
      </c>
      <c r="EY11">
        <v>11</v>
      </c>
      <c r="EZ11">
        <v>4</v>
      </c>
      <c r="FA11">
        <v>4</v>
      </c>
      <c r="FB11">
        <v>42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1</v>
      </c>
      <c r="FN11">
        <v>0</v>
      </c>
      <c r="FO11">
        <v>1</v>
      </c>
      <c r="FP11">
        <v>0</v>
      </c>
      <c r="FQ11">
        <v>11</v>
      </c>
      <c r="FR11">
        <v>0</v>
      </c>
      <c r="FS11">
        <v>1</v>
      </c>
      <c r="FT11">
        <v>0</v>
      </c>
      <c r="FU11">
        <v>1</v>
      </c>
      <c r="FV11">
        <v>1</v>
      </c>
      <c r="FW11" t="s">
        <v>233</v>
      </c>
      <c r="FX11">
        <v>253.3699951171875</v>
      </c>
      <c r="FY11">
        <v>254.17999267578119</v>
      </c>
      <c r="FZ11">
        <v>256.57000732421881</v>
      </c>
      <c r="GA11">
        <v>252.75</v>
      </c>
      <c r="GB11">
        <v>254.46000671386719</v>
      </c>
      <c r="GC11">
        <v>479</v>
      </c>
      <c r="GD11">
        <v>344</v>
      </c>
      <c r="GE11">
        <v>275</v>
      </c>
      <c r="GF11">
        <v>148</v>
      </c>
      <c r="GG11">
        <v>0</v>
      </c>
      <c r="GH11">
        <v>181</v>
      </c>
      <c r="GI11">
        <v>0</v>
      </c>
      <c r="GJ11">
        <v>0</v>
      </c>
      <c r="GK11">
        <v>0</v>
      </c>
      <c r="GL11">
        <v>120</v>
      </c>
      <c r="GM11">
        <v>0</v>
      </c>
      <c r="GN11">
        <v>42</v>
      </c>
      <c r="GO11">
        <v>2</v>
      </c>
      <c r="GP11">
        <v>1</v>
      </c>
      <c r="GQ11">
        <v>1</v>
      </c>
      <c r="GR11">
        <v>0</v>
      </c>
      <c r="GS11">
        <v>1</v>
      </c>
      <c r="GT11">
        <v>1</v>
      </c>
      <c r="GU11">
        <v>1</v>
      </c>
      <c r="GV11">
        <v>1</v>
      </c>
      <c r="GW11">
        <v>1.9</v>
      </c>
      <c r="GX11" t="s">
        <v>218</v>
      </c>
      <c r="GY11">
        <v>1325029</v>
      </c>
      <c r="GZ11">
        <v>1636550</v>
      </c>
      <c r="HA11">
        <v>0.63600000000000001</v>
      </c>
      <c r="HB11">
        <v>0.72</v>
      </c>
      <c r="HC11">
        <v>2.7</v>
      </c>
      <c r="HD11">
        <v>1.71</v>
      </c>
      <c r="HE11">
        <v>1.0509999999999999</v>
      </c>
      <c r="HF11" s="2">
        <f t="shared" si="6"/>
        <v>3.1867085606021028E-3</v>
      </c>
      <c r="HG11" s="2">
        <f t="shared" si="7"/>
        <v>9.3152534599160175E-3</v>
      </c>
      <c r="HH11" s="2">
        <f t="shared" si="8"/>
        <v>5.6259057242369348E-3</v>
      </c>
      <c r="HI11" s="2">
        <f t="shared" si="9"/>
        <v>6.7201393883088434E-3</v>
      </c>
      <c r="HJ11" s="3">
        <f t="shared" si="10"/>
        <v>256.54774373199569</v>
      </c>
      <c r="HK11" t="str">
        <f t="shared" si="11"/>
        <v>AMT</v>
      </c>
    </row>
    <row r="12" spans="1:219" x14ac:dyDescent="0.25">
      <c r="A12">
        <v>3</v>
      </c>
      <c r="B12" t="s">
        <v>234</v>
      </c>
      <c r="C12">
        <v>9</v>
      </c>
      <c r="D12">
        <v>1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69</v>
      </c>
      <c r="N12">
        <v>125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5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235</v>
      </c>
      <c r="AV12">
        <v>78.459999084472656</v>
      </c>
      <c r="AW12">
        <v>78.779998779296875</v>
      </c>
      <c r="AX12">
        <v>79.239997863769531</v>
      </c>
      <c r="AY12">
        <v>77.489997863769531</v>
      </c>
      <c r="AZ12">
        <v>77.529998779296875</v>
      </c>
      <c r="BE12">
        <v>29</v>
      </c>
      <c r="BF12">
        <v>5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8</v>
      </c>
      <c r="BO12">
        <v>11</v>
      </c>
      <c r="BP12">
        <v>14</v>
      </c>
      <c r="BQ12">
        <v>7</v>
      </c>
      <c r="BR12">
        <v>123</v>
      </c>
      <c r="BS12">
        <v>0</v>
      </c>
      <c r="BT12">
        <v>0</v>
      </c>
      <c r="BU12">
        <v>0</v>
      </c>
      <c r="BV12">
        <v>0</v>
      </c>
      <c r="BW12">
        <v>5</v>
      </c>
      <c r="BX12">
        <v>0</v>
      </c>
      <c r="BY12">
        <v>0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34</v>
      </c>
      <c r="CF12">
        <v>5</v>
      </c>
      <c r="CG12">
        <v>0</v>
      </c>
      <c r="CH12">
        <v>0</v>
      </c>
      <c r="CI12">
        <v>1</v>
      </c>
      <c r="CJ12">
        <v>1</v>
      </c>
      <c r="CK12">
        <v>0</v>
      </c>
      <c r="CL12">
        <v>0</v>
      </c>
      <c r="CM12" t="s">
        <v>236</v>
      </c>
      <c r="CN12">
        <v>77.529998779296875</v>
      </c>
      <c r="CO12">
        <v>77.970001220703125</v>
      </c>
      <c r="CP12">
        <v>78.010002136230469</v>
      </c>
      <c r="CQ12">
        <v>76.949996948242188</v>
      </c>
      <c r="CR12">
        <v>77</v>
      </c>
      <c r="CW12">
        <v>1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9</v>
      </c>
      <c r="DG12">
        <v>16</v>
      </c>
      <c r="DH12">
        <v>16</v>
      </c>
      <c r="DI12">
        <v>14</v>
      </c>
      <c r="DJ12">
        <v>140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3</v>
      </c>
      <c r="DX12">
        <v>0</v>
      </c>
      <c r="DY12">
        <v>0</v>
      </c>
      <c r="DZ12">
        <v>0</v>
      </c>
      <c r="EA12">
        <v>1</v>
      </c>
      <c r="EB12">
        <v>0</v>
      </c>
      <c r="EC12">
        <v>0</v>
      </c>
      <c r="ED12">
        <v>0</v>
      </c>
      <c r="EE12" t="s">
        <v>237</v>
      </c>
      <c r="EF12">
        <v>77</v>
      </c>
      <c r="EG12">
        <v>77.099998474121094</v>
      </c>
      <c r="EH12">
        <v>79.129997253417969</v>
      </c>
      <c r="EI12">
        <v>76.739997863769531</v>
      </c>
      <c r="EJ12">
        <v>78.120002746582031</v>
      </c>
      <c r="EO12">
        <v>20</v>
      </c>
      <c r="EP12">
        <v>5</v>
      </c>
      <c r="EQ12">
        <v>59</v>
      </c>
      <c r="ER12">
        <v>33</v>
      </c>
      <c r="ES12">
        <v>4</v>
      </c>
      <c r="ET12">
        <v>0</v>
      </c>
      <c r="EU12">
        <v>0</v>
      </c>
      <c r="EV12">
        <v>0</v>
      </c>
      <c r="EW12">
        <v>0</v>
      </c>
      <c r="EX12">
        <v>15</v>
      </c>
      <c r="EY12">
        <v>22</v>
      </c>
      <c r="EZ12">
        <v>36</v>
      </c>
      <c r="FA12">
        <v>5</v>
      </c>
      <c r="FB12">
        <v>0</v>
      </c>
      <c r="FC12">
        <v>1</v>
      </c>
      <c r="FD12">
        <v>78</v>
      </c>
      <c r="FE12">
        <v>1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238</v>
      </c>
      <c r="FX12">
        <v>78.120002746582031</v>
      </c>
      <c r="FY12">
        <v>78.279998779296875</v>
      </c>
      <c r="FZ12">
        <v>79.379997253417969</v>
      </c>
      <c r="GA12">
        <v>78</v>
      </c>
      <c r="GB12">
        <v>79.029998779296875</v>
      </c>
      <c r="GC12">
        <v>350</v>
      </c>
      <c r="GD12">
        <v>442</v>
      </c>
      <c r="GE12">
        <v>122</v>
      </c>
      <c r="GF12">
        <v>273</v>
      </c>
      <c r="GG12">
        <v>0</v>
      </c>
      <c r="GH12">
        <v>37</v>
      </c>
      <c r="GI12">
        <v>0</v>
      </c>
      <c r="GJ12">
        <v>37</v>
      </c>
      <c r="GK12">
        <v>0</v>
      </c>
      <c r="GL12">
        <v>263</v>
      </c>
      <c r="GM12">
        <v>0</v>
      </c>
      <c r="GN12">
        <v>140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2.4</v>
      </c>
      <c r="GX12" t="s">
        <v>218</v>
      </c>
      <c r="GY12">
        <v>6407300</v>
      </c>
      <c r="GZ12">
        <v>2750500</v>
      </c>
      <c r="HA12">
        <v>1.8109999999999999</v>
      </c>
      <c r="HB12">
        <v>2.0880000000000001</v>
      </c>
      <c r="HC12">
        <v>2.0099999999999998</v>
      </c>
      <c r="HD12">
        <v>5.4</v>
      </c>
      <c r="HE12">
        <v>0.30649999999999999</v>
      </c>
      <c r="HF12" s="2">
        <f t="shared" si="6"/>
        <v>2.043894164663107E-3</v>
      </c>
      <c r="HG12" s="2">
        <f t="shared" si="7"/>
        <v>1.3857376066786498E-2</v>
      </c>
      <c r="HH12" s="2">
        <f t="shared" si="8"/>
        <v>3.5768878853243979E-3</v>
      </c>
      <c r="HI12" s="2">
        <f t="shared" si="9"/>
        <v>1.3033010188615912E-2</v>
      </c>
      <c r="HJ12" s="3">
        <f t="shared" si="10"/>
        <v>79.364754160889177</v>
      </c>
      <c r="HK12" t="str">
        <f t="shared" si="11"/>
        <v>CERN</v>
      </c>
    </row>
    <row r="13" spans="1:219" x14ac:dyDescent="0.25">
      <c r="A13">
        <v>4</v>
      </c>
      <c r="B13" t="s">
        <v>239</v>
      </c>
      <c r="C13">
        <v>11</v>
      </c>
      <c r="D13">
        <v>0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2</v>
      </c>
      <c r="N13">
        <v>3</v>
      </c>
      <c r="O13">
        <v>19</v>
      </c>
      <c r="P13">
        <v>126</v>
      </c>
      <c r="Q13">
        <v>45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Z13">
        <v>0</v>
      </c>
      <c r="AA13">
        <v>1</v>
      </c>
      <c r="AB13">
        <v>2</v>
      </c>
      <c r="AC13">
        <v>1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240</v>
      </c>
      <c r="AV13">
        <v>185.44999694824219</v>
      </c>
      <c r="AW13">
        <v>184.83000183105469</v>
      </c>
      <c r="AX13">
        <v>186.08000183105469</v>
      </c>
      <c r="AY13">
        <v>183.96000671386719</v>
      </c>
      <c r="AZ13">
        <v>185.55000305175781</v>
      </c>
      <c r="BE13">
        <v>147</v>
      </c>
      <c r="BF13">
        <v>47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3</v>
      </c>
      <c r="BO13">
        <v>1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t="s">
        <v>220</v>
      </c>
      <c r="CN13">
        <v>185.55000305175781</v>
      </c>
      <c r="CO13">
        <v>186.05000305175781</v>
      </c>
      <c r="CP13">
        <v>187.1300048828125</v>
      </c>
      <c r="CQ13">
        <v>185.16000366210929</v>
      </c>
      <c r="CR13">
        <v>186.24000549316409</v>
      </c>
      <c r="CW13">
        <v>162</v>
      </c>
      <c r="CX13">
        <v>13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35</v>
      </c>
      <c r="DG13">
        <v>5</v>
      </c>
      <c r="DH13">
        <v>4</v>
      </c>
      <c r="DI13">
        <v>3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241</v>
      </c>
      <c r="EF13">
        <v>186.24000549316409</v>
      </c>
      <c r="EG13">
        <v>186.61000061035159</v>
      </c>
      <c r="EH13">
        <v>188.99000549316409</v>
      </c>
      <c r="EI13">
        <v>185.1300048828125</v>
      </c>
      <c r="EJ13">
        <v>188.19999694824219</v>
      </c>
      <c r="EO13">
        <v>33</v>
      </c>
      <c r="EP13">
        <v>103</v>
      </c>
      <c r="EQ13">
        <v>20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12</v>
      </c>
      <c r="EY13">
        <v>14</v>
      </c>
      <c r="EZ13">
        <v>3</v>
      </c>
      <c r="FA13">
        <v>5</v>
      </c>
      <c r="FB13">
        <v>9</v>
      </c>
      <c r="FC13">
        <v>1</v>
      </c>
      <c r="FD13">
        <v>43</v>
      </c>
      <c r="FE13">
        <v>0</v>
      </c>
      <c r="FF13">
        <v>0</v>
      </c>
      <c r="FG13">
        <v>0</v>
      </c>
      <c r="FH13">
        <v>0</v>
      </c>
      <c r="FI13">
        <v>9</v>
      </c>
      <c r="FJ13">
        <v>9</v>
      </c>
      <c r="FK13">
        <v>0</v>
      </c>
      <c r="FL13">
        <v>0</v>
      </c>
      <c r="FM13">
        <v>1</v>
      </c>
      <c r="FN13">
        <v>1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242</v>
      </c>
      <c r="FX13">
        <v>188.19999694824219</v>
      </c>
      <c r="FY13">
        <v>188.19999694824219</v>
      </c>
      <c r="FZ13">
        <v>189.86000061035159</v>
      </c>
      <c r="GA13">
        <v>187.6499938964844</v>
      </c>
      <c r="GB13">
        <v>188.3699951171875</v>
      </c>
      <c r="GC13">
        <v>720</v>
      </c>
      <c r="GD13">
        <v>97</v>
      </c>
      <c r="GE13">
        <v>331</v>
      </c>
      <c r="GF13">
        <v>90</v>
      </c>
      <c r="GG13">
        <v>0</v>
      </c>
      <c r="GH13">
        <v>171</v>
      </c>
      <c r="GI13">
        <v>0</v>
      </c>
      <c r="GJ13">
        <v>0</v>
      </c>
      <c r="GK13">
        <v>2</v>
      </c>
      <c r="GL13">
        <v>9</v>
      </c>
      <c r="GM13">
        <v>0</v>
      </c>
      <c r="GN13">
        <v>9</v>
      </c>
      <c r="GO13">
        <v>1</v>
      </c>
      <c r="GP13">
        <v>1</v>
      </c>
      <c r="GQ13">
        <v>1</v>
      </c>
      <c r="GR13">
        <v>1</v>
      </c>
      <c r="GS13">
        <v>0</v>
      </c>
      <c r="GT13">
        <v>0</v>
      </c>
      <c r="GU13">
        <v>0</v>
      </c>
      <c r="GV13">
        <v>0</v>
      </c>
      <c r="GW13">
        <v>2.2000000000000002</v>
      </c>
      <c r="GX13" t="s">
        <v>218</v>
      </c>
      <c r="GY13">
        <v>1497233</v>
      </c>
      <c r="GZ13">
        <v>1448666</v>
      </c>
      <c r="HA13">
        <v>0.42899999999999999</v>
      </c>
      <c r="HB13">
        <v>0.60799999999999998</v>
      </c>
      <c r="HC13">
        <v>3.54</v>
      </c>
      <c r="HD13">
        <v>2.35</v>
      </c>
      <c r="HE13">
        <v>2.2488999999999999</v>
      </c>
      <c r="HF13" s="2">
        <f t="shared" si="6"/>
        <v>0</v>
      </c>
      <c r="HG13" s="2">
        <f t="shared" si="7"/>
        <v>8.7433037858049012E-3</v>
      </c>
      <c r="HH13" s="2">
        <f t="shared" si="8"/>
        <v>2.9224392171963709E-3</v>
      </c>
      <c r="HI13" s="2">
        <f t="shared" si="9"/>
        <v>3.8222712712562279E-3</v>
      </c>
      <c r="HJ13" s="3">
        <f t="shared" si="10"/>
        <v>189.84548669404822</v>
      </c>
      <c r="HK13" t="str">
        <f t="shared" si="11"/>
        <v>CCI</v>
      </c>
    </row>
    <row r="14" spans="1:219" x14ac:dyDescent="0.25">
      <c r="A14">
        <v>5</v>
      </c>
      <c r="B14" t="s">
        <v>243</v>
      </c>
      <c r="C14">
        <v>9</v>
      </c>
      <c r="D14">
        <v>1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0</v>
      </c>
      <c r="N14">
        <v>2</v>
      </c>
      <c r="O14">
        <v>48</v>
      </c>
      <c r="P14">
        <v>97</v>
      </c>
      <c r="Q14">
        <v>48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244</v>
      </c>
      <c r="AV14">
        <v>141.80999755859381</v>
      </c>
      <c r="AW14">
        <v>142.4700012207031</v>
      </c>
      <c r="AX14">
        <v>143.19000244140619</v>
      </c>
      <c r="AY14">
        <v>139.8800048828125</v>
      </c>
      <c r="AZ14">
        <v>140.16999816894531</v>
      </c>
      <c r="BE14">
        <v>9</v>
      </c>
      <c r="BF14">
        <v>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8</v>
      </c>
      <c r="BO14">
        <v>4</v>
      </c>
      <c r="BP14">
        <v>4</v>
      </c>
      <c r="BQ14">
        <v>7</v>
      </c>
      <c r="BR14">
        <v>168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10</v>
      </c>
      <c r="CF14">
        <v>1</v>
      </c>
      <c r="CG14">
        <v>0</v>
      </c>
      <c r="CH14">
        <v>0</v>
      </c>
      <c r="CI14">
        <v>1</v>
      </c>
      <c r="CJ14">
        <v>1</v>
      </c>
      <c r="CK14">
        <v>0</v>
      </c>
      <c r="CL14">
        <v>0</v>
      </c>
      <c r="CM14" t="s">
        <v>245</v>
      </c>
      <c r="CN14">
        <v>140.16999816894531</v>
      </c>
      <c r="CO14">
        <v>141.38999938964841</v>
      </c>
      <c r="CP14">
        <v>142.66999816894531</v>
      </c>
      <c r="CQ14">
        <v>140.16999816894531</v>
      </c>
      <c r="CR14">
        <v>142.0899963378906</v>
      </c>
      <c r="CW14">
        <v>38</v>
      </c>
      <c r="CX14">
        <v>157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1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1</v>
      </c>
      <c r="DR14">
        <v>0</v>
      </c>
      <c r="DS14">
        <v>0</v>
      </c>
      <c r="DT14">
        <v>0</v>
      </c>
      <c r="DU14">
        <v>1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t="s">
        <v>246</v>
      </c>
      <c r="EF14">
        <v>142.0899963378906</v>
      </c>
      <c r="EG14">
        <v>142.5899963378906</v>
      </c>
      <c r="EH14">
        <v>143.8399963378906</v>
      </c>
      <c r="EI14">
        <v>141.5</v>
      </c>
      <c r="EJ14">
        <v>143.25999450683591</v>
      </c>
      <c r="EO14">
        <v>130</v>
      </c>
      <c r="EP14">
        <v>29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14</v>
      </c>
      <c r="EY14">
        <v>7</v>
      </c>
      <c r="EZ14">
        <v>4</v>
      </c>
      <c r="FA14">
        <v>2</v>
      </c>
      <c r="FB14">
        <v>13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13</v>
      </c>
      <c r="FJ14">
        <v>0</v>
      </c>
      <c r="FK14">
        <v>0</v>
      </c>
      <c r="FL14">
        <v>0</v>
      </c>
      <c r="FM14">
        <v>1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t="s">
        <v>247</v>
      </c>
      <c r="FX14">
        <v>143.25999450683591</v>
      </c>
      <c r="FY14">
        <v>144</v>
      </c>
      <c r="FZ14">
        <v>145.72999572753909</v>
      </c>
      <c r="GA14">
        <v>143.17999267578119</v>
      </c>
      <c r="GB14">
        <v>143.99000549316409</v>
      </c>
      <c r="GC14">
        <v>559</v>
      </c>
      <c r="GD14">
        <v>233</v>
      </c>
      <c r="GE14">
        <v>354</v>
      </c>
      <c r="GF14">
        <v>41</v>
      </c>
      <c r="GG14">
        <v>0</v>
      </c>
      <c r="GH14">
        <v>145</v>
      </c>
      <c r="GI14">
        <v>0</v>
      </c>
      <c r="GJ14">
        <v>0</v>
      </c>
      <c r="GK14">
        <v>1</v>
      </c>
      <c r="GL14">
        <v>183</v>
      </c>
      <c r="GM14">
        <v>0</v>
      </c>
      <c r="GN14">
        <v>14</v>
      </c>
      <c r="GO14">
        <v>3</v>
      </c>
      <c r="GP14">
        <v>2</v>
      </c>
      <c r="GQ14">
        <v>1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2.1</v>
      </c>
      <c r="GX14" t="s">
        <v>218</v>
      </c>
      <c r="GY14">
        <v>1803323</v>
      </c>
      <c r="GZ14">
        <v>2145716</v>
      </c>
      <c r="HA14">
        <v>2.3239999999999998</v>
      </c>
      <c r="HB14">
        <v>2.4340000000000002</v>
      </c>
      <c r="HC14">
        <v>1.45</v>
      </c>
      <c r="HD14">
        <v>2.5099999999999998</v>
      </c>
      <c r="HE14">
        <v>0.11849999999999999</v>
      </c>
      <c r="HF14" s="2">
        <f t="shared" si="6"/>
        <v>5.1389270358617178E-3</v>
      </c>
      <c r="HG14" s="2">
        <f t="shared" si="7"/>
        <v>1.1871239815127277E-2</v>
      </c>
      <c r="HH14" s="2">
        <f t="shared" si="8"/>
        <v>5.6944953070749982E-3</v>
      </c>
      <c r="HI14" s="2">
        <f t="shared" si="9"/>
        <v>5.6254794533038277E-3</v>
      </c>
      <c r="HJ14" s="3">
        <f t="shared" si="10"/>
        <v>145.70945853337832</v>
      </c>
      <c r="HK14" t="str">
        <f t="shared" si="11"/>
        <v>EA</v>
      </c>
    </row>
    <row r="15" spans="1:219" x14ac:dyDescent="0.25">
      <c r="A15">
        <v>6</v>
      </c>
      <c r="B15" t="s">
        <v>248</v>
      </c>
      <c r="C15">
        <v>10</v>
      </c>
      <c r="D15">
        <v>0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7</v>
      </c>
      <c r="N15">
        <v>45</v>
      </c>
      <c r="O15">
        <v>65</v>
      </c>
      <c r="P15">
        <v>74</v>
      </c>
      <c r="Q15">
        <v>3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t="s">
        <v>249</v>
      </c>
      <c r="AV15">
        <v>206.21000671386719</v>
      </c>
      <c r="AW15">
        <v>207.30999755859369</v>
      </c>
      <c r="AX15">
        <v>210.1000061035156</v>
      </c>
      <c r="AY15">
        <v>206.1300048828125</v>
      </c>
      <c r="AZ15">
        <v>206.3800048828125</v>
      </c>
      <c r="BE15">
        <v>17</v>
      </c>
      <c r="BF15">
        <v>43</v>
      </c>
      <c r="BG15">
        <v>25</v>
      </c>
      <c r="BH15">
        <v>0</v>
      </c>
      <c r="BI15">
        <v>0</v>
      </c>
      <c r="BJ15">
        <v>1</v>
      </c>
      <c r="BK15">
        <v>25</v>
      </c>
      <c r="BL15">
        <v>0</v>
      </c>
      <c r="BM15">
        <v>0</v>
      </c>
      <c r="BN15">
        <v>22</v>
      </c>
      <c r="BO15">
        <v>42</v>
      </c>
      <c r="BP15">
        <v>25</v>
      </c>
      <c r="BQ15">
        <v>16</v>
      </c>
      <c r="BR15">
        <v>11</v>
      </c>
      <c r="BS15">
        <v>1</v>
      </c>
      <c r="BT15">
        <v>1</v>
      </c>
      <c r="BU15">
        <v>0</v>
      </c>
      <c r="BV15">
        <v>0</v>
      </c>
      <c r="BW15">
        <v>68</v>
      </c>
      <c r="BX15">
        <v>29</v>
      </c>
      <c r="BY15">
        <v>0</v>
      </c>
      <c r="BZ15">
        <v>0</v>
      </c>
      <c r="CA15">
        <v>1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 t="s">
        <v>250</v>
      </c>
      <c r="CN15">
        <v>206.3800048828125</v>
      </c>
      <c r="CO15">
        <v>208.19000244140619</v>
      </c>
      <c r="CP15">
        <v>208.19000244140619</v>
      </c>
      <c r="CQ15">
        <v>205.05999755859369</v>
      </c>
      <c r="CR15">
        <v>206.1199951171875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1</v>
      </c>
      <c r="DG15">
        <v>14</v>
      </c>
      <c r="DH15">
        <v>67</v>
      </c>
      <c r="DI15">
        <v>58</v>
      </c>
      <c r="DJ15">
        <v>54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0</v>
      </c>
      <c r="DY15">
        <v>0</v>
      </c>
      <c r="DZ15">
        <v>0</v>
      </c>
      <c r="EA15">
        <v>1</v>
      </c>
      <c r="EB15">
        <v>0</v>
      </c>
      <c r="EC15">
        <v>0</v>
      </c>
      <c r="ED15">
        <v>0</v>
      </c>
      <c r="EE15" t="s">
        <v>251</v>
      </c>
      <c r="EF15">
        <v>206.1199951171875</v>
      </c>
      <c r="EG15">
        <v>207.28999328613281</v>
      </c>
      <c r="EH15">
        <v>211.16999816894531</v>
      </c>
      <c r="EI15">
        <v>206.58000183105469</v>
      </c>
      <c r="EJ15">
        <v>210.21000671386719</v>
      </c>
      <c r="EO15">
        <v>16</v>
      </c>
      <c r="EP15">
        <v>48</v>
      </c>
      <c r="EQ15">
        <v>81</v>
      </c>
      <c r="ER15">
        <v>50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1</v>
      </c>
      <c r="FA15">
        <v>0</v>
      </c>
      <c r="FB15">
        <v>0</v>
      </c>
      <c r="FC15">
        <v>1</v>
      </c>
      <c r="FD15">
        <v>1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 t="s">
        <v>240</v>
      </c>
      <c r="FX15">
        <v>210.21000671386719</v>
      </c>
      <c r="FY15">
        <v>210.19999694824219</v>
      </c>
      <c r="FZ15">
        <v>213.63999938964841</v>
      </c>
      <c r="GA15">
        <v>209.83000183105469</v>
      </c>
      <c r="GB15">
        <v>211.83000183105469</v>
      </c>
      <c r="GC15">
        <v>474</v>
      </c>
      <c r="GD15">
        <v>312</v>
      </c>
      <c r="GE15">
        <v>195</v>
      </c>
      <c r="GF15">
        <v>195</v>
      </c>
      <c r="GG15">
        <v>0</v>
      </c>
      <c r="GH15">
        <v>127</v>
      </c>
      <c r="GI15">
        <v>0</v>
      </c>
      <c r="GJ15">
        <v>50</v>
      </c>
      <c r="GK15">
        <v>0</v>
      </c>
      <c r="GL15">
        <v>65</v>
      </c>
      <c r="GM15">
        <v>0</v>
      </c>
      <c r="GN15">
        <v>54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2</v>
      </c>
      <c r="GX15" t="s">
        <v>218</v>
      </c>
      <c r="GY15">
        <v>1870123</v>
      </c>
      <c r="GZ15">
        <v>1291128</v>
      </c>
      <c r="HA15">
        <v>0.99099999999999999</v>
      </c>
      <c r="HB15">
        <v>1.393</v>
      </c>
      <c r="HC15">
        <v>1.0900000000000001</v>
      </c>
      <c r="HD15">
        <v>2.56</v>
      </c>
      <c r="HE15">
        <v>3.5900000000000001E-2</v>
      </c>
      <c r="HF15" s="2">
        <f t="shared" si="6"/>
        <v>-4.7620198716957773E-5</v>
      </c>
      <c r="HG15" s="2">
        <f t="shared" si="7"/>
        <v>1.6101865059136911E-2</v>
      </c>
      <c r="HH15" s="2">
        <f t="shared" si="8"/>
        <v>1.7602051501389715E-3</v>
      </c>
      <c r="HI15" s="2">
        <f t="shared" si="9"/>
        <v>9.4415332233962479E-3</v>
      </c>
      <c r="HJ15" s="3">
        <f t="shared" si="10"/>
        <v>213.58460893453378</v>
      </c>
      <c r="HK15" t="str">
        <f t="shared" si="11"/>
        <v>HCA</v>
      </c>
    </row>
    <row r="16" spans="1:219" x14ac:dyDescent="0.25">
      <c r="A16">
        <v>7</v>
      </c>
      <c r="B16" t="s">
        <v>252</v>
      </c>
      <c r="C16">
        <v>10</v>
      </c>
      <c r="D16">
        <v>0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8</v>
      </c>
      <c r="N16">
        <v>185</v>
      </c>
      <c r="O16">
        <v>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t="s">
        <v>253</v>
      </c>
      <c r="AV16">
        <v>33.180000305175781</v>
      </c>
      <c r="AW16">
        <v>33.169998168945313</v>
      </c>
      <c r="AX16">
        <v>33.400001525878913</v>
      </c>
      <c r="AY16">
        <v>32.740001678466797</v>
      </c>
      <c r="AZ16">
        <v>32.939998626708977</v>
      </c>
      <c r="BE16">
        <v>8</v>
      </c>
      <c r="BF16">
        <v>2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4</v>
      </c>
      <c r="BO16">
        <v>3</v>
      </c>
      <c r="BP16">
        <v>4</v>
      </c>
      <c r="BQ16">
        <v>17</v>
      </c>
      <c r="BR16">
        <v>161</v>
      </c>
      <c r="BS16">
        <v>0</v>
      </c>
      <c r="BT16">
        <v>0</v>
      </c>
      <c r="BU16">
        <v>0</v>
      </c>
      <c r="BV16">
        <v>0</v>
      </c>
      <c r="BW16">
        <v>2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0</v>
      </c>
      <c r="CE16">
        <v>10</v>
      </c>
      <c r="CF16">
        <v>2</v>
      </c>
      <c r="CG16">
        <v>0</v>
      </c>
      <c r="CH16">
        <v>0</v>
      </c>
      <c r="CI16">
        <v>1</v>
      </c>
      <c r="CJ16">
        <v>1</v>
      </c>
      <c r="CK16">
        <v>0</v>
      </c>
      <c r="CL16">
        <v>0</v>
      </c>
      <c r="CM16" t="s">
        <v>254</v>
      </c>
      <c r="CN16">
        <v>32.939998626708977</v>
      </c>
      <c r="CO16">
        <v>33.209999084472663</v>
      </c>
      <c r="CP16">
        <v>33.540000915527337</v>
      </c>
      <c r="CQ16">
        <v>33.090000152587891</v>
      </c>
      <c r="CR16">
        <v>33.450000762939453</v>
      </c>
      <c r="CW16">
        <v>47</v>
      </c>
      <c r="CX16">
        <v>148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3</v>
      </c>
      <c r="DG16">
        <v>1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 t="s">
        <v>255</v>
      </c>
      <c r="EF16">
        <v>33.450000762939453</v>
      </c>
      <c r="EG16">
        <v>33.389999389648438</v>
      </c>
      <c r="EH16">
        <v>33.689998626708977</v>
      </c>
      <c r="EI16">
        <v>33.169998168945313</v>
      </c>
      <c r="EJ16">
        <v>33.549999237060547</v>
      </c>
      <c r="EO16">
        <v>89</v>
      </c>
      <c r="EP16">
        <v>37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39</v>
      </c>
      <c r="EY16">
        <v>30</v>
      </c>
      <c r="EZ16">
        <v>4</v>
      </c>
      <c r="FA16">
        <v>2</v>
      </c>
      <c r="FB16">
        <v>2</v>
      </c>
      <c r="FC16">
        <v>0</v>
      </c>
      <c r="FD16">
        <v>0</v>
      </c>
      <c r="FE16">
        <v>0</v>
      </c>
      <c r="FF16">
        <v>0</v>
      </c>
      <c r="FG16">
        <v>1</v>
      </c>
      <c r="FH16">
        <v>0</v>
      </c>
      <c r="FI16">
        <v>2</v>
      </c>
      <c r="FJ16">
        <v>0</v>
      </c>
      <c r="FK16">
        <v>1</v>
      </c>
      <c r="FL16">
        <v>0</v>
      </c>
      <c r="FM16">
        <v>1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 t="s">
        <v>256</v>
      </c>
      <c r="FX16">
        <v>33.549999237060547</v>
      </c>
      <c r="FY16">
        <v>33.540000915527337</v>
      </c>
      <c r="FZ16">
        <v>33.580001831054688</v>
      </c>
      <c r="GA16">
        <v>33.25</v>
      </c>
      <c r="GB16">
        <v>33.270000457763672</v>
      </c>
      <c r="GC16">
        <v>526</v>
      </c>
      <c r="GD16">
        <v>273</v>
      </c>
      <c r="GE16">
        <v>321</v>
      </c>
      <c r="GF16">
        <v>82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163</v>
      </c>
      <c r="GM16">
        <v>0</v>
      </c>
      <c r="GN16">
        <v>2</v>
      </c>
      <c r="GO16">
        <v>1</v>
      </c>
      <c r="GP16">
        <v>1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2.2999999999999998</v>
      </c>
      <c r="GX16" t="s">
        <v>218</v>
      </c>
      <c r="GY16">
        <v>2384519</v>
      </c>
      <c r="GZ16">
        <v>2457971</v>
      </c>
      <c r="HA16">
        <v>7.0999999999999994E-2</v>
      </c>
      <c r="HB16">
        <v>1.389</v>
      </c>
      <c r="HC16">
        <v>27.89</v>
      </c>
      <c r="HD16">
        <v>3.08</v>
      </c>
      <c r="HF16" s="2">
        <f t="shared" si="6"/>
        <v>-2.9810140907238214E-4</v>
      </c>
      <c r="HG16" s="2">
        <f t="shared" si="7"/>
        <v>1.1912124284150227E-3</v>
      </c>
      <c r="HH16" s="2">
        <f t="shared" si="8"/>
        <v>8.6464194278862427E-3</v>
      </c>
      <c r="HI16" s="2">
        <f t="shared" si="9"/>
        <v>6.0115592090426162E-4</v>
      </c>
      <c r="HJ16" s="3">
        <f t="shared" si="10"/>
        <v>33.579954181466967</v>
      </c>
      <c r="HK16" t="str">
        <f t="shared" si="11"/>
        <v>PEAK</v>
      </c>
    </row>
    <row r="17" spans="1:219" x14ac:dyDescent="0.25">
      <c r="A17">
        <v>8</v>
      </c>
      <c r="B17" t="s">
        <v>257</v>
      </c>
      <c r="C17">
        <v>9</v>
      </c>
      <c r="D17">
        <v>0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7</v>
      </c>
      <c r="N17">
        <v>60</v>
      </c>
      <c r="O17">
        <v>128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 t="s">
        <v>219</v>
      </c>
      <c r="AV17">
        <v>173.0899963378906</v>
      </c>
      <c r="AW17">
        <v>173.58000183105469</v>
      </c>
      <c r="AX17">
        <v>174.74000549316409</v>
      </c>
      <c r="AY17">
        <v>173.25999450683591</v>
      </c>
      <c r="AZ17">
        <v>173.75999450683591</v>
      </c>
      <c r="BE17">
        <v>164</v>
      </c>
      <c r="BF17">
        <v>4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44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 t="s">
        <v>258</v>
      </c>
      <c r="CN17">
        <v>173.75999450683591</v>
      </c>
      <c r="CO17">
        <v>174.00999450683591</v>
      </c>
      <c r="CP17">
        <v>175.0899963378906</v>
      </c>
      <c r="CQ17">
        <v>173.75</v>
      </c>
      <c r="CR17">
        <v>174.1000061035156</v>
      </c>
      <c r="CW17">
        <v>180</v>
      </c>
      <c r="CX17">
        <v>10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9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 t="s">
        <v>259</v>
      </c>
      <c r="EF17">
        <v>174.1000061035156</v>
      </c>
      <c r="EG17">
        <v>174.08000183105469</v>
      </c>
      <c r="EH17">
        <v>174.75</v>
      </c>
      <c r="EI17">
        <v>172.2799987792969</v>
      </c>
      <c r="EJ17">
        <v>174.7200012207031</v>
      </c>
      <c r="EO17">
        <v>77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66</v>
      </c>
      <c r="EY17">
        <v>17</v>
      </c>
      <c r="EZ17">
        <v>19</v>
      </c>
      <c r="FA17">
        <v>22</v>
      </c>
      <c r="FB17">
        <v>11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1</v>
      </c>
      <c r="FP17">
        <v>0</v>
      </c>
      <c r="FQ17">
        <v>1</v>
      </c>
      <c r="FR17">
        <v>0</v>
      </c>
      <c r="FS17">
        <v>1</v>
      </c>
      <c r="FT17">
        <v>0</v>
      </c>
      <c r="FU17">
        <v>1</v>
      </c>
      <c r="FV17">
        <v>0</v>
      </c>
      <c r="FW17" t="s">
        <v>260</v>
      </c>
      <c r="FX17">
        <v>174.7200012207031</v>
      </c>
      <c r="FY17">
        <v>174.3800048828125</v>
      </c>
      <c r="FZ17">
        <v>175.22999572753909</v>
      </c>
      <c r="GA17">
        <v>173.7799987792969</v>
      </c>
      <c r="GB17">
        <v>174.30000305175781</v>
      </c>
      <c r="GC17">
        <v>630</v>
      </c>
      <c r="GD17">
        <v>189</v>
      </c>
      <c r="GE17">
        <v>267</v>
      </c>
      <c r="GF17">
        <v>144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11</v>
      </c>
      <c r="GM17">
        <v>0</v>
      </c>
      <c r="GN17">
        <v>11</v>
      </c>
      <c r="GO17">
        <v>0</v>
      </c>
      <c r="GP17">
        <v>0</v>
      </c>
      <c r="GQ17">
        <v>0</v>
      </c>
      <c r="GR17">
        <v>0</v>
      </c>
      <c r="GS17">
        <v>1</v>
      </c>
      <c r="GT17">
        <v>1</v>
      </c>
      <c r="GU17">
        <v>0</v>
      </c>
      <c r="GV17">
        <v>0</v>
      </c>
      <c r="GW17">
        <v>2.4</v>
      </c>
      <c r="GX17" t="s">
        <v>218</v>
      </c>
      <c r="GY17">
        <v>766591</v>
      </c>
      <c r="GZ17">
        <v>985342</v>
      </c>
      <c r="HA17">
        <v>0.996</v>
      </c>
      <c r="HB17">
        <v>1.6120000000000001</v>
      </c>
      <c r="HC17">
        <v>2.67</v>
      </c>
      <c r="HD17">
        <v>1.46</v>
      </c>
      <c r="HE17">
        <v>0.47399999999999998</v>
      </c>
      <c r="HF17" s="2">
        <f t="shared" si="6"/>
        <v>-1.9497438259568067E-3</v>
      </c>
      <c r="HG17" s="2">
        <f t="shared" si="7"/>
        <v>4.8507154337218417E-3</v>
      </c>
      <c r="HH17" s="2">
        <f t="shared" si="8"/>
        <v>3.4407964601148588E-3</v>
      </c>
      <c r="HI17" s="2">
        <f t="shared" si="9"/>
        <v>2.9833864793823439E-3</v>
      </c>
      <c r="HJ17" s="3">
        <f t="shared" si="10"/>
        <v>175.22587266383005</v>
      </c>
      <c r="HK17" t="str">
        <f t="shared" si="11"/>
        <v>HSY</v>
      </c>
    </row>
    <row r="18" spans="1:219" x14ac:dyDescent="0.25">
      <c r="A18">
        <v>9</v>
      </c>
      <c r="B18" t="s">
        <v>261</v>
      </c>
      <c r="C18">
        <v>9</v>
      </c>
      <c r="D18">
        <v>1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36</v>
      </c>
      <c r="N18">
        <v>7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16</v>
      </c>
      <c r="W18">
        <v>6</v>
      </c>
      <c r="X18">
        <v>5</v>
      </c>
      <c r="Y18">
        <v>9</v>
      </c>
      <c r="Z18">
        <v>45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45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1</v>
      </c>
      <c r="AN18">
        <v>0</v>
      </c>
      <c r="AO18">
        <v>8</v>
      </c>
      <c r="AP18">
        <v>8</v>
      </c>
      <c r="AQ18">
        <v>1</v>
      </c>
      <c r="AR18">
        <v>0</v>
      </c>
      <c r="AS18">
        <v>1</v>
      </c>
      <c r="AT18">
        <v>1</v>
      </c>
      <c r="AU18" t="s">
        <v>262</v>
      </c>
      <c r="AV18">
        <v>137.8399963378906</v>
      </c>
      <c r="AW18">
        <v>140.16999816894531</v>
      </c>
      <c r="AX18">
        <v>141.47999572753909</v>
      </c>
      <c r="AY18">
        <v>138.5299987792969</v>
      </c>
      <c r="AZ18">
        <v>141.1300048828125</v>
      </c>
      <c r="BE18">
        <v>28</v>
      </c>
      <c r="BF18">
        <v>26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4</v>
      </c>
      <c r="BO18">
        <v>3</v>
      </c>
      <c r="BP18">
        <v>11</v>
      </c>
      <c r="BQ18">
        <v>8</v>
      </c>
      <c r="BR18">
        <v>32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32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1</v>
      </c>
      <c r="CF18">
        <v>0</v>
      </c>
      <c r="CG18">
        <v>1</v>
      </c>
      <c r="CH18">
        <v>1</v>
      </c>
      <c r="CI18">
        <v>1</v>
      </c>
      <c r="CJ18">
        <v>0</v>
      </c>
      <c r="CK18">
        <v>1</v>
      </c>
      <c r="CL18">
        <v>1</v>
      </c>
      <c r="CM18" t="s">
        <v>263</v>
      </c>
      <c r="CN18">
        <v>141.1300048828125</v>
      </c>
      <c r="CO18">
        <v>142.2799987792969</v>
      </c>
      <c r="CP18">
        <v>143.74000549316409</v>
      </c>
      <c r="CQ18">
        <v>140.5299987792969</v>
      </c>
      <c r="CR18">
        <v>142.3699951171875</v>
      </c>
      <c r="CW18">
        <v>35</v>
      </c>
      <c r="CX18">
        <v>14</v>
      </c>
      <c r="CY18">
        <v>1</v>
      </c>
      <c r="CZ18">
        <v>0</v>
      </c>
      <c r="DA18">
        <v>0</v>
      </c>
      <c r="DB18">
        <v>1</v>
      </c>
      <c r="DC18">
        <v>1</v>
      </c>
      <c r="DD18">
        <v>0</v>
      </c>
      <c r="DE18">
        <v>0</v>
      </c>
      <c r="DF18">
        <v>15</v>
      </c>
      <c r="DG18">
        <v>10</v>
      </c>
      <c r="DH18">
        <v>12</v>
      </c>
      <c r="DI18">
        <v>11</v>
      </c>
      <c r="DJ18">
        <v>57</v>
      </c>
      <c r="DK18">
        <v>1</v>
      </c>
      <c r="DL18">
        <v>0</v>
      </c>
      <c r="DM18">
        <v>0</v>
      </c>
      <c r="DN18">
        <v>0</v>
      </c>
      <c r="DO18">
        <v>15</v>
      </c>
      <c r="DP18">
        <v>1</v>
      </c>
      <c r="DQ18">
        <v>16</v>
      </c>
      <c r="DR18">
        <v>0</v>
      </c>
      <c r="DS18">
        <v>1</v>
      </c>
      <c r="DT18">
        <v>1</v>
      </c>
      <c r="DU18">
        <v>1</v>
      </c>
      <c r="DV18">
        <v>1</v>
      </c>
      <c r="DW18">
        <v>41</v>
      </c>
      <c r="DX18">
        <v>15</v>
      </c>
      <c r="DY18">
        <v>6</v>
      </c>
      <c r="DZ18">
        <v>5</v>
      </c>
      <c r="EA18">
        <v>2</v>
      </c>
      <c r="EB18">
        <v>1</v>
      </c>
      <c r="EC18">
        <v>2</v>
      </c>
      <c r="ED18">
        <v>1</v>
      </c>
      <c r="EE18" t="s">
        <v>264</v>
      </c>
      <c r="EF18">
        <v>142.3699951171875</v>
      </c>
      <c r="EG18">
        <v>142.8699951171875</v>
      </c>
      <c r="EH18">
        <v>144.75999450683591</v>
      </c>
      <c r="EI18">
        <v>141.21000671386719</v>
      </c>
      <c r="EJ18">
        <v>143.88999938964841</v>
      </c>
      <c r="EO18">
        <v>39</v>
      </c>
      <c r="EP18">
        <v>51</v>
      </c>
      <c r="EQ18">
        <v>7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22</v>
      </c>
      <c r="EY18">
        <v>7</v>
      </c>
      <c r="EZ18">
        <v>0</v>
      </c>
      <c r="FA18">
        <v>4</v>
      </c>
      <c r="FB18">
        <v>9</v>
      </c>
      <c r="FC18">
        <v>1</v>
      </c>
      <c r="FD18">
        <v>42</v>
      </c>
      <c r="FE18">
        <v>0</v>
      </c>
      <c r="FF18">
        <v>0</v>
      </c>
      <c r="FG18">
        <v>4</v>
      </c>
      <c r="FH18">
        <v>0</v>
      </c>
      <c r="FI18">
        <v>9</v>
      </c>
      <c r="FJ18">
        <v>9</v>
      </c>
      <c r="FK18">
        <v>2</v>
      </c>
      <c r="FL18">
        <v>0</v>
      </c>
      <c r="FM18">
        <v>2</v>
      </c>
      <c r="FN18">
        <v>1</v>
      </c>
      <c r="FO18">
        <v>2</v>
      </c>
      <c r="FP18">
        <v>1</v>
      </c>
      <c r="FQ18">
        <v>3</v>
      </c>
      <c r="FR18">
        <v>3</v>
      </c>
      <c r="FS18">
        <v>1</v>
      </c>
      <c r="FT18">
        <v>1</v>
      </c>
      <c r="FU18">
        <v>1</v>
      </c>
      <c r="FV18">
        <v>1</v>
      </c>
      <c r="FW18" t="s">
        <v>265</v>
      </c>
      <c r="FX18">
        <v>143.88999938964841</v>
      </c>
      <c r="FY18">
        <v>144.9700012207031</v>
      </c>
      <c r="FZ18">
        <v>147.57000732421881</v>
      </c>
      <c r="GA18">
        <v>144.3500061035156</v>
      </c>
      <c r="GB18">
        <v>146.67999267578119</v>
      </c>
      <c r="GC18">
        <v>244</v>
      </c>
      <c r="GD18">
        <v>286</v>
      </c>
      <c r="GE18">
        <v>147</v>
      </c>
      <c r="GF18">
        <v>147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143</v>
      </c>
      <c r="GM18">
        <v>0</v>
      </c>
      <c r="GN18">
        <v>66</v>
      </c>
      <c r="GO18">
        <v>5</v>
      </c>
      <c r="GP18">
        <v>3</v>
      </c>
      <c r="GQ18">
        <v>2</v>
      </c>
      <c r="GR18">
        <v>2</v>
      </c>
      <c r="GS18">
        <v>5</v>
      </c>
      <c r="GT18">
        <v>3</v>
      </c>
      <c r="GU18">
        <v>4</v>
      </c>
      <c r="GV18">
        <v>2</v>
      </c>
      <c r="GW18">
        <v>1.5</v>
      </c>
      <c r="GX18" t="s">
        <v>266</v>
      </c>
      <c r="GY18">
        <v>141292</v>
      </c>
      <c r="GZ18">
        <v>197157</v>
      </c>
      <c r="HA18">
        <v>0.876</v>
      </c>
      <c r="HB18">
        <v>1.9970000000000001</v>
      </c>
      <c r="HC18">
        <v>0.7</v>
      </c>
      <c r="HD18">
        <v>6.47</v>
      </c>
      <c r="HE18">
        <v>0.35889998000000001</v>
      </c>
      <c r="HF18" s="2">
        <f t="shared" si="6"/>
        <v>7.4498297714055139E-3</v>
      </c>
      <c r="HG18" s="2">
        <f t="shared" si="7"/>
        <v>1.7618797685652776E-2</v>
      </c>
      <c r="HH18" s="2">
        <f t="shared" si="8"/>
        <v>4.2767131956052973E-3</v>
      </c>
      <c r="HI18" s="2">
        <f t="shared" si="9"/>
        <v>1.5884828801537743E-2</v>
      </c>
      <c r="HJ18" s="3">
        <f t="shared" si="10"/>
        <v>147.52419834269949</v>
      </c>
      <c r="HK18" t="str">
        <f t="shared" si="11"/>
        <v>LCII</v>
      </c>
    </row>
    <row r="19" spans="1:219" x14ac:dyDescent="0.25">
      <c r="A19">
        <v>10</v>
      </c>
      <c r="B19" t="s">
        <v>267</v>
      </c>
      <c r="C19">
        <v>10</v>
      </c>
      <c r="D19">
        <v>0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0</v>
      </c>
      <c r="N19">
        <v>17</v>
      </c>
      <c r="O19">
        <v>18</v>
      </c>
      <c r="P19">
        <v>49</v>
      </c>
      <c r="Q19">
        <v>111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t="s">
        <v>268</v>
      </c>
      <c r="AV19">
        <v>151.1499938964844</v>
      </c>
      <c r="AW19">
        <v>150.21000671386719</v>
      </c>
      <c r="AX19">
        <v>151.8800048828125</v>
      </c>
      <c r="AY19">
        <v>148.5899963378906</v>
      </c>
      <c r="AZ19">
        <v>149.80999755859381</v>
      </c>
      <c r="BE19">
        <v>89</v>
      </c>
      <c r="BF19">
        <v>5</v>
      </c>
      <c r="BG19">
        <v>1</v>
      </c>
      <c r="BH19">
        <v>0</v>
      </c>
      <c r="BI19">
        <v>0</v>
      </c>
      <c r="BJ19">
        <v>1</v>
      </c>
      <c r="BK19">
        <v>1</v>
      </c>
      <c r="BL19">
        <v>0</v>
      </c>
      <c r="BM19">
        <v>0</v>
      </c>
      <c r="BN19">
        <v>33</v>
      </c>
      <c r="BO19">
        <v>14</v>
      </c>
      <c r="BP19">
        <v>10</v>
      </c>
      <c r="BQ19">
        <v>24</v>
      </c>
      <c r="BR19">
        <v>33</v>
      </c>
      <c r="BS19">
        <v>0</v>
      </c>
      <c r="BT19">
        <v>0</v>
      </c>
      <c r="BU19">
        <v>0</v>
      </c>
      <c r="BV19">
        <v>0</v>
      </c>
      <c r="BW19">
        <v>6</v>
      </c>
      <c r="BX19">
        <v>1</v>
      </c>
      <c r="BY19">
        <v>0</v>
      </c>
      <c r="BZ19">
        <v>0</v>
      </c>
      <c r="CA19">
        <v>1</v>
      </c>
      <c r="CB19">
        <v>1</v>
      </c>
      <c r="CC19">
        <v>1</v>
      </c>
      <c r="CD19">
        <v>0</v>
      </c>
      <c r="CE19">
        <v>23</v>
      </c>
      <c r="CF19">
        <v>6</v>
      </c>
      <c r="CG19">
        <v>4</v>
      </c>
      <c r="CH19">
        <v>0</v>
      </c>
      <c r="CI19">
        <v>1</v>
      </c>
      <c r="CJ19">
        <v>1</v>
      </c>
      <c r="CK19">
        <v>1</v>
      </c>
      <c r="CL19">
        <v>1</v>
      </c>
      <c r="CM19" t="s">
        <v>269</v>
      </c>
      <c r="CN19">
        <v>149.80999755859381</v>
      </c>
      <c r="CO19">
        <v>151.1499938964844</v>
      </c>
      <c r="CP19">
        <v>154.8699951171875</v>
      </c>
      <c r="CQ19">
        <v>151.1499938964844</v>
      </c>
      <c r="CR19">
        <v>154.1000061035156</v>
      </c>
      <c r="CW19">
        <v>3</v>
      </c>
      <c r="CX19">
        <v>14</v>
      </c>
      <c r="CY19">
        <v>27</v>
      </c>
      <c r="CZ19">
        <v>82</v>
      </c>
      <c r="DA19">
        <v>69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 t="s">
        <v>270</v>
      </c>
      <c r="EF19">
        <v>154.1000061035156</v>
      </c>
      <c r="EG19">
        <v>155.49000549316409</v>
      </c>
      <c r="EH19">
        <v>156.1300048828125</v>
      </c>
      <c r="EI19">
        <v>152.4100036621094</v>
      </c>
      <c r="EJ19">
        <v>154.75</v>
      </c>
      <c r="EO19">
        <v>8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</v>
      </c>
      <c r="EY19">
        <v>0</v>
      </c>
      <c r="EZ19">
        <v>4</v>
      </c>
      <c r="FA19">
        <v>4</v>
      </c>
      <c r="FB19">
        <v>179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8</v>
      </c>
      <c r="FP19">
        <v>0</v>
      </c>
      <c r="FQ19">
        <v>0</v>
      </c>
      <c r="FR19">
        <v>0</v>
      </c>
      <c r="FS19">
        <v>1</v>
      </c>
      <c r="FT19">
        <v>0</v>
      </c>
      <c r="FU19">
        <v>0</v>
      </c>
      <c r="FV19">
        <v>0</v>
      </c>
      <c r="FW19" t="s">
        <v>271</v>
      </c>
      <c r="FX19">
        <v>154.75</v>
      </c>
      <c r="FY19">
        <v>154.75999450683591</v>
      </c>
      <c r="FZ19">
        <v>156.25</v>
      </c>
      <c r="GA19">
        <v>153.3800048828125</v>
      </c>
      <c r="GB19">
        <v>155.53999328613281</v>
      </c>
      <c r="GC19">
        <v>493</v>
      </c>
      <c r="GD19">
        <v>303</v>
      </c>
      <c r="GE19">
        <v>203</v>
      </c>
      <c r="GF19">
        <v>189</v>
      </c>
      <c r="GG19">
        <v>0</v>
      </c>
      <c r="GH19">
        <v>311</v>
      </c>
      <c r="GI19">
        <v>0</v>
      </c>
      <c r="GJ19">
        <v>151</v>
      </c>
      <c r="GK19">
        <v>0</v>
      </c>
      <c r="GL19">
        <v>212</v>
      </c>
      <c r="GM19">
        <v>0</v>
      </c>
      <c r="GN19">
        <v>179</v>
      </c>
      <c r="GO19">
        <v>1</v>
      </c>
      <c r="GP19">
        <v>0</v>
      </c>
      <c r="GQ19">
        <v>0</v>
      </c>
      <c r="GR19">
        <v>0</v>
      </c>
      <c r="GS19">
        <v>1</v>
      </c>
      <c r="GT19">
        <v>0</v>
      </c>
      <c r="GU19">
        <v>1</v>
      </c>
      <c r="GV19">
        <v>0</v>
      </c>
      <c r="GW19">
        <v>2</v>
      </c>
      <c r="GX19" t="s">
        <v>218</v>
      </c>
      <c r="GY19">
        <v>1343379</v>
      </c>
      <c r="GZ19">
        <v>1555657</v>
      </c>
      <c r="HA19">
        <v>0.53100000000000003</v>
      </c>
      <c r="HB19">
        <v>0.89</v>
      </c>
      <c r="HC19">
        <v>1.77</v>
      </c>
      <c r="HD19">
        <v>4.1100000000000003</v>
      </c>
      <c r="HE19">
        <v>1.1580999999999999</v>
      </c>
      <c r="HF19" s="2">
        <f t="shared" si="6"/>
        <v>6.4580687455850772E-5</v>
      </c>
      <c r="HG19" s="2">
        <f t="shared" si="7"/>
        <v>9.5360351562502332E-3</v>
      </c>
      <c r="HH19" s="2">
        <f t="shared" si="8"/>
        <v>8.9169660959276253E-3</v>
      </c>
      <c r="HI19" s="2">
        <f t="shared" si="9"/>
        <v>1.3887029037906506E-2</v>
      </c>
      <c r="HJ19" s="3">
        <f t="shared" si="10"/>
        <v>156.23579125523418</v>
      </c>
      <c r="HK19" t="str">
        <f t="shared" si="11"/>
        <v>MCHP</v>
      </c>
    </row>
    <row r="20" spans="1:219" x14ac:dyDescent="0.25">
      <c r="A20">
        <v>11</v>
      </c>
      <c r="B20" t="s">
        <v>272</v>
      </c>
      <c r="C20">
        <v>9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1</v>
      </c>
      <c r="N20">
        <v>35</v>
      </c>
      <c r="O20">
        <v>88</v>
      </c>
      <c r="P20">
        <v>71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t="s">
        <v>273</v>
      </c>
      <c r="AV20">
        <v>63.110000610351563</v>
      </c>
      <c r="AW20">
        <v>63.290000915527337</v>
      </c>
      <c r="AX20">
        <v>63.689998626708977</v>
      </c>
      <c r="AY20">
        <v>62.919998168945313</v>
      </c>
      <c r="AZ20">
        <v>63.360000610351563</v>
      </c>
      <c r="BE20">
        <v>59</v>
      </c>
      <c r="BF20">
        <v>4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68</v>
      </c>
      <c r="BO20">
        <v>19</v>
      </c>
      <c r="BP20">
        <v>37</v>
      </c>
      <c r="BQ20">
        <v>33</v>
      </c>
      <c r="BR20">
        <v>7</v>
      </c>
      <c r="BS20">
        <v>0</v>
      </c>
      <c r="BT20">
        <v>0</v>
      </c>
      <c r="BU20">
        <v>0</v>
      </c>
      <c r="BV20">
        <v>0</v>
      </c>
      <c r="BW20">
        <v>4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 t="s">
        <v>274</v>
      </c>
      <c r="CN20">
        <v>63.360000610351563</v>
      </c>
      <c r="CO20">
        <v>63.520000457763672</v>
      </c>
      <c r="CP20">
        <v>64.019996643066406</v>
      </c>
      <c r="CQ20">
        <v>63.400001525878913</v>
      </c>
      <c r="CR20">
        <v>63.680000305175781</v>
      </c>
      <c r="CW20">
        <v>112</v>
      </c>
      <c r="CX20">
        <v>83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2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275</v>
      </c>
      <c r="EF20">
        <v>63.680000305175781</v>
      </c>
      <c r="EG20">
        <v>63.819999694824219</v>
      </c>
      <c r="EH20">
        <v>63.819999694824219</v>
      </c>
      <c r="EI20">
        <v>63.200000762939453</v>
      </c>
      <c r="EJ20">
        <v>63.709999084472663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14</v>
      </c>
      <c r="EY20">
        <v>34</v>
      </c>
      <c r="EZ20">
        <v>55</v>
      </c>
      <c r="FA20">
        <v>16</v>
      </c>
      <c r="FB20">
        <v>76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220</v>
      </c>
      <c r="FX20">
        <v>63.709999084472663</v>
      </c>
      <c r="FY20">
        <v>63.950000762939453</v>
      </c>
      <c r="FZ20">
        <v>63.959999084472663</v>
      </c>
      <c r="GA20">
        <v>63.380001068115227</v>
      </c>
      <c r="GB20">
        <v>63.630001068115227</v>
      </c>
      <c r="GC20">
        <v>453</v>
      </c>
      <c r="GD20">
        <v>362</v>
      </c>
      <c r="GE20">
        <v>195</v>
      </c>
      <c r="GF20">
        <v>197</v>
      </c>
      <c r="GG20">
        <v>0</v>
      </c>
      <c r="GH20">
        <v>71</v>
      </c>
      <c r="GI20">
        <v>0</v>
      </c>
      <c r="GJ20">
        <v>0</v>
      </c>
      <c r="GK20">
        <v>0</v>
      </c>
      <c r="GL20">
        <v>83</v>
      </c>
      <c r="GM20">
        <v>0</v>
      </c>
      <c r="GN20">
        <v>76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1.8</v>
      </c>
      <c r="GX20" t="s">
        <v>218</v>
      </c>
      <c r="GY20">
        <v>4246990</v>
      </c>
      <c r="GZ20">
        <v>6260485</v>
      </c>
      <c r="HA20">
        <v>0.36799999999999999</v>
      </c>
      <c r="HB20">
        <v>0.60799999999999998</v>
      </c>
      <c r="HC20">
        <v>2.15</v>
      </c>
      <c r="HD20">
        <v>1.71</v>
      </c>
      <c r="HE20">
        <v>0.46589999999999998</v>
      </c>
      <c r="HF20" s="2">
        <f t="shared" si="6"/>
        <v>3.7529581798828593E-3</v>
      </c>
      <c r="HG20" s="2">
        <f t="shared" si="7"/>
        <v>1.5632147711575062E-4</v>
      </c>
      <c r="HH20" s="2">
        <f t="shared" si="8"/>
        <v>8.913208569569786E-3</v>
      </c>
      <c r="HI20" s="2">
        <f t="shared" si="9"/>
        <v>3.9289642590509821E-3</v>
      </c>
      <c r="HJ20" s="3">
        <f t="shared" si="10"/>
        <v>63.959997521520272</v>
      </c>
      <c r="HK20" t="str">
        <f t="shared" si="11"/>
        <v>MDLZ</v>
      </c>
    </row>
    <row r="21" spans="1:219" x14ac:dyDescent="0.25">
      <c r="A21">
        <v>12</v>
      </c>
      <c r="B21" t="s">
        <v>276</v>
      </c>
      <c r="C21">
        <v>10</v>
      </c>
      <c r="D21">
        <v>0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22</v>
      </c>
      <c r="N21">
        <v>6</v>
      </c>
      <c r="O21">
        <v>1</v>
      </c>
      <c r="P21">
        <v>0</v>
      </c>
      <c r="Q21">
        <v>0</v>
      </c>
      <c r="R21">
        <v>1</v>
      </c>
      <c r="S21">
        <v>1</v>
      </c>
      <c r="T21">
        <v>0</v>
      </c>
      <c r="U21">
        <v>0</v>
      </c>
      <c r="V21">
        <v>13</v>
      </c>
      <c r="W21">
        <v>5</v>
      </c>
      <c r="X21">
        <v>10</v>
      </c>
      <c r="Y21">
        <v>9</v>
      </c>
      <c r="Z21">
        <v>23</v>
      </c>
      <c r="AA21">
        <v>0</v>
      </c>
      <c r="AB21">
        <v>0</v>
      </c>
      <c r="AC21">
        <v>0</v>
      </c>
      <c r="AD21">
        <v>0</v>
      </c>
      <c r="AE21">
        <v>2</v>
      </c>
      <c r="AF21">
        <v>1</v>
      </c>
      <c r="AG21">
        <v>23</v>
      </c>
      <c r="AH21">
        <v>0</v>
      </c>
      <c r="AI21">
        <v>1</v>
      </c>
      <c r="AJ21">
        <v>1</v>
      </c>
      <c r="AK21">
        <v>1</v>
      </c>
      <c r="AL21">
        <v>0</v>
      </c>
      <c r="AM21">
        <v>4</v>
      </c>
      <c r="AN21">
        <v>2</v>
      </c>
      <c r="AO21">
        <v>2</v>
      </c>
      <c r="AP21">
        <v>2</v>
      </c>
      <c r="AQ21">
        <v>1</v>
      </c>
      <c r="AR21">
        <v>1</v>
      </c>
      <c r="AS21">
        <v>1</v>
      </c>
      <c r="AT21">
        <v>1</v>
      </c>
      <c r="AU21" t="s">
        <v>277</v>
      </c>
      <c r="AV21">
        <v>163.08000183105469</v>
      </c>
      <c r="AW21">
        <v>163.8500061035156</v>
      </c>
      <c r="AX21">
        <v>165.28999328613281</v>
      </c>
      <c r="AY21">
        <v>162.50999450683591</v>
      </c>
      <c r="AZ21">
        <v>163.42999267578119</v>
      </c>
      <c r="BE21">
        <v>45</v>
      </c>
      <c r="BF21">
        <v>10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16</v>
      </c>
      <c r="BO21">
        <v>2</v>
      </c>
      <c r="BP21">
        <v>3</v>
      </c>
      <c r="BQ21">
        <v>1</v>
      </c>
      <c r="BR21">
        <v>3</v>
      </c>
      <c r="BS21">
        <v>0</v>
      </c>
      <c r="BT21">
        <v>0</v>
      </c>
      <c r="BU21">
        <v>0</v>
      </c>
      <c r="BV21">
        <v>0</v>
      </c>
      <c r="BW21">
        <v>10</v>
      </c>
      <c r="BX21">
        <v>0</v>
      </c>
      <c r="BY21">
        <v>1</v>
      </c>
      <c r="BZ21">
        <v>0</v>
      </c>
      <c r="CA21">
        <v>2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 t="s">
        <v>278</v>
      </c>
      <c r="CN21">
        <v>163.42999267578119</v>
      </c>
      <c r="CO21">
        <v>164.69999694824219</v>
      </c>
      <c r="CP21">
        <v>165.08000183105469</v>
      </c>
      <c r="CQ21">
        <v>162.80000305175781</v>
      </c>
      <c r="CR21">
        <v>164.77000427246091</v>
      </c>
      <c r="CW21">
        <v>23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14</v>
      </c>
      <c r="DG21">
        <v>2</v>
      </c>
      <c r="DH21">
        <v>4</v>
      </c>
      <c r="DI21">
        <v>4</v>
      </c>
      <c r="DJ21">
        <v>28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1</v>
      </c>
      <c r="DX21">
        <v>0</v>
      </c>
      <c r="DY21">
        <v>2</v>
      </c>
      <c r="DZ21">
        <v>0</v>
      </c>
      <c r="EA21">
        <v>1</v>
      </c>
      <c r="EB21">
        <v>0</v>
      </c>
      <c r="EC21">
        <v>1</v>
      </c>
      <c r="ED21">
        <v>0</v>
      </c>
      <c r="EE21" t="s">
        <v>247</v>
      </c>
      <c r="EF21">
        <v>164.77000427246091</v>
      </c>
      <c r="EG21">
        <v>164.07000732421881</v>
      </c>
      <c r="EH21">
        <v>167.57000732421881</v>
      </c>
      <c r="EI21">
        <v>163.67999267578119</v>
      </c>
      <c r="EJ21">
        <v>166.8999938964844</v>
      </c>
      <c r="EO21">
        <v>3</v>
      </c>
      <c r="EP21">
        <v>11</v>
      </c>
      <c r="EQ21">
        <v>25</v>
      </c>
      <c r="ER21">
        <v>49</v>
      </c>
      <c r="ES21">
        <v>2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1</v>
      </c>
      <c r="EZ21">
        <v>0</v>
      </c>
      <c r="FA21">
        <v>0</v>
      </c>
      <c r="FB21">
        <v>0</v>
      </c>
      <c r="FC21">
        <v>1</v>
      </c>
      <c r="FD21">
        <v>1</v>
      </c>
      <c r="FE21">
        <v>1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 t="s">
        <v>279</v>
      </c>
      <c r="FX21">
        <v>166.8999938964844</v>
      </c>
      <c r="FY21">
        <v>167.50999450683591</v>
      </c>
      <c r="FZ21">
        <v>167.8699951171875</v>
      </c>
      <c r="GA21">
        <v>166.41999816894531</v>
      </c>
      <c r="GB21">
        <v>167.0299987792969</v>
      </c>
      <c r="GC21">
        <v>197</v>
      </c>
      <c r="GD21">
        <v>138</v>
      </c>
      <c r="GE21">
        <v>113</v>
      </c>
      <c r="GF21">
        <v>53</v>
      </c>
      <c r="GG21">
        <v>0</v>
      </c>
      <c r="GH21">
        <v>51</v>
      </c>
      <c r="GI21">
        <v>0</v>
      </c>
      <c r="GJ21">
        <v>51</v>
      </c>
      <c r="GK21">
        <v>0</v>
      </c>
      <c r="GL21">
        <v>54</v>
      </c>
      <c r="GM21">
        <v>0</v>
      </c>
      <c r="GN21">
        <v>28</v>
      </c>
      <c r="GO21">
        <v>2</v>
      </c>
      <c r="GP21">
        <v>0</v>
      </c>
      <c r="GQ21">
        <v>0</v>
      </c>
      <c r="GR21">
        <v>0</v>
      </c>
      <c r="GS21">
        <v>2</v>
      </c>
      <c r="GT21">
        <v>1</v>
      </c>
      <c r="GU21">
        <v>1</v>
      </c>
      <c r="GV21">
        <v>0</v>
      </c>
      <c r="GW21">
        <v>2.4</v>
      </c>
      <c r="GX21" t="s">
        <v>218</v>
      </c>
      <c r="GY21">
        <v>104078</v>
      </c>
      <c r="GZ21">
        <v>122600</v>
      </c>
      <c r="HA21">
        <v>1.554</v>
      </c>
      <c r="HB21">
        <v>2.4929999999999999</v>
      </c>
      <c r="HC21">
        <v>1.94</v>
      </c>
      <c r="HD21">
        <v>13.55</v>
      </c>
      <c r="HE21">
        <v>0.60140000000000005</v>
      </c>
      <c r="HF21" s="2">
        <f t="shared" si="6"/>
        <v>3.6415774004853185E-3</v>
      </c>
      <c r="HG21" s="2">
        <f t="shared" si="7"/>
        <v>2.1445202884546877E-3</v>
      </c>
      <c r="HH21" s="2">
        <f t="shared" si="8"/>
        <v>6.5070525558766912E-3</v>
      </c>
      <c r="HI21" s="2">
        <f t="shared" si="9"/>
        <v>3.6520422367817273E-3</v>
      </c>
      <c r="HJ21" s="3">
        <f t="shared" si="10"/>
        <v>167.86922308857476</v>
      </c>
      <c r="HK21" t="str">
        <f t="shared" si="11"/>
        <v>MSA</v>
      </c>
    </row>
    <row r="22" spans="1:219" x14ac:dyDescent="0.25">
      <c r="A22">
        <v>13</v>
      </c>
      <c r="B22" t="s">
        <v>280</v>
      </c>
      <c r="C22">
        <v>9</v>
      </c>
      <c r="D22">
        <v>0</v>
      </c>
      <c r="E22">
        <v>5</v>
      </c>
      <c r="F22">
        <v>1</v>
      </c>
      <c r="G22" t="s">
        <v>218</v>
      </c>
      <c r="H22" t="s">
        <v>224</v>
      </c>
      <c r="I22">
        <v>5</v>
      </c>
      <c r="J22">
        <v>1</v>
      </c>
      <c r="K22" t="s">
        <v>218</v>
      </c>
      <c r="L22" t="s">
        <v>218</v>
      </c>
      <c r="M22">
        <v>15</v>
      </c>
      <c r="N22">
        <v>45</v>
      </c>
      <c r="O22">
        <v>105</v>
      </c>
      <c r="P22">
        <v>29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2</v>
      </c>
      <c r="X22">
        <v>0</v>
      </c>
      <c r="Y22">
        <v>1</v>
      </c>
      <c r="Z22">
        <v>1</v>
      </c>
      <c r="AA22">
        <v>1</v>
      </c>
      <c r="AB22">
        <v>5</v>
      </c>
      <c r="AC22">
        <v>0</v>
      </c>
      <c r="AD22">
        <v>0</v>
      </c>
      <c r="AE22">
        <v>1</v>
      </c>
      <c r="AF22">
        <v>0</v>
      </c>
      <c r="AG22">
        <v>1</v>
      </c>
      <c r="AH22">
        <v>1</v>
      </c>
      <c r="AI22">
        <v>1</v>
      </c>
      <c r="AJ22">
        <v>0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t="s">
        <v>281</v>
      </c>
      <c r="AV22">
        <v>234.0299987792969</v>
      </c>
      <c r="AW22">
        <v>239.1199951171875</v>
      </c>
      <c r="AX22">
        <v>243.19000244140619</v>
      </c>
      <c r="AY22">
        <v>238.08999633789071</v>
      </c>
      <c r="AZ22">
        <v>238.30999755859369</v>
      </c>
      <c r="BE22">
        <v>116</v>
      </c>
      <c r="BF22">
        <v>37</v>
      </c>
      <c r="BG22">
        <v>6</v>
      </c>
      <c r="BH22">
        <v>5</v>
      </c>
      <c r="BI22">
        <v>0</v>
      </c>
      <c r="BJ22">
        <v>2</v>
      </c>
      <c r="BK22">
        <v>11</v>
      </c>
      <c r="BL22">
        <v>0</v>
      </c>
      <c r="BM22">
        <v>0</v>
      </c>
      <c r="BN22">
        <v>41</v>
      </c>
      <c r="BO22">
        <v>6</v>
      </c>
      <c r="BP22">
        <v>9</v>
      </c>
      <c r="BQ22">
        <v>2</v>
      </c>
      <c r="BR22">
        <v>0</v>
      </c>
      <c r="BS22">
        <v>2</v>
      </c>
      <c r="BT22">
        <v>6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 t="s">
        <v>282</v>
      </c>
      <c r="CN22">
        <v>238.30999755859369</v>
      </c>
      <c r="CO22">
        <v>240.3500061035156</v>
      </c>
      <c r="CP22">
        <v>243.61000061035159</v>
      </c>
      <c r="CQ22">
        <v>239.55000305175781</v>
      </c>
      <c r="CR22">
        <v>242.55999755859369</v>
      </c>
      <c r="CW22">
        <v>30</v>
      </c>
      <c r="CX22">
        <v>151</v>
      </c>
      <c r="CY22">
        <v>14</v>
      </c>
      <c r="CZ22">
        <v>0</v>
      </c>
      <c r="DA22">
        <v>0</v>
      </c>
      <c r="DB22">
        <v>1</v>
      </c>
      <c r="DC22">
        <v>8</v>
      </c>
      <c r="DD22">
        <v>0</v>
      </c>
      <c r="DE22">
        <v>0</v>
      </c>
      <c r="DF22">
        <v>4</v>
      </c>
      <c r="DG22">
        <v>0</v>
      </c>
      <c r="DH22">
        <v>1</v>
      </c>
      <c r="DI22">
        <v>0</v>
      </c>
      <c r="DJ22">
        <v>0</v>
      </c>
      <c r="DK22">
        <v>2</v>
      </c>
      <c r="DL22">
        <v>5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 t="s">
        <v>283</v>
      </c>
      <c r="EF22">
        <v>242.55999755859369</v>
      </c>
      <c r="EG22">
        <v>242.78999328613281</v>
      </c>
      <c r="EH22">
        <v>245</v>
      </c>
      <c r="EI22">
        <v>239.1300048828125</v>
      </c>
      <c r="EJ22">
        <v>244.1499938964844</v>
      </c>
      <c r="EO22">
        <v>65</v>
      </c>
      <c r="EP22">
        <v>51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10</v>
      </c>
      <c r="EY22">
        <v>7</v>
      </c>
      <c r="EZ22">
        <v>14</v>
      </c>
      <c r="FA22">
        <v>10</v>
      </c>
      <c r="FB22">
        <v>48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48</v>
      </c>
      <c r="FJ22">
        <v>0</v>
      </c>
      <c r="FK22">
        <v>0</v>
      </c>
      <c r="FL22">
        <v>0</v>
      </c>
      <c r="FM22">
        <v>1</v>
      </c>
      <c r="FN22">
        <v>0</v>
      </c>
      <c r="FO22">
        <v>3</v>
      </c>
      <c r="FP22">
        <v>0</v>
      </c>
      <c r="FQ22">
        <v>5</v>
      </c>
      <c r="FR22">
        <v>5</v>
      </c>
      <c r="FS22">
        <v>1</v>
      </c>
      <c r="FT22">
        <v>0</v>
      </c>
      <c r="FU22">
        <v>1</v>
      </c>
      <c r="FV22">
        <v>1</v>
      </c>
      <c r="FW22" t="s">
        <v>284</v>
      </c>
      <c r="FX22">
        <v>244.1499938964844</v>
      </c>
      <c r="FY22">
        <v>246.1199951171875</v>
      </c>
      <c r="FZ22">
        <v>248</v>
      </c>
      <c r="GA22">
        <v>242.0249938964844</v>
      </c>
      <c r="GB22">
        <v>246.5299987792969</v>
      </c>
      <c r="GC22">
        <v>669</v>
      </c>
      <c r="GD22">
        <v>157</v>
      </c>
      <c r="GE22">
        <v>311</v>
      </c>
      <c r="GF22">
        <v>94</v>
      </c>
      <c r="GG22">
        <v>0</v>
      </c>
      <c r="GH22">
        <v>34</v>
      </c>
      <c r="GI22">
        <v>0</v>
      </c>
      <c r="GJ22">
        <v>0</v>
      </c>
      <c r="GK22">
        <v>0</v>
      </c>
      <c r="GL22">
        <v>49</v>
      </c>
      <c r="GM22">
        <v>0</v>
      </c>
      <c r="GN22">
        <v>48</v>
      </c>
      <c r="GO22">
        <v>2</v>
      </c>
      <c r="GP22">
        <v>1</v>
      </c>
      <c r="GQ22">
        <v>1</v>
      </c>
      <c r="GR22">
        <v>0</v>
      </c>
      <c r="GS22">
        <v>1</v>
      </c>
      <c r="GT22">
        <v>1</v>
      </c>
      <c r="GU22">
        <v>1</v>
      </c>
      <c r="GV22">
        <v>1</v>
      </c>
      <c r="GW22">
        <v>2.1</v>
      </c>
      <c r="GX22" t="s">
        <v>218</v>
      </c>
      <c r="GY22">
        <v>1549999</v>
      </c>
      <c r="GZ22">
        <v>1421000</v>
      </c>
      <c r="HA22">
        <v>1.8069999999999999</v>
      </c>
      <c r="HB22">
        <v>1.8620000000000001</v>
      </c>
      <c r="HC22">
        <v>32426</v>
      </c>
      <c r="HD22">
        <v>3.44</v>
      </c>
      <c r="HE22">
        <v>0</v>
      </c>
      <c r="HF22" s="2">
        <f t="shared" si="6"/>
        <v>8.0042306996028767E-3</v>
      </c>
      <c r="HG22" s="2">
        <f t="shared" si="7"/>
        <v>7.5806648500503782E-3</v>
      </c>
      <c r="HH22" s="2">
        <f t="shared" si="8"/>
        <v>1.6638230545849453E-2</v>
      </c>
      <c r="HI22" s="2">
        <f t="shared" si="9"/>
        <v>1.8273657993425618E-2</v>
      </c>
      <c r="HJ22" s="3">
        <f t="shared" si="10"/>
        <v>247.98574831306692</v>
      </c>
      <c r="HK22" t="str">
        <f t="shared" si="11"/>
        <v>OKTA</v>
      </c>
    </row>
    <row r="23" spans="1:219" x14ac:dyDescent="0.25">
      <c r="A23">
        <v>14</v>
      </c>
      <c r="B23" t="s">
        <v>285</v>
      </c>
      <c r="C23">
        <v>9</v>
      </c>
      <c r="D23">
        <v>0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3</v>
      </c>
      <c r="N23">
        <v>8</v>
      </c>
      <c r="O23">
        <v>3</v>
      </c>
      <c r="P23">
        <v>47</v>
      </c>
      <c r="Q23">
        <v>101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1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t="s">
        <v>286</v>
      </c>
      <c r="AV23">
        <v>63.970001220703118</v>
      </c>
      <c r="AW23">
        <v>64.580001831054688</v>
      </c>
      <c r="AX23">
        <v>64.580001831054688</v>
      </c>
      <c r="AY23">
        <v>63.224998474121087</v>
      </c>
      <c r="AZ23">
        <v>64.050003051757813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163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1</v>
      </c>
      <c r="CF23">
        <v>0</v>
      </c>
      <c r="CG23">
        <v>0</v>
      </c>
      <c r="CH23">
        <v>0</v>
      </c>
      <c r="CI23">
        <v>1</v>
      </c>
      <c r="CJ23">
        <v>0</v>
      </c>
      <c r="CK23">
        <v>0</v>
      </c>
      <c r="CL23">
        <v>0</v>
      </c>
      <c r="CM23" t="s">
        <v>287</v>
      </c>
      <c r="CN23">
        <v>64.050003051757813</v>
      </c>
      <c r="CO23">
        <v>64.239997863769531</v>
      </c>
      <c r="CP23">
        <v>66.80999755859375</v>
      </c>
      <c r="CQ23">
        <v>63.5</v>
      </c>
      <c r="CR23">
        <v>66.379997253417969</v>
      </c>
      <c r="CW23">
        <v>1</v>
      </c>
      <c r="CX23">
        <v>0</v>
      </c>
      <c r="CY23">
        <v>10</v>
      </c>
      <c r="CZ23">
        <v>49</v>
      </c>
      <c r="DA23">
        <v>112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0</v>
      </c>
      <c r="DP23">
        <v>0</v>
      </c>
      <c r="DQ23">
        <v>1</v>
      </c>
      <c r="DR23">
        <v>1</v>
      </c>
      <c r="DS23">
        <v>0</v>
      </c>
      <c r="DT23">
        <v>0</v>
      </c>
      <c r="DU23">
        <v>1</v>
      </c>
      <c r="DV23">
        <v>1</v>
      </c>
      <c r="DW23">
        <v>0</v>
      </c>
      <c r="DX23">
        <v>0</v>
      </c>
      <c r="DY23">
        <v>1</v>
      </c>
      <c r="DZ23">
        <v>1</v>
      </c>
      <c r="EA23">
        <v>0</v>
      </c>
      <c r="EB23">
        <v>0</v>
      </c>
      <c r="EC23">
        <v>1</v>
      </c>
      <c r="ED23">
        <v>1</v>
      </c>
      <c r="EE23" t="s">
        <v>288</v>
      </c>
      <c r="EF23">
        <v>66.379997253417969</v>
      </c>
      <c r="EG23">
        <v>67.129997253417969</v>
      </c>
      <c r="EH23">
        <v>68.419998168945313</v>
      </c>
      <c r="EI23">
        <v>66.370002746582031</v>
      </c>
      <c r="EJ23">
        <v>67.889999389648438</v>
      </c>
      <c r="EO23">
        <v>15</v>
      </c>
      <c r="EP23">
        <v>49</v>
      </c>
      <c r="EQ23">
        <v>49</v>
      </c>
      <c r="ER23">
        <v>49</v>
      </c>
      <c r="ES23">
        <v>0</v>
      </c>
      <c r="ET23">
        <v>1</v>
      </c>
      <c r="EU23">
        <v>4</v>
      </c>
      <c r="EV23">
        <v>0</v>
      </c>
      <c r="EW23">
        <v>0</v>
      </c>
      <c r="EX23">
        <v>2</v>
      </c>
      <c r="EY23">
        <v>3</v>
      </c>
      <c r="EZ23">
        <v>0</v>
      </c>
      <c r="FA23">
        <v>0</v>
      </c>
      <c r="FB23">
        <v>7</v>
      </c>
      <c r="FC23">
        <v>1</v>
      </c>
      <c r="FD23">
        <v>12</v>
      </c>
      <c r="FE23">
        <v>0</v>
      </c>
      <c r="FF23">
        <v>0</v>
      </c>
      <c r="FG23">
        <v>6</v>
      </c>
      <c r="FH23">
        <v>4</v>
      </c>
      <c r="FI23">
        <v>7</v>
      </c>
      <c r="FJ23">
        <v>7</v>
      </c>
      <c r="FK23">
        <v>1</v>
      </c>
      <c r="FL23">
        <v>1</v>
      </c>
      <c r="FM23">
        <v>1</v>
      </c>
      <c r="FN23">
        <v>1</v>
      </c>
      <c r="FO23">
        <v>10</v>
      </c>
      <c r="FP23">
        <v>6</v>
      </c>
      <c r="FQ23">
        <v>2</v>
      </c>
      <c r="FR23">
        <v>2</v>
      </c>
      <c r="FS23">
        <v>1</v>
      </c>
      <c r="FT23">
        <v>1</v>
      </c>
      <c r="FU23">
        <v>1</v>
      </c>
      <c r="FV23">
        <v>1</v>
      </c>
      <c r="FW23" t="s">
        <v>289</v>
      </c>
      <c r="FX23">
        <v>67.889999389648438</v>
      </c>
      <c r="FY23">
        <v>67.889999389648438</v>
      </c>
      <c r="FZ23">
        <v>69.779998779296875</v>
      </c>
      <c r="GA23">
        <v>67.739997863769531</v>
      </c>
      <c r="GB23">
        <v>68.730003356933594</v>
      </c>
      <c r="GC23">
        <v>496</v>
      </c>
      <c r="GD23">
        <v>178</v>
      </c>
      <c r="GE23">
        <v>334</v>
      </c>
      <c r="GF23">
        <v>13</v>
      </c>
      <c r="GG23">
        <v>0</v>
      </c>
      <c r="GH23">
        <v>358</v>
      </c>
      <c r="GI23">
        <v>0</v>
      </c>
      <c r="GJ23">
        <v>210</v>
      </c>
      <c r="GK23">
        <v>2</v>
      </c>
      <c r="GL23">
        <v>171</v>
      </c>
      <c r="GM23">
        <v>1</v>
      </c>
      <c r="GN23">
        <v>8</v>
      </c>
      <c r="GO23">
        <v>2</v>
      </c>
      <c r="GP23">
        <v>2</v>
      </c>
      <c r="GQ23">
        <v>2</v>
      </c>
      <c r="GR23">
        <v>2</v>
      </c>
      <c r="GS23">
        <v>2</v>
      </c>
      <c r="GT23">
        <v>2</v>
      </c>
      <c r="GU23">
        <v>2</v>
      </c>
      <c r="GV23">
        <v>2</v>
      </c>
      <c r="GW23">
        <v>1.8</v>
      </c>
      <c r="GX23" t="s">
        <v>218</v>
      </c>
      <c r="GY23">
        <v>384129</v>
      </c>
      <c r="GZ23">
        <v>334700</v>
      </c>
      <c r="HA23">
        <v>4.2300000000000004</v>
      </c>
      <c r="HB23">
        <v>5.9710000000000001</v>
      </c>
      <c r="HC23">
        <v>1.58</v>
      </c>
      <c r="HD23">
        <v>3.79</v>
      </c>
      <c r="HE23">
        <v>0</v>
      </c>
      <c r="HF23" s="2">
        <f t="shared" si="6"/>
        <v>0</v>
      </c>
      <c r="HG23" s="2">
        <f t="shared" si="7"/>
        <v>2.7085116404576115E-2</v>
      </c>
      <c r="HH23" s="2">
        <f t="shared" si="8"/>
        <v>2.2094789693248851E-3</v>
      </c>
      <c r="HI23" s="2">
        <f t="shared" si="9"/>
        <v>1.4404269530188918E-2</v>
      </c>
      <c r="HJ23" s="3">
        <f t="shared" si="10"/>
        <v>69.728807925823673</v>
      </c>
      <c r="HK23" t="str">
        <f t="shared" si="11"/>
        <v>ONTO</v>
      </c>
    </row>
    <row r="24" spans="1:219" x14ac:dyDescent="0.25">
      <c r="A24">
        <v>15</v>
      </c>
      <c r="B24" t="s">
        <v>290</v>
      </c>
      <c r="C24">
        <v>9</v>
      </c>
      <c r="D24">
        <v>0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7</v>
      </c>
      <c r="N24">
        <v>39</v>
      </c>
      <c r="O24">
        <v>77</v>
      </c>
      <c r="P24">
        <v>72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 t="s">
        <v>273</v>
      </c>
      <c r="AV24">
        <v>147.22999572753909</v>
      </c>
      <c r="AW24">
        <v>147.8699951171875</v>
      </c>
      <c r="AX24">
        <v>148.30999755859381</v>
      </c>
      <c r="AY24">
        <v>146.52000427246091</v>
      </c>
      <c r="AZ24">
        <v>147.1000061035156</v>
      </c>
      <c r="BE24">
        <v>6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17</v>
      </c>
      <c r="BP24">
        <v>12</v>
      </c>
      <c r="BQ24">
        <v>13</v>
      </c>
      <c r="BR24">
        <v>149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 t="s">
        <v>291</v>
      </c>
      <c r="CN24">
        <v>147.1000061035156</v>
      </c>
      <c r="CO24">
        <v>147.63999938964841</v>
      </c>
      <c r="CP24">
        <v>148.3500061035156</v>
      </c>
      <c r="CQ24">
        <v>147.00999450683591</v>
      </c>
      <c r="CR24">
        <v>147.8500061035156</v>
      </c>
      <c r="CW24">
        <v>183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10</v>
      </c>
      <c r="DG24">
        <v>6</v>
      </c>
      <c r="DH24">
        <v>3</v>
      </c>
      <c r="DI24">
        <v>1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 t="s">
        <v>275</v>
      </c>
      <c r="EF24">
        <v>147.8500061035156</v>
      </c>
      <c r="EG24">
        <v>147.8500061035156</v>
      </c>
      <c r="EH24">
        <v>148.3699951171875</v>
      </c>
      <c r="EI24">
        <v>147.00999450683591</v>
      </c>
      <c r="EJ24">
        <v>148.30000305175781</v>
      </c>
      <c r="EO24">
        <v>86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94</v>
      </c>
      <c r="EY24">
        <v>15</v>
      </c>
      <c r="EZ24">
        <v>11</v>
      </c>
      <c r="FA24">
        <v>4</v>
      </c>
      <c r="FB24">
        <v>8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 t="s">
        <v>256</v>
      </c>
      <c r="FX24">
        <v>148.30000305175781</v>
      </c>
      <c r="FY24">
        <v>147.9100036621094</v>
      </c>
      <c r="FZ24">
        <v>148.66999816894531</v>
      </c>
      <c r="GA24">
        <v>147.67999267578119</v>
      </c>
      <c r="GB24">
        <v>148.30000305175781</v>
      </c>
      <c r="GC24">
        <v>470</v>
      </c>
      <c r="GD24">
        <v>344</v>
      </c>
      <c r="GE24">
        <v>269</v>
      </c>
      <c r="GF24">
        <v>152</v>
      </c>
      <c r="GG24">
        <v>0</v>
      </c>
      <c r="GH24">
        <v>72</v>
      </c>
      <c r="GI24">
        <v>0</v>
      </c>
      <c r="GJ24">
        <v>0</v>
      </c>
      <c r="GK24">
        <v>0</v>
      </c>
      <c r="GL24">
        <v>157</v>
      </c>
      <c r="GM24">
        <v>0</v>
      </c>
      <c r="GN24">
        <v>8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2.2999999999999998</v>
      </c>
      <c r="GX24" t="s">
        <v>218</v>
      </c>
      <c r="GY24">
        <v>4649319</v>
      </c>
      <c r="GZ24">
        <v>4306071</v>
      </c>
      <c r="HA24">
        <v>0.68300000000000005</v>
      </c>
      <c r="HB24">
        <v>0.93400000000000005</v>
      </c>
      <c r="HC24">
        <v>2.58</v>
      </c>
      <c r="HD24">
        <v>2.02</v>
      </c>
      <c r="HE24">
        <v>0.75739999999999996</v>
      </c>
      <c r="HF24" s="2">
        <f t="shared" si="6"/>
        <v>-2.6367343654412068E-3</v>
      </c>
      <c r="HG24" s="2">
        <f t="shared" si="7"/>
        <v>5.1119561188953666E-3</v>
      </c>
      <c r="HH24" s="2">
        <f t="shared" si="8"/>
        <v>1.5550739005703029E-3</v>
      </c>
      <c r="HI24" s="2">
        <f t="shared" si="9"/>
        <v>4.1807846474570809E-3</v>
      </c>
      <c r="HJ24" s="3">
        <f t="shared" si="10"/>
        <v>148.66611311037576</v>
      </c>
      <c r="HK24" t="str">
        <f t="shared" si="11"/>
        <v>PEP</v>
      </c>
    </row>
    <row r="25" spans="1:219" x14ac:dyDescent="0.25">
      <c r="A25">
        <v>16</v>
      </c>
      <c r="B25" t="s">
        <v>292</v>
      </c>
      <c r="C25">
        <v>9</v>
      </c>
      <c r="D25">
        <v>0</v>
      </c>
      <c r="E25">
        <v>6</v>
      </c>
      <c r="F25">
        <v>0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0</v>
      </c>
      <c r="N25">
        <v>0</v>
      </c>
      <c r="O25">
        <v>1</v>
      </c>
      <c r="P25">
        <v>1</v>
      </c>
      <c r="Q25">
        <v>190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t="s">
        <v>293</v>
      </c>
      <c r="AV25">
        <v>111.59999847412109</v>
      </c>
      <c r="AW25">
        <v>114</v>
      </c>
      <c r="AX25">
        <v>114.5940017700195</v>
      </c>
      <c r="AY25">
        <v>108.38999938964839</v>
      </c>
      <c r="AZ25">
        <v>110.98000335693359</v>
      </c>
      <c r="BE25">
        <v>0</v>
      </c>
      <c r="BF25">
        <v>2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193</v>
      </c>
      <c r="BS25">
        <v>0</v>
      </c>
      <c r="BT25">
        <v>0</v>
      </c>
      <c r="BU25">
        <v>0</v>
      </c>
      <c r="BV25">
        <v>0</v>
      </c>
      <c r="BW25">
        <v>2</v>
      </c>
      <c r="BX25">
        <v>0</v>
      </c>
      <c r="BY25">
        <v>0</v>
      </c>
      <c r="BZ25">
        <v>0</v>
      </c>
      <c r="CA25">
        <v>1</v>
      </c>
      <c r="CB25">
        <v>0</v>
      </c>
      <c r="CC25">
        <v>1</v>
      </c>
      <c r="CD25">
        <v>0</v>
      </c>
      <c r="CE25">
        <v>2</v>
      </c>
      <c r="CF25">
        <v>2</v>
      </c>
      <c r="CG25">
        <v>0</v>
      </c>
      <c r="CH25">
        <v>0</v>
      </c>
      <c r="CI25">
        <v>1</v>
      </c>
      <c r="CJ25">
        <v>1</v>
      </c>
      <c r="CK25">
        <v>0</v>
      </c>
      <c r="CL25">
        <v>0</v>
      </c>
      <c r="CM25" t="s">
        <v>294</v>
      </c>
      <c r="CN25">
        <v>110.98000335693359</v>
      </c>
      <c r="CO25">
        <v>116.40000152587891</v>
      </c>
      <c r="CP25">
        <v>120.38999938964839</v>
      </c>
      <c r="CQ25">
        <v>113.370002746582</v>
      </c>
      <c r="CR25">
        <v>118.3199996948242</v>
      </c>
      <c r="CW25">
        <v>14</v>
      </c>
      <c r="CX25">
        <v>15</v>
      </c>
      <c r="CY25">
        <v>12</v>
      </c>
      <c r="CZ25">
        <v>10</v>
      </c>
      <c r="DA25">
        <v>23</v>
      </c>
      <c r="DB25">
        <v>1</v>
      </c>
      <c r="DC25">
        <v>2</v>
      </c>
      <c r="DD25">
        <v>1</v>
      </c>
      <c r="DE25">
        <v>1</v>
      </c>
      <c r="DF25">
        <v>1</v>
      </c>
      <c r="DG25">
        <v>1</v>
      </c>
      <c r="DH25">
        <v>3</v>
      </c>
      <c r="DI25">
        <v>9</v>
      </c>
      <c r="DJ25">
        <v>108</v>
      </c>
      <c r="DK25">
        <v>2</v>
      </c>
      <c r="DL25">
        <v>122</v>
      </c>
      <c r="DM25">
        <v>2</v>
      </c>
      <c r="DN25">
        <v>122</v>
      </c>
      <c r="DO25">
        <v>4</v>
      </c>
      <c r="DP25">
        <v>2</v>
      </c>
      <c r="DQ25">
        <v>108</v>
      </c>
      <c r="DR25">
        <v>108</v>
      </c>
      <c r="DS25">
        <v>2</v>
      </c>
      <c r="DT25">
        <v>1</v>
      </c>
      <c r="DU25">
        <v>2</v>
      </c>
      <c r="DV25">
        <v>2</v>
      </c>
      <c r="DW25">
        <v>9</v>
      </c>
      <c r="DX25">
        <v>4</v>
      </c>
      <c r="DY25">
        <v>82</v>
      </c>
      <c r="DZ25">
        <v>82</v>
      </c>
      <c r="EA25">
        <v>4</v>
      </c>
      <c r="EB25">
        <v>2</v>
      </c>
      <c r="EC25">
        <v>4</v>
      </c>
      <c r="ED25">
        <v>2</v>
      </c>
      <c r="EE25" t="s">
        <v>295</v>
      </c>
      <c r="EF25">
        <v>118.3199996948242</v>
      </c>
      <c r="EG25">
        <v>119</v>
      </c>
      <c r="EH25">
        <v>133.05999755859381</v>
      </c>
      <c r="EI25">
        <v>118.4100036621094</v>
      </c>
      <c r="EJ25">
        <v>127.4100036621094</v>
      </c>
      <c r="EO25">
        <v>1</v>
      </c>
      <c r="EP25">
        <v>1</v>
      </c>
      <c r="EQ25">
        <v>0</v>
      </c>
      <c r="ER25">
        <v>1</v>
      </c>
      <c r="ES25">
        <v>188</v>
      </c>
      <c r="ET25">
        <v>0</v>
      </c>
      <c r="EU25">
        <v>0</v>
      </c>
      <c r="EV25">
        <v>0</v>
      </c>
      <c r="EW25">
        <v>0</v>
      </c>
      <c r="EX25">
        <v>2</v>
      </c>
      <c r="EY25">
        <v>1</v>
      </c>
      <c r="EZ25">
        <v>0</v>
      </c>
      <c r="FA25">
        <v>1</v>
      </c>
      <c r="FB25">
        <v>0</v>
      </c>
      <c r="FC25">
        <v>1</v>
      </c>
      <c r="FD25">
        <v>4</v>
      </c>
      <c r="FE25">
        <v>1</v>
      </c>
      <c r="FF25">
        <v>4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 t="s">
        <v>296</v>
      </c>
      <c r="FX25">
        <v>127.4100036621094</v>
      </c>
      <c r="FY25">
        <v>130</v>
      </c>
      <c r="FZ25">
        <v>130.75199890136719</v>
      </c>
      <c r="GA25">
        <v>123.1320037841797</v>
      </c>
      <c r="GB25">
        <v>126.7799987792969</v>
      </c>
      <c r="GC25">
        <v>459</v>
      </c>
      <c r="GD25">
        <v>319</v>
      </c>
      <c r="GE25">
        <v>265</v>
      </c>
      <c r="GF25">
        <v>126</v>
      </c>
      <c r="GG25">
        <v>1</v>
      </c>
      <c r="GH25">
        <v>413</v>
      </c>
      <c r="GI25">
        <v>1</v>
      </c>
      <c r="GJ25">
        <v>222</v>
      </c>
      <c r="GK25">
        <v>126</v>
      </c>
      <c r="GL25">
        <v>301</v>
      </c>
      <c r="GM25">
        <v>126</v>
      </c>
      <c r="GN25">
        <v>108</v>
      </c>
      <c r="GO25">
        <v>3</v>
      </c>
      <c r="GP25">
        <v>2</v>
      </c>
      <c r="GQ25">
        <v>2</v>
      </c>
      <c r="GR25">
        <v>2</v>
      </c>
      <c r="GS25">
        <v>4</v>
      </c>
      <c r="GT25">
        <v>4</v>
      </c>
      <c r="GU25">
        <v>2</v>
      </c>
      <c r="GV25">
        <v>2</v>
      </c>
      <c r="GW25">
        <v>1.3</v>
      </c>
      <c r="GX25" t="s">
        <v>266</v>
      </c>
      <c r="GY25">
        <v>1253525</v>
      </c>
      <c r="GZ25">
        <v>1038500</v>
      </c>
      <c r="HA25">
        <v>6.9939999999999998</v>
      </c>
      <c r="HB25">
        <v>7.0439999999999996</v>
      </c>
      <c r="HD25">
        <v>10.4</v>
      </c>
      <c r="HE25">
        <v>0</v>
      </c>
      <c r="HF25" s="2">
        <f t="shared" si="6"/>
        <v>1.9923048753004546E-2</v>
      </c>
      <c r="HG25" s="2">
        <f t="shared" si="7"/>
        <v>5.7513377056243042E-3</v>
      </c>
      <c r="HH25" s="2">
        <f t="shared" si="8"/>
        <v>5.2830740121694642E-2</v>
      </c>
      <c r="HI25" s="2">
        <f t="shared" si="9"/>
        <v>2.8774215414434257E-2</v>
      </c>
      <c r="HJ25" s="3">
        <f t="shared" si="10"/>
        <v>130.74767390173116</v>
      </c>
      <c r="HK25" t="str">
        <f t="shared" si="11"/>
        <v>RETA</v>
      </c>
    </row>
    <row r="26" spans="1:219" x14ac:dyDescent="0.25">
      <c r="A26">
        <v>17</v>
      </c>
      <c r="B26" t="s">
        <v>297</v>
      </c>
      <c r="C26">
        <v>9</v>
      </c>
      <c r="D26">
        <v>1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57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32</v>
      </c>
      <c r="W26">
        <v>13</v>
      </c>
      <c r="X26">
        <v>5</v>
      </c>
      <c r="Y26">
        <v>6</v>
      </c>
      <c r="Z26">
        <v>100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13</v>
      </c>
      <c r="AN26">
        <v>2</v>
      </c>
      <c r="AO26">
        <v>26</v>
      </c>
      <c r="AP26">
        <v>0</v>
      </c>
      <c r="AQ26">
        <v>2</v>
      </c>
      <c r="AR26">
        <v>1</v>
      </c>
      <c r="AS26">
        <v>2</v>
      </c>
      <c r="AT26">
        <v>0</v>
      </c>
      <c r="AU26" t="s">
        <v>298</v>
      </c>
      <c r="AV26">
        <v>318.6199951171875</v>
      </c>
      <c r="AW26">
        <v>322.79998779296881</v>
      </c>
      <c r="AX26">
        <v>324.89999389648438</v>
      </c>
      <c r="AY26">
        <v>315.5</v>
      </c>
      <c r="AZ26">
        <v>316.07998657226563</v>
      </c>
      <c r="BE26">
        <v>14</v>
      </c>
      <c r="BF26">
        <v>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3</v>
      </c>
      <c r="BO26">
        <v>4</v>
      </c>
      <c r="BP26">
        <v>5</v>
      </c>
      <c r="BQ26">
        <v>3</v>
      </c>
      <c r="BR26">
        <v>168</v>
      </c>
      <c r="BS26">
        <v>0</v>
      </c>
      <c r="BT26">
        <v>0</v>
      </c>
      <c r="BU26">
        <v>0</v>
      </c>
      <c r="BV26">
        <v>0</v>
      </c>
      <c r="BW26">
        <v>3</v>
      </c>
      <c r="BX26">
        <v>0</v>
      </c>
      <c r="BY26">
        <v>0</v>
      </c>
      <c r="BZ26">
        <v>0</v>
      </c>
      <c r="CA26">
        <v>1</v>
      </c>
      <c r="CB26">
        <v>0</v>
      </c>
      <c r="CC26">
        <v>1</v>
      </c>
      <c r="CD26">
        <v>0</v>
      </c>
      <c r="CE26">
        <v>17</v>
      </c>
      <c r="CF26">
        <v>3</v>
      </c>
      <c r="CG26">
        <v>0</v>
      </c>
      <c r="CH26">
        <v>0</v>
      </c>
      <c r="CI26">
        <v>1</v>
      </c>
      <c r="CJ26">
        <v>1</v>
      </c>
      <c r="CK26">
        <v>0</v>
      </c>
      <c r="CL26">
        <v>0</v>
      </c>
      <c r="CM26" t="s">
        <v>299</v>
      </c>
      <c r="CN26">
        <v>316.07998657226563</v>
      </c>
      <c r="CO26">
        <v>318.44000244140619</v>
      </c>
      <c r="CP26">
        <v>319.75</v>
      </c>
      <c r="CQ26">
        <v>312.35000610351563</v>
      </c>
      <c r="CR26">
        <v>315.82000732421881</v>
      </c>
      <c r="CW26">
        <v>13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24</v>
      </c>
      <c r="DG26">
        <v>32</v>
      </c>
      <c r="DH26">
        <v>17</v>
      </c>
      <c r="DI26">
        <v>26</v>
      </c>
      <c r="DJ26">
        <v>93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1</v>
      </c>
      <c r="DX26">
        <v>0</v>
      </c>
      <c r="DY26">
        <v>29</v>
      </c>
      <c r="DZ26">
        <v>0</v>
      </c>
      <c r="EA26">
        <v>1</v>
      </c>
      <c r="EB26">
        <v>0</v>
      </c>
      <c r="EC26">
        <v>1</v>
      </c>
      <c r="ED26">
        <v>0</v>
      </c>
      <c r="EE26" t="s">
        <v>300</v>
      </c>
      <c r="EF26">
        <v>315.82000732421881</v>
      </c>
      <c r="EG26">
        <v>318.79998779296881</v>
      </c>
      <c r="EH26">
        <v>323.44000244140619</v>
      </c>
      <c r="EI26">
        <v>317.1300048828125</v>
      </c>
      <c r="EJ26">
        <v>320.989990234375</v>
      </c>
      <c r="EO26">
        <v>64</v>
      </c>
      <c r="EP26">
        <v>64</v>
      </c>
      <c r="EQ26">
        <v>45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16</v>
      </c>
      <c r="EY26">
        <v>10</v>
      </c>
      <c r="EZ26">
        <v>2</v>
      </c>
      <c r="FA26">
        <v>0</v>
      </c>
      <c r="FB26">
        <v>1</v>
      </c>
      <c r="FC26">
        <v>1</v>
      </c>
      <c r="FD26">
        <v>29</v>
      </c>
      <c r="FE26">
        <v>0</v>
      </c>
      <c r="FF26">
        <v>0</v>
      </c>
      <c r="FG26">
        <v>0</v>
      </c>
      <c r="FH26">
        <v>0</v>
      </c>
      <c r="FI26">
        <v>1</v>
      </c>
      <c r="FJ26">
        <v>1</v>
      </c>
      <c r="FK26">
        <v>0</v>
      </c>
      <c r="FL26">
        <v>0</v>
      </c>
      <c r="FM26">
        <v>1</v>
      </c>
      <c r="FN26">
        <v>1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 t="s">
        <v>301</v>
      </c>
      <c r="FX26">
        <v>320.989990234375</v>
      </c>
      <c r="FY26">
        <v>322</v>
      </c>
      <c r="FZ26">
        <v>328.54998779296881</v>
      </c>
      <c r="GA26">
        <v>321.45999145507813</v>
      </c>
      <c r="GB26">
        <v>327.489990234375</v>
      </c>
      <c r="GC26">
        <v>261</v>
      </c>
      <c r="GD26">
        <v>560</v>
      </c>
      <c r="GE26">
        <v>186</v>
      </c>
      <c r="GF26">
        <v>221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362</v>
      </c>
      <c r="GM26">
        <v>0</v>
      </c>
      <c r="GN26">
        <v>94</v>
      </c>
      <c r="GO26">
        <v>2</v>
      </c>
      <c r="GP26">
        <v>1</v>
      </c>
      <c r="GQ26">
        <v>1</v>
      </c>
      <c r="GR26">
        <v>1</v>
      </c>
      <c r="GS26">
        <v>3</v>
      </c>
      <c r="GT26">
        <v>1</v>
      </c>
      <c r="GU26">
        <v>0</v>
      </c>
      <c r="GV26">
        <v>0</v>
      </c>
      <c r="GW26">
        <v>2.2999999999999998</v>
      </c>
      <c r="GX26" t="s">
        <v>218</v>
      </c>
      <c r="GY26">
        <v>591398</v>
      </c>
      <c r="GZ26">
        <v>703457</v>
      </c>
      <c r="HA26">
        <v>0.92200000000000004</v>
      </c>
      <c r="HB26">
        <v>1.8720000000000001</v>
      </c>
      <c r="HC26">
        <v>0.8</v>
      </c>
      <c r="HD26">
        <v>3.28</v>
      </c>
      <c r="HE26">
        <v>0</v>
      </c>
      <c r="HF26" s="2">
        <f t="shared" si="6"/>
        <v>3.1366762907608647E-3</v>
      </c>
      <c r="HG26" s="2">
        <f t="shared" si="7"/>
        <v>1.9936046374459782E-2</v>
      </c>
      <c r="HH26" s="2">
        <f t="shared" si="8"/>
        <v>1.6770451705648837E-3</v>
      </c>
      <c r="HI26" s="2">
        <f t="shared" si="9"/>
        <v>1.8412772784234921E-2</v>
      </c>
      <c r="HJ26" s="3">
        <f t="shared" si="10"/>
        <v>328.41940693257607</v>
      </c>
      <c r="HK26" t="str">
        <f t="shared" si="11"/>
        <v>ULTA</v>
      </c>
    </row>
    <row r="27" spans="1:219" x14ac:dyDescent="0.25">
      <c r="A27">
        <v>18</v>
      </c>
      <c r="B27" t="s">
        <v>302</v>
      </c>
      <c r="C27">
        <v>9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101</v>
      </c>
      <c r="N27">
        <v>80</v>
      </c>
      <c r="O27">
        <v>7</v>
      </c>
      <c r="P27">
        <v>0</v>
      </c>
      <c r="Q27">
        <v>0</v>
      </c>
      <c r="R27">
        <v>1</v>
      </c>
      <c r="S27">
        <v>7</v>
      </c>
      <c r="T27">
        <v>0</v>
      </c>
      <c r="U27">
        <v>0</v>
      </c>
      <c r="V27">
        <v>17</v>
      </c>
      <c r="W27">
        <v>5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t="s">
        <v>253</v>
      </c>
      <c r="AV27">
        <v>408.6400146484375</v>
      </c>
      <c r="AW27">
        <v>410.760009765625</v>
      </c>
      <c r="AX27">
        <v>418.6300048828125</v>
      </c>
      <c r="AY27">
        <v>409.45999145507813</v>
      </c>
      <c r="AZ27">
        <v>411.6300048828125</v>
      </c>
      <c r="BE27">
        <v>57</v>
      </c>
      <c r="BF27">
        <v>62</v>
      </c>
      <c r="BG27">
        <v>72</v>
      </c>
      <c r="BH27">
        <v>4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0</v>
      </c>
      <c r="BP27">
        <v>1</v>
      </c>
      <c r="BQ27">
        <v>0</v>
      </c>
      <c r="BR27">
        <v>0</v>
      </c>
      <c r="BS27">
        <v>1</v>
      </c>
      <c r="BT27">
        <v>2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 t="s">
        <v>303</v>
      </c>
      <c r="CN27">
        <v>411.6300048828125</v>
      </c>
      <c r="CO27">
        <v>412.3699951171875</v>
      </c>
      <c r="CP27">
        <v>413.89999389648438</v>
      </c>
      <c r="CQ27">
        <v>409.92001342773438</v>
      </c>
      <c r="CR27">
        <v>410.95001220703131</v>
      </c>
      <c r="CW27">
        <v>46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25</v>
      </c>
      <c r="DG27">
        <v>24</v>
      </c>
      <c r="DH27">
        <v>22</v>
      </c>
      <c r="DI27">
        <v>41</v>
      </c>
      <c r="DJ27">
        <v>47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 t="s">
        <v>304</v>
      </c>
      <c r="EF27">
        <v>410.95001220703131</v>
      </c>
      <c r="EG27">
        <v>411.85000610351563</v>
      </c>
      <c r="EH27">
        <v>413.8599853515625</v>
      </c>
      <c r="EI27">
        <v>408.8900146484375</v>
      </c>
      <c r="EJ27">
        <v>413.04998779296881</v>
      </c>
      <c r="EO27">
        <v>129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50</v>
      </c>
      <c r="EY27">
        <v>6</v>
      </c>
      <c r="EZ27">
        <v>10</v>
      </c>
      <c r="FA27">
        <v>6</v>
      </c>
      <c r="FB27">
        <v>12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 t="s">
        <v>275</v>
      </c>
      <c r="FX27">
        <v>413.04998779296881</v>
      </c>
      <c r="FY27">
        <v>412.10000610351563</v>
      </c>
      <c r="FZ27">
        <v>415.29998779296881</v>
      </c>
      <c r="GA27">
        <v>411.010009765625</v>
      </c>
      <c r="GB27">
        <v>413.20999145507813</v>
      </c>
      <c r="GC27">
        <v>558</v>
      </c>
      <c r="GD27">
        <v>267</v>
      </c>
      <c r="GE27">
        <v>175</v>
      </c>
      <c r="GF27">
        <v>243</v>
      </c>
      <c r="GG27">
        <v>0</v>
      </c>
      <c r="GH27">
        <v>4</v>
      </c>
      <c r="GI27">
        <v>0</v>
      </c>
      <c r="GJ27">
        <v>0</v>
      </c>
      <c r="GK27">
        <v>0</v>
      </c>
      <c r="GL27">
        <v>59</v>
      </c>
      <c r="GM27">
        <v>0</v>
      </c>
      <c r="GN27">
        <v>59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1.8</v>
      </c>
      <c r="GX27" t="s">
        <v>218</v>
      </c>
      <c r="GY27">
        <v>2251601</v>
      </c>
      <c r="GZ27">
        <v>2518885</v>
      </c>
      <c r="HA27">
        <v>0.626</v>
      </c>
      <c r="HB27">
        <v>0.68700000000000006</v>
      </c>
      <c r="HC27">
        <v>1.69</v>
      </c>
      <c r="HD27">
        <v>2.59</v>
      </c>
      <c r="HE27">
        <v>0.2843</v>
      </c>
      <c r="HF27" s="2">
        <f t="shared" si="6"/>
        <v>-2.3052212457734811E-3</v>
      </c>
      <c r="HG27" s="2">
        <f t="shared" si="7"/>
        <v>7.7052294329669202E-3</v>
      </c>
      <c r="HH27" s="2">
        <f t="shared" si="8"/>
        <v>2.6449801546880591E-3</v>
      </c>
      <c r="HI27" s="2">
        <f t="shared" si="9"/>
        <v>5.3241251057509764E-3</v>
      </c>
      <c r="HJ27" s="3">
        <f t="shared" si="10"/>
        <v>415.27533119987027</v>
      </c>
      <c r="HK27" t="str">
        <f t="shared" si="11"/>
        <v>UNH</v>
      </c>
    </row>
    <row r="28" spans="1:219" x14ac:dyDescent="0.25">
      <c r="A28">
        <v>19</v>
      </c>
      <c r="B28" t="s">
        <v>305</v>
      </c>
      <c r="C28">
        <v>9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66</v>
      </c>
      <c r="N28">
        <v>119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18</v>
      </c>
      <c r="W28">
        <v>2</v>
      </c>
      <c r="X28">
        <v>1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 t="s">
        <v>306</v>
      </c>
      <c r="AV28">
        <v>142.41999816894531</v>
      </c>
      <c r="AW28">
        <v>142.52000427246091</v>
      </c>
      <c r="AX28">
        <v>143.08000183105469</v>
      </c>
      <c r="AY28">
        <v>141.6000061035156</v>
      </c>
      <c r="AZ28">
        <v>141.75</v>
      </c>
      <c r="BE28">
        <v>28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37</v>
      </c>
      <c r="BO28">
        <v>38</v>
      </c>
      <c r="BP28">
        <v>24</v>
      </c>
      <c r="BQ28">
        <v>37</v>
      </c>
      <c r="BR28">
        <v>42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 t="s">
        <v>307</v>
      </c>
      <c r="CN28">
        <v>141.75</v>
      </c>
      <c r="CO28">
        <v>141.75999450683591</v>
      </c>
      <c r="CP28">
        <v>142.41999816894531</v>
      </c>
      <c r="CQ28">
        <v>141.36000061035159</v>
      </c>
      <c r="CR28">
        <v>141.75999450683591</v>
      </c>
      <c r="CW28">
        <v>191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7</v>
      </c>
      <c r="DG28">
        <v>3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 t="s">
        <v>308</v>
      </c>
      <c r="EF28">
        <v>141.75999450683591</v>
      </c>
      <c r="EG28">
        <v>141.80000305175781</v>
      </c>
      <c r="EH28">
        <v>142.63999938964841</v>
      </c>
      <c r="EI28">
        <v>141.07000732421881</v>
      </c>
      <c r="EJ28">
        <v>142.3399963378906</v>
      </c>
      <c r="EO28">
        <v>175</v>
      </c>
      <c r="EP28">
        <v>6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34</v>
      </c>
      <c r="EY28">
        <v>4</v>
      </c>
      <c r="EZ28">
        <v>2</v>
      </c>
      <c r="FA28">
        <v>2</v>
      </c>
      <c r="FB28">
        <v>1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1</v>
      </c>
      <c r="FJ28">
        <v>0</v>
      </c>
      <c r="FK28">
        <v>0</v>
      </c>
      <c r="FL28">
        <v>0</v>
      </c>
      <c r="FM28">
        <v>1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309</v>
      </c>
      <c r="FX28">
        <v>142.3399963378906</v>
      </c>
      <c r="FY28">
        <v>142.38999938964841</v>
      </c>
      <c r="FZ28">
        <v>142.8800048828125</v>
      </c>
      <c r="GA28">
        <v>141.75999450683591</v>
      </c>
      <c r="GB28">
        <v>142.16999816894531</v>
      </c>
      <c r="GC28">
        <v>585</v>
      </c>
      <c r="GD28">
        <v>253</v>
      </c>
      <c r="GE28">
        <v>372</v>
      </c>
      <c r="GF28">
        <v>53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44</v>
      </c>
      <c r="GM28">
        <v>0</v>
      </c>
      <c r="GN28">
        <v>1</v>
      </c>
      <c r="GO28">
        <v>2</v>
      </c>
      <c r="GP28">
        <v>1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1.9</v>
      </c>
      <c r="GX28" t="s">
        <v>218</v>
      </c>
      <c r="GY28">
        <v>7157444</v>
      </c>
      <c r="GZ28">
        <v>9839900</v>
      </c>
      <c r="HA28">
        <v>0.35399999999999998</v>
      </c>
      <c r="HB28">
        <v>0.94699999999999995</v>
      </c>
      <c r="HC28">
        <v>3.26</v>
      </c>
      <c r="HD28">
        <v>2.16</v>
      </c>
      <c r="HE28">
        <v>0.50460000000000005</v>
      </c>
      <c r="HF28" s="2">
        <f t="shared" si="6"/>
        <v>3.5116968868709186E-4</v>
      </c>
      <c r="HG28" s="2">
        <f t="shared" si="7"/>
        <v>3.4294896165910638E-3</v>
      </c>
      <c r="HH28" s="2">
        <f t="shared" si="8"/>
        <v>4.4245023211813006E-3</v>
      </c>
      <c r="HI28" s="2">
        <f t="shared" si="9"/>
        <v>2.883897217345277E-3</v>
      </c>
      <c r="HJ28" s="3">
        <f t="shared" si="10"/>
        <v>142.87832441406161</v>
      </c>
      <c r="HK28" t="str">
        <f t="shared" si="11"/>
        <v>WMT</v>
      </c>
    </row>
  </sheetData>
  <autoFilter ref="A8:HK28" xr:uid="{CBF2C63A-7748-43AA-B37C-36DA2540873C}"/>
  <mergeCells count="1">
    <mergeCell ref="B2:C2"/>
  </mergeCells>
  <conditionalFormatting sqref="HI9:HI28">
    <cfRule type="cellIs" dxfId="17" priority="1" operator="equal">
      <formula>0</formula>
    </cfRule>
  </conditionalFormatting>
  <conditionalFormatting sqref="HG9:HG28">
    <cfRule type="cellIs" dxfId="16" priority="18" operator="between">
      <formula>1%</formula>
      <formula>1.5%</formula>
    </cfRule>
  </conditionalFormatting>
  <conditionalFormatting sqref="HG9:HG28">
    <cfRule type="cellIs" dxfId="15" priority="17" operator="between">
      <formula>0.015</formula>
      <formula>0.02</formula>
    </cfRule>
  </conditionalFormatting>
  <conditionalFormatting sqref="HG9:HG28">
    <cfRule type="cellIs" dxfId="14" priority="16" operator="greaterThan">
      <formula>0.02</formula>
    </cfRule>
  </conditionalFormatting>
  <conditionalFormatting sqref="HG9:HG28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28">
    <cfRule type="cellIs" dxfId="11" priority="13" operator="equal">
      <formula>0</formula>
    </cfRule>
  </conditionalFormatting>
  <conditionalFormatting sqref="HH9:HH28">
    <cfRule type="cellIs" dxfId="10" priority="12" operator="between">
      <formula>1%</formula>
      <formula>1.5%</formula>
    </cfRule>
  </conditionalFormatting>
  <conditionalFormatting sqref="HH9:HH28">
    <cfRule type="cellIs" dxfId="9" priority="11" operator="between">
      <formula>0.015</formula>
      <formula>0.02</formula>
    </cfRule>
  </conditionalFormatting>
  <conditionalFormatting sqref="HH9:HH28">
    <cfRule type="cellIs" dxfId="8" priority="10" operator="greaterThan">
      <formula>0.02</formula>
    </cfRule>
  </conditionalFormatting>
  <conditionalFormatting sqref="HH9:HH28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28">
    <cfRule type="cellIs" dxfId="5" priority="7" operator="equal">
      <formula>0</formula>
    </cfRule>
  </conditionalFormatting>
  <conditionalFormatting sqref="HI9:HI28">
    <cfRule type="cellIs" dxfId="4" priority="6" operator="between">
      <formula>1%</formula>
      <formula>1.5%</formula>
    </cfRule>
  </conditionalFormatting>
  <conditionalFormatting sqref="HI9:HI28">
    <cfRule type="cellIs" dxfId="3" priority="5" operator="between">
      <formula>0.015</formula>
      <formula>0.02</formula>
    </cfRule>
  </conditionalFormatting>
  <conditionalFormatting sqref="HI9:HI28">
    <cfRule type="cellIs" dxfId="2" priority="4" operator="greaterThan">
      <formula>0.02</formula>
    </cfRule>
  </conditionalFormatting>
  <conditionalFormatting sqref="HI9:HI28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2021-05-27T08:35:16Z</dcterms:created>
  <dcterms:modified xsi:type="dcterms:W3CDTF">2021-05-31T09:49:38Z</dcterms:modified>
</cp:coreProperties>
</file>