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717C9FA6-CF52-4D69-A75C-EF3B2220E5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<sst xmlns="http://schemas.openxmlformats.org/spreadsheetml/2006/main" count="525" uniqueCount="369">
  <si>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</si>
  <si>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</si>
  <si>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</si>
  <si>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</si>
  <si>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</si>
  <si>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</si>
  <si>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</si>
  <si>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</si>
  <si>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</si>
  <si>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</si>
  <si>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</si>
  <si>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</si>
  <si>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</si>
  <si>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</si>
  <si>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</si>
  <si>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</si>
  <si>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</si>
  <si>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</si>
  <si>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</si>
  <si>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</si>
  <si>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</si>
  <si>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</si>
  <si>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</si>
  <si>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</si>
  <si>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</si>
  <si>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</si>
  <si>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</si>
  <si>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</si>
  <si>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</si>
  <si>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</si>
  <si>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</si>
  <si>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</si>
  <si>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</si>
  <si>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</si>
  <si>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</si>
  <si>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</si>
  <si>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</si>
  <si>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</si>
  <si>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</si>
  <si>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</si>
  <si>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</si>
  <si>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</si>
  <si>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</si>
  <si>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</si>
  <si>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</si>
  <si>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</si>
  <si>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</si>
  <si>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</si>
  <si>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</si>
  <si>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</si>
  <si>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</si>
  <si>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</si>
  <si>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</si>
  <si>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</si>
  <si>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</si>
  <si>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</si>
  <si>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</si>
  <si>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</si>
  <si>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</si>
  <si>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</si>
  <si>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</si>
  <si>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</si>
  <si>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</si>
  <si>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</si>
  <si>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</si>
  <si>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</si>
  <si>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</si>
  <si>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</si>
  <si>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</si>
  <si>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</si>
  <si>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</si>
  <si>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</si>
  <si>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</si>
  <si>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</si>
  <si>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</si>
  <si>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</si>
  <si>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</si>
  <si>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</si>
  <si>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</si>
  <si>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</si>
  <si>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</si>
  <si>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</si>
  <si>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</si>
  <si>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</si>
  <si>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</si>
  <si>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</si>
  <si>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</si>
  <si>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</si>
  <si>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</si>
  <si>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</si>
  <si>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</si>
  <si>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</si>
  <si>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</si>
  <si>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</si>
  <si>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</si>
  <si>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</si>
  <si>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</si>
  <si>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</si>
  <si>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</si>
  <si>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</si>
  <si>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</si>
  <si>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</si>
  <si>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</si>
  <si>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</si>
  <si>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</si>
  <si>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</si>
  <si>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</si>
  <si>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</si>
  <si>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</si>
  <si>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</si>
  <si>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</si>
  <si>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</si>
  <si>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</si>
  <si>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</si>
  <si>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</si>
  <si>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</si>
  <si>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</si>
  <si>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</si>
  <si>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</si>
  <si>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</si>
  <si>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</si>
  <si>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</si>
  <si>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</si>
  <si>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</si>
  <si>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</si>
  <si>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</si>
  <si>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</si>
  <si>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</si>
  <si>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</si>
  <si>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</si>
  <si>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</si>
  <si>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</si>
  <si>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</si>
  <si>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</si>
  <si>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</si>
  <si>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</si>
  <si>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</si>
  <si>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</si>
  <si>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</si>
  <si>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</si>
  <si>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</si>
  <si>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</si>
  <si>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</si>
  <si>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</si>
  <si>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</si>
  <si>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</si>
  <si>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</si>
  <si>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</si>
  <si>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</si>
  <si>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</si>
  <si>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</si>
  <si>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</si>
  <si>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</si>
  <si>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</si>
  <si>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</si>
  <si>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</si>
  <si>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</si>
  <si>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</si>
  <si>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</si>
  <si>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</si>
  <si>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</si>
  <si>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</si>
  <si>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</si>
  <si>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</si>
  <si>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</si>
  <si>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</si>
  <si>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</si>
  <si>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</si>
  <si>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</si>
  <si>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</si>
  <si>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</si>
  <si>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</si>
  <si>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</si>
  <si>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</si>
  <si>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</si>
  <si>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</si>
  <si>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</si>
  <si>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</si>
  <si>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</si>
  <si>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</si>
  <si>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</si>
  <si>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</si>
  <si>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</si>
  <si>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</si>
  <si>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</si>
  <si>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</si>
  <si>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</si>
  <si>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</si>
  <si>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</si>
  <si>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</si>
  <si>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</si>
  <si>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</si>
  <si>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</si>
  <si>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</si>
  <si>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</si>
  <si>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</si>
  <si>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</si>
  <si>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</si>
  <si>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</si>
  <si>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</si>
  <si>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</si>
  <si>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</si>
  <si>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</si>
  <si>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</si>
  <si>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</si>
  <si>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</si>
  <si>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</si>
  <si>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</si>
  <si>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</si>
  <si>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</si>
  <si>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</si>
  <si>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</si>
  <si>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</si>
  <si>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</si>
  <si>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</si>
  <si>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</si>
  <si>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</si>
  <si>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</si>
  <si>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</si>
  <si>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+0.0%</t>
  </si>
  <si>
    <t>+1.83%</t>
  </si>
  <si>
    <t>-0.01%</t>
  </si>
  <si>
    <t>-0.29%</t>
  </si>
  <si>
    <t>hold</t>
  </si>
  <si>
    <t>AKAM</t>
  </si>
  <si>
    <t>+0.57%</t>
  </si>
  <si>
    <t>+0.38%</t>
  </si>
  <si>
    <t>-0.05%</t>
  </si>
  <si>
    <t>+0.12%</t>
  </si>
  <si>
    <t>ALXN</t>
  </si>
  <si>
    <t>+0.34%</t>
  </si>
  <si>
    <t>+0.81%</t>
  </si>
  <si>
    <t>-0.23%</t>
  </si>
  <si>
    <t>ANIK</t>
  </si>
  <si>
    <t>+2.94%</t>
  </si>
  <si>
    <t>-1.14%</t>
  </si>
  <si>
    <t>+2.58%</t>
  </si>
  <si>
    <t>-0.87%</t>
  </si>
  <si>
    <t>strong_buy</t>
  </si>
  <si>
    <t>CARG</t>
  </si>
  <si>
    <t>sell</t>
  </si>
  <si>
    <t>+13.58%</t>
  </si>
  <si>
    <t>+0.91%</t>
  </si>
  <si>
    <t>+4.09%</t>
  </si>
  <si>
    <t>-3.62%</t>
  </si>
  <si>
    <t>CNC</t>
  </si>
  <si>
    <t>+8.07%</t>
  </si>
  <si>
    <t>-1.26%</t>
  </si>
  <si>
    <t>-2.16%</t>
  </si>
  <si>
    <t>+2.32%</t>
  </si>
  <si>
    <t>CF</t>
  </si>
  <si>
    <t>+5.62%</t>
  </si>
  <si>
    <t>-0.82%</t>
  </si>
  <si>
    <t>-0.51%</t>
  </si>
  <si>
    <t>-0.81%</t>
  </si>
  <si>
    <t>XEC</t>
  </si>
  <si>
    <t>+2.38%</t>
  </si>
  <si>
    <t>-0.58%</t>
  </si>
  <si>
    <t>-1.07%</t>
  </si>
  <si>
    <t>+1.91%</t>
  </si>
  <si>
    <t>CME</t>
  </si>
  <si>
    <t>-0.7%</t>
  </si>
  <si>
    <t>+2.53%</t>
  </si>
  <si>
    <t>+1.94%</t>
  </si>
  <si>
    <t>+0.93%</t>
  </si>
  <si>
    <t>EQT</t>
  </si>
  <si>
    <t>+12.38%</t>
  </si>
  <si>
    <t>+1.26%</t>
  </si>
  <si>
    <t>-0.1%</t>
  </si>
  <si>
    <t>EXEL</t>
  </si>
  <si>
    <t>+8.14%</t>
  </si>
  <si>
    <t>-0.64%</t>
  </si>
  <si>
    <t>-1.04%</t>
  </si>
  <si>
    <t>+1.9%</t>
  </si>
  <si>
    <t>GILD</t>
  </si>
  <si>
    <t>+1.41%</t>
  </si>
  <si>
    <t>-0.39%</t>
  </si>
  <si>
    <t>HON</t>
  </si>
  <si>
    <t>+0.06%</t>
  </si>
  <si>
    <t>+0.94%</t>
  </si>
  <si>
    <t>-0.77%</t>
  </si>
  <si>
    <t>-3.98%</t>
  </si>
  <si>
    <t>KMI</t>
  </si>
  <si>
    <t>+1.08%</t>
  </si>
  <si>
    <t>+2.3%</t>
  </si>
  <si>
    <t>-1.53%</t>
  </si>
  <si>
    <t>+0.72%</t>
  </si>
  <si>
    <t>MCK</t>
  </si>
  <si>
    <t>+6.76%</t>
  </si>
  <si>
    <t>+2.29%</t>
  </si>
  <si>
    <t>-2.07%</t>
  </si>
  <si>
    <t>-0.44%</t>
  </si>
  <si>
    <t>MUR</t>
  </si>
  <si>
    <t>+7.07%</t>
  </si>
  <si>
    <t>+3.05%</t>
  </si>
  <si>
    <t>-0.79%</t>
  </si>
  <si>
    <t>NWLI</t>
  </si>
  <si>
    <t>+1.52%</t>
  </si>
  <si>
    <t>-0.08%</t>
  </si>
  <si>
    <t>-0.84%</t>
  </si>
  <si>
    <t>+4.26%</t>
  </si>
  <si>
    <t>none</t>
  </si>
  <si>
    <t>NTUS</t>
  </si>
  <si>
    <t>+4.19%</t>
  </si>
  <si>
    <t>+2.93%</t>
  </si>
  <si>
    <t>+1.06%</t>
  </si>
  <si>
    <t>-1.08%</t>
  </si>
  <si>
    <t>NEM</t>
  </si>
  <si>
    <t>+0.66%</t>
  </si>
  <si>
    <t>+1.51%</t>
  </si>
  <si>
    <t>+0.63%</t>
  </si>
  <si>
    <t>-1.34%</t>
  </si>
  <si>
    <t>PTR</t>
  </si>
  <si>
    <t>+2.08%</t>
  </si>
  <si>
    <t>+3.65%</t>
  </si>
  <si>
    <t>-0.9%</t>
  </si>
  <si>
    <t>-0.15%</t>
  </si>
  <si>
    <t>RRC</t>
  </si>
  <si>
    <t>+2.06%</t>
  </si>
  <si>
    <t>-0.96%</t>
  </si>
  <si>
    <t>+3.9%</t>
  </si>
  <si>
    <t>+2.22%</t>
  </si>
  <si>
    <t>REGN</t>
  </si>
  <si>
    <t>+1.13%</t>
  </si>
  <si>
    <t>+1.19%</t>
  </si>
  <si>
    <t>RGLD</t>
  </si>
  <si>
    <t>+0.32%</t>
  </si>
  <si>
    <t>-0.83%</t>
  </si>
  <si>
    <t>+1.01%</t>
  </si>
  <si>
    <t>-0.27%</t>
  </si>
  <si>
    <t>SLB</t>
  </si>
  <si>
    <t>+3.77%</t>
  </si>
  <si>
    <t>-1.17%</t>
  </si>
  <si>
    <t>+2.69%</t>
  </si>
  <si>
    <t>SCCO</t>
  </si>
  <si>
    <t>+5.56%</t>
  </si>
  <si>
    <t>+4.66%</t>
  </si>
  <si>
    <t>-3.33%</t>
  </si>
  <si>
    <t>RGR</t>
  </si>
  <si>
    <t>+1.3%</t>
  </si>
  <si>
    <t>+1.12%</t>
  </si>
  <si>
    <t>+1.93%</t>
  </si>
  <si>
    <t>+0.04%</t>
  </si>
  <si>
    <t>SWCH</t>
  </si>
  <si>
    <t>+1.0%</t>
  </si>
  <si>
    <t>-0.11%</t>
  </si>
  <si>
    <t>+1.1%</t>
  </si>
  <si>
    <t>TTM</t>
  </si>
  <si>
    <t>+2.28%</t>
  </si>
  <si>
    <t>+1.43%</t>
  </si>
  <si>
    <t>+0.23%</t>
  </si>
  <si>
    <t>underperform</t>
  </si>
  <si>
    <t>TSN</t>
  </si>
  <si>
    <t>+0.55%</t>
  </si>
  <si>
    <t>+0.79%</t>
  </si>
  <si>
    <t>-0.35%</t>
  </si>
  <si>
    <t>WRLD</t>
  </si>
  <si>
    <t>+0.56%</t>
  </si>
  <si>
    <t>+3.83%</t>
  </si>
  <si>
    <t>+2.23%</t>
  </si>
  <si>
    <t>-2.73%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</si>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</sst>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38"/>
  <sheetViews>
    <sheetView tabSelected="1" workbookViewId="0">
      <selection activeCell="H46" sqref="H46"/>
    </sheetView>
  </sheetViews>
  <sheetFormatPr defaultRowHeight="15" x14ac:dyDescent="0.25"/>
  <sheetData>
    <row r="1" spans="1:219" x14ac:dyDescent="0.25">
      <c r="G1" s="4" t="s">
        <v>361</v>
      </c>
      <c r="H1" s="5">
        <v>51</v>
      </c>
      <c r="I1" s="6">
        <f>H1/$E$2</f>
        <v>25.5</v>
      </c>
    </row>
    <row r="2" spans="1:219" x14ac:dyDescent="0.25">
      <c r="B2" s="7">
        <v>44329</v>
      </c>
      <c r="C2" s="8"/>
      <c r="E2">
        <f>SUBTOTAL(  2,A:A)</f>
        <v>2</v>
      </c>
      <c r="G2" s="4" t="s">
        <v>362</v>
      </c>
      <c r="H2" s="9">
        <v>16</v>
      </c>
      <c r="I2" s="6">
        <f t="shared" ref="I2:I6" si="0">H2/$E$2</f>
        <v>8</v>
      </c>
      <c r="K2" s="4" t="s">
        <v>363</v>
      </c>
      <c r="L2" s="4">
        <f>SUBTOTAL( 9,FY:FY)</f>
        <v>210.91999816894531</v>
      </c>
    </row>
    <row r="3" spans="1:219" x14ac:dyDescent="0.25">
      <c r="G3" s="4" t="s">
        <v>364</v>
      </c>
      <c r="H3" s="10">
        <v>17</v>
      </c>
      <c r="I3" s="6">
        <f t="shared" si="0"/>
        <v>8.5</v>
      </c>
      <c r="K3" s="4" t="s">
        <v>365</v>
      </c>
      <c r="L3" s="11">
        <f>SUBTOTAL( 9,HJ:HJ)</f>
        <v>221.55296866630093</v>
      </c>
    </row>
    <row r="4" spans="1:219" x14ac:dyDescent="0.25">
      <c r="G4" s="4" t="s">
        <v>366</v>
      </c>
      <c r="H4" s="12">
        <v>23</v>
      </c>
      <c r="I4" s="6">
        <f t="shared" si="0"/>
        <v>11.5</v>
      </c>
      <c r="K4" s="4" t="s">
        <v>367</v>
      </c>
      <c r="L4" s="13">
        <f>100%-(L2/L3)</f>
        <v>4.7992904637494616E-2</v>
      </c>
    </row>
    <row r="5" spans="1:219" x14ac:dyDescent="0.25">
      <c r="G5" s="4" t="s">
        <v>368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157</v>
      </c>
      <c r="N9">
        <v>13</v>
      </c>
      <c r="O9">
        <v>8</v>
      </c>
      <c r="P9">
        <v>0</v>
      </c>
      <c r="Q9">
        <v>0</v>
      </c>
      <c r="R9">
        <v>1</v>
      </c>
      <c r="S9">
        <v>8</v>
      </c>
      <c r="T9">
        <v>0</v>
      </c>
      <c r="U9">
        <v>0</v>
      </c>
      <c r="V9">
        <v>10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70.5</v>
      </c>
      <c r="AW9">
        <v>70.599998474121094</v>
      </c>
      <c r="AX9">
        <v>71.959999084472656</v>
      </c>
      <c r="AY9">
        <v>70.599998474121094</v>
      </c>
      <c r="AZ9">
        <v>71.790000915527344</v>
      </c>
      <c r="BA9" s="2">
        <f t="shared" ref="BA9:BB9" si="1">100%-(AV9/AW9)</f>
        <v>1.4164090124980655E-3</v>
      </c>
      <c r="BB9" s="2">
        <f t="shared" si="1"/>
        <v>1.8899397271462948E-2</v>
      </c>
      <c r="BC9" s="2">
        <f t="shared" ref="BC9" si="2">100%-(AY9/AW9)</f>
        <v>0</v>
      </c>
      <c r="BD9" s="2">
        <f t="shared" ref="BD9" si="3">100%-(AY9/AZ9)</f>
        <v>1.6576158604684865E-2</v>
      </c>
      <c r="BE9">
        <v>14</v>
      </c>
      <c r="BF9">
        <v>89</v>
      </c>
      <c r="BG9">
        <v>26</v>
      </c>
      <c r="BH9">
        <v>55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71.790000915527344</v>
      </c>
      <c r="CO9">
        <v>70.949996948242188</v>
      </c>
      <c r="CP9">
        <v>71.980003356933594</v>
      </c>
      <c r="CQ9">
        <v>70.650001525878906</v>
      </c>
      <c r="CR9">
        <v>71.779998779296875</v>
      </c>
      <c r="CS9" s="2">
        <f t="shared" ref="CS9" si="4">100%-(CN9/CO9)</f>
        <v>-1.1839379893108903E-2</v>
      </c>
      <c r="CT9" s="2">
        <f t="shared" ref="CT9" si="5">100%-(CO9/CP9)</f>
        <v>1.4309618792094581E-2</v>
      </c>
      <c r="CU9" s="2">
        <f t="shared" ref="CU9" si="6">100%-(CQ9/CO9)</f>
        <v>4.2282654724020707E-3</v>
      </c>
      <c r="CV9" s="2">
        <f t="shared" ref="CV9" si="7">100%-(CQ9/CR9)</f>
        <v>1.5742508674211453E-2</v>
      </c>
      <c r="CW9">
        <v>4</v>
      </c>
      <c r="CX9">
        <v>110</v>
      </c>
      <c r="CY9">
        <v>61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2</v>
      </c>
      <c r="DG9">
        <v>0</v>
      </c>
      <c r="DH9">
        <v>0</v>
      </c>
      <c r="DI9">
        <v>1</v>
      </c>
      <c r="DJ9">
        <v>0</v>
      </c>
      <c r="DK9">
        <v>1</v>
      </c>
      <c r="DL9">
        <v>3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71.779998779296875</v>
      </c>
      <c r="EG9">
        <v>71.5</v>
      </c>
      <c r="EH9">
        <v>71.980003356933594</v>
      </c>
      <c r="EI9">
        <v>71.220001220703125</v>
      </c>
      <c r="EJ9">
        <v>71.569999694824219</v>
      </c>
      <c r="EK9" s="2">
        <f t="shared" ref="EK9" si="8">100%-(EF9/EG9)</f>
        <v>-3.9160668433129153E-3</v>
      </c>
      <c r="EL9" s="2">
        <f t="shared" ref="EL9" si="9">100%-(EG9/EH9)</f>
        <v>6.6685653590951022E-3</v>
      </c>
      <c r="EM9" s="2">
        <f t="shared" ref="EM9" si="10">100%-(EI9/EG9)</f>
        <v>3.9160668433129153E-3</v>
      </c>
      <c r="EN9" s="2">
        <f t="shared" ref="EN9" si="11">100%-(EI9/EJ9)</f>
        <v>4.890295872760797E-3</v>
      </c>
      <c r="EO9">
        <v>158</v>
      </c>
      <c r="EP9">
        <v>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12</v>
      </c>
      <c r="EY9">
        <v>5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71.569999694824219</v>
      </c>
      <c r="FY9">
        <v>71.94000244140625</v>
      </c>
      <c r="FZ9">
        <v>71.949996948242188</v>
      </c>
      <c r="GA9">
        <v>71.019996643066406</v>
      </c>
      <c r="GB9">
        <v>71.510002136230469</v>
      </c>
      <c r="GC9">
        <v>697</v>
      </c>
      <c r="GD9">
        <v>31</v>
      </c>
      <c r="GE9">
        <v>335</v>
      </c>
      <c r="GF9">
        <v>21</v>
      </c>
      <c r="GG9">
        <v>0</v>
      </c>
      <c r="GH9">
        <v>55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451613</v>
      </c>
      <c r="GZ9">
        <v>521071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2">100%-(FX9/FY9)</f>
        <v>5.143212872190106E-3</v>
      </c>
      <c r="HG9" s="2">
        <f t="shared" si="12"/>
        <v>1.3890906546010218E-4</v>
      </c>
      <c r="HH9" s="2">
        <f t="shared" ref="HH9" si="13">100%-(GA9/FY9)</f>
        <v>1.2788514972447595E-2</v>
      </c>
      <c r="HI9" s="2">
        <f t="shared" ref="HI9" si="14">100%-(GA9/GB9)</f>
        <v>6.8522651171311066E-3</v>
      </c>
      <c r="HJ9" s="3">
        <f t="shared" ref="HJ9" si="15">(FY9*HG9)+FY9</f>
        <v>71.949995559914584</v>
      </c>
      <c r="HK9" t="str">
        <f t="shared" ref="HK9" si="16">B9</f>
        <v>JOBS</v>
      </c>
    </row>
    <row r="10" spans="1:219" hidden="1" x14ac:dyDescent="0.25">
      <c r="A10">
        <v>1</v>
      </c>
      <c r="B10" t="s">
        <v>224</v>
      </c>
      <c r="C10">
        <v>10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31</v>
      </c>
      <c r="W10">
        <v>6</v>
      </c>
      <c r="X10">
        <v>10</v>
      </c>
      <c r="Y10">
        <v>8</v>
      </c>
      <c r="Z10">
        <v>137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46</v>
      </c>
      <c r="AP10">
        <v>0</v>
      </c>
      <c r="AQ10">
        <v>1</v>
      </c>
      <c r="AR10">
        <v>0</v>
      </c>
      <c r="AS10">
        <v>1</v>
      </c>
      <c r="AT10">
        <v>0</v>
      </c>
      <c r="AU10" t="s">
        <v>225</v>
      </c>
      <c r="AV10">
        <v>110.80999755859381</v>
      </c>
      <c r="AW10">
        <v>110.7900009155273</v>
      </c>
      <c r="AX10">
        <v>112.4199981689453</v>
      </c>
      <c r="AY10">
        <v>110.05999755859381</v>
      </c>
      <c r="AZ10">
        <v>111.23000335693359</v>
      </c>
      <c r="BA10" s="2">
        <f t="shared" ref="BA10:BA38" si="17">100%-(AV10/AW10)</f>
        <v>-1.8049140627551807E-4</v>
      </c>
      <c r="BB10" s="2">
        <f t="shared" ref="BB10:BB38" si="18">100%-(AW10/AX10)</f>
        <v>1.4499175235427653E-2</v>
      </c>
      <c r="BC10" s="2">
        <f t="shared" ref="BC10:BC38" si="19">100%-(AY10/AW10)</f>
        <v>6.5890725778592341E-3</v>
      </c>
      <c r="BD10" s="2">
        <f t="shared" ref="BD10:BD38" si="20">100%-(AY10/AZ10)</f>
        <v>1.051879675473244E-2</v>
      </c>
      <c r="BE10">
        <v>25</v>
      </c>
      <c r="BF10">
        <v>73</v>
      </c>
      <c r="BG10">
        <v>89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1</v>
      </c>
      <c r="BP10">
        <v>0</v>
      </c>
      <c r="BQ10">
        <v>1</v>
      </c>
      <c r="BR10">
        <v>6</v>
      </c>
      <c r="BS10">
        <v>1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6</v>
      </c>
      <c r="BZ10">
        <v>6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111.23000335693359</v>
      </c>
      <c r="CO10">
        <v>109.3399963378906</v>
      </c>
      <c r="CP10">
        <v>111.9499969482422</v>
      </c>
      <c r="CQ10">
        <v>108.9100036621094</v>
      </c>
      <c r="CR10">
        <v>111.1699981689453</v>
      </c>
      <c r="CS10" s="2">
        <f t="shared" ref="CS10:CS38" si="21">100%-(CN10/CO10)</f>
        <v>-1.7285596143632231E-2</v>
      </c>
      <c r="CT10" s="2">
        <f t="shared" ref="CT10:CT38" si="22">100%-(CO10/CP10)</f>
        <v>2.331398554265518E-2</v>
      </c>
      <c r="CU10" s="2">
        <f t="shared" ref="CU10:CU38" si="23">100%-(CQ10/CO10)</f>
        <v>3.9326201772715841E-3</v>
      </c>
      <c r="CV10" s="2">
        <f t="shared" ref="CV10:CV38" si="24">100%-(CQ10/CR10)</f>
        <v>2.0329176433028007E-2</v>
      </c>
      <c r="CW10">
        <v>1</v>
      </c>
      <c r="CX10">
        <v>3</v>
      </c>
      <c r="CY10">
        <v>7</v>
      </c>
      <c r="CZ10">
        <v>88</v>
      </c>
      <c r="DA10">
        <v>96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1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111.1699981689453</v>
      </c>
      <c r="EG10">
        <v>110.7200012207031</v>
      </c>
      <c r="EH10">
        <v>112.26999664306641</v>
      </c>
      <c r="EI10">
        <v>109.7900009155273</v>
      </c>
      <c r="EJ10">
        <v>111.3000030517578</v>
      </c>
      <c r="EK10" s="2">
        <f t="shared" ref="EK10:EK38" si="25">100%-(EF10/EG10)</f>
        <v>-4.0642787507307876E-3</v>
      </c>
      <c r="EL10" s="2">
        <f t="shared" ref="EL10:EL38" si="26">100%-(EG10/EH10)</f>
        <v>1.3805963024040357E-2</v>
      </c>
      <c r="EM10" s="2">
        <f t="shared" ref="EM10:EM38" si="27">100%-(EI10/EG10)</f>
        <v>8.3995691376663739E-3</v>
      </c>
      <c r="EN10" s="2">
        <f t="shared" ref="EN10:EN38" si="28">100%-(EI10/EJ10)</f>
        <v>1.3566955029896133E-2</v>
      </c>
      <c r="EO10">
        <v>79</v>
      </c>
      <c r="EP10">
        <v>83</v>
      </c>
      <c r="EQ10">
        <v>17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14</v>
      </c>
      <c r="EY10">
        <v>6</v>
      </c>
      <c r="EZ10">
        <v>7</v>
      </c>
      <c r="FA10">
        <v>1</v>
      </c>
      <c r="FB10">
        <v>1</v>
      </c>
      <c r="FC10">
        <v>1</v>
      </c>
      <c r="FD10">
        <v>29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111.3000030517578</v>
      </c>
      <c r="FY10">
        <v>111.5899963378906</v>
      </c>
      <c r="FZ10">
        <v>112.2900009155273</v>
      </c>
      <c r="GA10">
        <v>110.5899963378906</v>
      </c>
      <c r="GB10">
        <v>111.0400009155273</v>
      </c>
      <c r="GC10">
        <v>572</v>
      </c>
      <c r="GD10">
        <v>233</v>
      </c>
      <c r="GE10">
        <v>374</v>
      </c>
      <c r="GF10">
        <v>30</v>
      </c>
      <c r="GG10">
        <v>0</v>
      </c>
      <c r="GH10">
        <v>184</v>
      </c>
      <c r="GI10">
        <v>0</v>
      </c>
      <c r="GJ10">
        <v>184</v>
      </c>
      <c r="GK10">
        <v>1</v>
      </c>
      <c r="GL10">
        <v>144</v>
      </c>
      <c r="GM10">
        <v>1</v>
      </c>
      <c r="GN10">
        <v>1</v>
      </c>
      <c r="GO10">
        <v>2</v>
      </c>
      <c r="GP10">
        <v>1</v>
      </c>
      <c r="GQ10">
        <v>2</v>
      </c>
      <c r="GR10">
        <v>1</v>
      </c>
      <c r="GS10">
        <v>1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2000264</v>
      </c>
      <c r="GZ10">
        <v>1715000</v>
      </c>
      <c r="HA10">
        <v>2.7330000000000001</v>
      </c>
      <c r="HB10">
        <v>3.0219999999999998</v>
      </c>
      <c r="HC10">
        <v>1.48</v>
      </c>
      <c r="HD10">
        <v>5.24</v>
      </c>
      <c r="HE10">
        <v>0</v>
      </c>
      <c r="HF10" s="2">
        <f t="shared" ref="HF10:HF38" si="29">100%-(FX10/FY10)</f>
        <v>2.5987390953460254E-3</v>
      </c>
      <c r="HG10" s="2">
        <f t="shared" ref="HG10:HG38" si="30">100%-(FY10/FZ10)</f>
        <v>6.2338994739460363E-3</v>
      </c>
      <c r="HH10" s="2">
        <f t="shared" ref="HH10:HH38" si="31">100%-(GA10/FY10)</f>
        <v>8.9613767615157602E-3</v>
      </c>
      <c r="HI10" s="2">
        <f t="shared" ref="HI10:HI38" si="32">100%-(GA10/GB10)</f>
        <v>4.0526348516427557E-3</v>
      </c>
      <c r="HJ10" s="3">
        <f t="shared" ref="HJ10:HJ38" si="33">(FY10*HG10)+FY10</f>
        <v>112.28563715735902</v>
      </c>
      <c r="HK10" t="str">
        <f t="shared" ref="HK10:HK38" si="34">B10</f>
        <v>AKAM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142</v>
      </c>
      <c r="N11">
        <v>53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170.42999267578119</v>
      </c>
      <c r="AW11">
        <v>171.78999328613281</v>
      </c>
      <c r="AX11">
        <v>172.5899963378906</v>
      </c>
      <c r="AY11">
        <v>171.17999267578119</v>
      </c>
      <c r="AZ11">
        <v>171.80999755859381</v>
      </c>
      <c r="BA11" s="2">
        <f t="shared" si="17"/>
        <v>7.9166462745382526E-3</v>
      </c>
      <c r="BB11" s="2">
        <f t="shared" si="18"/>
        <v>4.6352805419357379E-3</v>
      </c>
      <c r="BC11" s="2">
        <f t="shared" si="19"/>
        <v>3.5508506559843722E-3</v>
      </c>
      <c r="BD11" s="2">
        <f t="shared" si="20"/>
        <v>3.6668697501014424E-3</v>
      </c>
      <c r="BE11">
        <v>158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50</v>
      </c>
      <c r="BO11">
        <v>7</v>
      </c>
      <c r="BP11">
        <v>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171.80999755859381</v>
      </c>
      <c r="CO11">
        <v>170.92999267578119</v>
      </c>
      <c r="CP11">
        <v>171.80999755859381</v>
      </c>
      <c r="CQ11">
        <v>169.94000244140619</v>
      </c>
      <c r="CR11">
        <v>171.4100036621094</v>
      </c>
      <c r="CS11" s="2">
        <f t="shared" si="21"/>
        <v>-5.1483351109820052E-3</v>
      </c>
      <c r="CT11" s="2">
        <f t="shared" si="22"/>
        <v>5.1219655160782418E-3</v>
      </c>
      <c r="CU11" s="2">
        <f t="shared" si="23"/>
        <v>5.7917877306226107E-3</v>
      </c>
      <c r="CV11" s="2">
        <f t="shared" si="24"/>
        <v>8.5759359972999993E-3</v>
      </c>
      <c r="CW11">
        <v>158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26</v>
      </c>
      <c r="DG11">
        <v>15</v>
      </c>
      <c r="DH11">
        <v>4</v>
      </c>
      <c r="DI11">
        <v>1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171.4100036621094</v>
      </c>
      <c r="EG11">
        <v>172</v>
      </c>
      <c r="EH11">
        <v>173.24000549316409</v>
      </c>
      <c r="EI11">
        <v>171.80000305175781</v>
      </c>
      <c r="EJ11">
        <v>171.99000549316409</v>
      </c>
      <c r="EK11" s="2">
        <f t="shared" si="25"/>
        <v>3.4302112668057605E-3</v>
      </c>
      <c r="EL11" s="2">
        <f t="shared" si="26"/>
        <v>7.1577317816063912E-3</v>
      </c>
      <c r="EM11" s="2">
        <f t="shared" si="27"/>
        <v>1.1627729548964183E-3</v>
      </c>
      <c r="EN11" s="2">
        <f t="shared" si="28"/>
        <v>1.1047295501936949E-3</v>
      </c>
      <c r="EO11">
        <v>89</v>
      </c>
      <c r="EP11">
        <v>106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230</v>
      </c>
      <c r="FX11">
        <v>171.99000549316409</v>
      </c>
      <c r="FY11">
        <v>172.05999755859381</v>
      </c>
      <c r="FZ11">
        <v>173.86000061035159</v>
      </c>
      <c r="GA11">
        <v>171.8500061035156</v>
      </c>
      <c r="GB11">
        <v>173.33000183105469</v>
      </c>
      <c r="GC11">
        <v>709</v>
      </c>
      <c r="GD11">
        <v>112</v>
      </c>
      <c r="GE11">
        <v>356</v>
      </c>
      <c r="GF11">
        <v>49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1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2.7</v>
      </c>
      <c r="GX11" t="s">
        <v>223</v>
      </c>
      <c r="GY11">
        <v>2051693</v>
      </c>
      <c r="GZ11">
        <v>2271657</v>
      </c>
      <c r="HA11">
        <v>3.4649999999999999</v>
      </c>
      <c r="HB11">
        <v>4.524</v>
      </c>
      <c r="HC11">
        <v>1.46</v>
      </c>
      <c r="HD11">
        <v>4.3600000000000003</v>
      </c>
      <c r="HE11">
        <v>0</v>
      </c>
      <c r="HF11" s="2">
        <f t="shared" si="29"/>
        <v>4.0678871569710395E-4</v>
      </c>
      <c r="HG11" s="2">
        <f t="shared" si="30"/>
        <v>1.0353175229717682E-2</v>
      </c>
      <c r="HH11" s="2">
        <f t="shared" si="31"/>
        <v>1.2204548300467355E-3</v>
      </c>
      <c r="HI11" s="2">
        <f t="shared" si="32"/>
        <v>8.5386010033141613E-3</v>
      </c>
      <c r="HJ11" s="3">
        <f t="shared" si="33"/>
        <v>173.84136486334273</v>
      </c>
      <c r="HK11" t="str">
        <f t="shared" si="34"/>
        <v>ALXN</v>
      </c>
    </row>
    <row r="12" spans="1:219" hidden="1" x14ac:dyDescent="0.25">
      <c r="A12">
        <v>3</v>
      </c>
      <c r="B12" t="s">
        <v>233</v>
      </c>
      <c r="C12">
        <v>10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0</v>
      </c>
      <c r="N12">
        <v>0</v>
      </c>
      <c r="O12">
        <v>3</v>
      </c>
      <c r="P12">
        <v>3</v>
      </c>
      <c r="Q12">
        <v>70</v>
      </c>
      <c r="R12">
        <v>1</v>
      </c>
      <c r="S12">
        <v>2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2</v>
      </c>
      <c r="AB12">
        <v>2</v>
      </c>
      <c r="AC12">
        <v>1</v>
      </c>
      <c r="AD12">
        <v>2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41.979999542236328</v>
      </c>
      <c r="AW12">
        <v>42.090000152587891</v>
      </c>
      <c r="AX12">
        <v>42.229999542236328</v>
      </c>
      <c r="AY12">
        <v>41.430000305175781</v>
      </c>
      <c r="AZ12">
        <v>41.5</v>
      </c>
      <c r="BA12" s="2">
        <f t="shared" si="17"/>
        <v>2.6134618663050668E-3</v>
      </c>
      <c r="BB12" s="2">
        <f t="shared" si="18"/>
        <v>3.3151643657589602E-3</v>
      </c>
      <c r="BC12" s="2">
        <f t="shared" si="19"/>
        <v>1.5680680565916538E-2</v>
      </c>
      <c r="BD12" s="2">
        <f t="shared" si="20"/>
        <v>1.6867396343185348E-3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</v>
      </c>
      <c r="BO12">
        <v>12</v>
      </c>
      <c r="BP12">
        <v>16</v>
      </c>
      <c r="BQ12">
        <v>12</v>
      </c>
      <c r="BR12">
        <v>54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4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235</v>
      </c>
      <c r="CN12">
        <v>41.5</v>
      </c>
      <c r="CO12">
        <v>40.759998321533203</v>
      </c>
      <c r="CP12">
        <v>42.909999847412109</v>
      </c>
      <c r="CQ12">
        <v>40.759998321533203</v>
      </c>
      <c r="CR12">
        <v>42.569999694824219</v>
      </c>
      <c r="CS12" s="2">
        <f t="shared" si="21"/>
        <v>-1.8155095901362106E-2</v>
      </c>
      <c r="CT12" s="2">
        <f t="shared" si="22"/>
        <v>5.0104906397676729E-2</v>
      </c>
      <c r="CU12" s="2">
        <f t="shared" si="23"/>
        <v>0</v>
      </c>
      <c r="CV12" s="2">
        <f t="shared" si="24"/>
        <v>4.2518237873303999E-2</v>
      </c>
      <c r="CW12">
        <v>0</v>
      </c>
      <c r="CX12">
        <v>0</v>
      </c>
      <c r="CY12">
        <v>3</v>
      </c>
      <c r="CZ12">
        <v>6</v>
      </c>
      <c r="DA12">
        <v>76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42.569999694824219</v>
      </c>
      <c r="EG12">
        <v>42.110000610351563</v>
      </c>
      <c r="EH12">
        <v>43.220001220703118</v>
      </c>
      <c r="EI12">
        <v>40.470001220703118</v>
      </c>
      <c r="EJ12">
        <v>42.200000762939453</v>
      </c>
      <c r="EK12" s="2">
        <f t="shared" si="25"/>
        <v>-1.0923749176094288E-2</v>
      </c>
      <c r="EL12" s="2">
        <f t="shared" si="26"/>
        <v>2.5682567769568787E-2</v>
      </c>
      <c r="EM12" s="2">
        <f t="shared" si="27"/>
        <v>3.8945603559200515E-2</v>
      </c>
      <c r="EN12" s="2">
        <f t="shared" si="28"/>
        <v>4.099524907486829E-2</v>
      </c>
      <c r="EO12">
        <v>19</v>
      </c>
      <c r="EP12">
        <v>30</v>
      </c>
      <c r="EQ12">
        <v>20</v>
      </c>
      <c r="ER12">
        <v>20</v>
      </c>
      <c r="ES12">
        <v>14</v>
      </c>
      <c r="ET12">
        <v>1</v>
      </c>
      <c r="EU12">
        <v>54</v>
      </c>
      <c r="EV12">
        <v>1</v>
      </c>
      <c r="EW12">
        <v>14</v>
      </c>
      <c r="EX12">
        <v>7</v>
      </c>
      <c r="EY12">
        <v>1</v>
      </c>
      <c r="EZ12">
        <v>0</v>
      </c>
      <c r="FA12">
        <v>0</v>
      </c>
      <c r="FB12">
        <v>2</v>
      </c>
      <c r="FC12">
        <v>1</v>
      </c>
      <c r="FD12">
        <v>3</v>
      </c>
      <c r="FE12">
        <v>1</v>
      </c>
      <c r="FF12">
        <v>3</v>
      </c>
      <c r="FG12">
        <v>0</v>
      </c>
      <c r="FH12">
        <v>0</v>
      </c>
      <c r="FI12">
        <v>2</v>
      </c>
      <c r="FJ12">
        <v>2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1</v>
      </c>
      <c r="FW12" t="s">
        <v>237</v>
      </c>
      <c r="FX12">
        <v>42.200000762939453</v>
      </c>
      <c r="FY12">
        <v>42.610000610351563</v>
      </c>
      <c r="FZ12">
        <v>43.540000915527337</v>
      </c>
      <c r="GA12">
        <v>41.990001678466797</v>
      </c>
      <c r="GB12">
        <v>42.680000305175781</v>
      </c>
      <c r="GC12">
        <v>268</v>
      </c>
      <c r="GD12">
        <v>110</v>
      </c>
      <c r="GE12">
        <v>188</v>
      </c>
      <c r="GF12">
        <v>10</v>
      </c>
      <c r="GG12">
        <v>14</v>
      </c>
      <c r="GH12">
        <v>189</v>
      </c>
      <c r="GI12">
        <v>14</v>
      </c>
      <c r="GJ12">
        <v>116</v>
      </c>
      <c r="GK12">
        <v>5</v>
      </c>
      <c r="GL12">
        <v>57</v>
      </c>
      <c r="GM12">
        <v>3</v>
      </c>
      <c r="GN12">
        <v>2</v>
      </c>
      <c r="GO12">
        <v>2</v>
      </c>
      <c r="GP12">
        <v>1</v>
      </c>
      <c r="GQ12">
        <v>2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 t="s">
        <v>238</v>
      </c>
      <c r="GY12">
        <v>104124</v>
      </c>
      <c r="GZ12">
        <v>102900</v>
      </c>
      <c r="HA12">
        <v>2.5779999999999998</v>
      </c>
      <c r="HB12">
        <v>3.6930000000000001</v>
      </c>
      <c r="HC12">
        <v>100.52</v>
      </c>
      <c r="HD12">
        <v>9.01</v>
      </c>
      <c r="HE12">
        <v>0</v>
      </c>
      <c r="HF12" s="2">
        <f t="shared" si="29"/>
        <v>9.6221507049804034E-3</v>
      </c>
      <c r="HG12" s="2">
        <f t="shared" si="30"/>
        <v>2.1359675829591307E-2</v>
      </c>
      <c r="HH12" s="2">
        <f t="shared" si="31"/>
        <v>1.4550549706731197E-2</v>
      </c>
      <c r="HI12" s="2">
        <f t="shared" si="32"/>
        <v>1.6166790575802947E-2</v>
      </c>
      <c r="HJ12" s="3">
        <f t="shared" si="33"/>
        <v>43.52013641048736</v>
      </c>
      <c r="HK12" t="str">
        <f t="shared" si="34"/>
        <v>ANIK</v>
      </c>
    </row>
    <row r="13" spans="1:219" hidden="1" x14ac:dyDescent="0.25">
      <c r="A13">
        <v>4</v>
      </c>
      <c r="B13" t="s">
        <v>239</v>
      </c>
      <c r="C13">
        <v>11</v>
      </c>
      <c r="D13">
        <v>0</v>
      </c>
      <c r="E13">
        <v>5</v>
      </c>
      <c r="F13">
        <v>1</v>
      </c>
      <c r="G13" t="s">
        <v>218</v>
      </c>
      <c r="H13" t="s">
        <v>240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0</v>
      </c>
      <c r="O13">
        <v>1</v>
      </c>
      <c r="P13">
        <v>2</v>
      </c>
      <c r="Q13">
        <v>192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241</v>
      </c>
      <c r="AV13">
        <v>27.35000038146973</v>
      </c>
      <c r="AW13">
        <v>27.469999313354489</v>
      </c>
      <c r="AX13">
        <v>28.649999618530281</v>
      </c>
      <c r="AY13">
        <v>26.370000839233398</v>
      </c>
      <c r="AZ13">
        <v>27.60000038146973</v>
      </c>
      <c r="BA13" s="2">
        <f t="shared" si="17"/>
        <v>4.3683631191946404E-3</v>
      </c>
      <c r="BB13" s="2">
        <f t="shared" si="18"/>
        <v>4.1186747674949009E-2</v>
      </c>
      <c r="BC13" s="2">
        <f t="shared" si="19"/>
        <v>4.0043629472765518E-2</v>
      </c>
      <c r="BD13" s="2">
        <f t="shared" si="20"/>
        <v>4.4565200189712217E-2</v>
      </c>
      <c r="BE13">
        <v>15</v>
      </c>
      <c r="BF13">
        <v>43</v>
      </c>
      <c r="BG13">
        <v>12</v>
      </c>
      <c r="BH13">
        <v>14</v>
      </c>
      <c r="BI13">
        <v>86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3</v>
      </c>
      <c r="BP13">
        <v>0</v>
      </c>
      <c r="BQ13">
        <v>1</v>
      </c>
      <c r="BR13">
        <v>27</v>
      </c>
      <c r="BS13">
        <v>1</v>
      </c>
      <c r="BT13">
        <v>33</v>
      </c>
      <c r="BU13">
        <v>1</v>
      </c>
      <c r="BV13">
        <v>33</v>
      </c>
      <c r="BW13">
        <v>0</v>
      </c>
      <c r="BX13">
        <v>0</v>
      </c>
      <c r="BY13">
        <v>27</v>
      </c>
      <c r="BZ13">
        <v>27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0</v>
      </c>
      <c r="CG13">
        <v>21</v>
      </c>
      <c r="CH13">
        <v>21</v>
      </c>
      <c r="CI13">
        <v>1</v>
      </c>
      <c r="CJ13">
        <v>0</v>
      </c>
      <c r="CK13">
        <v>1</v>
      </c>
      <c r="CL13">
        <v>1</v>
      </c>
      <c r="CM13" t="s">
        <v>242</v>
      </c>
      <c r="CN13">
        <v>27.60000038146973</v>
      </c>
      <c r="CO13">
        <v>26.510000228881839</v>
      </c>
      <c r="CP13">
        <v>29.25</v>
      </c>
      <c r="CQ13">
        <v>26.510000228881839</v>
      </c>
      <c r="CR13">
        <v>28.729999542236332</v>
      </c>
      <c r="CS13" s="2">
        <f t="shared" si="21"/>
        <v>-4.1116565189628584E-2</v>
      </c>
      <c r="CT13" s="2">
        <f t="shared" si="22"/>
        <v>9.367520585019351E-2</v>
      </c>
      <c r="CU13" s="2">
        <f t="shared" si="23"/>
        <v>0</v>
      </c>
      <c r="CV13" s="2">
        <f t="shared" si="24"/>
        <v>7.7271122475684129E-2</v>
      </c>
      <c r="CW13">
        <v>0</v>
      </c>
      <c r="CX13">
        <v>0</v>
      </c>
      <c r="CY13">
        <v>0</v>
      </c>
      <c r="CZ13">
        <v>2</v>
      </c>
      <c r="DA13">
        <v>193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28.729999542236332</v>
      </c>
      <c r="EG13">
        <v>28.379999160766602</v>
      </c>
      <c r="EH13">
        <v>28.510000228881839</v>
      </c>
      <c r="EI13">
        <v>27.309999465942379</v>
      </c>
      <c r="EJ13">
        <v>27.690000534057621</v>
      </c>
      <c r="EK13" s="2">
        <f t="shared" si="25"/>
        <v>-1.2332642417889117E-2</v>
      </c>
      <c r="EL13" s="2">
        <f t="shared" si="26"/>
        <v>4.5598410056671979E-3</v>
      </c>
      <c r="EM13" s="2">
        <f t="shared" si="27"/>
        <v>3.7702597831765439E-2</v>
      </c>
      <c r="EN13" s="2">
        <f t="shared" si="28"/>
        <v>1.3723404145400964E-2</v>
      </c>
      <c r="EO13">
        <v>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</v>
      </c>
      <c r="EY13">
        <v>7</v>
      </c>
      <c r="EZ13">
        <v>5</v>
      </c>
      <c r="FA13">
        <v>7</v>
      </c>
      <c r="FB13">
        <v>172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</v>
      </c>
      <c r="FP13">
        <v>0</v>
      </c>
      <c r="FQ13">
        <v>10</v>
      </c>
      <c r="FR13">
        <v>0</v>
      </c>
      <c r="FS13">
        <v>2</v>
      </c>
      <c r="FT13">
        <v>0</v>
      </c>
      <c r="FU13">
        <v>2</v>
      </c>
      <c r="FV13">
        <v>0</v>
      </c>
      <c r="FW13" t="s">
        <v>244</v>
      </c>
      <c r="FX13">
        <v>27.690000534057621</v>
      </c>
      <c r="FY13">
        <v>27.940000534057621</v>
      </c>
      <c r="FZ13">
        <v>28.340000152587891</v>
      </c>
      <c r="GA13">
        <v>27.329999923706051</v>
      </c>
      <c r="GB13">
        <v>27.770000457763668</v>
      </c>
      <c r="GC13">
        <v>568</v>
      </c>
      <c r="GD13">
        <v>228</v>
      </c>
      <c r="GE13">
        <v>203</v>
      </c>
      <c r="GF13">
        <v>194</v>
      </c>
      <c r="GG13">
        <v>0</v>
      </c>
      <c r="GH13">
        <v>489</v>
      </c>
      <c r="GI13">
        <v>0</v>
      </c>
      <c r="GJ13">
        <v>195</v>
      </c>
      <c r="GK13">
        <v>34</v>
      </c>
      <c r="GL13">
        <v>200</v>
      </c>
      <c r="GM13">
        <v>0</v>
      </c>
      <c r="GN13">
        <v>172</v>
      </c>
      <c r="GO13">
        <v>2</v>
      </c>
      <c r="GP13">
        <v>0</v>
      </c>
      <c r="GQ13">
        <v>2</v>
      </c>
      <c r="GR13">
        <v>0</v>
      </c>
      <c r="GS13">
        <v>3</v>
      </c>
      <c r="GT13">
        <v>2</v>
      </c>
      <c r="GU13">
        <v>1</v>
      </c>
      <c r="GV13">
        <v>0</v>
      </c>
      <c r="GW13">
        <v>2.2000000000000002</v>
      </c>
      <c r="GX13" t="s">
        <v>218</v>
      </c>
      <c r="GY13">
        <v>1411263</v>
      </c>
      <c r="GZ13">
        <v>2251028</v>
      </c>
      <c r="HA13">
        <v>3.39</v>
      </c>
      <c r="HB13">
        <v>3.8149999999999999</v>
      </c>
      <c r="HC13">
        <v>1.34</v>
      </c>
      <c r="HD13">
        <v>9.06</v>
      </c>
      <c r="HE13">
        <v>0</v>
      </c>
      <c r="HF13" s="2">
        <f t="shared" si="29"/>
        <v>8.9477449971864242E-3</v>
      </c>
      <c r="HG13" s="2">
        <f t="shared" si="30"/>
        <v>1.4114312504467041E-2</v>
      </c>
      <c r="HH13" s="2">
        <f t="shared" si="31"/>
        <v>2.1832519638215642E-2</v>
      </c>
      <c r="HI13" s="2">
        <f t="shared" si="32"/>
        <v>1.584445541248114E-2</v>
      </c>
      <c r="HJ13" s="3">
        <f t="shared" si="33"/>
        <v>28.334354432970287</v>
      </c>
      <c r="HK13" t="str">
        <f t="shared" si="34"/>
        <v>CARG</v>
      </c>
    </row>
    <row r="14" spans="1:219" hidden="1" x14ac:dyDescent="0.25">
      <c r="A14">
        <v>5</v>
      </c>
      <c r="B14" t="s">
        <v>245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</v>
      </c>
      <c r="N14">
        <v>0</v>
      </c>
      <c r="O14">
        <v>0</v>
      </c>
      <c r="P14">
        <v>1</v>
      </c>
      <c r="Q14">
        <v>193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70.449996948242188</v>
      </c>
      <c r="AW14">
        <v>70.110000610351563</v>
      </c>
      <c r="AX14">
        <v>71.040000915527344</v>
      </c>
      <c r="AY14">
        <v>69.419998168945313</v>
      </c>
      <c r="AZ14">
        <v>69.55999755859375</v>
      </c>
      <c r="BA14" s="2">
        <f t="shared" si="17"/>
        <v>-4.8494699034480337E-3</v>
      </c>
      <c r="BB14" s="2">
        <f t="shared" si="18"/>
        <v>1.3091220343333543E-2</v>
      </c>
      <c r="BC14" s="2">
        <f t="shared" si="19"/>
        <v>9.8417121009748421E-3</v>
      </c>
      <c r="BD14" s="2">
        <f t="shared" si="20"/>
        <v>2.0126422449987524E-3</v>
      </c>
      <c r="BE14">
        <v>48</v>
      </c>
      <c r="BF14">
        <v>58</v>
      </c>
      <c r="BG14">
        <v>18</v>
      </c>
      <c r="BH14">
        <v>0</v>
      </c>
      <c r="BI14">
        <v>0</v>
      </c>
      <c r="BJ14">
        <v>1</v>
      </c>
      <c r="BK14">
        <v>18</v>
      </c>
      <c r="BL14">
        <v>0</v>
      </c>
      <c r="BM14">
        <v>0</v>
      </c>
      <c r="BN14">
        <v>8</v>
      </c>
      <c r="BO14">
        <v>15</v>
      </c>
      <c r="BP14">
        <v>20</v>
      </c>
      <c r="BQ14">
        <v>13</v>
      </c>
      <c r="BR14">
        <v>24</v>
      </c>
      <c r="BS14">
        <v>1</v>
      </c>
      <c r="BT14">
        <v>30</v>
      </c>
      <c r="BU14">
        <v>0</v>
      </c>
      <c r="BV14">
        <v>0</v>
      </c>
      <c r="BW14">
        <v>78</v>
      </c>
      <c r="BX14">
        <v>20</v>
      </c>
      <c r="BY14">
        <v>11</v>
      </c>
      <c r="BZ14">
        <v>11</v>
      </c>
      <c r="CA14">
        <v>2</v>
      </c>
      <c r="CB14">
        <v>1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247</v>
      </c>
      <c r="CN14">
        <v>69.55999755859375</v>
      </c>
      <c r="CO14">
        <v>70.010002136230469</v>
      </c>
      <c r="CP14">
        <v>70.400001525878906</v>
      </c>
      <c r="CQ14">
        <v>67.739997863769531</v>
      </c>
      <c r="CR14">
        <v>68.05999755859375</v>
      </c>
      <c r="CS14" s="2">
        <f t="shared" si="21"/>
        <v>6.4277183817401662E-3</v>
      </c>
      <c r="CT14" s="2">
        <f t="shared" si="22"/>
        <v>5.5397639374350494E-3</v>
      </c>
      <c r="CU14" s="2">
        <f t="shared" si="23"/>
        <v>3.2423999474300857E-2</v>
      </c>
      <c r="CV14" s="2">
        <f t="shared" si="24"/>
        <v>4.7017294490604433E-3</v>
      </c>
      <c r="CW14">
        <v>7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3</v>
      </c>
      <c r="DH14">
        <v>1</v>
      </c>
      <c r="DI14">
        <v>0</v>
      </c>
      <c r="DJ14">
        <v>187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1</v>
      </c>
      <c r="DV14">
        <v>0</v>
      </c>
      <c r="DW14">
        <v>9</v>
      </c>
      <c r="DX14">
        <v>2</v>
      </c>
      <c r="DY14">
        <v>0</v>
      </c>
      <c r="DZ14">
        <v>0</v>
      </c>
      <c r="EA14">
        <v>1</v>
      </c>
      <c r="EB14">
        <v>1</v>
      </c>
      <c r="EC14">
        <v>0</v>
      </c>
      <c r="ED14">
        <v>0</v>
      </c>
      <c r="EE14" t="s">
        <v>248</v>
      </c>
      <c r="EF14">
        <v>68.05999755859375</v>
      </c>
      <c r="EG14">
        <v>67.849998474121094</v>
      </c>
      <c r="EH14">
        <v>70.139999389648438</v>
      </c>
      <c r="EI14">
        <v>67.660003662109375</v>
      </c>
      <c r="EJ14">
        <v>69.639999389648438</v>
      </c>
      <c r="EK14" s="2">
        <f t="shared" si="25"/>
        <v>-3.0950492143746455E-3</v>
      </c>
      <c r="EL14" s="2">
        <f t="shared" si="26"/>
        <v>3.2649001075772954E-2</v>
      </c>
      <c r="EM14" s="2">
        <f t="shared" si="27"/>
        <v>2.8002183682316328E-3</v>
      </c>
      <c r="EN14" s="2">
        <f t="shared" si="28"/>
        <v>2.8431874567669491E-2</v>
      </c>
      <c r="EO14">
        <v>17</v>
      </c>
      <c r="EP14">
        <v>5</v>
      </c>
      <c r="EQ14">
        <v>3</v>
      </c>
      <c r="ER14">
        <v>15</v>
      </c>
      <c r="ES14">
        <v>152</v>
      </c>
      <c r="ET14">
        <v>0</v>
      </c>
      <c r="EU14">
        <v>0</v>
      </c>
      <c r="EV14">
        <v>0</v>
      </c>
      <c r="EW14">
        <v>0</v>
      </c>
      <c r="EX14">
        <v>9</v>
      </c>
      <c r="EY14">
        <v>4</v>
      </c>
      <c r="EZ14">
        <v>0</v>
      </c>
      <c r="FA14">
        <v>0</v>
      </c>
      <c r="FB14">
        <v>0</v>
      </c>
      <c r="FC14">
        <v>1</v>
      </c>
      <c r="FD14">
        <v>13</v>
      </c>
      <c r="FE14">
        <v>1</v>
      </c>
      <c r="FF14">
        <v>13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249</v>
      </c>
      <c r="FX14">
        <v>69.639999389648438</v>
      </c>
      <c r="FY14">
        <v>69.279998779296875</v>
      </c>
      <c r="FZ14">
        <v>69.989997863769531</v>
      </c>
      <c r="GA14">
        <v>68.300003051757813</v>
      </c>
      <c r="GB14">
        <v>68.389999389648438</v>
      </c>
      <c r="GC14">
        <v>519</v>
      </c>
      <c r="GD14">
        <v>287</v>
      </c>
      <c r="GE14">
        <v>200</v>
      </c>
      <c r="GF14">
        <v>206</v>
      </c>
      <c r="GG14">
        <v>0</v>
      </c>
      <c r="GH14">
        <v>361</v>
      </c>
      <c r="GI14">
        <v>0</v>
      </c>
      <c r="GJ14">
        <v>167</v>
      </c>
      <c r="GK14">
        <v>14</v>
      </c>
      <c r="GL14">
        <v>211</v>
      </c>
      <c r="GM14">
        <v>13</v>
      </c>
      <c r="GN14">
        <v>187</v>
      </c>
      <c r="GO14">
        <v>2</v>
      </c>
      <c r="GP14">
        <v>1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1.9</v>
      </c>
      <c r="GX14" t="s">
        <v>218</v>
      </c>
      <c r="GY14">
        <v>5361336</v>
      </c>
      <c r="GZ14">
        <v>5451314</v>
      </c>
      <c r="HA14">
        <v>1.026</v>
      </c>
      <c r="HB14">
        <v>1.097</v>
      </c>
      <c r="HC14">
        <v>1.22</v>
      </c>
      <c r="HD14">
        <v>2</v>
      </c>
      <c r="HE14">
        <v>0</v>
      </c>
      <c r="HF14" s="2">
        <f t="shared" si="29"/>
        <v>-5.1963137513670876E-3</v>
      </c>
      <c r="HG14" s="2">
        <f t="shared" si="30"/>
        <v>1.0144293558268402E-2</v>
      </c>
      <c r="HH14" s="2">
        <f t="shared" si="31"/>
        <v>1.4145435115566429E-2</v>
      </c>
      <c r="HI14" s="2">
        <f t="shared" si="32"/>
        <v>1.3159283329989835E-3</v>
      </c>
      <c r="HJ14" s="3">
        <f t="shared" si="33"/>
        <v>69.982795424630538</v>
      </c>
      <c r="HK14" t="str">
        <f t="shared" si="34"/>
        <v>CNC</v>
      </c>
    </row>
    <row r="15" spans="1:219" hidden="1" x14ac:dyDescent="0.25">
      <c r="A15">
        <v>6</v>
      </c>
      <c r="B15" t="s">
        <v>250</v>
      </c>
      <c r="C15">
        <v>9</v>
      </c>
      <c r="D15">
        <v>0</v>
      </c>
      <c r="E15">
        <v>5</v>
      </c>
      <c r="F15">
        <v>1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</v>
      </c>
      <c r="N15">
        <v>1</v>
      </c>
      <c r="O15">
        <v>1</v>
      </c>
      <c r="P15">
        <v>7</v>
      </c>
      <c r="Q15">
        <v>182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3</v>
      </c>
      <c r="AA15">
        <v>1</v>
      </c>
      <c r="AB15">
        <v>4</v>
      </c>
      <c r="AC15">
        <v>1</v>
      </c>
      <c r="AD15">
        <v>4</v>
      </c>
      <c r="AE15">
        <v>0</v>
      </c>
      <c r="AF15">
        <v>0</v>
      </c>
      <c r="AG15">
        <v>3</v>
      </c>
      <c r="AH15">
        <v>3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251</v>
      </c>
      <c r="AV15">
        <v>55.099998474121087</v>
      </c>
      <c r="AW15">
        <v>55.680000305175781</v>
      </c>
      <c r="AX15">
        <v>55.970001220703118</v>
      </c>
      <c r="AY15">
        <v>54.529998779296882</v>
      </c>
      <c r="AZ15">
        <v>54.650001525878913</v>
      </c>
      <c r="BA15" s="2">
        <f t="shared" si="17"/>
        <v>1.0416699494895321E-2</v>
      </c>
      <c r="BB15" s="2">
        <f t="shared" si="18"/>
        <v>5.1813633947190851E-3</v>
      </c>
      <c r="BC15" s="2">
        <f t="shared" si="19"/>
        <v>2.0653762923417252E-2</v>
      </c>
      <c r="BD15" s="2">
        <f t="shared" si="20"/>
        <v>2.1958415961838007E-3</v>
      </c>
      <c r="BE15">
        <v>27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35</v>
      </c>
      <c r="BO15">
        <v>13</v>
      </c>
      <c r="BP15">
        <v>17</v>
      </c>
      <c r="BQ15">
        <v>20</v>
      </c>
      <c r="BR15">
        <v>102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34</v>
      </c>
      <c r="CF15">
        <v>1</v>
      </c>
      <c r="CG15">
        <v>35</v>
      </c>
      <c r="CH15">
        <v>0</v>
      </c>
      <c r="CI15">
        <v>2</v>
      </c>
      <c r="CJ15">
        <v>1</v>
      </c>
      <c r="CK15">
        <v>1</v>
      </c>
      <c r="CL15">
        <v>0</v>
      </c>
      <c r="CM15" t="s">
        <v>252</v>
      </c>
      <c r="CN15">
        <v>54.650001525878913</v>
      </c>
      <c r="CO15">
        <v>53.700000762939453</v>
      </c>
      <c r="CP15">
        <v>55.689998626708977</v>
      </c>
      <c r="CQ15">
        <v>52.889999389648438</v>
      </c>
      <c r="CR15">
        <v>54.369998931884773</v>
      </c>
      <c r="CS15" s="2">
        <f t="shared" si="21"/>
        <v>-1.7690889188871184E-2</v>
      </c>
      <c r="CT15" s="2">
        <f t="shared" si="22"/>
        <v>3.5733487391668151E-2</v>
      </c>
      <c r="CU15" s="2">
        <f t="shared" si="23"/>
        <v>1.5083824241768573E-2</v>
      </c>
      <c r="CV15" s="2">
        <f t="shared" si="24"/>
        <v>2.7220885990645205E-2</v>
      </c>
      <c r="CW15">
        <v>1</v>
      </c>
      <c r="CX15">
        <v>27</v>
      </c>
      <c r="CY15">
        <v>48</v>
      </c>
      <c r="CZ15">
        <v>46</v>
      </c>
      <c r="DA15">
        <v>69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6</v>
      </c>
      <c r="DK15">
        <v>1</v>
      </c>
      <c r="DL15">
        <v>6</v>
      </c>
      <c r="DM15">
        <v>1</v>
      </c>
      <c r="DN15">
        <v>6</v>
      </c>
      <c r="DO15">
        <v>0</v>
      </c>
      <c r="DP15">
        <v>0</v>
      </c>
      <c r="DQ15">
        <v>6</v>
      </c>
      <c r="DR15">
        <v>6</v>
      </c>
      <c r="DS15">
        <v>0</v>
      </c>
      <c r="DT15">
        <v>0</v>
      </c>
      <c r="DU15">
        <v>1</v>
      </c>
      <c r="DV15">
        <v>1</v>
      </c>
      <c r="DW15">
        <v>2</v>
      </c>
      <c r="DX15">
        <v>0</v>
      </c>
      <c r="DY15">
        <v>5</v>
      </c>
      <c r="DZ15">
        <v>5</v>
      </c>
      <c r="EA15">
        <v>1</v>
      </c>
      <c r="EB15">
        <v>0</v>
      </c>
      <c r="EC15">
        <v>2</v>
      </c>
      <c r="ED15">
        <v>1</v>
      </c>
      <c r="EE15" t="s">
        <v>253</v>
      </c>
      <c r="EF15">
        <v>54.369998931884773</v>
      </c>
      <c r="EG15">
        <v>54.220001220703118</v>
      </c>
      <c r="EH15">
        <v>54.810001373291023</v>
      </c>
      <c r="EI15">
        <v>53.689998626708977</v>
      </c>
      <c r="EJ15">
        <v>53.930000305175781</v>
      </c>
      <c r="EK15" s="2">
        <f t="shared" si="25"/>
        <v>-2.7664645482223804E-3</v>
      </c>
      <c r="EL15" s="2">
        <f t="shared" si="26"/>
        <v>1.0764461554555127E-2</v>
      </c>
      <c r="EM15" s="2">
        <f t="shared" si="27"/>
        <v>9.7750384002530666E-3</v>
      </c>
      <c r="EN15" s="2">
        <f t="shared" si="28"/>
        <v>4.4502443372649303E-3</v>
      </c>
      <c r="EO15">
        <v>85</v>
      </c>
      <c r="EP15">
        <v>36</v>
      </c>
      <c r="EQ15">
        <v>7</v>
      </c>
      <c r="ER15">
        <v>0</v>
      </c>
      <c r="ES15">
        <v>0</v>
      </c>
      <c r="ET15">
        <v>2</v>
      </c>
      <c r="EU15">
        <v>7</v>
      </c>
      <c r="EV15">
        <v>0</v>
      </c>
      <c r="EW15">
        <v>0</v>
      </c>
      <c r="EX15">
        <v>30</v>
      </c>
      <c r="EY15">
        <v>20</v>
      </c>
      <c r="EZ15">
        <v>8</v>
      </c>
      <c r="FA15">
        <v>15</v>
      </c>
      <c r="FB15">
        <v>19</v>
      </c>
      <c r="FC15">
        <v>2</v>
      </c>
      <c r="FD15">
        <v>0</v>
      </c>
      <c r="FE15">
        <v>0</v>
      </c>
      <c r="FF15">
        <v>0</v>
      </c>
      <c r="FG15">
        <v>44</v>
      </c>
      <c r="FH15">
        <v>8</v>
      </c>
      <c r="FI15">
        <v>9</v>
      </c>
      <c r="FJ15">
        <v>0</v>
      </c>
      <c r="FK15">
        <v>3</v>
      </c>
      <c r="FL15">
        <v>2</v>
      </c>
      <c r="FM15">
        <v>2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254</v>
      </c>
      <c r="FX15">
        <v>53.930000305175781</v>
      </c>
      <c r="FY15">
        <v>54</v>
      </c>
      <c r="FZ15">
        <v>54.810001373291023</v>
      </c>
      <c r="GA15">
        <v>52.680000305175781</v>
      </c>
      <c r="GB15">
        <v>53.569999694824219</v>
      </c>
      <c r="GC15">
        <v>539</v>
      </c>
      <c r="GD15">
        <v>289</v>
      </c>
      <c r="GE15">
        <v>319</v>
      </c>
      <c r="GF15">
        <v>98</v>
      </c>
      <c r="GG15">
        <v>0</v>
      </c>
      <c r="GH15">
        <v>304</v>
      </c>
      <c r="GI15">
        <v>0</v>
      </c>
      <c r="GJ15">
        <v>115</v>
      </c>
      <c r="GK15">
        <v>10</v>
      </c>
      <c r="GL15">
        <v>130</v>
      </c>
      <c r="GM15">
        <v>6</v>
      </c>
      <c r="GN15">
        <v>25</v>
      </c>
      <c r="GO15">
        <v>4</v>
      </c>
      <c r="GP15">
        <v>3</v>
      </c>
      <c r="GQ15">
        <v>3</v>
      </c>
      <c r="GR15">
        <v>2</v>
      </c>
      <c r="GS15">
        <v>3</v>
      </c>
      <c r="GT15">
        <v>2</v>
      </c>
      <c r="GU15">
        <v>1</v>
      </c>
      <c r="GV15">
        <v>1</v>
      </c>
      <c r="GW15">
        <v>2.2000000000000002</v>
      </c>
      <c r="GX15" t="s">
        <v>218</v>
      </c>
      <c r="GY15">
        <v>2346392</v>
      </c>
      <c r="GZ15">
        <v>2671728</v>
      </c>
      <c r="HA15">
        <v>1.2070000000000001</v>
      </c>
      <c r="HB15">
        <v>1.671</v>
      </c>
      <c r="HC15">
        <v>-3.19</v>
      </c>
      <c r="HD15">
        <v>1.73</v>
      </c>
      <c r="HE15">
        <v>0.64519994999999997</v>
      </c>
      <c r="HF15" s="2">
        <f t="shared" si="29"/>
        <v>1.2962906448928946E-3</v>
      </c>
      <c r="HG15" s="2">
        <f t="shared" si="30"/>
        <v>1.4778349808357016E-2</v>
      </c>
      <c r="HH15" s="2">
        <f t="shared" si="31"/>
        <v>2.4444438793041035E-2</v>
      </c>
      <c r="HI15" s="2">
        <f t="shared" si="32"/>
        <v>1.6613765068481556E-2</v>
      </c>
      <c r="HJ15" s="3">
        <f t="shared" si="33"/>
        <v>54.79803088965128</v>
      </c>
      <c r="HK15" t="str">
        <f t="shared" si="34"/>
        <v>CF</v>
      </c>
    </row>
    <row r="16" spans="1:219" hidden="1" x14ac:dyDescent="0.25">
      <c r="A16">
        <v>7</v>
      </c>
      <c r="B16" t="s">
        <v>255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25</v>
      </c>
      <c r="N16">
        <v>35</v>
      </c>
      <c r="O16">
        <v>17</v>
      </c>
      <c r="P16">
        <v>3</v>
      </c>
      <c r="Q16">
        <v>109</v>
      </c>
      <c r="R16">
        <v>3</v>
      </c>
      <c r="S16">
        <v>14</v>
      </c>
      <c r="T16">
        <v>0</v>
      </c>
      <c r="U16">
        <v>0</v>
      </c>
      <c r="V16">
        <v>5</v>
      </c>
      <c r="W16">
        <v>4</v>
      </c>
      <c r="X16">
        <v>1</v>
      </c>
      <c r="Y16">
        <v>1</v>
      </c>
      <c r="Z16">
        <v>7</v>
      </c>
      <c r="AA16">
        <v>3</v>
      </c>
      <c r="AB16">
        <v>18</v>
      </c>
      <c r="AC16">
        <v>1</v>
      </c>
      <c r="AD16">
        <v>18</v>
      </c>
      <c r="AE16">
        <v>2</v>
      </c>
      <c r="AF16">
        <v>1</v>
      </c>
      <c r="AG16">
        <v>7</v>
      </c>
      <c r="AH16">
        <v>7</v>
      </c>
      <c r="AI16">
        <v>2</v>
      </c>
      <c r="AJ16">
        <v>1</v>
      </c>
      <c r="AK16">
        <v>2</v>
      </c>
      <c r="AL16">
        <v>1</v>
      </c>
      <c r="AM16">
        <v>1</v>
      </c>
      <c r="AN16">
        <v>1</v>
      </c>
      <c r="AO16">
        <v>3</v>
      </c>
      <c r="AP16">
        <v>3</v>
      </c>
      <c r="AQ16">
        <v>1</v>
      </c>
      <c r="AR16">
        <v>1</v>
      </c>
      <c r="AS16">
        <v>1</v>
      </c>
      <c r="AT16">
        <v>1</v>
      </c>
      <c r="AU16" t="s">
        <v>256</v>
      </c>
      <c r="AV16">
        <v>70.660003662109375</v>
      </c>
      <c r="AW16">
        <v>71.709999084472656</v>
      </c>
      <c r="AX16">
        <v>73.910003662109375</v>
      </c>
      <c r="AY16">
        <v>70.19000244140625</v>
      </c>
      <c r="AZ16">
        <v>70.25</v>
      </c>
      <c r="BA16" s="2">
        <f t="shared" si="17"/>
        <v>1.4642245652888852E-2</v>
      </c>
      <c r="BB16" s="2">
        <f t="shared" si="18"/>
        <v>2.9765991998787711E-2</v>
      </c>
      <c r="BC16" s="2">
        <f t="shared" si="19"/>
        <v>2.119643930375581E-2</v>
      </c>
      <c r="BD16" s="2">
        <f t="shared" si="20"/>
        <v>8.5405777357649981E-4</v>
      </c>
      <c r="BE16">
        <v>38</v>
      </c>
      <c r="BF16">
        <v>10</v>
      </c>
      <c r="BG16">
        <v>12</v>
      </c>
      <c r="BH16">
        <v>7</v>
      </c>
      <c r="BI16">
        <v>13</v>
      </c>
      <c r="BJ16">
        <v>2</v>
      </c>
      <c r="BK16">
        <v>32</v>
      </c>
      <c r="BL16">
        <v>1</v>
      </c>
      <c r="BM16">
        <v>13</v>
      </c>
      <c r="BN16">
        <v>24</v>
      </c>
      <c r="BO16">
        <v>15</v>
      </c>
      <c r="BP16">
        <v>13</v>
      </c>
      <c r="BQ16">
        <v>19</v>
      </c>
      <c r="BR16">
        <v>67</v>
      </c>
      <c r="BS16">
        <v>1</v>
      </c>
      <c r="BT16">
        <v>16</v>
      </c>
      <c r="BU16">
        <v>0</v>
      </c>
      <c r="BV16">
        <v>0</v>
      </c>
      <c r="BW16">
        <v>42</v>
      </c>
      <c r="BX16">
        <v>32</v>
      </c>
      <c r="BY16">
        <v>6</v>
      </c>
      <c r="BZ16">
        <v>6</v>
      </c>
      <c r="CA16">
        <v>2</v>
      </c>
      <c r="CB16">
        <v>2</v>
      </c>
      <c r="CC16">
        <v>1</v>
      </c>
      <c r="CD16">
        <v>1</v>
      </c>
      <c r="CE16">
        <v>81</v>
      </c>
      <c r="CF16">
        <v>44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257</v>
      </c>
      <c r="CN16">
        <v>70.25</v>
      </c>
      <c r="CO16">
        <v>68.150001525878906</v>
      </c>
      <c r="CP16">
        <v>71.05999755859375</v>
      </c>
      <c r="CQ16">
        <v>66.44000244140625</v>
      </c>
      <c r="CR16">
        <v>69.5</v>
      </c>
      <c r="CS16" s="2">
        <f t="shared" si="21"/>
        <v>-3.0814356964080858E-2</v>
      </c>
      <c r="CT16" s="2">
        <f t="shared" si="22"/>
        <v>4.0951254330051978E-2</v>
      </c>
      <c r="CU16" s="2">
        <f t="shared" si="23"/>
        <v>2.5091695468609898E-2</v>
      </c>
      <c r="CV16" s="2">
        <f t="shared" si="24"/>
        <v>4.4028741850269837E-2</v>
      </c>
      <c r="CW16">
        <v>5</v>
      </c>
      <c r="CX16">
        <v>6</v>
      </c>
      <c r="CY16">
        <v>4</v>
      </c>
      <c r="CZ16">
        <v>47</v>
      </c>
      <c r="DA16">
        <v>129</v>
      </c>
      <c r="DB16">
        <v>1</v>
      </c>
      <c r="DC16">
        <v>24</v>
      </c>
      <c r="DD16">
        <v>1</v>
      </c>
      <c r="DE16">
        <v>17</v>
      </c>
      <c r="DF16">
        <v>2</v>
      </c>
      <c r="DG16">
        <v>0</v>
      </c>
      <c r="DH16">
        <v>0</v>
      </c>
      <c r="DI16">
        <v>0</v>
      </c>
      <c r="DJ16">
        <v>7</v>
      </c>
      <c r="DK16">
        <v>2</v>
      </c>
      <c r="DL16">
        <v>9</v>
      </c>
      <c r="DM16">
        <v>2</v>
      </c>
      <c r="DN16">
        <v>9</v>
      </c>
      <c r="DO16">
        <v>0</v>
      </c>
      <c r="DP16">
        <v>0</v>
      </c>
      <c r="DQ16">
        <v>7</v>
      </c>
      <c r="DR16">
        <v>7</v>
      </c>
      <c r="DS16">
        <v>0</v>
      </c>
      <c r="DT16">
        <v>0</v>
      </c>
      <c r="DU16">
        <v>1</v>
      </c>
      <c r="DV16">
        <v>1</v>
      </c>
      <c r="DW16">
        <v>2</v>
      </c>
      <c r="DX16">
        <v>0</v>
      </c>
      <c r="DY16">
        <v>5</v>
      </c>
      <c r="DZ16">
        <v>5</v>
      </c>
      <c r="EA16">
        <v>1</v>
      </c>
      <c r="EB16">
        <v>0</v>
      </c>
      <c r="EC16">
        <v>2</v>
      </c>
      <c r="ED16">
        <v>1</v>
      </c>
      <c r="EE16" t="s">
        <v>258</v>
      </c>
      <c r="EF16">
        <v>69.5</v>
      </c>
      <c r="EG16">
        <v>70.239997863769531</v>
      </c>
      <c r="EH16">
        <v>73.959999084472656</v>
      </c>
      <c r="EI16">
        <v>69.959999084472656</v>
      </c>
      <c r="EJ16">
        <v>70.830001831054688</v>
      </c>
      <c r="EK16" s="2">
        <f t="shared" si="25"/>
        <v>1.0535277424192913E-2</v>
      </c>
      <c r="EL16" s="2">
        <f t="shared" si="26"/>
        <v>5.0297475212977782E-2</v>
      </c>
      <c r="EM16" s="2">
        <f t="shared" si="27"/>
        <v>3.9863153162380538E-3</v>
      </c>
      <c r="EN16" s="2">
        <f t="shared" si="28"/>
        <v>1.228296942102558E-2</v>
      </c>
      <c r="EO16">
        <v>4</v>
      </c>
      <c r="EP16">
        <v>17</v>
      </c>
      <c r="EQ16">
        <v>9</v>
      </c>
      <c r="ER16">
        <v>11</v>
      </c>
      <c r="ES16">
        <v>154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259</v>
      </c>
      <c r="FX16">
        <v>70.830001831054688</v>
      </c>
      <c r="FY16">
        <v>69.199996948242188</v>
      </c>
      <c r="FZ16">
        <v>70.669998168945313</v>
      </c>
      <c r="GA16">
        <v>67.129997253417969</v>
      </c>
      <c r="GB16">
        <v>67.910003662109375</v>
      </c>
      <c r="GC16">
        <v>655</v>
      </c>
      <c r="GD16">
        <v>166</v>
      </c>
      <c r="GE16">
        <v>386</v>
      </c>
      <c r="GF16">
        <v>10</v>
      </c>
      <c r="GG16">
        <v>30</v>
      </c>
      <c r="GH16">
        <v>473</v>
      </c>
      <c r="GI16">
        <v>17</v>
      </c>
      <c r="GJ16">
        <v>341</v>
      </c>
      <c r="GK16">
        <v>28</v>
      </c>
      <c r="GL16">
        <v>81</v>
      </c>
      <c r="GM16">
        <v>10</v>
      </c>
      <c r="GN16">
        <v>7</v>
      </c>
      <c r="GO16">
        <v>4</v>
      </c>
      <c r="GP16">
        <v>1</v>
      </c>
      <c r="GQ16">
        <v>3</v>
      </c>
      <c r="GR16">
        <v>1</v>
      </c>
      <c r="GS16">
        <v>3</v>
      </c>
      <c r="GT16">
        <v>2</v>
      </c>
      <c r="GU16">
        <v>2</v>
      </c>
      <c r="GV16">
        <v>1</v>
      </c>
      <c r="GW16">
        <v>1.8</v>
      </c>
      <c r="GX16" t="s">
        <v>218</v>
      </c>
      <c r="GY16">
        <v>1651198</v>
      </c>
      <c r="GZ16">
        <v>1152700</v>
      </c>
      <c r="HA16">
        <v>1.073</v>
      </c>
      <c r="HB16">
        <v>1.115</v>
      </c>
      <c r="HC16">
        <v>0.12</v>
      </c>
      <c r="HD16">
        <v>2.6</v>
      </c>
      <c r="HF16" s="2">
        <f t="shared" si="29"/>
        <v>-2.3554984894459619E-2</v>
      </c>
      <c r="HG16" s="2">
        <f t="shared" si="30"/>
        <v>2.0800923429896034E-2</v>
      </c>
      <c r="HH16" s="2">
        <f t="shared" si="31"/>
        <v>2.9913291706825773E-2</v>
      </c>
      <c r="HI16" s="2">
        <f t="shared" si="32"/>
        <v>1.1485883767174854E-2</v>
      </c>
      <c r="HJ16" s="3">
        <f t="shared" si="33"/>
        <v>70.639420786111614</v>
      </c>
      <c r="HK16" t="str">
        <f t="shared" si="34"/>
        <v>XEC</v>
      </c>
    </row>
    <row r="17" spans="1:219" hidden="1" x14ac:dyDescent="0.25">
      <c r="A17">
        <v>8</v>
      </c>
      <c r="B17" t="s">
        <v>260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32</v>
      </c>
      <c r="W17">
        <v>19</v>
      </c>
      <c r="X17">
        <v>15</v>
      </c>
      <c r="Y17">
        <v>17</v>
      </c>
      <c r="Z17">
        <v>93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37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261</v>
      </c>
      <c r="AV17">
        <v>202.91999816894531</v>
      </c>
      <c r="AW17">
        <v>204.46000671386719</v>
      </c>
      <c r="AX17">
        <v>209.80999755859369</v>
      </c>
      <c r="AY17">
        <v>203.44000244140619</v>
      </c>
      <c r="AZ17">
        <v>208.05000305175781</v>
      </c>
      <c r="BA17" s="2">
        <f t="shared" si="17"/>
        <v>7.5320771512887852E-3</v>
      </c>
      <c r="BB17" s="2">
        <f t="shared" si="18"/>
        <v>2.5499217897051896E-2</v>
      </c>
      <c r="BC17" s="2">
        <f t="shared" si="19"/>
        <v>4.9887715884135986E-3</v>
      </c>
      <c r="BD17" s="2">
        <f t="shared" si="20"/>
        <v>2.2158137672340095E-2</v>
      </c>
      <c r="BE17">
        <v>2</v>
      </c>
      <c r="BF17">
        <v>10</v>
      </c>
      <c r="BG17">
        <v>22</v>
      </c>
      <c r="BH17">
        <v>14</v>
      </c>
      <c r="BI17">
        <v>146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2</v>
      </c>
      <c r="BU17">
        <v>1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262</v>
      </c>
      <c r="CN17">
        <v>208.05000305175781</v>
      </c>
      <c r="CO17">
        <v>206.28999328613281</v>
      </c>
      <c r="CP17">
        <v>213.80999755859369</v>
      </c>
      <c r="CQ17">
        <v>206.28999328613281</v>
      </c>
      <c r="CR17">
        <v>212.08999633789071</v>
      </c>
      <c r="CS17" s="2">
        <f t="shared" si="21"/>
        <v>-8.531726321711508E-3</v>
      </c>
      <c r="CT17" s="2">
        <f t="shared" si="22"/>
        <v>3.5171434256249245E-2</v>
      </c>
      <c r="CU17" s="2">
        <f t="shared" si="23"/>
        <v>0</v>
      </c>
      <c r="CV17" s="2">
        <f t="shared" si="24"/>
        <v>2.7346895902235935E-2</v>
      </c>
      <c r="CW17">
        <v>0</v>
      </c>
      <c r="CX17">
        <v>9</v>
      </c>
      <c r="CY17">
        <v>41</v>
      </c>
      <c r="CZ17">
        <v>9</v>
      </c>
      <c r="DA17">
        <v>136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263</v>
      </c>
      <c r="EF17">
        <v>212.08999633789071</v>
      </c>
      <c r="EG17">
        <v>212.02000427246091</v>
      </c>
      <c r="EH17">
        <v>217.08000183105469</v>
      </c>
      <c r="EI17">
        <v>211.24000549316409</v>
      </c>
      <c r="EJ17">
        <v>214.07000732421881</v>
      </c>
      <c r="EK17" s="2">
        <f t="shared" si="25"/>
        <v>-3.3012010196853403E-4</v>
      </c>
      <c r="EL17" s="2">
        <f t="shared" si="26"/>
        <v>2.3309367587585506E-2</v>
      </c>
      <c r="EM17" s="2">
        <f t="shared" si="27"/>
        <v>3.6788923855244349E-3</v>
      </c>
      <c r="EN17" s="2">
        <f t="shared" si="28"/>
        <v>1.3219982875828817E-2</v>
      </c>
      <c r="EO17">
        <v>6</v>
      </c>
      <c r="EP17">
        <v>52</v>
      </c>
      <c r="EQ17">
        <v>99</v>
      </c>
      <c r="ER17">
        <v>33</v>
      </c>
      <c r="ES17">
        <v>5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0</v>
      </c>
      <c r="FC17">
        <v>1</v>
      </c>
      <c r="FD17">
        <v>2</v>
      </c>
      <c r="FE17">
        <v>1</v>
      </c>
      <c r="FF17">
        <v>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264</v>
      </c>
      <c r="FX17">
        <v>214.07000732421881</v>
      </c>
      <c r="FY17">
        <v>214</v>
      </c>
      <c r="FZ17">
        <v>218.80000305175781</v>
      </c>
      <c r="GA17">
        <v>212.7200012207031</v>
      </c>
      <c r="GB17">
        <v>215.25999450683591</v>
      </c>
      <c r="GC17">
        <v>619</v>
      </c>
      <c r="GD17">
        <v>180</v>
      </c>
      <c r="GE17">
        <v>390</v>
      </c>
      <c r="GF17">
        <v>2</v>
      </c>
      <c r="GG17">
        <v>0</v>
      </c>
      <c r="GH17">
        <v>343</v>
      </c>
      <c r="GI17">
        <v>0</v>
      </c>
      <c r="GJ17">
        <v>183</v>
      </c>
      <c r="GK17">
        <v>4</v>
      </c>
      <c r="GL17">
        <v>93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2.5</v>
      </c>
      <c r="GX17" t="s">
        <v>218</v>
      </c>
      <c r="GY17">
        <v>3012250</v>
      </c>
      <c r="GZ17">
        <v>1425028</v>
      </c>
      <c r="HA17">
        <v>1.2999999999999999E-2</v>
      </c>
      <c r="HB17">
        <v>1.02</v>
      </c>
      <c r="HC17">
        <v>6.49</v>
      </c>
      <c r="HD17">
        <v>4.1100000000000003</v>
      </c>
      <c r="HE17">
        <v>0.64729999999999999</v>
      </c>
      <c r="HF17" s="2">
        <f t="shared" si="29"/>
        <v>-3.2713702905984299E-4</v>
      </c>
      <c r="HG17" s="2">
        <f t="shared" si="30"/>
        <v>2.1937856420515489E-2</v>
      </c>
      <c r="HH17" s="2">
        <f t="shared" si="31"/>
        <v>5.9813027069949287E-3</v>
      </c>
      <c r="HI17" s="2">
        <f t="shared" si="32"/>
        <v>1.179965321448595E-2</v>
      </c>
      <c r="HJ17" s="3">
        <f t="shared" si="33"/>
        <v>218.69470127399032</v>
      </c>
      <c r="HK17" t="str">
        <f t="shared" si="34"/>
        <v>CME</v>
      </c>
    </row>
    <row r="18" spans="1:219" hidden="1" x14ac:dyDescent="0.25">
      <c r="A18">
        <v>9</v>
      </c>
      <c r="B18" t="s">
        <v>265</v>
      </c>
      <c r="C18">
        <v>11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0</v>
      </c>
      <c r="N18">
        <v>0</v>
      </c>
      <c r="O18">
        <v>2</v>
      </c>
      <c r="P18">
        <v>2</v>
      </c>
      <c r="Q18">
        <v>191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266</v>
      </c>
      <c r="AV18">
        <v>20.690000534057621</v>
      </c>
      <c r="AW18">
        <v>20.95999908447266</v>
      </c>
      <c r="AX18">
        <v>21.530000686645511</v>
      </c>
      <c r="AY18">
        <v>20.659999847412109</v>
      </c>
      <c r="AZ18">
        <v>20.95000076293945</v>
      </c>
      <c r="BA18" s="2">
        <f t="shared" si="17"/>
        <v>1.2881610792390585E-2</v>
      </c>
      <c r="BB18" s="2">
        <f t="shared" si="18"/>
        <v>2.6474760055461011E-2</v>
      </c>
      <c r="BC18" s="2">
        <f t="shared" si="19"/>
        <v>1.4312941324639339E-2</v>
      </c>
      <c r="BD18" s="2">
        <f t="shared" si="20"/>
        <v>1.3842525296722252E-2</v>
      </c>
      <c r="BE18">
        <v>21</v>
      </c>
      <c r="BF18">
        <v>26</v>
      </c>
      <c r="BG18">
        <v>45</v>
      </c>
      <c r="BH18">
        <v>51</v>
      </c>
      <c r="BI18">
        <v>21</v>
      </c>
      <c r="BJ18">
        <v>1</v>
      </c>
      <c r="BK18">
        <v>117</v>
      </c>
      <c r="BL18">
        <v>1</v>
      </c>
      <c r="BM18">
        <v>21</v>
      </c>
      <c r="BN18">
        <v>5</v>
      </c>
      <c r="BO18">
        <v>4</v>
      </c>
      <c r="BP18">
        <v>2</v>
      </c>
      <c r="BQ18">
        <v>4</v>
      </c>
      <c r="BR18">
        <v>30</v>
      </c>
      <c r="BS18">
        <v>1</v>
      </c>
      <c r="BT18">
        <v>44</v>
      </c>
      <c r="BU18">
        <v>1</v>
      </c>
      <c r="BV18">
        <v>44</v>
      </c>
      <c r="BW18">
        <v>3</v>
      </c>
      <c r="BX18">
        <v>0</v>
      </c>
      <c r="BY18">
        <v>30</v>
      </c>
      <c r="BZ18">
        <v>30</v>
      </c>
      <c r="CA18">
        <v>2</v>
      </c>
      <c r="CB18">
        <v>0</v>
      </c>
      <c r="CC18">
        <v>2</v>
      </c>
      <c r="CD18">
        <v>1</v>
      </c>
      <c r="CE18">
        <v>8</v>
      </c>
      <c r="CF18">
        <v>3</v>
      </c>
      <c r="CG18">
        <v>12</v>
      </c>
      <c r="CH18">
        <v>12</v>
      </c>
      <c r="CI18">
        <v>1</v>
      </c>
      <c r="CJ18">
        <v>1</v>
      </c>
      <c r="CK18">
        <v>1</v>
      </c>
      <c r="CL18">
        <v>1</v>
      </c>
      <c r="CM18" t="s">
        <v>267</v>
      </c>
      <c r="CN18">
        <v>20.95000076293945</v>
      </c>
      <c r="CO18">
        <v>20.579999923706051</v>
      </c>
      <c r="CP18">
        <v>21.239999771118161</v>
      </c>
      <c r="CQ18">
        <v>20.319999694824219</v>
      </c>
      <c r="CR18">
        <v>20.930000305175781</v>
      </c>
      <c r="CS18" s="2">
        <f t="shared" si="21"/>
        <v>-1.797866086516331E-2</v>
      </c>
      <c r="CT18" s="2">
        <f t="shared" si="22"/>
        <v>3.107343947854313E-2</v>
      </c>
      <c r="CU18" s="2">
        <f t="shared" si="23"/>
        <v>1.2633636046924357E-2</v>
      </c>
      <c r="CV18" s="2">
        <f t="shared" si="24"/>
        <v>2.9144797011814494E-2</v>
      </c>
      <c r="CW18">
        <v>29</v>
      </c>
      <c r="CX18">
        <v>9</v>
      </c>
      <c r="CY18">
        <v>38</v>
      </c>
      <c r="CZ18">
        <v>53</v>
      </c>
      <c r="DA18">
        <v>56</v>
      </c>
      <c r="DB18">
        <v>1</v>
      </c>
      <c r="DC18">
        <v>26</v>
      </c>
      <c r="DD18">
        <v>1</v>
      </c>
      <c r="DE18">
        <v>13</v>
      </c>
      <c r="DF18">
        <v>8</v>
      </c>
      <c r="DG18">
        <v>3</v>
      </c>
      <c r="DH18">
        <v>4</v>
      </c>
      <c r="DI18">
        <v>1</v>
      </c>
      <c r="DJ18">
        <v>11</v>
      </c>
      <c r="DK18">
        <v>2</v>
      </c>
      <c r="DL18">
        <v>27</v>
      </c>
      <c r="DM18">
        <v>2</v>
      </c>
      <c r="DN18">
        <v>27</v>
      </c>
      <c r="DO18">
        <v>29</v>
      </c>
      <c r="DP18">
        <v>26</v>
      </c>
      <c r="DQ18">
        <v>11</v>
      </c>
      <c r="DR18">
        <v>11</v>
      </c>
      <c r="DS18">
        <v>1</v>
      </c>
      <c r="DT18">
        <v>1</v>
      </c>
      <c r="DU18">
        <v>2</v>
      </c>
      <c r="DV18">
        <v>2</v>
      </c>
      <c r="DW18">
        <v>0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1</v>
      </c>
      <c r="ED18">
        <v>1</v>
      </c>
      <c r="EE18" t="s">
        <v>268</v>
      </c>
      <c r="EF18">
        <v>20.930000305175781</v>
      </c>
      <c r="EG18">
        <v>21.219999313354489</v>
      </c>
      <c r="EH18">
        <v>21.79000091552734</v>
      </c>
      <c r="EI18">
        <v>20.79000091552734</v>
      </c>
      <c r="EJ18">
        <v>20.870000839233398</v>
      </c>
      <c r="EK18" s="2">
        <f t="shared" si="25"/>
        <v>1.3666306199934697E-2</v>
      </c>
      <c r="EL18" s="2">
        <f t="shared" si="26"/>
        <v>2.615886086386876E-2</v>
      </c>
      <c r="EM18" s="2">
        <f t="shared" si="27"/>
        <v>2.026382713200825E-2</v>
      </c>
      <c r="EN18" s="2">
        <f t="shared" si="28"/>
        <v>3.833249664066507E-3</v>
      </c>
      <c r="EO18">
        <v>34</v>
      </c>
      <c r="EP18">
        <v>36</v>
      </c>
      <c r="EQ18">
        <v>23</v>
      </c>
      <c r="ER18">
        <v>27</v>
      </c>
      <c r="ES18">
        <v>9</v>
      </c>
      <c r="ET18">
        <v>3</v>
      </c>
      <c r="EU18">
        <v>59</v>
      </c>
      <c r="EV18">
        <v>1</v>
      </c>
      <c r="EW18">
        <v>9</v>
      </c>
      <c r="EX18">
        <v>17</v>
      </c>
      <c r="EY18">
        <v>5</v>
      </c>
      <c r="EZ18">
        <v>8</v>
      </c>
      <c r="FA18">
        <v>7</v>
      </c>
      <c r="FB18">
        <v>48</v>
      </c>
      <c r="FC18">
        <v>3</v>
      </c>
      <c r="FD18">
        <v>7</v>
      </c>
      <c r="FE18">
        <v>1</v>
      </c>
      <c r="FF18">
        <v>7</v>
      </c>
      <c r="FG18">
        <v>95</v>
      </c>
      <c r="FH18">
        <v>59</v>
      </c>
      <c r="FI18">
        <v>8</v>
      </c>
      <c r="FJ18">
        <v>5</v>
      </c>
      <c r="FK18">
        <v>3</v>
      </c>
      <c r="FL18">
        <v>3</v>
      </c>
      <c r="FM18">
        <v>3</v>
      </c>
      <c r="FN18">
        <v>3</v>
      </c>
      <c r="FO18">
        <v>134</v>
      </c>
      <c r="FP18">
        <v>97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 t="s">
        <v>222</v>
      </c>
      <c r="FX18">
        <v>20.870000839233398</v>
      </c>
      <c r="FY18">
        <v>20.559999465942379</v>
      </c>
      <c r="FZ18">
        <v>20.829999923706051</v>
      </c>
      <c r="GA18">
        <v>19.819999694824219</v>
      </c>
      <c r="GB18">
        <v>20.139999389648441</v>
      </c>
      <c r="GC18">
        <v>673</v>
      </c>
      <c r="GD18">
        <v>158</v>
      </c>
      <c r="GE18">
        <v>314</v>
      </c>
      <c r="GF18">
        <v>112</v>
      </c>
      <c r="GG18">
        <v>43</v>
      </c>
      <c r="GH18">
        <v>410</v>
      </c>
      <c r="GI18">
        <v>22</v>
      </c>
      <c r="GJ18">
        <v>145</v>
      </c>
      <c r="GK18">
        <v>79</v>
      </c>
      <c r="GL18">
        <v>89</v>
      </c>
      <c r="GM18">
        <v>34</v>
      </c>
      <c r="GN18">
        <v>59</v>
      </c>
      <c r="GO18">
        <v>7</v>
      </c>
      <c r="GP18">
        <v>5</v>
      </c>
      <c r="GQ18">
        <v>6</v>
      </c>
      <c r="GR18">
        <v>5</v>
      </c>
      <c r="GS18">
        <v>2</v>
      </c>
      <c r="GT18">
        <v>1</v>
      </c>
      <c r="GU18">
        <v>2</v>
      </c>
      <c r="GV18">
        <v>1</v>
      </c>
      <c r="GW18">
        <v>2</v>
      </c>
      <c r="GX18" t="s">
        <v>218</v>
      </c>
      <c r="GY18">
        <v>4162890</v>
      </c>
      <c r="GZ18">
        <v>6796814</v>
      </c>
      <c r="HA18">
        <v>0.41299999999999998</v>
      </c>
      <c r="HB18">
        <v>0.751</v>
      </c>
      <c r="HC18">
        <v>6.91</v>
      </c>
      <c r="HD18">
        <v>3.88</v>
      </c>
      <c r="HE18">
        <v>0</v>
      </c>
      <c r="HF18" s="2">
        <f t="shared" si="29"/>
        <v>-1.507788819764011E-2</v>
      </c>
      <c r="HG18" s="2">
        <f t="shared" si="30"/>
        <v>1.2962095955477704E-2</v>
      </c>
      <c r="HH18" s="2">
        <f t="shared" si="31"/>
        <v>3.5992207701365464E-2</v>
      </c>
      <c r="HI18" s="2">
        <f t="shared" si="32"/>
        <v>1.5888763878945111E-2</v>
      </c>
      <c r="HJ18" s="3">
        <f t="shared" si="33"/>
        <v>20.826500151864494</v>
      </c>
      <c r="HK18" t="str">
        <f t="shared" si="34"/>
        <v>EQT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</v>
      </c>
      <c r="N19">
        <v>1</v>
      </c>
      <c r="O19">
        <v>0</v>
      </c>
      <c r="P19">
        <v>1</v>
      </c>
      <c r="Q19">
        <v>192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1</v>
      </c>
      <c r="AB19">
        <v>2</v>
      </c>
      <c r="AC19">
        <v>1</v>
      </c>
      <c r="AD19">
        <v>2</v>
      </c>
      <c r="AE19">
        <v>0</v>
      </c>
      <c r="AF19">
        <v>0</v>
      </c>
      <c r="AG19">
        <v>2</v>
      </c>
      <c r="AH19">
        <v>2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2</v>
      </c>
      <c r="AP19">
        <v>2</v>
      </c>
      <c r="AQ19">
        <v>1</v>
      </c>
      <c r="AR19">
        <v>0</v>
      </c>
      <c r="AS19">
        <v>1</v>
      </c>
      <c r="AT19">
        <v>1</v>
      </c>
      <c r="AU19" t="s">
        <v>270</v>
      </c>
      <c r="AV19">
        <v>25.110000610351559</v>
      </c>
      <c r="AW19">
        <v>25.010000228881839</v>
      </c>
      <c r="AX19">
        <v>25.329999923706051</v>
      </c>
      <c r="AY19">
        <v>24.719999313354489</v>
      </c>
      <c r="AZ19">
        <v>24.95000076293945</v>
      </c>
      <c r="BA19" s="2">
        <f t="shared" si="17"/>
        <v>-3.9984158558399319E-3</v>
      </c>
      <c r="BB19" s="2">
        <f t="shared" si="18"/>
        <v>1.2633229206002738E-2</v>
      </c>
      <c r="BC19" s="2">
        <f t="shared" si="19"/>
        <v>1.1595398355592756E-2</v>
      </c>
      <c r="BD19" s="2">
        <f t="shared" si="20"/>
        <v>9.2184946914551924E-3</v>
      </c>
      <c r="BE19">
        <v>116</v>
      </c>
      <c r="BF19">
        <v>36</v>
      </c>
      <c r="BG19">
        <v>11</v>
      </c>
      <c r="BH19">
        <v>0</v>
      </c>
      <c r="BI19">
        <v>0</v>
      </c>
      <c r="BJ19">
        <v>1</v>
      </c>
      <c r="BK19">
        <v>11</v>
      </c>
      <c r="BL19">
        <v>0</v>
      </c>
      <c r="BM19">
        <v>0</v>
      </c>
      <c r="BN19">
        <v>44</v>
      </c>
      <c r="BO19">
        <v>7</v>
      </c>
      <c r="BP19">
        <v>10</v>
      </c>
      <c r="BQ19">
        <v>2</v>
      </c>
      <c r="BR19">
        <v>9</v>
      </c>
      <c r="BS19">
        <v>1</v>
      </c>
      <c r="BT19">
        <v>56</v>
      </c>
      <c r="BU19">
        <v>0</v>
      </c>
      <c r="BV19">
        <v>0</v>
      </c>
      <c r="BW19">
        <v>0</v>
      </c>
      <c r="BX19">
        <v>0</v>
      </c>
      <c r="BY19">
        <v>9</v>
      </c>
      <c r="BZ19">
        <v>9</v>
      </c>
      <c r="CA19">
        <v>0</v>
      </c>
      <c r="CB19">
        <v>0</v>
      </c>
      <c r="CC19">
        <v>1</v>
      </c>
      <c r="CD19">
        <v>1</v>
      </c>
      <c r="CE19">
        <v>18</v>
      </c>
      <c r="CF19">
        <v>0</v>
      </c>
      <c r="CG19">
        <v>3</v>
      </c>
      <c r="CH19">
        <v>3</v>
      </c>
      <c r="CI19">
        <v>1</v>
      </c>
      <c r="CJ19">
        <v>0</v>
      </c>
      <c r="CK19">
        <v>1</v>
      </c>
      <c r="CL19">
        <v>1</v>
      </c>
      <c r="CM19" t="s">
        <v>271</v>
      </c>
      <c r="CN19">
        <v>24.95000076293945</v>
      </c>
      <c r="CO19">
        <v>24.110000610351559</v>
      </c>
      <c r="CP19">
        <v>25.180000305175781</v>
      </c>
      <c r="CQ19">
        <v>24.10000038146973</v>
      </c>
      <c r="CR19">
        <v>24.690000534057621</v>
      </c>
      <c r="CS19" s="2">
        <f t="shared" si="21"/>
        <v>-3.4840320668728664E-2</v>
      </c>
      <c r="CT19" s="2">
        <f t="shared" si="22"/>
        <v>4.2494030256396864E-2</v>
      </c>
      <c r="CU19" s="2">
        <f t="shared" si="23"/>
        <v>4.1477514013565919E-4</v>
      </c>
      <c r="CV19" s="2">
        <f t="shared" si="24"/>
        <v>2.3896319960545975E-2</v>
      </c>
      <c r="CW19">
        <v>0</v>
      </c>
      <c r="CX19">
        <v>0</v>
      </c>
      <c r="CY19">
        <v>1</v>
      </c>
      <c r="CZ19">
        <v>4</v>
      </c>
      <c r="DA19">
        <v>190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24.690000534057621</v>
      </c>
      <c r="EG19">
        <v>24.54999923706055</v>
      </c>
      <c r="EH19">
        <v>25.629999160766602</v>
      </c>
      <c r="EI19">
        <v>24.469999313354489</v>
      </c>
      <c r="EJ19">
        <v>25.159999847412109</v>
      </c>
      <c r="EK19" s="2">
        <f t="shared" si="25"/>
        <v>-5.7027006659016166E-3</v>
      </c>
      <c r="EL19" s="2">
        <f t="shared" si="26"/>
        <v>4.2138117794372487E-2</v>
      </c>
      <c r="EM19" s="2">
        <f t="shared" si="27"/>
        <v>3.2586527980535962E-3</v>
      </c>
      <c r="EN19" s="2">
        <f t="shared" si="28"/>
        <v>2.7424504699613217E-2</v>
      </c>
      <c r="EO19">
        <v>1</v>
      </c>
      <c r="EP19">
        <v>2</v>
      </c>
      <c r="EQ19">
        <v>0</v>
      </c>
      <c r="ER19">
        <v>3</v>
      </c>
      <c r="ES19">
        <v>188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1</v>
      </c>
      <c r="FD19">
        <v>1</v>
      </c>
      <c r="FE19">
        <v>1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25.159999847412109</v>
      </c>
      <c r="FY19">
        <v>25.20999908447266</v>
      </c>
      <c r="FZ19">
        <v>25.659999847412109</v>
      </c>
      <c r="GA19">
        <v>25.14999961853027</v>
      </c>
      <c r="GB19">
        <v>25.45000076293945</v>
      </c>
      <c r="GC19">
        <v>747</v>
      </c>
      <c r="GD19">
        <v>76</v>
      </c>
      <c r="GE19">
        <v>389</v>
      </c>
      <c r="GF19">
        <v>2</v>
      </c>
      <c r="GG19">
        <v>0</v>
      </c>
      <c r="GH19">
        <v>578</v>
      </c>
      <c r="GI19">
        <v>0</v>
      </c>
      <c r="GJ19">
        <v>385</v>
      </c>
      <c r="GK19">
        <v>4</v>
      </c>
      <c r="GL19">
        <v>11</v>
      </c>
      <c r="GM19">
        <v>2</v>
      </c>
      <c r="GN19">
        <v>0</v>
      </c>
      <c r="GO19">
        <v>2</v>
      </c>
      <c r="GP19">
        <v>0</v>
      </c>
      <c r="GQ19">
        <v>2</v>
      </c>
      <c r="GR19">
        <v>0</v>
      </c>
      <c r="GS19">
        <v>2</v>
      </c>
      <c r="GT19">
        <v>0</v>
      </c>
      <c r="GU19">
        <v>2</v>
      </c>
      <c r="GV19">
        <v>0</v>
      </c>
      <c r="GW19">
        <v>1.9</v>
      </c>
      <c r="GX19" t="s">
        <v>218</v>
      </c>
      <c r="GY19">
        <v>1961687</v>
      </c>
      <c r="GZ19">
        <v>1975928</v>
      </c>
      <c r="HA19">
        <v>6.407</v>
      </c>
      <c r="HB19">
        <v>6.7229999999999999</v>
      </c>
      <c r="HC19">
        <v>0.85</v>
      </c>
      <c r="HD19">
        <v>7.48</v>
      </c>
      <c r="HE19">
        <v>0</v>
      </c>
      <c r="HF19" s="2">
        <f t="shared" si="29"/>
        <v>1.9833097531267718E-3</v>
      </c>
      <c r="HG19" s="2">
        <f t="shared" si="30"/>
        <v>1.7537052440194545E-2</v>
      </c>
      <c r="HH19" s="2">
        <f t="shared" si="31"/>
        <v>2.3799868354356102E-3</v>
      </c>
      <c r="HI19" s="2">
        <f t="shared" si="32"/>
        <v>1.1787863867023685E-2</v>
      </c>
      <c r="HJ19" s="3">
        <f t="shared" si="33"/>
        <v>25.652108160434313</v>
      </c>
      <c r="HK19" t="str">
        <f t="shared" si="34"/>
        <v>EXEL</v>
      </c>
    </row>
    <row r="20" spans="1:219" hidden="1" x14ac:dyDescent="0.25">
      <c r="A20">
        <v>11</v>
      </c>
      <c r="B20" t="s">
        <v>274</v>
      </c>
      <c r="C20">
        <v>10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75</v>
      </c>
      <c r="N20">
        <v>82</v>
      </c>
      <c r="O20">
        <v>31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219</v>
      </c>
      <c r="AV20">
        <v>66.540000915527344</v>
      </c>
      <c r="AW20">
        <v>66.959999084472656</v>
      </c>
      <c r="AX20">
        <v>68.400001525878906</v>
      </c>
      <c r="AY20">
        <v>66.769996643066406</v>
      </c>
      <c r="AZ20">
        <v>67.480003356933594</v>
      </c>
      <c r="BA20" s="2">
        <f t="shared" si="17"/>
        <v>6.272374173952211E-3</v>
      </c>
      <c r="BB20" s="2">
        <f t="shared" si="18"/>
        <v>2.105266680237472E-2</v>
      </c>
      <c r="BC20" s="2">
        <f t="shared" si="19"/>
        <v>2.8375514337530827E-3</v>
      </c>
      <c r="BD20" s="2">
        <f t="shared" si="20"/>
        <v>1.0521735011061351E-2</v>
      </c>
      <c r="BE20">
        <v>2</v>
      </c>
      <c r="BF20">
        <v>28</v>
      </c>
      <c r="BG20">
        <v>45</v>
      </c>
      <c r="BH20">
        <v>112</v>
      </c>
      <c r="BI20">
        <v>8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67.480003356933594</v>
      </c>
      <c r="CO20">
        <v>67.069999694824219</v>
      </c>
      <c r="CP20">
        <v>68.080001831054688</v>
      </c>
      <c r="CQ20">
        <v>66.779998779296875</v>
      </c>
      <c r="CR20">
        <v>67.220001220703125</v>
      </c>
      <c r="CS20" s="2">
        <f t="shared" si="21"/>
        <v>-6.1130708807952683E-3</v>
      </c>
      <c r="CT20" s="2">
        <f t="shared" si="22"/>
        <v>1.4835518640802348E-2</v>
      </c>
      <c r="CU20" s="2">
        <f t="shared" si="23"/>
        <v>4.3238544333812357E-3</v>
      </c>
      <c r="CV20" s="2">
        <f t="shared" si="24"/>
        <v>6.5457071320422777E-3</v>
      </c>
      <c r="CW20">
        <v>123</v>
      </c>
      <c r="CX20">
        <v>50</v>
      </c>
      <c r="CY20">
        <v>13</v>
      </c>
      <c r="CZ20">
        <v>2</v>
      </c>
      <c r="DA20">
        <v>0</v>
      </c>
      <c r="DB20">
        <v>1</v>
      </c>
      <c r="DC20">
        <v>15</v>
      </c>
      <c r="DD20">
        <v>0</v>
      </c>
      <c r="DE20">
        <v>0</v>
      </c>
      <c r="DF20">
        <v>18</v>
      </c>
      <c r="DG20">
        <v>4</v>
      </c>
      <c r="DH20">
        <v>1</v>
      </c>
      <c r="DI20">
        <v>0</v>
      </c>
      <c r="DJ20">
        <v>0</v>
      </c>
      <c r="DK20">
        <v>1</v>
      </c>
      <c r="DL20">
        <v>10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67.220001220703125</v>
      </c>
      <c r="EG20">
        <v>66.75</v>
      </c>
      <c r="EH20">
        <v>67.949996948242188</v>
      </c>
      <c r="EI20">
        <v>66.709999084472656</v>
      </c>
      <c r="EJ20">
        <v>67.449996948242188</v>
      </c>
      <c r="EK20" s="2">
        <f t="shared" si="25"/>
        <v>-7.0412167895599342E-3</v>
      </c>
      <c r="EL20" s="2">
        <f t="shared" si="26"/>
        <v>1.7660000031438305E-2</v>
      </c>
      <c r="EM20" s="2">
        <f t="shared" si="27"/>
        <v>5.9926465209503288E-4</v>
      </c>
      <c r="EN20" s="2">
        <f t="shared" si="28"/>
        <v>1.0971058521134891E-2</v>
      </c>
      <c r="EO20">
        <v>2</v>
      </c>
      <c r="EP20">
        <v>23</v>
      </c>
      <c r="EQ20">
        <v>155</v>
      </c>
      <c r="ER20">
        <v>15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230</v>
      </c>
      <c r="FX20">
        <v>67.449996948242188</v>
      </c>
      <c r="FY20">
        <v>67.75</v>
      </c>
      <c r="FZ20">
        <v>68.980003356933594</v>
      </c>
      <c r="GA20">
        <v>67.44000244140625</v>
      </c>
      <c r="GB20">
        <v>68.910003662109375</v>
      </c>
      <c r="GC20">
        <v>773</v>
      </c>
      <c r="GD20">
        <v>25</v>
      </c>
      <c r="GE20">
        <v>383</v>
      </c>
      <c r="GF20">
        <v>24</v>
      </c>
      <c r="GG20">
        <v>0</v>
      </c>
      <c r="GH20">
        <v>144</v>
      </c>
      <c r="GI20">
        <v>0</v>
      </c>
      <c r="GJ20">
        <v>17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8286285</v>
      </c>
      <c r="GZ20">
        <v>7818428</v>
      </c>
      <c r="HA20">
        <v>1.1000000000000001</v>
      </c>
      <c r="HB20">
        <v>1.3680000000000001</v>
      </c>
      <c r="HC20">
        <v>3.13</v>
      </c>
      <c r="HD20">
        <v>4.1500000000000004</v>
      </c>
      <c r="HE20">
        <v>11</v>
      </c>
      <c r="HF20" s="2">
        <f t="shared" si="29"/>
        <v>4.4280893248385134E-3</v>
      </c>
      <c r="HG20" s="2">
        <f t="shared" si="30"/>
        <v>1.783130323390969E-2</v>
      </c>
      <c r="HH20" s="2">
        <f t="shared" si="31"/>
        <v>4.5756097209409541E-3</v>
      </c>
      <c r="HI20" s="2">
        <f t="shared" si="32"/>
        <v>2.133218897957212E-2</v>
      </c>
      <c r="HJ20" s="3">
        <f t="shared" si="33"/>
        <v>68.958070794097381</v>
      </c>
      <c r="HK20" t="str">
        <f t="shared" si="34"/>
        <v>GILD</v>
      </c>
    </row>
    <row r="21" spans="1:219" hidden="1" x14ac:dyDescent="0.25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158</v>
      </c>
      <c r="N21">
        <v>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39</v>
      </c>
      <c r="W21">
        <v>2</v>
      </c>
      <c r="X21">
        <v>0</v>
      </c>
      <c r="Y21">
        <v>1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278</v>
      </c>
      <c r="AV21">
        <v>228.78999328613281</v>
      </c>
      <c r="AW21">
        <v>229</v>
      </c>
      <c r="AX21">
        <v>232.6499938964844</v>
      </c>
      <c r="AY21">
        <v>229</v>
      </c>
      <c r="AZ21">
        <v>230.94000244140619</v>
      </c>
      <c r="BA21" s="2">
        <f t="shared" si="17"/>
        <v>9.1705988588286491E-4</v>
      </c>
      <c r="BB21" s="2">
        <f t="shared" si="18"/>
        <v>1.5688777099682305E-2</v>
      </c>
      <c r="BC21" s="2">
        <f t="shared" si="19"/>
        <v>0</v>
      </c>
      <c r="BD21" s="2">
        <f t="shared" si="20"/>
        <v>8.400460816217481E-3</v>
      </c>
      <c r="BE21">
        <v>1</v>
      </c>
      <c r="BF21">
        <v>33</v>
      </c>
      <c r="BG21">
        <v>140</v>
      </c>
      <c r="BH21">
        <v>21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279</v>
      </c>
      <c r="CN21">
        <v>230.94000244140619</v>
      </c>
      <c r="CO21">
        <v>228.05999755859369</v>
      </c>
      <c r="CP21">
        <v>229.25999450683599</v>
      </c>
      <c r="CQ21">
        <v>224.25</v>
      </c>
      <c r="CR21">
        <v>229.16000366210929</v>
      </c>
      <c r="CS21" s="2">
        <f t="shared" si="21"/>
        <v>-1.2628277267575427E-2</v>
      </c>
      <c r="CT21" s="2">
        <f t="shared" si="22"/>
        <v>5.2342186905466326E-3</v>
      </c>
      <c r="CU21" s="2">
        <f t="shared" si="23"/>
        <v>1.6706119439533929E-2</v>
      </c>
      <c r="CV21" s="2">
        <f t="shared" si="24"/>
        <v>2.1426093487714182E-2</v>
      </c>
      <c r="CW21">
        <v>13</v>
      </c>
      <c r="CX21">
        <v>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9</v>
      </c>
      <c r="DG21">
        <v>21</v>
      </c>
      <c r="DH21">
        <v>24</v>
      </c>
      <c r="DI21">
        <v>18</v>
      </c>
      <c r="DJ21">
        <v>115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7</v>
      </c>
      <c r="DX21">
        <v>2</v>
      </c>
      <c r="DY21">
        <v>39</v>
      </c>
      <c r="DZ21">
        <v>0</v>
      </c>
      <c r="EA21">
        <v>1</v>
      </c>
      <c r="EB21">
        <v>1</v>
      </c>
      <c r="EC21">
        <v>1</v>
      </c>
      <c r="ED21">
        <v>1</v>
      </c>
      <c r="EE21" t="s">
        <v>280</v>
      </c>
      <c r="EF21">
        <v>229.16000366210929</v>
      </c>
      <c r="EG21">
        <v>226.63999938964841</v>
      </c>
      <c r="EH21">
        <v>227.25999450683599</v>
      </c>
      <c r="EI21">
        <v>219.88999938964841</v>
      </c>
      <c r="EJ21">
        <v>220.03999328613281</v>
      </c>
      <c r="EK21" s="2">
        <f t="shared" si="25"/>
        <v>-1.1118974052450437E-2</v>
      </c>
      <c r="EL21" s="2">
        <f t="shared" si="26"/>
        <v>2.7281313569200716E-3</v>
      </c>
      <c r="EM21" s="2">
        <f t="shared" si="27"/>
        <v>2.9782915717340486E-2</v>
      </c>
      <c r="EN21" s="2">
        <f t="shared" si="28"/>
        <v>6.8166652000101191E-4</v>
      </c>
      <c r="EO21">
        <v>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3</v>
      </c>
      <c r="EZ21">
        <v>0</v>
      </c>
      <c r="FA21">
        <v>0</v>
      </c>
      <c r="FB21">
        <v>190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5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 t="s">
        <v>281</v>
      </c>
      <c r="FX21">
        <v>220.03999328613281</v>
      </c>
      <c r="FY21">
        <v>218.83000183105469</v>
      </c>
      <c r="FZ21">
        <v>224.8699951171875</v>
      </c>
      <c r="GA21">
        <v>218.74000549316409</v>
      </c>
      <c r="GB21">
        <v>223.67999267578119</v>
      </c>
      <c r="GC21">
        <v>383</v>
      </c>
      <c r="GD21">
        <v>429</v>
      </c>
      <c r="GE21">
        <v>21</v>
      </c>
      <c r="GF21">
        <v>382</v>
      </c>
      <c r="GG21">
        <v>0</v>
      </c>
      <c r="GH21">
        <v>21</v>
      </c>
      <c r="GI21">
        <v>0</v>
      </c>
      <c r="GJ21">
        <v>0</v>
      </c>
      <c r="GK21">
        <v>0</v>
      </c>
      <c r="GL21">
        <v>310</v>
      </c>
      <c r="GM21">
        <v>0</v>
      </c>
      <c r="GN21">
        <v>305</v>
      </c>
      <c r="GO21">
        <v>2</v>
      </c>
      <c r="GP21">
        <v>1</v>
      </c>
      <c r="GQ21">
        <v>0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2.2000000000000002</v>
      </c>
      <c r="GX21" t="s">
        <v>218</v>
      </c>
      <c r="GY21">
        <v>4053509</v>
      </c>
      <c r="GZ21">
        <v>2343585</v>
      </c>
      <c r="HA21">
        <v>1.077</v>
      </c>
      <c r="HB21">
        <v>1.425</v>
      </c>
      <c r="HC21">
        <v>2.29</v>
      </c>
      <c r="HD21">
        <v>2.08</v>
      </c>
      <c r="HE21">
        <v>0.55959999999999999</v>
      </c>
      <c r="HF21" s="2">
        <f t="shared" si="29"/>
        <v>-5.5293672940344152E-3</v>
      </c>
      <c r="HG21" s="2">
        <f t="shared" si="30"/>
        <v>2.6859934261061258E-2</v>
      </c>
      <c r="HH21" s="2">
        <f t="shared" si="31"/>
        <v>4.1126142273706368E-4</v>
      </c>
      <c r="HI21" s="2">
        <f t="shared" si="32"/>
        <v>2.2085065023126571E-2</v>
      </c>
      <c r="HJ21" s="3">
        <f t="shared" si="33"/>
        <v>224.70776129458474</v>
      </c>
      <c r="HK21" t="str">
        <f t="shared" si="34"/>
        <v>HON</v>
      </c>
    </row>
    <row r="22" spans="1:219" hidden="1" x14ac:dyDescent="0.25">
      <c r="A22">
        <v>13</v>
      </c>
      <c r="B22" t="s">
        <v>282</v>
      </c>
      <c r="C22">
        <v>10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</v>
      </c>
      <c r="N22">
        <v>15</v>
      </c>
      <c r="O22">
        <v>65</v>
      </c>
      <c r="P22">
        <v>43</v>
      </c>
      <c r="Q22">
        <v>67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2</v>
      </c>
      <c r="Y22">
        <v>0</v>
      </c>
      <c r="Z22">
        <v>0</v>
      </c>
      <c r="AA22">
        <v>1</v>
      </c>
      <c r="AB22">
        <v>4</v>
      </c>
      <c r="AC22">
        <v>1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17.840000152587891</v>
      </c>
      <c r="AW22">
        <v>18.020000457763668</v>
      </c>
      <c r="AX22">
        <v>18.420000076293949</v>
      </c>
      <c r="AY22">
        <v>17.989999771118161</v>
      </c>
      <c r="AZ22">
        <v>18.25</v>
      </c>
      <c r="BA22" s="2">
        <f t="shared" si="17"/>
        <v>9.988917902509109E-3</v>
      </c>
      <c r="BB22" s="2">
        <f t="shared" si="18"/>
        <v>2.171550580203685E-2</v>
      </c>
      <c r="BC22" s="2">
        <f t="shared" si="19"/>
        <v>1.6648549324860262E-3</v>
      </c>
      <c r="BD22" s="2">
        <f t="shared" si="20"/>
        <v>1.4246587883936401E-2</v>
      </c>
      <c r="BE22">
        <v>22</v>
      </c>
      <c r="BF22">
        <v>26</v>
      </c>
      <c r="BG22">
        <v>79</v>
      </c>
      <c r="BH22">
        <v>54</v>
      </c>
      <c r="BI22">
        <v>14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18.25</v>
      </c>
      <c r="CO22">
        <v>18.04999923706055</v>
      </c>
      <c r="CP22">
        <v>18.090000152587891</v>
      </c>
      <c r="CQ22">
        <v>17.670000076293949</v>
      </c>
      <c r="CR22">
        <v>17.969999313354489</v>
      </c>
      <c r="CS22" s="2">
        <f t="shared" si="21"/>
        <v>-1.1080375146432342E-2</v>
      </c>
      <c r="CT22" s="2">
        <f t="shared" si="22"/>
        <v>2.2112169812015248E-3</v>
      </c>
      <c r="CU22" s="2">
        <f t="shared" si="23"/>
        <v>2.1052585973875382E-2</v>
      </c>
      <c r="CV22" s="2">
        <f t="shared" si="24"/>
        <v>1.6694448999649891E-2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2</v>
      </c>
      <c r="DH22">
        <v>3</v>
      </c>
      <c r="DI22">
        <v>13</v>
      </c>
      <c r="DJ22">
        <v>176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1</v>
      </c>
      <c r="ED22">
        <v>0</v>
      </c>
      <c r="EE22" t="s">
        <v>285</v>
      </c>
      <c r="EF22">
        <v>17.969999313354489</v>
      </c>
      <c r="EG22">
        <v>18.079999923706051</v>
      </c>
      <c r="EH22">
        <v>18.479999542236332</v>
      </c>
      <c r="EI22">
        <v>18.010000228881839</v>
      </c>
      <c r="EJ22">
        <v>18.10000038146973</v>
      </c>
      <c r="EK22" s="2">
        <f t="shared" si="25"/>
        <v>6.0841045805167804E-3</v>
      </c>
      <c r="EL22" s="2">
        <f t="shared" si="26"/>
        <v>2.1645001538883935E-2</v>
      </c>
      <c r="EM22" s="2">
        <f t="shared" si="27"/>
        <v>3.8716645530749716E-3</v>
      </c>
      <c r="EN22" s="2">
        <f t="shared" si="28"/>
        <v>4.9723840160815769E-3</v>
      </c>
      <c r="EO22">
        <v>22</v>
      </c>
      <c r="EP22">
        <v>54</v>
      </c>
      <c r="EQ22">
        <v>62</v>
      </c>
      <c r="ER22">
        <v>31</v>
      </c>
      <c r="ES22">
        <v>16</v>
      </c>
      <c r="ET22">
        <v>1</v>
      </c>
      <c r="EU22">
        <v>109</v>
      </c>
      <c r="EV22">
        <v>1</v>
      </c>
      <c r="EW22">
        <v>16</v>
      </c>
      <c r="EX22">
        <v>10</v>
      </c>
      <c r="EY22">
        <v>3</v>
      </c>
      <c r="EZ22">
        <v>7</v>
      </c>
      <c r="FA22">
        <v>0</v>
      </c>
      <c r="FB22">
        <v>0</v>
      </c>
      <c r="FC22">
        <v>1</v>
      </c>
      <c r="FD22">
        <v>4</v>
      </c>
      <c r="FE22">
        <v>1</v>
      </c>
      <c r="FF22">
        <v>4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286</v>
      </c>
      <c r="FX22">
        <v>18.10000038146973</v>
      </c>
      <c r="FY22">
        <v>17.840000152587891</v>
      </c>
      <c r="FZ22">
        <v>18.219999313354489</v>
      </c>
      <c r="GA22">
        <v>17.770000457763668</v>
      </c>
      <c r="GB22">
        <v>18.020000457763668</v>
      </c>
      <c r="GC22">
        <v>575</v>
      </c>
      <c r="GD22">
        <v>219</v>
      </c>
      <c r="GE22">
        <v>187</v>
      </c>
      <c r="GF22">
        <v>215</v>
      </c>
      <c r="GG22">
        <v>16</v>
      </c>
      <c r="GH22">
        <v>225</v>
      </c>
      <c r="GI22">
        <v>16</v>
      </c>
      <c r="GJ22">
        <v>47</v>
      </c>
      <c r="GK22">
        <v>8</v>
      </c>
      <c r="GL22">
        <v>176</v>
      </c>
      <c r="GM22">
        <v>4</v>
      </c>
      <c r="GN22">
        <v>176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1</v>
      </c>
      <c r="GU22">
        <v>0</v>
      </c>
      <c r="GV22">
        <v>0</v>
      </c>
      <c r="GW22">
        <v>2.7</v>
      </c>
      <c r="GX22" t="s">
        <v>223</v>
      </c>
      <c r="GY22">
        <v>16403626</v>
      </c>
      <c r="GZ22">
        <v>16843885</v>
      </c>
      <c r="HA22">
        <v>0.628</v>
      </c>
      <c r="HB22">
        <v>0.80900000000000005</v>
      </c>
      <c r="HC22">
        <v>9.43</v>
      </c>
      <c r="HD22">
        <v>1.92</v>
      </c>
      <c r="HE22">
        <v>1.2963</v>
      </c>
      <c r="HF22" s="2">
        <f t="shared" si="29"/>
        <v>-1.4574003736436358E-2</v>
      </c>
      <c r="HG22" s="2">
        <f t="shared" si="30"/>
        <v>2.0856156700734596E-2</v>
      </c>
      <c r="HH22" s="2">
        <f t="shared" si="31"/>
        <v>3.9237496763175894E-3</v>
      </c>
      <c r="HI22" s="2">
        <f t="shared" si="32"/>
        <v>1.3873473565439998E-2</v>
      </c>
      <c r="HJ22" s="3">
        <f t="shared" si="33"/>
        <v>18.212073991311392</v>
      </c>
      <c r="HK22" t="str">
        <f t="shared" si="34"/>
        <v>KMI</v>
      </c>
    </row>
    <row r="23" spans="1:219" hidden="1" x14ac:dyDescent="0.25">
      <c r="A23">
        <v>14</v>
      </c>
      <c r="B23" t="s">
        <v>287</v>
      </c>
      <c r="C23">
        <v>9</v>
      </c>
      <c r="D23">
        <v>1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</v>
      </c>
      <c r="N23">
        <v>44</v>
      </c>
      <c r="O23">
        <v>54</v>
      </c>
      <c r="P23">
        <v>67</v>
      </c>
      <c r="Q23">
        <v>29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1</v>
      </c>
      <c r="AB23">
        <v>2</v>
      </c>
      <c r="AC23">
        <v>1</v>
      </c>
      <c r="AD23">
        <v>2</v>
      </c>
      <c r="AE23">
        <v>0</v>
      </c>
      <c r="AF23">
        <v>0</v>
      </c>
      <c r="AG23">
        <v>2</v>
      </c>
      <c r="AH23">
        <v>2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1</v>
      </c>
      <c r="AU23" t="s">
        <v>288</v>
      </c>
      <c r="AV23">
        <v>197.61000061035159</v>
      </c>
      <c r="AW23">
        <v>197.00999450683599</v>
      </c>
      <c r="AX23">
        <v>204.66000366210929</v>
      </c>
      <c r="AY23">
        <v>197.00999450683599</v>
      </c>
      <c r="AZ23">
        <v>202.1300048828125</v>
      </c>
      <c r="BA23" s="2">
        <f t="shared" si="17"/>
        <v>-3.0455617493800879E-3</v>
      </c>
      <c r="BB23" s="2">
        <f t="shared" si="18"/>
        <v>3.7379111787290697E-2</v>
      </c>
      <c r="BC23" s="2">
        <f t="shared" si="19"/>
        <v>0</v>
      </c>
      <c r="BD23" s="2">
        <f t="shared" si="20"/>
        <v>2.5330283739640191E-2</v>
      </c>
      <c r="BE23">
        <v>4</v>
      </c>
      <c r="BF23">
        <v>3</v>
      </c>
      <c r="BG23">
        <v>2</v>
      </c>
      <c r="BH23">
        <v>2</v>
      </c>
      <c r="BI23">
        <v>184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289</v>
      </c>
      <c r="CN23">
        <v>202.1300048828125</v>
      </c>
      <c r="CO23">
        <v>202.19999694824219</v>
      </c>
      <c r="CP23">
        <v>202.55999755859369</v>
      </c>
      <c r="CQ23">
        <v>196.44000244140619</v>
      </c>
      <c r="CR23">
        <v>197.94000244140619</v>
      </c>
      <c r="CS23" s="2">
        <f t="shared" si="21"/>
        <v>3.4615265324466904E-4</v>
      </c>
      <c r="CT23" s="2">
        <f t="shared" si="22"/>
        <v>1.7772542194436358E-3</v>
      </c>
      <c r="CU23" s="2">
        <f t="shared" si="23"/>
        <v>2.84866201472318E-2</v>
      </c>
      <c r="CV23" s="2">
        <f t="shared" si="24"/>
        <v>7.5780538622759464E-3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</v>
      </c>
      <c r="DH23">
        <v>5</v>
      </c>
      <c r="DI23">
        <v>8</v>
      </c>
      <c r="DJ23">
        <v>179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 t="s">
        <v>290</v>
      </c>
      <c r="EF23">
        <v>197.94000244140619</v>
      </c>
      <c r="EG23">
        <v>197.4700012207031</v>
      </c>
      <c r="EH23">
        <v>198.44000244140619</v>
      </c>
      <c r="EI23">
        <v>194.75999450683599</v>
      </c>
      <c r="EJ23">
        <v>197.07000732421881</v>
      </c>
      <c r="EK23" s="2">
        <f t="shared" si="25"/>
        <v>-2.3801145378927746E-3</v>
      </c>
      <c r="EL23" s="2">
        <f t="shared" si="26"/>
        <v>4.8881334850291447E-3</v>
      </c>
      <c r="EM23" s="2">
        <f t="shared" si="27"/>
        <v>1.3723637499947428E-2</v>
      </c>
      <c r="EN23" s="2">
        <f t="shared" si="28"/>
        <v>1.1721787849646725E-2</v>
      </c>
      <c r="EO23">
        <v>16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</v>
      </c>
      <c r="EY23">
        <v>4</v>
      </c>
      <c r="EZ23">
        <v>9</v>
      </c>
      <c r="FA23">
        <v>24</v>
      </c>
      <c r="FB23">
        <v>145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8</v>
      </c>
      <c r="FP23">
        <v>1</v>
      </c>
      <c r="FQ23">
        <v>36</v>
      </c>
      <c r="FR23">
        <v>0</v>
      </c>
      <c r="FS23">
        <v>1</v>
      </c>
      <c r="FT23">
        <v>1</v>
      </c>
      <c r="FU23">
        <v>1</v>
      </c>
      <c r="FV23">
        <v>0</v>
      </c>
      <c r="FW23" t="s">
        <v>291</v>
      </c>
      <c r="FX23">
        <v>197.07000732421881</v>
      </c>
      <c r="FY23">
        <v>197.55000305175781</v>
      </c>
      <c r="FZ23">
        <v>199.52000427246091</v>
      </c>
      <c r="GA23">
        <v>195.6000061035156</v>
      </c>
      <c r="GB23">
        <v>195.75999450683591</v>
      </c>
      <c r="GC23">
        <v>408</v>
      </c>
      <c r="GD23">
        <v>386</v>
      </c>
      <c r="GE23">
        <v>18</v>
      </c>
      <c r="GF23">
        <v>384</v>
      </c>
      <c r="GG23">
        <v>0</v>
      </c>
      <c r="GH23">
        <v>282</v>
      </c>
      <c r="GI23">
        <v>0</v>
      </c>
      <c r="GJ23">
        <v>0</v>
      </c>
      <c r="GK23">
        <v>2</v>
      </c>
      <c r="GL23">
        <v>326</v>
      </c>
      <c r="GM23">
        <v>0</v>
      </c>
      <c r="GN23">
        <v>324</v>
      </c>
      <c r="GO23">
        <v>1</v>
      </c>
      <c r="GP23">
        <v>0</v>
      </c>
      <c r="GQ23">
        <v>1</v>
      </c>
      <c r="GR23">
        <v>0</v>
      </c>
      <c r="GS23">
        <v>2</v>
      </c>
      <c r="GT23">
        <v>1</v>
      </c>
      <c r="GU23">
        <v>1</v>
      </c>
      <c r="GV23">
        <v>0</v>
      </c>
      <c r="GW23">
        <v>1.8</v>
      </c>
      <c r="GX23" t="s">
        <v>218</v>
      </c>
      <c r="GY23">
        <v>1383573</v>
      </c>
      <c r="GZ23">
        <v>1465557</v>
      </c>
      <c r="HA23">
        <v>0.57699999999999996</v>
      </c>
      <c r="HB23">
        <v>1.0289999999999999</v>
      </c>
      <c r="HC23">
        <v>0.99</v>
      </c>
      <c r="HD23">
        <v>3.45</v>
      </c>
      <c r="HF23" s="2">
        <f t="shared" si="29"/>
        <v>2.4297429517794455E-3</v>
      </c>
      <c r="HG23" s="2">
        <f t="shared" si="30"/>
        <v>9.8737027792606957E-3</v>
      </c>
      <c r="HH23" s="2">
        <f t="shared" si="31"/>
        <v>9.8709031542324466E-3</v>
      </c>
      <c r="HI23" s="2">
        <f t="shared" si="32"/>
        <v>8.1726812326166076E-4</v>
      </c>
      <c r="HJ23" s="3">
        <f t="shared" si="33"/>
        <v>199.50055306593291</v>
      </c>
      <c r="HK23" t="str">
        <f t="shared" si="34"/>
        <v>MCK</v>
      </c>
    </row>
    <row r="24" spans="1:219" hidden="1" x14ac:dyDescent="0.25">
      <c r="A24">
        <v>15</v>
      </c>
      <c r="B24" t="s">
        <v>292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2</v>
      </c>
      <c r="N24">
        <v>1</v>
      </c>
      <c r="O24">
        <v>1</v>
      </c>
      <c r="P24">
        <v>7</v>
      </c>
      <c r="Q24">
        <v>181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3</v>
      </c>
      <c r="AA24">
        <v>1</v>
      </c>
      <c r="AB24">
        <v>5</v>
      </c>
      <c r="AC24">
        <v>1</v>
      </c>
      <c r="AD24">
        <v>5</v>
      </c>
      <c r="AE24">
        <v>0</v>
      </c>
      <c r="AF24">
        <v>0</v>
      </c>
      <c r="AG24">
        <v>3</v>
      </c>
      <c r="AH24">
        <v>3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2</v>
      </c>
      <c r="AP24">
        <v>2</v>
      </c>
      <c r="AQ24">
        <v>1</v>
      </c>
      <c r="AR24">
        <v>0</v>
      </c>
      <c r="AS24">
        <v>1</v>
      </c>
      <c r="AT24">
        <v>1</v>
      </c>
      <c r="AU24" t="s">
        <v>293</v>
      </c>
      <c r="AV24">
        <v>19.690000534057621</v>
      </c>
      <c r="AW24">
        <v>20</v>
      </c>
      <c r="AX24">
        <v>20.739999771118161</v>
      </c>
      <c r="AY24">
        <v>19.879999160766602</v>
      </c>
      <c r="AZ24">
        <v>20.29000091552734</v>
      </c>
      <c r="BA24" s="2">
        <f t="shared" si="17"/>
        <v>1.5499973297118941E-2</v>
      </c>
      <c r="BB24" s="2">
        <f t="shared" si="18"/>
        <v>3.5679835066761201E-2</v>
      </c>
      <c r="BC24" s="2">
        <f t="shared" si="19"/>
        <v>6.0000419616699219E-3</v>
      </c>
      <c r="BD24" s="2">
        <f t="shared" si="20"/>
        <v>2.0207084093671779E-2</v>
      </c>
      <c r="BE24">
        <v>14</v>
      </c>
      <c r="BF24">
        <v>12</v>
      </c>
      <c r="BG24">
        <v>7</v>
      </c>
      <c r="BH24">
        <v>20</v>
      </c>
      <c r="BI24">
        <v>135</v>
      </c>
      <c r="BJ24">
        <v>3</v>
      </c>
      <c r="BK24">
        <v>13</v>
      </c>
      <c r="BL24">
        <v>1</v>
      </c>
      <c r="BM24">
        <v>5</v>
      </c>
      <c r="BN24">
        <v>10</v>
      </c>
      <c r="BO24">
        <v>5</v>
      </c>
      <c r="BP24">
        <v>2</v>
      </c>
      <c r="BQ24">
        <v>0</v>
      </c>
      <c r="BR24">
        <v>6</v>
      </c>
      <c r="BS24">
        <v>4</v>
      </c>
      <c r="BT24">
        <v>23</v>
      </c>
      <c r="BU24">
        <v>2</v>
      </c>
      <c r="BV24">
        <v>23</v>
      </c>
      <c r="BW24">
        <v>22</v>
      </c>
      <c r="BX24">
        <v>13</v>
      </c>
      <c r="BY24">
        <v>6</v>
      </c>
      <c r="BZ24">
        <v>6</v>
      </c>
      <c r="CA24">
        <v>1</v>
      </c>
      <c r="CB24">
        <v>1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294</v>
      </c>
      <c r="CN24">
        <v>20.29000091552734</v>
      </c>
      <c r="CO24">
        <v>19.389999389648441</v>
      </c>
      <c r="CP24">
        <v>20.329999923706051</v>
      </c>
      <c r="CQ24">
        <v>18.85000038146973</v>
      </c>
      <c r="CR24">
        <v>20.129999160766602</v>
      </c>
      <c r="CS24" s="2">
        <f t="shared" si="21"/>
        <v>-4.6415758339805491E-2</v>
      </c>
      <c r="CT24" s="2">
        <f t="shared" si="22"/>
        <v>4.6237114490173203E-2</v>
      </c>
      <c r="CU24" s="2">
        <f t="shared" si="23"/>
        <v>2.7849356636235667E-2</v>
      </c>
      <c r="CV24" s="2">
        <f t="shared" si="24"/>
        <v>6.3586628547485979E-2</v>
      </c>
      <c r="CW24">
        <v>7</v>
      </c>
      <c r="CX24">
        <v>3</v>
      </c>
      <c r="CY24">
        <v>8</v>
      </c>
      <c r="CZ24">
        <v>14</v>
      </c>
      <c r="DA24">
        <v>163</v>
      </c>
      <c r="DB24">
        <v>2</v>
      </c>
      <c r="DC24">
        <v>29</v>
      </c>
      <c r="DD24">
        <v>1</v>
      </c>
      <c r="DE24">
        <v>18</v>
      </c>
      <c r="DF24">
        <v>3</v>
      </c>
      <c r="DG24">
        <v>3</v>
      </c>
      <c r="DH24">
        <v>0</v>
      </c>
      <c r="DI24">
        <v>0</v>
      </c>
      <c r="DJ24">
        <v>3</v>
      </c>
      <c r="DK24">
        <v>3</v>
      </c>
      <c r="DL24">
        <v>9</v>
      </c>
      <c r="DM24">
        <v>2</v>
      </c>
      <c r="DN24">
        <v>9</v>
      </c>
      <c r="DO24">
        <v>3</v>
      </c>
      <c r="DP24">
        <v>2</v>
      </c>
      <c r="DQ24">
        <v>3</v>
      </c>
      <c r="DR24">
        <v>3</v>
      </c>
      <c r="DS24">
        <v>1</v>
      </c>
      <c r="DT24">
        <v>1</v>
      </c>
      <c r="DU24">
        <v>2</v>
      </c>
      <c r="DV24">
        <v>2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1</v>
      </c>
      <c r="ED24">
        <v>1</v>
      </c>
      <c r="EE24" t="s">
        <v>295</v>
      </c>
      <c r="EF24">
        <v>20.129999160766602</v>
      </c>
      <c r="EG24">
        <v>20.389999389648441</v>
      </c>
      <c r="EH24">
        <v>21.719999313354489</v>
      </c>
      <c r="EI24">
        <v>20.030000686645511</v>
      </c>
      <c r="EJ24">
        <v>20.129999160766602</v>
      </c>
      <c r="EK24" s="2">
        <f t="shared" si="25"/>
        <v>1.2751360307241444E-2</v>
      </c>
      <c r="EL24" s="2">
        <f t="shared" si="26"/>
        <v>6.1233884242726466E-2</v>
      </c>
      <c r="EM24" s="2">
        <f t="shared" si="27"/>
        <v>1.7655650504123765E-2</v>
      </c>
      <c r="EN24" s="2">
        <f t="shared" si="28"/>
        <v>4.9676342916092908E-3</v>
      </c>
      <c r="EO24">
        <v>7</v>
      </c>
      <c r="EP24">
        <v>10</v>
      </c>
      <c r="EQ24">
        <v>8</v>
      </c>
      <c r="ER24">
        <v>21</v>
      </c>
      <c r="ES24">
        <v>119</v>
      </c>
      <c r="ET24">
        <v>1</v>
      </c>
      <c r="EU24">
        <v>148</v>
      </c>
      <c r="EV24">
        <v>1</v>
      </c>
      <c r="EW24">
        <v>119</v>
      </c>
      <c r="EX24">
        <v>4</v>
      </c>
      <c r="EY24">
        <v>1</v>
      </c>
      <c r="EZ24">
        <v>1</v>
      </c>
      <c r="FA24">
        <v>1</v>
      </c>
      <c r="FB24">
        <v>29</v>
      </c>
      <c r="FC24">
        <v>1</v>
      </c>
      <c r="FD24">
        <v>1</v>
      </c>
      <c r="FE24">
        <v>1</v>
      </c>
      <c r="FF24">
        <v>1</v>
      </c>
      <c r="FG24">
        <v>158</v>
      </c>
      <c r="FH24">
        <v>148</v>
      </c>
      <c r="FI24">
        <v>0</v>
      </c>
      <c r="FJ24">
        <v>0</v>
      </c>
      <c r="FK24">
        <v>1</v>
      </c>
      <c r="FL24">
        <v>1</v>
      </c>
      <c r="FM24">
        <v>0</v>
      </c>
      <c r="FN24">
        <v>0</v>
      </c>
      <c r="FO24">
        <v>165</v>
      </c>
      <c r="FP24">
        <v>160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0</v>
      </c>
      <c r="FW24" t="s">
        <v>219</v>
      </c>
      <c r="FX24">
        <v>20.129999160766602</v>
      </c>
      <c r="FY24">
        <v>19.670000076293949</v>
      </c>
      <c r="FZ24">
        <v>20.29000091552734</v>
      </c>
      <c r="GA24">
        <v>18.870000839233398</v>
      </c>
      <c r="GB24">
        <v>19.180000305175781</v>
      </c>
      <c r="GC24">
        <v>740</v>
      </c>
      <c r="GD24">
        <v>73</v>
      </c>
      <c r="GE24">
        <v>360</v>
      </c>
      <c r="GF24">
        <v>45</v>
      </c>
      <c r="GG24">
        <v>142</v>
      </c>
      <c r="GH24">
        <v>660</v>
      </c>
      <c r="GI24">
        <v>137</v>
      </c>
      <c r="GJ24">
        <v>317</v>
      </c>
      <c r="GK24">
        <v>38</v>
      </c>
      <c r="GL24">
        <v>41</v>
      </c>
      <c r="GM24">
        <v>10</v>
      </c>
      <c r="GN24">
        <v>32</v>
      </c>
      <c r="GO24">
        <v>4</v>
      </c>
      <c r="GP24">
        <v>2</v>
      </c>
      <c r="GQ24">
        <v>4</v>
      </c>
      <c r="GR24">
        <v>2</v>
      </c>
      <c r="GS24">
        <v>2</v>
      </c>
      <c r="GT24">
        <v>1</v>
      </c>
      <c r="GU24">
        <v>2</v>
      </c>
      <c r="GV24">
        <v>1</v>
      </c>
      <c r="GW24">
        <v>2.8</v>
      </c>
      <c r="GX24" t="s">
        <v>223</v>
      </c>
      <c r="GY24">
        <v>3085585</v>
      </c>
      <c r="GZ24">
        <v>2876657</v>
      </c>
      <c r="HA24">
        <v>0.58899999999999997</v>
      </c>
      <c r="HB24">
        <v>0.79900000000000004</v>
      </c>
      <c r="HC24">
        <v>-26.14</v>
      </c>
      <c r="HD24">
        <v>6.04</v>
      </c>
      <c r="HF24" s="2">
        <f t="shared" si="29"/>
        <v>-2.338582016718127E-2</v>
      </c>
      <c r="HG24" s="2">
        <f t="shared" si="30"/>
        <v>3.0556964576523127E-2</v>
      </c>
      <c r="HH24" s="2">
        <f t="shared" si="31"/>
        <v>4.0671033754834607E-2</v>
      </c>
      <c r="HI24" s="2">
        <f t="shared" si="32"/>
        <v>1.6162641345669249E-2</v>
      </c>
      <c r="HJ24" s="3">
        <f t="shared" si="33"/>
        <v>20.271055571845469</v>
      </c>
      <c r="HK24" t="str">
        <f t="shared" si="34"/>
        <v>MUR</v>
      </c>
    </row>
    <row r="25" spans="1:219" hidden="1" x14ac:dyDescent="0.25">
      <c r="A25">
        <v>16</v>
      </c>
      <c r="B25" t="s">
        <v>296</v>
      </c>
      <c r="C25">
        <v>10</v>
      </c>
      <c r="D25">
        <v>1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0</v>
      </c>
      <c r="N25">
        <v>1</v>
      </c>
      <c r="O25">
        <v>5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239.69000244140619</v>
      </c>
      <c r="AW25">
        <v>239.1000061035156</v>
      </c>
      <c r="AX25">
        <v>240</v>
      </c>
      <c r="AY25">
        <v>235.30000305175781</v>
      </c>
      <c r="AZ25">
        <v>239.5</v>
      </c>
      <c r="BA25" s="2">
        <f t="shared" si="17"/>
        <v>-2.4675714045576669E-3</v>
      </c>
      <c r="BB25" s="2">
        <f t="shared" si="18"/>
        <v>3.7499745686849772E-3</v>
      </c>
      <c r="BC25" s="2">
        <f t="shared" si="19"/>
        <v>1.5892944185507907E-2</v>
      </c>
      <c r="BD25" s="2">
        <f t="shared" si="20"/>
        <v>1.7536521704560326E-2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1</v>
      </c>
      <c r="BP25">
        <v>0</v>
      </c>
      <c r="BQ25">
        <v>2</v>
      </c>
      <c r="BR25">
        <v>4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 t="s">
        <v>298</v>
      </c>
      <c r="CN25">
        <v>239.5</v>
      </c>
      <c r="CO25">
        <v>237.19999694824219</v>
      </c>
      <c r="CP25">
        <v>238.83999633789071</v>
      </c>
      <c r="CQ25">
        <v>233</v>
      </c>
      <c r="CR25">
        <v>237.49000549316409</v>
      </c>
      <c r="CS25" s="2">
        <f t="shared" si="21"/>
        <v>-9.6964716751648528E-3</v>
      </c>
      <c r="CT25" s="2">
        <f t="shared" si="22"/>
        <v>6.8665190704843004E-3</v>
      </c>
      <c r="CU25" s="2">
        <f t="shared" si="23"/>
        <v>1.7706564090549493E-2</v>
      </c>
      <c r="CV25" s="2">
        <f t="shared" si="24"/>
        <v>1.8906081895279314E-2</v>
      </c>
      <c r="CW25">
        <v>3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5</v>
      </c>
      <c r="DG25">
        <v>1</v>
      </c>
      <c r="DH25">
        <v>0</v>
      </c>
      <c r="DI25">
        <v>1</v>
      </c>
      <c r="DJ25">
        <v>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1</v>
      </c>
      <c r="DX25">
        <v>0</v>
      </c>
      <c r="DY25">
        <v>4</v>
      </c>
      <c r="DZ25">
        <v>0</v>
      </c>
      <c r="EA25">
        <v>1</v>
      </c>
      <c r="EB25">
        <v>0</v>
      </c>
      <c r="EC25">
        <v>1</v>
      </c>
      <c r="ED25">
        <v>1</v>
      </c>
      <c r="EE25" t="s">
        <v>299</v>
      </c>
      <c r="EF25">
        <v>237.49000549316409</v>
      </c>
      <c r="EG25">
        <v>238.1000061035156</v>
      </c>
      <c r="EH25">
        <v>260</v>
      </c>
      <c r="EI25">
        <v>238.1000061035156</v>
      </c>
      <c r="EJ25">
        <v>247.6000061035156</v>
      </c>
      <c r="EK25" s="2">
        <f t="shared" si="25"/>
        <v>2.5619512587761184E-3</v>
      </c>
      <c r="EL25" s="2">
        <f t="shared" si="26"/>
        <v>8.4230745755709213E-2</v>
      </c>
      <c r="EM25" s="2">
        <f t="shared" si="27"/>
        <v>0</v>
      </c>
      <c r="EN25" s="2">
        <f t="shared" si="28"/>
        <v>3.8368335080041449E-2</v>
      </c>
      <c r="EO25">
        <v>0</v>
      </c>
      <c r="EP25">
        <v>1</v>
      </c>
      <c r="EQ25">
        <v>0</v>
      </c>
      <c r="ER25">
        <v>0</v>
      </c>
      <c r="ES25">
        <v>12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247.6000061035156</v>
      </c>
      <c r="FY25">
        <v>247</v>
      </c>
      <c r="FZ25">
        <v>257</v>
      </c>
      <c r="GA25">
        <v>247</v>
      </c>
      <c r="GB25">
        <v>253</v>
      </c>
      <c r="GC25">
        <v>31</v>
      </c>
      <c r="GD25">
        <v>23</v>
      </c>
      <c r="GE25">
        <v>17</v>
      </c>
      <c r="GF25">
        <v>13</v>
      </c>
      <c r="GG25">
        <v>0</v>
      </c>
      <c r="GH25">
        <v>17</v>
      </c>
      <c r="GI25">
        <v>0</v>
      </c>
      <c r="GJ25">
        <v>12</v>
      </c>
      <c r="GK25">
        <v>0</v>
      </c>
      <c r="GL25">
        <v>10</v>
      </c>
      <c r="GM25">
        <v>0</v>
      </c>
      <c r="GN25">
        <v>6</v>
      </c>
      <c r="GO25">
        <v>1</v>
      </c>
      <c r="GP25">
        <v>1</v>
      </c>
      <c r="GQ25">
        <v>0</v>
      </c>
      <c r="GR25">
        <v>0</v>
      </c>
      <c r="GS25">
        <v>2</v>
      </c>
      <c r="GT25">
        <v>1</v>
      </c>
      <c r="GU25">
        <v>1</v>
      </c>
      <c r="GV25">
        <v>1</v>
      </c>
      <c r="GX25" t="s">
        <v>301</v>
      </c>
      <c r="GY25">
        <v>12146</v>
      </c>
      <c r="GZ25">
        <v>5600</v>
      </c>
      <c r="HA25">
        <v>6.3250000000000002</v>
      </c>
      <c r="HB25">
        <v>18.059000000000001</v>
      </c>
      <c r="HD25">
        <v>5.24</v>
      </c>
      <c r="HE25">
        <v>1.38E-2</v>
      </c>
      <c r="HF25" s="2">
        <f t="shared" si="29"/>
        <v>-2.4291745081603811E-3</v>
      </c>
      <c r="HG25" s="2">
        <f t="shared" si="30"/>
        <v>3.8910505836575848E-2</v>
      </c>
      <c r="HH25" s="2">
        <f t="shared" si="31"/>
        <v>0</v>
      </c>
      <c r="HI25" s="2">
        <f t="shared" si="32"/>
        <v>2.371541501976282E-2</v>
      </c>
      <c r="HJ25" s="3">
        <f t="shared" si="33"/>
        <v>256.61089494163423</v>
      </c>
      <c r="HK25" t="str">
        <f t="shared" si="34"/>
        <v>NWLI</v>
      </c>
    </row>
    <row r="26" spans="1:219" hidden="1" x14ac:dyDescent="0.25">
      <c r="A26">
        <v>17</v>
      </c>
      <c r="B26" t="s">
        <v>302</v>
      </c>
      <c r="C26">
        <v>9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1</v>
      </c>
      <c r="O26">
        <v>2</v>
      </c>
      <c r="P26">
        <v>4</v>
      </c>
      <c r="Q26">
        <v>112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303</v>
      </c>
      <c r="AV26">
        <v>26.620000839233398</v>
      </c>
      <c r="AW26">
        <v>27.010000228881839</v>
      </c>
      <c r="AX26">
        <v>27.920000076293949</v>
      </c>
      <c r="AY26">
        <v>26.739999771118161</v>
      </c>
      <c r="AZ26">
        <v>27.399999618530281</v>
      </c>
      <c r="BA26" s="2">
        <f t="shared" si="17"/>
        <v>1.44390739112773E-2</v>
      </c>
      <c r="BB26" s="2">
        <f t="shared" si="18"/>
        <v>3.2593117654923009E-2</v>
      </c>
      <c r="BC26" s="2">
        <f t="shared" si="19"/>
        <v>9.9963145307554457E-3</v>
      </c>
      <c r="BD26" s="2">
        <f t="shared" si="20"/>
        <v>2.4087586007328632E-2</v>
      </c>
      <c r="BE26">
        <v>2</v>
      </c>
      <c r="BF26">
        <v>12</v>
      </c>
      <c r="BG26">
        <v>25</v>
      </c>
      <c r="BH26">
        <v>49</v>
      </c>
      <c r="BI26">
        <v>65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2</v>
      </c>
      <c r="BU26">
        <v>1</v>
      </c>
      <c r="BV26">
        <v>2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304</v>
      </c>
      <c r="CN26">
        <v>27.399999618530281</v>
      </c>
      <c r="CO26">
        <v>26.979999542236332</v>
      </c>
      <c r="CP26">
        <v>28.280000686645511</v>
      </c>
      <c r="CQ26">
        <v>26.760000228881839</v>
      </c>
      <c r="CR26">
        <v>27.690000534057621</v>
      </c>
      <c r="CS26" s="2">
        <f t="shared" si="21"/>
        <v>-1.5567089822831726E-2</v>
      </c>
      <c r="CT26" s="2">
        <f t="shared" si="22"/>
        <v>4.5968921953494557E-2</v>
      </c>
      <c r="CU26" s="2">
        <f t="shared" si="23"/>
        <v>8.1541629758032919E-3</v>
      </c>
      <c r="CV26" s="2">
        <f t="shared" si="24"/>
        <v>3.358614255105985E-2</v>
      </c>
      <c r="CW26">
        <v>2</v>
      </c>
      <c r="CX26">
        <v>5</v>
      </c>
      <c r="CY26">
        <v>2</v>
      </c>
      <c r="CZ26">
        <v>12</v>
      </c>
      <c r="DA26">
        <v>123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1</v>
      </c>
      <c r="DK26">
        <v>1</v>
      </c>
      <c r="DL26">
        <v>2</v>
      </c>
      <c r="DM26">
        <v>1</v>
      </c>
      <c r="DN26">
        <v>2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305</v>
      </c>
      <c r="EF26">
        <v>27.690000534057621</v>
      </c>
      <c r="EG26">
        <v>27.440000534057621</v>
      </c>
      <c r="EH26">
        <v>27.780000686645511</v>
      </c>
      <c r="EI26">
        <v>27.04000091552734</v>
      </c>
      <c r="EJ26">
        <v>27.389999389648441</v>
      </c>
      <c r="EK26" s="2">
        <f t="shared" si="25"/>
        <v>-9.1107869946907005E-3</v>
      </c>
      <c r="EL26" s="2">
        <f t="shared" si="26"/>
        <v>1.2239026068539216E-2</v>
      </c>
      <c r="EM26" s="2">
        <f t="shared" si="27"/>
        <v>1.4577245289547847E-2</v>
      </c>
      <c r="EN26" s="2">
        <f t="shared" si="28"/>
        <v>1.277833084776836E-2</v>
      </c>
      <c r="EO26">
        <v>41</v>
      </c>
      <c r="EP26">
        <v>32</v>
      </c>
      <c r="EQ26">
        <v>11</v>
      </c>
      <c r="ER26">
        <v>0</v>
      </c>
      <c r="ES26">
        <v>0</v>
      </c>
      <c r="ET26">
        <v>2</v>
      </c>
      <c r="EU26">
        <v>11</v>
      </c>
      <c r="EV26">
        <v>0</v>
      </c>
      <c r="EW26">
        <v>0</v>
      </c>
      <c r="EX26">
        <v>17</v>
      </c>
      <c r="EY26">
        <v>13</v>
      </c>
      <c r="EZ26">
        <v>5</v>
      </c>
      <c r="FA26">
        <v>3</v>
      </c>
      <c r="FB26">
        <v>33</v>
      </c>
      <c r="FC26">
        <v>2</v>
      </c>
      <c r="FD26">
        <v>51</v>
      </c>
      <c r="FE26">
        <v>0</v>
      </c>
      <c r="FF26">
        <v>0</v>
      </c>
      <c r="FG26">
        <v>33</v>
      </c>
      <c r="FH26">
        <v>11</v>
      </c>
      <c r="FI26">
        <v>33</v>
      </c>
      <c r="FJ26">
        <v>32</v>
      </c>
      <c r="FK26">
        <v>3</v>
      </c>
      <c r="FL26">
        <v>2</v>
      </c>
      <c r="FM26">
        <v>3</v>
      </c>
      <c r="FN26">
        <v>2</v>
      </c>
      <c r="FO26">
        <v>26</v>
      </c>
      <c r="FP26">
        <v>14</v>
      </c>
      <c r="FQ26">
        <v>12</v>
      </c>
      <c r="FR26">
        <v>12</v>
      </c>
      <c r="FS26">
        <v>3</v>
      </c>
      <c r="FT26">
        <v>2</v>
      </c>
      <c r="FU26">
        <v>3</v>
      </c>
      <c r="FV26">
        <v>2</v>
      </c>
      <c r="FW26" t="s">
        <v>306</v>
      </c>
      <c r="FX26">
        <v>27.389999389648441</v>
      </c>
      <c r="FY26">
        <v>27.5</v>
      </c>
      <c r="FZ26">
        <v>28.440000534057621</v>
      </c>
      <c r="GA26">
        <v>27.5</v>
      </c>
      <c r="GB26">
        <v>28.190000534057621</v>
      </c>
      <c r="GC26">
        <v>500</v>
      </c>
      <c r="GD26">
        <v>75</v>
      </c>
      <c r="GE26">
        <v>228</v>
      </c>
      <c r="GF26">
        <v>73</v>
      </c>
      <c r="GG26">
        <v>0</v>
      </c>
      <c r="GH26">
        <v>365</v>
      </c>
      <c r="GI26">
        <v>0</v>
      </c>
      <c r="GJ26">
        <v>135</v>
      </c>
      <c r="GK26">
        <v>4</v>
      </c>
      <c r="GL26">
        <v>35</v>
      </c>
      <c r="GM26">
        <v>2</v>
      </c>
      <c r="GN26">
        <v>34</v>
      </c>
      <c r="GO26">
        <v>5</v>
      </c>
      <c r="GP26">
        <v>4</v>
      </c>
      <c r="GQ26">
        <v>4</v>
      </c>
      <c r="GR26">
        <v>3</v>
      </c>
      <c r="GS26">
        <v>3</v>
      </c>
      <c r="GT26">
        <v>3</v>
      </c>
      <c r="GU26">
        <v>2</v>
      </c>
      <c r="GV26">
        <v>2</v>
      </c>
      <c r="GW26">
        <v>3</v>
      </c>
      <c r="GX26" t="s">
        <v>223</v>
      </c>
      <c r="GY26">
        <v>217986</v>
      </c>
      <c r="GZ26">
        <v>215728</v>
      </c>
      <c r="HA26">
        <v>1.2589999999999999</v>
      </c>
      <c r="HB26">
        <v>1.948</v>
      </c>
      <c r="HC26">
        <v>1.01</v>
      </c>
      <c r="HD26">
        <v>6.57</v>
      </c>
      <c r="HE26">
        <v>0</v>
      </c>
      <c r="HF26" s="2">
        <f t="shared" si="29"/>
        <v>4.0000221946021597E-3</v>
      </c>
      <c r="HG26" s="2">
        <f t="shared" si="30"/>
        <v>3.3052057538885959E-2</v>
      </c>
      <c r="HH26" s="2">
        <f t="shared" si="31"/>
        <v>0</v>
      </c>
      <c r="HI26" s="2">
        <f t="shared" si="32"/>
        <v>2.4476783291436988E-2</v>
      </c>
      <c r="HJ26" s="3">
        <f t="shared" si="33"/>
        <v>28.408931582319365</v>
      </c>
      <c r="HK26" t="str">
        <f t="shared" si="34"/>
        <v>NTUS</v>
      </c>
    </row>
    <row r="27" spans="1:219" hidden="1" x14ac:dyDescent="0.25">
      <c r="A27">
        <v>18</v>
      </c>
      <c r="B27" t="s">
        <v>307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17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12</v>
      </c>
      <c r="W27">
        <v>0</v>
      </c>
      <c r="X27">
        <v>5</v>
      </c>
      <c r="Y27">
        <v>3</v>
      </c>
      <c r="Z27">
        <v>169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19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 t="s">
        <v>308</v>
      </c>
      <c r="AV27">
        <v>67.330001831054688</v>
      </c>
      <c r="AW27">
        <v>68.5</v>
      </c>
      <c r="AX27">
        <v>69.470001220703125</v>
      </c>
      <c r="AY27">
        <v>68.089996337890625</v>
      </c>
      <c r="AZ27">
        <v>68.349998474121094</v>
      </c>
      <c r="BA27" s="2">
        <f t="shared" si="17"/>
        <v>1.7080265240077552E-2</v>
      </c>
      <c r="BB27" s="2">
        <f t="shared" si="18"/>
        <v>1.3962878993214245E-2</v>
      </c>
      <c r="BC27" s="2">
        <f t="shared" si="19"/>
        <v>5.9854549213047559E-3</v>
      </c>
      <c r="BD27" s="2">
        <f t="shared" si="20"/>
        <v>3.8039815952433109E-3</v>
      </c>
      <c r="BE27">
        <v>74</v>
      </c>
      <c r="BF27">
        <v>34</v>
      </c>
      <c r="BG27">
        <v>33</v>
      </c>
      <c r="BH27">
        <v>0</v>
      </c>
      <c r="BI27">
        <v>0</v>
      </c>
      <c r="BJ27">
        <v>1</v>
      </c>
      <c r="BK27">
        <v>33</v>
      </c>
      <c r="BL27">
        <v>0</v>
      </c>
      <c r="BM27">
        <v>0</v>
      </c>
      <c r="BN27">
        <v>43</v>
      </c>
      <c r="BO27">
        <v>15</v>
      </c>
      <c r="BP27">
        <v>5</v>
      </c>
      <c r="BQ27">
        <v>5</v>
      </c>
      <c r="BR27">
        <v>5</v>
      </c>
      <c r="BS27">
        <v>1</v>
      </c>
      <c r="BT27">
        <v>2</v>
      </c>
      <c r="BU27">
        <v>0</v>
      </c>
      <c r="BV27">
        <v>0</v>
      </c>
      <c r="BW27">
        <v>70</v>
      </c>
      <c r="BX27">
        <v>33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309</v>
      </c>
      <c r="CN27">
        <v>68.349998474121094</v>
      </c>
      <c r="CO27">
        <v>67.660003662109375</v>
      </c>
      <c r="CP27">
        <v>68.879997253417969</v>
      </c>
      <c r="CQ27">
        <v>67.019996643066406</v>
      </c>
      <c r="CR27">
        <v>68.779998779296875</v>
      </c>
      <c r="CS27" s="2">
        <f t="shared" si="21"/>
        <v>-1.0197971839574826E-2</v>
      </c>
      <c r="CT27" s="2">
        <f t="shared" si="22"/>
        <v>1.7711870498776094E-2</v>
      </c>
      <c r="CU27" s="2">
        <f t="shared" si="23"/>
        <v>9.4591632338527631E-3</v>
      </c>
      <c r="CV27" s="2">
        <f t="shared" si="24"/>
        <v>2.5588865476401268E-2</v>
      </c>
      <c r="CW27">
        <v>29</v>
      </c>
      <c r="CX27">
        <v>49</v>
      </c>
      <c r="CY27">
        <v>65</v>
      </c>
      <c r="CZ27">
        <v>32</v>
      </c>
      <c r="DA27">
        <v>0</v>
      </c>
      <c r="DB27">
        <v>1</v>
      </c>
      <c r="DC27">
        <v>5</v>
      </c>
      <c r="DD27">
        <v>0</v>
      </c>
      <c r="DE27">
        <v>0</v>
      </c>
      <c r="DF27">
        <v>14</v>
      </c>
      <c r="DG27">
        <v>10</v>
      </c>
      <c r="DH27">
        <v>3</v>
      </c>
      <c r="DI27">
        <v>4</v>
      </c>
      <c r="DJ27">
        <v>4</v>
      </c>
      <c r="DK27">
        <v>2</v>
      </c>
      <c r="DL27">
        <v>35</v>
      </c>
      <c r="DM27">
        <v>0</v>
      </c>
      <c r="DN27">
        <v>0</v>
      </c>
      <c r="DO27">
        <v>0</v>
      </c>
      <c r="DP27">
        <v>0</v>
      </c>
      <c r="DQ27">
        <v>4</v>
      </c>
      <c r="DR27">
        <v>4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310</v>
      </c>
      <c r="EF27">
        <v>68.779998779296875</v>
      </c>
      <c r="EG27">
        <v>69.169998168945313</v>
      </c>
      <c r="EH27">
        <v>69.389999389648438</v>
      </c>
      <c r="EI27">
        <v>67.760002136230469</v>
      </c>
      <c r="EJ27">
        <v>67.860000610351563</v>
      </c>
      <c r="EK27" s="2">
        <f t="shared" si="25"/>
        <v>5.6382738177306324E-3</v>
      </c>
      <c r="EL27" s="2">
        <f t="shared" si="26"/>
        <v>3.1705032805626754E-3</v>
      </c>
      <c r="EM27" s="2">
        <f t="shared" si="27"/>
        <v>2.0384502964290618E-2</v>
      </c>
      <c r="EN27" s="2">
        <f t="shared" si="28"/>
        <v>1.4735996643335803E-3</v>
      </c>
      <c r="EO27">
        <v>7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1</v>
      </c>
      <c r="EZ27">
        <v>4</v>
      </c>
      <c r="FA27">
        <v>2</v>
      </c>
      <c r="FB27">
        <v>183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9</v>
      </c>
      <c r="FP27">
        <v>0</v>
      </c>
      <c r="FQ27">
        <v>0</v>
      </c>
      <c r="FR27">
        <v>0</v>
      </c>
      <c r="FS27">
        <v>2</v>
      </c>
      <c r="FT27">
        <v>0</v>
      </c>
      <c r="FU27">
        <v>1</v>
      </c>
      <c r="FV27">
        <v>0</v>
      </c>
      <c r="FW27" t="s">
        <v>311</v>
      </c>
      <c r="FX27">
        <v>67.860000610351563</v>
      </c>
      <c r="FY27">
        <v>67.5</v>
      </c>
      <c r="FZ27">
        <v>69.330001831054688</v>
      </c>
      <c r="GA27">
        <v>67.169998168945313</v>
      </c>
      <c r="GB27">
        <v>68.919998168945313</v>
      </c>
      <c r="GC27">
        <v>341</v>
      </c>
      <c r="GD27">
        <v>490</v>
      </c>
      <c r="GE27">
        <v>182</v>
      </c>
      <c r="GF27">
        <v>228</v>
      </c>
      <c r="GG27">
        <v>0</v>
      </c>
      <c r="GH27">
        <v>32</v>
      </c>
      <c r="GI27">
        <v>0</v>
      </c>
      <c r="GJ27">
        <v>32</v>
      </c>
      <c r="GK27">
        <v>0</v>
      </c>
      <c r="GL27">
        <v>361</v>
      </c>
      <c r="GM27">
        <v>0</v>
      </c>
      <c r="GN27">
        <v>187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0</v>
      </c>
      <c r="GV27">
        <v>0</v>
      </c>
      <c r="GW27">
        <v>2</v>
      </c>
      <c r="GX27" t="s">
        <v>218</v>
      </c>
      <c r="GY27">
        <v>5649705</v>
      </c>
      <c r="GZ27">
        <v>6897371</v>
      </c>
      <c r="HA27">
        <v>1.73</v>
      </c>
      <c r="HB27">
        <v>2.403</v>
      </c>
      <c r="HC27">
        <v>6.16</v>
      </c>
      <c r="HD27">
        <v>1.55</v>
      </c>
      <c r="HE27">
        <v>0.49320000000000003</v>
      </c>
      <c r="HF27" s="2">
        <f t="shared" si="29"/>
        <v>-5.333342375578809E-3</v>
      </c>
      <c r="HG27" s="2">
        <f t="shared" si="30"/>
        <v>2.639552549723112E-2</v>
      </c>
      <c r="HH27" s="2">
        <f t="shared" si="31"/>
        <v>4.8889160156250222E-3</v>
      </c>
      <c r="HI27" s="2">
        <f t="shared" si="32"/>
        <v>2.5391759235253941E-2</v>
      </c>
      <c r="HJ27" s="3">
        <f t="shared" si="33"/>
        <v>69.281697971063096</v>
      </c>
      <c r="HK27" t="str">
        <f t="shared" si="34"/>
        <v>NEM</v>
      </c>
    </row>
    <row r="28" spans="1:219" hidden="1" x14ac:dyDescent="0.25">
      <c r="A28">
        <v>19</v>
      </c>
      <c r="B28" t="s">
        <v>312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95</v>
      </c>
      <c r="N28">
        <v>29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v>3</v>
      </c>
      <c r="X28">
        <v>0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313</v>
      </c>
      <c r="AV28">
        <v>39.729999542236328</v>
      </c>
      <c r="AW28">
        <v>41.200000762939453</v>
      </c>
      <c r="AX28">
        <v>41.599998474121087</v>
      </c>
      <c r="AY28">
        <v>40.900001525878913</v>
      </c>
      <c r="AZ28">
        <v>41.180000305175781</v>
      </c>
      <c r="BA28" s="2">
        <f t="shared" si="17"/>
        <v>3.5679640618488384E-2</v>
      </c>
      <c r="BB28" s="2">
        <f t="shared" si="18"/>
        <v>9.6153299484005306E-3</v>
      </c>
      <c r="BC28" s="2">
        <f t="shared" si="19"/>
        <v>7.2815347452711565E-3</v>
      </c>
      <c r="BD28" s="2">
        <f t="shared" si="20"/>
        <v>6.7993874993166337E-3</v>
      </c>
      <c r="BE28">
        <v>33</v>
      </c>
      <c r="BF28">
        <v>14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47</v>
      </c>
      <c r="BO28">
        <v>10</v>
      </c>
      <c r="BP28">
        <v>13</v>
      </c>
      <c r="BQ28">
        <v>19</v>
      </c>
      <c r="BR28">
        <v>13</v>
      </c>
      <c r="BS28">
        <v>0</v>
      </c>
      <c r="BT28">
        <v>0</v>
      </c>
      <c r="BU28">
        <v>0</v>
      </c>
      <c r="BV28">
        <v>0</v>
      </c>
      <c r="BW28">
        <v>14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314</v>
      </c>
      <c r="CN28">
        <v>41.180000305175781</v>
      </c>
      <c r="CO28">
        <v>40.639999389648438</v>
      </c>
      <c r="CP28">
        <v>40.919998168945313</v>
      </c>
      <c r="CQ28">
        <v>40.180000305175781</v>
      </c>
      <c r="CR28">
        <v>40.810001373291023</v>
      </c>
      <c r="CS28" s="2">
        <f t="shared" si="21"/>
        <v>-1.3287424302099948E-2</v>
      </c>
      <c r="CT28" s="2">
        <f t="shared" si="22"/>
        <v>6.842590220577538E-3</v>
      </c>
      <c r="CU28" s="2">
        <f t="shared" si="23"/>
        <v>1.1318875280047935E-2</v>
      </c>
      <c r="CV28" s="2">
        <f t="shared" si="24"/>
        <v>1.543741844928137E-2</v>
      </c>
      <c r="CW28">
        <v>64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41</v>
      </c>
      <c r="DG28">
        <v>10</v>
      </c>
      <c r="DH28">
        <v>9</v>
      </c>
      <c r="DI28">
        <v>7</v>
      </c>
      <c r="DJ28">
        <v>12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12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0</v>
      </c>
      <c r="EC28">
        <v>1</v>
      </c>
      <c r="ED28">
        <v>1</v>
      </c>
      <c r="EE28" t="s">
        <v>315</v>
      </c>
      <c r="EF28">
        <v>40.810001373291023</v>
      </c>
      <c r="EG28">
        <v>40.930000305175781</v>
      </c>
      <c r="EH28">
        <v>41.400001525878913</v>
      </c>
      <c r="EI28">
        <v>40.630001068115227</v>
      </c>
      <c r="EJ28">
        <v>40.75</v>
      </c>
      <c r="EK28" s="2">
        <f t="shared" si="25"/>
        <v>2.9318087219653011E-3</v>
      </c>
      <c r="EL28" s="2">
        <f t="shared" si="26"/>
        <v>1.1352686071988138E-2</v>
      </c>
      <c r="EM28" s="2">
        <f t="shared" si="27"/>
        <v>7.3295684051734034E-3</v>
      </c>
      <c r="EN28" s="2">
        <f t="shared" si="28"/>
        <v>2.9447590646569655E-3</v>
      </c>
      <c r="EO28">
        <v>70</v>
      </c>
      <c r="EP28">
        <v>35</v>
      </c>
      <c r="EQ28">
        <v>5</v>
      </c>
      <c r="ER28">
        <v>0</v>
      </c>
      <c r="ES28">
        <v>0</v>
      </c>
      <c r="ET28">
        <v>1</v>
      </c>
      <c r="EU28">
        <v>5</v>
      </c>
      <c r="EV28">
        <v>0</v>
      </c>
      <c r="EW28">
        <v>0</v>
      </c>
      <c r="EX28">
        <v>13</v>
      </c>
      <c r="EY28">
        <v>10</v>
      </c>
      <c r="EZ28">
        <v>4</v>
      </c>
      <c r="FA28">
        <v>10</v>
      </c>
      <c r="FB28">
        <v>15</v>
      </c>
      <c r="FC28">
        <v>1</v>
      </c>
      <c r="FD28">
        <v>13</v>
      </c>
      <c r="FE28">
        <v>0</v>
      </c>
      <c r="FF28">
        <v>0</v>
      </c>
      <c r="FG28">
        <v>40</v>
      </c>
      <c r="FH28">
        <v>5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316</v>
      </c>
      <c r="FX28">
        <v>40.75</v>
      </c>
      <c r="FY28">
        <v>40.369998931884773</v>
      </c>
      <c r="FZ28">
        <v>40.369998931884773</v>
      </c>
      <c r="GA28">
        <v>39.569999694824219</v>
      </c>
      <c r="GB28">
        <v>39.909999847412109</v>
      </c>
      <c r="GC28">
        <v>355</v>
      </c>
      <c r="GD28">
        <v>244</v>
      </c>
      <c r="GE28">
        <v>184</v>
      </c>
      <c r="GF28">
        <v>131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40</v>
      </c>
      <c r="GM28">
        <v>0</v>
      </c>
      <c r="GN28">
        <v>27</v>
      </c>
      <c r="GO28">
        <v>2</v>
      </c>
      <c r="GP28">
        <v>2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1.3</v>
      </c>
      <c r="GX28" t="s">
        <v>238</v>
      </c>
      <c r="GY28">
        <v>233791</v>
      </c>
      <c r="GZ28">
        <v>195142</v>
      </c>
      <c r="HA28">
        <v>0.41099999999999998</v>
      </c>
      <c r="HB28">
        <v>0.95899999999999996</v>
      </c>
      <c r="HC28">
        <v>-0.73</v>
      </c>
      <c r="HD28">
        <v>1.97</v>
      </c>
      <c r="HE28">
        <v>0.37859999999999999</v>
      </c>
      <c r="HF28" s="2">
        <f t="shared" si="29"/>
        <v>-9.4129571010490576E-3</v>
      </c>
      <c r="HG28" s="2">
        <f t="shared" si="30"/>
        <v>0</v>
      </c>
      <c r="HH28" s="2">
        <f t="shared" si="31"/>
        <v>1.9816677191653476E-2</v>
      </c>
      <c r="HI28" s="2">
        <f t="shared" si="32"/>
        <v>8.5191719841596347E-3</v>
      </c>
      <c r="HJ28" s="3">
        <f t="shared" si="33"/>
        <v>40.369998931884773</v>
      </c>
      <c r="HK28" t="str">
        <f t="shared" si="34"/>
        <v>PTR</v>
      </c>
    </row>
    <row r="29" spans="1:219" hidden="1" x14ac:dyDescent="0.25">
      <c r="A29">
        <v>20</v>
      </c>
      <c r="B29" t="s">
        <v>317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20</v>
      </c>
      <c r="N29">
        <v>18</v>
      </c>
      <c r="O29">
        <v>15</v>
      </c>
      <c r="P29">
        <v>66</v>
      </c>
      <c r="Q29">
        <v>29</v>
      </c>
      <c r="R29">
        <v>0</v>
      </c>
      <c r="S29">
        <v>0</v>
      </c>
      <c r="T29">
        <v>0</v>
      </c>
      <c r="U29">
        <v>0</v>
      </c>
      <c r="V29">
        <v>12</v>
      </c>
      <c r="W29">
        <v>6</v>
      </c>
      <c r="X29">
        <v>1</v>
      </c>
      <c r="Y29">
        <v>7</v>
      </c>
      <c r="Z29">
        <v>35</v>
      </c>
      <c r="AA29">
        <v>1</v>
      </c>
      <c r="AB29">
        <v>61</v>
      </c>
      <c r="AC29">
        <v>1</v>
      </c>
      <c r="AD29">
        <v>61</v>
      </c>
      <c r="AE29">
        <v>13</v>
      </c>
      <c r="AF29">
        <v>0</v>
      </c>
      <c r="AG29">
        <v>35</v>
      </c>
      <c r="AH29">
        <v>35</v>
      </c>
      <c r="AI29">
        <v>2</v>
      </c>
      <c r="AJ29">
        <v>0</v>
      </c>
      <c r="AK29">
        <v>3</v>
      </c>
      <c r="AL29">
        <v>1</v>
      </c>
      <c r="AM29">
        <v>27</v>
      </c>
      <c r="AN29">
        <v>13</v>
      </c>
      <c r="AO29">
        <v>25</v>
      </c>
      <c r="AP29">
        <v>25</v>
      </c>
      <c r="AQ29">
        <v>3</v>
      </c>
      <c r="AR29">
        <v>2</v>
      </c>
      <c r="AS29">
        <v>3</v>
      </c>
      <c r="AT29">
        <v>3</v>
      </c>
      <c r="AU29" t="s">
        <v>318</v>
      </c>
      <c r="AV29">
        <v>11.39999961853027</v>
      </c>
      <c r="AW29">
        <v>11.55000019073486</v>
      </c>
      <c r="AX29">
        <v>11.689999580383301</v>
      </c>
      <c r="AY29">
        <v>11.11999988555908</v>
      </c>
      <c r="AZ29">
        <v>11.289999961853029</v>
      </c>
      <c r="BA29" s="2">
        <f t="shared" si="17"/>
        <v>1.2987062314069653E-2</v>
      </c>
      <c r="BB29" s="2">
        <f t="shared" si="18"/>
        <v>1.1975996122649213E-2</v>
      </c>
      <c r="BC29" s="2">
        <f t="shared" si="19"/>
        <v>3.7229463036781207E-2</v>
      </c>
      <c r="BD29" s="2">
        <f t="shared" si="20"/>
        <v>1.5057579882050476E-2</v>
      </c>
      <c r="BE29">
        <v>7</v>
      </c>
      <c r="BF29">
        <v>13</v>
      </c>
      <c r="BG29">
        <v>2</v>
      </c>
      <c r="BH29">
        <v>0</v>
      </c>
      <c r="BI29">
        <v>0</v>
      </c>
      <c r="BJ29">
        <v>1</v>
      </c>
      <c r="BK29">
        <v>2</v>
      </c>
      <c r="BL29">
        <v>0</v>
      </c>
      <c r="BM29">
        <v>0</v>
      </c>
      <c r="BN29">
        <v>4</v>
      </c>
      <c r="BO29">
        <v>1</v>
      </c>
      <c r="BP29">
        <v>2</v>
      </c>
      <c r="BQ29">
        <v>1</v>
      </c>
      <c r="BR29">
        <v>171</v>
      </c>
      <c r="BS29">
        <v>1</v>
      </c>
      <c r="BT29">
        <v>0</v>
      </c>
      <c r="BU29">
        <v>0</v>
      </c>
      <c r="BV29">
        <v>0</v>
      </c>
      <c r="BW29">
        <v>15</v>
      </c>
      <c r="BX29">
        <v>2</v>
      </c>
      <c r="BY29">
        <v>119</v>
      </c>
      <c r="BZ29">
        <v>0</v>
      </c>
      <c r="CA29">
        <v>2</v>
      </c>
      <c r="CB29">
        <v>1</v>
      </c>
      <c r="CC29">
        <v>1</v>
      </c>
      <c r="CD29">
        <v>1</v>
      </c>
      <c r="CE29">
        <v>24</v>
      </c>
      <c r="CF29">
        <v>15</v>
      </c>
      <c r="CG29">
        <v>101</v>
      </c>
      <c r="CH29">
        <v>101</v>
      </c>
      <c r="CI29">
        <v>2</v>
      </c>
      <c r="CJ29">
        <v>2</v>
      </c>
      <c r="CK29">
        <v>1</v>
      </c>
      <c r="CL29">
        <v>1</v>
      </c>
      <c r="CM29" t="s">
        <v>319</v>
      </c>
      <c r="CN29">
        <v>11.289999961853029</v>
      </c>
      <c r="CO29">
        <v>11.10000038146973</v>
      </c>
      <c r="CP29">
        <v>11.80000019073486</v>
      </c>
      <c r="CQ29">
        <v>10.89999961853027</v>
      </c>
      <c r="CR29">
        <v>11.72999954223633</v>
      </c>
      <c r="CS29" s="2">
        <f t="shared" si="21"/>
        <v>-1.7117078725554125E-2</v>
      </c>
      <c r="CT29" s="2">
        <f t="shared" si="22"/>
        <v>5.9322016775453679E-2</v>
      </c>
      <c r="CU29" s="2">
        <f t="shared" si="23"/>
        <v>1.8018086132081557E-2</v>
      </c>
      <c r="CV29" s="2">
        <f t="shared" si="24"/>
        <v>7.0758734535109835E-2</v>
      </c>
      <c r="CW29">
        <v>1</v>
      </c>
      <c r="CX29">
        <v>1</v>
      </c>
      <c r="CY29">
        <v>4</v>
      </c>
      <c r="CZ29">
        <v>5</v>
      </c>
      <c r="DA29">
        <v>184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1</v>
      </c>
      <c r="DL29">
        <v>2</v>
      </c>
      <c r="DM29">
        <v>1</v>
      </c>
      <c r="DN29">
        <v>2</v>
      </c>
      <c r="DO29">
        <v>0</v>
      </c>
      <c r="DP29">
        <v>0</v>
      </c>
      <c r="DQ29">
        <v>2</v>
      </c>
      <c r="DR29">
        <v>2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1</v>
      </c>
      <c r="DZ29">
        <v>1</v>
      </c>
      <c r="EA29">
        <v>0</v>
      </c>
      <c r="EB29">
        <v>0</v>
      </c>
      <c r="EC29">
        <v>1</v>
      </c>
      <c r="ED29">
        <v>1</v>
      </c>
      <c r="EE29" t="s">
        <v>320</v>
      </c>
      <c r="EF29">
        <v>11.72999954223633</v>
      </c>
      <c r="EG29">
        <v>11.840000152587891</v>
      </c>
      <c r="EH29">
        <v>12.63000011444092</v>
      </c>
      <c r="EI29">
        <v>11.80000019073486</v>
      </c>
      <c r="EJ29">
        <v>11.989999771118161</v>
      </c>
      <c r="EK29" s="2">
        <f t="shared" si="25"/>
        <v>9.2905919707709783E-3</v>
      </c>
      <c r="EL29" s="2">
        <f t="shared" si="26"/>
        <v>6.2549481765226345E-2</v>
      </c>
      <c r="EM29" s="2">
        <f t="shared" si="27"/>
        <v>3.3783751129672357E-3</v>
      </c>
      <c r="EN29" s="2">
        <f t="shared" si="28"/>
        <v>1.5846504087596136E-2</v>
      </c>
      <c r="EO29">
        <v>0</v>
      </c>
      <c r="EP29">
        <v>2</v>
      </c>
      <c r="EQ29">
        <v>17</v>
      </c>
      <c r="ER29">
        <v>18</v>
      </c>
      <c r="ES29">
        <v>158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0</v>
      </c>
      <c r="FB29">
        <v>0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321</v>
      </c>
      <c r="FX29">
        <v>11.989999771118161</v>
      </c>
      <c r="FY29">
        <v>11.80000019073486</v>
      </c>
      <c r="FZ29">
        <v>12.090000152587891</v>
      </c>
      <c r="GA29">
        <v>11.329999923706049</v>
      </c>
      <c r="GB29">
        <v>11.52000045776367</v>
      </c>
      <c r="GC29">
        <v>560</v>
      </c>
      <c r="GD29">
        <v>243</v>
      </c>
      <c r="GE29">
        <v>390</v>
      </c>
      <c r="GF29">
        <v>3</v>
      </c>
      <c r="GG29">
        <v>0</v>
      </c>
      <c r="GH29">
        <v>460</v>
      </c>
      <c r="GI29">
        <v>0</v>
      </c>
      <c r="GJ29">
        <v>365</v>
      </c>
      <c r="GK29">
        <v>64</v>
      </c>
      <c r="GL29">
        <v>208</v>
      </c>
      <c r="GM29">
        <v>3</v>
      </c>
      <c r="GN29">
        <v>2</v>
      </c>
      <c r="GO29">
        <v>5</v>
      </c>
      <c r="GP29">
        <v>1</v>
      </c>
      <c r="GQ29">
        <v>3</v>
      </c>
      <c r="GR29">
        <v>1</v>
      </c>
      <c r="GS29">
        <v>5</v>
      </c>
      <c r="GT29">
        <v>1</v>
      </c>
      <c r="GU29">
        <v>5</v>
      </c>
      <c r="GV29">
        <v>1</v>
      </c>
      <c r="GW29">
        <v>2.9</v>
      </c>
      <c r="GX29" t="s">
        <v>223</v>
      </c>
      <c r="GY29">
        <v>7200122</v>
      </c>
      <c r="GZ29">
        <v>5410642</v>
      </c>
      <c r="HA29">
        <v>0.41299999999999998</v>
      </c>
      <c r="HB29">
        <v>0.44400000000000001</v>
      </c>
      <c r="HC29">
        <v>0.26</v>
      </c>
      <c r="HD29">
        <v>6.87</v>
      </c>
      <c r="HE29">
        <v>0</v>
      </c>
      <c r="HF29" s="2">
        <f t="shared" si="29"/>
        <v>-1.6101659094250209E-2</v>
      </c>
      <c r="HG29" s="2">
        <f t="shared" si="30"/>
        <v>2.3986762464263123E-2</v>
      </c>
      <c r="HH29" s="2">
        <f t="shared" si="31"/>
        <v>3.9830530460316926E-2</v>
      </c>
      <c r="HI29" s="2">
        <f t="shared" si="32"/>
        <v>1.6493101259347109E-2</v>
      </c>
      <c r="HJ29" s="3">
        <f t="shared" si="33"/>
        <v>12.083043992388276</v>
      </c>
      <c r="HK29" t="str">
        <f t="shared" si="34"/>
        <v>RRC</v>
      </c>
    </row>
    <row r="30" spans="1:219" hidden="1" x14ac:dyDescent="0.25">
      <c r="A30">
        <v>21</v>
      </c>
      <c r="B30" t="s">
        <v>322</v>
      </c>
      <c r="C30">
        <v>10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32</v>
      </c>
      <c r="N30">
        <v>15</v>
      </c>
      <c r="O30">
        <v>6</v>
      </c>
      <c r="P30">
        <v>0</v>
      </c>
      <c r="Q30">
        <v>0</v>
      </c>
      <c r="R30">
        <v>1</v>
      </c>
      <c r="S30">
        <v>6</v>
      </c>
      <c r="T30">
        <v>0</v>
      </c>
      <c r="U30">
        <v>0</v>
      </c>
      <c r="V30">
        <v>26</v>
      </c>
      <c r="W30">
        <v>29</v>
      </c>
      <c r="X30">
        <v>23</v>
      </c>
      <c r="Y30">
        <v>24</v>
      </c>
      <c r="Z30">
        <v>52</v>
      </c>
      <c r="AA30">
        <v>1</v>
      </c>
      <c r="AB30">
        <v>0</v>
      </c>
      <c r="AC30">
        <v>0</v>
      </c>
      <c r="AD30">
        <v>0</v>
      </c>
      <c r="AE30">
        <v>21</v>
      </c>
      <c r="AF30">
        <v>6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276</v>
      </c>
      <c r="AV30">
        <v>496.75</v>
      </c>
      <c r="AW30">
        <v>497.51998901367188</v>
      </c>
      <c r="AX30">
        <v>513.47998046875</v>
      </c>
      <c r="AY30">
        <v>495</v>
      </c>
      <c r="AZ30">
        <v>502.33999633789063</v>
      </c>
      <c r="BA30" s="2">
        <f t="shared" si="17"/>
        <v>1.5476544273093085E-3</v>
      </c>
      <c r="BB30" s="2">
        <f t="shared" si="18"/>
        <v>3.1082013052404545E-2</v>
      </c>
      <c r="BC30" s="2">
        <f t="shared" si="19"/>
        <v>5.0651010397948504E-3</v>
      </c>
      <c r="BD30" s="2">
        <f t="shared" si="20"/>
        <v>1.461161044591297E-2</v>
      </c>
      <c r="BE30">
        <v>1</v>
      </c>
      <c r="BF30">
        <v>22</v>
      </c>
      <c r="BG30">
        <v>73</v>
      </c>
      <c r="BH30">
        <v>19</v>
      </c>
      <c r="BI30">
        <v>78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1</v>
      </c>
      <c r="BS30">
        <v>1</v>
      </c>
      <c r="BT30">
        <v>3</v>
      </c>
      <c r="BU30">
        <v>1</v>
      </c>
      <c r="BV30">
        <v>3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323</v>
      </c>
      <c r="CN30">
        <v>502.33999633789063</v>
      </c>
      <c r="CO30">
        <v>496.82000732421881</v>
      </c>
      <c r="CP30">
        <v>508.98001098632813</v>
      </c>
      <c r="CQ30">
        <v>494.01998901367188</v>
      </c>
      <c r="CR30">
        <v>501.19000244140631</v>
      </c>
      <c r="CS30" s="2">
        <f t="shared" si="21"/>
        <v>-1.1110641544815225E-2</v>
      </c>
      <c r="CT30" s="2">
        <f t="shared" si="22"/>
        <v>2.3890925772399263E-2</v>
      </c>
      <c r="CU30" s="2">
        <f t="shared" si="23"/>
        <v>5.6358807400437305E-3</v>
      </c>
      <c r="CV30" s="2">
        <f t="shared" si="24"/>
        <v>1.4305978556650611E-2</v>
      </c>
      <c r="CW30">
        <v>3</v>
      </c>
      <c r="CX30">
        <v>12</v>
      </c>
      <c r="CY30">
        <v>83</v>
      </c>
      <c r="CZ30">
        <v>83</v>
      </c>
      <c r="DA30">
        <v>13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1</v>
      </c>
      <c r="DI30">
        <v>0</v>
      </c>
      <c r="DJ30">
        <v>1</v>
      </c>
      <c r="DK30">
        <v>1</v>
      </c>
      <c r="DL30">
        <v>3</v>
      </c>
      <c r="DM30">
        <v>1</v>
      </c>
      <c r="DN30">
        <v>3</v>
      </c>
      <c r="DO30">
        <v>0</v>
      </c>
      <c r="DP30">
        <v>0</v>
      </c>
      <c r="DQ30">
        <v>1</v>
      </c>
      <c r="DR30">
        <v>1</v>
      </c>
      <c r="DS30">
        <v>0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232</v>
      </c>
      <c r="EF30">
        <v>501.19000244140631</v>
      </c>
      <c r="EG30">
        <v>497</v>
      </c>
      <c r="EH30">
        <v>513.66998291015625</v>
      </c>
      <c r="EI30">
        <v>497</v>
      </c>
      <c r="EJ30">
        <v>507.1400146484375</v>
      </c>
      <c r="EK30" s="2">
        <f t="shared" si="25"/>
        <v>-8.4305884132924724E-3</v>
      </c>
      <c r="EL30" s="2">
        <f t="shared" si="26"/>
        <v>3.2452709842443528E-2</v>
      </c>
      <c r="EM30" s="2">
        <f t="shared" si="27"/>
        <v>0</v>
      </c>
      <c r="EN30" s="2">
        <f t="shared" si="28"/>
        <v>1.9994507149010521E-2</v>
      </c>
      <c r="EO30">
        <v>0</v>
      </c>
      <c r="EP30">
        <v>3</v>
      </c>
      <c r="EQ30">
        <v>1</v>
      </c>
      <c r="ER30">
        <v>7</v>
      </c>
      <c r="ES30">
        <v>183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324</v>
      </c>
      <c r="FX30">
        <v>507.1400146484375</v>
      </c>
      <c r="FY30">
        <v>508.8599853515625</v>
      </c>
      <c r="FZ30">
        <v>519.07000732421875</v>
      </c>
      <c r="GA30">
        <v>505.57000732421881</v>
      </c>
      <c r="GB30">
        <v>517.16998291015625</v>
      </c>
      <c r="GC30">
        <v>634</v>
      </c>
      <c r="GD30">
        <v>160</v>
      </c>
      <c r="GE30">
        <v>388</v>
      </c>
      <c r="GF30">
        <v>3</v>
      </c>
      <c r="GG30">
        <v>0</v>
      </c>
      <c r="GH30">
        <v>383</v>
      </c>
      <c r="GI30">
        <v>0</v>
      </c>
      <c r="GJ30">
        <v>286</v>
      </c>
      <c r="GK30">
        <v>6</v>
      </c>
      <c r="GL30">
        <v>54</v>
      </c>
      <c r="GM30">
        <v>3</v>
      </c>
      <c r="GN30">
        <v>1</v>
      </c>
      <c r="GO30">
        <v>2</v>
      </c>
      <c r="GP30">
        <v>1</v>
      </c>
      <c r="GQ30">
        <v>2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2</v>
      </c>
      <c r="GX30" t="s">
        <v>218</v>
      </c>
      <c r="GY30">
        <v>967851</v>
      </c>
      <c r="GZ30">
        <v>905257</v>
      </c>
      <c r="HA30">
        <v>2.3860000000000001</v>
      </c>
      <c r="HB30">
        <v>3.125</v>
      </c>
      <c r="HC30">
        <v>1.0900000000000001</v>
      </c>
      <c r="HD30">
        <v>2.94</v>
      </c>
      <c r="HE30">
        <v>0</v>
      </c>
      <c r="HF30" s="2">
        <f t="shared" si="29"/>
        <v>3.3800470711736752E-3</v>
      </c>
      <c r="HG30" s="2">
        <f t="shared" si="30"/>
        <v>1.96698361080202E-2</v>
      </c>
      <c r="HH30" s="2">
        <f t="shared" si="31"/>
        <v>6.4653895414289453E-3</v>
      </c>
      <c r="HI30" s="2">
        <f t="shared" si="32"/>
        <v>2.2429715507971792E-2</v>
      </c>
      <c r="HJ30" s="3">
        <f t="shared" si="33"/>
        <v>518.8691778653573</v>
      </c>
      <c r="HK30" t="str">
        <f t="shared" si="34"/>
        <v>REGN</v>
      </c>
    </row>
    <row r="31" spans="1:219" hidden="1" x14ac:dyDescent="0.25">
      <c r="A31">
        <v>22</v>
      </c>
      <c r="B31" t="s">
        <v>325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7</v>
      </c>
      <c r="N31">
        <v>16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3</v>
      </c>
      <c r="W31">
        <v>4</v>
      </c>
      <c r="X31">
        <v>5</v>
      </c>
      <c r="Y31">
        <v>4</v>
      </c>
      <c r="Z31">
        <v>148</v>
      </c>
      <c r="AA31">
        <v>0</v>
      </c>
      <c r="AB31">
        <v>0</v>
      </c>
      <c r="AC31">
        <v>0</v>
      </c>
      <c r="AD31">
        <v>0</v>
      </c>
      <c r="AE31">
        <v>17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24</v>
      </c>
      <c r="AN31">
        <v>17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 t="s">
        <v>326</v>
      </c>
      <c r="AV31">
        <v>119.9499969482422</v>
      </c>
      <c r="AW31">
        <v>121</v>
      </c>
      <c r="AX31">
        <v>121.61000061035161</v>
      </c>
      <c r="AY31">
        <v>118.2799987792969</v>
      </c>
      <c r="AZ31">
        <v>118.9599990844727</v>
      </c>
      <c r="BA31" s="2">
        <f t="shared" si="17"/>
        <v>8.6777111715520272E-3</v>
      </c>
      <c r="BB31" s="2">
        <f t="shared" si="18"/>
        <v>5.0160398593047661E-3</v>
      </c>
      <c r="BC31" s="2">
        <f t="shared" si="19"/>
        <v>2.2479348931430554E-2</v>
      </c>
      <c r="BD31" s="2">
        <f t="shared" si="20"/>
        <v>5.7162097378038457E-3</v>
      </c>
      <c r="BE31">
        <v>8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3</v>
      </c>
      <c r="BR31">
        <v>168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9</v>
      </c>
      <c r="CF31">
        <v>1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327</v>
      </c>
      <c r="CN31">
        <v>118.9599990844727</v>
      </c>
      <c r="CO31">
        <v>117.15000152587891</v>
      </c>
      <c r="CP31">
        <v>120.40000152587891</v>
      </c>
      <c r="CQ31">
        <v>116.4100036621094</v>
      </c>
      <c r="CR31">
        <v>120.1600036621094</v>
      </c>
      <c r="CS31" s="2">
        <f t="shared" si="21"/>
        <v>-1.5450256380866945E-2</v>
      </c>
      <c r="CT31" s="2">
        <f t="shared" si="22"/>
        <v>2.6993355139629638E-2</v>
      </c>
      <c r="CU31" s="2">
        <f t="shared" si="23"/>
        <v>6.3166696895521346E-3</v>
      </c>
      <c r="CV31" s="2">
        <f t="shared" si="24"/>
        <v>3.1208387863777221E-2</v>
      </c>
      <c r="CW31">
        <v>1</v>
      </c>
      <c r="CX31">
        <v>2</v>
      </c>
      <c r="CY31">
        <v>9</v>
      </c>
      <c r="CZ31">
        <v>71</v>
      </c>
      <c r="DA31">
        <v>94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1</v>
      </c>
      <c r="DK31">
        <v>1</v>
      </c>
      <c r="DL31">
        <v>2</v>
      </c>
      <c r="DM31">
        <v>1</v>
      </c>
      <c r="DN31">
        <v>2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328</v>
      </c>
      <c r="EF31">
        <v>120.1600036621094</v>
      </c>
      <c r="EG31">
        <v>120.5299987792969</v>
      </c>
      <c r="EH31">
        <v>121.0800018310547</v>
      </c>
      <c r="EI31">
        <v>119.120002746582</v>
      </c>
      <c r="EJ31">
        <v>119.8399963378906</v>
      </c>
      <c r="EK31" s="2">
        <f t="shared" si="25"/>
        <v>3.0697346796211278E-3</v>
      </c>
      <c r="EL31" s="2">
        <f t="shared" si="26"/>
        <v>4.5424764076665847E-3</v>
      </c>
      <c r="EM31" s="2">
        <f t="shared" si="27"/>
        <v>1.1698299568531079E-2</v>
      </c>
      <c r="EN31" s="2">
        <f t="shared" si="28"/>
        <v>6.0079573874365355E-3</v>
      </c>
      <c r="EO31">
        <v>46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31</v>
      </c>
      <c r="EY31">
        <v>14</v>
      </c>
      <c r="EZ31">
        <v>12</v>
      </c>
      <c r="FA31">
        <v>19</v>
      </c>
      <c r="FB31">
        <v>71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49</v>
      </c>
      <c r="FP31">
        <v>0</v>
      </c>
      <c r="FQ31">
        <v>7</v>
      </c>
      <c r="FR31">
        <v>0</v>
      </c>
      <c r="FS31">
        <v>2</v>
      </c>
      <c r="FT31">
        <v>0</v>
      </c>
      <c r="FU31">
        <v>1</v>
      </c>
      <c r="FV31">
        <v>0</v>
      </c>
      <c r="FW31" t="s">
        <v>329</v>
      </c>
      <c r="FX31">
        <v>119.8399963378906</v>
      </c>
      <c r="FY31">
        <v>119.8399963378906</v>
      </c>
      <c r="FZ31">
        <v>122.40000152587891</v>
      </c>
      <c r="GA31">
        <v>118.2900009155273</v>
      </c>
      <c r="GB31">
        <v>121.9700012207031</v>
      </c>
      <c r="GC31">
        <v>256</v>
      </c>
      <c r="GD31">
        <v>486</v>
      </c>
      <c r="GE31">
        <v>223</v>
      </c>
      <c r="GF31">
        <v>149</v>
      </c>
      <c r="GG31">
        <v>0</v>
      </c>
      <c r="GH31">
        <v>165</v>
      </c>
      <c r="GI31">
        <v>0</v>
      </c>
      <c r="GJ31">
        <v>165</v>
      </c>
      <c r="GK31">
        <v>2</v>
      </c>
      <c r="GL31">
        <v>388</v>
      </c>
      <c r="GM31">
        <v>2</v>
      </c>
      <c r="GN31">
        <v>72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0</v>
      </c>
      <c r="GV31">
        <v>0</v>
      </c>
      <c r="GW31">
        <v>2.5</v>
      </c>
      <c r="GX31" t="s">
        <v>218</v>
      </c>
      <c r="GY31">
        <v>393393</v>
      </c>
      <c r="GZ31">
        <v>362662</v>
      </c>
      <c r="HA31">
        <v>6.8650000000000002</v>
      </c>
      <c r="HB31">
        <v>7.1189999999999998</v>
      </c>
      <c r="HC31">
        <v>2.36</v>
      </c>
      <c r="HD31">
        <v>4.47</v>
      </c>
      <c r="HE31">
        <v>0.28289999999999998</v>
      </c>
      <c r="HF31" s="2">
        <f t="shared" si="29"/>
        <v>0</v>
      </c>
      <c r="HG31" s="2">
        <f t="shared" si="30"/>
        <v>2.0915074804529699E-2</v>
      </c>
      <c r="HH31" s="2">
        <f t="shared" si="31"/>
        <v>1.2933874079844476E-2</v>
      </c>
      <c r="HI31" s="2">
        <f t="shared" si="32"/>
        <v>3.0171355811638323E-2</v>
      </c>
      <c r="HJ31" s="3">
        <f t="shared" si="33"/>
        <v>122.34645882587215</v>
      </c>
      <c r="HK31" t="str">
        <f t="shared" si="34"/>
        <v>RGLD</v>
      </c>
    </row>
    <row r="32" spans="1:219" hidden="1" x14ac:dyDescent="0.25">
      <c r="A32">
        <v>23</v>
      </c>
      <c r="B32" t="s">
        <v>330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4</v>
      </c>
      <c r="N32">
        <v>25</v>
      </c>
      <c r="O32">
        <v>24</v>
      </c>
      <c r="P32">
        <v>18</v>
      </c>
      <c r="Q32">
        <v>124</v>
      </c>
      <c r="R32">
        <v>0</v>
      </c>
      <c r="S32">
        <v>0</v>
      </c>
      <c r="T32">
        <v>0</v>
      </c>
      <c r="U32">
        <v>0</v>
      </c>
      <c r="V32">
        <v>2</v>
      </c>
      <c r="W32">
        <v>2</v>
      </c>
      <c r="X32">
        <v>1</v>
      </c>
      <c r="Y32">
        <v>0</v>
      </c>
      <c r="Z32">
        <v>0</v>
      </c>
      <c r="AA32">
        <v>1</v>
      </c>
      <c r="AB32">
        <v>5</v>
      </c>
      <c r="AC32">
        <v>1</v>
      </c>
      <c r="AD32">
        <v>5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331</v>
      </c>
      <c r="AV32">
        <v>31.889999389648441</v>
      </c>
      <c r="AW32">
        <v>32.220001220703118</v>
      </c>
      <c r="AX32">
        <v>32.869998931884773</v>
      </c>
      <c r="AY32">
        <v>31.610000610351559</v>
      </c>
      <c r="AZ32">
        <v>31.629999160766602</v>
      </c>
      <c r="BA32" s="2">
        <f t="shared" si="17"/>
        <v>1.0242142102795171E-2</v>
      </c>
      <c r="BB32" s="2">
        <f t="shared" si="18"/>
        <v>1.9774801712912127E-2</v>
      </c>
      <c r="BC32" s="2">
        <f t="shared" si="19"/>
        <v>1.8932358387360959E-2</v>
      </c>
      <c r="BD32" s="2">
        <f t="shared" si="20"/>
        <v>6.3226528440285534E-4</v>
      </c>
      <c r="BE32">
        <v>24</v>
      </c>
      <c r="BF32">
        <v>35</v>
      </c>
      <c r="BG32">
        <v>3</v>
      </c>
      <c r="BH32">
        <v>4</v>
      </c>
      <c r="BI32">
        <v>1</v>
      </c>
      <c r="BJ32">
        <v>3</v>
      </c>
      <c r="BK32">
        <v>8</v>
      </c>
      <c r="BL32">
        <v>1</v>
      </c>
      <c r="BM32">
        <v>1</v>
      </c>
      <c r="BN32">
        <v>16</v>
      </c>
      <c r="BO32">
        <v>8</v>
      </c>
      <c r="BP32">
        <v>9</v>
      </c>
      <c r="BQ32">
        <v>8</v>
      </c>
      <c r="BR32">
        <v>106</v>
      </c>
      <c r="BS32">
        <v>3</v>
      </c>
      <c r="BT32">
        <v>2</v>
      </c>
      <c r="BU32">
        <v>1</v>
      </c>
      <c r="BV32">
        <v>0</v>
      </c>
      <c r="BW32">
        <v>43</v>
      </c>
      <c r="BX32">
        <v>9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69</v>
      </c>
      <c r="CF32">
        <v>43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0</v>
      </c>
      <c r="CM32" t="s">
        <v>252</v>
      </c>
      <c r="CN32">
        <v>31.629999160766602</v>
      </c>
      <c r="CO32">
        <v>30.930000305175781</v>
      </c>
      <c r="CP32">
        <v>31.569999694824219</v>
      </c>
      <c r="CQ32">
        <v>30.639999389648441</v>
      </c>
      <c r="CR32">
        <v>31.260000228881839</v>
      </c>
      <c r="CS32" s="2">
        <f t="shared" si="21"/>
        <v>-2.2631711887622696E-2</v>
      </c>
      <c r="CT32" s="2">
        <f t="shared" si="22"/>
        <v>2.0272391379001609E-2</v>
      </c>
      <c r="CU32" s="2">
        <f t="shared" si="23"/>
        <v>9.3760398534109557E-3</v>
      </c>
      <c r="CV32" s="2">
        <f t="shared" si="24"/>
        <v>1.9833679932624082E-2</v>
      </c>
      <c r="CW32">
        <v>17</v>
      </c>
      <c r="CX32">
        <v>39</v>
      </c>
      <c r="CY32">
        <v>81</v>
      </c>
      <c r="CZ32">
        <v>39</v>
      </c>
      <c r="DA32">
        <v>3</v>
      </c>
      <c r="DB32">
        <v>2</v>
      </c>
      <c r="DC32">
        <v>13</v>
      </c>
      <c r="DD32">
        <v>1</v>
      </c>
      <c r="DE32">
        <v>1</v>
      </c>
      <c r="DF32">
        <v>5</v>
      </c>
      <c r="DG32">
        <v>2</v>
      </c>
      <c r="DH32">
        <v>4</v>
      </c>
      <c r="DI32">
        <v>6</v>
      </c>
      <c r="DJ32">
        <v>10</v>
      </c>
      <c r="DK32">
        <v>3</v>
      </c>
      <c r="DL32">
        <v>27</v>
      </c>
      <c r="DM32">
        <v>2</v>
      </c>
      <c r="DN32">
        <v>0</v>
      </c>
      <c r="DO32">
        <v>21</v>
      </c>
      <c r="DP32">
        <v>13</v>
      </c>
      <c r="DQ32">
        <v>10</v>
      </c>
      <c r="DR32">
        <v>10</v>
      </c>
      <c r="DS32">
        <v>1</v>
      </c>
      <c r="DT32">
        <v>1</v>
      </c>
      <c r="DU32">
        <v>2</v>
      </c>
      <c r="DV32">
        <v>2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332</v>
      </c>
      <c r="EF32">
        <v>31.260000228881839</v>
      </c>
      <c r="EG32">
        <v>31.35000038146973</v>
      </c>
      <c r="EH32">
        <v>32.639999389648438</v>
      </c>
      <c r="EI32">
        <v>31.25</v>
      </c>
      <c r="EJ32">
        <v>32.099998474121087</v>
      </c>
      <c r="EK32" s="2">
        <f t="shared" si="25"/>
        <v>2.8708182294341356E-3</v>
      </c>
      <c r="EL32" s="2">
        <f t="shared" si="26"/>
        <v>3.952202917588965E-2</v>
      </c>
      <c r="EM32" s="2">
        <f t="shared" si="27"/>
        <v>3.1898047927565454E-3</v>
      </c>
      <c r="EN32" s="2">
        <f t="shared" si="28"/>
        <v>2.6479704502364809E-2</v>
      </c>
      <c r="EO32">
        <v>0</v>
      </c>
      <c r="EP32">
        <v>1</v>
      </c>
      <c r="EQ32">
        <v>5</v>
      </c>
      <c r="ER32">
        <v>9</v>
      </c>
      <c r="ES32">
        <v>180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333</v>
      </c>
      <c r="FX32">
        <v>32.099998474121087</v>
      </c>
      <c r="FY32">
        <v>31.680000305175781</v>
      </c>
      <c r="FZ32">
        <v>32.470001220703118</v>
      </c>
      <c r="GA32">
        <v>31.319999694824219</v>
      </c>
      <c r="GB32">
        <v>31.760000228881839</v>
      </c>
      <c r="GC32">
        <v>636</v>
      </c>
      <c r="GD32">
        <v>180</v>
      </c>
      <c r="GE32">
        <v>374</v>
      </c>
      <c r="GF32">
        <v>28</v>
      </c>
      <c r="GG32">
        <v>2</v>
      </c>
      <c r="GH32">
        <v>378</v>
      </c>
      <c r="GI32">
        <v>1</v>
      </c>
      <c r="GJ32">
        <v>231</v>
      </c>
      <c r="GK32">
        <v>6</v>
      </c>
      <c r="GL32">
        <v>116</v>
      </c>
      <c r="GM32">
        <v>1</v>
      </c>
      <c r="GN32">
        <v>10</v>
      </c>
      <c r="GO32">
        <v>2</v>
      </c>
      <c r="GP32">
        <v>2</v>
      </c>
      <c r="GQ32">
        <v>2</v>
      </c>
      <c r="GR32">
        <v>2</v>
      </c>
      <c r="GS32">
        <v>0</v>
      </c>
      <c r="GT32">
        <v>0</v>
      </c>
      <c r="GU32">
        <v>0</v>
      </c>
      <c r="GV32">
        <v>0</v>
      </c>
      <c r="GW32">
        <v>2.1</v>
      </c>
      <c r="GX32" t="s">
        <v>218</v>
      </c>
      <c r="GY32">
        <v>23375446</v>
      </c>
      <c r="GZ32">
        <v>16828762</v>
      </c>
      <c r="HA32">
        <v>0.82799999999999996</v>
      </c>
      <c r="HB32">
        <v>1.2969999999999999</v>
      </c>
      <c r="HC32">
        <v>0.47</v>
      </c>
      <c r="HD32">
        <v>1.93</v>
      </c>
      <c r="HF32" s="2">
        <f t="shared" si="29"/>
        <v>-1.3257517831421373E-2</v>
      </c>
      <c r="HG32" s="2">
        <f t="shared" si="30"/>
        <v>2.4330178189941876E-2</v>
      </c>
      <c r="HH32" s="2">
        <f t="shared" si="31"/>
        <v>1.1363655520317262E-2</v>
      </c>
      <c r="HI32" s="2">
        <f t="shared" si="32"/>
        <v>1.3853920997692337E-2</v>
      </c>
      <c r="HJ32" s="3">
        <f t="shared" si="33"/>
        <v>32.450780357658118</v>
      </c>
      <c r="HK32" t="str">
        <f t="shared" si="34"/>
        <v>SLB</v>
      </c>
    </row>
    <row r="33" spans="1:219" hidden="1" x14ac:dyDescent="0.25">
      <c r="A33">
        <v>24</v>
      </c>
      <c r="B33" t="s">
        <v>334</v>
      </c>
      <c r="C33">
        <v>9</v>
      </c>
      <c r="D33">
        <v>1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3</v>
      </c>
      <c r="N33">
        <v>2</v>
      </c>
      <c r="O33">
        <v>5</v>
      </c>
      <c r="P33">
        <v>9</v>
      </c>
      <c r="Q33">
        <v>174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3</v>
      </c>
      <c r="AA33">
        <v>1</v>
      </c>
      <c r="AB33">
        <v>5</v>
      </c>
      <c r="AC33">
        <v>1</v>
      </c>
      <c r="AD33">
        <v>5</v>
      </c>
      <c r="AE33">
        <v>0</v>
      </c>
      <c r="AF33">
        <v>0</v>
      </c>
      <c r="AG33">
        <v>3</v>
      </c>
      <c r="AH33">
        <v>3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335</v>
      </c>
      <c r="AV33">
        <v>76.870002746582031</v>
      </c>
      <c r="AW33">
        <v>79.120002746582031</v>
      </c>
      <c r="AX33">
        <v>83.290000915527344</v>
      </c>
      <c r="AY33">
        <v>79</v>
      </c>
      <c r="AZ33">
        <v>80.449996948242188</v>
      </c>
      <c r="BA33" s="2">
        <f t="shared" si="17"/>
        <v>2.8437814988539034E-2</v>
      </c>
      <c r="BB33" s="2">
        <f t="shared" si="18"/>
        <v>5.0066011803439947E-2</v>
      </c>
      <c r="BC33" s="2">
        <f t="shared" si="19"/>
        <v>1.5167181801850615E-3</v>
      </c>
      <c r="BD33" s="2">
        <f t="shared" si="20"/>
        <v>1.8023579903614473E-2</v>
      </c>
      <c r="BE33">
        <v>0</v>
      </c>
      <c r="BF33">
        <v>1</v>
      </c>
      <c r="BG33">
        <v>0</v>
      </c>
      <c r="BH33">
        <v>10</v>
      </c>
      <c r="BI33">
        <v>184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336</v>
      </c>
      <c r="CN33">
        <v>80.449996948242188</v>
      </c>
      <c r="CO33">
        <v>78.330001831054688</v>
      </c>
      <c r="CP33">
        <v>81.75</v>
      </c>
      <c r="CQ33">
        <v>76.849998474121094</v>
      </c>
      <c r="CR33">
        <v>81.410003662109375</v>
      </c>
      <c r="CS33" s="2">
        <f t="shared" si="21"/>
        <v>-2.7064918519470904E-2</v>
      </c>
      <c r="CT33" s="2">
        <f t="shared" si="22"/>
        <v>4.1834839987098582E-2</v>
      </c>
      <c r="CU33" s="2">
        <f t="shared" si="23"/>
        <v>1.8894463453808186E-2</v>
      </c>
      <c r="CV33" s="2">
        <f t="shared" si="24"/>
        <v>5.6012836050401082E-2</v>
      </c>
      <c r="CW33">
        <v>13</v>
      </c>
      <c r="CX33">
        <v>11</v>
      </c>
      <c r="CY33">
        <v>24</v>
      </c>
      <c r="CZ33">
        <v>19</v>
      </c>
      <c r="DA33">
        <v>126</v>
      </c>
      <c r="DB33">
        <v>1</v>
      </c>
      <c r="DC33">
        <v>18</v>
      </c>
      <c r="DD33">
        <v>1</v>
      </c>
      <c r="DE33">
        <v>5</v>
      </c>
      <c r="DF33">
        <v>5</v>
      </c>
      <c r="DG33">
        <v>3</v>
      </c>
      <c r="DH33">
        <v>0</v>
      </c>
      <c r="DI33">
        <v>1</v>
      </c>
      <c r="DJ33">
        <v>5</v>
      </c>
      <c r="DK33">
        <v>2</v>
      </c>
      <c r="DL33">
        <v>14</v>
      </c>
      <c r="DM33">
        <v>2</v>
      </c>
      <c r="DN33">
        <v>14</v>
      </c>
      <c r="DO33">
        <v>0</v>
      </c>
      <c r="DP33">
        <v>0</v>
      </c>
      <c r="DQ33">
        <v>5</v>
      </c>
      <c r="DR33">
        <v>5</v>
      </c>
      <c r="DS33">
        <v>0</v>
      </c>
      <c r="DT33">
        <v>0</v>
      </c>
      <c r="DU33">
        <v>1</v>
      </c>
      <c r="DV33">
        <v>1</v>
      </c>
      <c r="DW33">
        <v>3</v>
      </c>
      <c r="DX33">
        <v>0</v>
      </c>
      <c r="DY33">
        <v>4</v>
      </c>
      <c r="DZ33">
        <v>4</v>
      </c>
      <c r="EA33">
        <v>2</v>
      </c>
      <c r="EB33">
        <v>0</v>
      </c>
      <c r="EC33">
        <v>2</v>
      </c>
      <c r="ED33">
        <v>1</v>
      </c>
      <c r="EE33" t="s">
        <v>324</v>
      </c>
      <c r="EF33">
        <v>81.410003662109375</v>
      </c>
      <c r="EG33">
        <v>80.889999389648438</v>
      </c>
      <c r="EH33">
        <v>82.040000915527344</v>
      </c>
      <c r="EI33">
        <v>78.370002746582031</v>
      </c>
      <c r="EJ33">
        <v>78.699996948242188</v>
      </c>
      <c r="EK33" s="2">
        <f t="shared" si="25"/>
        <v>-6.4285359918976326E-3</v>
      </c>
      <c r="EL33" s="2">
        <f t="shared" si="26"/>
        <v>1.4017570856234007E-2</v>
      </c>
      <c r="EM33" s="2">
        <f t="shared" si="27"/>
        <v>3.1153376957360868E-2</v>
      </c>
      <c r="EN33" s="2">
        <f t="shared" si="28"/>
        <v>4.1930649867392145E-3</v>
      </c>
      <c r="EO33">
        <v>27</v>
      </c>
      <c r="EP33">
        <v>20</v>
      </c>
      <c r="EQ33">
        <v>9</v>
      </c>
      <c r="ER33">
        <v>0</v>
      </c>
      <c r="ES33">
        <v>0</v>
      </c>
      <c r="ET33">
        <v>3</v>
      </c>
      <c r="EU33">
        <v>9</v>
      </c>
      <c r="EV33">
        <v>0</v>
      </c>
      <c r="EW33">
        <v>0</v>
      </c>
      <c r="EX33">
        <v>5</v>
      </c>
      <c r="EY33">
        <v>2</v>
      </c>
      <c r="EZ33">
        <v>2</v>
      </c>
      <c r="FA33">
        <v>2</v>
      </c>
      <c r="FB33">
        <v>139</v>
      </c>
      <c r="FC33">
        <v>3</v>
      </c>
      <c r="FD33">
        <v>0</v>
      </c>
      <c r="FE33">
        <v>0</v>
      </c>
      <c r="FF33">
        <v>0</v>
      </c>
      <c r="FG33">
        <v>29</v>
      </c>
      <c r="FH33">
        <v>9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56</v>
      </c>
      <c r="FP33">
        <v>30</v>
      </c>
      <c r="FQ33">
        <v>0</v>
      </c>
      <c r="FR33">
        <v>0</v>
      </c>
      <c r="FS33">
        <v>1</v>
      </c>
      <c r="FT33">
        <v>1</v>
      </c>
      <c r="FU33">
        <v>0</v>
      </c>
      <c r="FV33">
        <v>0</v>
      </c>
      <c r="FW33" t="s">
        <v>337</v>
      </c>
      <c r="FX33">
        <v>78.699996948242188</v>
      </c>
      <c r="FY33">
        <v>78</v>
      </c>
      <c r="FZ33">
        <v>80.410003662109375</v>
      </c>
      <c r="GA33">
        <v>75.680000305175781</v>
      </c>
      <c r="GB33">
        <v>77.150001525878906</v>
      </c>
      <c r="GC33">
        <v>637</v>
      </c>
      <c r="GD33">
        <v>169</v>
      </c>
      <c r="GE33">
        <v>249</v>
      </c>
      <c r="GF33">
        <v>164</v>
      </c>
      <c r="GG33">
        <v>5</v>
      </c>
      <c r="GH33">
        <v>522</v>
      </c>
      <c r="GI33">
        <v>5</v>
      </c>
      <c r="GJ33">
        <v>145</v>
      </c>
      <c r="GK33">
        <v>19</v>
      </c>
      <c r="GL33">
        <v>147</v>
      </c>
      <c r="GM33">
        <v>14</v>
      </c>
      <c r="GN33">
        <v>144</v>
      </c>
      <c r="GO33">
        <v>3</v>
      </c>
      <c r="GP33">
        <v>2</v>
      </c>
      <c r="GQ33">
        <v>3</v>
      </c>
      <c r="GR33">
        <v>2</v>
      </c>
      <c r="GS33">
        <v>2</v>
      </c>
      <c r="GT33">
        <v>2</v>
      </c>
      <c r="GU33">
        <v>1</v>
      </c>
      <c r="GV33">
        <v>1</v>
      </c>
      <c r="GW33">
        <v>3.5</v>
      </c>
      <c r="GX33" t="s">
        <v>223</v>
      </c>
      <c r="GY33">
        <v>1527943</v>
      </c>
      <c r="GZ33">
        <v>1785062</v>
      </c>
      <c r="HA33">
        <v>2.915</v>
      </c>
      <c r="HB33">
        <v>3.6629999999999998</v>
      </c>
      <c r="HC33">
        <v>2.74</v>
      </c>
      <c r="HD33">
        <v>3.91</v>
      </c>
      <c r="HE33">
        <v>0.62039999999999995</v>
      </c>
      <c r="HF33" s="2">
        <f t="shared" si="29"/>
        <v>-8.9743198492588938E-3</v>
      </c>
      <c r="HG33" s="2">
        <f t="shared" si="30"/>
        <v>2.9971440770435009E-2</v>
      </c>
      <c r="HH33" s="2">
        <f t="shared" si="31"/>
        <v>2.9743585831079722E-2</v>
      </c>
      <c r="HI33" s="2">
        <f t="shared" si="32"/>
        <v>1.9053806761235581E-2</v>
      </c>
      <c r="HJ33" s="3">
        <f t="shared" si="33"/>
        <v>80.337772380093924</v>
      </c>
      <c r="HK33" t="str">
        <f t="shared" si="34"/>
        <v>SCCO</v>
      </c>
    </row>
    <row r="34" spans="1:219" x14ac:dyDescent="0.25">
      <c r="A34">
        <v>25</v>
      </c>
      <c r="B34" t="s">
        <v>338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57</v>
      </c>
      <c r="N34">
        <v>79</v>
      </c>
      <c r="O34">
        <v>6</v>
      </c>
      <c r="P34">
        <v>0</v>
      </c>
      <c r="Q34">
        <v>0</v>
      </c>
      <c r="R34">
        <v>1</v>
      </c>
      <c r="S34">
        <v>6</v>
      </c>
      <c r="T34">
        <v>0</v>
      </c>
      <c r="U34">
        <v>0</v>
      </c>
      <c r="V34">
        <v>13</v>
      </c>
      <c r="W34">
        <v>3</v>
      </c>
      <c r="X34">
        <v>2</v>
      </c>
      <c r="Y34">
        <v>3</v>
      </c>
      <c r="Z34">
        <v>8</v>
      </c>
      <c r="AA34">
        <v>1</v>
      </c>
      <c r="AB34">
        <v>25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8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 t="s">
        <v>339</v>
      </c>
      <c r="AV34">
        <v>70.370002746582031</v>
      </c>
      <c r="AW34">
        <v>70.779998779296875</v>
      </c>
      <c r="AX34">
        <v>71.860000610351563</v>
      </c>
      <c r="AY34">
        <v>70.080001831054688</v>
      </c>
      <c r="AZ34">
        <v>71.160003662109375</v>
      </c>
      <c r="BA34" s="2">
        <f t="shared" si="17"/>
        <v>5.7925408277170742E-3</v>
      </c>
      <c r="BB34" s="2">
        <f t="shared" si="18"/>
        <v>1.5029248843328125E-2</v>
      </c>
      <c r="BC34" s="2">
        <f t="shared" si="19"/>
        <v>9.8897564328149778E-3</v>
      </c>
      <c r="BD34" s="2">
        <f t="shared" si="20"/>
        <v>1.5177090717741981E-2</v>
      </c>
      <c r="BE34">
        <v>17</v>
      </c>
      <c r="BF34">
        <v>74</v>
      </c>
      <c r="BG34">
        <v>64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7</v>
      </c>
      <c r="BO34">
        <v>2</v>
      </c>
      <c r="BP34">
        <v>0</v>
      </c>
      <c r="BQ34">
        <v>5</v>
      </c>
      <c r="BR34">
        <v>7</v>
      </c>
      <c r="BS34">
        <v>1</v>
      </c>
      <c r="BT34">
        <v>21</v>
      </c>
      <c r="BU34">
        <v>0</v>
      </c>
      <c r="BV34">
        <v>0</v>
      </c>
      <c r="BW34">
        <v>2</v>
      </c>
      <c r="BX34">
        <v>0</v>
      </c>
      <c r="BY34">
        <v>7</v>
      </c>
      <c r="BZ34">
        <v>7</v>
      </c>
      <c r="CA34">
        <v>1</v>
      </c>
      <c r="CB34">
        <v>0</v>
      </c>
      <c r="CC34">
        <v>2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340</v>
      </c>
      <c r="CN34">
        <v>71.160003662109375</v>
      </c>
      <c r="CO34">
        <v>70.120002746582031</v>
      </c>
      <c r="CP34">
        <v>72.709999084472656</v>
      </c>
      <c r="CQ34">
        <v>69.319999694824219</v>
      </c>
      <c r="CR34">
        <v>72.529998779296875</v>
      </c>
      <c r="CS34" s="2">
        <f t="shared" si="21"/>
        <v>-1.4831729532098992E-2</v>
      </c>
      <c r="CT34" s="2">
        <f t="shared" si="22"/>
        <v>3.5620910060549349E-2</v>
      </c>
      <c r="CU34" s="2">
        <f t="shared" si="23"/>
        <v>1.1409056195406553E-2</v>
      </c>
      <c r="CV34" s="2">
        <f t="shared" si="24"/>
        <v>4.425753672270738E-2</v>
      </c>
      <c r="CW34">
        <v>2</v>
      </c>
      <c r="CX34">
        <v>2</v>
      </c>
      <c r="CY34">
        <v>7</v>
      </c>
      <c r="CZ34">
        <v>40</v>
      </c>
      <c r="DA34">
        <v>114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0</v>
      </c>
      <c r="DI34">
        <v>0</v>
      </c>
      <c r="DJ34">
        <v>1</v>
      </c>
      <c r="DK34">
        <v>1</v>
      </c>
      <c r="DL34">
        <v>3</v>
      </c>
      <c r="DM34">
        <v>1</v>
      </c>
      <c r="DN34">
        <v>3</v>
      </c>
      <c r="DO34">
        <v>0</v>
      </c>
      <c r="DP34">
        <v>0</v>
      </c>
      <c r="DQ34">
        <v>1</v>
      </c>
      <c r="DR34">
        <v>1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v>1</v>
      </c>
      <c r="DZ34">
        <v>1</v>
      </c>
      <c r="EA34">
        <v>0</v>
      </c>
      <c r="EB34">
        <v>0</v>
      </c>
      <c r="EC34">
        <v>1</v>
      </c>
      <c r="ED34">
        <v>1</v>
      </c>
      <c r="EE34" t="s">
        <v>341</v>
      </c>
      <c r="EF34">
        <v>72.529998779296875</v>
      </c>
      <c r="EG34">
        <v>72.449996948242188</v>
      </c>
      <c r="EH34">
        <v>73.69000244140625</v>
      </c>
      <c r="EI34">
        <v>71.629997253417969</v>
      </c>
      <c r="EJ34">
        <v>72.55999755859375</v>
      </c>
      <c r="EK34" s="2">
        <f t="shared" si="25"/>
        <v>-1.1042351197314559E-3</v>
      </c>
      <c r="EL34" s="2">
        <f t="shared" si="26"/>
        <v>1.6827323274280492E-2</v>
      </c>
      <c r="EM34" s="2">
        <f t="shared" si="27"/>
        <v>1.1318146713105048E-2</v>
      </c>
      <c r="EN34" s="2">
        <f t="shared" si="28"/>
        <v>1.2816983688909156E-2</v>
      </c>
      <c r="EO34">
        <v>68</v>
      </c>
      <c r="EP34">
        <v>44</v>
      </c>
      <c r="EQ34">
        <v>33</v>
      </c>
      <c r="ER34">
        <v>8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</v>
      </c>
      <c r="EY34">
        <v>6</v>
      </c>
      <c r="EZ34">
        <v>1</v>
      </c>
      <c r="FA34">
        <v>0</v>
      </c>
      <c r="FB34">
        <v>10</v>
      </c>
      <c r="FC34">
        <v>1</v>
      </c>
      <c r="FD34">
        <v>21</v>
      </c>
      <c r="FE34">
        <v>0</v>
      </c>
      <c r="FF34">
        <v>0</v>
      </c>
      <c r="FG34">
        <v>1</v>
      </c>
      <c r="FH34">
        <v>0</v>
      </c>
      <c r="FI34">
        <v>10</v>
      </c>
      <c r="FJ34">
        <v>10</v>
      </c>
      <c r="FK34">
        <v>1</v>
      </c>
      <c r="FL34">
        <v>0</v>
      </c>
      <c r="FM34">
        <v>1</v>
      </c>
      <c r="FN34">
        <v>1</v>
      </c>
      <c r="FO34">
        <v>5</v>
      </c>
      <c r="FP34">
        <v>1</v>
      </c>
      <c r="FQ34">
        <v>4</v>
      </c>
      <c r="FR34">
        <v>4</v>
      </c>
      <c r="FS34">
        <v>1</v>
      </c>
      <c r="FT34">
        <v>1</v>
      </c>
      <c r="FU34">
        <v>1</v>
      </c>
      <c r="FV34">
        <v>1</v>
      </c>
      <c r="FW34" t="s">
        <v>342</v>
      </c>
      <c r="FX34">
        <v>72.55999755859375</v>
      </c>
      <c r="FY34">
        <v>72.5</v>
      </c>
      <c r="FZ34">
        <v>74.910003662109375</v>
      </c>
      <c r="GA34">
        <v>72.5</v>
      </c>
      <c r="GB34">
        <v>74.769996643066406</v>
      </c>
      <c r="GC34">
        <v>617</v>
      </c>
      <c r="GD34">
        <v>74</v>
      </c>
      <c r="GE34">
        <v>318</v>
      </c>
      <c r="GF34">
        <v>24</v>
      </c>
      <c r="GG34">
        <v>0</v>
      </c>
      <c r="GH34">
        <v>164</v>
      </c>
      <c r="GI34">
        <v>0</v>
      </c>
      <c r="GJ34">
        <v>162</v>
      </c>
      <c r="GK34">
        <v>3</v>
      </c>
      <c r="GL34">
        <v>26</v>
      </c>
      <c r="GM34">
        <v>3</v>
      </c>
      <c r="GN34">
        <v>11</v>
      </c>
      <c r="GO34">
        <v>5</v>
      </c>
      <c r="GP34">
        <v>2</v>
      </c>
      <c r="GQ34">
        <v>4</v>
      </c>
      <c r="GR34">
        <v>2</v>
      </c>
      <c r="GS34">
        <v>3</v>
      </c>
      <c r="GT34">
        <v>2</v>
      </c>
      <c r="GU34">
        <v>3</v>
      </c>
      <c r="GV34">
        <v>2</v>
      </c>
      <c r="GW34">
        <v>2.5</v>
      </c>
      <c r="GX34" t="s">
        <v>218</v>
      </c>
      <c r="GY34">
        <v>293158</v>
      </c>
      <c r="GZ34">
        <v>259250</v>
      </c>
      <c r="HA34">
        <v>3.0019999999999998</v>
      </c>
      <c r="HB34">
        <v>3.4529999999999998</v>
      </c>
      <c r="HD34">
        <v>4.37</v>
      </c>
      <c r="HE34">
        <v>0.31969999999999998</v>
      </c>
      <c r="HF34" s="2">
        <f t="shared" si="29"/>
        <v>-8.2755253232758008E-4</v>
      </c>
      <c r="HG34" s="2">
        <f t="shared" si="30"/>
        <v>3.21719869749304E-2</v>
      </c>
      <c r="HH34" s="2">
        <f t="shared" si="31"/>
        <v>0</v>
      </c>
      <c r="HI34" s="2">
        <f t="shared" si="32"/>
        <v>3.0359726427470757E-2</v>
      </c>
      <c r="HJ34" s="3">
        <f t="shared" si="33"/>
        <v>74.832469055682452</v>
      </c>
      <c r="HK34" t="str">
        <f t="shared" si="34"/>
        <v>RGR</v>
      </c>
    </row>
    <row r="35" spans="1:219" hidden="1" x14ac:dyDescent="0.25">
      <c r="A35">
        <v>26</v>
      </c>
      <c r="B35" t="s">
        <v>343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89</v>
      </c>
      <c r="N35">
        <v>83</v>
      </c>
      <c r="O35">
        <v>3</v>
      </c>
      <c r="P35">
        <v>0</v>
      </c>
      <c r="Q35">
        <v>0</v>
      </c>
      <c r="R35">
        <v>1</v>
      </c>
      <c r="S35">
        <v>3</v>
      </c>
      <c r="T35">
        <v>0</v>
      </c>
      <c r="U35">
        <v>0</v>
      </c>
      <c r="V35">
        <v>18</v>
      </c>
      <c r="W35">
        <v>5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344</v>
      </c>
      <c r="AV35">
        <v>18.129999160766602</v>
      </c>
      <c r="AW35">
        <v>18.069999694824219</v>
      </c>
      <c r="AX35">
        <v>18.329999923706051</v>
      </c>
      <c r="AY35">
        <v>17.920000076293949</v>
      </c>
      <c r="AZ35">
        <v>18.110000610351559</v>
      </c>
      <c r="BA35" s="2">
        <f t="shared" si="17"/>
        <v>-3.3203910877523946E-3</v>
      </c>
      <c r="BB35" s="2">
        <f t="shared" si="18"/>
        <v>1.4184409708893453E-2</v>
      </c>
      <c r="BC35" s="2">
        <f t="shared" si="19"/>
        <v>8.3010304960455805E-3</v>
      </c>
      <c r="BD35" s="2">
        <f t="shared" si="20"/>
        <v>1.049147032877551E-2</v>
      </c>
      <c r="BE35">
        <v>20</v>
      </c>
      <c r="BF35">
        <v>139</v>
      </c>
      <c r="BG35">
        <v>21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4</v>
      </c>
      <c r="BO35">
        <v>3</v>
      </c>
      <c r="BP35">
        <v>2</v>
      </c>
      <c r="BQ35">
        <v>4</v>
      </c>
      <c r="BR35">
        <v>6</v>
      </c>
      <c r="BS35">
        <v>1</v>
      </c>
      <c r="BT35">
        <v>19</v>
      </c>
      <c r="BU35">
        <v>0</v>
      </c>
      <c r="BV35">
        <v>0</v>
      </c>
      <c r="BW35">
        <v>0</v>
      </c>
      <c r="BX35">
        <v>0</v>
      </c>
      <c r="BY35">
        <v>6</v>
      </c>
      <c r="BZ35">
        <v>6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345</v>
      </c>
      <c r="CN35">
        <v>18.110000610351559</v>
      </c>
      <c r="CO35">
        <v>18.090000152587891</v>
      </c>
      <c r="CP35">
        <v>18.399999618530281</v>
      </c>
      <c r="CQ35">
        <v>17.95000076293945</v>
      </c>
      <c r="CR35">
        <v>18.309999465942379</v>
      </c>
      <c r="CS35" s="2">
        <f t="shared" si="21"/>
        <v>-1.1056084906007069E-3</v>
      </c>
      <c r="CT35" s="2">
        <f t="shared" si="22"/>
        <v>1.6847797411375764E-2</v>
      </c>
      <c r="CU35" s="2">
        <f t="shared" si="23"/>
        <v>7.7390485609483139E-3</v>
      </c>
      <c r="CV35" s="2">
        <f t="shared" si="24"/>
        <v>1.9661316958121566E-2</v>
      </c>
      <c r="CW35">
        <v>39</v>
      </c>
      <c r="CX35">
        <v>127</v>
      </c>
      <c r="CY35">
        <v>25</v>
      </c>
      <c r="CZ35">
        <v>2</v>
      </c>
      <c r="DA35">
        <v>0</v>
      </c>
      <c r="DB35">
        <v>2</v>
      </c>
      <c r="DC35">
        <v>8</v>
      </c>
      <c r="DD35">
        <v>0</v>
      </c>
      <c r="DE35">
        <v>0</v>
      </c>
      <c r="DF35">
        <v>3</v>
      </c>
      <c r="DG35">
        <v>1</v>
      </c>
      <c r="DH35">
        <v>3</v>
      </c>
      <c r="DI35">
        <v>0</v>
      </c>
      <c r="DJ35">
        <v>2</v>
      </c>
      <c r="DK35">
        <v>3</v>
      </c>
      <c r="DL35">
        <v>9</v>
      </c>
      <c r="DM35">
        <v>0</v>
      </c>
      <c r="DN35">
        <v>0</v>
      </c>
      <c r="DO35">
        <v>9</v>
      </c>
      <c r="DP35">
        <v>3</v>
      </c>
      <c r="DQ35">
        <v>2</v>
      </c>
      <c r="DR35">
        <v>2</v>
      </c>
      <c r="DS35">
        <v>1</v>
      </c>
      <c r="DT35">
        <v>1</v>
      </c>
      <c r="DU35">
        <v>2</v>
      </c>
      <c r="DV35">
        <v>2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346</v>
      </c>
      <c r="EF35">
        <v>18.309999465942379</v>
      </c>
      <c r="EG35">
        <v>18.10000038146973</v>
      </c>
      <c r="EH35">
        <v>18.469999313354489</v>
      </c>
      <c r="EI35">
        <v>18.10000038146973</v>
      </c>
      <c r="EJ35">
        <v>18.229999542236332</v>
      </c>
      <c r="EK35" s="2">
        <f t="shared" si="25"/>
        <v>-1.1602159118606403E-2</v>
      </c>
      <c r="EL35" s="2">
        <f t="shared" si="26"/>
        <v>2.0032428025984594E-2</v>
      </c>
      <c r="EM35" s="2">
        <f t="shared" si="27"/>
        <v>0</v>
      </c>
      <c r="EN35" s="2">
        <f t="shared" si="28"/>
        <v>7.1310567213900278E-3</v>
      </c>
      <c r="EO35">
        <v>6</v>
      </c>
      <c r="EP35">
        <v>46</v>
      </c>
      <c r="EQ35">
        <v>99</v>
      </c>
      <c r="ER35">
        <v>40</v>
      </c>
      <c r="ES35">
        <v>4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291</v>
      </c>
      <c r="FX35">
        <v>18.229999542236332</v>
      </c>
      <c r="FY35">
        <v>18.35000038146973</v>
      </c>
      <c r="FZ35">
        <v>18.440000534057621</v>
      </c>
      <c r="GA35">
        <v>17.719999313354489</v>
      </c>
      <c r="GB35">
        <v>18.120000839233398</v>
      </c>
      <c r="GC35">
        <v>743</v>
      </c>
      <c r="GD35">
        <v>51</v>
      </c>
      <c r="GE35">
        <v>388</v>
      </c>
      <c r="GF35">
        <v>9</v>
      </c>
      <c r="GG35">
        <v>0</v>
      </c>
      <c r="GH35">
        <v>46</v>
      </c>
      <c r="GI35">
        <v>0</v>
      </c>
      <c r="GJ35">
        <v>46</v>
      </c>
      <c r="GK35">
        <v>0</v>
      </c>
      <c r="GL35">
        <v>8</v>
      </c>
      <c r="GM35">
        <v>0</v>
      </c>
      <c r="GN35">
        <v>2</v>
      </c>
      <c r="GO35">
        <v>3</v>
      </c>
      <c r="GP35">
        <v>2</v>
      </c>
      <c r="GQ35">
        <v>3</v>
      </c>
      <c r="GR35">
        <v>2</v>
      </c>
      <c r="GS35">
        <v>0</v>
      </c>
      <c r="GT35">
        <v>0</v>
      </c>
      <c r="GU35">
        <v>0</v>
      </c>
      <c r="GV35">
        <v>0</v>
      </c>
      <c r="GW35">
        <v>1.9</v>
      </c>
      <c r="GX35" t="s">
        <v>218</v>
      </c>
      <c r="GY35">
        <v>1886468</v>
      </c>
      <c r="GZ35">
        <v>1766512</v>
      </c>
      <c r="HA35">
        <v>0.55100000000000005</v>
      </c>
      <c r="HB35">
        <v>0.64900000000000002</v>
      </c>
      <c r="HC35">
        <v>2.61</v>
      </c>
      <c r="HD35">
        <v>4.3099999999999996</v>
      </c>
      <c r="HE35">
        <v>1.1343000000000001</v>
      </c>
      <c r="HF35" s="2">
        <f t="shared" si="29"/>
        <v>6.5395551356269843E-3</v>
      </c>
      <c r="HG35" s="2">
        <f t="shared" si="30"/>
        <v>4.8807022766439445E-3</v>
      </c>
      <c r="HH35" s="2">
        <f t="shared" si="31"/>
        <v>3.4332482562312694E-2</v>
      </c>
      <c r="HI35" s="2">
        <f t="shared" si="32"/>
        <v>2.2075138374873959E-2</v>
      </c>
      <c r="HJ35" s="3">
        <f t="shared" si="33"/>
        <v>18.439561270107987</v>
      </c>
      <c r="HK35" t="str">
        <f t="shared" si="34"/>
        <v>SWCH</v>
      </c>
    </row>
    <row r="36" spans="1:219" hidden="1" x14ac:dyDescent="0.25">
      <c r="A36">
        <v>27</v>
      </c>
      <c r="B36" t="s">
        <v>347</v>
      </c>
      <c r="C36">
        <v>11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</v>
      </c>
      <c r="N36">
        <v>5</v>
      </c>
      <c r="O36">
        <v>170</v>
      </c>
      <c r="P36">
        <v>17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264</v>
      </c>
      <c r="AV36">
        <v>20.579999923706051</v>
      </c>
      <c r="AW36">
        <v>21.190000534057621</v>
      </c>
      <c r="AX36">
        <v>21.229999542236332</v>
      </c>
      <c r="AY36">
        <v>21.04999923706055</v>
      </c>
      <c r="AZ36">
        <v>21.04999923706055</v>
      </c>
      <c r="BA36" s="2">
        <f t="shared" si="17"/>
        <v>2.8787191834712123E-2</v>
      </c>
      <c r="BB36" s="2">
        <f t="shared" si="18"/>
        <v>1.8840795591698045E-3</v>
      </c>
      <c r="BC36" s="2">
        <f t="shared" si="19"/>
        <v>6.6069510839347201E-3</v>
      </c>
      <c r="BD36" s="2">
        <f t="shared" si="20"/>
        <v>0</v>
      </c>
      <c r="BE36">
        <v>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58</v>
      </c>
      <c r="BO36">
        <v>51</v>
      </c>
      <c r="BP36">
        <v>39</v>
      </c>
      <c r="BQ36">
        <v>18</v>
      </c>
      <c r="BR36">
        <v>26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348</v>
      </c>
      <c r="CN36">
        <v>21.04999923706055</v>
      </c>
      <c r="CO36">
        <v>20.930000305175781</v>
      </c>
      <c r="CP36">
        <v>21.54999923706055</v>
      </c>
      <c r="CQ36">
        <v>20.899999618530281</v>
      </c>
      <c r="CR36">
        <v>21.35000038146973</v>
      </c>
      <c r="CS36" s="2">
        <f t="shared" si="21"/>
        <v>-5.733345921409061E-3</v>
      </c>
      <c r="CT36" s="2">
        <f t="shared" si="22"/>
        <v>2.877025307817771E-2</v>
      </c>
      <c r="CU36" s="2">
        <f t="shared" si="23"/>
        <v>1.4333820452970825E-3</v>
      </c>
      <c r="CV36" s="2">
        <f t="shared" si="24"/>
        <v>2.1077318730636563E-2</v>
      </c>
      <c r="CW36">
        <v>1</v>
      </c>
      <c r="CX36">
        <v>7</v>
      </c>
      <c r="CY36">
        <v>35</v>
      </c>
      <c r="CZ36">
        <v>61</v>
      </c>
      <c r="DA36">
        <v>91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349</v>
      </c>
      <c r="EF36">
        <v>21.35000038146973</v>
      </c>
      <c r="EG36">
        <v>21.930000305175781</v>
      </c>
      <c r="EH36">
        <v>22</v>
      </c>
      <c r="EI36">
        <v>21.389999389648441</v>
      </c>
      <c r="EJ36">
        <v>21.399999618530281</v>
      </c>
      <c r="EK36" s="2">
        <f t="shared" si="25"/>
        <v>2.644778457067154E-2</v>
      </c>
      <c r="EL36" s="2">
        <f t="shared" si="26"/>
        <v>3.1818043101917715E-3</v>
      </c>
      <c r="EM36" s="2">
        <f t="shared" si="27"/>
        <v>2.4623844414625617E-2</v>
      </c>
      <c r="EN36" s="2">
        <f t="shared" si="28"/>
        <v>4.6730042336917688E-4</v>
      </c>
      <c r="EO36">
        <v>4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2</v>
      </c>
      <c r="EZ36">
        <v>1</v>
      </c>
      <c r="FA36">
        <v>1</v>
      </c>
      <c r="FB36">
        <v>190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350</v>
      </c>
      <c r="FX36">
        <v>21.399999618530281</v>
      </c>
      <c r="FY36">
        <v>21.489999771118161</v>
      </c>
      <c r="FZ36">
        <v>21.870000839233398</v>
      </c>
      <c r="GA36">
        <v>21.39999961853027</v>
      </c>
      <c r="GB36">
        <v>21.659999847412109</v>
      </c>
      <c r="GC36">
        <v>396</v>
      </c>
      <c r="GD36">
        <v>388</v>
      </c>
      <c r="GE36">
        <v>199</v>
      </c>
      <c r="GF36">
        <v>196</v>
      </c>
      <c r="GG36">
        <v>0</v>
      </c>
      <c r="GH36">
        <v>169</v>
      </c>
      <c r="GI36">
        <v>0</v>
      </c>
      <c r="GJ36">
        <v>152</v>
      </c>
      <c r="GK36">
        <v>1</v>
      </c>
      <c r="GL36">
        <v>216</v>
      </c>
      <c r="GM36">
        <v>1</v>
      </c>
      <c r="GN36">
        <v>190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4</v>
      </c>
      <c r="GX36" t="s">
        <v>351</v>
      </c>
      <c r="GY36">
        <v>2647315</v>
      </c>
      <c r="GZ36">
        <v>1369162</v>
      </c>
      <c r="HD36">
        <v>6.7</v>
      </c>
      <c r="HE36">
        <v>0</v>
      </c>
      <c r="HF36" s="2">
        <f t="shared" si="29"/>
        <v>4.1880015610255006E-3</v>
      </c>
      <c r="HG36" s="2">
        <f t="shared" si="30"/>
        <v>1.7375448263977189E-2</v>
      </c>
      <c r="HH36" s="2">
        <f t="shared" si="31"/>
        <v>4.1880015610259447E-3</v>
      </c>
      <c r="HI36" s="2">
        <f t="shared" si="32"/>
        <v>1.2003704095727596E-2</v>
      </c>
      <c r="HJ36" s="3">
        <f t="shared" si="33"/>
        <v>21.863398150334106</v>
      </c>
      <c r="HK36" t="str">
        <f t="shared" si="34"/>
        <v>TTM</v>
      </c>
    </row>
    <row r="37" spans="1:219" hidden="1" x14ac:dyDescent="0.25">
      <c r="A37">
        <v>28</v>
      </c>
      <c r="B37" t="s">
        <v>352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8</v>
      </c>
      <c r="N37">
        <v>99</v>
      </c>
      <c r="O37">
        <v>88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1</v>
      </c>
      <c r="AB37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353</v>
      </c>
      <c r="AV37">
        <v>78.819999694824219</v>
      </c>
      <c r="AW37">
        <v>76.349998474121094</v>
      </c>
      <c r="AX37">
        <v>79.379997253417969</v>
      </c>
      <c r="AY37">
        <v>76</v>
      </c>
      <c r="AZ37">
        <v>78.819999694824219</v>
      </c>
      <c r="BA37" s="2">
        <f t="shared" si="17"/>
        <v>-3.2351031697012145E-2</v>
      </c>
      <c r="BB37" s="2">
        <f t="shared" si="18"/>
        <v>3.8170809827867691E-2</v>
      </c>
      <c r="BC37" s="2">
        <f t="shared" si="19"/>
        <v>4.584132038191524E-3</v>
      </c>
      <c r="BD37" s="2">
        <f t="shared" si="20"/>
        <v>3.5777717657228036E-2</v>
      </c>
      <c r="BE37">
        <v>4</v>
      </c>
      <c r="BF37">
        <v>29</v>
      </c>
      <c r="BG37">
        <v>47</v>
      </c>
      <c r="BH37">
        <v>28</v>
      </c>
      <c r="BI37">
        <v>87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2</v>
      </c>
      <c r="BU37">
        <v>1</v>
      </c>
      <c r="BV37">
        <v>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219</v>
      </c>
      <c r="CN37">
        <v>78.819999694824219</v>
      </c>
      <c r="CO37">
        <v>78.300003051757813</v>
      </c>
      <c r="CP37">
        <v>79.449996948242188</v>
      </c>
      <c r="CQ37">
        <v>77.430000305175781</v>
      </c>
      <c r="CR37">
        <v>79.44000244140625</v>
      </c>
      <c r="CS37" s="2">
        <f t="shared" si="21"/>
        <v>-6.6410807509507119E-3</v>
      </c>
      <c r="CT37" s="2">
        <f t="shared" si="22"/>
        <v>1.4474436005750158E-2</v>
      </c>
      <c r="CU37" s="2">
        <f t="shared" si="23"/>
        <v>1.1111145755728025E-2</v>
      </c>
      <c r="CV37" s="2">
        <f t="shared" si="24"/>
        <v>2.5302140917140781E-2</v>
      </c>
      <c r="CW37">
        <v>53</v>
      </c>
      <c r="CX37">
        <v>68</v>
      </c>
      <c r="CY37">
        <v>65</v>
      </c>
      <c r="CZ37">
        <v>0</v>
      </c>
      <c r="DA37">
        <v>0</v>
      </c>
      <c r="DB37">
        <v>1</v>
      </c>
      <c r="DC37">
        <v>2</v>
      </c>
      <c r="DD37">
        <v>0</v>
      </c>
      <c r="DE37">
        <v>0</v>
      </c>
      <c r="DF37">
        <v>5</v>
      </c>
      <c r="DG37">
        <v>2</v>
      </c>
      <c r="DH37">
        <v>2</v>
      </c>
      <c r="DI37">
        <v>1</v>
      </c>
      <c r="DJ37">
        <v>7</v>
      </c>
      <c r="DK37">
        <v>2</v>
      </c>
      <c r="DL37">
        <v>17</v>
      </c>
      <c r="DM37">
        <v>0</v>
      </c>
      <c r="DN37">
        <v>0</v>
      </c>
      <c r="DO37">
        <v>0</v>
      </c>
      <c r="DP37">
        <v>0</v>
      </c>
      <c r="DQ37">
        <v>7</v>
      </c>
      <c r="DR37">
        <v>7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0</v>
      </c>
      <c r="DY37">
        <v>1</v>
      </c>
      <c r="DZ37">
        <v>1</v>
      </c>
      <c r="EA37">
        <v>1</v>
      </c>
      <c r="EB37">
        <v>0</v>
      </c>
      <c r="EC37">
        <v>1</v>
      </c>
      <c r="ED37">
        <v>1</v>
      </c>
      <c r="EE37" t="s">
        <v>354</v>
      </c>
      <c r="EF37">
        <v>79.44000244140625</v>
      </c>
      <c r="EG37">
        <v>79.620002746582031</v>
      </c>
      <c r="EH37">
        <v>80.709999084472656</v>
      </c>
      <c r="EI37">
        <v>78.80999755859375</v>
      </c>
      <c r="EJ37">
        <v>79.160003662109375</v>
      </c>
      <c r="EK37" s="2">
        <f t="shared" si="25"/>
        <v>2.2607422628292406E-3</v>
      </c>
      <c r="EL37" s="2">
        <f t="shared" si="26"/>
        <v>1.3505096645457959E-2</v>
      </c>
      <c r="EM37" s="2">
        <f t="shared" si="27"/>
        <v>1.0173388094024571E-2</v>
      </c>
      <c r="EN37" s="2">
        <f t="shared" si="28"/>
        <v>4.4215018610864742E-3</v>
      </c>
      <c r="EO37">
        <v>61</v>
      </c>
      <c r="EP37">
        <v>85</v>
      </c>
      <c r="EQ37">
        <v>19</v>
      </c>
      <c r="ER37">
        <v>0</v>
      </c>
      <c r="ES37">
        <v>0</v>
      </c>
      <c r="ET37">
        <v>2</v>
      </c>
      <c r="EU37">
        <v>19</v>
      </c>
      <c r="EV37">
        <v>0</v>
      </c>
      <c r="EW37">
        <v>0</v>
      </c>
      <c r="EX37">
        <v>10</v>
      </c>
      <c r="EY37">
        <v>4</v>
      </c>
      <c r="EZ37">
        <v>1</v>
      </c>
      <c r="FA37">
        <v>3</v>
      </c>
      <c r="FB37">
        <v>20</v>
      </c>
      <c r="FC37">
        <v>2</v>
      </c>
      <c r="FD37">
        <v>5</v>
      </c>
      <c r="FE37">
        <v>0</v>
      </c>
      <c r="FF37">
        <v>0</v>
      </c>
      <c r="FG37">
        <v>104</v>
      </c>
      <c r="FH37">
        <v>19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165</v>
      </c>
      <c r="FP37">
        <v>104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 t="s">
        <v>355</v>
      </c>
      <c r="FX37">
        <v>79.160003662109375</v>
      </c>
      <c r="FY37">
        <v>79.050003051757813</v>
      </c>
      <c r="FZ37">
        <v>80.839996337890625</v>
      </c>
      <c r="GA37">
        <v>78.849998474121094</v>
      </c>
      <c r="GB37">
        <v>80.55999755859375</v>
      </c>
      <c r="GC37">
        <v>741</v>
      </c>
      <c r="GD37">
        <v>60</v>
      </c>
      <c r="GE37">
        <v>351</v>
      </c>
      <c r="GF37">
        <v>55</v>
      </c>
      <c r="GG37">
        <v>0</v>
      </c>
      <c r="GH37">
        <v>115</v>
      </c>
      <c r="GI37">
        <v>0</v>
      </c>
      <c r="GJ37">
        <v>0</v>
      </c>
      <c r="GK37">
        <v>2</v>
      </c>
      <c r="GL37">
        <v>27</v>
      </c>
      <c r="GM37">
        <v>0</v>
      </c>
      <c r="GN37">
        <v>27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2.2999999999999998</v>
      </c>
      <c r="GX37" t="s">
        <v>218</v>
      </c>
      <c r="GY37">
        <v>2824281</v>
      </c>
      <c r="GZ37">
        <v>2673375</v>
      </c>
      <c r="HA37">
        <v>0.64800000000000002</v>
      </c>
      <c r="HB37">
        <v>1.738</v>
      </c>
      <c r="HC37">
        <v>2.72</v>
      </c>
      <c r="HD37">
        <v>1.54</v>
      </c>
      <c r="HE37">
        <v>0.28689999999999999</v>
      </c>
      <c r="HF37" s="2">
        <f t="shared" si="29"/>
        <v>-1.3915320190378555E-3</v>
      </c>
      <c r="HG37" s="2">
        <f t="shared" si="30"/>
        <v>2.2142421662800338E-2</v>
      </c>
      <c r="HH37" s="2">
        <f t="shared" si="31"/>
        <v>2.5301020862170676E-3</v>
      </c>
      <c r="HI37" s="2">
        <f t="shared" si="32"/>
        <v>2.1226404373075103E-2</v>
      </c>
      <c r="HJ37" s="3">
        <f t="shared" si="33"/>
        <v>80.800361551775481</v>
      </c>
      <c r="HK37" t="str">
        <f t="shared" si="34"/>
        <v>TSN</v>
      </c>
    </row>
    <row r="38" spans="1:219" x14ac:dyDescent="0.25">
      <c r="A38">
        <v>29</v>
      </c>
      <c r="B38" t="s">
        <v>356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4</v>
      </c>
      <c r="N38">
        <v>10</v>
      </c>
      <c r="O38">
        <v>14</v>
      </c>
      <c r="P38">
        <v>5</v>
      </c>
      <c r="Q38">
        <v>7</v>
      </c>
      <c r="R38">
        <v>1</v>
      </c>
      <c r="S38">
        <v>11</v>
      </c>
      <c r="T38">
        <v>1</v>
      </c>
      <c r="U38">
        <v>3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357</v>
      </c>
      <c r="AV38">
        <v>134.28999328613281</v>
      </c>
      <c r="AW38">
        <v>135.8999938964844</v>
      </c>
      <c r="AX38">
        <v>141.13999938964841</v>
      </c>
      <c r="AY38">
        <v>133.47999572753909</v>
      </c>
      <c r="AZ38">
        <v>139.42999267578119</v>
      </c>
      <c r="BA38" s="2">
        <f t="shared" si="17"/>
        <v>1.1846951307282194E-2</v>
      </c>
      <c r="BB38" s="2">
        <f t="shared" si="18"/>
        <v>3.7126296697067462E-2</v>
      </c>
      <c r="BC38" s="2">
        <f t="shared" si="19"/>
        <v>1.7807198510903843E-2</v>
      </c>
      <c r="BD38" s="2">
        <f t="shared" si="20"/>
        <v>4.2673723451149614E-2</v>
      </c>
      <c r="BE38">
        <v>0</v>
      </c>
      <c r="BF38">
        <v>3</v>
      </c>
      <c r="BG38">
        <v>2</v>
      </c>
      <c r="BH38">
        <v>5</v>
      </c>
      <c r="BI38">
        <v>26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1</v>
      </c>
      <c r="BR38">
        <v>14</v>
      </c>
      <c r="BS38">
        <v>1</v>
      </c>
      <c r="BT38">
        <v>16</v>
      </c>
      <c r="BU38">
        <v>1</v>
      </c>
      <c r="BV38">
        <v>16</v>
      </c>
      <c r="BW38">
        <v>0</v>
      </c>
      <c r="BX38">
        <v>0</v>
      </c>
      <c r="BY38">
        <v>14</v>
      </c>
      <c r="BZ38">
        <v>14</v>
      </c>
      <c r="CA38">
        <v>0</v>
      </c>
      <c r="CB38">
        <v>0</v>
      </c>
      <c r="CC38">
        <v>1</v>
      </c>
      <c r="CD38">
        <v>1</v>
      </c>
      <c r="CE38">
        <v>1</v>
      </c>
      <c r="CF38">
        <v>0</v>
      </c>
      <c r="CG38">
        <v>6</v>
      </c>
      <c r="CH38">
        <v>6</v>
      </c>
      <c r="CI38">
        <v>1</v>
      </c>
      <c r="CJ38">
        <v>0</v>
      </c>
      <c r="CK38">
        <v>1</v>
      </c>
      <c r="CL38">
        <v>1</v>
      </c>
      <c r="CM38" t="s">
        <v>358</v>
      </c>
      <c r="CN38">
        <v>139.42999267578119</v>
      </c>
      <c r="CO38">
        <v>136.9700012207031</v>
      </c>
      <c r="CP38">
        <v>144</v>
      </c>
      <c r="CQ38">
        <v>136.1000061035156</v>
      </c>
      <c r="CR38">
        <v>142.53999328613281</v>
      </c>
      <c r="CS38" s="2">
        <f t="shared" si="21"/>
        <v>-1.7960074710916096E-2</v>
      </c>
      <c r="CT38" s="2">
        <f t="shared" si="22"/>
        <v>4.8819435967339619E-2</v>
      </c>
      <c r="CU38" s="2">
        <f t="shared" si="23"/>
        <v>6.3517201535659984E-3</v>
      </c>
      <c r="CV38" s="2">
        <f t="shared" si="24"/>
        <v>4.5180212473348913E-2</v>
      </c>
      <c r="CW38">
        <v>2</v>
      </c>
      <c r="CX38">
        <v>0</v>
      </c>
      <c r="CY38">
        <v>3</v>
      </c>
      <c r="CZ38">
        <v>1</v>
      </c>
      <c r="DA38">
        <v>45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1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359</v>
      </c>
      <c r="EF38">
        <v>142.53999328613281</v>
      </c>
      <c r="EG38">
        <v>141.25999450683591</v>
      </c>
      <c r="EH38">
        <v>145.92999267578119</v>
      </c>
      <c r="EI38">
        <v>138.6199951171875</v>
      </c>
      <c r="EJ38">
        <v>138.6499938964844</v>
      </c>
      <c r="EK38" s="2">
        <f t="shared" si="25"/>
        <v>-9.0612971051400315E-3</v>
      </c>
      <c r="EL38" s="2">
        <f t="shared" si="26"/>
        <v>3.2001633682808506E-2</v>
      </c>
      <c r="EM38" s="2">
        <f t="shared" si="27"/>
        <v>1.868893878174871E-2</v>
      </c>
      <c r="EN38" s="2">
        <f t="shared" si="28"/>
        <v>2.1636336543440216E-4</v>
      </c>
      <c r="EO38">
        <v>5</v>
      </c>
      <c r="EP38">
        <v>4</v>
      </c>
      <c r="EQ38">
        <v>3</v>
      </c>
      <c r="ER38">
        <v>6</v>
      </c>
      <c r="ES38">
        <v>11</v>
      </c>
      <c r="ET38">
        <v>1</v>
      </c>
      <c r="EU38">
        <v>20</v>
      </c>
      <c r="EV38">
        <v>1</v>
      </c>
      <c r="EW38">
        <v>11</v>
      </c>
      <c r="EX38">
        <v>4</v>
      </c>
      <c r="EY38">
        <v>1</v>
      </c>
      <c r="EZ38">
        <v>1</v>
      </c>
      <c r="FA38">
        <v>0</v>
      </c>
      <c r="FB38">
        <v>20</v>
      </c>
      <c r="FC38">
        <v>1</v>
      </c>
      <c r="FD38">
        <v>11</v>
      </c>
      <c r="FE38">
        <v>1</v>
      </c>
      <c r="FF38">
        <v>11</v>
      </c>
      <c r="FG38">
        <v>24</v>
      </c>
      <c r="FH38">
        <v>20</v>
      </c>
      <c r="FI38">
        <v>10</v>
      </c>
      <c r="FJ38">
        <v>8</v>
      </c>
      <c r="FK38">
        <v>2</v>
      </c>
      <c r="FL38">
        <v>1</v>
      </c>
      <c r="FM38">
        <v>2</v>
      </c>
      <c r="FN38">
        <v>1</v>
      </c>
      <c r="FO38">
        <v>30</v>
      </c>
      <c r="FP38">
        <v>24</v>
      </c>
      <c r="FQ38">
        <v>6</v>
      </c>
      <c r="FR38">
        <v>4</v>
      </c>
      <c r="FS38">
        <v>5</v>
      </c>
      <c r="FT38">
        <v>2</v>
      </c>
      <c r="FU38">
        <v>4</v>
      </c>
      <c r="FV38">
        <v>2</v>
      </c>
      <c r="FW38" t="s">
        <v>360</v>
      </c>
      <c r="FX38">
        <v>138.6499938964844</v>
      </c>
      <c r="FY38">
        <v>138.41999816894531</v>
      </c>
      <c r="FZ38">
        <v>147.25</v>
      </c>
      <c r="GA38">
        <v>138.41999816894531</v>
      </c>
      <c r="GB38">
        <v>142.77000427246091</v>
      </c>
      <c r="GC38">
        <v>156</v>
      </c>
      <c r="GD38">
        <v>44</v>
      </c>
      <c r="GE38">
        <v>80</v>
      </c>
      <c r="GF38">
        <v>27</v>
      </c>
      <c r="GG38">
        <v>14</v>
      </c>
      <c r="GH38">
        <v>106</v>
      </c>
      <c r="GI38">
        <v>11</v>
      </c>
      <c r="GJ38">
        <v>63</v>
      </c>
      <c r="GK38">
        <v>29</v>
      </c>
      <c r="GL38">
        <v>35</v>
      </c>
      <c r="GM38">
        <v>12</v>
      </c>
      <c r="GN38">
        <v>21</v>
      </c>
      <c r="GO38">
        <v>4</v>
      </c>
      <c r="GP38">
        <v>3</v>
      </c>
      <c r="GQ38">
        <v>3</v>
      </c>
      <c r="GR38">
        <v>2</v>
      </c>
      <c r="GS38">
        <v>5</v>
      </c>
      <c r="GT38">
        <v>4</v>
      </c>
      <c r="GU38">
        <v>3</v>
      </c>
      <c r="GV38">
        <v>2</v>
      </c>
      <c r="GW38">
        <v>4</v>
      </c>
      <c r="GX38" t="s">
        <v>351</v>
      </c>
      <c r="GY38">
        <v>38978</v>
      </c>
      <c r="GZ38">
        <v>29037</v>
      </c>
      <c r="HA38">
        <v>14.243</v>
      </c>
      <c r="HB38">
        <v>14.265000000000001</v>
      </c>
      <c r="HC38">
        <v>11.31</v>
      </c>
      <c r="HD38">
        <v>28.05</v>
      </c>
      <c r="HE38">
        <v>0</v>
      </c>
      <c r="HF38" s="2">
        <f t="shared" si="29"/>
        <v>-1.6615787500471324E-3</v>
      </c>
      <c r="HG38" s="2">
        <f t="shared" si="30"/>
        <v>5.9966056577620996E-2</v>
      </c>
      <c r="HH38" s="2">
        <f t="shared" si="31"/>
        <v>0</v>
      </c>
      <c r="HI38" s="2">
        <f t="shared" si="32"/>
        <v>3.0468627676259574E-2</v>
      </c>
      <c r="HJ38" s="3">
        <f t="shared" si="33"/>
        <v>146.72049961061848</v>
      </c>
      <c r="HK38" t="str">
        <f t="shared" si="34"/>
        <v>WRLD</v>
      </c>
    </row>
  </sheetData>
  <autoFilter ref="A8:HK38" xr:uid="{5B5899CF-E5E4-4E8E-8A2D-7DE5C44B8020}">
    <filterColumn colId="3">
      <filters>
        <filter val="0"/>
      </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</autoFilter>
  <mergeCells count="1">
    <mergeCell ref="B2:C2"/>
  </mergeCells>
  <conditionalFormatting sqref="BB9:BB38">
    <cfRule type="cellIs" dxfId="71" priority="72" operator="between">
      <formula>1%</formula>
      <formula>1.5%</formula>
    </cfRule>
  </conditionalFormatting>
  <conditionalFormatting sqref="BB9:BB38">
    <cfRule type="cellIs" dxfId="70" priority="71" operator="between">
      <formula>0.015</formula>
      <formula>0.02</formula>
    </cfRule>
  </conditionalFormatting>
  <conditionalFormatting sqref="BB9:BB38">
    <cfRule type="cellIs" dxfId="69" priority="70" operator="greaterThan">
      <formula>0.02</formula>
    </cfRule>
  </conditionalFormatting>
  <conditionalFormatting sqref="BB9:BB38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38">
    <cfRule type="cellIs" dxfId="66" priority="67" operator="equal">
      <formula>0</formula>
    </cfRule>
  </conditionalFormatting>
  <conditionalFormatting sqref="BC9:BC38">
    <cfRule type="cellIs" dxfId="65" priority="66" operator="between">
      <formula>1%</formula>
      <formula>1.5%</formula>
    </cfRule>
  </conditionalFormatting>
  <conditionalFormatting sqref="BC9:BC38">
    <cfRule type="cellIs" dxfId="64" priority="65" operator="between">
      <formula>0.015</formula>
      <formula>0.02</formula>
    </cfRule>
  </conditionalFormatting>
  <conditionalFormatting sqref="BC9:BC38">
    <cfRule type="cellIs" dxfId="63" priority="64" operator="greaterThan">
      <formula>0.02</formula>
    </cfRule>
  </conditionalFormatting>
  <conditionalFormatting sqref="BC9:BC38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38">
    <cfRule type="cellIs" dxfId="60" priority="61" operator="equal">
      <formula>0</formula>
    </cfRule>
  </conditionalFormatting>
  <conditionalFormatting sqref="BD9:BD38">
    <cfRule type="cellIs" dxfId="59" priority="60" operator="between">
      <formula>1%</formula>
      <formula>1.5%</formula>
    </cfRule>
  </conditionalFormatting>
  <conditionalFormatting sqref="BD9:BD38">
    <cfRule type="cellIs" dxfId="58" priority="59" operator="between">
      <formula>0.015</formula>
      <formula>0.02</formula>
    </cfRule>
  </conditionalFormatting>
  <conditionalFormatting sqref="BD9:BD38">
    <cfRule type="cellIs" dxfId="57" priority="58" operator="greaterThan">
      <formula>0.02</formula>
    </cfRule>
  </conditionalFormatting>
  <conditionalFormatting sqref="BD9:BD38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38">
    <cfRule type="cellIs" dxfId="54" priority="55" operator="equal">
      <formula>0</formula>
    </cfRule>
  </conditionalFormatting>
  <conditionalFormatting sqref="CT9:CT38">
    <cfRule type="cellIs" dxfId="53" priority="54" operator="between">
      <formula>1%</formula>
      <formula>1.5%</formula>
    </cfRule>
  </conditionalFormatting>
  <conditionalFormatting sqref="CT9:CT38">
    <cfRule type="cellIs" dxfId="52" priority="53" operator="between">
      <formula>0.015</formula>
      <formula>0.02</formula>
    </cfRule>
  </conditionalFormatting>
  <conditionalFormatting sqref="CT9:CT38">
    <cfRule type="cellIs" dxfId="51" priority="52" operator="greaterThan">
      <formula>0.02</formula>
    </cfRule>
  </conditionalFormatting>
  <conditionalFormatting sqref="CT9:CT38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38">
    <cfRule type="cellIs" dxfId="48" priority="49" operator="equal">
      <formula>0</formula>
    </cfRule>
  </conditionalFormatting>
  <conditionalFormatting sqref="CU9:CU38">
    <cfRule type="cellIs" dxfId="47" priority="48" operator="between">
      <formula>1%</formula>
      <formula>1.5%</formula>
    </cfRule>
  </conditionalFormatting>
  <conditionalFormatting sqref="CU9:CU38">
    <cfRule type="cellIs" dxfId="46" priority="47" operator="between">
      <formula>0.015</formula>
      <formula>0.02</formula>
    </cfRule>
  </conditionalFormatting>
  <conditionalFormatting sqref="CU9:CU38">
    <cfRule type="cellIs" dxfId="45" priority="46" operator="greaterThan">
      <formula>0.02</formula>
    </cfRule>
  </conditionalFormatting>
  <conditionalFormatting sqref="CU9:CU38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38">
    <cfRule type="cellIs" dxfId="42" priority="43" operator="equal">
      <formula>0</formula>
    </cfRule>
  </conditionalFormatting>
  <conditionalFormatting sqref="CV9:CV38">
    <cfRule type="cellIs" dxfId="41" priority="42" operator="between">
      <formula>1%</formula>
      <formula>1.5%</formula>
    </cfRule>
  </conditionalFormatting>
  <conditionalFormatting sqref="CV9:CV38">
    <cfRule type="cellIs" dxfId="40" priority="41" operator="between">
      <formula>0.015</formula>
      <formula>0.02</formula>
    </cfRule>
  </conditionalFormatting>
  <conditionalFormatting sqref="CV9:CV38">
    <cfRule type="cellIs" dxfId="39" priority="40" operator="greaterThan">
      <formula>0.02</formula>
    </cfRule>
  </conditionalFormatting>
  <conditionalFormatting sqref="CV9:CV38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38">
    <cfRule type="cellIs" dxfId="36" priority="37" operator="equal">
      <formula>0</formula>
    </cfRule>
  </conditionalFormatting>
  <conditionalFormatting sqref="EL9:EL38">
    <cfRule type="cellIs" dxfId="35" priority="36" operator="between">
      <formula>1%</formula>
      <formula>1.5%</formula>
    </cfRule>
  </conditionalFormatting>
  <conditionalFormatting sqref="EL9:EL38">
    <cfRule type="cellIs" dxfId="34" priority="35" operator="between">
      <formula>0.015</formula>
      <formula>0.02</formula>
    </cfRule>
  </conditionalFormatting>
  <conditionalFormatting sqref="EL9:EL38">
    <cfRule type="cellIs" dxfId="33" priority="34" operator="greaterThan">
      <formula>0.02</formula>
    </cfRule>
  </conditionalFormatting>
  <conditionalFormatting sqref="EL9:EL38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38">
    <cfRule type="cellIs" dxfId="30" priority="31" operator="equal">
      <formula>0</formula>
    </cfRule>
  </conditionalFormatting>
  <conditionalFormatting sqref="EM9:EM38">
    <cfRule type="cellIs" dxfId="29" priority="30" operator="between">
      <formula>1%</formula>
      <formula>1.5%</formula>
    </cfRule>
  </conditionalFormatting>
  <conditionalFormatting sqref="EM9:EM38">
    <cfRule type="cellIs" dxfId="28" priority="29" operator="between">
      <formula>0.015</formula>
      <formula>0.02</formula>
    </cfRule>
  </conditionalFormatting>
  <conditionalFormatting sqref="EM9:EM38">
    <cfRule type="cellIs" dxfId="27" priority="28" operator="greaterThan">
      <formula>0.02</formula>
    </cfRule>
  </conditionalFormatting>
  <conditionalFormatting sqref="EM9:EM38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38">
    <cfRule type="cellIs" dxfId="24" priority="25" operator="equal">
      <formula>0</formula>
    </cfRule>
  </conditionalFormatting>
  <conditionalFormatting sqref="EN9:EN38">
    <cfRule type="cellIs" dxfId="23" priority="24" operator="between">
      <formula>1%</formula>
      <formula>1.5%</formula>
    </cfRule>
  </conditionalFormatting>
  <conditionalFormatting sqref="EN9:EN38">
    <cfRule type="cellIs" dxfId="22" priority="23" operator="between">
      <formula>0.015</formula>
      <formula>0.02</formula>
    </cfRule>
  </conditionalFormatting>
  <conditionalFormatting sqref="EN9:EN38">
    <cfRule type="cellIs" dxfId="21" priority="22" operator="greaterThan">
      <formula>0.02</formula>
    </cfRule>
  </conditionalFormatting>
  <conditionalFormatting sqref="EN9:EN38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38">
    <cfRule type="cellIs" dxfId="18" priority="19" operator="equal">
      <formula>0</formula>
    </cfRule>
  </conditionalFormatting>
  <conditionalFormatting sqref="HI9:HI38">
    <cfRule type="cellIs" dxfId="17" priority="1" operator="equal">
      <formula>0</formula>
    </cfRule>
  </conditionalFormatting>
  <conditionalFormatting sqref="HG9:HG38">
    <cfRule type="cellIs" dxfId="16" priority="18" operator="between">
      <formula>1%</formula>
      <formula>1.5%</formula>
    </cfRule>
  </conditionalFormatting>
  <conditionalFormatting sqref="HG9:HG38">
    <cfRule type="cellIs" dxfId="15" priority="17" operator="between">
      <formula>0.015</formula>
      <formula>0.02</formula>
    </cfRule>
  </conditionalFormatting>
  <conditionalFormatting sqref="HG9:HG38">
    <cfRule type="cellIs" dxfId="14" priority="16" operator="greaterThan">
      <formula>0.02</formula>
    </cfRule>
  </conditionalFormatting>
  <conditionalFormatting sqref="HG9:HG38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8">
    <cfRule type="cellIs" dxfId="11" priority="13" operator="equal">
      <formula>0</formula>
    </cfRule>
  </conditionalFormatting>
  <conditionalFormatting sqref="HH9:HH38">
    <cfRule type="cellIs" dxfId="10" priority="12" operator="between">
      <formula>1%</formula>
      <formula>1.5%</formula>
    </cfRule>
  </conditionalFormatting>
  <conditionalFormatting sqref="HH9:HH38">
    <cfRule type="cellIs" dxfId="9" priority="11" operator="between">
      <formula>0.015</formula>
      <formula>0.02</formula>
    </cfRule>
  </conditionalFormatting>
  <conditionalFormatting sqref="HH9:HH38">
    <cfRule type="cellIs" dxfId="8" priority="10" operator="greaterThan">
      <formula>0.02</formula>
    </cfRule>
  </conditionalFormatting>
  <conditionalFormatting sqref="HH9:HH38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8">
    <cfRule type="cellIs" dxfId="5" priority="7" operator="equal">
      <formula>0</formula>
    </cfRule>
  </conditionalFormatting>
  <conditionalFormatting sqref="HI9:HI38">
    <cfRule type="cellIs" dxfId="4" priority="6" operator="between">
      <formula>1%</formula>
      <formula>1.5%</formula>
    </cfRule>
  </conditionalFormatting>
  <conditionalFormatting sqref="HI9:HI38">
    <cfRule type="cellIs" dxfId="3" priority="5" operator="between">
      <formula>0.015</formula>
      <formula>0.02</formula>
    </cfRule>
  </conditionalFormatting>
  <conditionalFormatting sqref="HI9:HI38">
    <cfRule type="cellIs" dxfId="2" priority="4" operator="greaterThan">
      <formula>0.02</formula>
    </cfRule>
  </conditionalFormatting>
  <conditionalFormatting sqref="HI9:HI38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2021-05-14T07:25:56Z</dcterms:created>
  <dcterms:modified xsi:type="dcterms:W3CDTF">2021-05-14T09:15:32Z</dcterms:modified>
</cp:coreProperties>
</file>