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DCEA203A-28B3-4FE0-8CA9-BFA50D656915}" xr6:coauthVersionLast="46" xr6:coauthVersionMax="46" xr10:uidLastSave="{00000000-0000-0000-0000-000000000000}"/>
  <bookViews>
    <workbookView xWindow="30705" yWindow="2220" windowWidth="21600" windowHeight="10980" xr2:uid="{00000000-000D-0000-FFFF-FFFF00000000}"/>
  </bookViews>
  <sheets>
    <sheet name="Sheet1" sheetId="1" r:id="rId1"/>
  </sheets>
  <definedNames>
    <definedName name="_xlnm._FilterDatabase" localSheetId="0" hidden="1">Sheet1!$A$8:$HK$67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K9" i="1"/>
  <c r="HI9" i="1"/>
  <c r="HH9" i="1"/>
  <c r="HG9" i="1"/>
  <c r="HJ9" i="1" s="1"/>
  <c r="HF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D9" i="1"/>
  <c r="BC9" i="1"/>
  <c r="BB9" i="1"/>
  <c r="BA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V9" i="1"/>
  <c r="CU9" i="1"/>
  <c r="CT9" i="1"/>
  <c r="CS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N9" i="1"/>
  <c r="EM9" i="1"/>
  <c r="EL9" i="1"/>
  <c r="EK9" i="1"/>
  <c r="L3" i="1" l="1"/>
  <c r="L4" i="1" s="1"/>
  <c r="I3" i="1"/>
  <c r="I2" i="1"/>
  <c r="I4" i="1"/>
  <c r="I1" i="1"/>
  <c r="I5" i="1"/>
</calcChain>
</file>

<file path=xl/sharedStrings.xml><?xml version="1.0" encoding="utf-8"?>
<sst xmlns="http://schemas.openxmlformats.org/spreadsheetml/2006/main" count="815" uniqueCount="480">
  <si>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</si>
  <si>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</si>
  <si>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</si>
  <si>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</si>
  <si>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</si>
  <si>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</si>
  <si>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</si>
  <si>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</si>
  <si>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</si>
  <si>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</si>
  <si>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</si>
  <si>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</si>
  <si>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</si>
  <si>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</si>
  <si>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</si>
  <si>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</si>
  <si>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</si>
  <si>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</si>
  <si>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</si>
  <si>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</si>
  <si>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</si>
  <si>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</si>
  <si>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</si>
  <si>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</si>
  <si>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</si>
  <si>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</si>
  <si>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</si>
  <si>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</si>
  <si>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</si>
  <si>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</si>
  <si>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</si>
  <si>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</si>
  <si>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</si>
  <si>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</si>
  <si>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</si>
  <si>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</si>
  <si>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</si>
  <si>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</si>
  <si>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</si>
  <si>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</si>
  <si>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</si>
  <si>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</si>
  <si>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</si>
  <si>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</si>
  <si>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</si>
  <si>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</si>
  <si>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</si>
  <si>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</si>
  <si>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</si>
  <si>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</si>
  <si>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</si>
  <si>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</si>
  <si>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</si>
  <si>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</si>
  <si>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</si>
  <si>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</si>
  <si>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</si>
  <si>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</si>
  <si>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</si>
  <si>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</si>
  <si>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</si>
  <si>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</si>
  <si>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</si>
  <si>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</si>
  <si>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</si>
  <si>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</si>
  <si>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</si>
  <si>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</si>
  <si>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</si>
  <si>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</si>
  <si>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</si>
  <si>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</si>
  <si>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</si>
  <si>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</si>
  <si>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</si>
  <si>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</si>
  <si>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</si>
  <si>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</si>
  <si>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</si>
  <si>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</si>
  <si>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</si>
  <si>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</si>
  <si>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</si>
  <si>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</si>
  <si>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</si>
  <si>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</si>
  <si>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</si>
  <si>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</si>
  <si>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</si>
  <si>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</si>
  <si>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</si>
  <si>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</si>
  <si>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</si>
  <si>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</si>
  <si>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</si>
  <si>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</si>
  <si>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</si>
  <si>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</si>
  <si>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</si>
  <si>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</si>
  <si>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</si>
  <si>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</si>
  <si>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</si>
  <si>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</si>
  <si>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</si>
  <si>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</si>
  <si>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</si>
  <si>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</si>
  <si>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</si>
  <si>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</si>
  <si>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</si>
  <si>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</si>
  <si>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</si>
  <si>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</si>
  <si>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</si>
  <si>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</si>
  <si>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</si>
  <si>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</si>
  <si>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</si>
  <si>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</si>
  <si>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</si>
  <si>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</si>
  <si>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</si>
  <si>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</si>
  <si>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</si>
  <si>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</si>
  <si>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</si>
  <si>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</si>
  <si>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</si>
  <si>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</si>
  <si>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</si>
  <si>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</si>
  <si>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</si>
  <si>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</si>
  <si>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</si>
  <si>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</si>
  <si>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</si>
  <si>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</si>
  <si>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</si>
  <si>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</si>
  <si>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</si>
  <si>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</si>
  <si>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</si>
  <si>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</si>
  <si>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</si>
  <si>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</si>
  <si>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</si>
  <si>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</si>
  <si>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</si>
  <si>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</si>
  <si>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</si>
  <si>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</si>
  <si>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</si>
  <si>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</si>
  <si>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</si>
  <si>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</si>
  <si>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</si>
  <si>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</si>
  <si>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</si>
  <si>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</si>
  <si>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</si>
  <si>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</si>
  <si>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</si>
  <si>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</si>
  <si>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</si>
  <si>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</si>
  <si>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</si>
  <si>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</si>
  <si>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</si>
  <si>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</si>
  <si>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</si>
  <si>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</si>
  <si>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</si>
  <si>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</si>
  <si>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</si>
  <si>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</si>
  <si>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</si>
  <si>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</si>
  <si>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</si>
  <si>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</si>
  <si>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</si>
  <si>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</si>
  <si>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</si>
  <si>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</si>
  <si>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</si>
  <si>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</si>
  <si>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</si>
  <si>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</si>
  <si>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</si>
  <si>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</si>
  <si>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</si>
  <si>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</si>
  <si>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</si>
  <si>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</si>
  <si>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</si>
  <si>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</si>
  <si>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</si>
  <si>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</si>
  <si>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</si>
  <si>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</si>
  <si>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</si>
  <si>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</si>
  <si>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</si>
  <si>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</si>
  <si>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</si>
  <si>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</si>
  <si>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</si>
  <si>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</si>
  <si>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</si>
  <si>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</si>
  <si>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</si>
  <si>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</si>
  <si>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</si>
  <si>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</si>
  <si>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</si>
  <si>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</si>
  <si>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JOBS</t>
  </si>
  <si>
    <t>buy</t>
  </si>
  <si>
    <t>+1.83%</t>
  </si>
  <si>
    <t>-0.01%</t>
  </si>
  <si>
    <t>-0.29%</t>
  </si>
  <si>
    <t>-0.08%</t>
  </si>
  <si>
    <t>hold</t>
  </si>
  <si>
    <t>AERI</t>
  </si>
  <si>
    <t>-3.94%</t>
  </si>
  <si>
    <t>+2.91%</t>
  </si>
  <si>
    <t>+1.62%</t>
  </si>
  <si>
    <t>+1.59%</t>
  </si>
  <si>
    <t>APD</t>
  </si>
  <si>
    <t>+1.03%</t>
  </si>
  <si>
    <t>+2.46%</t>
  </si>
  <si>
    <t>-2.52%</t>
  </si>
  <si>
    <t>+2.26%</t>
  </si>
  <si>
    <t>ALSN</t>
  </si>
  <si>
    <t>+0.04%</t>
  </si>
  <si>
    <t>-1.86%</t>
  </si>
  <si>
    <t>-0.97%</t>
  </si>
  <si>
    <t>+3.29%</t>
  </si>
  <si>
    <t>AFG</t>
  </si>
  <si>
    <t>-0.68%</t>
  </si>
  <si>
    <t>-0.98%</t>
  </si>
  <si>
    <t>-0.45%</t>
  </si>
  <si>
    <t>+2.45%</t>
  </si>
  <si>
    <t>ANIK</t>
  </si>
  <si>
    <t>-1.14%</t>
  </si>
  <si>
    <t>+2.58%</t>
  </si>
  <si>
    <t>-0.87%</t>
  </si>
  <si>
    <t>+1.14%</t>
  </si>
  <si>
    <t>strong_buy</t>
  </si>
  <si>
    <t>AZO</t>
  </si>
  <si>
    <t>+0.82%</t>
  </si>
  <si>
    <t>-1.61%</t>
  </si>
  <si>
    <t>+0.05%</t>
  </si>
  <si>
    <t>+2.53%</t>
  </si>
  <si>
    <t>AVB</t>
  </si>
  <si>
    <t>+0.75%</t>
  </si>
  <si>
    <t>-0.41%</t>
  </si>
  <si>
    <t>-1.7%</t>
  </si>
  <si>
    <t>+1.9%</t>
  </si>
  <si>
    <t>CRS</t>
  </si>
  <si>
    <t>+0.12%</t>
  </si>
  <si>
    <t>+2.8%</t>
  </si>
  <si>
    <t>-2.94%</t>
  </si>
  <si>
    <t>+2.49%</t>
  </si>
  <si>
    <t>CME</t>
  </si>
  <si>
    <t>+1.94%</t>
  </si>
  <si>
    <t>+0.93%</t>
  </si>
  <si>
    <t>+0.56%</t>
  </si>
  <si>
    <t>CL</t>
  </si>
  <si>
    <t>+1.41%</t>
  </si>
  <si>
    <t>-1.08%</t>
  </si>
  <si>
    <t>-0.47%</t>
  </si>
  <si>
    <t>+1.47%</t>
  </si>
  <si>
    <t>RDY</t>
  </si>
  <si>
    <t>+1.66%</t>
  </si>
  <si>
    <t>-0.6%</t>
  </si>
  <si>
    <t>-0.42%</t>
  </si>
  <si>
    <t>+1.5%</t>
  </si>
  <si>
    <t>EXPD</t>
  </si>
  <si>
    <t>+1.16%</t>
  </si>
  <si>
    <t>-1.98%</t>
  </si>
  <si>
    <t>-1.82%</t>
  </si>
  <si>
    <t>+2.57%</t>
  </si>
  <si>
    <t>FCFS</t>
  </si>
  <si>
    <t>-2.53%</t>
  </si>
  <si>
    <t>+1.63%</t>
  </si>
  <si>
    <t>-0.8%</t>
  </si>
  <si>
    <t>+2.73%</t>
  </si>
  <si>
    <t>GIS</t>
  </si>
  <si>
    <t>+1.24%</t>
  </si>
  <si>
    <t>-1.13%</t>
  </si>
  <si>
    <t>-0.24%</t>
  </si>
  <si>
    <t>GILD</t>
  </si>
  <si>
    <t>-0.39%</t>
  </si>
  <si>
    <t>+0.34%</t>
  </si>
  <si>
    <t>+2.16%</t>
  </si>
  <si>
    <t>GHC</t>
  </si>
  <si>
    <t>+1.44%</t>
  </si>
  <si>
    <t>-3.39%</t>
  </si>
  <si>
    <t>+3.03%</t>
  </si>
  <si>
    <t>TWNK</t>
  </si>
  <si>
    <t>-1.02%</t>
  </si>
  <si>
    <t>-0.9%</t>
  </si>
  <si>
    <t>-0.84%</t>
  </si>
  <si>
    <t>+2.1%</t>
  </si>
  <si>
    <t>ITW</t>
  </si>
  <si>
    <t>+0.33%</t>
  </si>
  <si>
    <t>-1.94%</t>
  </si>
  <si>
    <t>+2.66%</t>
  </si>
  <si>
    <t>INGR</t>
  </si>
  <si>
    <t>+0.44%</t>
  </si>
  <si>
    <t>IRM</t>
  </si>
  <si>
    <t>+1.23%</t>
  </si>
  <si>
    <t>+0.29%</t>
  </si>
  <si>
    <t>-2.98%</t>
  </si>
  <si>
    <t>+2.95%</t>
  </si>
  <si>
    <t>JNJ</t>
  </si>
  <si>
    <t>+1.05%</t>
  </si>
  <si>
    <t>-0.82%</t>
  </si>
  <si>
    <t>-0.4%</t>
  </si>
  <si>
    <t>JLL</t>
  </si>
  <si>
    <t>+0.74%</t>
  </si>
  <si>
    <t>-0.17%</t>
  </si>
  <si>
    <t>+0.61%</t>
  </si>
  <si>
    <t>JPM</t>
  </si>
  <si>
    <t>-1.66%</t>
  </si>
  <si>
    <t>-0.69%</t>
  </si>
  <si>
    <t>K</t>
  </si>
  <si>
    <t>+1.88%</t>
  </si>
  <si>
    <t>-1.55%</t>
  </si>
  <si>
    <t>-1.09%</t>
  </si>
  <si>
    <t>+1.91%</t>
  </si>
  <si>
    <t>KEX</t>
  </si>
  <si>
    <t>-0.34%</t>
  </si>
  <si>
    <t>-1.25%</t>
  </si>
  <si>
    <t>+3.47%</t>
  </si>
  <si>
    <t>KHC</t>
  </si>
  <si>
    <t>+0.32%</t>
  </si>
  <si>
    <t>-0.77%</t>
  </si>
  <si>
    <t>LEGH</t>
  </si>
  <si>
    <t>-3.81%</t>
  </si>
  <si>
    <t>-3.12%</t>
  </si>
  <si>
    <t>-0.38%</t>
  </si>
  <si>
    <t>+5.91%</t>
  </si>
  <si>
    <t>MGLN</t>
  </si>
  <si>
    <t>+0.23%</t>
  </si>
  <si>
    <t>-0.02%</t>
  </si>
  <si>
    <t>+0.13%</t>
  </si>
  <si>
    <t>MRK</t>
  </si>
  <si>
    <t>-0.31%</t>
  </si>
  <si>
    <t>-0.91%</t>
  </si>
  <si>
    <t>+0.7%</t>
  </si>
  <si>
    <t>+0.88%</t>
  </si>
  <si>
    <t>MDLZ</t>
  </si>
  <si>
    <t>+0.36%</t>
  </si>
  <si>
    <t>-0.19%</t>
  </si>
  <si>
    <t>-0.63%</t>
  </si>
  <si>
    <t>+1.35%</t>
  </si>
  <si>
    <t>MSA</t>
  </si>
  <si>
    <t>+0.57%</t>
  </si>
  <si>
    <t>-0.32%</t>
  </si>
  <si>
    <t>-2.18%</t>
  </si>
  <si>
    <t>NWLI</t>
  </si>
  <si>
    <t>+4.26%</t>
  </si>
  <si>
    <t>+2.18%</t>
  </si>
  <si>
    <t>none</t>
  </si>
  <si>
    <t>NTUS</t>
  </si>
  <si>
    <t>+2.93%</t>
  </si>
  <si>
    <t>+1.06%</t>
  </si>
  <si>
    <t>+2.92%</t>
  </si>
  <si>
    <t>NEM</t>
  </si>
  <si>
    <t>+1.51%</t>
  </si>
  <si>
    <t>+0.63%</t>
  </si>
  <si>
    <t>-1.34%</t>
  </si>
  <si>
    <t>+1.56%</t>
  </si>
  <si>
    <t>NUE</t>
  </si>
  <si>
    <t>+0.67%</t>
  </si>
  <si>
    <t>-5.87%</t>
  </si>
  <si>
    <t>+5.01%</t>
  </si>
  <si>
    <t>OSK</t>
  </si>
  <si>
    <t>-0.7%</t>
  </si>
  <si>
    <t>-2.55%</t>
  </si>
  <si>
    <t>+3.24%</t>
  </si>
  <si>
    <t>PBCT</t>
  </si>
  <si>
    <t>-0.21%</t>
  </si>
  <si>
    <t>-0.64%</t>
  </si>
  <si>
    <t>-2.56%</t>
  </si>
  <si>
    <t>+4.1%</t>
  </si>
  <si>
    <t>PEP</t>
  </si>
  <si>
    <t>+0.8%</t>
  </si>
  <si>
    <t>-0.73%</t>
  </si>
  <si>
    <t>+1.48%</t>
  </si>
  <si>
    <t>PKI</t>
  </si>
  <si>
    <t>+2.47%</t>
  </si>
  <si>
    <t>PFE</t>
  </si>
  <si>
    <t>+0.71%</t>
  </si>
  <si>
    <t>-1.28%</t>
  </si>
  <si>
    <t>+0.86%</t>
  </si>
  <si>
    <t>PM</t>
  </si>
  <si>
    <t>-0.79%</t>
  </si>
  <si>
    <t>-1.12%</t>
  </si>
  <si>
    <t>+1.4%</t>
  </si>
  <si>
    <t>PLXS</t>
  </si>
  <si>
    <t>+0.5%</t>
  </si>
  <si>
    <t>+2.6%</t>
  </si>
  <si>
    <t>PRAH</t>
  </si>
  <si>
    <t>-0.95%</t>
  </si>
  <si>
    <t>+0.08%</t>
  </si>
  <si>
    <t>PG</t>
  </si>
  <si>
    <t>+1.86%</t>
  </si>
  <si>
    <t>-0.49%</t>
  </si>
  <si>
    <t>-1.06%</t>
  </si>
  <si>
    <t>+1.61%</t>
  </si>
  <si>
    <t>PGR</t>
  </si>
  <si>
    <t>+0.53%</t>
  </si>
  <si>
    <t>-0.62%</t>
  </si>
  <si>
    <t>-0.3%</t>
  </si>
  <si>
    <t>REGN</t>
  </si>
  <si>
    <t>+1.13%</t>
  </si>
  <si>
    <t>-0.23%</t>
  </si>
  <si>
    <t>+1.19%</t>
  </si>
  <si>
    <t>+1.98%</t>
  </si>
  <si>
    <t>SAFM</t>
  </si>
  <si>
    <t>+2.68%</t>
  </si>
  <si>
    <t>-1.88%</t>
  </si>
  <si>
    <t>+1.67%</t>
  </si>
  <si>
    <t>RGR</t>
  </si>
  <si>
    <t>+1.12%</t>
  </si>
  <si>
    <t>+1.93%</t>
  </si>
  <si>
    <t>+3.05%</t>
  </si>
  <si>
    <t>SYNH</t>
  </si>
  <si>
    <t>-0.22%</t>
  </si>
  <si>
    <t>-0.58%</t>
  </si>
  <si>
    <t>+3.42%</t>
  </si>
  <si>
    <t>TTM</t>
  </si>
  <si>
    <t>+2.28%</t>
  </si>
  <si>
    <t>+1.43%</t>
  </si>
  <si>
    <t>+1.21%</t>
  </si>
  <si>
    <t>underperform</t>
  </si>
  <si>
    <t>ALL</t>
  </si>
  <si>
    <t>+1.69%</t>
  </si>
  <si>
    <t>-0.27%</t>
  </si>
  <si>
    <t>-1.03%</t>
  </si>
  <si>
    <t>+3.59%</t>
  </si>
  <si>
    <t>THS</t>
  </si>
  <si>
    <t>+2.88%</t>
  </si>
  <si>
    <t>+1.0%</t>
  </si>
  <si>
    <t>FOXA</t>
  </si>
  <si>
    <t>+1.33%</t>
  </si>
  <si>
    <t>-1.48%</t>
  </si>
  <si>
    <t>+2.12%</t>
  </si>
  <si>
    <t>TSN</t>
  </si>
  <si>
    <t>+0.0%</t>
  </si>
  <si>
    <t>+0.79%</t>
  </si>
  <si>
    <t>-0.35%</t>
  </si>
  <si>
    <t>+1.77%</t>
  </si>
  <si>
    <t>USM</t>
  </si>
  <si>
    <t>-0.11%</t>
  </si>
  <si>
    <t>+1.75%</t>
  </si>
  <si>
    <t>VNDA</t>
  </si>
  <si>
    <t>+3.43%</t>
  </si>
  <si>
    <t>WCC</t>
  </si>
  <si>
    <t>-1.68%</t>
  </si>
  <si>
    <t>-1.3%</t>
  </si>
  <si>
    <t>-3.9%</t>
  </si>
  <si>
    <t>+5.69%</t>
  </si>
  <si>
    <t>WRK</t>
  </si>
  <si>
    <t>-0.1%</t>
  </si>
  <si>
    <t>+1.74%</t>
  </si>
  <si>
    <t>-3.77%</t>
  </si>
  <si>
    <t>+3.46%</t>
  </si>
  <si>
    <t>C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</si>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</sst>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67"/>
  <sheetViews>
    <sheetView tabSelected="1" topLeftCell="GQ1" workbookViewId="0">
      <selection activeCell="HG76" sqref="HG76"/>
    </sheetView>
  </sheetViews>
  <sheetFormatPr defaultRowHeight="15" x14ac:dyDescent="0.25"/>
  <sheetData>
    <row r="1" spans="1:219" x14ac:dyDescent="0.25">
      <c r="G1" s="4" t="s">
        <v>472</v>
      </c>
      <c r="H1" s="5">
        <v>51</v>
      </c>
      <c r="I1" s="6" t="e">
        <f>H1/$E$2</f>
        <v>#DIV/0!</v>
      </c>
    </row>
    <row r="2" spans="1:219" x14ac:dyDescent="0.25">
      <c r="B2" s="7">
        <v>44330</v>
      </c>
      <c r="C2" s="8"/>
      <c r="E2">
        <f>SUBTOTAL(  2,A:A)</f>
        <v>0</v>
      </c>
      <c r="G2" s="4" t="s">
        <v>473</v>
      </c>
      <c r="H2" s="9">
        <v>16</v>
      </c>
      <c r="I2" s="6" t="e">
        <f t="shared" ref="I2:I6" si="0">H2/$E$2</f>
        <v>#DIV/0!</v>
      </c>
      <c r="K2" s="4" t="s">
        <v>474</v>
      </c>
      <c r="L2" s="4">
        <f>SUBTOTAL( 9,FY:FY)</f>
        <v>0</v>
      </c>
    </row>
    <row r="3" spans="1:219" x14ac:dyDescent="0.25">
      <c r="G3" s="4" t="s">
        <v>475</v>
      </c>
      <c r="H3" s="10">
        <v>17</v>
      </c>
      <c r="I3" s="6" t="e">
        <f t="shared" si="0"/>
        <v>#DIV/0!</v>
      </c>
      <c r="K3" s="4" t="s">
        <v>476</v>
      </c>
      <c r="L3" s="11">
        <f>SUBTOTAL( 9,HJ:HJ)</f>
        <v>0</v>
      </c>
    </row>
    <row r="4" spans="1:219" x14ac:dyDescent="0.25">
      <c r="G4" s="4" t="s">
        <v>477</v>
      </c>
      <c r="H4" s="12">
        <v>23</v>
      </c>
      <c r="I4" s="6" t="e">
        <f t="shared" si="0"/>
        <v>#DIV/0!</v>
      </c>
      <c r="K4" s="4" t="s">
        <v>478</v>
      </c>
      <c r="L4" s="13" t="e">
        <f>100%-(L2/L3)</f>
        <v>#DIV/0!</v>
      </c>
    </row>
    <row r="5" spans="1:219" x14ac:dyDescent="0.25">
      <c r="G5" s="4" t="s">
        <v>479</v>
      </c>
      <c r="H5" s="14">
        <v>7</v>
      </c>
      <c r="I5" s="6" t="e">
        <f t="shared" si="0"/>
        <v>#DIV/0!</v>
      </c>
    </row>
    <row r="6" spans="1:219" x14ac:dyDescent="0.25">
      <c r="G6" s="15">
        <v>0</v>
      </c>
      <c r="H6" s="16">
        <v>4</v>
      </c>
      <c r="I6" s="6" t="e">
        <f t="shared" si="0"/>
        <v>#DIV/0!</v>
      </c>
    </row>
    <row r="8" spans="1:219" x14ac:dyDescent="0.25">
      <c r="A8" s="1" t="s">
        <v>471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" t="s">
        <v>91</v>
      </c>
      <c r="CP8" s="1" t="s">
        <v>92</v>
      </c>
      <c r="CQ8" s="1" t="s">
        <v>93</v>
      </c>
      <c r="CR8" s="1" t="s">
        <v>94</v>
      </c>
      <c r="CS8" s="1" t="s">
        <v>95</v>
      </c>
      <c r="CT8" s="1" t="s">
        <v>96</v>
      </c>
      <c r="CU8" s="1" t="s">
        <v>97</v>
      </c>
      <c r="CV8" s="1" t="s">
        <v>98</v>
      </c>
      <c r="CW8" s="1" t="s">
        <v>99</v>
      </c>
      <c r="CX8" s="1" t="s">
        <v>100</v>
      </c>
      <c r="CY8" s="1" t="s">
        <v>101</v>
      </c>
      <c r="CZ8" s="1" t="s">
        <v>102</v>
      </c>
      <c r="DA8" s="1" t="s">
        <v>103</v>
      </c>
      <c r="DB8" s="1" t="s">
        <v>104</v>
      </c>
      <c r="DC8" s="1" t="s">
        <v>105</v>
      </c>
      <c r="DD8" s="1" t="s">
        <v>106</v>
      </c>
      <c r="DE8" s="1" t="s">
        <v>107</v>
      </c>
      <c r="DF8" s="1" t="s">
        <v>108</v>
      </c>
      <c r="DG8" s="1" t="s">
        <v>109</v>
      </c>
      <c r="DH8" s="1" t="s">
        <v>110</v>
      </c>
      <c r="DI8" s="1" t="s">
        <v>111</v>
      </c>
      <c r="DJ8" s="1" t="s">
        <v>112</v>
      </c>
      <c r="DK8" s="1" t="s">
        <v>113</v>
      </c>
      <c r="DL8" s="1" t="s">
        <v>114</v>
      </c>
      <c r="DM8" s="1" t="s">
        <v>115</v>
      </c>
      <c r="DN8" s="1" t="s">
        <v>116</v>
      </c>
      <c r="DO8" s="1" t="s">
        <v>117</v>
      </c>
      <c r="DP8" s="1" t="s">
        <v>118</v>
      </c>
      <c r="DQ8" s="1" t="s">
        <v>119</v>
      </c>
      <c r="DR8" s="1" t="s">
        <v>120</v>
      </c>
      <c r="DS8" s="1" t="s">
        <v>121</v>
      </c>
      <c r="DT8" s="1" t="s">
        <v>122</v>
      </c>
      <c r="DU8" s="1" t="s">
        <v>123</v>
      </c>
      <c r="DV8" s="1" t="s">
        <v>124</v>
      </c>
      <c r="DW8" s="1" t="s">
        <v>125</v>
      </c>
      <c r="DX8" s="1" t="s">
        <v>126</v>
      </c>
      <c r="DY8" s="1" t="s">
        <v>127</v>
      </c>
      <c r="DZ8" s="1" t="s">
        <v>128</v>
      </c>
      <c r="EA8" s="1" t="s">
        <v>129</v>
      </c>
      <c r="EB8" s="1" t="s">
        <v>130</v>
      </c>
      <c r="EC8" s="1" t="s">
        <v>131</v>
      </c>
      <c r="ED8" s="1" t="s">
        <v>132</v>
      </c>
      <c r="EE8" s="1" t="s">
        <v>133</v>
      </c>
      <c r="EF8" s="1" t="s">
        <v>134</v>
      </c>
      <c r="EG8" s="1" t="s">
        <v>135</v>
      </c>
      <c r="EH8" s="1" t="s">
        <v>136</v>
      </c>
      <c r="EI8" s="1" t="s">
        <v>137</v>
      </c>
      <c r="EJ8" s="1" t="s">
        <v>138</v>
      </c>
      <c r="EK8" s="1" t="s">
        <v>139</v>
      </c>
      <c r="EL8" s="1" t="s">
        <v>140</v>
      </c>
      <c r="EM8" s="1" t="s">
        <v>141</v>
      </c>
      <c r="EN8" s="1" t="s">
        <v>142</v>
      </c>
      <c r="EO8" s="1" t="s">
        <v>143</v>
      </c>
      <c r="EP8" s="1" t="s">
        <v>144</v>
      </c>
      <c r="EQ8" s="1" t="s">
        <v>145</v>
      </c>
      <c r="ER8" s="1" t="s">
        <v>146</v>
      </c>
      <c r="ES8" s="1" t="s">
        <v>147</v>
      </c>
      <c r="ET8" s="1" t="s">
        <v>148</v>
      </c>
      <c r="EU8" s="1" t="s">
        <v>149</v>
      </c>
      <c r="EV8" s="1" t="s">
        <v>150</v>
      </c>
      <c r="EW8" s="1" t="s">
        <v>151</v>
      </c>
      <c r="EX8" s="1" t="s">
        <v>152</v>
      </c>
      <c r="EY8" s="1" t="s">
        <v>153</v>
      </c>
      <c r="EZ8" s="1" t="s">
        <v>154</v>
      </c>
      <c r="FA8" s="1" t="s">
        <v>155</v>
      </c>
      <c r="FB8" s="1" t="s">
        <v>156</v>
      </c>
      <c r="FC8" s="1" t="s">
        <v>157</v>
      </c>
      <c r="FD8" s="1" t="s">
        <v>158</v>
      </c>
      <c r="FE8" s="1" t="s">
        <v>159</v>
      </c>
      <c r="FF8" s="1" t="s">
        <v>160</v>
      </c>
      <c r="FG8" s="1" t="s">
        <v>161</v>
      </c>
      <c r="FH8" s="1" t="s">
        <v>162</v>
      </c>
      <c r="FI8" s="1" t="s">
        <v>163</v>
      </c>
      <c r="FJ8" s="1" t="s">
        <v>164</v>
      </c>
      <c r="FK8" s="1" t="s">
        <v>165</v>
      </c>
      <c r="FL8" s="1" t="s">
        <v>166</v>
      </c>
      <c r="FM8" s="1" t="s">
        <v>167</v>
      </c>
      <c r="FN8" s="1" t="s">
        <v>168</v>
      </c>
      <c r="FO8" s="1" t="s">
        <v>169</v>
      </c>
      <c r="FP8" s="1" t="s">
        <v>170</v>
      </c>
      <c r="FQ8" s="1" t="s">
        <v>171</v>
      </c>
      <c r="FR8" s="1" t="s">
        <v>172</v>
      </c>
      <c r="FS8" s="1" t="s">
        <v>173</v>
      </c>
      <c r="FT8" s="1" t="s">
        <v>174</v>
      </c>
      <c r="FU8" s="1" t="s">
        <v>175</v>
      </c>
      <c r="FV8" s="1" t="s">
        <v>176</v>
      </c>
      <c r="FW8" s="1" t="s">
        <v>177</v>
      </c>
      <c r="FX8" s="1" t="s">
        <v>178</v>
      </c>
      <c r="FY8" s="1" t="s">
        <v>179</v>
      </c>
      <c r="FZ8" s="1" t="s">
        <v>180</v>
      </c>
      <c r="GA8" s="1" t="s">
        <v>181</v>
      </c>
      <c r="GB8" s="1" t="s">
        <v>182</v>
      </c>
      <c r="GC8" s="1" t="s">
        <v>183</v>
      </c>
      <c r="GD8" s="1" t="s">
        <v>184</v>
      </c>
      <c r="GE8" s="1" t="s">
        <v>185</v>
      </c>
      <c r="GF8" s="1" t="s">
        <v>186</v>
      </c>
      <c r="GG8" s="1" t="s">
        <v>187</v>
      </c>
      <c r="GH8" s="1" t="s">
        <v>188</v>
      </c>
      <c r="GI8" s="1" t="s">
        <v>189</v>
      </c>
      <c r="GJ8" s="1" t="s">
        <v>190</v>
      </c>
      <c r="GK8" s="1" t="s">
        <v>191</v>
      </c>
      <c r="GL8" s="1" t="s">
        <v>192</v>
      </c>
      <c r="GM8" s="1" t="s">
        <v>193</v>
      </c>
      <c r="GN8" s="1" t="s">
        <v>194</v>
      </c>
      <c r="GO8" s="1" t="s">
        <v>195</v>
      </c>
      <c r="GP8" s="1" t="s">
        <v>196</v>
      </c>
      <c r="GQ8" s="1" t="s">
        <v>197</v>
      </c>
      <c r="GR8" s="1" t="s">
        <v>198</v>
      </c>
      <c r="GS8" s="1" t="s">
        <v>199</v>
      </c>
      <c r="GT8" s="1" t="s">
        <v>200</v>
      </c>
      <c r="GU8" s="1" t="s">
        <v>201</v>
      </c>
      <c r="GV8" s="1" t="s">
        <v>202</v>
      </c>
      <c r="GW8" s="1" t="s">
        <v>203</v>
      </c>
      <c r="GX8" s="1" t="s">
        <v>204</v>
      </c>
      <c r="GY8" s="1" t="s">
        <v>205</v>
      </c>
      <c r="GZ8" s="1" t="s">
        <v>206</v>
      </c>
      <c r="HA8" s="1" t="s">
        <v>207</v>
      </c>
      <c r="HB8" s="1" t="s">
        <v>208</v>
      </c>
      <c r="HC8" s="1" t="s">
        <v>209</v>
      </c>
      <c r="HD8" s="1" t="s">
        <v>210</v>
      </c>
      <c r="HE8" s="1" t="s">
        <v>211</v>
      </c>
      <c r="HF8" s="1" t="s">
        <v>212</v>
      </c>
      <c r="HG8" s="1" t="s">
        <v>213</v>
      </c>
      <c r="HH8" s="1" t="s">
        <v>214</v>
      </c>
      <c r="HI8" s="1" t="s">
        <v>215</v>
      </c>
    </row>
    <row r="9" spans="1:219" hidden="1" x14ac:dyDescent="0.25">
      <c r="A9">
        <v>0</v>
      </c>
      <c r="B9" t="s">
        <v>216</v>
      </c>
      <c r="C9">
        <v>9</v>
      </c>
      <c r="D9">
        <v>0</v>
      </c>
      <c r="E9">
        <v>6</v>
      </c>
      <c r="F9">
        <v>0</v>
      </c>
      <c r="G9" t="s">
        <v>217</v>
      </c>
      <c r="H9" t="s">
        <v>217</v>
      </c>
      <c r="I9">
        <v>6</v>
      </c>
      <c r="J9">
        <v>0</v>
      </c>
      <c r="K9" t="s">
        <v>217</v>
      </c>
      <c r="L9" t="s">
        <v>217</v>
      </c>
      <c r="M9">
        <v>14</v>
      </c>
      <c r="N9">
        <v>89</v>
      </c>
      <c r="O9">
        <v>26</v>
      </c>
      <c r="P9">
        <v>55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218</v>
      </c>
      <c r="AV9">
        <v>71.790000915527344</v>
      </c>
      <c r="AW9">
        <v>70.949996948242188</v>
      </c>
      <c r="AX9">
        <v>71.980003356933594</v>
      </c>
      <c r="AY9">
        <v>70.650001525878906</v>
      </c>
      <c r="AZ9">
        <v>71.779998779296875</v>
      </c>
      <c r="BA9" s="2">
        <f t="shared" ref="BA9" si="1">100%-(AV9/AW9)</f>
        <v>-1.1839379893108903E-2</v>
      </c>
      <c r="BB9" s="2">
        <f t="shared" ref="BB9" si="2">100%-(AW9/AX9)</f>
        <v>1.4309618792094581E-2</v>
      </c>
      <c r="BC9" s="2">
        <f t="shared" ref="BC9" si="3">100%-(AY9/AW9)</f>
        <v>4.2282654724020707E-3</v>
      </c>
      <c r="BD9" s="2">
        <f t="shared" ref="BD9" si="4">100%-(AY9/AZ9)</f>
        <v>1.5742508674211453E-2</v>
      </c>
      <c r="BE9">
        <v>4</v>
      </c>
      <c r="BF9">
        <v>110</v>
      </c>
      <c r="BG9">
        <v>61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1</v>
      </c>
      <c r="BR9">
        <v>0</v>
      </c>
      <c r="BS9">
        <v>1</v>
      </c>
      <c r="BT9">
        <v>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219</v>
      </c>
      <c r="CN9">
        <v>71.779998779296875</v>
      </c>
      <c r="CO9">
        <v>71.5</v>
      </c>
      <c r="CP9">
        <v>71.980003356933594</v>
      </c>
      <c r="CQ9">
        <v>71.220001220703125</v>
      </c>
      <c r="CR9">
        <v>71.569999694824219</v>
      </c>
      <c r="CS9" s="2">
        <f t="shared" ref="CS9" si="5">100%-(CN9/CO9)</f>
        <v>-3.9160668433129153E-3</v>
      </c>
      <c r="CT9" s="2">
        <f t="shared" ref="CT9" si="6">100%-(CO9/CP9)</f>
        <v>6.6685653590951022E-3</v>
      </c>
      <c r="CU9" s="2">
        <f t="shared" ref="CU9" si="7">100%-(CQ9/CO9)</f>
        <v>3.9160668433129153E-3</v>
      </c>
      <c r="CV9" s="2">
        <f t="shared" ref="CV9" si="8">100%-(CQ9/CR9)</f>
        <v>4.890295872760797E-3</v>
      </c>
      <c r="CW9">
        <v>158</v>
      </c>
      <c r="CX9">
        <v>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12</v>
      </c>
      <c r="DG9">
        <v>5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220</v>
      </c>
      <c r="EF9">
        <v>71.569999694824219</v>
      </c>
      <c r="EG9">
        <v>71.94000244140625</v>
      </c>
      <c r="EH9">
        <v>71.949996948242188</v>
      </c>
      <c r="EI9">
        <v>71.019996643066406</v>
      </c>
      <c r="EJ9">
        <v>71.510002136230469</v>
      </c>
      <c r="EK9" s="2">
        <f t="shared" ref="EK9:EL9" si="9">100%-(EF9/EG9)</f>
        <v>5.143212872190106E-3</v>
      </c>
      <c r="EL9" s="2">
        <f t="shared" si="9"/>
        <v>1.3890906546010218E-4</v>
      </c>
      <c r="EM9" s="2">
        <f t="shared" ref="EM9" si="10">100%-(EI9/EG9)</f>
        <v>1.2788514972447595E-2</v>
      </c>
      <c r="EN9" s="2">
        <f t="shared" ref="EN9" si="11">100%-(EI9/EJ9)</f>
        <v>6.8522651171311066E-3</v>
      </c>
      <c r="EO9">
        <v>1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2</v>
      </c>
      <c r="EZ9">
        <v>1</v>
      </c>
      <c r="FA9">
        <v>16</v>
      </c>
      <c r="FB9">
        <v>156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3</v>
      </c>
      <c r="FP9">
        <v>0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 t="s">
        <v>221</v>
      </c>
      <c r="FX9">
        <v>71.510002136230469</v>
      </c>
      <c r="FY9">
        <v>71.860000610351563</v>
      </c>
      <c r="FZ9">
        <v>72.30999755859375</v>
      </c>
      <c r="GA9">
        <v>71.319999694824219</v>
      </c>
      <c r="GB9">
        <v>71.889999389648438</v>
      </c>
      <c r="GC9">
        <v>520</v>
      </c>
      <c r="GD9">
        <v>197</v>
      </c>
      <c r="GE9">
        <v>161</v>
      </c>
      <c r="GF9">
        <v>194</v>
      </c>
      <c r="GG9">
        <v>0</v>
      </c>
      <c r="GH9">
        <v>55</v>
      </c>
      <c r="GI9">
        <v>0</v>
      </c>
      <c r="GJ9">
        <v>0</v>
      </c>
      <c r="GK9">
        <v>0</v>
      </c>
      <c r="GL9">
        <v>156</v>
      </c>
      <c r="GM9">
        <v>0</v>
      </c>
      <c r="GN9">
        <v>156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222</v>
      </c>
      <c r="GY9">
        <v>401556</v>
      </c>
      <c r="GZ9">
        <v>576385</v>
      </c>
      <c r="HA9">
        <v>3.9689999999999999</v>
      </c>
      <c r="HB9">
        <v>4.109</v>
      </c>
      <c r="HD9">
        <v>10.5</v>
      </c>
      <c r="HE9">
        <v>0</v>
      </c>
      <c r="HF9" s="2">
        <f t="shared" ref="HF9:HG9" si="12">100%-(FX9/FY9)</f>
        <v>4.8705604111931589E-3</v>
      </c>
      <c r="HG9" s="2">
        <f t="shared" si="12"/>
        <v>6.2231636486718145E-3</v>
      </c>
      <c r="HH9" s="2">
        <f t="shared" ref="HH9" si="13">100%-(GA9/FY9)</f>
        <v>7.5146244216640623E-3</v>
      </c>
      <c r="HI9" s="2">
        <f t="shared" ref="HI9" si="14">100%-(GA9/GB9)</f>
        <v>7.9287759029567084E-3</v>
      </c>
      <c r="HJ9" s="3">
        <f t="shared" ref="HJ9" si="15">(FY9*HG9)+FY9</f>
        <v>72.307197153943434</v>
      </c>
      <c r="HK9" t="str">
        <f t="shared" ref="HK9" si="16">B9</f>
        <v>JOBS</v>
      </c>
    </row>
    <row r="10" spans="1:219" hidden="1" x14ac:dyDescent="0.25">
      <c r="A10">
        <v>1</v>
      </c>
      <c r="B10" t="s">
        <v>223</v>
      </c>
      <c r="C10">
        <v>10</v>
      </c>
      <c r="D10">
        <v>0</v>
      </c>
      <c r="E10">
        <v>5</v>
      </c>
      <c r="F10">
        <v>1</v>
      </c>
      <c r="G10" t="s">
        <v>217</v>
      </c>
      <c r="H10" t="s">
        <v>217</v>
      </c>
      <c r="I10">
        <v>6</v>
      </c>
      <c r="J10">
        <v>0</v>
      </c>
      <c r="K10" t="s">
        <v>217</v>
      </c>
      <c r="L10" t="s">
        <v>217</v>
      </c>
      <c r="M10">
        <v>2</v>
      </c>
      <c r="N10">
        <v>2</v>
      </c>
      <c r="O10">
        <v>1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1</v>
      </c>
      <c r="W10">
        <v>2</v>
      </c>
      <c r="X10">
        <v>0</v>
      </c>
      <c r="Y10">
        <v>0</v>
      </c>
      <c r="Z10">
        <v>179</v>
      </c>
      <c r="AA10">
        <v>1</v>
      </c>
      <c r="AB10">
        <v>1</v>
      </c>
      <c r="AC10">
        <v>0</v>
      </c>
      <c r="AD10">
        <v>0</v>
      </c>
      <c r="AE10">
        <v>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6</v>
      </c>
      <c r="AN10">
        <v>3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 t="s">
        <v>224</v>
      </c>
      <c r="AV10">
        <v>16.819999694824219</v>
      </c>
      <c r="AW10">
        <v>16.5</v>
      </c>
      <c r="AX10">
        <v>17.5</v>
      </c>
      <c r="AY10">
        <v>16.190000534057621</v>
      </c>
      <c r="AZ10">
        <v>17.309999465942379</v>
      </c>
      <c r="BA10" s="2">
        <f t="shared" ref="BA10:BA67" si="17">100%-(AV10/AW10)</f>
        <v>-1.93939208984375E-2</v>
      </c>
      <c r="BB10" s="2">
        <f t="shared" ref="BB10:BB67" si="18">100%-(AW10/AX10)</f>
        <v>5.7142857142857162E-2</v>
      </c>
      <c r="BC10" s="2">
        <f t="shared" ref="BC10:BC67" si="19">100%-(AY10/AW10)</f>
        <v>1.8787846420750265E-2</v>
      </c>
      <c r="BD10" s="2">
        <f t="shared" ref="BD10:BD67" si="20">100%-(AY10/AZ10)</f>
        <v>6.4702424404366354E-2</v>
      </c>
      <c r="BE10">
        <v>1</v>
      </c>
      <c r="BF10">
        <v>3</v>
      </c>
      <c r="BG10">
        <v>7</v>
      </c>
      <c r="BH10">
        <v>8</v>
      </c>
      <c r="BI10">
        <v>155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5</v>
      </c>
      <c r="BS10">
        <v>1</v>
      </c>
      <c r="BT10">
        <v>5</v>
      </c>
      <c r="BU10">
        <v>1</v>
      </c>
      <c r="BV10">
        <v>5</v>
      </c>
      <c r="BW10">
        <v>2</v>
      </c>
      <c r="BX10">
        <v>0</v>
      </c>
      <c r="BY10">
        <v>5</v>
      </c>
      <c r="BZ10">
        <v>5</v>
      </c>
      <c r="CA10">
        <v>2</v>
      </c>
      <c r="CB10">
        <v>0</v>
      </c>
      <c r="CC10">
        <v>2</v>
      </c>
      <c r="CD10">
        <v>1</v>
      </c>
      <c r="CE10">
        <v>1</v>
      </c>
      <c r="CF10">
        <v>1</v>
      </c>
      <c r="CG10">
        <v>3</v>
      </c>
      <c r="CH10">
        <v>3</v>
      </c>
      <c r="CI10">
        <v>1</v>
      </c>
      <c r="CJ10">
        <v>1</v>
      </c>
      <c r="CK10">
        <v>1</v>
      </c>
      <c r="CL10">
        <v>1</v>
      </c>
      <c r="CM10" t="s">
        <v>225</v>
      </c>
      <c r="CN10">
        <v>17.309999465942379</v>
      </c>
      <c r="CO10">
        <v>17.190000534057621</v>
      </c>
      <c r="CP10">
        <v>18.20999908447266</v>
      </c>
      <c r="CQ10">
        <v>17.190000534057621</v>
      </c>
      <c r="CR10">
        <v>17.590000152587891</v>
      </c>
      <c r="CS10" s="2">
        <f t="shared" ref="CS10:CS67" si="21">100%-(CN10/CO10)</f>
        <v>-6.9807404395951789E-3</v>
      </c>
      <c r="CT10" s="2">
        <f t="shared" ref="CT10:CT67" si="22">100%-(CO10/CP10)</f>
        <v>5.6013102783995961E-2</v>
      </c>
      <c r="CU10" s="2">
        <f t="shared" ref="CU10:CU67" si="23">100%-(CQ10/CO10)</f>
        <v>0</v>
      </c>
      <c r="CV10" s="2">
        <f t="shared" ref="CV10:CV67" si="24">100%-(CQ10/CR10)</f>
        <v>2.2740171407640397E-2</v>
      </c>
      <c r="CW10">
        <v>0</v>
      </c>
      <c r="CX10">
        <v>0</v>
      </c>
      <c r="CY10">
        <v>0</v>
      </c>
      <c r="CZ10">
        <v>1</v>
      </c>
      <c r="DA10">
        <v>180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17.590000152587891</v>
      </c>
      <c r="EG10">
        <v>17.690000534057621</v>
      </c>
      <c r="EH10">
        <v>18.319999694824219</v>
      </c>
      <c r="EI10">
        <v>17.530000686645511</v>
      </c>
      <c r="EJ10">
        <v>17.870000839233398</v>
      </c>
      <c r="EK10" s="2">
        <f t="shared" ref="EK10:EK67" si="25">100%-(EF10/EG10)</f>
        <v>5.6529326427777749E-3</v>
      </c>
      <c r="EL10" s="2">
        <f t="shared" ref="EL10:EL67" si="26">100%-(EG10/EH10)</f>
        <v>3.4388601051373646E-2</v>
      </c>
      <c r="EM10" s="2">
        <f t="shared" ref="EM10:EM67" si="27">100%-(EI10/EG10)</f>
        <v>9.0446491001552332E-3</v>
      </c>
      <c r="EN10" s="2">
        <f t="shared" ref="EN10:EN67" si="28">100%-(EI10/EJ10)</f>
        <v>1.9026308708470774E-2</v>
      </c>
      <c r="EO10">
        <v>10</v>
      </c>
      <c r="EP10">
        <v>26</v>
      </c>
      <c r="EQ10">
        <v>71</v>
      </c>
      <c r="ER10">
        <v>34</v>
      </c>
      <c r="ES10">
        <v>14</v>
      </c>
      <c r="ET10">
        <v>1</v>
      </c>
      <c r="EU10">
        <v>70</v>
      </c>
      <c r="EV10">
        <v>1</v>
      </c>
      <c r="EW10">
        <v>12</v>
      </c>
      <c r="EX10">
        <v>2</v>
      </c>
      <c r="EY10">
        <v>3</v>
      </c>
      <c r="EZ10">
        <v>5</v>
      </c>
      <c r="FA10">
        <v>0</v>
      </c>
      <c r="FB10">
        <v>8</v>
      </c>
      <c r="FC10">
        <v>1</v>
      </c>
      <c r="FD10">
        <v>18</v>
      </c>
      <c r="FE10">
        <v>1</v>
      </c>
      <c r="FF10">
        <v>0</v>
      </c>
      <c r="FG10">
        <v>86</v>
      </c>
      <c r="FH10">
        <v>70</v>
      </c>
      <c r="FI10">
        <v>8</v>
      </c>
      <c r="FJ10">
        <v>8</v>
      </c>
      <c r="FK10">
        <v>1</v>
      </c>
      <c r="FL10">
        <v>1</v>
      </c>
      <c r="FM10">
        <v>1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17.870000839233398</v>
      </c>
      <c r="FY10">
        <v>17.870000839233398</v>
      </c>
      <c r="FZ10">
        <v>18.420000076293949</v>
      </c>
      <c r="GA10">
        <v>17.319999694824219</v>
      </c>
      <c r="GB10">
        <v>17.409999847412109</v>
      </c>
      <c r="GC10">
        <v>515</v>
      </c>
      <c r="GD10">
        <v>205</v>
      </c>
      <c r="GE10">
        <v>336</v>
      </c>
      <c r="GF10">
        <v>18</v>
      </c>
      <c r="GG10">
        <v>12</v>
      </c>
      <c r="GH10">
        <v>392</v>
      </c>
      <c r="GI10">
        <v>12</v>
      </c>
      <c r="GJ10">
        <v>229</v>
      </c>
      <c r="GK10">
        <v>5</v>
      </c>
      <c r="GL10">
        <v>192</v>
      </c>
      <c r="GM10">
        <v>0</v>
      </c>
      <c r="GN10">
        <v>8</v>
      </c>
      <c r="GO10">
        <v>4</v>
      </c>
      <c r="GP10">
        <v>1</v>
      </c>
      <c r="GQ10">
        <v>3</v>
      </c>
      <c r="GR10">
        <v>1</v>
      </c>
      <c r="GS10">
        <v>2</v>
      </c>
      <c r="GT10">
        <v>0</v>
      </c>
      <c r="GU10">
        <v>2</v>
      </c>
      <c r="GV10">
        <v>0</v>
      </c>
      <c r="GW10">
        <v>1.9</v>
      </c>
      <c r="GX10" t="s">
        <v>217</v>
      </c>
      <c r="GY10">
        <v>311751</v>
      </c>
      <c r="GZ10">
        <v>675114</v>
      </c>
      <c r="HA10">
        <v>2.7240000000000002</v>
      </c>
      <c r="HB10">
        <v>3.1440000000000001</v>
      </c>
      <c r="HC10">
        <v>0.11</v>
      </c>
      <c r="HD10">
        <v>14.81</v>
      </c>
      <c r="HE10">
        <v>0</v>
      </c>
      <c r="HF10" s="2">
        <f t="shared" ref="HF10:HF67" si="29">100%-(FX10/FY10)</f>
        <v>0</v>
      </c>
      <c r="HG10" s="2">
        <f t="shared" ref="HG10:HG67" si="30">100%-(FY10/FZ10)</f>
        <v>2.9858807534337894E-2</v>
      </c>
      <c r="HH10" s="2">
        <f t="shared" ref="HH10:HH67" si="31">100%-(GA10/FY10)</f>
        <v>3.0777902550606417E-2</v>
      </c>
      <c r="HI10" s="2">
        <f t="shared" ref="HI10:HI67" si="32">100%-(GA10/GB10)</f>
        <v>5.1694516586264783E-3</v>
      </c>
      <c r="HJ10" s="3">
        <f t="shared" ref="HJ10:HJ67" si="33">(FY10*HG10)+FY10</f>
        <v>18.403577754930524</v>
      </c>
      <c r="HK10" t="str">
        <f t="shared" ref="HK10:HK67" si="34">B10</f>
        <v>AERI</v>
      </c>
    </row>
    <row r="11" spans="1:219" hidden="1" x14ac:dyDescent="0.25">
      <c r="A11">
        <v>2</v>
      </c>
      <c r="B11" t="s">
        <v>228</v>
      </c>
      <c r="C11">
        <v>11</v>
      </c>
      <c r="D11">
        <v>0</v>
      </c>
      <c r="E11">
        <v>6</v>
      </c>
      <c r="F11">
        <v>0</v>
      </c>
      <c r="G11" t="s">
        <v>217</v>
      </c>
      <c r="H11" t="s">
        <v>217</v>
      </c>
      <c r="I11">
        <v>6</v>
      </c>
      <c r="J11">
        <v>0</v>
      </c>
      <c r="K11" t="s">
        <v>217</v>
      </c>
      <c r="L11" t="s">
        <v>217</v>
      </c>
      <c r="M11">
        <v>2</v>
      </c>
      <c r="N11">
        <v>13</v>
      </c>
      <c r="O11">
        <v>3</v>
      </c>
      <c r="P11">
        <v>3</v>
      </c>
      <c r="Q11">
        <v>0</v>
      </c>
      <c r="R11">
        <v>2</v>
      </c>
      <c r="S11">
        <v>6</v>
      </c>
      <c r="T11">
        <v>0</v>
      </c>
      <c r="U11">
        <v>0</v>
      </c>
      <c r="V11">
        <v>3</v>
      </c>
      <c r="W11">
        <v>3</v>
      </c>
      <c r="X11">
        <v>5</v>
      </c>
      <c r="Y11">
        <v>9</v>
      </c>
      <c r="Z11">
        <v>158</v>
      </c>
      <c r="AA11">
        <v>2</v>
      </c>
      <c r="AB11">
        <v>4</v>
      </c>
      <c r="AC11">
        <v>0</v>
      </c>
      <c r="AD11">
        <v>0</v>
      </c>
      <c r="AE11">
        <v>19</v>
      </c>
      <c r="AF11">
        <v>6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21</v>
      </c>
      <c r="AN11">
        <v>19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 t="s">
        <v>229</v>
      </c>
      <c r="AV11">
        <v>293.52999877929688</v>
      </c>
      <c r="AW11">
        <v>292.60000610351563</v>
      </c>
      <c r="AX11">
        <v>300.989990234375</v>
      </c>
      <c r="AY11">
        <v>291.04000854492188</v>
      </c>
      <c r="AZ11">
        <v>300.739990234375</v>
      </c>
      <c r="BA11" s="2">
        <f t="shared" si="17"/>
        <v>-3.1783754490157801E-3</v>
      </c>
      <c r="BB11" s="2">
        <f t="shared" si="18"/>
        <v>2.7874628403178003E-2</v>
      </c>
      <c r="BC11" s="2">
        <f t="shared" si="19"/>
        <v>5.3315021396200812E-3</v>
      </c>
      <c r="BD11" s="2">
        <f t="shared" si="20"/>
        <v>3.2253714186442739E-2</v>
      </c>
      <c r="BE11">
        <v>4</v>
      </c>
      <c r="BF11">
        <v>2</v>
      </c>
      <c r="BG11">
        <v>18</v>
      </c>
      <c r="BH11">
        <v>34</v>
      </c>
      <c r="BI11">
        <v>137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1</v>
      </c>
      <c r="BS11">
        <v>1</v>
      </c>
      <c r="BT11">
        <v>3</v>
      </c>
      <c r="BU11">
        <v>1</v>
      </c>
      <c r="BV11">
        <v>3</v>
      </c>
      <c r="BW11">
        <v>0</v>
      </c>
      <c r="BX11">
        <v>0</v>
      </c>
      <c r="BY11">
        <v>1</v>
      </c>
      <c r="BZ11">
        <v>1</v>
      </c>
      <c r="CA11">
        <v>0</v>
      </c>
      <c r="CB11">
        <v>0</v>
      </c>
      <c r="CC11">
        <v>1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300.739990234375</v>
      </c>
      <c r="CO11">
        <v>298.42999267578119</v>
      </c>
      <c r="CP11">
        <v>299.58999633789063</v>
      </c>
      <c r="CQ11">
        <v>292.54998779296881</v>
      </c>
      <c r="CR11">
        <v>293.16000366210938</v>
      </c>
      <c r="CS11" s="2">
        <f t="shared" si="21"/>
        <v>-7.7405006711352975E-3</v>
      </c>
      <c r="CT11" s="2">
        <f t="shared" si="22"/>
        <v>3.8719706141360222E-3</v>
      </c>
      <c r="CU11" s="2">
        <f t="shared" si="23"/>
        <v>1.9703129803044006E-2</v>
      </c>
      <c r="CV11" s="2">
        <f t="shared" si="24"/>
        <v>2.0808291087472952E-3</v>
      </c>
      <c r="CW11">
        <v>16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11</v>
      </c>
      <c r="DG11">
        <v>10</v>
      </c>
      <c r="DH11">
        <v>9</v>
      </c>
      <c r="DI11">
        <v>17</v>
      </c>
      <c r="DJ11">
        <v>141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16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 t="s">
        <v>231</v>
      </c>
      <c r="EF11">
        <v>293.16000366210938</v>
      </c>
      <c r="EG11">
        <v>293.1400146484375</v>
      </c>
      <c r="EH11">
        <v>300.35000610351563</v>
      </c>
      <c r="EI11">
        <v>293.10000610351563</v>
      </c>
      <c r="EJ11">
        <v>299.77999877929688</v>
      </c>
      <c r="EK11" s="2">
        <f t="shared" si="25"/>
        <v>-6.8189304335941614E-5</v>
      </c>
      <c r="EL11" s="2">
        <f t="shared" si="26"/>
        <v>2.400529818066055E-2</v>
      </c>
      <c r="EM11" s="2">
        <f t="shared" si="27"/>
        <v>1.3648271447985749E-4</v>
      </c>
      <c r="EN11" s="2">
        <f t="shared" si="28"/>
        <v>2.2282983197618789E-2</v>
      </c>
      <c r="EO11">
        <v>9</v>
      </c>
      <c r="EP11">
        <v>9</v>
      </c>
      <c r="EQ11">
        <v>21</v>
      </c>
      <c r="ER11">
        <v>68</v>
      </c>
      <c r="ES11">
        <v>87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1</v>
      </c>
      <c r="FE11">
        <v>1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299.77999877929688</v>
      </c>
      <c r="FY11">
        <v>301.5</v>
      </c>
      <c r="FZ11">
        <v>303.27999877929688</v>
      </c>
      <c r="GA11">
        <v>300.47000122070313</v>
      </c>
      <c r="GB11">
        <v>301.04998779296881</v>
      </c>
      <c r="GC11">
        <v>426</v>
      </c>
      <c r="GD11">
        <v>370</v>
      </c>
      <c r="GE11">
        <v>210</v>
      </c>
      <c r="GF11">
        <v>189</v>
      </c>
      <c r="GG11">
        <v>0</v>
      </c>
      <c r="GH11">
        <v>329</v>
      </c>
      <c r="GI11">
        <v>0</v>
      </c>
      <c r="GJ11">
        <v>155</v>
      </c>
      <c r="GK11">
        <v>4</v>
      </c>
      <c r="GL11">
        <v>300</v>
      </c>
      <c r="GM11">
        <v>1</v>
      </c>
      <c r="GN11">
        <v>141</v>
      </c>
      <c r="GO11">
        <v>2</v>
      </c>
      <c r="GP11">
        <v>0</v>
      </c>
      <c r="GQ11">
        <v>2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2.4</v>
      </c>
      <c r="GX11" t="s">
        <v>217</v>
      </c>
      <c r="GY11">
        <v>850739</v>
      </c>
      <c r="GZ11">
        <v>1109057</v>
      </c>
      <c r="HA11">
        <v>2.621</v>
      </c>
      <c r="HB11">
        <v>2.9049999999999998</v>
      </c>
      <c r="HC11">
        <v>2.6</v>
      </c>
      <c r="HD11">
        <v>2.2000000000000002</v>
      </c>
      <c r="HE11">
        <v>0.65400004</v>
      </c>
      <c r="HF11" s="2">
        <f t="shared" si="29"/>
        <v>5.7048133356654152E-3</v>
      </c>
      <c r="HG11" s="2">
        <f t="shared" si="30"/>
        <v>5.8691598076410223E-3</v>
      </c>
      <c r="HH11" s="2">
        <f t="shared" si="31"/>
        <v>3.4162480242019289E-3</v>
      </c>
      <c r="HI11" s="2">
        <f t="shared" si="32"/>
        <v>1.9265457425114985E-3</v>
      </c>
      <c r="HJ11" s="3">
        <f t="shared" si="33"/>
        <v>303.26955168200379</v>
      </c>
      <c r="HK11" t="str">
        <f t="shared" si="34"/>
        <v>APD</v>
      </c>
    </row>
    <row r="12" spans="1:219" hidden="1" x14ac:dyDescent="0.25">
      <c r="A12">
        <v>3</v>
      </c>
      <c r="B12" t="s">
        <v>233</v>
      </c>
      <c r="C12">
        <v>9</v>
      </c>
      <c r="D12">
        <v>1</v>
      </c>
      <c r="E12">
        <v>6</v>
      </c>
      <c r="F12">
        <v>0</v>
      </c>
      <c r="G12" t="s">
        <v>217</v>
      </c>
      <c r="H12" t="s">
        <v>217</v>
      </c>
      <c r="I12">
        <v>6</v>
      </c>
      <c r="J12">
        <v>0</v>
      </c>
      <c r="K12" t="s">
        <v>217</v>
      </c>
      <c r="L12" t="s">
        <v>217</v>
      </c>
      <c r="M12">
        <v>28</v>
      </c>
      <c r="N12">
        <v>64</v>
      </c>
      <c r="O12">
        <v>19</v>
      </c>
      <c r="P12">
        <v>28</v>
      </c>
      <c r="Q12">
        <v>4</v>
      </c>
      <c r="R12">
        <v>1</v>
      </c>
      <c r="S12">
        <v>51</v>
      </c>
      <c r="T12">
        <v>1</v>
      </c>
      <c r="U12">
        <v>4</v>
      </c>
      <c r="V12">
        <v>6</v>
      </c>
      <c r="W12">
        <v>3</v>
      </c>
      <c r="X12">
        <v>9</v>
      </c>
      <c r="Y12">
        <v>11</v>
      </c>
      <c r="Z12">
        <v>25</v>
      </c>
      <c r="AA12">
        <v>1</v>
      </c>
      <c r="AB12">
        <v>6</v>
      </c>
      <c r="AC12">
        <v>1</v>
      </c>
      <c r="AD12">
        <v>0</v>
      </c>
      <c r="AE12">
        <v>115</v>
      </c>
      <c r="AF12">
        <v>51</v>
      </c>
      <c r="AG12">
        <v>2</v>
      </c>
      <c r="AH12">
        <v>2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45.099998474121087</v>
      </c>
      <c r="AW12">
        <v>44.659999847412109</v>
      </c>
      <c r="AX12">
        <v>45.349998474121087</v>
      </c>
      <c r="AY12">
        <v>44.099998474121087</v>
      </c>
      <c r="AZ12">
        <v>44.259998321533203</v>
      </c>
      <c r="BA12" s="2">
        <f t="shared" si="17"/>
        <v>-9.852186032519139E-3</v>
      </c>
      <c r="BB12" s="2">
        <f t="shared" si="18"/>
        <v>1.5214964717203294E-2</v>
      </c>
      <c r="BC12" s="2">
        <f t="shared" si="19"/>
        <v>1.2539215745731247E-2</v>
      </c>
      <c r="BD12" s="2">
        <f t="shared" si="20"/>
        <v>3.6149989489329126E-3</v>
      </c>
      <c r="BE12">
        <v>12</v>
      </c>
      <c r="BF12">
        <v>15</v>
      </c>
      <c r="BG12">
        <v>5</v>
      </c>
      <c r="BH12">
        <v>2</v>
      </c>
      <c r="BI12">
        <v>0</v>
      </c>
      <c r="BJ12">
        <v>1</v>
      </c>
      <c r="BK12">
        <v>7</v>
      </c>
      <c r="BL12">
        <v>0</v>
      </c>
      <c r="BM12">
        <v>0</v>
      </c>
      <c r="BN12">
        <v>5</v>
      </c>
      <c r="BO12">
        <v>13</v>
      </c>
      <c r="BP12">
        <v>9</v>
      </c>
      <c r="BQ12">
        <v>16</v>
      </c>
      <c r="BR12">
        <v>121</v>
      </c>
      <c r="BS12">
        <v>1</v>
      </c>
      <c r="BT12">
        <v>3</v>
      </c>
      <c r="BU12">
        <v>0</v>
      </c>
      <c r="BV12">
        <v>0</v>
      </c>
      <c r="BW12">
        <v>22</v>
      </c>
      <c r="BX12">
        <v>7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34</v>
      </c>
      <c r="CF12">
        <v>22</v>
      </c>
      <c r="CG12">
        <v>0</v>
      </c>
      <c r="CH12">
        <v>0</v>
      </c>
      <c r="CI12">
        <v>1</v>
      </c>
      <c r="CJ12">
        <v>1</v>
      </c>
      <c r="CK12">
        <v>0</v>
      </c>
      <c r="CL12">
        <v>0</v>
      </c>
      <c r="CM12" t="s">
        <v>235</v>
      </c>
      <c r="CN12">
        <v>44.259998321533203</v>
      </c>
      <c r="CO12">
        <v>44.340000152587891</v>
      </c>
      <c r="CP12">
        <v>44.650001525878913</v>
      </c>
      <c r="CQ12">
        <v>43.740001678466797</v>
      </c>
      <c r="CR12">
        <v>43.830001831054688</v>
      </c>
      <c r="CS12" s="2">
        <f t="shared" si="21"/>
        <v>1.8042812534816433E-3</v>
      </c>
      <c r="CT12" s="2">
        <f t="shared" si="22"/>
        <v>6.9429196572668994E-3</v>
      </c>
      <c r="CU12" s="2">
        <f t="shared" si="23"/>
        <v>1.3531765269650609E-2</v>
      </c>
      <c r="CV12" s="2">
        <f t="shared" si="24"/>
        <v>2.0533914859233171E-3</v>
      </c>
      <c r="CW12">
        <v>65</v>
      </c>
      <c r="CX12">
        <v>4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37</v>
      </c>
      <c r="DG12">
        <v>10</v>
      </c>
      <c r="DH12">
        <v>18</v>
      </c>
      <c r="DI12">
        <v>19</v>
      </c>
      <c r="DJ12">
        <v>64</v>
      </c>
      <c r="DK12">
        <v>0</v>
      </c>
      <c r="DL12">
        <v>0</v>
      </c>
      <c r="DM12">
        <v>0</v>
      </c>
      <c r="DN12">
        <v>0</v>
      </c>
      <c r="DO12">
        <v>4</v>
      </c>
      <c r="DP12">
        <v>0</v>
      </c>
      <c r="DQ12">
        <v>1</v>
      </c>
      <c r="DR12">
        <v>0</v>
      </c>
      <c r="DS12">
        <v>1</v>
      </c>
      <c r="DT12">
        <v>0</v>
      </c>
      <c r="DU12">
        <v>1</v>
      </c>
      <c r="DV12">
        <v>0</v>
      </c>
      <c r="DW12">
        <v>76</v>
      </c>
      <c r="DX12">
        <v>4</v>
      </c>
      <c r="DY12">
        <v>0</v>
      </c>
      <c r="DZ12">
        <v>0</v>
      </c>
      <c r="EA12">
        <v>1</v>
      </c>
      <c r="EB12">
        <v>1</v>
      </c>
      <c r="EC12">
        <v>0</v>
      </c>
      <c r="ED12">
        <v>0</v>
      </c>
      <c r="EE12" t="s">
        <v>236</v>
      </c>
      <c r="EF12">
        <v>43.830001831054688</v>
      </c>
      <c r="EG12">
        <v>43.740001678466797</v>
      </c>
      <c r="EH12">
        <v>45.479999542236328</v>
      </c>
      <c r="EI12">
        <v>43.709999084472663</v>
      </c>
      <c r="EJ12">
        <v>45.270000457763672</v>
      </c>
      <c r="EK12" s="2">
        <f t="shared" si="25"/>
        <v>-2.0576165782864031E-3</v>
      </c>
      <c r="EL12" s="2">
        <f t="shared" si="26"/>
        <v>3.8258528612200915E-2</v>
      </c>
      <c r="EM12" s="2">
        <f t="shared" si="27"/>
        <v>6.8593033476960219E-4</v>
      </c>
      <c r="EN12" s="2">
        <f t="shared" si="28"/>
        <v>3.4459937210437386E-2</v>
      </c>
      <c r="EO12">
        <v>1</v>
      </c>
      <c r="EP12">
        <v>1</v>
      </c>
      <c r="EQ12">
        <v>6</v>
      </c>
      <c r="ER12">
        <v>45</v>
      </c>
      <c r="ES12">
        <v>140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1</v>
      </c>
      <c r="FE12">
        <v>1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45.270000457763672</v>
      </c>
      <c r="FY12">
        <v>45.479999542236328</v>
      </c>
      <c r="FZ12">
        <v>45.75</v>
      </c>
      <c r="GA12">
        <v>44.720001220703118</v>
      </c>
      <c r="GB12">
        <v>45.580001831054688</v>
      </c>
      <c r="GC12">
        <v>439</v>
      </c>
      <c r="GD12">
        <v>367</v>
      </c>
      <c r="GE12">
        <v>262</v>
      </c>
      <c r="GF12">
        <v>149</v>
      </c>
      <c r="GG12">
        <v>4</v>
      </c>
      <c r="GH12">
        <v>219</v>
      </c>
      <c r="GI12">
        <v>0</v>
      </c>
      <c r="GJ12">
        <v>185</v>
      </c>
      <c r="GK12">
        <v>1</v>
      </c>
      <c r="GL12">
        <v>210</v>
      </c>
      <c r="GM12">
        <v>1</v>
      </c>
      <c r="GN12">
        <v>64</v>
      </c>
      <c r="GO12">
        <v>2</v>
      </c>
      <c r="GP12">
        <v>1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2.6</v>
      </c>
      <c r="GX12" t="s">
        <v>222</v>
      </c>
      <c r="GY12">
        <v>648433</v>
      </c>
      <c r="GZ12">
        <v>806014</v>
      </c>
      <c r="HA12">
        <v>1.4039999999999999</v>
      </c>
      <c r="HB12">
        <v>1.962</v>
      </c>
      <c r="HC12">
        <v>0.34</v>
      </c>
      <c r="HD12">
        <v>4.93</v>
      </c>
      <c r="HE12">
        <v>0.28110000000000002</v>
      </c>
      <c r="HF12" s="2">
        <f t="shared" si="29"/>
        <v>4.6173941641673988E-3</v>
      </c>
      <c r="HG12" s="2">
        <f t="shared" si="30"/>
        <v>5.9016493500255729E-3</v>
      </c>
      <c r="HH12" s="2">
        <f t="shared" si="31"/>
        <v>1.671060530305013E-2</v>
      </c>
      <c r="HI12" s="2">
        <f t="shared" si="32"/>
        <v>1.8867937161108905E-2</v>
      </c>
      <c r="HJ12" s="3">
        <f t="shared" si="33"/>
        <v>45.748406551973929</v>
      </c>
      <c r="HK12" t="str">
        <f t="shared" si="34"/>
        <v>ALSN</v>
      </c>
    </row>
    <row r="13" spans="1:219" hidden="1" x14ac:dyDescent="0.25">
      <c r="A13">
        <v>4</v>
      </c>
      <c r="B13" t="s">
        <v>238</v>
      </c>
      <c r="C13">
        <v>9</v>
      </c>
      <c r="D13">
        <v>1</v>
      </c>
      <c r="E13">
        <v>6</v>
      </c>
      <c r="F13">
        <v>0</v>
      </c>
      <c r="G13" t="s">
        <v>217</v>
      </c>
      <c r="H13" t="s">
        <v>217</v>
      </c>
      <c r="I13">
        <v>6</v>
      </c>
      <c r="J13">
        <v>0</v>
      </c>
      <c r="K13" t="s">
        <v>217</v>
      </c>
      <c r="L13" t="s">
        <v>217</v>
      </c>
      <c r="M13">
        <v>41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30</v>
      </c>
      <c r="W13">
        <v>11</v>
      </c>
      <c r="X13">
        <v>9</v>
      </c>
      <c r="Y13">
        <v>11</v>
      </c>
      <c r="Z13">
        <v>93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45</v>
      </c>
      <c r="AN13">
        <v>2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 t="s">
        <v>239</v>
      </c>
      <c r="AV13">
        <v>127.8300018310547</v>
      </c>
      <c r="AW13">
        <v>126.84999847412109</v>
      </c>
      <c r="AX13">
        <v>127.30999755859381</v>
      </c>
      <c r="AY13">
        <v>125.5299987792969</v>
      </c>
      <c r="AZ13">
        <v>126.5800018310547</v>
      </c>
      <c r="BA13" s="2">
        <f t="shared" si="17"/>
        <v>-7.7256867853532363E-3</v>
      </c>
      <c r="BB13" s="2">
        <f t="shared" si="18"/>
        <v>3.6132204327551376E-3</v>
      </c>
      <c r="BC13" s="2">
        <f t="shared" si="19"/>
        <v>1.0405989047713615E-2</v>
      </c>
      <c r="BD13" s="2">
        <f t="shared" si="20"/>
        <v>8.2951733020135698E-3</v>
      </c>
      <c r="BE13">
        <v>27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23</v>
      </c>
      <c r="BO13">
        <v>13</v>
      </c>
      <c r="BP13">
        <v>26</v>
      </c>
      <c r="BQ13">
        <v>33</v>
      </c>
      <c r="BR13">
        <v>56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23</v>
      </c>
      <c r="CF13">
        <v>0</v>
      </c>
      <c r="CG13">
        <v>4</v>
      </c>
      <c r="CH13">
        <v>0</v>
      </c>
      <c r="CI13">
        <v>2</v>
      </c>
      <c r="CJ13">
        <v>0</v>
      </c>
      <c r="CK13">
        <v>2</v>
      </c>
      <c r="CL13">
        <v>0</v>
      </c>
      <c r="CM13" t="s">
        <v>240</v>
      </c>
      <c r="CN13">
        <v>126.5800018310547</v>
      </c>
      <c r="CO13">
        <v>127.13999938964839</v>
      </c>
      <c r="CP13">
        <v>127.13999938964839</v>
      </c>
      <c r="CQ13">
        <v>125.98000335693359</v>
      </c>
      <c r="CR13">
        <v>126.0100021362305</v>
      </c>
      <c r="CS13" s="2">
        <f t="shared" si="21"/>
        <v>4.404574180289722E-3</v>
      </c>
      <c r="CT13" s="2">
        <f t="shared" si="22"/>
        <v>0</v>
      </c>
      <c r="CU13" s="2">
        <f t="shared" si="23"/>
        <v>9.1237693745753745E-3</v>
      </c>
      <c r="CV13" s="2">
        <f t="shared" si="24"/>
        <v>2.3806665176051567E-4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4</v>
      </c>
      <c r="DH13">
        <v>8</v>
      </c>
      <c r="DI13">
        <v>24</v>
      </c>
      <c r="DJ13">
        <v>131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126.0100021362305</v>
      </c>
      <c r="EG13">
        <v>125.4700012207031</v>
      </c>
      <c r="EH13">
        <v>129.6300048828125</v>
      </c>
      <c r="EI13">
        <v>125.4700012207031</v>
      </c>
      <c r="EJ13">
        <v>129.1000061035156</v>
      </c>
      <c r="EK13" s="2">
        <f t="shared" si="25"/>
        <v>-4.3038249005635798E-3</v>
      </c>
      <c r="EL13" s="2">
        <f t="shared" si="26"/>
        <v>3.2091363923577032E-2</v>
      </c>
      <c r="EM13" s="2">
        <f t="shared" si="27"/>
        <v>0</v>
      </c>
      <c r="EN13" s="2">
        <f t="shared" si="28"/>
        <v>2.811777468005594E-2</v>
      </c>
      <c r="EO13">
        <v>0</v>
      </c>
      <c r="EP13">
        <v>4</v>
      </c>
      <c r="EQ13">
        <v>4</v>
      </c>
      <c r="ER13">
        <v>12</v>
      </c>
      <c r="ES13">
        <v>160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129.1000061035156</v>
      </c>
      <c r="FY13">
        <v>129.1600036621094</v>
      </c>
      <c r="FZ13">
        <v>130.30000305175781</v>
      </c>
      <c r="GA13">
        <v>128.4100036621094</v>
      </c>
      <c r="GB13">
        <v>130.16999816894531</v>
      </c>
      <c r="GC13">
        <v>250</v>
      </c>
      <c r="GD13">
        <v>473</v>
      </c>
      <c r="GE13">
        <v>180</v>
      </c>
      <c r="GF13">
        <v>168</v>
      </c>
      <c r="GG13">
        <v>0</v>
      </c>
      <c r="GH13">
        <v>172</v>
      </c>
      <c r="GI13">
        <v>0</v>
      </c>
      <c r="GJ13">
        <v>172</v>
      </c>
      <c r="GK13">
        <v>0</v>
      </c>
      <c r="GL13">
        <v>280</v>
      </c>
      <c r="GM13">
        <v>0</v>
      </c>
      <c r="GN13">
        <v>131</v>
      </c>
      <c r="GO13">
        <v>0</v>
      </c>
      <c r="GP13">
        <v>0</v>
      </c>
      <c r="GQ13">
        <v>0</v>
      </c>
      <c r="GR13">
        <v>0</v>
      </c>
      <c r="GS13">
        <v>2</v>
      </c>
      <c r="GT13">
        <v>0</v>
      </c>
      <c r="GU13">
        <v>0</v>
      </c>
      <c r="GV13">
        <v>0</v>
      </c>
      <c r="GW13">
        <v>2.5</v>
      </c>
      <c r="GX13" t="s">
        <v>217</v>
      </c>
      <c r="GY13">
        <v>381341</v>
      </c>
      <c r="GZ13">
        <v>328142</v>
      </c>
      <c r="HA13">
        <v>7.1999999999999995E-2</v>
      </c>
      <c r="HB13">
        <v>1.149</v>
      </c>
      <c r="HC13">
        <v>5.94</v>
      </c>
      <c r="HD13">
        <v>2.16</v>
      </c>
      <c r="HE13">
        <v>0.1479</v>
      </c>
      <c r="HF13" s="2">
        <f t="shared" si="29"/>
        <v>4.6452118994022573E-4</v>
      </c>
      <c r="HG13" s="2">
        <f t="shared" si="30"/>
        <v>8.7490357862507473E-3</v>
      </c>
      <c r="HH13" s="2">
        <f t="shared" si="31"/>
        <v>5.8067511515564885E-3</v>
      </c>
      <c r="HI13" s="2">
        <f t="shared" si="32"/>
        <v>1.352073850805191E-2</v>
      </c>
      <c r="HJ13" s="3">
        <f t="shared" si="33"/>
        <v>130.29002915630147</v>
      </c>
      <c r="HK13" t="str">
        <f t="shared" si="34"/>
        <v>AFG</v>
      </c>
    </row>
    <row r="14" spans="1:219" hidden="1" x14ac:dyDescent="0.25">
      <c r="A14">
        <v>5</v>
      </c>
      <c r="B14" t="s">
        <v>243</v>
      </c>
      <c r="C14">
        <v>9</v>
      </c>
      <c r="D14">
        <v>0</v>
      </c>
      <c r="E14">
        <v>6</v>
      </c>
      <c r="F14">
        <v>0</v>
      </c>
      <c r="G14" t="s">
        <v>217</v>
      </c>
      <c r="H14" t="s">
        <v>217</v>
      </c>
      <c r="I14">
        <v>6</v>
      </c>
      <c r="J14">
        <v>0</v>
      </c>
      <c r="K14" t="s">
        <v>217</v>
      </c>
      <c r="L14" t="s">
        <v>217</v>
      </c>
      <c r="M14">
        <v>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</v>
      </c>
      <c r="W14">
        <v>12</v>
      </c>
      <c r="X14">
        <v>16</v>
      </c>
      <c r="Y14">
        <v>12</v>
      </c>
      <c r="Z14">
        <v>54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4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 t="s">
        <v>244</v>
      </c>
      <c r="AV14">
        <v>41.5</v>
      </c>
      <c r="AW14">
        <v>40.759998321533203</v>
      </c>
      <c r="AX14">
        <v>42.909999847412109</v>
      </c>
      <c r="AY14">
        <v>40.759998321533203</v>
      </c>
      <c r="AZ14">
        <v>42.569999694824219</v>
      </c>
      <c r="BA14" s="2">
        <f t="shared" si="17"/>
        <v>-1.8155095901362106E-2</v>
      </c>
      <c r="BB14" s="2">
        <f t="shared" si="18"/>
        <v>5.0104906397676729E-2</v>
      </c>
      <c r="BC14" s="2">
        <f t="shared" si="19"/>
        <v>0</v>
      </c>
      <c r="BD14" s="2">
        <f t="shared" si="20"/>
        <v>4.2518237873303999E-2</v>
      </c>
      <c r="BE14">
        <v>0</v>
      </c>
      <c r="BF14">
        <v>0</v>
      </c>
      <c r="BG14">
        <v>3</v>
      </c>
      <c r="BH14">
        <v>6</v>
      </c>
      <c r="BI14">
        <v>76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42.569999694824219</v>
      </c>
      <c r="CO14">
        <v>42.110000610351563</v>
      </c>
      <c r="CP14">
        <v>43.220001220703118</v>
      </c>
      <c r="CQ14">
        <v>40.470001220703118</v>
      </c>
      <c r="CR14">
        <v>42.200000762939453</v>
      </c>
      <c r="CS14" s="2">
        <f t="shared" si="21"/>
        <v>-1.0923749176094288E-2</v>
      </c>
      <c r="CT14" s="2">
        <f t="shared" si="22"/>
        <v>2.5682567769568787E-2</v>
      </c>
      <c r="CU14" s="2">
        <f t="shared" si="23"/>
        <v>3.8945603559200515E-2</v>
      </c>
      <c r="CV14" s="2">
        <f t="shared" si="24"/>
        <v>4.099524907486829E-2</v>
      </c>
      <c r="CW14">
        <v>19</v>
      </c>
      <c r="CX14">
        <v>30</v>
      </c>
      <c r="CY14">
        <v>20</v>
      </c>
      <c r="CZ14">
        <v>20</v>
      </c>
      <c r="DA14">
        <v>14</v>
      </c>
      <c r="DB14">
        <v>1</v>
      </c>
      <c r="DC14">
        <v>54</v>
      </c>
      <c r="DD14">
        <v>1</v>
      </c>
      <c r="DE14">
        <v>14</v>
      </c>
      <c r="DF14">
        <v>7</v>
      </c>
      <c r="DG14">
        <v>1</v>
      </c>
      <c r="DH14">
        <v>0</v>
      </c>
      <c r="DI14">
        <v>0</v>
      </c>
      <c r="DJ14">
        <v>2</v>
      </c>
      <c r="DK14">
        <v>1</v>
      </c>
      <c r="DL14">
        <v>3</v>
      </c>
      <c r="DM14">
        <v>1</v>
      </c>
      <c r="DN14">
        <v>3</v>
      </c>
      <c r="DO14">
        <v>0</v>
      </c>
      <c r="DP14">
        <v>0</v>
      </c>
      <c r="DQ14">
        <v>2</v>
      </c>
      <c r="DR14">
        <v>2</v>
      </c>
      <c r="DS14">
        <v>0</v>
      </c>
      <c r="DT14">
        <v>0</v>
      </c>
      <c r="DU14">
        <v>1</v>
      </c>
      <c r="DV14">
        <v>1</v>
      </c>
      <c r="DW14">
        <v>0</v>
      </c>
      <c r="DX14">
        <v>0</v>
      </c>
      <c r="DY14">
        <v>1</v>
      </c>
      <c r="DZ14">
        <v>1</v>
      </c>
      <c r="EA14">
        <v>0</v>
      </c>
      <c r="EB14">
        <v>0</v>
      </c>
      <c r="EC14">
        <v>1</v>
      </c>
      <c r="ED14">
        <v>1</v>
      </c>
      <c r="EE14" t="s">
        <v>246</v>
      </c>
      <c r="EF14">
        <v>42.200000762939453</v>
      </c>
      <c r="EG14">
        <v>42.610000610351563</v>
      </c>
      <c r="EH14">
        <v>43.540000915527337</v>
      </c>
      <c r="EI14">
        <v>41.990001678466797</v>
      </c>
      <c r="EJ14">
        <v>42.680000305175781</v>
      </c>
      <c r="EK14" s="2">
        <f t="shared" si="25"/>
        <v>9.6221507049804034E-3</v>
      </c>
      <c r="EL14" s="2">
        <f t="shared" si="26"/>
        <v>2.1359675829591307E-2</v>
      </c>
      <c r="EM14" s="2">
        <f t="shared" si="27"/>
        <v>1.4550549706731197E-2</v>
      </c>
      <c r="EN14" s="2">
        <f t="shared" si="28"/>
        <v>1.6166790575802947E-2</v>
      </c>
      <c r="EO14">
        <v>20</v>
      </c>
      <c r="EP14">
        <v>11</v>
      </c>
      <c r="EQ14">
        <v>6</v>
      </c>
      <c r="ER14">
        <v>4</v>
      </c>
      <c r="ES14">
        <v>1</v>
      </c>
      <c r="ET14">
        <v>1</v>
      </c>
      <c r="EU14">
        <v>11</v>
      </c>
      <c r="EV14">
        <v>1</v>
      </c>
      <c r="EW14">
        <v>1</v>
      </c>
      <c r="EX14">
        <v>9</v>
      </c>
      <c r="EY14">
        <v>8</v>
      </c>
      <c r="EZ14">
        <v>9</v>
      </c>
      <c r="FA14">
        <v>5</v>
      </c>
      <c r="FB14">
        <v>17</v>
      </c>
      <c r="FC14">
        <v>1</v>
      </c>
      <c r="FD14">
        <v>15</v>
      </c>
      <c r="FE14">
        <v>1</v>
      </c>
      <c r="FF14">
        <v>0</v>
      </c>
      <c r="FG14">
        <v>17</v>
      </c>
      <c r="FH14">
        <v>11</v>
      </c>
      <c r="FI14">
        <v>17</v>
      </c>
      <c r="FJ14">
        <v>2</v>
      </c>
      <c r="FK14">
        <v>3</v>
      </c>
      <c r="FL14">
        <v>1</v>
      </c>
      <c r="FM14">
        <v>3</v>
      </c>
      <c r="FN14">
        <v>1</v>
      </c>
      <c r="FO14">
        <v>28</v>
      </c>
      <c r="FP14">
        <v>16</v>
      </c>
      <c r="FQ14">
        <v>8</v>
      </c>
      <c r="FR14">
        <v>8</v>
      </c>
      <c r="FS14">
        <v>1</v>
      </c>
      <c r="FT14">
        <v>1</v>
      </c>
      <c r="FU14">
        <v>1</v>
      </c>
      <c r="FV14">
        <v>1</v>
      </c>
      <c r="FW14" t="s">
        <v>247</v>
      </c>
      <c r="FX14">
        <v>42.680000305175781</v>
      </c>
      <c r="FY14">
        <v>42.819999694824219</v>
      </c>
      <c r="FZ14">
        <v>44.740001678466797</v>
      </c>
      <c r="GA14">
        <v>42.5</v>
      </c>
      <c r="GB14">
        <v>43.680000305175781</v>
      </c>
      <c r="GC14">
        <v>234</v>
      </c>
      <c r="GD14">
        <v>156</v>
      </c>
      <c r="GE14">
        <v>145</v>
      </c>
      <c r="GF14">
        <v>58</v>
      </c>
      <c r="GG14">
        <v>15</v>
      </c>
      <c r="GH14">
        <v>121</v>
      </c>
      <c r="GI14">
        <v>15</v>
      </c>
      <c r="GJ14">
        <v>39</v>
      </c>
      <c r="GK14">
        <v>3</v>
      </c>
      <c r="GL14">
        <v>73</v>
      </c>
      <c r="GM14">
        <v>3</v>
      </c>
      <c r="GN14">
        <v>19</v>
      </c>
      <c r="GO14">
        <v>4</v>
      </c>
      <c r="GP14">
        <v>4</v>
      </c>
      <c r="GQ14">
        <v>2</v>
      </c>
      <c r="GR14">
        <v>2</v>
      </c>
      <c r="GS14">
        <v>2</v>
      </c>
      <c r="GT14">
        <v>2</v>
      </c>
      <c r="GU14">
        <v>2</v>
      </c>
      <c r="GV14">
        <v>2</v>
      </c>
      <c r="GW14">
        <v>1</v>
      </c>
      <c r="GX14" t="s">
        <v>248</v>
      </c>
      <c r="GY14">
        <v>96584</v>
      </c>
      <c r="GZ14">
        <v>99228</v>
      </c>
      <c r="HA14">
        <v>2.5779999999999998</v>
      </c>
      <c r="HB14">
        <v>3.6930000000000001</v>
      </c>
      <c r="HC14">
        <v>100.52</v>
      </c>
      <c r="HD14">
        <v>9.01</v>
      </c>
      <c r="HE14">
        <v>0</v>
      </c>
      <c r="HF14" s="2">
        <f t="shared" si="29"/>
        <v>3.2694860029472972E-3</v>
      </c>
      <c r="HG14" s="2">
        <f t="shared" si="30"/>
        <v>4.2914660518814207E-2</v>
      </c>
      <c r="HH14" s="2">
        <f t="shared" si="31"/>
        <v>7.4731363172545473E-3</v>
      </c>
      <c r="HI14" s="2">
        <f t="shared" si="32"/>
        <v>2.701465881253573E-2</v>
      </c>
      <c r="HJ14" s="3">
        <f t="shared" si="33"/>
        <v>44.657605445143325</v>
      </c>
      <c r="HK14" t="str">
        <f t="shared" si="34"/>
        <v>ANIK</v>
      </c>
    </row>
    <row r="15" spans="1:219" hidden="1" x14ac:dyDescent="0.25">
      <c r="A15">
        <v>6</v>
      </c>
      <c r="B15" t="s">
        <v>249</v>
      </c>
      <c r="C15">
        <v>9</v>
      </c>
      <c r="D15">
        <v>0</v>
      </c>
      <c r="E15">
        <v>6</v>
      </c>
      <c r="F15">
        <v>0</v>
      </c>
      <c r="G15" t="s">
        <v>217</v>
      </c>
      <c r="H15" t="s">
        <v>217</v>
      </c>
      <c r="I15">
        <v>6</v>
      </c>
      <c r="J15">
        <v>0</v>
      </c>
      <c r="K15" t="s">
        <v>217</v>
      </c>
      <c r="L15" t="s">
        <v>217</v>
      </c>
      <c r="M15">
        <v>10</v>
      </c>
      <c r="N15">
        <v>42</v>
      </c>
      <c r="O15">
        <v>37</v>
      </c>
      <c r="P15">
        <v>59</v>
      </c>
      <c r="Q15">
        <v>0</v>
      </c>
      <c r="R15">
        <v>0</v>
      </c>
      <c r="S15">
        <v>0</v>
      </c>
      <c r="T15">
        <v>0</v>
      </c>
      <c r="U15">
        <v>0</v>
      </c>
      <c r="V15">
        <v>3</v>
      </c>
      <c r="W15">
        <v>0</v>
      </c>
      <c r="X15">
        <v>1</v>
      </c>
      <c r="Y15">
        <v>0</v>
      </c>
      <c r="Z15">
        <v>0</v>
      </c>
      <c r="AA15">
        <v>1</v>
      </c>
      <c r="AB15">
        <v>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1519.619995117188</v>
      </c>
      <c r="AW15">
        <v>1513.890014648438</v>
      </c>
      <c r="AX15">
        <v>1516.109985351562</v>
      </c>
      <c r="AY15">
        <v>1478.680053710938</v>
      </c>
      <c r="AZ15">
        <v>1495.130004882812</v>
      </c>
      <c r="BA15" s="2">
        <f t="shared" si="17"/>
        <v>-3.7849384125046015E-3</v>
      </c>
      <c r="BB15" s="2">
        <f t="shared" si="18"/>
        <v>1.4642543908905958E-3</v>
      </c>
      <c r="BC15" s="2">
        <f t="shared" si="19"/>
        <v>2.3257938553532642E-2</v>
      </c>
      <c r="BD15" s="2">
        <f t="shared" si="20"/>
        <v>1.1002355058190028E-2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2</v>
      </c>
      <c r="BP15">
        <v>4</v>
      </c>
      <c r="BQ15">
        <v>5</v>
      </c>
      <c r="BR15">
        <v>123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 t="s">
        <v>251</v>
      </c>
      <c r="CN15">
        <v>1495.130004882812</v>
      </c>
      <c r="CO15">
        <v>1505.25</v>
      </c>
      <c r="CP15">
        <v>1519.760009765625</v>
      </c>
      <c r="CQ15">
        <v>1488.880004882812</v>
      </c>
      <c r="CR15">
        <v>1495.880004882812</v>
      </c>
      <c r="CS15" s="2">
        <f t="shared" si="21"/>
        <v>6.7231324478910226E-3</v>
      </c>
      <c r="CT15" s="2">
        <f t="shared" si="22"/>
        <v>9.5475665054923775E-3</v>
      </c>
      <c r="CU15" s="2">
        <f t="shared" si="23"/>
        <v>1.0875266644868264E-2</v>
      </c>
      <c r="CV15" s="2">
        <f t="shared" si="24"/>
        <v>4.6795197322985205E-3</v>
      </c>
      <c r="CW15">
        <v>35</v>
      </c>
      <c r="CX15">
        <v>9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15</v>
      </c>
      <c r="DG15">
        <v>11</v>
      </c>
      <c r="DH15">
        <v>15</v>
      </c>
      <c r="DI15">
        <v>11</v>
      </c>
      <c r="DJ15">
        <v>57</v>
      </c>
      <c r="DK15">
        <v>0</v>
      </c>
      <c r="DL15">
        <v>0</v>
      </c>
      <c r="DM15">
        <v>0</v>
      </c>
      <c r="DN15">
        <v>0</v>
      </c>
      <c r="DO15">
        <v>9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45</v>
      </c>
      <c r="DX15">
        <v>10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 t="s">
        <v>252</v>
      </c>
      <c r="EF15">
        <v>1495.880004882812</v>
      </c>
      <c r="EG15">
        <v>1495.18994140625</v>
      </c>
      <c r="EH15">
        <v>1541.260009765625</v>
      </c>
      <c r="EI15">
        <v>1495.18994140625</v>
      </c>
      <c r="EJ15">
        <v>1533.760009765625</v>
      </c>
      <c r="EK15" s="2">
        <f t="shared" si="25"/>
        <v>-4.6152228385976102E-4</v>
      </c>
      <c r="EL15" s="2">
        <f t="shared" si="26"/>
        <v>2.9891172201620075E-2</v>
      </c>
      <c r="EM15" s="2">
        <f t="shared" si="27"/>
        <v>0</v>
      </c>
      <c r="EN15" s="2">
        <f t="shared" si="28"/>
        <v>2.5147394712207283E-2</v>
      </c>
      <c r="EO15">
        <v>0</v>
      </c>
      <c r="EP15">
        <v>12</v>
      </c>
      <c r="EQ15">
        <v>11</v>
      </c>
      <c r="ER15">
        <v>4</v>
      </c>
      <c r="ES15">
        <v>105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1533.760009765625</v>
      </c>
      <c r="FY15">
        <v>1538.089965820312</v>
      </c>
      <c r="FZ15">
        <v>1539.449951171875</v>
      </c>
      <c r="GA15">
        <v>1501.699951171875</v>
      </c>
      <c r="GB15">
        <v>1527.579956054688</v>
      </c>
      <c r="GC15">
        <v>325</v>
      </c>
      <c r="GD15">
        <v>248</v>
      </c>
      <c r="GE15">
        <v>176</v>
      </c>
      <c r="GF15">
        <v>109</v>
      </c>
      <c r="GG15">
        <v>0</v>
      </c>
      <c r="GH15">
        <v>168</v>
      </c>
      <c r="GI15">
        <v>0</v>
      </c>
      <c r="GJ15">
        <v>109</v>
      </c>
      <c r="GK15">
        <v>0</v>
      </c>
      <c r="GL15">
        <v>180</v>
      </c>
      <c r="GM15">
        <v>0</v>
      </c>
      <c r="GN15">
        <v>57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2.1</v>
      </c>
      <c r="GX15" t="s">
        <v>217</v>
      </c>
      <c r="GY15">
        <v>180894</v>
      </c>
      <c r="GZ15">
        <v>189885</v>
      </c>
      <c r="HA15">
        <v>0.20899999999999999</v>
      </c>
      <c r="HB15">
        <v>0.93</v>
      </c>
      <c r="HC15">
        <v>2.62</v>
      </c>
      <c r="HD15">
        <v>2.17</v>
      </c>
      <c r="HE15">
        <v>0</v>
      </c>
      <c r="HF15" s="2">
        <f t="shared" si="29"/>
        <v>2.8151513571429421E-3</v>
      </c>
      <c r="HG15" s="2">
        <f t="shared" si="30"/>
        <v>8.8342290733622875E-4</v>
      </c>
      <c r="HH15" s="2">
        <f t="shared" si="31"/>
        <v>2.3659223749651792E-2</v>
      </c>
      <c r="HI15" s="2">
        <f t="shared" si="32"/>
        <v>1.6941833244299542E-2</v>
      </c>
      <c r="HJ15" s="3">
        <f t="shared" si="33"/>
        <v>1539.4487497296618</v>
      </c>
      <c r="HK15" t="str">
        <f t="shared" si="34"/>
        <v>AZO</v>
      </c>
    </row>
    <row r="16" spans="1:219" hidden="1" x14ac:dyDescent="0.25">
      <c r="A16">
        <v>7</v>
      </c>
      <c r="B16" t="s">
        <v>254</v>
      </c>
      <c r="C16">
        <v>10</v>
      </c>
      <c r="D16">
        <v>1</v>
      </c>
      <c r="E16">
        <v>6</v>
      </c>
      <c r="F16">
        <v>0</v>
      </c>
      <c r="G16" t="s">
        <v>217</v>
      </c>
      <c r="H16" t="s">
        <v>217</v>
      </c>
      <c r="I16">
        <v>6</v>
      </c>
      <c r="J16">
        <v>0</v>
      </c>
      <c r="K16" t="s">
        <v>217</v>
      </c>
      <c r="L16" t="s">
        <v>217</v>
      </c>
      <c r="M16">
        <v>63</v>
      </c>
      <c r="N16">
        <v>95</v>
      </c>
      <c r="O16">
        <v>25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14</v>
      </c>
      <c r="W16">
        <v>0</v>
      </c>
      <c r="X16">
        <v>0</v>
      </c>
      <c r="Y16">
        <v>0</v>
      </c>
      <c r="Z16">
        <v>0</v>
      </c>
      <c r="AA16">
        <v>1</v>
      </c>
      <c r="AB16">
        <v>14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255</v>
      </c>
      <c r="AV16">
        <v>196.99000549316409</v>
      </c>
      <c r="AW16">
        <v>196</v>
      </c>
      <c r="AX16">
        <v>197.03999328613281</v>
      </c>
      <c r="AY16">
        <v>194.55999755859369</v>
      </c>
      <c r="AZ16">
        <v>196.17999267578119</v>
      </c>
      <c r="BA16" s="2">
        <f t="shared" si="17"/>
        <v>-5.0510484345107631E-3</v>
      </c>
      <c r="BB16" s="2">
        <f t="shared" si="18"/>
        <v>5.2780822247724402E-3</v>
      </c>
      <c r="BC16" s="2">
        <f t="shared" si="19"/>
        <v>7.3469512316648444E-3</v>
      </c>
      <c r="BD16" s="2">
        <f t="shared" si="20"/>
        <v>8.2576979185884358E-3</v>
      </c>
      <c r="BE16">
        <v>63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71</v>
      </c>
      <c r="BO16">
        <v>22</v>
      </c>
      <c r="BP16">
        <v>19</v>
      </c>
      <c r="BQ16">
        <v>18</v>
      </c>
      <c r="BR16">
        <v>23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196.17999267578119</v>
      </c>
      <c r="CO16">
        <v>196.69000244140619</v>
      </c>
      <c r="CP16">
        <v>196.71000671386719</v>
      </c>
      <c r="CQ16">
        <v>191.69000244140619</v>
      </c>
      <c r="CR16">
        <v>192.83999633789071</v>
      </c>
      <c r="CS16" s="2">
        <f t="shared" si="21"/>
        <v>2.5929623229169474E-3</v>
      </c>
      <c r="CT16" s="2">
        <f t="shared" si="22"/>
        <v>1.0169422895756064E-4</v>
      </c>
      <c r="CU16" s="2">
        <f t="shared" si="23"/>
        <v>2.5420712481253327E-2</v>
      </c>
      <c r="CV16" s="2">
        <f t="shared" si="24"/>
        <v>5.963461513811219E-3</v>
      </c>
      <c r="CW16">
        <v>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1</v>
      </c>
      <c r="DH16">
        <v>4</v>
      </c>
      <c r="DI16">
        <v>2</v>
      </c>
      <c r="DJ16">
        <v>187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3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1</v>
      </c>
      <c r="ED16">
        <v>0</v>
      </c>
      <c r="EE16" t="s">
        <v>257</v>
      </c>
      <c r="EF16">
        <v>192.83999633789071</v>
      </c>
      <c r="EG16">
        <v>192.72999572753901</v>
      </c>
      <c r="EH16">
        <v>198.3999938964844</v>
      </c>
      <c r="EI16">
        <v>192.72999572753901</v>
      </c>
      <c r="EJ16">
        <v>196.5</v>
      </c>
      <c r="EK16" s="2">
        <f t="shared" si="25"/>
        <v>-5.7074981990457019E-4</v>
      </c>
      <c r="EL16" s="2">
        <f t="shared" si="26"/>
        <v>2.8578620682335965E-2</v>
      </c>
      <c r="EM16" s="2">
        <f t="shared" si="27"/>
        <v>0</v>
      </c>
      <c r="EN16" s="2">
        <f t="shared" si="28"/>
        <v>1.9185772378936372E-2</v>
      </c>
      <c r="EO16">
        <v>14</v>
      </c>
      <c r="EP16">
        <v>4</v>
      </c>
      <c r="EQ16">
        <v>21</v>
      </c>
      <c r="ER16">
        <v>62</v>
      </c>
      <c r="ES16">
        <v>94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196.5</v>
      </c>
      <c r="FY16">
        <v>196.49000549316409</v>
      </c>
      <c r="FZ16">
        <v>198.92999267578119</v>
      </c>
      <c r="GA16">
        <v>196.49000549316409</v>
      </c>
      <c r="GB16">
        <v>197.96000671386719</v>
      </c>
      <c r="GC16">
        <v>445</v>
      </c>
      <c r="GD16">
        <v>362</v>
      </c>
      <c r="GE16">
        <v>197</v>
      </c>
      <c r="GF16">
        <v>195</v>
      </c>
      <c r="GG16">
        <v>0</v>
      </c>
      <c r="GH16">
        <v>156</v>
      </c>
      <c r="GI16">
        <v>0</v>
      </c>
      <c r="GJ16">
        <v>156</v>
      </c>
      <c r="GK16">
        <v>0</v>
      </c>
      <c r="GL16">
        <v>210</v>
      </c>
      <c r="GM16">
        <v>0</v>
      </c>
      <c r="GN16">
        <v>187</v>
      </c>
      <c r="GO16">
        <v>1</v>
      </c>
      <c r="GP16">
        <v>0</v>
      </c>
      <c r="GQ16">
        <v>0</v>
      </c>
      <c r="GR16">
        <v>0</v>
      </c>
      <c r="GS16">
        <v>1</v>
      </c>
      <c r="GT16">
        <v>1</v>
      </c>
      <c r="GU16">
        <v>0</v>
      </c>
      <c r="GV16">
        <v>0</v>
      </c>
      <c r="GW16">
        <v>2.6</v>
      </c>
      <c r="GX16" t="s">
        <v>222</v>
      </c>
      <c r="GY16">
        <v>811119</v>
      </c>
      <c r="GZ16">
        <v>684542</v>
      </c>
      <c r="HA16">
        <v>0.192</v>
      </c>
      <c r="HB16">
        <v>0.67700000000000005</v>
      </c>
      <c r="HC16">
        <v>26.53</v>
      </c>
      <c r="HD16">
        <v>3.24</v>
      </c>
      <c r="HE16">
        <v>1.1119000000000001</v>
      </c>
      <c r="HF16" s="2">
        <f t="shared" si="29"/>
        <v>-5.0865217346984792E-5</v>
      </c>
      <c r="HG16" s="2">
        <f t="shared" si="30"/>
        <v>1.22655570927096E-2</v>
      </c>
      <c r="HH16" s="2">
        <f t="shared" si="31"/>
        <v>0</v>
      </c>
      <c r="HI16" s="2">
        <f t="shared" si="32"/>
        <v>7.4257484888240466E-3</v>
      </c>
      <c r="HJ16" s="3">
        <f t="shared" si="33"/>
        <v>198.90006487368731</v>
      </c>
      <c r="HK16" t="str">
        <f t="shared" si="34"/>
        <v>AVB</v>
      </c>
    </row>
    <row r="17" spans="1:219" hidden="1" x14ac:dyDescent="0.25">
      <c r="A17">
        <v>8</v>
      </c>
      <c r="B17" t="s">
        <v>259</v>
      </c>
      <c r="C17">
        <v>9</v>
      </c>
      <c r="D17">
        <v>0</v>
      </c>
      <c r="E17">
        <v>6</v>
      </c>
      <c r="F17">
        <v>0</v>
      </c>
      <c r="G17" t="s">
        <v>217</v>
      </c>
      <c r="H17" t="s">
        <v>217</v>
      </c>
      <c r="I17">
        <v>6</v>
      </c>
      <c r="J17">
        <v>0</v>
      </c>
      <c r="K17" t="s">
        <v>217</v>
      </c>
      <c r="L17" t="s">
        <v>217</v>
      </c>
      <c r="M17">
        <v>25</v>
      </c>
      <c r="N17">
        <v>49</v>
      </c>
      <c r="O17">
        <v>20</v>
      </c>
      <c r="P17">
        <v>8</v>
      </c>
      <c r="Q17">
        <v>6</v>
      </c>
      <c r="R17">
        <v>1</v>
      </c>
      <c r="S17">
        <v>34</v>
      </c>
      <c r="T17">
        <v>1</v>
      </c>
      <c r="U17">
        <v>6</v>
      </c>
      <c r="V17">
        <v>9</v>
      </c>
      <c r="W17">
        <v>5</v>
      </c>
      <c r="X17">
        <v>9</v>
      </c>
      <c r="Y17">
        <v>4</v>
      </c>
      <c r="Z17">
        <v>49</v>
      </c>
      <c r="AA17">
        <v>1</v>
      </c>
      <c r="AB17">
        <v>6</v>
      </c>
      <c r="AC17">
        <v>1</v>
      </c>
      <c r="AD17">
        <v>6</v>
      </c>
      <c r="AE17">
        <v>83</v>
      </c>
      <c r="AF17">
        <v>34</v>
      </c>
      <c r="AG17">
        <v>2</v>
      </c>
      <c r="AH17">
        <v>2</v>
      </c>
      <c r="AI17">
        <v>1</v>
      </c>
      <c r="AJ17">
        <v>1</v>
      </c>
      <c r="AK17">
        <v>1</v>
      </c>
      <c r="AL17">
        <v>1</v>
      </c>
      <c r="AM17">
        <v>111</v>
      </c>
      <c r="AN17">
        <v>84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 t="s">
        <v>260</v>
      </c>
      <c r="AV17">
        <v>41.400001525878913</v>
      </c>
      <c r="AW17">
        <v>40</v>
      </c>
      <c r="AX17">
        <v>42.740001678466797</v>
      </c>
      <c r="AY17">
        <v>39.869998931884773</v>
      </c>
      <c r="AZ17">
        <v>42.560001373291023</v>
      </c>
      <c r="BA17" s="2">
        <f t="shared" si="17"/>
        <v>-3.5000038146972834E-2</v>
      </c>
      <c r="BB17" s="2">
        <f t="shared" si="18"/>
        <v>6.4108600160567186E-2</v>
      </c>
      <c r="BC17" s="2">
        <f t="shared" si="19"/>
        <v>3.2500267028806595E-3</v>
      </c>
      <c r="BD17" s="2">
        <f t="shared" si="20"/>
        <v>6.3204942542468778E-2</v>
      </c>
      <c r="BE17">
        <v>0</v>
      </c>
      <c r="BF17">
        <v>1</v>
      </c>
      <c r="BG17">
        <v>0</v>
      </c>
      <c r="BH17">
        <v>7</v>
      </c>
      <c r="BI17">
        <v>163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261</v>
      </c>
      <c r="CN17">
        <v>42.560001373291023</v>
      </c>
      <c r="CO17">
        <v>42.220001220703118</v>
      </c>
      <c r="CP17">
        <v>42.669998168945313</v>
      </c>
      <c r="CQ17">
        <v>40.840000152587891</v>
      </c>
      <c r="CR17">
        <v>41.310001373291023</v>
      </c>
      <c r="CS17" s="2">
        <f t="shared" si="21"/>
        <v>-8.0530588052465379E-3</v>
      </c>
      <c r="CT17" s="2">
        <f t="shared" si="22"/>
        <v>1.0545980022321544E-2</v>
      </c>
      <c r="CU17" s="2">
        <f t="shared" si="23"/>
        <v>3.2685955192216509E-2</v>
      </c>
      <c r="CV17" s="2">
        <f t="shared" si="24"/>
        <v>1.1377419633953667E-2</v>
      </c>
      <c r="CW17">
        <v>4</v>
      </c>
      <c r="CX17">
        <v>0</v>
      </c>
      <c r="CY17">
        <v>1</v>
      </c>
      <c r="CZ17">
        <v>0</v>
      </c>
      <c r="DA17">
        <v>0</v>
      </c>
      <c r="DB17">
        <v>1</v>
      </c>
      <c r="DC17">
        <v>1</v>
      </c>
      <c r="DD17">
        <v>0</v>
      </c>
      <c r="DE17">
        <v>0</v>
      </c>
      <c r="DF17">
        <v>2</v>
      </c>
      <c r="DG17">
        <v>2</v>
      </c>
      <c r="DH17">
        <v>6</v>
      </c>
      <c r="DI17">
        <v>6</v>
      </c>
      <c r="DJ17">
        <v>150</v>
      </c>
      <c r="DK17">
        <v>1</v>
      </c>
      <c r="DL17">
        <v>0</v>
      </c>
      <c r="DM17">
        <v>0</v>
      </c>
      <c r="DN17">
        <v>0</v>
      </c>
      <c r="DO17">
        <v>1</v>
      </c>
      <c r="DP17">
        <v>1</v>
      </c>
      <c r="DQ17">
        <v>0</v>
      </c>
      <c r="DR17">
        <v>0</v>
      </c>
      <c r="DS17">
        <v>1</v>
      </c>
      <c r="DT17">
        <v>1</v>
      </c>
      <c r="DU17">
        <v>0</v>
      </c>
      <c r="DV17">
        <v>0</v>
      </c>
      <c r="DW17">
        <v>7</v>
      </c>
      <c r="DX17">
        <v>1</v>
      </c>
      <c r="DY17">
        <v>11</v>
      </c>
      <c r="DZ17">
        <v>0</v>
      </c>
      <c r="EA17">
        <v>2</v>
      </c>
      <c r="EB17">
        <v>1</v>
      </c>
      <c r="EC17">
        <v>1</v>
      </c>
      <c r="ED17">
        <v>0</v>
      </c>
      <c r="EE17" t="s">
        <v>262</v>
      </c>
      <c r="EF17">
        <v>41.310001373291023</v>
      </c>
      <c r="EG17">
        <v>41.310001373291023</v>
      </c>
      <c r="EH17">
        <v>43.75</v>
      </c>
      <c r="EI17">
        <v>41.310001373291023</v>
      </c>
      <c r="EJ17">
        <v>42.340000152587891</v>
      </c>
      <c r="EK17" s="2">
        <f t="shared" si="25"/>
        <v>0</v>
      </c>
      <c r="EL17" s="2">
        <f t="shared" si="26"/>
        <v>5.577139718191948E-2</v>
      </c>
      <c r="EM17" s="2">
        <f t="shared" si="27"/>
        <v>0</v>
      </c>
      <c r="EN17" s="2">
        <f t="shared" si="28"/>
        <v>2.4326848738424278E-2</v>
      </c>
      <c r="EO17">
        <v>1</v>
      </c>
      <c r="EP17">
        <v>4</v>
      </c>
      <c r="EQ17">
        <v>28</v>
      </c>
      <c r="ER17">
        <v>38</v>
      </c>
      <c r="ES17">
        <v>107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263</v>
      </c>
      <c r="FX17">
        <v>42.340000152587891</v>
      </c>
      <c r="FY17">
        <v>42.459999084472663</v>
      </c>
      <c r="FZ17">
        <v>42.459999084472663</v>
      </c>
      <c r="GA17">
        <v>41.229999542236328</v>
      </c>
      <c r="GB17">
        <v>42.330001831054688</v>
      </c>
      <c r="GC17">
        <v>462</v>
      </c>
      <c r="GD17">
        <v>243</v>
      </c>
      <c r="GE17">
        <v>183</v>
      </c>
      <c r="GF17">
        <v>166</v>
      </c>
      <c r="GG17">
        <v>6</v>
      </c>
      <c r="GH17">
        <v>329</v>
      </c>
      <c r="GI17">
        <v>0</v>
      </c>
      <c r="GJ17">
        <v>145</v>
      </c>
      <c r="GK17">
        <v>7</v>
      </c>
      <c r="GL17">
        <v>199</v>
      </c>
      <c r="GM17">
        <v>0</v>
      </c>
      <c r="GN17">
        <v>150</v>
      </c>
      <c r="GO17">
        <v>1</v>
      </c>
      <c r="GP17">
        <v>0</v>
      </c>
      <c r="GQ17">
        <v>1</v>
      </c>
      <c r="GR17">
        <v>0</v>
      </c>
      <c r="GS17">
        <v>1</v>
      </c>
      <c r="GT17">
        <v>1</v>
      </c>
      <c r="GU17">
        <v>0</v>
      </c>
      <c r="GV17">
        <v>0</v>
      </c>
      <c r="GW17">
        <v>3</v>
      </c>
      <c r="GX17" t="s">
        <v>222</v>
      </c>
      <c r="GY17">
        <v>274512</v>
      </c>
      <c r="GZ17">
        <v>274171</v>
      </c>
      <c r="HA17">
        <v>1.944</v>
      </c>
      <c r="HB17">
        <v>4.2720000000000002</v>
      </c>
      <c r="HC17">
        <v>-0.77</v>
      </c>
      <c r="HD17">
        <v>6.1</v>
      </c>
      <c r="HF17" s="2">
        <f t="shared" si="29"/>
        <v>2.8261642598258474E-3</v>
      </c>
      <c r="HG17" s="2">
        <f t="shared" si="30"/>
        <v>0</v>
      </c>
      <c r="HH17" s="2">
        <f t="shared" si="31"/>
        <v>2.8968430729103267E-2</v>
      </c>
      <c r="HI17" s="2">
        <f t="shared" si="32"/>
        <v>2.5986351080461323E-2</v>
      </c>
      <c r="HJ17" s="3">
        <f t="shared" si="33"/>
        <v>42.459999084472663</v>
      </c>
      <c r="HK17" t="str">
        <f t="shared" si="34"/>
        <v>CRS</v>
      </c>
    </row>
    <row r="18" spans="1:219" hidden="1" x14ac:dyDescent="0.25">
      <c r="A18">
        <v>9</v>
      </c>
      <c r="B18" t="s">
        <v>264</v>
      </c>
      <c r="C18">
        <v>10</v>
      </c>
      <c r="D18">
        <v>0</v>
      </c>
      <c r="E18">
        <v>6</v>
      </c>
      <c r="F18">
        <v>0</v>
      </c>
      <c r="G18" t="s">
        <v>217</v>
      </c>
      <c r="H18" t="s">
        <v>217</v>
      </c>
      <c r="I18">
        <v>6</v>
      </c>
      <c r="J18">
        <v>0</v>
      </c>
      <c r="K18" t="s">
        <v>217</v>
      </c>
      <c r="L18" t="s">
        <v>217</v>
      </c>
      <c r="M18">
        <v>2</v>
      </c>
      <c r="N18">
        <v>10</v>
      </c>
      <c r="O18">
        <v>22</v>
      </c>
      <c r="P18">
        <v>14</v>
      </c>
      <c r="Q18">
        <v>146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2</v>
      </c>
      <c r="AC18">
        <v>1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253</v>
      </c>
      <c r="AV18">
        <v>208.05000305175781</v>
      </c>
      <c r="AW18">
        <v>206.28999328613281</v>
      </c>
      <c r="AX18">
        <v>213.80999755859369</v>
      </c>
      <c r="AY18">
        <v>206.28999328613281</v>
      </c>
      <c r="AZ18">
        <v>212.08999633789071</v>
      </c>
      <c r="BA18" s="2">
        <f t="shared" si="17"/>
        <v>-8.531726321711508E-3</v>
      </c>
      <c r="BB18" s="2">
        <f t="shared" si="18"/>
        <v>3.5171434256249245E-2</v>
      </c>
      <c r="BC18" s="2">
        <f t="shared" si="19"/>
        <v>0</v>
      </c>
      <c r="BD18" s="2">
        <f t="shared" si="20"/>
        <v>2.7346895902235935E-2</v>
      </c>
      <c r="BE18">
        <v>0</v>
      </c>
      <c r="BF18">
        <v>9</v>
      </c>
      <c r="BG18">
        <v>41</v>
      </c>
      <c r="BH18">
        <v>9</v>
      </c>
      <c r="BI18">
        <v>136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265</v>
      </c>
      <c r="CN18">
        <v>212.08999633789071</v>
      </c>
      <c r="CO18">
        <v>212.02000427246091</v>
      </c>
      <c r="CP18">
        <v>217.08000183105469</v>
      </c>
      <c r="CQ18">
        <v>211.24000549316409</v>
      </c>
      <c r="CR18">
        <v>214.07000732421881</v>
      </c>
      <c r="CS18" s="2">
        <f t="shared" si="21"/>
        <v>-3.3012010196853403E-4</v>
      </c>
      <c r="CT18" s="2">
        <f t="shared" si="22"/>
        <v>2.3309367587585506E-2</v>
      </c>
      <c r="CU18" s="2">
        <f t="shared" si="23"/>
        <v>3.6788923855244349E-3</v>
      </c>
      <c r="CV18" s="2">
        <f t="shared" si="24"/>
        <v>1.3219982875828817E-2</v>
      </c>
      <c r="CW18">
        <v>6</v>
      </c>
      <c r="CX18">
        <v>52</v>
      </c>
      <c r="CY18">
        <v>99</v>
      </c>
      <c r="CZ18">
        <v>33</v>
      </c>
      <c r="DA18">
        <v>5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1</v>
      </c>
      <c r="DI18">
        <v>0</v>
      </c>
      <c r="DJ18">
        <v>0</v>
      </c>
      <c r="DK18">
        <v>1</v>
      </c>
      <c r="DL18">
        <v>2</v>
      </c>
      <c r="DM18">
        <v>1</v>
      </c>
      <c r="DN18">
        <v>2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266</v>
      </c>
      <c r="EF18">
        <v>214.07000732421881</v>
      </c>
      <c r="EG18">
        <v>214</v>
      </c>
      <c r="EH18">
        <v>218.80000305175781</v>
      </c>
      <c r="EI18">
        <v>212.7200012207031</v>
      </c>
      <c r="EJ18">
        <v>215.25999450683599</v>
      </c>
      <c r="EK18" s="2">
        <f t="shared" si="25"/>
        <v>-3.2713702905984299E-4</v>
      </c>
      <c r="EL18" s="2">
        <f t="shared" si="26"/>
        <v>2.1937856420515489E-2</v>
      </c>
      <c r="EM18" s="2">
        <f t="shared" si="27"/>
        <v>5.9813027069949287E-3</v>
      </c>
      <c r="EN18" s="2">
        <f t="shared" si="28"/>
        <v>1.1799653214486283E-2</v>
      </c>
      <c r="EO18">
        <v>7</v>
      </c>
      <c r="EP18">
        <v>27</v>
      </c>
      <c r="EQ18">
        <v>66</v>
      </c>
      <c r="ER18">
        <v>77</v>
      </c>
      <c r="ES18">
        <v>18</v>
      </c>
      <c r="ET18">
        <v>0</v>
      </c>
      <c r="EU18">
        <v>0</v>
      </c>
      <c r="EV18">
        <v>0</v>
      </c>
      <c r="EW18">
        <v>0</v>
      </c>
      <c r="EX18">
        <v>3</v>
      </c>
      <c r="EY18">
        <v>0</v>
      </c>
      <c r="EZ18">
        <v>0</v>
      </c>
      <c r="FA18">
        <v>0</v>
      </c>
      <c r="FB18">
        <v>1</v>
      </c>
      <c r="FC18">
        <v>1</v>
      </c>
      <c r="FD18">
        <v>4</v>
      </c>
      <c r="FE18">
        <v>1</v>
      </c>
      <c r="FF18">
        <v>4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0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267</v>
      </c>
      <c r="FX18">
        <v>215.25999450683599</v>
      </c>
      <c r="FY18">
        <v>216.1300048828125</v>
      </c>
      <c r="FZ18">
        <v>218.6000061035156</v>
      </c>
      <c r="GA18">
        <v>215.55000305175781</v>
      </c>
      <c r="GB18">
        <v>216.99000549316409</v>
      </c>
      <c r="GC18">
        <v>779</v>
      </c>
      <c r="GD18">
        <v>8</v>
      </c>
      <c r="GE18">
        <v>390</v>
      </c>
      <c r="GF18">
        <v>6</v>
      </c>
      <c r="GG18">
        <v>0</v>
      </c>
      <c r="GH18">
        <v>438</v>
      </c>
      <c r="GI18">
        <v>0</v>
      </c>
      <c r="GJ18">
        <v>133</v>
      </c>
      <c r="GK18">
        <v>8</v>
      </c>
      <c r="GL18">
        <v>1</v>
      </c>
      <c r="GM18">
        <v>6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2.5</v>
      </c>
      <c r="GX18" t="s">
        <v>217</v>
      </c>
      <c r="GY18">
        <v>1978714</v>
      </c>
      <c r="GZ18">
        <v>1694171</v>
      </c>
      <c r="HA18">
        <v>1.2999999999999999E-2</v>
      </c>
      <c r="HB18">
        <v>1.02</v>
      </c>
      <c r="HC18">
        <v>6.49</v>
      </c>
      <c r="HD18">
        <v>4.1100000000000003</v>
      </c>
      <c r="HE18">
        <v>0.64729999999999999</v>
      </c>
      <c r="HF18" s="2">
        <f t="shared" si="29"/>
        <v>4.0254030274428088E-3</v>
      </c>
      <c r="HG18" s="2">
        <f t="shared" si="30"/>
        <v>1.1299181846927575E-2</v>
      </c>
      <c r="HH18" s="2">
        <f t="shared" si="31"/>
        <v>2.6835784849454924E-3</v>
      </c>
      <c r="HI18" s="2">
        <f t="shared" si="32"/>
        <v>6.6362616016968357E-3</v>
      </c>
      <c r="HJ18" s="3">
        <f t="shared" si="33"/>
        <v>218.57209711056075</v>
      </c>
      <c r="HK18" t="str">
        <f t="shared" si="34"/>
        <v>CME</v>
      </c>
    </row>
    <row r="19" spans="1:219" hidden="1" x14ac:dyDescent="0.25">
      <c r="A19">
        <v>10</v>
      </c>
      <c r="B19" t="s">
        <v>268</v>
      </c>
      <c r="C19">
        <v>9</v>
      </c>
      <c r="D19">
        <v>1</v>
      </c>
      <c r="E19">
        <v>6</v>
      </c>
      <c r="F19">
        <v>0</v>
      </c>
      <c r="G19" t="s">
        <v>217</v>
      </c>
      <c r="H19" t="s">
        <v>217</v>
      </c>
      <c r="I19">
        <v>6</v>
      </c>
      <c r="J19">
        <v>0</v>
      </c>
      <c r="K19" t="s">
        <v>217</v>
      </c>
      <c r="L19" t="s">
        <v>217</v>
      </c>
      <c r="M19">
        <v>7</v>
      </c>
      <c r="N19">
        <v>50</v>
      </c>
      <c r="O19">
        <v>136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1</v>
      </c>
      <c r="X19">
        <v>0</v>
      </c>
      <c r="Y19">
        <v>0</v>
      </c>
      <c r="Z19">
        <v>0</v>
      </c>
      <c r="AA19">
        <v>1</v>
      </c>
      <c r="AB19">
        <v>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269</v>
      </c>
      <c r="AV19">
        <v>83.339996337890625</v>
      </c>
      <c r="AW19">
        <v>83.569999694824219</v>
      </c>
      <c r="AX19">
        <v>83.629997253417969</v>
      </c>
      <c r="AY19">
        <v>82.19000244140625</v>
      </c>
      <c r="AZ19">
        <v>82.44000244140625</v>
      </c>
      <c r="BA19" s="2">
        <f t="shared" si="17"/>
        <v>2.7522239771868851E-3</v>
      </c>
      <c r="BB19" s="2">
        <f t="shared" si="18"/>
        <v>7.1741672323555328E-4</v>
      </c>
      <c r="BC19" s="2">
        <f t="shared" si="19"/>
        <v>1.6513069982737272E-2</v>
      </c>
      <c r="BD19" s="2">
        <f t="shared" si="20"/>
        <v>3.0325084012180481E-3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6</v>
      </c>
      <c r="BP19">
        <v>5</v>
      </c>
      <c r="BQ19">
        <v>9</v>
      </c>
      <c r="BR19">
        <v>174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 t="s">
        <v>270</v>
      </c>
      <c r="CN19">
        <v>82.44000244140625</v>
      </c>
      <c r="CO19">
        <v>82.510002136230469</v>
      </c>
      <c r="CP19">
        <v>82.839996337890625</v>
      </c>
      <c r="CQ19">
        <v>81.930000305175781</v>
      </c>
      <c r="CR19">
        <v>82.050003051757813</v>
      </c>
      <c r="CS19" s="2">
        <f t="shared" si="21"/>
        <v>8.4837829368422657E-4</v>
      </c>
      <c r="CT19" s="2">
        <f t="shared" si="22"/>
        <v>3.983512991890592E-3</v>
      </c>
      <c r="CU19" s="2">
        <f t="shared" si="23"/>
        <v>7.0294729855546745E-3</v>
      </c>
      <c r="CV19" s="2">
        <f t="shared" si="24"/>
        <v>1.4625562720129714E-3</v>
      </c>
      <c r="CW19">
        <v>72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58</v>
      </c>
      <c r="DG19">
        <v>30</v>
      </c>
      <c r="DH19">
        <v>26</v>
      </c>
      <c r="DI19">
        <v>24</v>
      </c>
      <c r="DJ19">
        <v>13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271</v>
      </c>
      <c r="EF19">
        <v>82.050003051757813</v>
      </c>
      <c r="EG19">
        <v>81.760002136230469</v>
      </c>
      <c r="EH19">
        <v>83.760002136230469</v>
      </c>
      <c r="EI19">
        <v>81.449996948242188</v>
      </c>
      <c r="EJ19">
        <v>83.260002136230469</v>
      </c>
      <c r="EK19" s="2">
        <f t="shared" si="25"/>
        <v>-3.5469778369641158E-3</v>
      </c>
      <c r="EL19" s="2">
        <f t="shared" si="26"/>
        <v>2.3877745331800759E-2</v>
      </c>
      <c r="EM19" s="2">
        <f t="shared" si="27"/>
        <v>3.7916484820015306E-3</v>
      </c>
      <c r="EN19" s="2">
        <f t="shared" si="28"/>
        <v>2.1739192187705481E-2</v>
      </c>
      <c r="EO19">
        <v>19</v>
      </c>
      <c r="EP19">
        <v>21</v>
      </c>
      <c r="EQ19">
        <v>22</v>
      </c>
      <c r="ER19">
        <v>23</v>
      </c>
      <c r="ES19">
        <v>108</v>
      </c>
      <c r="ET19">
        <v>0</v>
      </c>
      <c r="EU19">
        <v>0</v>
      </c>
      <c r="EV19">
        <v>0</v>
      </c>
      <c r="EW19">
        <v>0</v>
      </c>
      <c r="EX19">
        <v>4</v>
      </c>
      <c r="EY19">
        <v>1</v>
      </c>
      <c r="EZ19">
        <v>3</v>
      </c>
      <c r="FA19">
        <v>0</v>
      </c>
      <c r="FB19">
        <v>0</v>
      </c>
      <c r="FC19">
        <v>1</v>
      </c>
      <c r="FD19">
        <v>8</v>
      </c>
      <c r="FE19">
        <v>1</v>
      </c>
      <c r="FF19">
        <v>8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272</v>
      </c>
      <c r="FX19">
        <v>83.260002136230469</v>
      </c>
      <c r="FY19">
        <v>83.489997863769531</v>
      </c>
      <c r="FZ19">
        <v>84.010002136230469</v>
      </c>
      <c r="GA19">
        <v>83.360000610351563</v>
      </c>
      <c r="GB19">
        <v>83.55999755859375</v>
      </c>
      <c r="GC19">
        <v>462</v>
      </c>
      <c r="GD19">
        <v>358</v>
      </c>
      <c r="GE19">
        <v>265</v>
      </c>
      <c r="GF19">
        <v>159</v>
      </c>
      <c r="GG19">
        <v>0</v>
      </c>
      <c r="GH19">
        <v>133</v>
      </c>
      <c r="GI19">
        <v>0</v>
      </c>
      <c r="GJ19">
        <v>131</v>
      </c>
      <c r="GK19">
        <v>8</v>
      </c>
      <c r="GL19">
        <v>187</v>
      </c>
      <c r="GM19">
        <v>8</v>
      </c>
      <c r="GN19">
        <v>13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2.9</v>
      </c>
      <c r="GX19" t="s">
        <v>222</v>
      </c>
      <c r="GY19">
        <v>4300384</v>
      </c>
      <c r="GZ19">
        <v>3705471</v>
      </c>
      <c r="HA19">
        <v>0.54200000000000004</v>
      </c>
      <c r="HB19">
        <v>1.0049999999999999</v>
      </c>
      <c r="HC19">
        <v>3.24</v>
      </c>
      <c r="HD19">
        <v>1.75</v>
      </c>
      <c r="HE19">
        <v>0.56589999999999996</v>
      </c>
      <c r="HF19" s="2">
        <f t="shared" si="29"/>
        <v>2.7547698337990756E-3</v>
      </c>
      <c r="HG19" s="2">
        <f t="shared" si="30"/>
        <v>6.1897900159281205E-3</v>
      </c>
      <c r="HH19" s="2">
        <f t="shared" si="31"/>
        <v>1.5570398460195145E-3</v>
      </c>
      <c r="HI19" s="2">
        <f t="shared" si="32"/>
        <v>2.3934532561701305E-3</v>
      </c>
      <c r="HJ19" s="3">
        <f t="shared" si="33"/>
        <v>84.006783418976553</v>
      </c>
      <c r="HK19" t="str">
        <f t="shared" si="34"/>
        <v>CL</v>
      </c>
    </row>
    <row r="20" spans="1:219" hidden="1" x14ac:dyDescent="0.25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217</v>
      </c>
      <c r="H20" t="s">
        <v>217</v>
      </c>
      <c r="I20">
        <v>6</v>
      </c>
      <c r="J20">
        <v>0</v>
      </c>
      <c r="K20" t="s">
        <v>217</v>
      </c>
      <c r="L20" t="s">
        <v>217</v>
      </c>
      <c r="M20">
        <v>41</v>
      </c>
      <c r="N20">
        <v>61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274</v>
      </c>
      <c r="AV20">
        <v>72.199996948242188</v>
      </c>
      <c r="AW20">
        <v>71.19000244140625</v>
      </c>
      <c r="AX20">
        <v>72.400001525878906</v>
      </c>
      <c r="AY20">
        <v>71.110000610351563</v>
      </c>
      <c r="AZ20">
        <v>71.769996643066406</v>
      </c>
      <c r="BA20" s="2">
        <f t="shared" si="17"/>
        <v>-1.4187308220241057E-2</v>
      </c>
      <c r="BB20" s="2">
        <f t="shared" si="18"/>
        <v>1.6712694184683796E-2</v>
      </c>
      <c r="BC20" s="2">
        <f t="shared" si="19"/>
        <v>1.1237790182762053E-3</v>
      </c>
      <c r="BD20" s="2">
        <f t="shared" si="20"/>
        <v>9.1959880672309868E-3</v>
      </c>
      <c r="BE20">
        <v>7</v>
      </c>
      <c r="BF20">
        <v>36</v>
      </c>
      <c r="BG20">
        <v>45</v>
      </c>
      <c r="BH20">
        <v>16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275</v>
      </c>
      <c r="CN20">
        <v>71.769996643066406</v>
      </c>
      <c r="CO20">
        <v>71.819999694824219</v>
      </c>
      <c r="CP20">
        <v>72.199996948242188</v>
      </c>
      <c r="CQ20">
        <v>71.470001220703125</v>
      </c>
      <c r="CR20">
        <v>71.470001220703125</v>
      </c>
      <c r="CS20" s="2">
        <f t="shared" si="21"/>
        <v>6.9622740142416539E-4</v>
      </c>
      <c r="CT20" s="2">
        <f t="shared" si="22"/>
        <v>5.2631200758965768E-3</v>
      </c>
      <c r="CU20" s="2">
        <f t="shared" si="23"/>
        <v>4.87327312180863E-3</v>
      </c>
      <c r="CV20" s="2">
        <f t="shared" si="24"/>
        <v>0</v>
      </c>
      <c r="CW20">
        <v>63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15</v>
      </c>
      <c r="DG20">
        <v>4</v>
      </c>
      <c r="DH20">
        <v>4</v>
      </c>
      <c r="DI20">
        <v>4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276</v>
      </c>
      <c r="EF20">
        <v>71.470001220703125</v>
      </c>
      <c r="EG20">
        <v>71.370002746582031</v>
      </c>
      <c r="EH20">
        <v>73</v>
      </c>
      <c r="EI20">
        <v>71.370002746582031</v>
      </c>
      <c r="EJ20">
        <v>72.540000915527344</v>
      </c>
      <c r="EK20" s="2">
        <f t="shared" si="25"/>
        <v>-1.4011275083758434E-3</v>
      </c>
      <c r="EL20" s="2">
        <f t="shared" si="26"/>
        <v>2.2328729498876321E-2</v>
      </c>
      <c r="EM20" s="2">
        <f t="shared" si="27"/>
        <v>0</v>
      </c>
      <c r="EN20" s="2">
        <f t="shared" si="28"/>
        <v>1.612900681250018E-2</v>
      </c>
      <c r="EO20">
        <v>0</v>
      </c>
      <c r="EP20">
        <v>11</v>
      </c>
      <c r="EQ20">
        <v>23</v>
      </c>
      <c r="ER20">
        <v>33</v>
      </c>
      <c r="ES20">
        <v>24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277</v>
      </c>
      <c r="FX20">
        <v>72.540000915527344</v>
      </c>
      <c r="FY20">
        <v>71.970001220703125</v>
      </c>
      <c r="FZ20">
        <v>72.180000305175781</v>
      </c>
      <c r="GA20">
        <v>71</v>
      </c>
      <c r="GB20">
        <v>72</v>
      </c>
      <c r="GC20">
        <v>361</v>
      </c>
      <c r="GD20">
        <v>29</v>
      </c>
      <c r="GE20">
        <v>155</v>
      </c>
      <c r="GF20">
        <v>27</v>
      </c>
      <c r="GG20">
        <v>0</v>
      </c>
      <c r="GH20">
        <v>73</v>
      </c>
      <c r="GI20">
        <v>0</v>
      </c>
      <c r="GJ20">
        <v>57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1.5</v>
      </c>
      <c r="GX20" t="s">
        <v>248</v>
      </c>
      <c r="GY20">
        <v>108380</v>
      </c>
      <c r="GZ20">
        <v>95028</v>
      </c>
      <c r="HA20">
        <v>0.96099999999999997</v>
      </c>
      <c r="HB20">
        <v>1.806</v>
      </c>
      <c r="HC20">
        <v>-24.77</v>
      </c>
      <c r="HD20">
        <v>7.36</v>
      </c>
      <c r="HE20">
        <v>0.19559999</v>
      </c>
      <c r="HF20" s="2">
        <f t="shared" si="29"/>
        <v>-7.9199622781200851E-3</v>
      </c>
      <c r="HG20" s="2">
        <f t="shared" si="30"/>
        <v>2.9093804874589235E-3</v>
      </c>
      <c r="HH20" s="2">
        <f t="shared" si="31"/>
        <v>1.3477854720726268E-2</v>
      </c>
      <c r="HI20" s="2">
        <f t="shared" si="32"/>
        <v>1.388888888888884E-2</v>
      </c>
      <c r="HJ20" s="3">
        <f t="shared" si="33"/>
        <v>72.179389337937039</v>
      </c>
      <c r="HK20" t="str">
        <f t="shared" si="34"/>
        <v>RDY</v>
      </c>
    </row>
    <row r="21" spans="1:219" hidden="1" x14ac:dyDescent="0.25">
      <c r="A21">
        <v>12</v>
      </c>
      <c r="B21" t="s">
        <v>278</v>
      </c>
      <c r="C21">
        <v>9</v>
      </c>
      <c r="D21">
        <v>2</v>
      </c>
      <c r="E21">
        <v>6</v>
      </c>
      <c r="F21">
        <v>0</v>
      </c>
      <c r="G21" t="s">
        <v>217</v>
      </c>
      <c r="H21" t="s">
        <v>217</v>
      </c>
      <c r="I21">
        <v>6</v>
      </c>
      <c r="J21">
        <v>0</v>
      </c>
      <c r="K21" t="s">
        <v>217</v>
      </c>
      <c r="L21" t="s">
        <v>217</v>
      </c>
      <c r="M21">
        <v>1</v>
      </c>
      <c r="N21">
        <v>3</v>
      </c>
      <c r="O21">
        <v>20</v>
      </c>
      <c r="P21">
        <v>144</v>
      </c>
      <c r="Q21">
        <v>27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279</v>
      </c>
      <c r="AV21">
        <v>120.0500030517578</v>
      </c>
      <c r="AW21">
        <v>119.59999847412109</v>
      </c>
      <c r="AX21">
        <v>119.9899978637695</v>
      </c>
      <c r="AY21">
        <v>116.84999847412109</v>
      </c>
      <c r="AZ21">
        <v>117.6699981689453</v>
      </c>
      <c r="BA21" s="2">
        <f t="shared" si="17"/>
        <v>-3.762580128578108E-3</v>
      </c>
      <c r="BB21" s="2">
        <f t="shared" si="18"/>
        <v>3.2502658270833207E-3</v>
      </c>
      <c r="BC21" s="2">
        <f t="shared" si="19"/>
        <v>2.2993311330142263E-2</v>
      </c>
      <c r="BD21" s="2">
        <f t="shared" si="20"/>
        <v>6.9686386299325775E-3</v>
      </c>
      <c r="BE21">
        <v>9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6</v>
      </c>
      <c r="BO21">
        <v>4</v>
      </c>
      <c r="BP21">
        <v>1</v>
      </c>
      <c r="BQ21">
        <v>3</v>
      </c>
      <c r="BR21">
        <v>178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9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 t="s">
        <v>280</v>
      </c>
      <c r="CN21">
        <v>117.6699981689453</v>
      </c>
      <c r="CO21">
        <v>116.9300003051758</v>
      </c>
      <c r="CP21">
        <v>117.40000152587891</v>
      </c>
      <c r="CQ21">
        <v>115.2900009155273</v>
      </c>
      <c r="CR21">
        <v>115.5299987792969</v>
      </c>
      <c r="CS21" s="2">
        <f t="shared" si="21"/>
        <v>-6.3285543644759912E-3</v>
      </c>
      <c r="CT21" s="2">
        <f t="shared" si="22"/>
        <v>4.0034175008039075E-3</v>
      </c>
      <c r="CU21" s="2">
        <f t="shared" si="23"/>
        <v>1.4025480076697683E-2</v>
      </c>
      <c r="CV21" s="2">
        <f t="shared" si="24"/>
        <v>2.0773640293035855E-3</v>
      </c>
      <c r="CW21">
        <v>11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17</v>
      </c>
      <c r="DG21">
        <v>11</v>
      </c>
      <c r="DH21">
        <v>8</v>
      </c>
      <c r="DI21">
        <v>16</v>
      </c>
      <c r="DJ21">
        <v>139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13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 t="s">
        <v>281</v>
      </c>
      <c r="EF21">
        <v>115.5299987792969</v>
      </c>
      <c r="EG21">
        <v>115.75</v>
      </c>
      <c r="EH21">
        <v>119.0100021362305</v>
      </c>
      <c r="EI21">
        <v>115.4300003051758</v>
      </c>
      <c r="EJ21">
        <v>118.5</v>
      </c>
      <c r="EK21" s="2">
        <f t="shared" si="25"/>
        <v>1.9006584941951843E-3</v>
      </c>
      <c r="EL21" s="2">
        <f t="shared" si="26"/>
        <v>2.7392673537630752E-2</v>
      </c>
      <c r="EM21" s="2">
        <f t="shared" si="27"/>
        <v>2.7645761971853977E-3</v>
      </c>
      <c r="EN21" s="2">
        <f t="shared" si="28"/>
        <v>2.5907170420457426E-2</v>
      </c>
      <c r="EO21">
        <v>3</v>
      </c>
      <c r="EP21">
        <v>8</v>
      </c>
      <c r="EQ21">
        <v>42</v>
      </c>
      <c r="ER21">
        <v>64</v>
      </c>
      <c r="ES21">
        <v>77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1</v>
      </c>
      <c r="FD21">
        <v>1</v>
      </c>
      <c r="FE21">
        <v>1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282</v>
      </c>
      <c r="FX21">
        <v>118.5</v>
      </c>
      <c r="FY21">
        <v>118.5</v>
      </c>
      <c r="FZ21">
        <v>119.9899978637695</v>
      </c>
      <c r="GA21">
        <v>118.40000152587891</v>
      </c>
      <c r="GB21">
        <v>119.61000061035161</v>
      </c>
      <c r="GC21">
        <v>409</v>
      </c>
      <c r="GD21">
        <v>384</v>
      </c>
      <c r="GE21">
        <v>205</v>
      </c>
      <c r="GF21">
        <v>192</v>
      </c>
      <c r="GG21">
        <v>0</v>
      </c>
      <c r="GH21">
        <v>312</v>
      </c>
      <c r="GI21">
        <v>0</v>
      </c>
      <c r="GJ21">
        <v>141</v>
      </c>
      <c r="GK21">
        <v>1</v>
      </c>
      <c r="GL21">
        <v>317</v>
      </c>
      <c r="GM21">
        <v>1</v>
      </c>
      <c r="GN21">
        <v>139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3.2</v>
      </c>
      <c r="GX21" t="s">
        <v>222</v>
      </c>
      <c r="GY21">
        <v>829009</v>
      </c>
      <c r="GZ21">
        <v>1671928</v>
      </c>
      <c r="HA21">
        <v>1.8320000000000001</v>
      </c>
      <c r="HB21">
        <v>2.0470000000000002</v>
      </c>
      <c r="HC21">
        <v>2.71</v>
      </c>
      <c r="HD21">
        <v>3.59</v>
      </c>
      <c r="HE21">
        <v>0.20680000000000001</v>
      </c>
      <c r="HF21" s="2">
        <f t="shared" si="29"/>
        <v>0</v>
      </c>
      <c r="HG21" s="2">
        <f t="shared" si="30"/>
        <v>1.2417683892795517E-2</v>
      </c>
      <c r="HH21" s="2">
        <f t="shared" si="31"/>
        <v>8.4386897992483334E-4</v>
      </c>
      <c r="HI21" s="2">
        <f t="shared" si="32"/>
        <v>1.011620331325358E-2</v>
      </c>
      <c r="HJ21" s="3">
        <f t="shared" si="33"/>
        <v>119.97149554129626</v>
      </c>
      <c r="HK21" t="str">
        <f t="shared" si="34"/>
        <v>EXPD</v>
      </c>
    </row>
    <row r="22" spans="1:219" hidden="1" x14ac:dyDescent="0.25">
      <c r="A22">
        <v>13</v>
      </c>
      <c r="B22" t="s">
        <v>283</v>
      </c>
      <c r="C22">
        <v>9</v>
      </c>
      <c r="D22">
        <v>0</v>
      </c>
      <c r="E22">
        <v>6</v>
      </c>
      <c r="F22">
        <v>0</v>
      </c>
      <c r="G22" t="s">
        <v>217</v>
      </c>
      <c r="H22" t="s">
        <v>217</v>
      </c>
      <c r="I22">
        <v>6</v>
      </c>
      <c r="J22">
        <v>0</v>
      </c>
      <c r="K22" t="s">
        <v>217</v>
      </c>
      <c r="L22" t="s">
        <v>217</v>
      </c>
      <c r="M22">
        <v>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</v>
      </c>
      <c r="W22">
        <v>6</v>
      </c>
      <c r="X22">
        <v>4</v>
      </c>
      <c r="Y22">
        <v>10</v>
      </c>
      <c r="Z22">
        <v>98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8</v>
      </c>
      <c r="AN22">
        <v>0</v>
      </c>
      <c r="AO22">
        <v>16</v>
      </c>
      <c r="AP22">
        <v>0</v>
      </c>
      <c r="AQ22">
        <v>2</v>
      </c>
      <c r="AR22">
        <v>0</v>
      </c>
      <c r="AS22">
        <v>1</v>
      </c>
      <c r="AT22">
        <v>0</v>
      </c>
      <c r="AU22" t="s">
        <v>284</v>
      </c>
      <c r="AV22">
        <v>73.69000244140625</v>
      </c>
      <c r="AW22">
        <v>72.739997863769531</v>
      </c>
      <c r="AX22">
        <v>74.970001220703125</v>
      </c>
      <c r="AY22">
        <v>71.279998779296875</v>
      </c>
      <c r="AZ22">
        <v>74.889999389648438</v>
      </c>
      <c r="BA22" s="2">
        <f t="shared" si="17"/>
        <v>-1.3060277777515505E-2</v>
      </c>
      <c r="BB22" s="2">
        <f t="shared" si="18"/>
        <v>2.9745275718599973E-2</v>
      </c>
      <c r="BC22" s="2">
        <f t="shared" si="19"/>
        <v>2.0071475492850599E-2</v>
      </c>
      <c r="BD22" s="2">
        <f t="shared" si="20"/>
        <v>4.8204041123954822E-2</v>
      </c>
      <c r="BE22">
        <v>2</v>
      </c>
      <c r="BF22">
        <v>5</v>
      </c>
      <c r="BG22">
        <v>17</v>
      </c>
      <c r="BH22">
        <v>31</v>
      </c>
      <c r="BI22">
        <v>75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1</v>
      </c>
      <c r="BR22">
        <v>3</v>
      </c>
      <c r="BS22">
        <v>1</v>
      </c>
      <c r="BT22">
        <v>5</v>
      </c>
      <c r="BU22">
        <v>1</v>
      </c>
      <c r="BV22">
        <v>5</v>
      </c>
      <c r="BW22">
        <v>0</v>
      </c>
      <c r="BX22">
        <v>0</v>
      </c>
      <c r="BY22">
        <v>3</v>
      </c>
      <c r="BZ22">
        <v>3</v>
      </c>
      <c r="CA22">
        <v>0</v>
      </c>
      <c r="CB22">
        <v>0</v>
      </c>
      <c r="CC22">
        <v>1</v>
      </c>
      <c r="CD22">
        <v>1</v>
      </c>
      <c r="CE22">
        <v>1</v>
      </c>
      <c r="CF22">
        <v>0</v>
      </c>
      <c r="CG22">
        <v>3</v>
      </c>
      <c r="CH22">
        <v>3</v>
      </c>
      <c r="CI22">
        <v>1</v>
      </c>
      <c r="CJ22">
        <v>0</v>
      </c>
      <c r="CK22">
        <v>1</v>
      </c>
      <c r="CL22">
        <v>1</v>
      </c>
      <c r="CM22" t="s">
        <v>285</v>
      </c>
      <c r="CN22">
        <v>74.889999389648438</v>
      </c>
      <c r="CO22">
        <v>74.900001525878906</v>
      </c>
      <c r="CP22">
        <v>75.650001525878906</v>
      </c>
      <c r="CQ22">
        <v>73.870002746582031</v>
      </c>
      <c r="CR22">
        <v>74.290000915527344</v>
      </c>
      <c r="CS22" s="2">
        <f t="shared" si="21"/>
        <v>1.3353986684516705E-4</v>
      </c>
      <c r="CT22" s="2">
        <f t="shared" si="22"/>
        <v>9.9140777907774646E-3</v>
      </c>
      <c r="CU22" s="2">
        <f t="shared" si="23"/>
        <v>1.3751652313932161E-2</v>
      </c>
      <c r="CV22" s="2">
        <f t="shared" si="24"/>
        <v>5.6534952721682963E-3</v>
      </c>
      <c r="CW22">
        <v>85</v>
      </c>
      <c r="CX22">
        <v>33</v>
      </c>
      <c r="CY22">
        <v>1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12</v>
      </c>
      <c r="DG22">
        <v>3</v>
      </c>
      <c r="DH22">
        <v>2</v>
      </c>
      <c r="DI22">
        <v>4</v>
      </c>
      <c r="DJ22">
        <v>23</v>
      </c>
      <c r="DK22">
        <v>1</v>
      </c>
      <c r="DL22">
        <v>0</v>
      </c>
      <c r="DM22">
        <v>0</v>
      </c>
      <c r="DN22">
        <v>0</v>
      </c>
      <c r="DO22">
        <v>34</v>
      </c>
      <c r="DP22">
        <v>1</v>
      </c>
      <c r="DQ22">
        <v>3</v>
      </c>
      <c r="DR22">
        <v>0</v>
      </c>
      <c r="DS22">
        <v>1</v>
      </c>
      <c r="DT22">
        <v>1</v>
      </c>
      <c r="DU22">
        <v>1</v>
      </c>
      <c r="DV22">
        <v>1</v>
      </c>
      <c r="DW22">
        <v>0</v>
      </c>
      <c r="DX22">
        <v>0</v>
      </c>
      <c r="DY22">
        <v>1</v>
      </c>
      <c r="DZ22">
        <v>1</v>
      </c>
      <c r="EA22">
        <v>0</v>
      </c>
      <c r="EB22">
        <v>0</v>
      </c>
      <c r="EC22">
        <v>1</v>
      </c>
      <c r="ED22">
        <v>1</v>
      </c>
      <c r="EE22" t="s">
        <v>286</v>
      </c>
      <c r="EF22">
        <v>74.290000915527344</v>
      </c>
      <c r="EG22">
        <v>73.830001831054688</v>
      </c>
      <c r="EH22">
        <v>76.75</v>
      </c>
      <c r="EI22">
        <v>73.830001831054688</v>
      </c>
      <c r="EJ22">
        <v>76.319999694824219</v>
      </c>
      <c r="EK22" s="2">
        <f t="shared" si="25"/>
        <v>-6.2305170400140941E-3</v>
      </c>
      <c r="EL22" s="2">
        <f t="shared" si="26"/>
        <v>3.8045578748473141E-2</v>
      </c>
      <c r="EM22" s="2">
        <f t="shared" si="27"/>
        <v>0</v>
      </c>
      <c r="EN22" s="2">
        <f t="shared" si="28"/>
        <v>3.262575830353931E-2</v>
      </c>
      <c r="EO22">
        <v>1</v>
      </c>
      <c r="EP22">
        <v>0</v>
      </c>
      <c r="EQ22">
        <v>0</v>
      </c>
      <c r="ER22">
        <v>4</v>
      </c>
      <c r="ES22">
        <v>138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287</v>
      </c>
      <c r="FX22">
        <v>76.319999694824219</v>
      </c>
      <c r="FY22">
        <v>76.989997863769531</v>
      </c>
      <c r="FZ22">
        <v>77.400001525878906</v>
      </c>
      <c r="GA22">
        <v>74.05999755859375</v>
      </c>
      <c r="GB22">
        <v>77.069999694824219</v>
      </c>
      <c r="GC22">
        <v>400</v>
      </c>
      <c r="GD22">
        <v>173</v>
      </c>
      <c r="GE22">
        <v>262</v>
      </c>
      <c r="GF22">
        <v>44</v>
      </c>
      <c r="GG22">
        <v>0</v>
      </c>
      <c r="GH22">
        <v>248</v>
      </c>
      <c r="GI22">
        <v>0</v>
      </c>
      <c r="GJ22">
        <v>142</v>
      </c>
      <c r="GK22">
        <v>5</v>
      </c>
      <c r="GL22">
        <v>124</v>
      </c>
      <c r="GM22">
        <v>0</v>
      </c>
      <c r="GN22">
        <v>23</v>
      </c>
      <c r="GO22">
        <v>2</v>
      </c>
      <c r="GP22">
        <v>1</v>
      </c>
      <c r="GQ22">
        <v>2</v>
      </c>
      <c r="GR22">
        <v>1</v>
      </c>
      <c r="GS22">
        <v>3</v>
      </c>
      <c r="GT22">
        <v>1</v>
      </c>
      <c r="GU22">
        <v>2</v>
      </c>
      <c r="GV22">
        <v>1</v>
      </c>
      <c r="GW22">
        <v>2.2000000000000002</v>
      </c>
      <c r="GX22" t="s">
        <v>217</v>
      </c>
      <c r="GY22">
        <v>167996</v>
      </c>
      <c r="GZ22">
        <v>221042</v>
      </c>
      <c r="HA22">
        <v>1.716</v>
      </c>
      <c r="HB22">
        <v>2.6309999999999998</v>
      </c>
      <c r="HC22">
        <v>1.01</v>
      </c>
      <c r="HD22">
        <v>6.47</v>
      </c>
      <c r="HE22">
        <v>0.41539999999999999</v>
      </c>
      <c r="HF22" s="2">
        <f t="shared" si="29"/>
        <v>8.7024053453130801E-3</v>
      </c>
      <c r="HG22" s="2">
        <f t="shared" si="30"/>
        <v>5.2972048323834953E-3</v>
      </c>
      <c r="HH22" s="2">
        <f t="shared" si="31"/>
        <v>3.80568955250562E-2</v>
      </c>
      <c r="HI22" s="2">
        <f t="shared" si="32"/>
        <v>3.905543205072326E-2</v>
      </c>
      <c r="HJ22" s="3">
        <f t="shared" si="33"/>
        <v>77.397829652498686</v>
      </c>
      <c r="HK22" t="str">
        <f t="shared" si="34"/>
        <v>FCFS</v>
      </c>
    </row>
    <row r="23" spans="1:219" hidden="1" x14ac:dyDescent="0.25">
      <c r="A23">
        <v>14</v>
      </c>
      <c r="B23" t="s">
        <v>288</v>
      </c>
      <c r="C23">
        <v>9</v>
      </c>
      <c r="D23">
        <v>1</v>
      </c>
      <c r="E23">
        <v>6</v>
      </c>
      <c r="F23">
        <v>0</v>
      </c>
      <c r="G23" t="s">
        <v>217</v>
      </c>
      <c r="H23" t="s">
        <v>217</v>
      </c>
      <c r="I23">
        <v>6</v>
      </c>
      <c r="J23">
        <v>0</v>
      </c>
      <c r="K23" t="s">
        <v>217</v>
      </c>
      <c r="L23" t="s">
        <v>217</v>
      </c>
      <c r="M23">
        <v>6</v>
      </c>
      <c r="N23">
        <v>36</v>
      </c>
      <c r="O23">
        <v>152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289</v>
      </c>
      <c r="AV23">
        <v>63.830001831054688</v>
      </c>
      <c r="AW23">
        <v>64.05999755859375</v>
      </c>
      <c r="AX23">
        <v>64.300003051757813</v>
      </c>
      <c r="AY23">
        <v>62.819999694824219</v>
      </c>
      <c r="AZ23">
        <v>63.110000610351563</v>
      </c>
      <c r="BA23" s="2">
        <f t="shared" si="17"/>
        <v>3.5903174571415564E-3</v>
      </c>
      <c r="BB23" s="2">
        <f t="shared" si="18"/>
        <v>3.7325891411058576E-3</v>
      </c>
      <c r="BC23" s="2">
        <f t="shared" si="19"/>
        <v>1.9356820340733605E-2</v>
      </c>
      <c r="BD23" s="2">
        <f t="shared" si="20"/>
        <v>4.5951657854963468E-3</v>
      </c>
      <c r="BE23">
        <v>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3</v>
      </c>
      <c r="BO23">
        <v>6</v>
      </c>
      <c r="BP23">
        <v>9</v>
      </c>
      <c r="BQ23">
        <v>9</v>
      </c>
      <c r="BR23">
        <v>168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6</v>
      </c>
      <c r="CF23">
        <v>0</v>
      </c>
      <c r="CG23">
        <v>0</v>
      </c>
      <c r="CH23">
        <v>0</v>
      </c>
      <c r="CI23">
        <v>2</v>
      </c>
      <c r="CJ23">
        <v>0</v>
      </c>
      <c r="CK23">
        <v>1</v>
      </c>
      <c r="CL23">
        <v>0</v>
      </c>
      <c r="CM23" t="s">
        <v>290</v>
      </c>
      <c r="CN23">
        <v>63.110000610351563</v>
      </c>
      <c r="CO23">
        <v>63.189998626708977</v>
      </c>
      <c r="CP23">
        <v>63.639999389648438</v>
      </c>
      <c r="CQ23">
        <v>62.75</v>
      </c>
      <c r="CR23">
        <v>62.959999084472663</v>
      </c>
      <c r="CS23" s="2">
        <f t="shared" si="21"/>
        <v>1.2659917407182864E-3</v>
      </c>
      <c r="CT23" s="2">
        <f t="shared" si="22"/>
        <v>7.0710365690647148E-3</v>
      </c>
      <c r="CU23" s="2">
        <f t="shared" si="23"/>
        <v>6.9631054956693639E-3</v>
      </c>
      <c r="CV23" s="2">
        <f t="shared" si="24"/>
        <v>3.3354365871401948E-3</v>
      </c>
      <c r="CW23">
        <v>93</v>
      </c>
      <c r="CX23">
        <v>19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48</v>
      </c>
      <c r="DG23">
        <v>12</v>
      </c>
      <c r="DH23">
        <v>19</v>
      </c>
      <c r="DI23">
        <v>18</v>
      </c>
      <c r="DJ23">
        <v>13</v>
      </c>
      <c r="DK23">
        <v>0</v>
      </c>
      <c r="DL23">
        <v>0</v>
      </c>
      <c r="DM23">
        <v>0</v>
      </c>
      <c r="DN23">
        <v>0</v>
      </c>
      <c r="DO23">
        <v>20</v>
      </c>
      <c r="DP23">
        <v>0</v>
      </c>
      <c r="DQ23">
        <v>2</v>
      </c>
      <c r="DR23">
        <v>0</v>
      </c>
      <c r="DS23">
        <v>1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291</v>
      </c>
      <c r="EF23">
        <v>62.959999084472663</v>
      </c>
      <c r="EG23">
        <v>62.689998626708977</v>
      </c>
      <c r="EH23">
        <v>64.650001525878906</v>
      </c>
      <c r="EI23">
        <v>62.439998626708977</v>
      </c>
      <c r="EJ23">
        <v>63.979999542236328</v>
      </c>
      <c r="EK23" s="2">
        <f t="shared" si="25"/>
        <v>-4.3069143990801528E-3</v>
      </c>
      <c r="EL23" s="2">
        <f t="shared" si="26"/>
        <v>3.0317136162562264E-2</v>
      </c>
      <c r="EM23" s="2">
        <f t="shared" si="27"/>
        <v>3.9878769417214244E-3</v>
      </c>
      <c r="EN23" s="2">
        <f t="shared" si="28"/>
        <v>2.4070036363640801E-2</v>
      </c>
      <c r="EO23">
        <v>4</v>
      </c>
      <c r="EP23">
        <v>15</v>
      </c>
      <c r="EQ23">
        <v>9</v>
      </c>
      <c r="ER23">
        <v>44</v>
      </c>
      <c r="ES23">
        <v>123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</v>
      </c>
      <c r="EZ23">
        <v>2</v>
      </c>
      <c r="FA23">
        <v>0</v>
      </c>
      <c r="FB23">
        <v>0</v>
      </c>
      <c r="FC23">
        <v>1</v>
      </c>
      <c r="FD23">
        <v>3</v>
      </c>
      <c r="FE23">
        <v>1</v>
      </c>
      <c r="FF23">
        <v>3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226</v>
      </c>
      <c r="FX23">
        <v>63.979999542236328</v>
      </c>
      <c r="FY23">
        <v>64.129997253417969</v>
      </c>
      <c r="FZ23">
        <v>64.650001525878906</v>
      </c>
      <c r="GA23">
        <v>63.369998931884773</v>
      </c>
      <c r="GB23">
        <v>63.400001525878913</v>
      </c>
      <c r="GC23">
        <v>508</v>
      </c>
      <c r="GD23">
        <v>309</v>
      </c>
      <c r="GE23">
        <v>307</v>
      </c>
      <c r="GF23">
        <v>113</v>
      </c>
      <c r="GG23">
        <v>0</v>
      </c>
      <c r="GH23">
        <v>168</v>
      </c>
      <c r="GI23">
        <v>0</v>
      </c>
      <c r="GJ23">
        <v>167</v>
      </c>
      <c r="GK23">
        <v>3</v>
      </c>
      <c r="GL23">
        <v>181</v>
      </c>
      <c r="GM23">
        <v>3</v>
      </c>
      <c r="GN23">
        <v>13</v>
      </c>
      <c r="GO23">
        <v>1</v>
      </c>
      <c r="GP23">
        <v>1</v>
      </c>
      <c r="GQ23">
        <v>0</v>
      </c>
      <c r="GR23">
        <v>0</v>
      </c>
      <c r="GS23">
        <v>1</v>
      </c>
      <c r="GT23">
        <v>0</v>
      </c>
      <c r="GU23">
        <v>0</v>
      </c>
      <c r="GV23">
        <v>0</v>
      </c>
      <c r="GW23">
        <v>2.9</v>
      </c>
      <c r="GX23" t="s">
        <v>222</v>
      </c>
      <c r="GY23">
        <v>5331296</v>
      </c>
      <c r="GZ23">
        <v>3718042</v>
      </c>
      <c r="HA23">
        <v>0.47199999999999998</v>
      </c>
      <c r="HB23">
        <v>0.69</v>
      </c>
      <c r="HC23">
        <v>3.9</v>
      </c>
      <c r="HD23">
        <v>5.87</v>
      </c>
      <c r="HE23">
        <v>0.48540001999999999</v>
      </c>
      <c r="HF23" s="2">
        <f t="shared" si="29"/>
        <v>2.3389633183501513E-3</v>
      </c>
      <c r="HG23" s="2">
        <f t="shared" si="30"/>
        <v>8.0433760276522603E-3</v>
      </c>
      <c r="HH23" s="2">
        <f t="shared" si="31"/>
        <v>1.1850902137574781E-2</v>
      </c>
      <c r="HI23" s="2">
        <f t="shared" si="32"/>
        <v>4.7322702321850318E-4</v>
      </c>
      <c r="HJ23" s="3">
        <f t="shared" si="33"/>
        <v>64.64581893597952</v>
      </c>
      <c r="HK23" t="str">
        <f t="shared" si="34"/>
        <v>GIS</v>
      </c>
    </row>
    <row r="24" spans="1:219" hidden="1" x14ac:dyDescent="0.25">
      <c r="A24">
        <v>15</v>
      </c>
      <c r="B24" t="s">
        <v>292</v>
      </c>
      <c r="C24">
        <v>9</v>
      </c>
      <c r="D24">
        <v>0</v>
      </c>
      <c r="E24">
        <v>6</v>
      </c>
      <c r="F24">
        <v>0</v>
      </c>
      <c r="G24" t="s">
        <v>217</v>
      </c>
      <c r="H24" t="s">
        <v>217</v>
      </c>
      <c r="I24">
        <v>6</v>
      </c>
      <c r="J24">
        <v>0</v>
      </c>
      <c r="K24" t="s">
        <v>217</v>
      </c>
      <c r="L24" t="s">
        <v>217</v>
      </c>
      <c r="M24">
        <v>2</v>
      </c>
      <c r="N24">
        <v>28</v>
      </c>
      <c r="O24">
        <v>45</v>
      </c>
      <c r="P24">
        <v>112</v>
      </c>
      <c r="Q24">
        <v>8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269</v>
      </c>
      <c r="AV24">
        <v>67.480003356933594</v>
      </c>
      <c r="AW24">
        <v>67.069999694824219</v>
      </c>
      <c r="AX24">
        <v>68.080001831054688</v>
      </c>
      <c r="AY24">
        <v>66.779998779296875</v>
      </c>
      <c r="AZ24">
        <v>67.220001220703125</v>
      </c>
      <c r="BA24" s="2">
        <f t="shared" si="17"/>
        <v>-6.1130708807952683E-3</v>
      </c>
      <c r="BB24" s="2">
        <f t="shared" si="18"/>
        <v>1.4835518640802348E-2</v>
      </c>
      <c r="BC24" s="2">
        <f t="shared" si="19"/>
        <v>4.3238544333812357E-3</v>
      </c>
      <c r="BD24" s="2">
        <f t="shared" si="20"/>
        <v>6.5457071320422777E-3</v>
      </c>
      <c r="BE24">
        <v>123</v>
      </c>
      <c r="BF24">
        <v>50</v>
      </c>
      <c r="BG24">
        <v>13</v>
      </c>
      <c r="BH24">
        <v>2</v>
      </c>
      <c r="BI24">
        <v>0</v>
      </c>
      <c r="BJ24">
        <v>1</v>
      </c>
      <c r="BK24">
        <v>15</v>
      </c>
      <c r="BL24">
        <v>0</v>
      </c>
      <c r="BM24">
        <v>0</v>
      </c>
      <c r="BN24">
        <v>18</v>
      </c>
      <c r="BO24">
        <v>4</v>
      </c>
      <c r="BP24">
        <v>1</v>
      </c>
      <c r="BQ24">
        <v>0</v>
      </c>
      <c r="BR24">
        <v>0</v>
      </c>
      <c r="BS24">
        <v>1</v>
      </c>
      <c r="BT24">
        <v>10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293</v>
      </c>
      <c r="CN24">
        <v>67.220001220703125</v>
      </c>
      <c r="CO24">
        <v>66.75</v>
      </c>
      <c r="CP24">
        <v>67.949996948242188</v>
      </c>
      <c r="CQ24">
        <v>66.709999084472656</v>
      </c>
      <c r="CR24">
        <v>67.449996948242188</v>
      </c>
      <c r="CS24" s="2">
        <f t="shared" si="21"/>
        <v>-7.0412167895599342E-3</v>
      </c>
      <c r="CT24" s="2">
        <f t="shared" si="22"/>
        <v>1.7660000031438305E-2</v>
      </c>
      <c r="CU24" s="2">
        <f t="shared" si="23"/>
        <v>5.9926465209503288E-4</v>
      </c>
      <c r="CV24" s="2">
        <f t="shared" si="24"/>
        <v>1.0971058521134891E-2</v>
      </c>
      <c r="CW24">
        <v>2</v>
      </c>
      <c r="CX24">
        <v>23</v>
      </c>
      <c r="CY24">
        <v>155</v>
      </c>
      <c r="CZ24">
        <v>15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294</v>
      </c>
      <c r="EF24">
        <v>67.449996948242188</v>
      </c>
      <c r="EG24">
        <v>67.75</v>
      </c>
      <c r="EH24">
        <v>68.980003356933594</v>
      </c>
      <c r="EI24">
        <v>67.44000244140625</v>
      </c>
      <c r="EJ24">
        <v>68.910003662109375</v>
      </c>
      <c r="EK24" s="2">
        <f t="shared" si="25"/>
        <v>4.4280893248385134E-3</v>
      </c>
      <c r="EL24" s="2">
        <f t="shared" si="26"/>
        <v>1.783130323390969E-2</v>
      </c>
      <c r="EM24" s="2">
        <f t="shared" si="27"/>
        <v>4.5756097209409541E-3</v>
      </c>
      <c r="EN24" s="2">
        <f t="shared" si="28"/>
        <v>2.133218897957212E-2</v>
      </c>
      <c r="EO24">
        <v>14</v>
      </c>
      <c r="EP24">
        <v>61</v>
      </c>
      <c r="EQ24">
        <v>78</v>
      </c>
      <c r="ER24">
        <v>32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</v>
      </c>
      <c r="EY24">
        <v>4</v>
      </c>
      <c r="EZ24">
        <v>6</v>
      </c>
      <c r="FA24">
        <v>3</v>
      </c>
      <c r="FB24">
        <v>0</v>
      </c>
      <c r="FC24">
        <v>1</v>
      </c>
      <c r="FD24">
        <v>19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295</v>
      </c>
      <c r="FX24">
        <v>68.910003662109375</v>
      </c>
      <c r="FY24">
        <v>68.910003662109375</v>
      </c>
      <c r="FZ24">
        <v>69.180000305175781</v>
      </c>
      <c r="GA24">
        <v>68.389999389648438</v>
      </c>
      <c r="GB24">
        <v>68.529998779296875</v>
      </c>
      <c r="GC24">
        <v>763</v>
      </c>
      <c r="GD24">
        <v>44</v>
      </c>
      <c r="GE24">
        <v>380</v>
      </c>
      <c r="GF24">
        <v>20</v>
      </c>
      <c r="GG24">
        <v>0</v>
      </c>
      <c r="GH24">
        <v>169</v>
      </c>
      <c r="GI24">
        <v>0</v>
      </c>
      <c r="GJ24">
        <v>47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2.2999999999999998</v>
      </c>
      <c r="GX24" t="s">
        <v>217</v>
      </c>
      <c r="GY24">
        <v>6952833</v>
      </c>
      <c r="GZ24">
        <v>7644857</v>
      </c>
      <c r="HA24">
        <v>1.1000000000000001</v>
      </c>
      <c r="HB24">
        <v>1.3680000000000001</v>
      </c>
      <c r="HC24">
        <v>3.13</v>
      </c>
      <c r="HD24">
        <v>4.1500000000000004</v>
      </c>
      <c r="HE24">
        <v>11</v>
      </c>
      <c r="HF24" s="2">
        <f t="shared" si="29"/>
        <v>0</v>
      </c>
      <c r="HG24" s="2">
        <f t="shared" si="30"/>
        <v>3.9028135570303712E-3</v>
      </c>
      <c r="HH24" s="2">
        <f t="shared" si="31"/>
        <v>7.5461361896119739E-3</v>
      </c>
      <c r="HI24" s="2">
        <f t="shared" si="32"/>
        <v>2.0428920493535951E-3</v>
      </c>
      <c r="HJ24" s="3">
        <f t="shared" si="33"/>
        <v>69.178946558616872</v>
      </c>
      <c r="HK24" t="str">
        <f t="shared" si="34"/>
        <v>GILD</v>
      </c>
    </row>
    <row r="25" spans="1:219" hidden="1" x14ac:dyDescent="0.25">
      <c r="A25">
        <v>16</v>
      </c>
      <c r="B25" t="s">
        <v>296</v>
      </c>
      <c r="C25">
        <v>9</v>
      </c>
      <c r="D25">
        <v>0</v>
      </c>
      <c r="E25">
        <v>6</v>
      </c>
      <c r="F25">
        <v>0</v>
      </c>
      <c r="G25" t="s">
        <v>217</v>
      </c>
      <c r="H25" t="s">
        <v>217</v>
      </c>
      <c r="I25">
        <v>6</v>
      </c>
      <c r="J25">
        <v>0</v>
      </c>
      <c r="K25" t="s">
        <v>217</v>
      </c>
      <c r="L25" t="s">
        <v>217</v>
      </c>
      <c r="M25">
        <v>3</v>
      </c>
      <c r="N25">
        <v>12</v>
      </c>
      <c r="O25">
        <v>12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297</v>
      </c>
      <c r="AV25">
        <v>668.04998779296875</v>
      </c>
      <c r="AW25">
        <v>660</v>
      </c>
      <c r="AX25">
        <v>668.30999755859375</v>
      </c>
      <c r="AY25">
        <v>655.1500244140625</v>
      </c>
      <c r="AZ25">
        <v>668.30999755859375</v>
      </c>
      <c r="BA25" s="2">
        <f t="shared" si="17"/>
        <v>-1.2196951201467909E-2</v>
      </c>
      <c r="BB25" s="2">
        <f t="shared" si="18"/>
        <v>1.2434345721223705E-2</v>
      </c>
      <c r="BC25" s="2">
        <f t="shared" si="19"/>
        <v>7.3484478574810108E-3</v>
      </c>
      <c r="BD25" s="2">
        <f t="shared" si="20"/>
        <v>1.9691420437530471E-2</v>
      </c>
      <c r="BE25">
        <v>14</v>
      </c>
      <c r="BF25">
        <v>10</v>
      </c>
      <c r="BG25">
        <v>2</v>
      </c>
      <c r="BH25">
        <v>0</v>
      </c>
      <c r="BI25">
        <v>0</v>
      </c>
      <c r="BJ25">
        <v>1</v>
      </c>
      <c r="BK25">
        <v>1</v>
      </c>
      <c r="BL25">
        <v>0</v>
      </c>
      <c r="BM25">
        <v>0</v>
      </c>
      <c r="BN25">
        <v>4</v>
      </c>
      <c r="BO25">
        <v>0</v>
      </c>
      <c r="BP25">
        <v>1</v>
      </c>
      <c r="BQ25">
        <v>2</v>
      </c>
      <c r="BR25">
        <v>2</v>
      </c>
      <c r="BS25">
        <v>1</v>
      </c>
      <c r="BT25">
        <v>9</v>
      </c>
      <c r="BU25">
        <v>0</v>
      </c>
      <c r="BV25">
        <v>0</v>
      </c>
      <c r="BW25">
        <v>4</v>
      </c>
      <c r="BX25">
        <v>1</v>
      </c>
      <c r="BY25">
        <v>2</v>
      </c>
      <c r="BZ25">
        <v>2</v>
      </c>
      <c r="CA25">
        <v>1</v>
      </c>
      <c r="CB25">
        <v>1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234</v>
      </c>
      <c r="CN25">
        <v>668.30999755859375</v>
      </c>
      <c r="CO25">
        <v>667.8900146484375</v>
      </c>
      <c r="CP25">
        <v>667.8900146484375</v>
      </c>
      <c r="CQ25">
        <v>643.78997802734375</v>
      </c>
      <c r="CR25">
        <v>645.6500244140625</v>
      </c>
      <c r="CS25" s="2">
        <f t="shared" si="21"/>
        <v>-6.2882046586265616E-4</v>
      </c>
      <c r="CT25" s="2">
        <f t="shared" si="22"/>
        <v>0</v>
      </c>
      <c r="CU25" s="2">
        <f t="shared" si="23"/>
        <v>3.6083840291847302E-2</v>
      </c>
      <c r="CV25" s="2">
        <f t="shared" si="24"/>
        <v>2.8808895165871595E-3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1</v>
      </c>
      <c r="DJ25">
        <v>18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 t="s">
        <v>298</v>
      </c>
      <c r="EF25">
        <v>645.6500244140625</v>
      </c>
      <c r="EG25">
        <v>647.5</v>
      </c>
      <c r="EH25">
        <v>667.09002685546875</v>
      </c>
      <c r="EI25">
        <v>647.5</v>
      </c>
      <c r="EJ25">
        <v>665.20001220703125</v>
      </c>
      <c r="EK25" s="2">
        <f t="shared" si="25"/>
        <v>2.857105152026973E-3</v>
      </c>
      <c r="EL25" s="2">
        <f t="shared" si="26"/>
        <v>2.9366391441665307E-2</v>
      </c>
      <c r="EM25" s="2">
        <f t="shared" si="27"/>
        <v>0</v>
      </c>
      <c r="EN25" s="2">
        <f t="shared" si="28"/>
        <v>2.6608556647955139E-2</v>
      </c>
      <c r="EO25">
        <v>0</v>
      </c>
      <c r="EP25">
        <v>1</v>
      </c>
      <c r="EQ25">
        <v>3</v>
      </c>
      <c r="ER25">
        <v>7</v>
      </c>
      <c r="ES25">
        <v>16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299</v>
      </c>
      <c r="FX25">
        <v>665.20001220703125</v>
      </c>
      <c r="FY25">
        <v>669.9000244140625</v>
      </c>
      <c r="FZ25">
        <v>669.9000244140625</v>
      </c>
      <c r="GA25">
        <v>644.78997802734375</v>
      </c>
      <c r="GB25">
        <v>650.82000732421875</v>
      </c>
      <c r="GC25">
        <v>80</v>
      </c>
      <c r="GD25">
        <v>30</v>
      </c>
      <c r="GE25">
        <v>27</v>
      </c>
      <c r="GF25">
        <v>20</v>
      </c>
      <c r="GG25">
        <v>0</v>
      </c>
      <c r="GH25">
        <v>23</v>
      </c>
      <c r="GI25">
        <v>0</v>
      </c>
      <c r="GJ25">
        <v>23</v>
      </c>
      <c r="GK25">
        <v>0</v>
      </c>
      <c r="GL25">
        <v>20</v>
      </c>
      <c r="GM25">
        <v>0</v>
      </c>
      <c r="GN25">
        <v>18</v>
      </c>
      <c r="GO25">
        <v>1</v>
      </c>
      <c r="GP25">
        <v>0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</v>
      </c>
      <c r="GX25" t="s">
        <v>217</v>
      </c>
      <c r="GY25">
        <v>19061</v>
      </c>
      <c r="GZ25">
        <v>16757</v>
      </c>
      <c r="HA25">
        <v>1.7210000000000001</v>
      </c>
      <c r="HB25">
        <v>1.9810000000000001</v>
      </c>
      <c r="HC25">
        <v>1.1299999999999999</v>
      </c>
      <c r="HD25">
        <v>2.37</v>
      </c>
      <c r="HE25">
        <v>6.7400000000000002E-2</v>
      </c>
      <c r="HF25" s="2">
        <f t="shared" si="29"/>
        <v>7.0159904996901501E-3</v>
      </c>
      <c r="HG25" s="2">
        <f t="shared" si="30"/>
        <v>0</v>
      </c>
      <c r="HH25" s="2">
        <f t="shared" si="31"/>
        <v>3.7483274326914118E-2</v>
      </c>
      <c r="HI25" s="2">
        <f t="shared" si="32"/>
        <v>9.2652795381427122E-3</v>
      </c>
      <c r="HJ25" s="3">
        <f t="shared" si="33"/>
        <v>669.9000244140625</v>
      </c>
      <c r="HK25" t="str">
        <f t="shared" si="34"/>
        <v>GHC</v>
      </c>
    </row>
    <row r="26" spans="1:219" hidden="1" x14ac:dyDescent="0.25">
      <c r="A26">
        <v>17</v>
      </c>
      <c r="B26" t="s">
        <v>300</v>
      </c>
      <c r="C26">
        <v>9</v>
      </c>
      <c r="D26">
        <v>1</v>
      </c>
      <c r="E26">
        <v>6</v>
      </c>
      <c r="F26">
        <v>0</v>
      </c>
      <c r="G26" t="s">
        <v>217</v>
      </c>
      <c r="H26" t="s">
        <v>217</v>
      </c>
      <c r="I26">
        <v>6</v>
      </c>
      <c r="J26">
        <v>0</v>
      </c>
      <c r="K26" t="s">
        <v>217</v>
      </c>
      <c r="L26" t="s">
        <v>217</v>
      </c>
      <c r="M26">
        <v>84</v>
      </c>
      <c r="N26">
        <v>32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20</v>
      </c>
      <c r="W26">
        <v>3</v>
      </c>
      <c r="X26">
        <v>8</v>
      </c>
      <c r="Y26">
        <v>2</v>
      </c>
      <c r="Z26">
        <v>40</v>
      </c>
      <c r="AA26">
        <v>0</v>
      </c>
      <c r="AB26">
        <v>0</v>
      </c>
      <c r="AC26">
        <v>0</v>
      </c>
      <c r="AD26">
        <v>0</v>
      </c>
      <c r="AE26">
        <v>32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122</v>
      </c>
      <c r="AN26">
        <v>32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 t="s">
        <v>301</v>
      </c>
      <c r="AV26">
        <v>15.539999961853029</v>
      </c>
      <c r="AW26">
        <v>15.409999847412109</v>
      </c>
      <c r="AX26">
        <v>15.47500038146973</v>
      </c>
      <c r="AY26">
        <v>15.180000305175779</v>
      </c>
      <c r="AZ26">
        <v>15.39999961853027</v>
      </c>
      <c r="BA26" s="2">
        <f t="shared" si="17"/>
        <v>-8.4360879771683273E-3</v>
      </c>
      <c r="BB26" s="2">
        <f t="shared" si="18"/>
        <v>4.2003575092285361E-3</v>
      </c>
      <c r="BC26" s="2">
        <f t="shared" si="19"/>
        <v>1.4925343576493E-2</v>
      </c>
      <c r="BD26" s="2">
        <f t="shared" si="20"/>
        <v>1.4285670052210486E-2</v>
      </c>
      <c r="BE26">
        <v>29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56</v>
      </c>
      <c r="BO26">
        <v>12</v>
      </c>
      <c r="BP26">
        <v>15</v>
      </c>
      <c r="BQ26">
        <v>24</v>
      </c>
      <c r="BR26">
        <v>71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26</v>
      </c>
      <c r="CF26">
        <v>0</v>
      </c>
      <c r="CG26">
        <v>16</v>
      </c>
      <c r="CH26">
        <v>0</v>
      </c>
      <c r="CI26">
        <v>2</v>
      </c>
      <c r="CJ26">
        <v>0</v>
      </c>
      <c r="CK26">
        <v>2</v>
      </c>
      <c r="CL26">
        <v>0</v>
      </c>
      <c r="CM26" t="s">
        <v>302</v>
      </c>
      <c r="CN26">
        <v>15.39999961853027</v>
      </c>
      <c r="CO26">
        <v>15.39999961853027</v>
      </c>
      <c r="CP26">
        <v>15.39999961853027</v>
      </c>
      <c r="CQ26">
        <v>15.22500038146973</v>
      </c>
      <c r="CR26">
        <v>15.27000045776367</v>
      </c>
      <c r="CS26" s="2">
        <f t="shared" si="21"/>
        <v>0</v>
      </c>
      <c r="CT26" s="2">
        <f t="shared" si="22"/>
        <v>0</v>
      </c>
      <c r="CU26" s="2">
        <f t="shared" si="23"/>
        <v>1.1363587103597639E-2</v>
      </c>
      <c r="CV26" s="2">
        <f t="shared" si="24"/>
        <v>2.9469597213443999E-3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6</v>
      </c>
      <c r="DG26">
        <v>8</v>
      </c>
      <c r="DH26">
        <v>33</v>
      </c>
      <c r="DI26">
        <v>17</v>
      </c>
      <c r="DJ26">
        <v>128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3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0</v>
      </c>
      <c r="EE26" t="s">
        <v>303</v>
      </c>
      <c r="EF26">
        <v>15.27000045776367</v>
      </c>
      <c r="EG26">
        <v>15.27000045776367</v>
      </c>
      <c r="EH26">
        <v>15.64000034332275</v>
      </c>
      <c r="EI26">
        <v>15.19999980926514</v>
      </c>
      <c r="EJ26">
        <v>15.590000152587891</v>
      </c>
      <c r="EK26" s="2">
        <f t="shared" si="25"/>
        <v>0</v>
      </c>
      <c r="EL26" s="2">
        <f t="shared" si="26"/>
        <v>2.3657281166048483E-2</v>
      </c>
      <c r="EM26" s="2">
        <f t="shared" si="27"/>
        <v>4.5841942632647292E-3</v>
      </c>
      <c r="EN26" s="2">
        <f t="shared" si="28"/>
        <v>2.5016057697601179E-2</v>
      </c>
      <c r="EO26">
        <v>3</v>
      </c>
      <c r="EP26">
        <v>7</v>
      </c>
      <c r="EQ26">
        <v>47</v>
      </c>
      <c r="ER26">
        <v>90</v>
      </c>
      <c r="ES26">
        <v>45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1</v>
      </c>
      <c r="EZ26">
        <v>0</v>
      </c>
      <c r="FA26">
        <v>1</v>
      </c>
      <c r="FB26">
        <v>0</v>
      </c>
      <c r="FC26">
        <v>1</v>
      </c>
      <c r="FD26">
        <v>3</v>
      </c>
      <c r="FE26">
        <v>1</v>
      </c>
      <c r="FF26">
        <v>3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304</v>
      </c>
      <c r="FX26">
        <v>15.590000152587891</v>
      </c>
      <c r="FY26">
        <v>15.64000034332275</v>
      </c>
      <c r="FZ26">
        <v>15.82499980926514</v>
      </c>
      <c r="GA26">
        <v>15.609000205993651</v>
      </c>
      <c r="GB26">
        <v>15.710000038146971</v>
      </c>
      <c r="GC26">
        <v>337</v>
      </c>
      <c r="GD26">
        <v>446</v>
      </c>
      <c r="GE26">
        <v>192</v>
      </c>
      <c r="GF26">
        <v>195</v>
      </c>
      <c r="GG26">
        <v>0</v>
      </c>
      <c r="GH26">
        <v>135</v>
      </c>
      <c r="GI26">
        <v>0</v>
      </c>
      <c r="GJ26">
        <v>135</v>
      </c>
      <c r="GK26">
        <v>3</v>
      </c>
      <c r="GL26">
        <v>239</v>
      </c>
      <c r="GM26">
        <v>3</v>
      </c>
      <c r="GN26">
        <v>128</v>
      </c>
      <c r="GO26">
        <v>0</v>
      </c>
      <c r="GP26">
        <v>0</v>
      </c>
      <c r="GQ26">
        <v>0</v>
      </c>
      <c r="GR26">
        <v>0</v>
      </c>
      <c r="GS26">
        <v>2</v>
      </c>
      <c r="GT26">
        <v>0</v>
      </c>
      <c r="GU26">
        <v>0</v>
      </c>
      <c r="GV26">
        <v>0</v>
      </c>
      <c r="GW26">
        <v>2.1</v>
      </c>
      <c r="GX26" t="s">
        <v>217</v>
      </c>
      <c r="GY26">
        <v>843572</v>
      </c>
      <c r="GZ26">
        <v>997871</v>
      </c>
      <c r="HA26">
        <v>1.575</v>
      </c>
      <c r="HB26">
        <v>1.95</v>
      </c>
      <c r="HC26">
        <v>1.96</v>
      </c>
      <c r="HD26">
        <v>22.8</v>
      </c>
      <c r="HE26">
        <v>0</v>
      </c>
      <c r="HF26" s="2">
        <f t="shared" si="29"/>
        <v>3.1969430714371416E-3</v>
      </c>
      <c r="HG26" s="2">
        <f t="shared" si="30"/>
        <v>1.1690329742315542E-2</v>
      </c>
      <c r="HH26" s="2">
        <f t="shared" si="31"/>
        <v>1.9821059238234184E-3</v>
      </c>
      <c r="HI26" s="2">
        <f t="shared" si="32"/>
        <v>6.4290153983496134E-3</v>
      </c>
      <c r="HJ26" s="3">
        <f t="shared" si="33"/>
        <v>15.822837104506121</v>
      </c>
      <c r="HK26" t="str">
        <f t="shared" si="34"/>
        <v>TWNK</v>
      </c>
    </row>
    <row r="27" spans="1:219" hidden="1" x14ac:dyDescent="0.25">
      <c r="A27">
        <v>18</v>
      </c>
      <c r="B27" t="s">
        <v>305</v>
      </c>
      <c r="C27">
        <v>9</v>
      </c>
      <c r="D27">
        <v>2</v>
      </c>
      <c r="E27">
        <v>6</v>
      </c>
      <c r="F27">
        <v>0</v>
      </c>
      <c r="G27" t="s">
        <v>217</v>
      </c>
      <c r="H27" t="s">
        <v>217</v>
      </c>
      <c r="I27">
        <v>6</v>
      </c>
      <c r="J27">
        <v>0</v>
      </c>
      <c r="K27" t="s">
        <v>217</v>
      </c>
      <c r="L27" t="s">
        <v>217</v>
      </c>
      <c r="M27">
        <v>104</v>
      </c>
      <c r="N27">
        <v>77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21</v>
      </c>
      <c r="W27">
        <v>1</v>
      </c>
      <c r="X27">
        <v>2</v>
      </c>
      <c r="Y27">
        <v>4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306</v>
      </c>
      <c r="AV27">
        <v>239.05999755859369</v>
      </c>
      <c r="AW27">
        <v>238.36000061035159</v>
      </c>
      <c r="AX27">
        <v>238.42999267578119</v>
      </c>
      <c r="AY27">
        <v>233.91999816894531</v>
      </c>
      <c r="AZ27">
        <v>236.3699951171875</v>
      </c>
      <c r="BA27" s="2">
        <f t="shared" si="17"/>
        <v>-2.9367215407352099E-3</v>
      </c>
      <c r="BB27" s="2">
        <f t="shared" si="18"/>
        <v>2.9355394698504789E-4</v>
      </c>
      <c r="BC27" s="2">
        <f t="shared" si="19"/>
        <v>1.8627296652278358E-2</v>
      </c>
      <c r="BD27" s="2">
        <f t="shared" si="20"/>
        <v>1.0365092858031888E-2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4</v>
      </c>
      <c r="BO27">
        <v>3</v>
      </c>
      <c r="BP27">
        <v>10</v>
      </c>
      <c r="BQ27">
        <v>8</v>
      </c>
      <c r="BR27">
        <v>167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 t="s">
        <v>290</v>
      </c>
      <c r="CN27">
        <v>236.3699951171875</v>
      </c>
      <c r="CO27">
        <v>236.33000183105469</v>
      </c>
      <c r="CP27">
        <v>236.6499938964844</v>
      </c>
      <c r="CQ27">
        <v>231.77000427246091</v>
      </c>
      <c r="CR27">
        <v>231.78999328613281</v>
      </c>
      <c r="CS27" s="2">
        <f t="shared" si="21"/>
        <v>-1.6922644532191278E-4</v>
      </c>
      <c r="CT27" s="2">
        <f t="shared" si="22"/>
        <v>1.352174408124851E-3</v>
      </c>
      <c r="CU27" s="2">
        <f t="shared" si="23"/>
        <v>1.9295043046856142E-2</v>
      </c>
      <c r="CV27" s="2">
        <f t="shared" si="24"/>
        <v>8.623760408510428E-5</v>
      </c>
      <c r="CW27">
        <v>2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</v>
      </c>
      <c r="DG27">
        <v>2</v>
      </c>
      <c r="DH27">
        <v>3</v>
      </c>
      <c r="DI27">
        <v>10</v>
      </c>
      <c r="DJ27">
        <v>176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 t="s">
        <v>307</v>
      </c>
      <c r="EF27">
        <v>231.78999328613281</v>
      </c>
      <c r="EG27">
        <v>232.2200012207031</v>
      </c>
      <c r="EH27">
        <v>238.96000671386719</v>
      </c>
      <c r="EI27">
        <v>231.92999267578119</v>
      </c>
      <c r="EJ27">
        <v>237.94999694824219</v>
      </c>
      <c r="EK27" s="2">
        <f t="shared" si="25"/>
        <v>1.8517265192915522E-3</v>
      </c>
      <c r="EL27" s="2">
        <f t="shared" si="26"/>
        <v>2.8205579610795062E-2</v>
      </c>
      <c r="EM27" s="2">
        <f t="shared" si="27"/>
        <v>1.2488525682431417E-3</v>
      </c>
      <c r="EN27" s="2">
        <f t="shared" si="28"/>
        <v>2.5299450933678469E-2</v>
      </c>
      <c r="EO27">
        <v>3</v>
      </c>
      <c r="EP27">
        <v>5</v>
      </c>
      <c r="EQ27">
        <v>29</v>
      </c>
      <c r="ER27">
        <v>34</v>
      </c>
      <c r="ES27">
        <v>124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308</v>
      </c>
      <c r="FX27">
        <v>237.94999694824219</v>
      </c>
      <c r="FY27">
        <v>238.53999328613281</v>
      </c>
      <c r="FZ27">
        <v>240.3999938964844</v>
      </c>
      <c r="GA27">
        <v>237.94000244140619</v>
      </c>
      <c r="GB27">
        <v>238.5</v>
      </c>
      <c r="GC27">
        <v>379</v>
      </c>
      <c r="GD27">
        <v>416</v>
      </c>
      <c r="GE27">
        <v>197</v>
      </c>
      <c r="GF27">
        <v>194</v>
      </c>
      <c r="GG27">
        <v>0</v>
      </c>
      <c r="GH27">
        <v>158</v>
      </c>
      <c r="GI27">
        <v>0</v>
      </c>
      <c r="GJ27">
        <v>158</v>
      </c>
      <c r="GK27">
        <v>1</v>
      </c>
      <c r="GL27">
        <v>345</v>
      </c>
      <c r="GM27">
        <v>1</v>
      </c>
      <c r="GN27">
        <v>176</v>
      </c>
      <c r="GO27">
        <v>1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2.8</v>
      </c>
      <c r="GX27" t="s">
        <v>222</v>
      </c>
      <c r="GY27">
        <v>884800</v>
      </c>
      <c r="GZ27">
        <v>961442</v>
      </c>
      <c r="HA27">
        <v>1.92</v>
      </c>
      <c r="HB27">
        <v>2.5009999999999999</v>
      </c>
      <c r="HC27">
        <v>1.9</v>
      </c>
      <c r="HD27">
        <v>2.99</v>
      </c>
      <c r="HE27">
        <v>0.64419996999999996</v>
      </c>
      <c r="HF27" s="2">
        <f t="shared" si="29"/>
        <v>2.4733644441036207E-3</v>
      </c>
      <c r="HG27" s="2">
        <f t="shared" si="30"/>
        <v>7.737107560628731E-3</v>
      </c>
      <c r="HH27" s="2">
        <f t="shared" si="31"/>
        <v>2.5152631072933307E-3</v>
      </c>
      <c r="HI27" s="2">
        <f t="shared" si="32"/>
        <v>2.3479981492402491E-3</v>
      </c>
      <c r="HJ27" s="3">
        <f t="shared" si="33"/>
        <v>240.38560287169929</v>
      </c>
      <c r="HK27" t="str">
        <f t="shared" si="34"/>
        <v>ITW</v>
      </c>
    </row>
    <row r="28" spans="1:219" hidden="1" x14ac:dyDescent="0.25">
      <c r="A28">
        <v>19</v>
      </c>
      <c r="B28" t="s">
        <v>309</v>
      </c>
      <c r="C28">
        <v>10</v>
      </c>
      <c r="D28">
        <v>0</v>
      </c>
      <c r="E28">
        <v>6</v>
      </c>
      <c r="F28">
        <v>0</v>
      </c>
      <c r="G28" t="s">
        <v>217</v>
      </c>
      <c r="H28" t="s">
        <v>217</v>
      </c>
      <c r="I28">
        <v>6</v>
      </c>
      <c r="J28">
        <v>0</v>
      </c>
      <c r="K28" t="s">
        <v>217</v>
      </c>
      <c r="L28" t="s">
        <v>217</v>
      </c>
      <c r="M28">
        <v>64</v>
      </c>
      <c r="N28">
        <v>72</v>
      </c>
      <c r="O28">
        <v>22</v>
      </c>
      <c r="P28">
        <v>0</v>
      </c>
      <c r="Q28">
        <v>0</v>
      </c>
      <c r="R28">
        <v>1</v>
      </c>
      <c r="S28">
        <v>22</v>
      </c>
      <c r="T28">
        <v>0</v>
      </c>
      <c r="U28">
        <v>0</v>
      </c>
      <c r="V28">
        <v>7</v>
      </c>
      <c r="W28">
        <v>1</v>
      </c>
      <c r="X28">
        <v>0</v>
      </c>
      <c r="Y28">
        <v>0</v>
      </c>
      <c r="Z28">
        <v>0</v>
      </c>
      <c r="AA28">
        <v>1</v>
      </c>
      <c r="AB28">
        <v>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310</v>
      </c>
      <c r="AV28">
        <v>95.339996337890625</v>
      </c>
      <c r="AW28">
        <v>94.940002441406236</v>
      </c>
      <c r="AX28">
        <v>95.870002746582045</v>
      </c>
      <c r="AY28">
        <v>94.699996948242202</v>
      </c>
      <c r="AZ28">
        <v>95.449996948242202</v>
      </c>
      <c r="BA28" s="2">
        <f t="shared" si="17"/>
        <v>-4.2131228796971065E-3</v>
      </c>
      <c r="BB28" s="2">
        <f t="shared" si="18"/>
        <v>9.7006391836049755E-3</v>
      </c>
      <c r="BC28" s="2">
        <f t="shared" si="19"/>
        <v>2.5279701600192661E-3</v>
      </c>
      <c r="BD28" s="2">
        <f t="shared" si="20"/>
        <v>7.8575172758432732E-3</v>
      </c>
      <c r="BE28">
        <v>106</v>
      </c>
      <c r="BF28">
        <v>61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39</v>
      </c>
      <c r="BO28">
        <v>6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260</v>
      </c>
      <c r="CN28">
        <v>95.449996948242202</v>
      </c>
      <c r="CO28">
        <v>95.440002441406236</v>
      </c>
      <c r="CP28">
        <v>95.980003356933594</v>
      </c>
      <c r="CQ28">
        <v>94.819999694824219</v>
      </c>
      <c r="CR28">
        <v>95</v>
      </c>
      <c r="CS28" s="2">
        <f t="shared" si="21"/>
        <v>-1.0472031203168086E-4</v>
      </c>
      <c r="CT28" s="2">
        <f t="shared" si="22"/>
        <v>5.6261814611444638E-3</v>
      </c>
      <c r="CU28" s="2">
        <f t="shared" si="23"/>
        <v>6.496256608571005E-3</v>
      </c>
      <c r="CV28" s="2">
        <f t="shared" si="24"/>
        <v>1.8947400544818693E-3</v>
      </c>
      <c r="CW28">
        <v>103</v>
      </c>
      <c r="CX28">
        <v>3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33</v>
      </c>
      <c r="DG28">
        <v>13</v>
      </c>
      <c r="DH28">
        <v>12</v>
      </c>
      <c r="DI28">
        <v>12</v>
      </c>
      <c r="DJ28">
        <v>12</v>
      </c>
      <c r="DK28">
        <v>0</v>
      </c>
      <c r="DL28">
        <v>0</v>
      </c>
      <c r="DM28">
        <v>0</v>
      </c>
      <c r="DN28">
        <v>0</v>
      </c>
      <c r="DO28">
        <v>3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271</v>
      </c>
      <c r="EF28">
        <v>95</v>
      </c>
      <c r="EG28">
        <v>94.760002136230483</v>
      </c>
      <c r="EH28">
        <v>97.160003662109375</v>
      </c>
      <c r="EI28">
        <v>94.430000305175781</v>
      </c>
      <c r="EJ28">
        <v>96.550003051757798</v>
      </c>
      <c r="EK28" s="2">
        <f t="shared" si="25"/>
        <v>-2.5326916247268016E-3</v>
      </c>
      <c r="EL28" s="2">
        <f t="shared" si="26"/>
        <v>2.4701538034367587E-2</v>
      </c>
      <c r="EM28" s="2">
        <f t="shared" si="27"/>
        <v>3.4825013045090003E-3</v>
      </c>
      <c r="EN28" s="2">
        <f t="shared" si="28"/>
        <v>2.1957562709195799E-2</v>
      </c>
      <c r="EO28">
        <v>0</v>
      </c>
      <c r="EP28">
        <v>64</v>
      </c>
      <c r="EQ28">
        <v>55</v>
      </c>
      <c r="ER28">
        <v>21</v>
      </c>
      <c r="ES28">
        <v>37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1</v>
      </c>
      <c r="FD28">
        <v>1</v>
      </c>
      <c r="FE28">
        <v>1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285</v>
      </c>
      <c r="FX28">
        <v>96.550003051757798</v>
      </c>
      <c r="FY28">
        <v>96.769996643066406</v>
      </c>
      <c r="FZ28">
        <v>97.120002746582031</v>
      </c>
      <c r="GA28">
        <v>96</v>
      </c>
      <c r="GB28">
        <v>96.730003356933594</v>
      </c>
      <c r="GC28">
        <v>608</v>
      </c>
      <c r="GD28">
        <v>136</v>
      </c>
      <c r="GE28">
        <v>283</v>
      </c>
      <c r="GF28">
        <v>83</v>
      </c>
      <c r="GG28">
        <v>0</v>
      </c>
      <c r="GH28">
        <v>58</v>
      </c>
      <c r="GI28">
        <v>0</v>
      </c>
      <c r="GJ28">
        <v>58</v>
      </c>
      <c r="GK28">
        <v>1</v>
      </c>
      <c r="GL28">
        <v>12</v>
      </c>
      <c r="GM28">
        <v>1</v>
      </c>
      <c r="GN28">
        <v>12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2.8</v>
      </c>
      <c r="GX28" t="s">
        <v>222</v>
      </c>
      <c r="GY28">
        <v>363738</v>
      </c>
      <c r="GZ28">
        <v>465871</v>
      </c>
      <c r="HA28">
        <v>1.1140000000000001</v>
      </c>
      <c r="HB28">
        <v>1.891</v>
      </c>
      <c r="HC28">
        <v>7.49</v>
      </c>
      <c r="HD28">
        <v>6.65</v>
      </c>
      <c r="HE28">
        <v>6.7104999999999997</v>
      </c>
      <c r="HF28" s="2">
        <f t="shared" si="29"/>
        <v>2.2733657015618913E-3</v>
      </c>
      <c r="HG28" s="2">
        <f t="shared" si="30"/>
        <v>3.6038518700304278E-3</v>
      </c>
      <c r="HH28" s="2">
        <f t="shared" si="31"/>
        <v>7.9569770567060605E-3</v>
      </c>
      <c r="HI28" s="2">
        <f t="shared" si="32"/>
        <v>7.5468141383173704E-3</v>
      </c>
      <c r="HJ28" s="3">
        <f t="shared" si="33"/>
        <v>97.118741376431359</v>
      </c>
      <c r="HK28" t="str">
        <f t="shared" si="34"/>
        <v>INGR</v>
      </c>
    </row>
    <row r="29" spans="1:219" hidden="1" x14ac:dyDescent="0.25">
      <c r="A29">
        <v>20</v>
      </c>
      <c r="B29" t="s">
        <v>311</v>
      </c>
      <c r="C29">
        <v>9</v>
      </c>
      <c r="D29">
        <v>0</v>
      </c>
      <c r="E29">
        <v>6</v>
      </c>
      <c r="F29">
        <v>0</v>
      </c>
      <c r="G29" t="s">
        <v>217</v>
      </c>
      <c r="H29" t="s">
        <v>217</v>
      </c>
      <c r="I29">
        <v>6</v>
      </c>
      <c r="J29">
        <v>0</v>
      </c>
      <c r="K29" t="s">
        <v>217</v>
      </c>
      <c r="L29" t="s">
        <v>217</v>
      </c>
      <c r="M29">
        <v>31</v>
      </c>
      <c r="N29">
        <v>65</v>
      </c>
      <c r="O29">
        <v>75</v>
      </c>
      <c r="P29">
        <v>5</v>
      </c>
      <c r="Q29">
        <v>0</v>
      </c>
      <c r="R29">
        <v>0</v>
      </c>
      <c r="S29">
        <v>0</v>
      </c>
      <c r="T29">
        <v>0</v>
      </c>
      <c r="U29">
        <v>0</v>
      </c>
      <c r="V29">
        <v>16</v>
      </c>
      <c r="W29">
        <v>9</v>
      </c>
      <c r="X29">
        <v>3</v>
      </c>
      <c r="Y29">
        <v>2</v>
      </c>
      <c r="Z29">
        <v>4</v>
      </c>
      <c r="AA29">
        <v>1</v>
      </c>
      <c r="AB29">
        <v>34</v>
      </c>
      <c r="AC29">
        <v>0</v>
      </c>
      <c r="AD29">
        <v>0</v>
      </c>
      <c r="AE29">
        <v>0</v>
      </c>
      <c r="AF29">
        <v>0</v>
      </c>
      <c r="AG29">
        <v>4</v>
      </c>
      <c r="AH29">
        <v>4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312</v>
      </c>
      <c r="AV29">
        <v>41.810001373291023</v>
      </c>
      <c r="AW29">
        <v>41.459999084472663</v>
      </c>
      <c r="AX29">
        <v>42.069999694824219</v>
      </c>
      <c r="AY29">
        <v>41.150001525878913</v>
      </c>
      <c r="AZ29">
        <v>41.930000305175781</v>
      </c>
      <c r="BA29" s="2">
        <f t="shared" si="17"/>
        <v>-8.4419270754263476E-3</v>
      </c>
      <c r="BB29" s="2">
        <f t="shared" si="18"/>
        <v>1.4499658064570986E-2</v>
      </c>
      <c r="BC29" s="2">
        <f t="shared" si="19"/>
        <v>7.477027627572963E-3</v>
      </c>
      <c r="BD29" s="2">
        <f t="shared" si="20"/>
        <v>1.8602403377530718E-2</v>
      </c>
      <c r="BE29">
        <v>57</v>
      </c>
      <c r="BF29">
        <v>99</v>
      </c>
      <c r="BG29">
        <v>26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7</v>
      </c>
      <c r="BP29">
        <v>4</v>
      </c>
      <c r="BQ29">
        <v>4</v>
      </c>
      <c r="BR29">
        <v>3</v>
      </c>
      <c r="BS29">
        <v>1</v>
      </c>
      <c r="BT29">
        <v>26</v>
      </c>
      <c r="BU29">
        <v>0</v>
      </c>
      <c r="BV29">
        <v>0</v>
      </c>
      <c r="BW29">
        <v>11</v>
      </c>
      <c r="BX29">
        <v>0</v>
      </c>
      <c r="BY29">
        <v>3</v>
      </c>
      <c r="BZ29">
        <v>3</v>
      </c>
      <c r="CA29">
        <v>1</v>
      </c>
      <c r="CB29">
        <v>0</v>
      </c>
      <c r="CC29">
        <v>2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313</v>
      </c>
      <c r="CN29">
        <v>41.930000305175781</v>
      </c>
      <c r="CO29">
        <v>41.950000762939453</v>
      </c>
      <c r="CP29">
        <v>42.119998931884773</v>
      </c>
      <c r="CQ29">
        <v>40.529998779296882</v>
      </c>
      <c r="CR29">
        <v>40.680000305175781</v>
      </c>
      <c r="CS29" s="2">
        <f t="shared" si="21"/>
        <v>4.7676894874670861E-4</v>
      </c>
      <c r="CT29" s="2">
        <f t="shared" si="22"/>
        <v>4.0360439994368003E-3</v>
      </c>
      <c r="CU29" s="2">
        <f t="shared" si="23"/>
        <v>3.3849867885987428E-2</v>
      </c>
      <c r="CV29" s="2">
        <f t="shared" si="24"/>
        <v>3.6873531158704287E-3</v>
      </c>
      <c r="CW29">
        <v>5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2</v>
      </c>
      <c r="DH29">
        <v>1</v>
      </c>
      <c r="DI29">
        <v>2</v>
      </c>
      <c r="DJ29">
        <v>187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5</v>
      </c>
      <c r="DX29">
        <v>0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0</v>
      </c>
      <c r="EE29" t="s">
        <v>314</v>
      </c>
      <c r="EF29">
        <v>40.680000305175781</v>
      </c>
      <c r="EG29">
        <v>40.740001678466797</v>
      </c>
      <c r="EH29">
        <v>42.330001831054688</v>
      </c>
      <c r="EI29">
        <v>40.599998474121087</v>
      </c>
      <c r="EJ29">
        <v>41.880001068115227</v>
      </c>
      <c r="EK29" s="2">
        <f t="shared" si="25"/>
        <v>1.4727876980605847E-3</v>
      </c>
      <c r="EL29" s="2">
        <f t="shared" si="26"/>
        <v>3.7562014736824634E-2</v>
      </c>
      <c r="EM29" s="2">
        <f t="shared" si="27"/>
        <v>3.4365046288082901E-3</v>
      </c>
      <c r="EN29" s="2">
        <f t="shared" si="28"/>
        <v>3.0563575963436507E-2</v>
      </c>
      <c r="EO29">
        <v>1</v>
      </c>
      <c r="EP29">
        <v>7</v>
      </c>
      <c r="EQ29">
        <v>35</v>
      </c>
      <c r="ER29">
        <v>35</v>
      </c>
      <c r="ES29">
        <v>117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2</v>
      </c>
      <c r="FA29">
        <v>0</v>
      </c>
      <c r="FB29">
        <v>0</v>
      </c>
      <c r="FC29">
        <v>1</v>
      </c>
      <c r="FD29">
        <v>2</v>
      </c>
      <c r="FE29">
        <v>1</v>
      </c>
      <c r="FF29">
        <v>2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315</v>
      </c>
      <c r="FX29">
        <v>41.880001068115227</v>
      </c>
      <c r="FY29">
        <v>41.900001525878913</v>
      </c>
      <c r="FZ29">
        <v>42.869998931884773</v>
      </c>
      <c r="GA29">
        <v>41.680000305175781</v>
      </c>
      <c r="GB29">
        <v>42.5</v>
      </c>
      <c r="GC29">
        <v>558</v>
      </c>
      <c r="GD29">
        <v>256</v>
      </c>
      <c r="GE29">
        <v>200</v>
      </c>
      <c r="GF29">
        <v>196</v>
      </c>
      <c r="GG29">
        <v>0</v>
      </c>
      <c r="GH29">
        <v>157</v>
      </c>
      <c r="GI29">
        <v>0</v>
      </c>
      <c r="GJ29">
        <v>152</v>
      </c>
      <c r="GK29">
        <v>2</v>
      </c>
      <c r="GL29">
        <v>194</v>
      </c>
      <c r="GM29">
        <v>2</v>
      </c>
      <c r="GN29">
        <v>187</v>
      </c>
      <c r="GO29">
        <v>3</v>
      </c>
      <c r="GP29">
        <v>0</v>
      </c>
      <c r="GQ29">
        <v>2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2.6</v>
      </c>
      <c r="GX29" t="s">
        <v>222</v>
      </c>
      <c r="GY29">
        <v>3033321</v>
      </c>
      <c r="GZ29">
        <v>2727671</v>
      </c>
      <c r="HA29">
        <v>0.495</v>
      </c>
      <c r="HB29">
        <v>0.60899999999999999</v>
      </c>
      <c r="HC29">
        <v>15.15</v>
      </c>
      <c r="HD29">
        <v>18.88</v>
      </c>
      <c r="HE29">
        <v>2.1894</v>
      </c>
      <c r="HF29" s="2">
        <f t="shared" si="29"/>
        <v>4.7733787673809314E-4</v>
      </c>
      <c r="HG29" s="2">
        <f t="shared" si="30"/>
        <v>2.2626485425088716E-2</v>
      </c>
      <c r="HH29" s="2">
        <f t="shared" si="31"/>
        <v>5.2506256012246899E-3</v>
      </c>
      <c r="HI29" s="2">
        <f t="shared" si="32"/>
        <v>1.9294110466452241E-2</v>
      </c>
      <c r="HJ29" s="3">
        <f t="shared" si="33"/>
        <v>42.848051299715408</v>
      </c>
      <c r="HK29" t="str">
        <f t="shared" si="34"/>
        <v>IRM</v>
      </c>
    </row>
    <row r="30" spans="1:219" hidden="1" x14ac:dyDescent="0.25">
      <c r="A30">
        <v>21</v>
      </c>
      <c r="B30" t="s">
        <v>316</v>
      </c>
      <c r="C30">
        <v>9</v>
      </c>
      <c r="D30">
        <v>1</v>
      </c>
      <c r="E30">
        <v>6</v>
      </c>
      <c r="F30">
        <v>0</v>
      </c>
      <c r="G30" t="s">
        <v>217</v>
      </c>
      <c r="H30" t="s">
        <v>217</v>
      </c>
      <c r="I30">
        <v>6</v>
      </c>
      <c r="J30">
        <v>0</v>
      </c>
      <c r="K30" t="s">
        <v>217</v>
      </c>
      <c r="L30" t="s">
        <v>217</v>
      </c>
      <c r="M30">
        <v>106</v>
      </c>
      <c r="N30">
        <v>85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1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317</v>
      </c>
      <c r="AV30">
        <v>170.27000427246091</v>
      </c>
      <c r="AW30">
        <v>170.6499938964844</v>
      </c>
      <c r="AX30">
        <v>170.8699951171875</v>
      </c>
      <c r="AY30">
        <v>168.2799987792969</v>
      </c>
      <c r="AZ30">
        <v>168.8800048828125</v>
      </c>
      <c r="BA30" s="2">
        <f t="shared" si="17"/>
        <v>2.2267192359467503E-3</v>
      </c>
      <c r="BB30" s="2">
        <f t="shared" si="18"/>
        <v>1.2875357113003583E-3</v>
      </c>
      <c r="BC30" s="2">
        <f t="shared" si="19"/>
        <v>1.3888046891024963E-2</v>
      </c>
      <c r="BD30" s="2">
        <f t="shared" si="20"/>
        <v>3.5528546078142931E-3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3</v>
      </c>
      <c r="BP30">
        <v>10</v>
      </c>
      <c r="BQ30">
        <v>8</v>
      </c>
      <c r="BR30">
        <v>173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 t="s">
        <v>318</v>
      </c>
      <c r="CN30">
        <v>168.8800048828125</v>
      </c>
      <c r="CO30">
        <v>168.53999328613281</v>
      </c>
      <c r="CP30">
        <v>169.80000305175781</v>
      </c>
      <c r="CQ30">
        <v>167.94999694824219</v>
      </c>
      <c r="CR30">
        <v>168.19999694824219</v>
      </c>
      <c r="CS30" s="2">
        <f t="shared" si="21"/>
        <v>-2.0173941510870375E-3</v>
      </c>
      <c r="CT30" s="2">
        <f t="shared" si="22"/>
        <v>7.4205520787943291E-3</v>
      </c>
      <c r="CU30" s="2">
        <f t="shared" si="23"/>
        <v>3.5006310750764769E-3</v>
      </c>
      <c r="CV30" s="2">
        <f t="shared" si="24"/>
        <v>1.4863258295833015E-3</v>
      </c>
      <c r="CW30">
        <v>129</v>
      </c>
      <c r="CX30">
        <v>22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56</v>
      </c>
      <c r="DG30">
        <v>9</v>
      </c>
      <c r="DH30">
        <v>9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319</v>
      </c>
      <c r="EF30">
        <v>168.19999694824219</v>
      </c>
      <c r="EG30">
        <v>166.9700012207031</v>
      </c>
      <c r="EH30">
        <v>170.69999694824219</v>
      </c>
      <c r="EI30">
        <v>166.9700012207031</v>
      </c>
      <c r="EJ30">
        <v>169.96000671386719</v>
      </c>
      <c r="EK30" s="2">
        <f t="shared" si="25"/>
        <v>-7.3665671590508186E-3</v>
      </c>
      <c r="EL30" s="2">
        <f t="shared" si="26"/>
        <v>2.1851176298907982E-2</v>
      </c>
      <c r="EM30" s="2">
        <f t="shared" si="27"/>
        <v>0</v>
      </c>
      <c r="EN30" s="2">
        <f t="shared" si="28"/>
        <v>1.7592406301782826E-2</v>
      </c>
      <c r="EO30">
        <v>2</v>
      </c>
      <c r="EP30">
        <v>21</v>
      </c>
      <c r="EQ30">
        <v>15</v>
      </c>
      <c r="ER30">
        <v>53</v>
      </c>
      <c r="ES30">
        <v>104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317</v>
      </c>
      <c r="FX30">
        <v>169.96000671386719</v>
      </c>
      <c r="FY30">
        <v>171.47999572753909</v>
      </c>
      <c r="FZ30">
        <v>171.61000061035159</v>
      </c>
      <c r="GA30">
        <v>170.16999816894531</v>
      </c>
      <c r="GB30">
        <v>170.2200012207031</v>
      </c>
      <c r="GC30">
        <v>539</v>
      </c>
      <c r="GD30">
        <v>276</v>
      </c>
      <c r="GE30">
        <v>346</v>
      </c>
      <c r="GF30">
        <v>74</v>
      </c>
      <c r="GG30">
        <v>0</v>
      </c>
      <c r="GH30">
        <v>157</v>
      </c>
      <c r="GI30">
        <v>0</v>
      </c>
      <c r="GJ30">
        <v>157</v>
      </c>
      <c r="GK30">
        <v>0</v>
      </c>
      <c r="GL30">
        <v>173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1.9</v>
      </c>
      <c r="GX30" t="s">
        <v>217</v>
      </c>
      <c r="GY30">
        <v>8018910</v>
      </c>
      <c r="GZ30">
        <v>7070400</v>
      </c>
      <c r="HA30">
        <v>0.96599999999999997</v>
      </c>
      <c r="HB30">
        <v>1.2829999999999999</v>
      </c>
      <c r="HC30">
        <v>2.31</v>
      </c>
      <c r="HD30">
        <v>1.95</v>
      </c>
      <c r="HE30">
        <v>0.71379994999999996</v>
      </c>
      <c r="HF30" s="2">
        <f t="shared" si="29"/>
        <v>8.8639436175808051E-3</v>
      </c>
      <c r="HG30" s="2">
        <f t="shared" si="30"/>
        <v>7.575600626427148E-4</v>
      </c>
      <c r="HH30" s="2">
        <f t="shared" si="31"/>
        <v>7.6393608072815589E-3</v>
      </c>
      <c r="HI30" s="2">
        <f t="shared" si="32"/>
        <v>2.9375544236398543E-4</v>
      </c>
      <c r="HJ30" s="3">
        <f t="shared" si="33"/>
        <v>171.60990212384442</v>
      </c>
      <c r="HK30" t="str">
        <f t="shared" si="34"/>
        <v>JNJ</v>
      </c>
    </row>
    <row r="31" spans="1:219" hidden="1" x14ac:dyDescent="0.25">
      <c r="A31">
        <v>22</v>
      </c>
      <c r="B31" t="s">
        <v>320</v>
      </c>
      <c r="C31">
        <v>9</v>
      </c>
      <c r="D31">
        <v>0</v>
      </c>
      <c r="E31">
        <v>6</v>
      </c>
      <c r="F31">
        <v>0</v>
      </c>
      <c r="G31" t="s">
        <v>217</v>
      </c>
      <c r="H31" t="s">
        <v>217</v>
      </c>
      <c r="I31">
        <v>6</v>
      </c>
      <c r="J31">
        <v>0</v>
      </c>
      <c r="K31" t="s">
        <v>217</v>
      </c>
      <c r="L31" t="s">
        <v>217</v>
      </c>
      <c r="M31">
        <v>7</v>
      </c>
      <c r="N31">
        <v>61</v>
      </c>
      <c r="O31">
        <v>77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0</v>
      </c>
      <c r="Y31">
        <v>1</v>
      </c>
      <c r="Z31">
        <v>2</v>
      </c>
      <c r="AA31">
        <v>1</v>
      </c>
      <c r="AB31">
        <v>5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2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321</v>
      </c>
      <c r="AV31">
        <v>200.5</v>
      </c>
      <c r="AW31">
        <v>196.82000732421881</v>
      </c>
      <c r="AX31">
        <v>199.5</v>
      </c>
      <c r="AY31">
        <v>196.08999633789071</v>
      </c>
      <c r="AZ31">
        <v>198.46000671386719</v>
      </c>
      <c r="BA31" s="2">
        <f t="shared" si="17"/>
        <v>-1.869724895253766E-2</v>
      </c>
      <c r="BB31" s="2">
        <f t="shared" si="18"/>
        <v>1.3433547247023503E-2</v>
      </c>
      <c r="BC31" s="2">
        <f t="shared" si="19"/>
        <v>3.7090283465215368E-3</v>
      </c>
      <c r="BD31" s="2">
        <f t="shared" si="20"/>
        <v>1.1942004916857041E-2</v>
      </c>
      <c r="BE31">
        <v>52</v>
      </c>
      <c r="BF31">
        <v>98</v>
      </c>
      <c r="BG31">
        <v>19</v>
      </c>
      <c r="BH31">
        <v>0</v>
      </c>
      <c r="BI31">
        <v>0</v>
      </c>
      <c r="BJ31">
        <v>1</v>
      </c>
      <c r="BK31">
        <v>1</v>
      </c>
      <c r="BL31">
        <v>0</v>
      </c>
      <c r="BM31">
        <v>0</v>
      </c>
      <c r="BN31">
        <v>5</v>
      </c>
      <c r="BO31">
        <v>1</v>
      </c>
      <c r="BP31">
        <v>4</v>
      </c>
      <c r="BQ31">
        <v>0</v>
      </c>
      <c r="BR31">
        <v>0</v>
      </c>
      <c r="BS31">
        <v>2</v>
      </c>
      <c r="BT31">
        <v>10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301</v>
      </c>
      <c r="CN31">
        <v>198.46000671386719</v>
      </c>
      <c r="CO31">
        <v>198.72999572753901</v>
      </c>
      <c r="CP31">
        <v>200.66999816894531</v>
      </c>
      <c r="CQ31">
        <v>195.96000671386719</v>
      </c>
      <c r="CR31">
        <v>198.1300048828125</v>
      </c>
      <c r="CS31" s="2">
        <f t="shared" si="21"/>
        <v>1.3585720297704107E-3</v>
      </c>
      <c r="CT31" s="2">
        <f t="shared" si="22"/>
        <v>9.6676257492811501E-3</v>
      </c>
      <c r="CU31" s="2">
        <f t="shared" si="23"/>
        <v>1.3938454552525181E-2</v>
      </c>
      <c r="CV31" s="2">
        <f t="shared" si="24"/>
        <v>1.0952395475025578E-2</v>
      </c>
      <c r="CW31">
        <v>16</v>
      </c>
      <c r="CX31">
        <v>54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6</v>
      </c>
      <c r="DG31">
        <v>9</v>
      </c>
      <c r="DH31">
        <v>22</v>
      </c>
      <c r="DI31">
        <v>22</v>
      </c>
      <c r="DJ31">
        <v>61</v>
      </c>
      <c r="DK31">
        <v>0</v>
      </c>
      <c r="DL31">
        <v>0</v>
      </c>
      <c r="DM31">
        <v>0</v>
      </c>
      <c r="DN31">
        <v>0</v>
      </c>
      <c r="DO31">
        <v>54</v>
      </c>
      <c r="DP31">
        <v>0</v>
      </c>
      <c r="DQ31">
        <v>2</v>
      </c>
      <c r="DR31">
        <v>0</v>
      </c>
      <c r="DS31">
        <v>1</v>
      </c>
      <c r="DT31">
        <v>0</v>
      </c>
      <c r="DU31">
        <v>1</v>
      </c>
      <c r="DV31">
        <v>0</v>
      </c>
      <c r="DW31">
        <v>70</v>
      </c>
      <c r="DX31">
        <v>55</v>
      </c>
      <c r="DY31">
        <v>0</v>
      </c>
      <c r="DZ31">
        <v>0</v>
      </c>
      <c r="EA31">
        <v>1</v>
      </c>
      <c r="EB31">
        <v>1</v>
      </c>
      <c r="EC31">
        <v>1</v>
      </c>
      <c r="ED31">
        <v>0</v>
      </c>
      <c r="EE31" t="s">
        <v>322</v>
      </c>
      <c r="EF31">
        <v>198.1300048828125</v>
      </c>
      <c r="EG31">
        <v>197.96000671386719</v>
      </c>
      <c r="EH31">
        <v>202.58000183105469</v>
      </c>
      <c r="EI31">
        <v>196.58999633789071</v>
      </c>
      <c r="EJ31">
        <v>199.33000183105469</v>
      </c>
      <c r="EK31" s="2">
        <f t="shared" si="25"/>
        <v>-8.5875006657798458E-4</v>
      </c>
      <c r="EL31" s="2">
        <f t="shared" si="26"/>
        <v>2.2805780804762921E-2</v>
      </c>
      <c r="EM31" s="2">
        <f t="shared" si="27"/>
        <v>6.9206421979803867E-3</v>
      </c>
      <c r="EN31" s="2">
        <f t="shared" si="28"/>
        <v>1.3746076696905418E-2</v>
      </c>
      <c r="EO31">
        <v>29</v>
      </c>
      <c r="EP31">
        <v>61</v>
      </c>
      <c r="EQ31">
        <v>24</v>
      </c>
      <c r="ER31">
        <v>38</v>
      </c>
      <c r="ES31">
        <v>8</v>
      </c>
      <c r="ET31">
        <v>1</v>
      </c>
      <c r="EU31">
        <v>63</v>
      </c>
      <c r="EV31">
        <v>1</v>
      </c>
      <c r="EW31">
        <v>8</v>
      </c>
      <c r="EX31">
        <v>9</v>
      </c>
      <c r="EY31">
        <v>3</v>
      </c>
      <c r="EZ31">
        <v>4</v>
      </c>
      <c r="FA31">
        <v>2</v>
      </c>
      <c r="FB31">
        <v>5</v>
      </c>
      <c r="FC31">
        <v>2</v>
      </c>
      <c r="FD31">
        <v>1</v>
      </c>
      <c r="FE31">
        <v>1</v>
      </c>
      <c r="FF31">
        <v>1</v>
      </c>
      <c r="FG31">
        <v>89</v>
      </c>
      <c r="FH31">
        <v>63</v>
      </c>
      <c r="FI31">
        <v>5</v>
      </c>
      <c r="FJ31">
        <v>0</v>
      </c>
      <c r="FK31">
        <v>1</v>
      </c>
      <c r="FL31">
        <v>1</v>
      </c>
      <c r="FM31">
        <v>1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323</v>
      </c>
      <c r="FX31">
        <v>199.33000183105469</v>
      </c>
      <c r="FY31">
        <v>201.52000427246091</v>
      </c>
      <c r="FZ31">
        <v>202.16999816894531</v>
      </c>
      <c r="GA31">
        <v>198.5299987792969</v>
      </c>
      <c r="GB31">
        <v>200.46000671386719</v>
      </c>
      <c r="GC31">
        <v>546</v>
      </c>
      <c r="GD31">
        <v>158</v>
      </c>
      <c r="GE31">
        <v>230</v>
      </c>
      <c r="GF31">
        <v>143</v>
      </c>
      <c r="GG31">
        <v>8</v>
      </c>
      <c r="GH31">
        <v>48</v>
      </c>
      <c r="GI31">
        <v>8</v>
      </c>
      <c r="GJ31">
        <v>46</v>
      </c>
      <c r="GK31">
        <v>1</v>
      </c>
      <c r="GL31">
        <v>68</v>
      </c>
      <c r="GM31">
        <v>1</v>
      </c>
      <c r="GN31">
        <v>66</v>
      </c>
      <c r="GO31">
        <v>3</v>
      </c>
      <c r="GP31">
        <v>2</v>
      </c>
      <c r="GQ31">
        <v>2</v>
      </c>
      <c r="GR31">
        <v>1</v>
      </c>
      <c r="GS31">
        <v>1</v>
      </c>
      <c r="GT31">
        <v>1</v>
      </c>
      <c r="GU31">
        <v>0</v>
      </c>
      <c r="GV31">
        <v>0</v>
      </c>
      <c r="GW31">
        <v>2.1</v>
      </c>
      <c r="GX31" t="s">
        <v>217</v>
      </c>
      <c r="GY31">
        <v>528747</v>
      </c>
      <c r="GZ31">
        <v>357971</v>
      </c>
      <c r="HA31">
        <v>0.77300000000000002</v>
      </c>
      <c r="HB31">
        <v>1.1240000000000001</v>
      </c>
      <c r="HC31">
        <v>1.58</v>
      </c>
      <c r="HD31">
        <v>4.97</v>
      </c>
      <c r="HE31">
        <v>0</v>
      </c>
      <c r="HF31" s="2">
        <f t="shared" si="29"/>
        <v>1.0867419586024218E-2</v>
      </c>
      <c r="HG31" s="2">
        <f t="shared" si="30"/>
        <v>3.2150858305950436E-3</v>
      </c>
      <c r="HH31" s="2">
        <f t="shared" si="31"/>
        <v>1.4837263942895862E-2</v>
      </c>
      <c r="HI31" s="2">
        <f t="shared" si="32"/>
        <v>9.6278951907107224E-3</v>
      </c>
      <c r="HJ31" s="3">
        <f t="shared" si="33"/>
        <v>202.16790838277876</v>
      </c>
      <c r="HK31" t="str">
        <f t="shared" si="34"/>
        <v>JLL</v>
      </c>
    </row>
    <row r="32" spans="1:219" hidden="1" x14ac:dyDescent="0.25">
      <c r="A32">
        <v>23</v>
      </c>
      <c r="B32" t="s">
        <v>324</v>
      </c>
      <c r="C32">
        <v>9</v>
      </c>
      <c r="D32">
        <v>2</v>
      </c>
      <c r="E32">
        <v>6</v>
      </c>
      <c r="F32">
        <v>0</v>
      </c>
      <c r="G32" t="s">
        <v>217</v>
      </c>
      <c r="H32" t="s">
        <v>217</v>
      </c>
      <c r="I32">
        <v>6</v>
      </c>
      <c r="J32">
        <v>0</v>
      </c>
      <c r="K32" t="s">
        <v>217</v>
      </c>
      <c r="L32" t="s">
        <v>217</v>
      </c>
      <c r="M32">
        <v>25</v>
      </c>
      <c r="N32">
        <v>75</v>
      </c>
      <c r="O32">
        <v>94</v>
      </c>
      <c r="P32">
        <v>0</v>
      </c>
      <c r="Q32">
        <v>0</v>
      </c>
      <c r="R32">
        <v>1</v>
      </c>
      <c r="S32">
        <v>94</v>
      </c>
      <c r="T32">
        <v>0</v>
      </c>
      <c r="U32">
        <v>0</v>
      </c>
      <c r="V32">
        <v>4</v>
      </c>
      <c r="W32">
        <v>1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219</v>
      </c>
      <c r="AV32">
        <v>161.2200012207031</v>
      </c>
      <c r="AW32">
        <v>161.08000183105469</v>
      </c>
      <c r="AX32">
        <v>162.38999938964841</v>
      </c>
      <c r="AY32">
        <v>158.03999328613281</v>
      </c>
      <c r="AZ32">
        <v>158.53999328613281</v>
      </c>
      <c r="BA32" s="2">
        <f t="shared" si="17"/>
        <v>-8.6912955088758181E-4</v>
      </c>
      <c r="BB32" s="2">
        <f t="shared" si="18"/>
        <v>8.0669841955626209E-3</v>
      </c>
      <c r="BC32" s="2">
        <f t="shared" si="19"/>
        <v>1.8872662716445276E-2</v>
      </c>
      <c r="BD32" s="2">
        <f t="shared" si="20"/>
        <v>3.1537783598716285E-3</v>
      </c>
      <c r="BE32">
        <v>8</v>
      </c>
      <c r="BF32">
        <v>10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2</v>
      </c>
      <c r="BP32">
        <v>3</v>
      </c>
      <c r="BQ32">
        <v>3</v>
      </c>
      <c r="BR32">
        <v>172</v>
      </c>
      <c r="BS32">
        <v>0</v>
      </c>
      <c r="BT32">
        <v>0</v>
      </c>
      <c r="BU32">
        <v>0</v>
      </c>
      <c r="BV32">
        <v>0</v>
      </c>
      <c r="BW32">
        <v>10</v>
      </c>
      <c r="BX32">
        <v>0</v>
      </c>
      <c r="BY32">
        <v>2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19</v>
      </c>
      <c r="CF32">
        <v>10</v>
      </c>
      <c r="CG32">
        <v>0</v>
      </c>
      <c r="CH32">
        <v>0</v>
      </c>
      <c r="CI32">
        <v>1</v>
      </c>
      <c r="CJ32">
        <v>1</v>
      </c>
      <c r="CK32">
        <v>0</v>
      </c>
      <c r="CL32">
        <v>0</v>
      </c>
      <c r="CM32" t="s">
        <v>325</v>
      </c>
      <c r="CN32">
        <v>158.53999328613281</v>
      </c>
      <c r="CO32">
        <v>159.61000061035159</v>
      </c>
      <c r="CP32">
        <v>160.7799987792969</v>
      </c>
      <c r="CQ32">
        <v>157.0299987792969</v>
      </c>
      <c r="CR32">
        <v>157.44999694824219</v>
      </c>
      <c r="CS32" s="2">
        <f t="shared" si="21"/>
        <v>6.7038864740746051E-3</v>
      </c>
      <c r="CT32" s="2">
        <f t="shared" si="22"/>
        <v>7.2770131722128539E-3</v>
      </c>
      <c r="CU32" s="2">
        <f t="shared" si="23"/>
        <v>1.6164412137013473E-2</v>
      </c>
      <c r="CV32" s="2">
        <f t="shared" si="24"/>
        <v>2.6675019186145343E-3</v>
      </c>
      <c r="CW32">
        <v>57</v>
      </c>
      <c r="CX32">
        <v>8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22</v>
      </c>
      <c r="DG32">
        <v>4</v>
      </c>
      <c r="DH32">
        <v>7</v>
      </c>
      <c r="DI32">
        <v>9</v>
      </c>
      <c r="DJ32">
        <v>106</v>
      </c>
      <c r="DK32">
        <v>0</v>
      </c>
      <c r="DL32">
        <v>0</v>
      </c>
      <c r="DM32">
        <v>0</v>
      </c>
      <c r="DN32">
        <v>0</v>
      </c>
      <c r="DO32">
        <v>8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66</v>
      </c>
      <c r="DX32">
        <v>10</v>
      </c>
      <c r="DY32">
        <v>0</v>
      </c>
      <c r="DZ32">
        <v>0</v>
      </c>
      <c r="EA32">
        <v>1</v>
      </c>
      <c r="EB32">
        <v>1</v>
      </c>
      <c r="EC32">
        <v>0</v>
      </c>
      <c r="ED32">
        <v>0</v>
      </c>
      <c r="EE32" t="s">
        <v>326</v>
      </c>
      <c r="EF32">
        <v>157.44999694824219</v>
      </c>
      <c r="EG32">
        <v>158.17999267578119</v>
      </c>
      <c r="EH32">
        <v>162.44999694824219</v>
      </c>
      <c r="EI32">
        <v>157.67999267578119</v>
      </c>
      <c r="EJ32">
        <v>161.5</v>
      </c>
      <c r="EK32" s="2">
        <f t="shared" si="25"/>
        <v>4.6149687782276461E-3</v>
      </c>
      <c r="EL32" s="2">
        <f t="shared" si="26"/>
        <v>2.6285037566491587E-2</v>
      </c>
      <c r="EM32" s="2">
        <f t="shared" si="27"/>
        <v>3.1609560194180153E-3</v>
      </c>
      <c r="EN32" s="2">
        <f t="shared" si="28"/>
        <v>2.3653296125193846E-2</v>
      </c>
      <c r="EO32">
        <v>1</v>
      </c>
      <c r="EP32">
        <v>7</v>
      </c>
      <c r="EQ32">
        <v>14</v>
      </c>
      <c r="ER32">
        <v>84</v>
      </c>
      <c r="ES32">
        <v>89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1</v>
      </c>
      <c r="FD32">
        <v>1</v>
      </c>
      <c r="FE32">
        <v>1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282</v>
      </c>
      <c r="FX32">
        <v>161.5</v>
      </c>
      <c r="FY32">
        <v>162.38999938964841</v>
      </c>
      <c r="FZ32">
        <v>164.44999694824219</v>
      </c>
      <c r="GA32">
        <v>161.99000549316409</v>
      </c>
      <c r="GB32">
        <v>164.00999450683591</v>
      </c>
      <c r="GC32">
        <v>472</v>
      </c>
      <c r="GD32">
        <v>336</v>
      </c>
      <c r="GE32">
        <v>260</v>
      </c>
      <c r="GF32">
        <v>149</v>
      </c>
      <c r="GG32">
        <v>0</v>
      </c>
      <c r="GH32">
        <v>173</v>
      </c>
      <c r="GI32">
        <v>0</v>
      </c>
      <c r="GJ32">
        <v>173</v>
      </c>
      <c r="GK32">
        <v>1</v>
      </c>
      <c r="GL32">
        <v>278</v>
      </c>
      <c r="GM32">
        <v>1</v>
      </c>
      <c r="GN32">
        <v>106</v>
      </c>
      <c r="GO32">
        <v>1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2.2999999999999998</v>
      </c>
      <c r="GX32" t="s">
        <v>217</v>
      </c>
      <c r="GY32">
        <v>15397363</v>
      </c>
      <c r="GZ32">
        <v>13079814</v>
      </c>
      <c r="HC32">
        <v>9</v>
      </c>
      <c r="HD32">
        <v>1.28</v>
      </c>
      <c r="HE32">
        <v>0.28570000000000001</v>
      </c>
      <c r="HF32" s="2">
        <f t="shared" si="29"/>
        <v>5.4806293059518341E-3</v>
      </c>
      <c r="HG32" s="2">
        <f t="shared" si="30"/>
        <v>1.2526589217524475E-2</v>
      </c>
      <c r="HH32" s="2">
        <f t="shared" si="31"/>
        <v>2.4631682861488979E-3</v>
      </c>
      <c r="HI32" s="2">
        <f t="shared" si="32"/>
        <v>1.2316255602262238E-2</v>
      </c>
      <c r="HJ32" s="3">
        <f t="shared" si="33"/>
        <v>164.42419220503658</v>
      </c>
      <c r="HK32" t="str">
        <f t="shared" si="34"/>
        <v>JPM</v>
      </c>
    </row>
    <row r="33" spans="1:219" hidden="1" x14ac:dyDescent="0.25">
      <c r="A33">
        <v>24</v>
      </c>
      <c r="B33" t="s">
        <v>327</v>
      </c>
      <c r="C33">
        <v>9</v>
      </c>
      <c r="D33">
        <v>2</v>
      </c>
      <c r="E33">
        <v>6</v>
      </c>
      <c r="F33">
        <v>0</v>
      </c>
      <c r="G33" t="s">
        <v>217</v>
      </c>
      <c r="H33" t="s">
        <v>217</v>
      </c>
      <c r="I33">
        <v>6</v>
      </c>
      <c r="J33">
        <v>0</v>
      </c>
      <c r="K33" t="s">
        <v>217</v>
      </c>
      <c r="L33" t="s">
        <v>217</v>
      </c>
      <c r="M33">
        <v>21</v>
      </c>
      <c r="N33">
        <v>29</v>
      </c>
      <c r="O33">
        <v>71</v>
      </c>
      <c r="P33">
        <v>74</v>
      </c>
      <c r="Q33">
        <v>0</v>
      </c>
      <c r="R33">
        <v>0</v>
      </c>
      <c r="S33">
        <v>0</v>
      </c>
      <c r="T33">
        <v>0</v>
      </c>
      <c r="U33">
        <v>0</v>
      </c>
      <c r="V33">
        <v>5</v>
      </c>
      <c r="W33">
        <v>1</v>
      </c>
      <c r="X33">
        <v>0</v>
      </c>
      <c r="Y33">
        <v>0</v>
      </c>
      <c r="Z33">
        <v>0</v>
      </c>
      <c r="AA33">
        <v>1</v>
      </c>
      <c r="AB33">
        <v>6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328</v>
      </c>
      <c r="AV33">
        <v>68.209999084472656</v>
      </c>
      <c r="AW33">
        <v>68.360000610351563</v>
      </c>
      <c r="AX33">
        <v>68.569999694824219</v>
      </c>
      <c r="AY33">
        <v>66.75</v>
      </c>
      <c r="AZ33">
        <v>67.150001525878906</v>
      </c>
      <c r="BA33" s="2">
        <f t="shared" si="17"/>
        <v>2.1942879540611804E-3</v>
      </c>
      <c r="BB33" s="2">
        <f t="shared" si="18"/>
        <v>3.0625504653241098E-3</v>
      </c>
      <c r="BC33" s="2">
        <f t="shared" si="19"/>
        <v>2.3551793387605158E-2</v>
      </c>
      <c r="BD33" s="2">
        <f t="shared" si="20"/>
        <v>5.956835693067708E-3</v>
      </c>
      <c r="BE33">
        <v>2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2</v>
      </c>
      <c r="BP33">
        <v>1</v>
      </c>
      <c r="BQ33">
        <v>5</v>
      </c>
      <c r="BR33">
        <v>187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2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 t="s">
        <v>329</v>
      </c>
      <c r="CN33">
        <v>67.150001525878906</v>
      </c>
      <c r="CO33">
        <v>67.25</v>
      </c>
      <c r="CP33">
        <v>67.260002136230469</v>
      </c>
      <c r="CQ33">
        <v>66.360000610351563</v>
      </c>
      <c r="CR33">
        <v>66.419998168945313</v>
      </c>
      <c r="CS33" s="2">
        <f t="shared" si="21"/>
        <v>1.4869661579345328E-3</v>
      </c>
      <c r="CT33" s="2">
        <f t="shared" si="22"/>
        <v>1.4870853275039675E-4</v>
      </c>
      <c r="CU33" s="2">
        <f t="shared" si="23"/>
        <v>1.3234191667634732E-2</v>
      </c>
      <c r="CV33" s="2">
        <f t="shared" si="24"/>
        <v>9.0330563456419988E-4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4</v>
      </c>
      <c r="DH33">
        <v>8</v>
      </c>
      <c r="DI33">
        <v>11</v>
      </c>
      <c r="DJ33">
        <v>172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2</v>
      </c>
      <c r="DX33">
        <v>0</v>
      </c>
      <c r="DY33">
        <v>0</v>
      </c>
      <c r="DZ33">
        <v>0</v>
      </c>
      <c r="EA33">
        <v>2</v>
      </c>
      <c r="EB33">
        <v>0</v>
      </c>
      <c r="EC33">
        <v>1</v>
      </c>
      <c r="ED33">
        <v>0</v>
      </c>
      <c r="EE33" t="s">
        <v>330</v>
      </c>
      <c r="EF33">
        <v>66.419998168945313</v>
      </c>
      <c r="EG33">
        <v>65.94000244140625</v>
      </c>
      <c r="EH33">
        <v>68.089996337890625</v>
      </c>
      <c r="EI33">
        <v>65.879997253417969</v>
      </c>
      <c r="EJ33">
        <v>67.69000244140625</v>
      </c>
      <c r="EK33" s="2">
        <f t="shared" si="25"/>
        <v>-7.2792797962903943E-3</v>
      </c>
      <c r="EL33" s="2">
        <f t="shared" si="26"/>
        <v>3.1575767544695155E-2</v>
      </c>
      <c r="EM33" s="2">
        <f t="shared" si="27"/>
        <v>9.0999675108593969E-4</v>
      </c>
      <c r="EN33" s="2">
        <f t="shared" si="28"/>
        <v>2.6739623618052821E-2</v>
      </c>
      <c r="EO33">
        <v>1</v>
      </c>
      <c r="EP33">
        <v>8</v>
      </c>
      <c r="EQ33">
        <v>11</v>
      </c>
      <c r="ER33">
        <v>18</v>
      </c>
      <c r="ES33">
        <v>157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1</v>
      </c>
      <c r="FE33">
        <v>1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331</v>
      </c>
      <c r="FX33">
        <v>67.69000244140625</v>
      </c>
      <c r="FY33">
        <v>67.800003051757813</v>
      </c>
      <c r="FZ33">
        <v>68.599998474121094</v>
      </c>
      <c r="GA33">
        <v>66.5</v>
      </c>
      <c r="GB33">
        <v>66.540000915527344</v>
      </c>
      <c r="GC33">
        <v>393</v>
      </c>
      <c r="GD33">
        <v>397</v>
      </c>
      <c r="GE33">
        <v>196</v>
      </c>
      <c r="GF33">
        <v>196</v>
      </c>
      <c r="GG33">
        <v>0</v>
      </c>
      <c r="GH33">
        <v>249</v>
      </c>
      <c r="GI33">
        <v>0</v>
      </c>
      <c r="GJ33">
        <v>175</v>
      </c>
      <c r="GK33">
        <v>1</v>
      </c>
      <c r="GL33">
        <v>359</v>
      </c>
      <c r="GM33">
        <v>1</v>
      </c>
      <c r="GN33">
        <v>172</v>
      </c>
      <c r="GO33">
        <v>0</v>
      </c>
      <c r="GP33">
        <v>0</v>
      </c>
      <c r="GQ33">
        <v>0</v>
      </c>
      <c r="GR33">
        <v>0</v>
      </c>
      <c r="GS33">
        <v>1</v>
      </c>
      <c r="GT33">
        <v>1</v>
      </c>
      <c r="GU33">
        <v>0</v>
      </c>
      <c r="GV33">
        <v>0</v>
      </c>
      <c r="GW33">
        <v>2.7</v>
      </c>
      <c r="GX33" t="s">
        <v>222</v>
      </c>
      <c r="GY33">
        <v>2587795</v>
      </c>
      <c r="GZ33">
        <v>4343757</v>
      </c>
      <c r="HA33">
        <v>0.38200000000000001</v>
      </c>
      <c r="HB33">
        <v>0.67600000000000005</v>
      </c>
      <c r="HC33">
        <v>4.84</v>
      </c>
      <c r="HD33">
        <v>8.84</v>
      </c>
      <c r="HE33">
        <v>0.6179</v>
      </c>
      <c r="HF33" s="2">
        <f t="shared" si="29"/>
        <v>1.6224278082640486E-3</v>
      </c>
      <c r="HG33" s="2">
        <f t="shared" si="30"/>
        <v>1.1661741110170376E-2</v>
      </c>
      <c r="HH33" s="2">
        <f t="shared" si="31"/>
        <v>1.9174085446064137E-2</v>
      </c>
      <c r="HI33" s="2">
        <f t="shared" si="32"/>
        <v>6.0115592090426162E-4</v>
      </c>
      <c r="HJ33" s="3">
        <f t="shared" si="33"/>
        <v>68.590669134616178</v>
      </c>
      <c r="HK33" t="str">
        <f t="shared" si="34"/>
        <v>K</v>
      </c>
    </row>
    <row r="34" spans="1:219" hidden="1" x14ac:dyDescent="0.25">
      <c r="A34">
        <v>25</v>
      </c>
      <c r="B34" t="s">
        <v>332</v>
      </c>
      <c r="C34">
        <v>9</v>
      </c>
      <c r="D34">
        <v>2</v>
      </c>
      <c r="E34">
        <v>6</v>
      </c>
      <c r="F34">
        <v>0</v>
      </c>
      <c r="G34" t="s">
        <v>217</v>
      </c>
      <c r="H34" t="s">
        <v>217</v>
      </c>
      <c r="I34">
        <v>6</v>
      </c>
      <c r="J34">
        <v>0</v>
      </c>
      <c r="K34" t="s">
        <v>217</v>
      </c>
      <c r="L34" t="s">
        <v>217</v>
      </c>
      <c r="M34">
        <v>7</v>
      </c>
      <c r="N34">
        <v>22</v>
      </c>
      <c r="O34">
        <v>62</v>
      </c>
      <c r="P34">
        <v>37</v>
      </c>
      <c r="Q34">
        <v>25</v>
      </c>
      <c r="R34">
        <v>1</v>
      </c>
      <c r="S34">
        <v>124</v>
      </c>
      <c r="T34">
        <v>1</v>
      </c>
      <c r="U34">
        <v>25</v>
      </c>
      <c r="V34">
        <v>4</v>
      </c>
      <c r="W34">
        <v>10</v>
      </c>
      <c r="X34">
        <v>7</v>
      </c>
      <c r="Y34">
        <v>5</v>
      </c>
      <c r="Z34">
        <v>13</v>
      </c>
      <c r="AA34">
        <v>1</v>
      </c>
      <c r="AB34">
        <v>2</v>
      </c>
      <c r="AC34">
        <v>1</v>
      </c>
      <c r="AD34">
        <v>2</v>
      </c>
      <c r="AE34">
        <v>146</v>
      </c>
      <c r="AF34">
        <v>125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153</v>
      </c>
      <c r="AN34">
        <v>146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 t="s">
        <v>333</v>
      </c>
      <c r="AV34">
        <v>67.19000244140625</v>
      </c>
      <c r="AW34">
        <v>65.94000244140625</v>
      </c>
      <c r="AX34">
        <v>66.379997253417969</v>
      </c>
      <c r="AY34">
        <v>64.089996337890625</v>
      </c>
      <c r="AZ34">
        <v>66.349998474121094</v>
      </c>
      <c r="BA34" s="2">
        <f t="shared" si="17"/>
        <v>-1.8956626535019394E-2</v>
      </c>
      <c r="BB34" s="2">
        <f t="shared" si="18"/>
        <v>6.6284246793797408E-3</v>
      </c>
      <c r="BC34" s="2">
        <f t="shared" si="19"/>
        <v>2.8055899833481557E-2</v>
      </c>
      <c r="BD34" s="2">
        <f t="shared" si="20"/>
        <v>3.4061826498940295E-2</v>
      </c>
      <c r="BE34">
        <v>21</v>
      </c>
      <c r="BF34">
        <v>5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19</v>
      </c>
      <c r="BO34">
        <v>18</v>
      </c>
      <c r="BP34">
        <v>10</v>
      </c>
      <c r="BQ34">
        <v>5</v>
      </c>
      <c r="BR34">
        <v>114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8</v>
      </c>
      <c r="CF34">
        <v>0</v>
      </c>
      <c r="CG34">
        <v>79</v>
      </c>
      <c r="CH34">
        <v>0</v>
      </c>
      <c r="CI34">
        <v>2</v>
      </c>
      <c r="CJ34">
        <v>0</v>
      </c>
      <c r="CK34">
        <v>2</v>
      </c>
      <c r="CL34">
        <v>1</v>
      </c>
      <c r="CM34" t="s">
        <v>334</v>
      </c>
      <c r="CN34">
        <v>66.349998474121094</v>
      </c>
      <c r="CO34">
        <v>66.180000305175781</v>
      </c>
      <c r="CP34">
        <v>68.089996337890625</v>
      </c>
      <c r="CQ34">
        <v>65.699996948242188</v>
      </c>
      <c r="CR34">
        <v>65.949996948242188</v>
      </c>
      <c r="CS34" s="2">
        <f t="shared" si="21"/>
        <v>-2.5687242091478879E-3</v>
      </c>
      <c r="CT34" s="2">
        <f t="shared" si="22"/>
        <v>2.8051052069920202E-2</v>
      </c>
      <c r="CU34" s="2">
        <f t="shared" si="23"/>
        <v>7.2529972003649856E-3</v>
      </c>
      <c r="CV34" s="2">
        <f t="shared" si="24"/>
        <v>3.7907507440250177E-3</v>
      </c>
      <c r="CW34">
        <v>9</v>
      </c>
      <c r="CX34">
        <v>55</v>
      </c>
      <c r="CY34">
        <v>43</v>
      </c>
      <c r="CZ34">
        <v>10</v>
      </c>
      <c r="DA34">
        <v>48</v>
      </c>
      <c r="DB34">
        <v>1</v>
      </c>
      <c r="DC34">
        <v>101</v>
      </c>
      <c r="DD34">
        <v>1</v>
      </c>
      <c r="DE34">
        <v>48</v>
      </c>
      <c r="DF34">
        <v>2</v>
      </c>
      <c r="DG34">
        <v>1</v>
      </c>
      <c r="DH34">
        <v>1</v>
      </c>
      <c r="DI34">
        <v>7</v>
      </c>
      <c r="DJ34">
        <v>8</v>
      </c>
      <c r="DK34">
        <v>1</v>
      </c>
      <c r="DL34">
        <v>1</v>
      </c>
      <c r="DM34">
        <v>1</v>
      </c>
      <c r="DN34">
        <v>1</v>
      </c>
      <c r="DO34">
        <v>156</v>
      </c>
      <c r="DP34">
        <v>103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275</v>
      </c>
      <c r="EF34">
        <v>65.949996948242188</v>
      </c>
      <c r="EG34">
        <v>65.849998474121094</v>
      </c>
      <c r="EH34">
        <v>68.650001525878906</v>
      </c>
      <c r="EI34">
        <v>65.410003662109375</v>
      </c>
      <c r="EJ34">
        <v>68.239997863769531</v>
      </c>
      <c r="EK34" s="2">
        <f t="shared" si="25"/>
        <v>-1.5185797484928987E-3</v>
      </c>
      <c r="EL34" s="2">
        <f t="shared" si="26"/>
        <v>4.0786642236304904E-2</v>
      </c>
      <c r="EM34" s="2">
        <f t="shared" si="27"/>
        <v>6.6817740654107061E-3</v>
      </c>
      <c r="EN34" s="2">
        <f t="shared" si="28"/>
        <v>4.1471194171339154E-2</v>
      </c>
      <c r="EO34">
        <v>1</v>
      </c>
      <c r="EP34">
        <v>0</v>
      </c>
      <c r="EQ34">
        <v>4</v>
      </c>
      <c r="ER34">
        <v>32</v>
      </c>
      <c r="ES34">
        <v>147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0</v>
      </c>
      <c r="FH34">
        <v>0</v>
      </c>
      <c r="FI34">
        <v>1</v>
      </c>
      <c r="FJ34">
        <v>1</v>
      </c>
      <c r="FK34">
        <v>0</v>
      </c>
      <c r="FL34">
        <v>0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335</v>
      </c>
      <c r="FX34">
        <v>68.239997863769531</v>
      </c>
      <c r="FY34">
        <v>68.699996948242188</v>
      </c>
      <c r="FZ34">
        <v>70.160003662109375</v>
      </c>
      <c r="GA34">
        <v>68.599998474121094</v>
      </c>
      <c r="GB34">
        <v>69.540000915527344</v>
      </c>
      <c r="GC34">
        <v>528</v>
      </c>
      <c r="GD34">
        <v>225</v>
      </c>
      <c r="GE34">
        <v>349</v>
      </c>
      <c r="GF34">
        <v>20</v>
      </c>
      <c r="GG34">
        <v>73</v>
      </c>
      <c r="GH34">
        <v>299</v>
      </c>
      <c r="GI34">
        <v>48</v>
      </c>
      <c r="GJ34">
        <v>237</v>
      </c>
      <c r="GK34">
        <v>4</v>
      </c>
      <c r="GL34">
        <v>136</v>
      </c>
      <c r="GM34">
        <v>2</v>
      </c>
      <c r="GN34">
        <v>9</v>
      </c>
      <c r="GO34">
        <v>3</v>
      </c>
      <c r="GP34">
        <v>2</v>
      </c>
      <c r="GQ34">
        <v>2</v>
      </c>
      <c r="GR34">
        <v>2</v>
      </c>
      <c r="GS34">
        <v>2</v>
      </c>
      <c r="GT34">
        <v>0</v>
      </c>
      <c r="GU34">
        <v>1</v>
      </c>
      <c r="GV34">
        <v>0</v>
      </c>
      <c r="GW34">
        <v>2.2000000000000002</v>
      </c>
      <c r="GX34" t="s">
        <v>217</v>
      </c>
      <c r="GY34">
        <v>440508</v>
      </c>
      <c r="GZ34">
        <v>419314</v>
      </c>
      <c r="HA34">
        <v>1.26</v>
      </c>
      <c r="HB34">
        <v>2.1139999999999999</v>
      </c>
      <c r="HC34">
        <v>18.5</v>
      </c>
      <c r="HD34">
        <v>4.7</v>
      </c>
      <c r="HE34">
        <v>0</v>
      </c>
      <c r="HF34" s="2">
        <f t="shared" si="29"/>
        <v>6.6957657191631936E-3</v>
      </c>
      <c r="HG34" s="2">
        <f t="shared" si="30"/>
        <v>2.0809672714650618E-2</v>
      </c>
      <c r="HH34" s="2">
        <f t="shared" si="31"/>
        <v>1.4555819295950512E-3</v>
      </c>
      <c r="HI34" s="2">
        <f t="shared" si="32"/>
        <v>1.35174349874988E-2</v>
      </c>
      <c r="HJ34" s="3">
        <f t="shared" si="33"/>
        <v>70.129621400232608</v>
      </c>
      <c r="HK34" t="str">
        <f t="shared" si="34"/>
        <v>KEX</v>
      </c>
    </row>
    <row r="35" spans="1:219" hidden="1" x14ac:dyDescent="0.25">
      <c r="A35">
        <v>26</v>
      </c>
      <c r="B35" t="s">
        <v>336</v>
      </c>
      <c r="C35">
        <v>9</v>
      </c>
      <c r="D35">
        <v>1</v>
      </c>
      <c r="E35">
        <v>6</v>
      </c>
      <c r="F35">
        <v>0</v>
      </c>
      <c r="G35" t="s">
        <v>217</v>
      </c>
      <c r="H35" t="s">
        <v>217</v>
      </c>
      <c r="I35">
        <v>6</v>
      </c>
      <c r="J35">
        <v>0</v>
      </c>
      <c r="K35" t="s">
        <v>217</v>
      </c>
      <c r="L35" t="s">
        <v>217</v>
      </c>
      <c r="M35">
        <v>30</v>
      </c>
      <c r="N35">
        <v>109</v>
      </c>
      <c r="O35">
        <v>49</v>
      </c>
      <c r="P35">
        <v>5</v>
      </c>
      <c r="Q35">
        <v>0</v>
      </c>
      <c r="R35">
        <v>1</v>
      </c>
      <c r="S35">
        <v>9</v>
      </c>
      <c r="T35">
        <v>0</v>
      </c>
      <c r="U35">
        <v>0</v>
      </c>
      <c r="V35">
        <v>8</v>
      </c>
      <c r="W35">
        <v>1</v>
      </c>
      <c r="X35">
        <v>0</v>
      </c>
      <c r="Y35">
        <v>0</v>
      </c>
      <c r="Z35">
        <v>0</v>
      </c>
      <c r="AA35">
        <v>1</v>
      </c>
      <c r="AB35">
        <v>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337</v>
      </c>
      <c r="AV35">
        <v>43.619998931884773</v>
      </c>
      <c r="AW35">
        <v>43.720001220703118</v>
      </c>
      <c r="AX35">
        <v>43.860000610351563</v>
      </c>
      <c r="AY35">
        <v>42.630001068115227</v>
      </c>
      <c r="AZ35">
        <v>43.255001068115227</v>
      </c>
      <c r="BA35" s="2">
        <f t="shared" si="17"/>
        <v>2.2873349960244038E-3</v>
      </c>
      <c r="BB35" s="2">
        <f t="shared" si="18"/>
        <v>3.1919605038811527E-3</v>
      </c>
      <c r="BC35" s="2">
        <f t="shared" si="19"/>
        <v>2.4931384312764648E-2</v>
      </c>
      <c r="BD35" s="2">
        <f t="shared" si="20"/>
        <v>1.4449196267867115E-2</v>
      </c>
      <c r="BE35">
        <v>8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2</v>
      </c>
      <c r="BP35">
        <v>7</v>
      </c>
      <c r="BQ35">
        <v>5</v>
      </c>
      <c r="BR35">
        <v>177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8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 t="s">
        <v>303</v>
      </c>
      <c r="CN35">
        <v>43.255001068115227</v>
      </c>
      <c r="CO35">
        <v>43.139999389648438</v>
      </c>
      <c r="CP35">
        <v>43.630001068115227</v>
      </c>
      <c r="CQ35">
        <v>42.840000152587891</v>
      </c>
      <c r="CR35">
        <v>42.919998168945313</v>
      </c>
      <c r="CS35" s="2">
        <f t="shared" si="21"/>
        <v>-2.6657783980956751E-3</v>
      </c>
      <c r="CT35" s="2">
        <f t="shared" si="22"/>
        <v>1.123084268785135E-2</v>
      </c>
      <c r="CU35" s="2">
        <f t="shared" si="23"/>
        <v>6.9540853339125075E-3</v>
      </c>
      <c r="CV35" s="2">
        <f t="shared" si="24"/>
        <v>1.8638867607245757E-3</v>
      </c>
      <c r="CW35">
        <v>92</v>
      </c>
      <c r="CX35">
        <v>15</v>
      </c>
      <c r="CY35">
        <v>2</v>
      </c>
      <c r="CZ35">
        <v>0</v>
      </c>
      <c r="DA35">
        <v>0</v>
      </c>
      <c r="DB35">
        <v>1</v>
      </c>
      <c r="DC35">
        <v>2</v>
      </c>
      <c r="DD35">
        <v>0</v>
      </c>
      <c r="DE35">
        <v>0</v>
      </c>
      <c r="DF35">
        <v>37</v>
      </c>
      <c r="DG35">
        <v>21</v>
      </c>
      <c r="DH35">
        <v>12</v>
      </c>
      <c r="DI35">
        <v>15</v>
      </c>
      <c r="DJ35">
        <v>20</v>
      </c>
      <c r="DK35">
        <v>1</v>
      </c>
      <c r="DL35">
        <v>0</v>
      </c>
      <c r="DM35">
        <v>0</v>
      </c>
      <c r="DN35">
        <v>0</v>
      </c>
      <c r="DO35">
        <v>17</v>
      </c>
      <c r="DP35">
        <v>2</v>
      </c>
      <c r="DQ35">
        <v>0</v>
      </c>
      <c r="DR35">
        <v>0</v>
      </c>
      <c r="DS35">
        <v>1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338</v>
      </c>
      <c r="EF35">
        <v>42.919998168945313</v>
      </c>
      <c r="EG35">
        <v>42.819999694824219</v>
      </c>
      <c r="EH35">
        <v>44.049999237060547</v>
      </c>
      <c r="EI35">
        <v>42.784999847412109</v>
      </c>
      <c r="EJ35">
        <v>43.819999694824219</v>
      </c>
      <c r="EK35" s="2">
        <f t="shared" si="25"/>
        <v>-2.3353216915875663E-3</v>
      </c>
      <c r="EL35" s="2">
        <f t="shared" si="26"/>
        <v>2.7922805074681922E-2</v>
      </c>
      <c r="EM35" s="2">
        <f t="shared" si="27"/>
        <v>8.1737150073679654E-4</v>
      </c>
      <c r="EN35" s="2">
        <f t="shared" si="28"/>
        <v>2.361934857645287E-2</v>
      </c>
      <c r="EO35">
        <v>2</v>
      </c>
      <c r="EP35">
        <v>5</v>
      </c>
      <c r="EQ35">
        <v>10</v>
      </c>
      <c r="ER35">
        <v>58</v>
      </c>
      <c r="ES35">
        <v>120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304</v>
      </c>
      <c r="FX35">
        <v>43.819999694824219</v>
      </c>
      <c r="FY35">
        <v>44</v>
      </c>
      <c r="FZ35">
        <v>44.424999237060547</v>
      </c>
      <c r="GA35">
        <v>43.720001220703118</v>
      </c>
      <c r="GB35">
        <v>43.729999542236328</v>
      </c>
      <c r="GC35">
        <v>505</v>
      </c>
      <c r="GD35">
        <v>309</v>
      </c>
      <c r="GE35">
        <v>304</v>
      </c>
      <c r="GF35">
        <v>106</v>
      </c>
      <c r="GG35">
        <v>0</v>
      </c>
      <c r="GH35">
        <v>183</v>
      </c>
      <c r="GI35">
        <v>0</v>
      </c>
      <c r="GJ35">
        <v>178</v>
      </c>
      <c r="GK35">
        <v>1</v>
      </c>
      <c r="GL35">
        <v>197</v>
      </c>
      <c r="GM35">
        <v>1</v>
      </c>
      <c r="GN35">
        <v>20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2.8</v>
      </c>
      <c r="GX35" t="s">
        <v>222</v>
      </c>
      <c r="GY35">
        <v>5056213</v>
      </c>
      <c r="GZ35">
        <v>5447971</v>
      </c>
      <c r="HA35">
        <v>0.58599999999999997</v>
      </c>
      <c r="HB35">
        <v>1.7350000000000001</v>
      </c>
      <c r="HC35">
        <v>-8.8800000000000008</v>
      </c>
      <c r="HD35">
        <v>3.18</v>
      </c>
      <c r="HE35">
        <v>3.6364002000000002</v>
      </c>
      <c r="HF35" s="2">
        <f t="shared" si="29"/>
        <v>4.090916026722291E-3</v>
      </c>
      <c r="HG35" s="2">
        <f t="shared" si="30"/>
        <v>9.566668415516788E-3</v>
      </c>
      <c r="HH35" s="2">
        <f t="shared" si="31"/>
        <v>6.3636086203836539E-3</v>
      </c>
      <c r="HI35" s="2">
        <f t="shared" si="32"/>
        <v>2.2863758604785289E-4</v>
      </c>
      <c r="HJ35" s="3">
        <f t="shared" si="33"/>
        <v>44.420933410282736</v>
      </c>
      <c r="HK35" t="str">
        <f t="shared" si="34"/>
        <v>KHC</v>
      </c>
    </row>
    <row r="36" spans="1:219" hidden="1" x14ac:dyDescent="0.25">
      <c r="A36">
        <v>27</v>
      </c>
      <c r="B36" t="s">
        <v>339</v>
      </c>
      <c r="C36">
        <v>9</v>
      </c>
      <c r="D36">
        <v>1</v>
      </c>
      <c r="E36">
        <v>6</v>
      </c>
      <c r="F36">
        <v>0</v>
      </c>
      <c r="G36" t="s">
        <v>217</v>
      </c>
      <c r="H36" t="s">
        <v>217</v>
      </c>
      <c r="I36">
        <v>6</v>
      </c>
      <c r="J36">
        <v>0</v>
      </c>
      <c r="K36" t="s">
        <v>217</v>
      </c>
      <c r="L36" t="s">
        <v>217</v>
      </c>
      <c r="M36">
        <v>0</v>
      </c>
      <c r="N36">
        <v>0</v>
      </c>
      <c r="O36">
        <v>4</v>
      </c>
      <c r="P36">
        <v>0</v>
      </c>
      <c r="Q36">
        <v>1</v>
      </c>
      <c r="R36">
        <v>1</v>
      </c>
      <c r="S36">
        <v>5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63</v>
      </c>
      <c r="AA36">
        <v>0</v>
      </c>
      <c r="AB36">
        <v>0</v>
      </c>
      <c r="AC36">
        <v>0</v>
      </c>
      <c r="AD36">
        <v>0</v>
      </c>
      <c r="AE36">
        <v>5</v>
      </c>
      <c r="AF36">
        <v>5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6</v>
      </c>
      <c r="AN36">
        <v>5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 t="s">
        <v>340</v>
      </c>
      <c r="AV36">
        <v>18.940000534057621</v>
      </c>
      <c r="AW36">
        <v>18.879999160766602</v>
      </c>
      <c r="AX36">
        <v>18.879999160766602</v>
      </c>
      <c r="AY36">
        <v>17.840000152587891</v>
      </c>
      <c r="AZ36">
        <v>18.35000038146973</v>
      </c>
      <c r="BA36" s="2">
        <f t="shared" si="17"/>
        <v>-3.1780389808333531E-3</v>
      </c>
      <c r="BB36" s="2">
        <f t="shared" si="18"/>
        <v>0</v>
      </c>
      <c r="BC36" s="2">
        <f t="shared" si="19"/>
        <v>5.5084695678370044E-2</v>
      </c>
      <c r="BD36" s="2">
        <f t="shared" si="20"/>
        <v>2.7792927426685488E-2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75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 t="s">
        <v>341</v>
      </c>
      <c r="CN36">
        <v>18.35000038146973</v>
      </c>
      <c r="CO36">
        <v>18.25</v>
      </c>
      <c r="CP36">
        <v>18.79000091552734</v>
      </c>
      <c r="CQ36">
        <v>18.25</v>
      </c>
      <c r="CR36">
        <v>18.280000686645511</v>
      </c>
      <c r="CS36" s="2">
        <f t="shared" si="21"/>
        <v>-5.4794729572453793E-3</v>
      </c>
      <c r="CT36" s="2">
        <f t="shared" si="22"/>
        <v>2.8738738116883433E-2</v>
      </c>
      <c r="CU36" s="2">
        <f t="shared" si="23"/>
        <v>0</v>
      </c>
      <c r="CV36" s="2">
        <f t="shared" si="24"/>
        <v>1.6411753565976905E-3</v>
      </c>
      <c r="CW36">
        <v>16</v>
      </c>
      <c r="CX36">
        <v>8</v>
      </c>
      <c r="CY36">
        <v>14</v>
      </c>
      <c r="CZ36">
        <v>12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342</v>
      </c>
      <c r="EF36">
        <v>18.280000686645511</v>
      </c>
      <c r="EG36">
        <v>18.729999542236332</v>
      </c>
      <c r="EH36">
        <v>19.469999313354489</v>
      </c>
      <c r="EI36">
        <v>18.70000076293945</v>
      </c>
      <c r="EJ36">
        <v>19.360000610351559</v>
      </c>
      <c r="EK36" s="2">
        <f t="shared" si="25"/>
        <v>2.4025566822682975E-2</v>
      </c>
      <c r="EL36" s="2">
        <f t="shared" si="26"/>
        <v>3.8007180134340901E-2</v>
      </c>
      <c r="EM36" s="2">
        <f t="shared" si="27"/>
        <v>1.6016433545145148E-3</v>
      </c>
      <c r="EN36" s="2">
        <f t="shared" si="28"/>
        <v>3.4090900134538971E-2</v>
      </c>
      <c r="EO36">
        <v>0</v>
      </c>
      <c r="EP36">
        <v>0</v>
      </c>
      <c r="EQ36">
        <v>1</v>
      </c>
      <c r="ER36">
        <v>5</v>
      </c>
      <c r="ES36">
        <v>67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1</v>
      </c>
      <c r="FE36">
        <v>1</v>
      </c>
      <c r="FF36">
        <v>1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343</v>
      </c>
      <c r="FX36">
        <v>19.360000610351559</v>
      </c>
      <c r="FY36">
        <v>19.389999389648441</v>
      </c>
      <c r="FZ36">
        <v>19.60000038146973</v>
      </c>
      <c r="GA36">
        <v>19.20000076293945</v>
      </c>
      <c r="GB36">
        <v>19.60000038146973</v>
      </c>
      <c r="GC36">
        <v>132</v>
      </c>
      <c r="GD36">
        <v>140</v>
      </c>
      <c r="GE36">
        <v>127</v>
      </c>
      <c r="GF36">
        <v>1</v>
      </c>
      <c r="GG36">
        <v>1</v>
      </c>
      <c r="GH36">
        <v>89</v>
      </c>
      <c r="GI36">
        <v>0</v>
      </c>
      <c r="GJ36">
        <v>88</v>
      </c>
      <c r="GK36">
        <v>1</v>
      </c>
      <c r="GL36">
        <v>138</v>
      </c>
      <c r="GM36">
        <v>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</v>
      </c>
      <c r="GX36" t="s">
        <v>217</v>
      </c>
      <c r="GY36">
        <v>85388</v>
      </c>
      <c r="GZ36">
        <v>48185</v>
      </c>
      <c r="HA36">
        <v>0.31900000000000001</v>
      </c>
      <c r="HB36">
        <v>1.6779999999999999</v>
      </c>
      <c r="HD36">
        <v>5.16</v>
      </c>
      <c r="HE36">
        <v>0</v>
      </c>
      <c r="HF36" s="2">
        <f t="shared" si="29"/>
        <v>1.5471263662286683E-3</v>
      </c>
      <c r="HG36" s="2">
        <f t="shared" si="30"/>
        <v>1.0714336108882394E-2</v>
      </c>
      <c r="HH36" s="2">
        <f t="shared" si="31"/>
        <v>9.7987948782723988E-3</v>
      </c>
      <c r="HI36" s="2">
        <f t="shared" si="32"/>
        <v>2.0408143405366896E-2</v>
      </c>
      <c r="HJ36" s="3">
        <f t="shared" si="33"/>
        <v>19.597750360260157</v>
      </c>
      <c r="HK36" t="str">
        <f t="shared" si="34"/>
        <v>LEGH</v>
      </c>
    </row>
    <row r="37" spans="1:219" hidden="1" x14ac:dyDescent="0.25">
      <c r="A37">
        <v>28</v>
      </c>
      <c r="B37" t="s">
        <v>344</v>
      </c>
      <c r="C37">
        <v>9</v>
      </c>
      <c r="D37">
        <v>0</v>
      </c>
      <c r="E37">
        <v>6</v>
      </c>
      <c r="F37">
        <v>0</v>
      </c>
      <c r="G37" t="s">
        <v>217</v>
      </c>
      <c r="H37" t="s">
        <v>217</v>
      </c>
      <c r="I37">
        <v>6</v>
      </c>
      <c r="J37">
        <v>0</v>
      </c>
      <c r="K37" t="s">
        <v>217</v>
      </c>
      <c r="L37" t="s">
        <v>217</v>
      </c>
      <c r="M37">
        <v>37</v>
      </c>
      <c r="N37">
        <v>81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252</v>
      </c>
      <c r="AV37">
        <v>94.099998474121094</v>
      </c>
      <c r="AW37">
        <v>94.010002136230483</v>
      </c>
      <c r="AX37">
        <v>94.449996948242202</v>
      </c>
      <c r="AY37">
        <v>94</v>
      </c>
      <c r="AZ37">
        <v>94.319999694824219</v>
      </c>
      <c r="BA37" s="2">
        <f t="shared" si="17"/>
        <v>-9.5730598708199111E-4</v>
      </c>
      <c r="BB37" s="2">
        <f t="shared" si="18"/>
        <v>4.6584947191986581E-3</v>
      </c>
      <c r="BC37" s="2">
        <f t="shared" si="19"/>
        <v>1.0639438361026432E-4</v>
      </c>
      <c r="BD37" s="2">
        <f t="shared" si="20"/>
        <v>3.3927024582229848E-3</v>
      </c>
      <c r="BE37">
        <v>120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345</v>
      </c>
      <c r="CN37">
        <v>94.319999694824219</v>
      </c>
      <c r="CO37">
        <v>94.239997863769517</v>
      </c>
      <c r="CP37">
        <v>94.430000305175781</v>
      </c>
      <c r="CQ37">
        <v>94.059997558593764</v>
      </c>
      <c r="CR37">
        <v>94.300003051757798</v>
      </c>
      <c r="CS37" s="2">
        <f t="shared" si="21"/>
        <v>-8.4891588357582926E-4</v>
      </c>
      <c r="CT37" s="2">
        <f t="shared" si="22"/>
        <v>2.0120982822431355E-3</v>
      </c>
      <c r="CU37" s="2">
        <f t="shared" si="23"/>
        <v>1.9100202595075944E-3</v>
      </c>
      <c r="CV37" s="2">
        <f t="shared" si="24"/>
        <v>2.5451270985887842E-3</v>
      </c>
      <c r="CW37">
        <v>130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57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346</v>
      </c>
      <c r="EF37">
        <v>94.300003051757798</v>
      </c>
      <c r="EG37">
        <v>94.379997253417955</v>
      </c>
      <c r="EH37">
        <v>94.5</v>
      </c>
      <c r="EI37">
        <v>94.269996643066406</v>
      </c>
      <c r="EJ37">
        <v>94.419998168945327</v>
      </c>
      <c r="EK37" s="2">
        <f t="shared" si="25"/>
        <v>8.4757579983141262E-4</v>
      </c>
      <c r="EL37" s="2">
        <f t="shared" si="26"/>
        <v>1.2698703342015616E-3</v>
      </c>
      <c r="EM37" s="2">
        <f t="shared" si="27"/>
        <v>1.1655076663775743E-3</v>
      </c>
      <c r="EN37" s="2">
        <f t="shared" si="28"/>
        <v>1.5886626645610358E-3</v>
      </c>
      <c r="EO37">
        <v>123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47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347</v>
      </c>
      <c r="FX37">
        <v>94.419998168945327</v>
      </c>
      <c r="FY37">
        <v>94.449996948242188</v>
      </c>
      <c r="FZ37">
        <v>94.669998168945313</v>
      </c>
      <c r="GA37">
        <v>94.349998474121094</v>
      </c>
      <c r="GB37">
        <v>94.550003051757813</v>
      </c>
      <c r="GC37">
        <v>491</v>
      </c>
      <c r="GD37">
        <v>105</v>
      </c>
      <c r="GE37">
        <v>253</v>
      </c>
      <c r="GF37">
        <v>104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3</v>
      </c>
      <c r="GX37" t="s">
        <v>222</v>
      </c>
      <c r="GY37">
        <v>201239</v>
      </c>
      <c r="GZ37">
        <v>314500</v>
      </c>
      <c r="HA37">
        <v>2.613</v>
      </c>
      <c r="HB37">
        <v>3.0550000000000002</v>
      </c>
      <c r="HC37">
        <v>-20.38</v>
      </c>
      <c r="HD37">
        <v>9.7799999999999994</v>
      </c>
      <c r="HE37">
        <v>0</v>
      </c>
      <c r="HF37" s="2">
        <f t="shared" si="29"/>
        <v>3.1761546073205693E-4</v>
      </c>
      <c r="HG37" s="2">
        <f t="shared" si="30"/>
        <v>2.3238747750952138E-3</v>
      </c>
      <c r="HH37" s="2">
        <f t="shared" si="31"/>
        <v>1.0587451281326432E-3</v>
      </c>
      <c r="HI37" s="2">
        <f t="shared" si="32"/>
        <v>2.1153312657984369E-3</v>
      </c>
      <c r="HJ37" s="3">
        <f t="shared" si="33"/>
        <v>94.669486913658034</v>
      </c>
      <c r="HK37" t="str">
        <f t="shared" si="34"/>
        <v>MGLN</v>
      </c>
    </row>
    <row r="38" spans="1:219" hidden="1" x14ac:dyDescent="0.25">
      <c r="A38">
        <v>29</v>
      </c>
      <c r="B38" t="s">
        <v>348</v>
      </c>
      <c r="C38">
        <v>9</v>
      </c>
      <c r="D38">
        <v>0</v>
      </c>
      <c r="E38">
        <v>5</v>
      </c>
      <c r="F38">
        <v>1</v>
      </c>
      <c r="G38" t="s">
        <v>217</v>
      </c>
      <c r="H38" t="s">
        <v>217</v>
      </c>
      <c r="I38">
        <v>5</v>
      </c>
      <c r="J38">
        <v>1</v>
      </c>
      <c r="K38" t="s">
        <v>217</v>
      </c>
      <c r="L38" t="s">
        <v>217</v>
      </c>
      <c r="M38">
        <v>108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61</v>
      </c>
      <c r="W38">
        <v>6</v>
      </c>
      <c r="X38">
        <v>4</v>
      </c>
      <c r="Y38">
        <v>3</v>
      </c>
      <c r="Z38">
        <v>52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349</v>
      </c>
      <c r="AV38">
        <v>78.169998168945313</v>
      </c>
      <c r="AW38">
        <v>77.830001831054688</v>
      </c>
      <c r="AX38">
        <v>78.660003662109375</v>
      </c>
      <c r="AY38">
        <v>77.150001525878906</v>
      </c>
      <c r="AZ38">
        <v>77.459999084472656</v>
      </c>
      <c r="BA38" s="2">
        <f t="shared" si="17"/>
        <v>-4.3684482833323823E-3</v>
      </c>
      <c r="BB38" s="2">
        <f t="shared" si="18"/>
        <v>1.0551764459864832E-2</v>
      </c>
      <c r="BC38" s="2">
        <f t="shared" si="19"/>
        <v>8.736994593060099E-3</v>
      </c>
      <c r="BD38" s="2">
        <f t="shared" si="20"/>
        <v>4.0020341112538826E-3</v>
      </c>
      <c r="BE38">
        <v>84</v>
      </c>
      <c r="BF38">
        <v>19</v>
      </c>
      <c r="BG38">
        <v>1</v>
      </c>
      <c r="BH38">
        <v>0</v>
      </c>
      <c r="BI38">
        <v>0</v>
      </c>
      <c r="BJ38">
        <v>1</v>
      </c>
      <c r="BK38">
        <v>1</v>
      </c>
      <c r="BL38">
        <v>0</v>
      </c>
      <c r="BM38">
        <v>0</v>
      </c>
      <c r="BN38">
        <v>50</v>
      </c>
      <c r="BO38">
        <v>13</v>
      </c>
      <c r="BP38">
        <v>18</v>
      </c>
      <c r="BQ38">
        <v>12</v>
      </c>
      <c r="BR38">
        <v>19</v>
      </c>
      <c r="BS38">
        <v>1</v>
      </c>
      <c r="BT38">
        <v>0</v>
      </c>
      <c r="BU38">
        <v>0</v>
      </c>
      <c r="BV38">
        <v>0</v>
      </c>
      <c r="BW38">
        <v>20</v>
      </c>
      <c r="BX38">
        <v>1</v>
      </c>
      <c r="BY38">
        <v>2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350</v>
      </c>
      <c r="CN38">
        <v>77.459999084472656</v>
      </c>
      <c r="CO38">
        <v>77.709999084472656</v>
      </c>
      <c r="CP38">
        <v>78.529998779296875</v>
      </c>
      <c r="CQ38">
        <v>77.300003051757813</v>
      </c>
      <c r="CR38">
        <v>78</v>
      </c>
      <c r="CS38" s="2">
        <f t="shared" si="21"/>
        <v>3.2170892156135888E-3</v>
      </c>
      <c r="CT38" s="2">
        <f t="shared" si="22"/>
        <v>1.0441865625501534E-2</v>
      </c>
      <c r="CU38" s="2">
        <f t="shared" si="23"/>
        <v>5.2759752611651889E-3</v>
      </c>
      <c r="CV38" s="2">
        <f t="shared" si="24"/>
        <v>8.9743198492587828E-3</v>
      </c>
      <c r="CW38">
        <v>34</v>
      </c>
      <c r="CX38">
        <v>156</v>
      </c>
      <c r="CY38">
        <v>5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1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1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351</v>
      </c>
      <c r="EF38">
        <v>78</v>
      </c>
      <c r="EG38">
        <v>77.889999389648438</v>
      </c>
      <c r="EH38">
        <v>78.989997863769531</v>
      </c>
      <c r="EI38">
        <v>77.639999389648438</v>
      </c>
      <c r="EJ38">
        <v>78.69000244140625</v>
      </c>
      <c r="EK38" s="2">
        <f t="shared" si="25"/>
        <v>-1.412255889248204E-3</v>
      </c>
      <c r="EL38" s="2">
        <f t="shared" si="26"/>
        <v>1.3925794453345963E-2</v>
      </c>
      <c r="EM38" s="2">
        <f t="shared" si="27"/>
        <v>3.2096546663117342E-3</v>
      </c>
      <c r="EN38" s="2">
        <f t="shared" si="28"/>
        <v>1.3343538177415404E-2</v>
      </c>
      <c r="EO38">
        <v>17</v>
      </c>
      <c r="EP38">
        <v>71</v>
      </c>
      <c r="EQ38">
        <v>99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11</v>
      </c>
      <c r="EY38">
        <v>6</v>
      </c>
      <c r="EZ38">
        <v>2</v>
      </c>
      <c r="FA38">
        <v>0</v>
      </c>
      <c r="FB38">
        <v>0</v>
      </c>
      <c r="FC38">
        <v>1</v>
      </c>
      <c r="FD38">
        <v>19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352</v>
      </c>
      <c r="FX38">
        <v>78.69000244140625</v>
      </c>
      <c r="FY38">
        <v>79.05999755859375</v>
      </c>
      <c r="FZ38">
        <v>79.150001525878906</v>
      </c>
      <c r="GA38">
        <v>78.220001220703125</v>
      </c>
      <c r="GB38">
        <v>78.290000915527344</v>
      </c>
      <c r="GC38">
        <v>594</v>
      </c>
      <c r="GD38">
        <v>259</v>
      </c>
      <c r="GE38">
        <v>382</v>
      </c>
      <c r="GF38">
        <v>21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72</v>
      </c>
      <c r="GM38">
        <v>0</v>
      </c>
      <c r="GN38">
        <v>1</v>
      </c>
      <c r="GO38">
        <v>2</v>
      </c>
      <c r="GP38">
        <v>1</v>
      </c>
      <c r="GQ38">
        <v>2</v>
      </c>
      <c r="GR38">
        <v>1</v>
      </c>
      <c r="GS38">
        <v>0</v>
      </c>
      <c r="GT38">
        <v>0</v>
      </c>
      <c r="GU38">
        <v>0</v>
      </c>
      <c r="GV38">
        <v>0</v>
      </c>
      <c r="GW38">
        <v>2</v>
      </c>
      <c r="GX38" t="s">
        <v>217</v>
      </c>
      <c r="GY38">
        <v>9333436</v>
      </c>
      <c r="GZ38">
        <v>11551585</v>
      </c>
      <c r="HA38">
        <v>0.59499999999999997</v>
      </c>
      <c r="HB38">
        <v>1.0209999999999999</v>
      </c>
      <c r="HC38">
        <v>1.23</v>
      </c>
      <c r="HD38">
        <v>1.83</v>
      </c>
      <c r="HE38">
        <v>0.90970004000000004</v>
      </c>
      <c r="HF38" s="2">
        <f t="shared" si="29"/>
        <v>4.6799282647749241E-3</v>
      </c>
      <c r="HG38" s="2">
        <f t="shared" si="30"/>
        <v>1.1371315925462477E-3</v>
      </c>
      <c r="HH38" s="2">
        <f t="shared" si="31"/>
        <v>1.0624795899697337E-2</v>
      </c>
      <c r="HI38" s="2">
        <f t="shared" si="32"/>
        <v>8.9410772775111447E-4</v>
      </c>
      <c r="HJ38" s="3">
        <f t="shared" si="33"/>
        <v>79.149899179524255</v>
      </c>
      <c r="HK38" t="str">
        <f t="shared" si="34"/>
        <v>MRK</v>
      </c>
    </row>
    <row r="39" spans="1:219" hidden="1" x14ac:dyDescent="0.25">
      <c r="A39">
        <v>30</v>
      </c>
      <c r="B39" t="s">
        <v>353</v>
      </c>
      <c r="C39">
        <v>9</v>
      </c>
      <c r="D39">
        <v>1</v>
      </c>
      <c r="E39">
        <v>6</v>
      </c>
      <c r="F39">
        <v>0</v>
      </c>
      <c r="G39" t="s">
        <v>217</v>
      </c>
      <c r="H39" t="s">
        <v>217</v>
      </c>
      <c r="I39">
        <v>6</v>
      </c>
      <c r="J39">
        <v>0</v>
      </c>
      <c r="K39" t="s">
        <v>217</v>
      </c>
      <c r="L39" t="s">
        <v>217</v>
      </c>
      <c r="M39">
        <v>116</v>
      </c>
      <c r="N39">
        <v>18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37</v>
      </c>
      <c r="W39">
        <v>28</v>
      </c>
      <c r="X39">
        <v>5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354</v>
      </c>
      <c r="AV39">
        <v>62.069999694824219</v>
      </c>
      <c r="AW39">
        <v>62.340000152587891</v>
      </c>
      <c r="AX39">
        <v>62.630001068115227</v>
      </c>
      <c r="AY39">
        <v>61.509998321533203</v>
      </c>
      <c r="AZ39">
        <v>61.950000762939453</v>
      </c>
      <c r="BA39" s="2">
        <f t="shared" si="17"/>
        <v>4.3310949166314172E-3</v>
      </c>
      <c r="BB39" s="2">
        <f t="shared" si="18"/>
        <v>4.6303833718913667E-3</v>
      </c>
      <c r="BC39" s="2">
        <f t="shared" si="19"/>
        <v>1.3314113394660154E-2</v>
      </c>
      <c r="BD39" s="2">
        <f t="shared" si="20"/>
        <v>7.1025413395874315E-3</v>
      </c>
      <c r="BE39">
        <v>10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7</v>
      </c>
      <c r="BO39">
        <v>5</v>
      </c>
      <c r="BP39">
        <v>7</v>
      </c>
      <c r="BQ39">
        <v>4</v>
      </c>
      <c r="BR39">
        <v>172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12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 t="s">
        <v>355</v>
      </c>
      <c r="CN39">
        <v>61.950000762939453</v>
      </c>
      <c r="CO39">
        <v>62.139999389648438</v>
      </c>
      <c r="CP39">
        <v>62.139999389648438</v>
      </c>
      <c r="CQ39">
        <v>61.419998168945313</v>
      </c>
      <c r="CR39">
        <v>61.560001373291023</v>
      </c>
      <c r="CS39" s="2">
        <f t="shared" si="21"/>
        <v>3.0575897743030378E-3</v>
      </c>
      <c r="CT39" s="2">
        <f t="shared" si="22"/>
        <v>0</v>
      </c>
      <c r="CU39" s="2">
        <f t="shared" si="23"/>
        <v>1.1586759378421685E-2</v>
      </c>
      <c r="CV39" s="2">
        <f t="shared" si="24"/>
        <v>2.2742560302549952E-3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2</v>
      </c>
      <c r="DH39">
        <v>4</v>
      </c>
      <c r="DI39">
        <v>25</v>
      </c>
      <c r="DJ39">
        <v>164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 t="s">
        <v>356</v>
      </c>
      <c r="EF39">
        <v>61.560001373291023</v>
      </c>
      <c r="EG39">
        <v>61.470001220703118</v>
      </c>
      <c r="EH39">
        <v>62.740001678466797</v>
      </c>
      <c r="EI39">
        <v>61.369998931884773</v>
      </c>
      <c r="EJ39">
        <v>62.389999389648438</v>
      </c>
      <c r="EK39" s="2">
        <f t="shared" si="25"/>
        <v>-1.464131296577742E-3</v>
      </c>
      <c r="EL39" s="2">
        <f t="shared" si="26"/>
        <v>2.0242276439076945E-2</v>
      </c>
      <c r="EM39" s="2">
        <f t="shared" si="27"/>
        <v>1.6268470283463676E-3</v>
      </c>
      <c r="EN39" s="2">
        <f t="shared" si="28"/>
        <v>1.6348781339031393E-2</v>
      </c>
      <c r="EO39">
        <v>21</v>
      </c>
      <c r="EP39">
        <v>13</v>
      </c>
      <c r="EQ39">
        <v>37</v>
      </c>
      <c r="ER39">
        <v>116</v>
      </c>
      <c r="ES39">
        <v>8</v>
      </c>
      <c r="ET39">
        <v>0</v>
      </c>
      <c r="EU39">
        <v>0</v>
      </c>
      <c r="EV39">
        <v>0</v>
      </c>
      <c r="EW39">
        <v>0</v>
      </c>
      <c r="EX39">
        <v>2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1</v>
      </c>
      <c r="FF39">
        <v>2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357</v>
      </c>
      <c r="FX39">
        <v>62.389999389648438</v>
      </c>
      <c r="FY39">
        <v>62.689998626708977</v>
      </c>
      <c r="FZ39">
        <v>62.900001525878913</v>
      </c>
      <c r="GA39">
        <v>62.360000610351563</v>
      </c>
      <c r="GB39">
        <v>62.369998931884773</v>
      </c>
      <c r="GC39">
        <v>339</v>
      </c>
      <c r="GD39">
        <v>463</v>
      </c>
      <c r="GE39">
        <v>195</v>
      </c>
      <c r="GF39">
        <v>197</v>
      </c>
      <c r="GG39">
        <v>0</v>
      </c>
      <c r="GH39">
        <v>124</v>
      </c>
      <c r="GI39">
        <v>0</v>
      </c>
      <c r="GJ39">
        <v>124</v>
      </c>
      <c r="GK39">
        <v>2</v>
      </c>
      <c r="GL39">
        <v>336</v>
      </c>
      <c r="GM39">
        <v>2</v>
      </c>
      <c r="GN39">
        <v>164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1.8</v>
      </c>
      <c r="GX39" t="s">
        <v>217</v>
      </c>
      <c r="GY39">
        <v>6789245</v>
      </c>
      <c r="GZ39">
        <v>7401585</v>
      </c>
      <c r="HA39">
        <v>0.36799999999999999</v>
      </c>
      <c r="HB39">
        <v>0.60799999999999998</v>
      </c>
      <c r="HC39">
        <v>2.15</v>
      </c>
      <c r="HD39">
        <v>1.67</v>
      </c>
      <c r="HE39">
        <v>0.46589999999999998</v>
      </c>
      <c r="HF39" s="2">
        <f t="shared" si="29"/>
        <v>4.7854401600310181E-3</v>
      </c>
      <c r="HG39" s="2">
        <f t="shared" si="30"/>
        <v>3.3386787611370261E-3</v>
      </c>
      <c r="HH39" s="2">
        <f t="shared" si="31"/>
        <v>5.2639659209822165E-3</v>
      </c>
      <c r="HI39" s="2">
        <f t="shared" si="32"/>
        <v>1.6030658496768435E-4</v>
      </c>
      <c r="HJ39" s="3">
        <f t="shared" si="33"/>
        <v>62.899300393659679</v>
      </c>
      <c r="HK39" t="str">
        <f t="shared" si="34"/>
        <v>MDLZ</v>
      </c>
    </row>
    <row r="40" spans="1:219" hidden="1" x14ac:dyDescent="0.25">
      <c r="A40">
        <v>31</v>
      </c>
      <c r="B40" t="s">
        <v>358</v>
      </c>
      <c r="C40">
        <v>10</v>
      </c>
      <c r="D40">
        <v>0</v>
      </c>
      <c r="E40">
        <v>6</v>
      </c>
      <c r="F40">
        <v>0</v>
      </c>
      <c r="G40" t="s">
        <v>217</v>
      </c>
      <c r="H40" t="s">
        <v>217</v>
      </c>
      <c r="I40">
        <v>6</v>
      </c>
      <c r="J40">
        <v>0</v>
      </c>
      <c r="K40" t="s">
        <v>217</v>
      </c>
      <c r="L40" t="s">
        <v>217</v>
      </c>
      <c r="M40">
        <v>5</v>
      </c>
      <c r="N40">
        <v>61</v>
      </c>
      <c r="O40">
        <v>13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359</v>
      </c>
      <c r="AV40">
        <v>166.44000244140619</v>
      </c>
      <c r="AW40">
        <v>164.19999694824219</v>
      </c>
      <c r="AX40">
        <v>166.2799987792969</v>
      </c>
      <c r="AY40">
        <v>163.8800048828125</v>
      </c>
      <c r="AZ40">
        <v>165.8999938964844</v>
      </c>
      <c r="BA40" s="2">
        <f t="shared" si="17"/>
        <v>-1.3641933829451114E-2</v>
      </c>
      <c r="BB40" s="2">
        <f t="shared" si="18"/>
        <v>1.2509032032262057E-2</v>
      </c>
      <c r="BC40" s="2">
        <f t="shared" si="19"/>
        <v>1.9487945881664359E-3</v>
      </c>
      <c r="BD40" s="2">
        <f t="shared" si="20"/>
        <v>1.2175943869728534E-2</v>
      </c>
      <c r="BE40">
        <v>8</v>
      </c>
      <c r="BF40">
        <v>79</v>
      </c>
      <c r="BG40">
        <v>12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360</v>
      </c>
      <c r="CN40">
        <v>165.8999938964844</v>
      </c>
      <c r="CO40">
        <v>165.67999267578119</v>
      </c>
      <c r="CP40">
        <v>165.94999694824219</v>
      </c>
      <c r="CQ40">
        <v>162.27000427246091</v>
      </c>
      <c r="CR40">
        <v>162.2799987792969</v>
      </c>
      <c r="CS40" s="2">
        <f t="shared" si="21"/>
        <v>-1.3278683632835797E-3</v>
      </c>
      <c r="CT40" s="2">
        <f t="shared" si="22"/>
        <v>1.627021858549349E-3</v>
      </c>
      <c r="CU40" s="2">
        <f t="shared" si="23"/>
        <v>2.0581775434969307E-2</v>
      </c>
      <c r="CV40" s="2">
        <f t="shared" si="24"/>
        <v>6.158803864420026E-5</v>
      </c>
      <c r="CW40">
        <v>2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5</v>
      </c>
      <c r="DH40">
        <v>1</v>
      </c>
      <c r="DI40">
        <v>4</v>
      </c>
      <c r="DJ40">
        <v>102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 t="s">
        <v>361</v>
      </c>
      <c r="EF40">
        <v>162.2799987792969</v>
      </c>
      <c r="EG40">
        <v>162.5</v>
      </c>
      <c r="EH40">
        <v>167.52000427246091</v>
      </c>
      <c r="EI40">
        <v>162.5</v>
      </c>
      <c r="EJ40">
        <v>166.5899963378906</v>
      </c>
      <c r="EK40" s="2">
        <f t="shared" si="25"/>
        <v>1.3538536658651568E-3</v>
      </c>
      <c r="EL40" s="2">
        <f t="shared" si="26"/>
        <v>2.9966595895593362E-2</v>
      </c>
      <c r="EM40" s="2">
        <f t="shared" si="27"/>
        <v>0</v>
      </c>
      <c r="EN40" s="2">
        <f t="shared" si="28"/>
        <v>2.4551272151990156E-2</v>
      </c>
      <c r="EO40">
        <v>1</v>
      </c>
      <c r="EP40">
        <v>2</v>
      </c>
      <c r="EQ40">
        <v>20</v>
      </c>
      <c r="ER40">
        <v>49</v>
      </c>
      <c r="ES40">
        <v>37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308</v>
      </c>
      <c r="FX40">
        <v>166.5899963378906</v>
      </c>
      <c r="FY40">
        <v>166.25</v>
      </c>
      <c r="FZ40">
        <v>169.57000732421881</v>
      </c>
      <c r="GA40">
        <v>165.36000061035159</v>
      </c>
      <c r="GB40">
        <v>168.69000244140619</v>
      </c>
      <c r="GC40">
        <v>289</v>
      </c>
      <c r="GD40">
        <v>116</v>
      </c>
      <c r="GE40">
        <v>111</v>
      </c>
      <c r="GF40">
        <v>114</v>
      </c>
      <c r="GG40">
        <v>0</v>
      </c>
      <c r="GH40">
        <v>86</v>
      </c>
      <c r="GI40">
        <v>0</v>
      </c>
      <c r="GJ40">
        <v>86</v>
      </c>
      <c r="GK40">
        <v>0</v>
      </c>
      <c r="GL40">
        <v>102</v>
      </c>
      <c r="GM40">
        <v>0</v>
      </c>
      <c r="GN40">
        <v>102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2.4</v>
      </c>
      <c r="GX40" t="s">
        <v>217</v>
      </c>
      <c r="GY40">
        <v>141091</v>
      </c>
      <c r="GZ40">
        <v>89800</v>
      </c>
      <c r="HA40">
        <v>1.554</v>
      </c>
      <c r="HB40">
        <v>2.4929999999999999</v>
      </c>
      <c r="HC40">
        <v>1.94</v>
      </c>
      <c r="HD40">
        <v>13.55</v>
      </c>
      <c r="HE40">
        <v>0.60140000000000005</v>
      </c>
      <c r="HF40" s="2">
        <f t="shared" si="29"/>
        <v>-2.0450907542290953E-3</v>
      </c>
      <c r="HG40" s="2">
        <f t="shared" si="30"/>
        <v>1.9578977300336642E-2</v>
      </c>
      <c r="HH40" s="2">
        <f t="shared" si="31"/>
        <v>5.3533797873588362E-3</v>
      </c>
      <c r="HI40" s="2">
        <f t="shared" si="32"/>
        <v>1.9740362694056324E-2</v>
      </c>
      <c r="HJ40" s="3">
        <f t="shared" si="33"/>
        <v>169.50500497618097</v>
      </c>
      <c r="HK40" t="str">
        <f t="shared" si="34"/>
        <v>MSA</v>
      </c>
    </row>
    <row r="41" spans="1:219" hidden="1" x14ac:dyDescent="0.25">
      <c r="A41">
        <v>32</v>
      </c>
      <c r="B41" t="s">
        <v>362</v>
      </c>
      <c r="C41">
        <v>11</v>
      </c>
      <c r="D41">
        <v>0</v>
      </c>
      <c r="E41">
        <v>6</v>
      </c>
      <c r="F41">
        <v>0</v>
      </c>
      <c r="G41" t="s">
        <v>217</v>
      </c>
      <c r="H41" t="s">
        <v>217</v>
      </c>
      <c r="I41">
        <v>6</v>
      </c>
      <c r="J41">
        <v>0</v>
      </c>
      <c r="K41" t="s">
        <v>217</v>
      </c>
      <c r="L41" t="s">
        <v>217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</v>
      </c>
      <c r="W41">
        <v>1</v>
      </c>
      <c r="X41">
        <v>0</v>
      </c>
      <c r="Y41">
        <v>2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 t="s">
        <v>221</v>
      </c>
      <c r="AV41">
        <v>239.5</v>
      </c>
      <c r="AW41">
        <v>237.19999694824219</v>
      </c>
      <c r="AX41">
        <v>238.83999633789071</v>
      </c>
      <c r="AY41">
        <v>233</v>
      </c>
      <c r="AZ41">
        <v>237.49000549316409</v>
      </c>
      <c r="BA41" s="2">
        <f t="shared" si="17"/>
        <v>-9.6964716751648528E-3</v>
      </c>
      <c r="BB41" s="2">
        <f t="shared" si="18"/>
        <v>6.8665190704843004E-3</v>
      </c>
      <c r="BC41" s="2">
        <f t="shared" si="19"/>
        <v>1.7706564090549493E-2</v>
      </c>
      <c r="BD41" s="2">
        <f t="shared" si="20"/>
        <v>1.8906081895279314E-2</v>
      </c>
      <c r="BE41">
        <v>3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5</v>
      </c>
      <c r="BO41">
        <v>1</v>
      </c>
      <c r="BP41">
        <v>0</v>
      </c>
      <c r="BQ41">
        <v>1</v>
      </c>
      <c r="BR41">
        <v>6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4</v>
      </c>
      <c r="CH41">
        <v>0</v>
      </c>
      <c r="CI41">
        <v>1</v>
      </c>
      <c r="CJ41">
        <v>0</v>
      </c>
      <c r="CK41">
        <v>1</v>
      </c>
      <c r="CL41">
        <v>1</v>
      </c>
      <c r="CM41" t="s">
        <v>303</v>
      </c>
      <c r="CN41">
        <v>237.49000549316409</v>
      </c>
      <c r="CO41">
        <v>238.1000061035156</v>
      </c>
      <c r="CP41">
        <v>260</v>
      </c>
      <c r="CQ41">
        <v>238.1000061035156</v>
      </c>
      <c r="CR41">
        <v>247.6000061035156</v>
      </c>
      <c r="CS41" s="2">
        <f t="shared" si="21"/>
        <v>2.5619512587761184E-3</v>
      </c>
      <c r="CT41" s="2">
        <f t="shared" si="22"/>
        <v>8.4230745755709213E-2</v>
      </c>
      <c r="CU41" s="2">
        <f t="shared" si="23"/>
        <v>0</v>
      </c>
      <c r="CV41" s="2">
        <f t="shared" si="24"/>
        <v>3.8368335080041449E-2</v>
      </c>
      <c r="CW41">
        <v>0</v>
      </c>
      <c r="CX41">
        <v>1</v>
      </c>
      <c r="CY41">
        <v>0</v>
      </c>
      <c r="CZ41">
        <v>0</v>
      </c>
      <c r="DA41">
        <v>12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363</v>
      </c>
      <c r="EF41">
        <v>247.6000061035156</v>
      </c>
      <c r="EG41">
        <v>247</v>
      </c>
      <c r="EH41">
        <v>257</v>
      </c>
      <c r="EI41">
        <v>247</v>
      </c>
      <c r="EJ41">
        <v>253</v>
      </c>
      <c r="EK41" s="2">
        <f t="shared" si="25"/>
        <v>-2.4291745081603811E-3</v>
      </c>
      <c r="EL41" s="2">
        <f t="shared" si="26"/>
        <v>3.8910505836575848E-2</v>
      </c>
      <c r="EM41" s="2">
        <f t="shared" si="27"/>
        <v>0</v>
      </c>
      <c r="EN41" s="2">
        <f t="shared" si="28"/>
        <v>2.371541501976282E-2</v>
      </c>
      <c r="EO41">
        <v>0</v>
      </c>
      <c r="EP41">
        <v>0</v>
      </c>
      <c r="EQ41">
        <v>0</v>
      </c>
      <c r="ER41">
        <v>1</v>
      </c>
      <c r="ES41">
        <v>10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364</v>
      </c>
      <c r="FX41">
        <v>253</v>
      </c>
      <c r="FY41">
        <v>259.07998657226563</v>
      </c>
      <c r="FZ41">
        <v>259.07998657226563</v>
      </c>
      <c r="GA41">
        <v>253.16999816894531</v>
      </c>
      <c r="GB41">
        <v>257.5</v>
      </c>
      <c r="GC41">
        <v>31</v>
      </c>
      <c r="GD41">
        <v>23</v>
      </c>
      <c r="GE41">
        <v>24</v>
      </c>
      <c r="GF41">
        <v>0</v>
      </c>
      <c r="GG41">
        <v>0</v>
      </c>
      <c r="GH41">
        <v>23</v>
      </c>
      <c r="GI41">
        <v>0</v>
      </c>
      <c r="GJ41">
        <v>23</v>
      </c>
      <c r="GK41">
        <v>0</v>
      </c>
      <c r="GL41">
        <v>10</v>
      </c>
      <c r="GM41">
        <v>0</v>
      </c>
      <c r="GN41">
        <v>0</v>
      </c>
      <c r="GO41">
        <v>1</v>
      </c>
      <c r="GP41">
        <v>0</v>
      </c>
      <c r="GQ41">
        <v>0</v>
      </c>
      <c r="GR41">
        <v>0</v>
      </c>
      <c r="GS41">
        <v>2</v>
      </c>
      <c r="GT41">
        <v>0</v>
      </c>
      <c r="GU41">
        <v>1</v>
      </c>
      <c r="GV41">
        <v>0</v>
      </c>
      <c r="GX41" t="s">
        <v>365</v>
      </c>
      <c r="GY41">
        <v>6182</v>
      </c>
      <c r="GZ41">
        <v>6600</v>
      </c>
      <c r="HA41">
        <v>6.3250000000000002</v>
      </c>
      <c r="HB41">
        <v>18.059000000000001</v>
      </c>
      <c r="HD41">
        <v>5.24</v>
      </c>
      <c r="HE41">
        <v>8.0999999999999996E-3</v>
      </c>
      <c r="HF41" s="2">
        <f t="shared" si="29"/>
        <v>2.346760416621263E-2</v>
      </c>
      <c r="HG41" s="2">
        <f t="shared" si="30"/>
        <v>0</v>
      </c>
      <c r="HH41" s="2">
        <f t="shared" si="31"/>
        <v>2.2811443220728367E-2</v>
      </c>
      <c r="HI41" s="2">
        <f t="shared" si="32"/>
        <v>1.681554109147454E-2</v>
      </c>
      <c r="HJ41" s="3">
        <f t="shared" si="33"/>
        <v>259.07998657226563</v>
      </c>
      <c r="HK41" t="str">
        <f t="shared" si="34"/>
        <v>NWLI</v>
      </c>
    </row>
    <row r="42" spans="1:219" hidden="1" x14ac:dyDescent="0.25">
      <c r="A42">
        <v>33</v>
      </c>
      <c r="B42" t="s">
        <v>366</v>
      </c>
      <c r="C42">
        <v>9</v>
      </c>
      <c r="D42">
        <v>0</v>
      </c>
      <c r="E42">
        <v>6</v>
      </c>
      <c r="F42">
        <v>0</v>
      </c>
      <c r="G42" t="s">
        <v>217</v>
      </c>
      <c r="H42" t="s">
        <v>217</v>
      </c>
      <c r="I42">
        <v>6</v>
      </c>
      <c r="J42">
        <v>0</v>
      </c>
      <c r="K42" t="s">
        <v>217</v>
      </c>
      <c r="L42" t="s">
        <v>217</v>
      </c>
      <c r="M42">
        <v>2</v>
      </c>
      <c r="N42">
        <v>12</v>
      </c>
      <c r="O42">
        <v>25</v>
      </c>
      <c r="P42">
        <v>49</v>
      </c>
      <c r="Q42">
        <v>65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2</v>
      </c>
      <c r="AC42">
        <v>1</v>
      </c>
      <c r="AD42">
        <v>2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367</v>
      </c>
      <c r="AV42">
        <v>27.399999618530281</v>
      </c>
      <c r="AW42">
        <v>26.979999542236332</v>
      </c>
      <c r="AX42">
        <v>28.280000686645511</v>
      </c>
      <c r="AY42">
        <v>26.760000228881839</v>
      </c>
      <c r="AZ42">
        <v>27.690000534057621</v>
      </c>
      <c r="BA42" s="2">
        <f t="shared" si="17"/>
        <v>-1.5567089822831726E-2</v>
      </c>
      <c r="BB42" s="2">
        <f t="shared" si="18"/>
        <v>4.5968921953494557E-2</v>
      </c>
      <c r="BC42" s="2">
        <f t="shared" si="19"/>
        <v>8.1541629758032919E-3</v>
      </c>
      <c r="BD42" s="2">
        <f t="shared" si="20"/>
        <v>3.358614255105985E-2</v>
      </c>
      <c r="BE42">
        <v>2</v>
      </c>
      <c r="BF42">
        <v>5</v>
      </c>
      <c r="BG42">
        <v>2</v>
      </c>
      <c r="BH42">
        <v>12</v>
      </c>
      <c r="BI42">
        <v>123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1</v>
      </c>
      <c r="BS42">
        <v>1</v>
      </c>
      <c r="BT42">
        <v>2</v>
      </c>
      <c r="BU42">
        <v>1</v>
      </c>
      <c r="BV42">
        <v>2</v>
      </c>
      <c r="BW42">
        <v>0</v>
      </c>
      <c r="BX42">
        <v>0</v>
      </c>
      <c r="BY42">
        <v>1</v>
      </c>
      <c r="BZ42">
        <v>1</v>
      </c>
      <c r="CA42">
        <v>0</v>
      </c>
      <c r="CB42">
        <v>0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368</v>
      </c>
      <c r="CN42">
        <v>27.690000534057621</v>
      </c>
      <c r="CO42">
        <v>27.440000534057621</v>
      </c>
      <c r="CP42">
        <v>27.780000686645511</v>
      </c>
      <c r="CQ42">
        <v>27.04000091552734</v>
      </c>
      <c r="CR42">
        <v>27.389999389648441</v>
      </c>
      <c r="CS42" s="2">
        <f t="shared" si="21"/>
        <v>-9.1107869946907005E-3</v>
      </c>
      <c r="CT42" s="2">
        <f t="shared" si="22"/>
        <v>1.2239026068539216E-2</v>
      </c>
      <c r="CU42" s="2">
        <f t="shared" si="23"/>
        <v>1.4577245289547847E-2</v>
      </c>
      <c r="CV42" s="2">
        <f t="shared" si="24"/>
        <v>1.277833084776836E-2</v>
      </c>
      <c r="CW42">
        <v>41</v>
      </c>
      <c r="CX42">
        <v>32</v>
      </c>
      <c r="CY42">
        <v>11</v>
      </c>
      <c r="CZ42">
        <v>0</v>
      </c>
      <c r="DA42">
        <v>0</v>
      </c>
      <c r="DB42">
        <v>2</v>
      </c>
      <c r="DC42">
        <v>11</v>
      </c>
      <c r="DD42">
        <v>0</v>
      </c>
      <c r="DE42">
        <v>0</v>
      </c>
      <c r="DF42">
        <v>17</v>
      </c>
      <c r="DG42">
        <v>13</v>
      </c>
      <c r="DH42">
        <v>5</v>
      </c>
      <c r="DI42">
        <v>3</v>
      </c>
      <c r="DJ42">
        <v>33</v>
      </c>
      <c r="DK42">
        <v>2</v>
      </c>
      <c r="DL42">
        <v>51</v>
      </c>
      <c r="DM42">
        <v>0</v>
      </c>
      <c r="DN42">
        <v>0</v>
      </c>
      <c r="DO42">
        <v>33</v>
      </c>
      <c r="DP42">
        <v>11</v>
      </c>
      <c r="DQ42">
        <v>33</v>
      </c>
      <c r="DR42">
        <v>32</v>
      </c>
      <c r="DS42">
        <v>3</v>
      </c>
      <c r="DT42">
        <v>2</v>
      </c>
      <c r="DU42">
        <v>3</v>
      </c>
      <c r="DV42">
        <v>2</v>
      </c>
      <c r="DW42">
        <v>26</v>
      </c>
      <c r="DX42">
        <v>14</v>
      </c>
      <c r="DY42">
        <v>12</v>
      </c>
      <c r="DZ42">
        <v>12</v>
      </c>
      <c r="EA42">
        <v>3</v>
      </c>
      <c r="EB42">
        <v>2</v>
      </c>
      <c r="EC42">
        <v>3</v>
      </c>
      <c r="ED42">
        <v>2</v>
      </c>
      <c r="EE42" t="s">
        <v>270</v>
      </c>
      <c r="EF42">
        <v>27.389999389648441</v>
      </c>
      <c r="EG42">
        <v>27.5</v>
      </c>
      <c r="EH42">
        <v>28.440000534057621</v>
      </c>
      <c r="EI42">
        <v>27.5</v>
      </c>
      <c r="EJ42">
        <v>28.190000534057621</v>
      </c>
      <c r="EK42" s="2">
        <f t="shared" si="25"/>
        <v>4.0000221946021597E-3</v>
      </c>
      <c r="EL42" s="2">
        <f t="shared" si="26"/>
        <v>3.3052057538885959E-2</v>
      </c>
      <c r="EM42" s="2">
        <f t="shared" si="27"/>
        <v>0</v>
      </c>
      <c r="EN42" s="2">
        <f t="shared" si="28"/>
        <v>2.4476783291436988E-2</v>
      </c>
      <c r="EO42">
        <v>0</v>
      </c>
      <c r="EP42">
        <v>4</v>
      </c>
      <c r="EQ42">
        <v>9</v>
      </c>
      <c r="ER42">
        <v>72</v>
      </c>
      <c r="ES42">
        <v>63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369</v>
      </c>
      <c r="FX42">
        <v>28.190000534057621</v>
      </c>
      <c r="FY42">
        <v>28.329999923706051</v>
      </c>
      <c r="FZ42">
        <v>28.579999923706051</v>
      </c>
      <c r="GA42">
        <v>27.889999389648441</v>
      </c>
      <c r="GB42">
        <v>28.479999542236332</v>
      </c>
      <c r="GC42">
        <v>529</v>
      </c>
      <c r="GD42">
        <v>75</v>
      </c>
      <c r="GE42">
        <v>232</v>
      </c>
      <c r="GF42">
        <v>71</v>
      </c>
      <c r="GG42">
        <v>0</v>
      </c>
      <c r="GH42">
        <v>384</v>
      </c>
      <c r="GI42">
        <v>0</v>
      </c>
      <c r="GJ42">
        <v>135</v>
      </c>
      <c r="GK42">
        <v>4</v>
      </c>
      <c r="GL42">
        <v>35</v>
      </c>
      <c r="GM42">
        <v>0</v>
      </c>
      <c r="GN42">
        <v>33</v>
      </c>
      <c r="GO42">
        <v>5</v>
      </c>
      <c r="GP42">
        <v>3</v>
      </c>
      <c r="GQ42">
        <v>4</v>
      </c>
      <c r="GR42">
        <v>2</v>
      </c>
      <c r="GS42">
        <v>3</v>
      </c>
      <c r="GT42">
        <v>3</v>
      </c>
      <c r="GU42">
        <v>2</v>
      </c>
      <c r="GV42">
        <v>2</v>
      </c>
      <c r="GW42">
        <v>3</v>
      </c>
      <c r="GX42" t="s">
        <v>222</v>
      </c>
      <c r="GY42">
        <v>235304</v>
      </c>
      <c r="GZ42">
        <v>208657</v>
      </c>
      <c r="HA42">
        <v>1.2589999999999999</v>
      </c>
      <c r="HB42">
        <v>1.948</v>
      </c>
      <c r="HC42">
        <v>1.01</v>
      </c>
      <c r="HD42">
        <v>6.57</v>
      </c>
      <c r="HE42">
        <v>0</v>
      </c>
      <c r="HF42" s="2">
        <f t="shared" si="29"/>
        <v>4.9417363228186906E-3</v>
      </c>
      <c r="HG42" s="2">
        <f t="shared" si="30"/>
        <v>8.7473758106147992E-3</v>
      </c>
      <c r="HH42" s="2">
        <f t="shared" si="31"/>
        <v>1.5531257862426817E-2</v>
      </c>
      <c r="HI42" s="2">
        <f t="shared" si="32"/>
        <v>2.0716297825528751E-2</v>
      </c>
      <c r="HJ42" s="3">
        <f t="shared" si="33"/>
        <v>28.577813079753398</v>
      </c>
      <c r="HK42" t="str">
        <f t="shared" si="34"/>
        <v>NTUS</v>
      </c>
    </row>
    <row r="43" spans="1:219" hidden="1" x14ac:dyDescent="0.25">
      <c r="A43">
        <v>34</v>
      </c>
      <c r="B43" t="s">
        <v>370</v>
      </c>
      <c r="C43">
        <v>10</v>
      </c>
      <c r="D43">
        <v>0</v>
      </c>
      <c r="E43">
        <v>6</v>
      </c>
      <c r="F43">
        <v>0</v>
      </c>
      <c r="G43" t="s">
        <v>217</v>
      </c>
      <c r="H43" t="s">
        <v>217</v>
      </c>
      <c r="I43">
        <v>6</v>
      </c>
      <c r="J43">
        <v>0</v>
      </c>
      <c r="K43" t="s">
        <v>217</v>
      </c>
      <c r="L43" t="s">
        <v>217</v>
      </c>
      <c r="M43">
        <v>74</v>
      </c>
      <c r="N43">
        <v>34</v>
      </c>
      <c r="O43">
        <v>33</v>
      </c>
      <c r="P43">
        <v>0</v>
      </c>
      <c r="Q43">
        <v>0</v>
      </c>
      <c r="R43">
        <v>1</v>
      </c>
      <c r="S43">
        <v>33</v>
      </c>
      <c r="T43">
        <v>0</v>
      </c>
      <c r="U43">
        <v>0</v>
      </c>
      <c r="V43">
        <v>43</v>
      </c>
      <c r="W43">
        <v>15</v>
      </c>
      <c r="X43">
        <v>5</v>
      </c>
      <c r="Y43">
        <v>5</v>
      </c>
      <c r="Z43">
        <v>5</v>
      </c>
      <c r="AA43">
        <v>1</v>
      </c>
      <c r="AB43">
        <v>2</v>
      </c>
      <c r="AC43">
        <v>0</v>
      </c>
      <c r="AD43">
        <v>0</v>
      </c>
      <c r="AE43">
        <v>70</v>
      </c>
      <c r="AF43">
        <v>33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371</v>
      </c>
      <c r="AV43">
        <v>68.349998474121094</v>
      </c>
      <c r="AW43">
        <v>67.660003662109375</v>
      </c>
      <c r="AX43">
        <v>68.879997253417969</v>
      </c>
      <c r="AY43">
        <v>67.019996643066406</v>
      </c>
      <c r="AZ43">
        <v>68.779998779296875</v>
      </c>
      <c r="BA43" s="2">
        <f t="shared" si="17"/>
        <v>-1.0197971839574826E-2</v>
      </c>
      <c r="BB43" s="2">
        <f t="shared" si="18"/>
        <v>1.7711870498776094E-2</v>
      </c>
      <c r="BC43" s="2">
        <f t="shared" si="19"/>
        <v>9.4591632338527631E-3</v>
      </c>
      <c r="BD43" s="2">
        <f t="shared" si="20"/>
        <v>2.5588865476401268E-2</v>
      </c>
      <c r="BE43">
        <v>29</v>
      </c>
      <c r="BF43">
        <v>49</v>
      </c>
      <c r="BG43">
        <v>65</v>
      </c>
      <c r="BH43">
        <v>32</v>
      </c>
      <c r="BI43">
        <v>0</v>
      </c>
      <c r="BJ43">
        <v>1</v>
      </c>
      <c r="BK43">
        <v>5</v>
      </c>
      <c r="BL43">
        <v>0</v>
      </c>
      <c r="BM43">
        <v>0</v>
      </c>
      <c r="BN43">
        <v>14</v>
      </c>
      <c r="BO43">
        <v>10</v>
      </c>
      <c r="BP43">
        <v>3</v>
      </c>
      <c r="BQ43">
        <v>4</v>
      </c>
      <c r="BR43">
        <v>4</v>
      </c>
      <c r="BS43">
        <v>2</v>
      </c>
      <c r="BT43">
        <v>35</v>
      </c>
      <c r="BU43">
        <v>0</v>
      </c>
      <c r="BV43">
        <v>0</v>
      </c>
      <c r="BW43">
        <v>0</v>
      </c>
      <c r="BX43">
        <v>0</v>
      </c>
      <c r="BY43">
        <v>4</v>
      </c>
      <c r="BZ43">
        <v>4</v>
      </c>
      <c r="CA43">
        <v>0</v>
      </c>
      <c r="CB43">
        <v>0</v>
      </c>
      <c r="CC43">
        <v>1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372</v>
      </c>
      <c r="CN43">
        <v>68.779998779296875</v>
      </c>
      <c r="CO43">
        <v>69.169998168945313</v>
      </c>
      <c r="CP43">
        <v>69.389999389648438</v>
      </c>
      <c r="CQ43">
        <v>67.760002136230469</v>
      </c>
      <c r="CR43">
        <v>67.860000610351563</v>
      </c>
      <c r="CS43" s="2">
        <f t="shared" si="21"/>
        <v>5.6382738177306324E-3</v>
      </c>
      <c r="CT43" s="2">
        <f t="shared" si="22"/>
        <v>3.1705032805626754E-3</v>
      </c>
      <c r="CU43" s="2">
        <f t="shared" si="23"/>
        <v>2.0384502964290618E-2</v>
      </c>
      <c r="CV43" s="2">
        <f t="shared" si="24"/>
        <v>1.4735996643335803E-3</v>
      </c>
      <c r="CW43">
        <v>7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3</v>
      </c>
      <c r="DG43">
        <v>1</v>
      </c>
      <c r="DH43">
        <v>4</v>
      </c>
      <c r="DI43">
        <v>2</v>
      </c>
      <c r="DJ43">
        <v>183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9</v>
      </c>
      <c r="DX43">
        <v>0</v>
      </c>
      <c r="DY43">
        <v>0</v>
      </c>
      <c r="DZ43">
        <v>0</v>
      </c>
      <c r="EA43">
        <v>2</v>
      </c>
      <c r="EB43">
        <v>0</v>
      </c>
      <c r="EC43">
        <v>1</v>
      </c>
      <c r="ED43">
        <v>0</v>
      </c>
      <c r="EE43" t="s">
        <v>373</v>
      </c>
      <c r="EF43">
        <v>67.860000610351563</v>
      </c>
      <c r="EG43">
        <v>67.5</v>
      </c>
      <c r="EH43">
        <v>69.330001831054688</v>
      </c>
      <c r="EI43">
        <v>67.169998168945313</v>
      </c>
      <c r="EJ43">
        <v>68.919998168945313</v>
      </c>
      <c r="EK43" s="2">
        <f t="shared" si="25"/>
        <v>-5.333342375578809E-3</v>
      </c>
      <c r="EL43" s="2">
        <f t="shared" si="26"/>
        <v>2.639552549723112E-2</v>
      </c>
      <c r="EM43" s="2">
        <f t="shared" si="27"/>
        <v>4.8889160156250222E-3</v>
      </c>
      <c r="EN43" s="2">
        <f t="shared" si="28"/>
        <v>2.5391759235253941E-2</v>
      </c>
      <c r="EO43">
        <v>7</v>
      </c>
      <c r="EP43">
        <v>5</v>
      </c>
      <c r="EQ43">
        <v>46</v>
      </c>
      <c r="ER43">
        <v>61</v>
      </c>
      <c r="ES43">
        <v>73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2</v>
      </c>
      <c r="EZ43">
        <v>1</v>
      </c>
      <c r="FA43">
        <v>1</v>
      </c>
      <c r="FB43">
        <v>0</v>
      </c>
      <c r="FC43">
        <v>1</v>
      </c>
      <c r="FD43">
        <v>5</v>
      </c>
      <c r="FE43">
        <v>1</v>
      </c>
      <c r="FF43">
        <v>5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374</v>
      </c>
      <c r="FX43">
        <v>68.919998168945313</v>
      </c>
      <c r="FY43">
        <v>69.610000610351563</v>
      </c>
      <c r="FZ43">
        <v>70.919998168945313</v>
      </c>
      <c r="GA43">
        <v>69.220001220703125</v>
      </c>
      <c r="GB43">
        <v>70.75</v>
      </c>
      <c r="GC43">
        <v>515</v>
      </c>
      <c r="GD43">
        <v>306</v>
      </c>
      <c r="GE43">
        <v>199</v>
      </c>
      <c r="GF43">
        <v>198</v>
      </c>
      <c r="GG43">
        <v>0</v>
      </c>
      <c r="GH43">
        <v>166</v>
      </c>
      <c r="GI43">
        <v>0</v>
      </c>
      <c r="GJ43">
        <v>134</v>
      </c>
      <c r="GK43">
        <v>5</v>
      </c>
      <c r="GL43">
        <v>192</v>
      </c>
      <c r="GM43">
        <v>5</v>
      </c>
      <c r="GN43">
        <v>183</v>
      </c>
      <c r="GO43">
        <v>1</v>
      </c>
      <c r="GP43">
        <v>0</v>
      </c>
      <c r="GQ43">
        <v>1</v>
      </c>
      <c r="GR43">
        <v>0</v>
      </c>
      <c r="GS43">
        <v>1</v>
      </c>
      <c r="GT43">
        <v>1</v>
      </c>
      <c r="GU43">
        <v>0</v>
      </c>
      <c r="GV43">
        <v>0</v>
      </c>
      <c r="GW43">
        <v>2</v>
      </c>
      <c r="GX43" t="s">
        <v>217</v>
      </c>
      <c r="GY43">
        <v>5202809</v>
      </c>
      <c r="GZ43">
        <v>6861728</v>
      </c>
      <c r="HA43">
        <v>1.73</v>
      </c>
      <c r="HB43">
        <v>2.403</v>
      </c>
      <c r="HC43">
        <v>6.16</v>
      </c>
      <c r="HD43">
        <v>1.55</v>
      </c>
      <c r="HE43">
        <v>0.49320000000000003</v>
      </c>
      <c r="HF43" s="2">
        <f t="shared" si="29"/>
        <v>9.9124038982358886E-3</v>
      </c>
      <c r="HG43" s="2">
        <f t="shared" si="30"/>
        <v>1.8471483254597354E-2</v>
      </c>
      <c r="HH43" s="2">
        <f t="shared" si="31"/>
        <v>5.6026344810926609E-3</v>
      </c>
      <c r="HI43" s="2">
        <f t="shared" si="32"/>
        <v>2.1625424442358709E-2</v>
      </c>
      <c r="HJ43" s="3">
        <f t="shared" si="33"/>
        <v>70.895800570978182</v>
      </c>
      <c r="HK43" t="str">
        <f t="shared" si="34"/>
        <v>NEM</v>
      </c>
    </row>
    <row r="44" spans="1:219" hidden="1" x14ac:dyDescent="0.25">
      <c r="A44">
        <v>35</v>
      </c>
      <c r="B44" t="s">
        <v>375</v>
      </c>
      <c r="C44">
        <v>9</v>
      </c>
      <c r="D44">
        <v>1</v>
      </c>
      <c r="E44">
        <v>6</v>
      </c>
      <c r="F44">
        <v>0</v>
      </c>
      <c r="G44" t="s">
        <v>217</v>
      </c>
      <c r="H44" t="s">
        <v>217</v>
      </c>
      <c r="I44">
        <v>6</v>
      </c>
      <c r="J44">
        <v>0</v>
      </c>
      <c r="K44" t="s">
        <v>217</v>
      </c>
      <c r="L44" t="s">
        <v>217</v>
      </c>
      <c r="M44">
        <v>2</v>
      </c>
      <c r="N44">
        <v>5</v>
      </c>
      <c r="O44">
        <v>11</v>
      </c>
      <c r="P44">
        <v>19</v>
      </c>
      <c r="Q44">
        <v>158</v>
      </c>
      <c r="R44">
        <v>1</v>
      </c>
      <c r="S44">
        <v>2</v>
      </c>
      <c r="T44">
        <v>0</v>
      </c>
      <c r="U44">
        <v>0</v>
      </c>
      <c r="V44">
        <v>0</v>
      </c>
      <c r="W44">
        <v>2</v>
      </c>
      <c r="X44">
        <v>1</v>
      </c>
      <c r="Y44">
        <v>0</v>
      </c>
      <c r="Z44">
        <v>2</v>
      </c>
      <c r="AA44">
        <v>2</v>
      </c>
      <c r="AB44">
        <v>5</v>
      </c>
      <c r="AC44">
        <v>1</v>
      </c>
      <c r="AD44">
        <v>5</v>
      </c>
      <c r="AE44">
        <v>2</v>
      </c>
      <c r="AF44">
        <v>2</v>
      </c>
      <c r="AG44">
        <v>2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282</v>
      </c>
      <c r="AV44">
        <v>101.3000030517578</v>
      </c>
      <c r="AW44">
        <v>99.599998474121094</v>
      </c>
      <c r="AX44">
        <v>103.7200012207031</v>
      </c>
      <c r="AY44">
        <v>99.010002136230483</v>
      </c>
      <c r="AZ44">
        <v>101.98000335693359</v>
      </c>
      <c r="BA44" s="2">
        <f t="shared" si="17"/>
        <v>-1.7068319314065272E-2</v>
      </c>
      <c r="BB44" s="2">
        <f t="shared" si="18"/>
        <v>3.9722355361480943E-2</v>
      </c>
      <c r="BC44" s="2">
        <f t="shared" si="19"/>
        <v>5.9236581017008128E-3</v>
      </c>
      <c r="BD44" s="2">
        <f t="shared" si="20"/>
        <v>2.9123368532436689E-2</v>
      </c>
      <c r="BE44">
        <v>14</v>
      </c>
      <c r="BF44">
        <v>44</v>
      </c>
      <c r="BG44">
        <v>51</v>
      </c>
      <c r="BH44">
        <v>42</v>
      </c>
      <c r="BI44">
        <v>44</v>
      </c>
      <c r="BJ44">
        <v>2</v>
      </c>
      <c r="BK44">
        <v>36</v>
      </c>
      <c r="BL44">
        <v>1</v>
      </c>
      <c r="BM44">
        <v>20</v>
      </c>
      <c r="BN44">
        <v>6</v>
      </c>
      <c r="BO44">
        <v>0</v>
      </c>
      <c r="BP44">
        <v>0</v>
      </c>
      <c r="BQ44">
        <v>0</v>
      </c>
      <c r="BR44">
        <v>1</v>
      </c>
      <c r="BS44">
        <v>3</v>
      </c>
      <c r="BT44">
        <v>7</v>
      </c>
      <c r="BU44">
        <v>2</v>
      </c>
      <c r="BV44">
        <v>7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376</v>
      </c>
      <c r="CN44">
        <v>101.98000335693359</v>
      </c>
      <c r="CO44">
        <v>102.13999938964839</v>
      </c>
      <c r="CP44">
        <v>102.379997253418</v>
      </c>
      <c r="CQ44">
        <v>94.860000610351563</v>
      </c>
      <c r="CR44">
        <v>95.989997863769517</v>
      </c>
      <c r="CS44" s="2">
        <f t="shared" si="21"/>
        <v>1.5664385517023538E-3</v>
      </c>
      <c r="CT44" s="2">
        <f t="shared" si="22"/>
        <v>2.3441870502842743E-3</v>
      </c>
      <c r="CU44" s="2">
        <f t="shared" si="23"/>
        <v>7.1274709445853346E-2</v>
      </c>
      <c r="CV44" s="2">
        <f t="shared" si="24"/>
        <v>1.1772031238313607E-2</v>
      </c>
      <c r="CW44">
        <v>2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194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3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 t="s">
        <v>377</v>
      </c>
      <c r="EF44">
        <v>95.989997863769517</v>
      </c>
      <c r="EG44">
        <v>96.989997863769517</v>
      </c>
      <c r="EH44">
        <v>101.1800003051758</v>
      </c>
      <c r="EI44">
        <v>96.25</v>
      </c>
      <c r="EJ44">
        <v>100.8000030517578</v>
      </c>
      <c r="EK44" s="2">
        <f t="shared" si="25"/>
        <v>1.0310341499384146E-2</v>
      </c>
      <c r="EL44" s="2">
        <f t="shared" si="26"/>
        <v>4.1411370120266189E-2</v>
      </c>
      <c r="EM44" s="2">
        <f t="shared" si="27"/>
        <v>7.6296306842784656E-3</v>
      </c>
      <c r="EN44" s="2">
        <f t="shared" si="28"/>
        <v>4.5138917797666211E-2</v>
      </c>
      <c r="EO44">
        <v>1</v>
      </c>
      <c r="EP44">
        <v>1</v>
      </c>
      <c r="EQ44">
        <v>0</v>
      </c>
      <c r="ER44">
        <v>7</v>
      </c>
      <c r="ES44">
        <v>186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1</v>
      </c>
      <c r="FC44">
        <v>1</v>
      </c>
      <c r="FD44">
        <v>2</v>
      </c>
      <c r="FE44">
        <v>1</v>
      </c>
      <c r="FF44">
        <v>2</v>
      </c>
      <c r="FG44">
        <v>0</v>
      </c>
      <c r="FH44">
        <v>0</v>
      </c>
      <c r="FI44">
        <v>1</v>
      </c>
      <c r="FJ44">
        <v>1</v>
      </c>
      <c r="FK44">
        <v>0</v>
      </c>
      <c r="FL44">
        <v>0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378</v>
      </c>
      <c r="FX44">
        <v>100.8000030517578</v>
      </c>
      <c r="FY44">
        <v>100.38999938964839</v>
      </c>
      <c r="FZ44">
        <v>102.94000244140619</v>
      </c>
      <c r="GA44">
        <v>99.379997253417969</v>
      </c>
      <c r="GB44">
        <v>102.5100021362305</v>
      </c>
      <c r="GC44">
        <v>587</v>
      </c>
      <c r="GD44">
        <v>209</v>
      </c>
      <c r="GE44">
        <v>197</v>
      </c>
      <c r="GF44">
        <v>197</v>
      </c>
      <c r="GG44">
        <v>20</v>
      </c>
      <c r="GH44">
        <v>456</v>
      </c>
      <c r="GI44">
        <v>0</v>
      </c>
      <c r="GJ44">
        <v>193</v>
      </c>
      <c r="GK44">
        <v>14</v>
      </c>
      <c r="GL44">
        <v>198</v>
      </c>
      <c r="GM44">
        <v>2</v>
      </c>
      <c r="GN44">
        <v>195</v>
      </c>
      <c r="GO44">
        <v>3</v>
      </c>
      <c r="GP44">
        <v>1</v>
      </c>
      <c r="GQ44">
        <v>3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2.4</v>
      </c>
      <c r="GX44" t="s">
        <v>217</v>
      </c>
      <c r="GY44">
        <v>4686763</v>
      </c>
      <c r="GZ44">
        <v>4685800</v>
      </c>
      <c r="HA44">
        <v>1.9159999999999999</v>
      </c>
      <c r="HB44">
        <v>3.504</v>
      </c>
      <c r="HC44">
        <v>0.7</v>
      </c>
      <c r="HD44">
        <v>1.19</v>
      </c>
      <c r="HE44">
        <v>0.29959999999999998</v>
      </c>
      <c r="HF44" s="2">
        <f t="shared" si="29"/>
        <v>-4.0841086223941669E-3</v>
      </c>
      <c r="HG44" s="2">
        <f t="shared" si="30"/>
        <v>2.4771740735184733E-2</v>
      </c>
      <c r="HH44" s="2">
        <f t="shared" si="31"/>
        <v>1.0060784364688158E-2</v>
      </c>
      <c r="HI44" s="2">
        <f t="shared" si="32"/>
        <v>3.0533653473666988E-2</v>
      </c>
      <c r="HJ44" s="3">
        <f t="shared" si="33"/>
        <v>102.87683442693412</v>
      </c>
      <c r="HK44" t="str">
        <f t="shared" si="34"/>
        <v>NUE</v>
      </c>
    </row>
    <row r="45" spans="1:219" hidden="1" x14ac:dyDescent="0.25">
      <c r="A45">
        <v>36</v>
      </c>
      <c r="B45" t="s">
        <v>379</v>
      </c>
      <c r="C45">
        <v>9</v>
      </c>
      <c r="D45">
        <v>1</v>
      </c>
      <c r="E45">
        <v>6</v>
      </c>
      <c r="F45">
        <v>0</v>
      </c>
      <c r="G45" t="s">
        <v>217</v>
      </c>
      <c r="H45" t="s">
        <v>217</v>
      </c>
      <c r="I45">
        <v>6</v>
      </c>
      <c r="J45">
        <v>0</v>
      </c>
      <c r="K45" t="s">
        <v>217</v>
      </c>
      <c r="L45" t="s">
        <v>217</v>
      </c>
      <c r="M45">
        <v>72</v>
      </c>
      <c r="N45">
        <v>37</v>
      </c>
      <c r="O45">
        <v>10</v>
      </c>
      <c r="P45">
        <v>0</v>
      </c>
      <c r="Q45">
        <v>0</v>
      </c>
      <c r="R45">
        <v>1</v>
      </c>
      <c r="S45">
        <v>10</v>
      </c>
      <c r="T45">
        <v>0</v>
      </c>
      <c r="U45">
        <v>0</v>
      </c>
      <c r="V45">
        <v>11</v>
      </c>
      <c r="W45">
        <v>3</v>
      </c>
      <c r="X45">
        <v>3</v>
      </c>
      <c r="Y45">
        <v>5</v>
      </c>
      <c r="Z45">
        <v>42</v>
      </c>
      <c r="AA45">
        <v>1</v>
      </c>
      <c r="AB45">
        <v>14</v>
      </c>
      <c r="AC45">
        <v>0</v>
      </c>
      <c r="AD45">
        <v>0</v>
      </c>
      <c r="AE45">
        <v>47</v>
      </c>
      <c r="AF45">
        <v>10</v>
      </c>
      <c r="AG45">
        <v>5</v>
      </c>
      <c r="AH45">
        <v>5</v>
      </c>
      <c r="AI45">
        <v>1</v>
      </c>
      <c r="AJ45">
        <v>1</v>
      </c>
      <c r="AK45">
        <v>1</v>
      </c>
      <c r="AL45">
        <v>1</v>
      </c>
      <c r="AM45">
        <v>120</v>
      </c>
      <c r="AN45">
        <v>48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 t="s">
        <v>380</v>
      </c>
      <c r="AV45">
        <v>133.03999328613281</v>
      </c>
      <c r="AW45">
        <v>130.8800048828125</v>
      </c>
      <c r="AX45">
        <v>133.3399963378906</v>
      </c>
      <c r="AY45">
        <v>129.00999450683591</v>
      </c>
      <c r="AZ45">
        <v>132.5299987792969</v>
      </c>
      <c r="BA45" s="2">
        <f t="shared" si="17"/>
        <v>-1.6503578260516738E-2</v>
      </c>
      <c r="BB45" s="2">
        <f t="shared" si="18"/>
        <v>1.8449013969104588E-2</v>
      </c>
      <c r="BC45" s="2">
        <f t="shared" si="19"/>
        <v>1.4287976056013729E-2</v>
      </c>
      <c r="BD45" s="2">
        <f t="shared" si="20"/>
        <v>2.6560056627804585E-2</v>
      </c>
      <c r="BE45">
        <v>23</v>
      </c>
      <c r="BF45">
        <v>29</v>
      </c>
      <c r="BG45">
        <v>40</v>
      </c>
      <c r="BH45">
        <v>15</v>
      </c>
      <c r="BI45">
        <v>0</v>
      </c>
      <c r="BJ45">
        <v>1</v>
      </c>
      <c r="BK45">
        <v>1</v>
      </c>
      <c r="BL45">
        <v>0</v>
      </c>
      <c r="BM45">
        <v>0</v>
      </c>
      <c r="BN45">
        <v>26</v>
      </c>
      <c r="BO45">
        <v>17</v>
      </c>
      <c r="BP45">
        <v>11</v>
      </c>
      <c r="BQ45">
        <v>7</v>
      </c>
      <c r="BR45">
        <v>35</v>
      </c>
      <c r="BS45">
        <v>2</v>
      </c>
      <c r="BT45">
        <v>96</v>
      </c>
      <c r="BU45">
        <v>0</v>
      </c>
      <c r="BV45">
        <v>0</v>
      </c>
      <c r="BW45">
        <v>13</v>
      </c>
      <c r="BX45">
        <v>1</v>
      </c>
      <c r="BY45">
        <v>35</v>
      </c>
      <c r="BZ45">
        <v>35</v>
      </c>
      <c r="CA45">
        <v>1</v>
      </c>
      <c r="CB45">
        <v>1</v>
      </c>
      <c r="CC45">
        <v>2</v>
      </c>
      <c r="CD45">
        <v>2</v>
      </c>
      <c r="CE45">
        <v>19</v>
      </c>
      <c r="CF45">
        <v>13</v>
      </c>
      <c r="CG45">
        <v>16</v>
      </c>
      <c r="CH45">
        <v>16</v>
      </c>
      <c r="CI45">
        <v>1</v>
      </c>
      <c r="CJ45">
        <v>1</v>
      </c>
      <c r="CK45">
        <v>1</v>
      </c>
      <c r="CL45">
        <v>1</v>
      </c>
      <c r="CM45" t="s">
        <v>342</v>
      </c>
      <c r="CN45">
        <v>132.5299987792969</v>
      </c>
      <c r="CO45">
        <v>132.91999816894531</v>
      </c>
      <c r="CP45">
        <v>133.5</v>
      </c>
      <c r="CQ45">
        <v>128.8500061035156</v>
      </c>
      <c r="CR45">
        <v>129.1499938964844</v>
      </c>
      <c r="CS45" s="2">
        <f t="shared" si="21"/>
        <v>2.9340911452068186E-3</v>
      </c>
      <c r="CT45" s="2">
        <f t="shared" si="22"/>
        <v>4.3445830041549671E-3</v>
      </c>
      <c r="CU45" s="2">
        <f t="shared" si="23"/>
        <v>3.0619862484925986E-2</v>
      </c>
      <c r="CV45" s="2">
        <f t="shared" si="24"/>
        <v>2.3227859631897996E-3</v>
      </c>
      <c r="CW45">
        <v>3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2</v>
      </c>
      <c r="DI45">
        <v>2</v>
      </c>
      <c r="DJ45">
        <v>173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3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 t="s">
        <v>381</v>
      </c>
      <c r="EF45">
        <v>129.1499938964844</v>
      </c>
      <c r="EG45">
        <v>128.61000061035159</v>
      </c>
      <c r="EH45">
        <v>134.69999694824219</v>
      </c>
      <c r="EI45">
        <v>128.24000549316409</v>
      </c>
      <c r="EJ45">
        <v>133.3399963378906</v>
      </c>
      <c r="EK45" s="2">
        <f t="shared" si="25"/>
        <v>-4.1986881546547394E-3</v>
      </c>
      <c r="EL45" s="2">
        <f t="shared" si="26"/>
        <v>4.521155512891839E-2</v>
      </c>
      <c r="EM45" s="2">
        <f t="shared" si="27"/>
        <v>2.8768767236730941E-3</v>
      </c>
      <c r="EN45" s="2">
        <f t="shared" si="28"/>
        <v>3.8248019984962744E-2</v>
      </c>
      <c r="EO45">
        <v>2</v>
      </c>
      <c r="EP45">
        <v>1</v>
      </c>
      <c r="EQ45">
        <v>19</v>
      </c>
      <c r="ER45">
        <v>37</v>
      </c>
      <c r="ES45">
        <v>126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0</v>
      </c>
      <c r="FC45">
        <v>1</v>
      </c>
      <c r="FD45">
        <v>1</v>
      </c>
      <c r="FE45">
        <v>1</v>
      </c>
      <c r="FF45">
        <v>1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382</v>
      </c>
      <c r="FX45">
        <v>133.3399963378906</v>
      </c>
      <c r="FY45">
        <v>134.24000549316409</v>
      </c>
      <c r="FZ45">
        <v>135.9700012207031</v>
      </c>
      <c r="GA45">
        <v>133.41999816894531</v>
      </c>
      <c r="GB45">
        <v>135.36000061035159</v>
      </c>
      <c r="GC45">
        <v>414</v>
      </c>
      <c r="GD45">
        <v>339</v>
      </c>
      <c r="GE45">
        <v>188</v>
      </c>
      <c r="GF45">
        <v>179</v>
      </c>
      <c r="GG45">
        <v>0</v>
      </c>
      <c r="GH45">
        <v>178</v>
      </c>
      <c r="GI45">
        <v>0</v>
      </c>
      <c r="GJ45">
        <v>163</v>
      </c>
      <c r="GK45">
        <v>1</v>
      </c>
      <c r="GL45">
        <v>250</v>
      </c>
      <c r="GM45">
        <v>1</v>
      </c>
      <c r="GN45">
        <v>173</v>
      </c>
      <c r="GO45">
        <v>3</v>
      </c>
      <c r="GP45">
        <v>0</v>
      </c>
      <c r="GQ45">
        <v>3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1.7</v>
      </c>
      <c r="GX45" t="s">
        <v>217</v>
      </c>
      <c r="GY45">
        <v>818511</v>
      </c>
      <c r="GZ45">
        <v>483385</v>
      </c>
      <c r="HA45">
        <v>1.278</v>
      </c>
      <c r="HB45">
        <v>2.093</v>
      </c>
      <c r="HC45">
        <v>0.74</v>
      </c>
      <c r="HD45">
        <v>2.37</v>
      </c>
      <c r="HE45">
        <v>0.248</v>
      </c>
      <c r="HF45" s="2">
        <f t="shared" si="29"/>
        <v>6.7044779383543807E-3</v>
      </c>
      <c r="HG45" s="2">
        <f t="shared" si="30"/>
        <v>1.2723363330201964E-2</v>
      </c>
      <c r="HH45" s="2">
        <f t="shared" si="31"/>
        <v>6.1085167659691297E-3</v>
      </c>
      <c r="HI45" s="2">
        <f t="shared" si="32"/>
        <v>1.4332169272005091E-2</v>
      </c>
      <c r="HJ45" s="3">
        <f t="shared" si="33"/>
        <v>135.94798985650192</v>
      </c>
      <c r="HK45" t="str">
        <f t="shared" si="34"/>
        <v>OSK</v>
      </c>
    </row>
    <row r="46" spans="1:219" hidden="1" x14ac:dyDescent="0.25">
      <c r="A46">
        <v>37</v>
      </c>
      <c r="B46" t="s">
        <v>383</v>
      </c>
      <c r="C46">
        <v>9</v>
      </c>
      <c r="D46">
        <v>0</v>
      </c>
      <c r="E46">
        <v>6</v>
      </c>
      <c r="F46">
        <v>0</v>
      </c>
      <c r="G46" t="s">
        <v>217</v>
      </c>
      <c r="H46" t="s">
        <v>217</v>
      </c>
      <c r="I46">
        <v>6</v>
      </c>
      <c r="J46">
        <v>0</v>
      </c>
      <c r="K46" t="s">
        <v>217</v>
      </c>
      <c r="L46" t="s">
        <v>217</v>
      </c>
      <c r="M46">
        <v>54</v>
      </c>
      <c r="N46">
        <v>79</v>
      </c>
      <c r="O46">
        <v>24</v>
      </c>
      <c r="P46">
        <v>0</v>
      </c>
      <c r="Q46">
        <v>0</v>
      </c>
      <c r="R46">
        <v>2</v>
      </c>
      <c r="S46">
        <v>24</v>
      </c>
      <c r="T46">
        <v>0</v>
      </c>
      <c r="U46">
        <v>0</v>
      </c>
      <c r="V46">
        <v>13</v>
      </c>
      <c r="W46">
        <v>2</v>
      </c>
      <c r="X46">
        <v>8</v>
      </c>
      <c r="Y46">
        <v>12</v>
      </c>
      <c r="Z46">
        <v>9</v>
      </c>
      <c r="AA46">
        <v>2</v>
      </c>
      <c r="AB46">
        <v>6</v>
      </c>
      <c r="AC46">
        <v>0</v>
      </c>
      <c r="AD46">
        <v>0</v>
      </c>
      <c r="AE46">
        <v>106</v>
      </c>
      <c r="AF46">
        <v>30</v>
      </c>
      <c r="AG46">
        <v>0</v>
      </c>
      <c r="AH46">
        <v>0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384</v>
      </c>
      <c r="AV46">
        <v>18.879999160766602</v>
      </c>
      <c r="AW46">
        <v>18.670000076293949</v>
      </c>
      <c r="AX46">
        <v>19.190000534057621</v>
      </c>
      <c r="AY46">
        <v>18.649999618530281</v>
      </c>
      <c r="AZ46">
        <v>18.760000228881839</v>
      </c>
      <c r="BA46" s="2">
        <f t="shared" si="17"/>
        <v>-1.1247942346786388E-2</v>
      </c>
      <c r="BB46" s="2">
        <f t="shared" si="18"/>
        <v>2.7097469686923503E-2</v>
      </c>
      <c r="BC46" s="2">
        <f t="shared" si="19"/>
        <v>1.0712617933550383E-3</v>
      </c>
      <c r="BD46" s="2">
        <f t="shared" si="20"/>
        <v>5.8635719088215854E-3</v>
      </c>
      <c r="BE46">
        <v>64</v>
      </c>
      <c r="BF46">
        <v>97</v>
      </c>
      <c r="BG46">
        <v>13</v>
      </c>
      <c r="BH46">
        <v>9</v>
      </c>
      <c r="BI46">
        <v>10</v>
      </c>
      <c r="BJ46">
        <v>1</v>
      </c>
      <c r="BK46">
        <v>32</v>
      </c>
      <c r="BL46">
        <v>1</v>
      </c>
      <c r="BM46">
        <v>10</v>
      </c>
      <c r="BN46">
        <v>6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385</v>
      </c>
      <c r="CN46">
        <v>18.760000228881839</v>
      </c>
      <c r="CO46">
        <v>18.889999389648441</v>
      </c>
      <c r="CP46">
        <v>19.110000610351559</v>
      </c>
      <c r="CQ46">
        <v>18.229999542236332</v>
      </c>
      <c r="CR46">
        <v>18.280000686645511</v>
      </c>
      <c r="CS46" s="2">
        <f t="shared" si="21"/>
        <v>6.8819039156687856E-3</v>
      </c>
      <c r="CT46" s="2">
        <f t="shared" si="22"/>
        <v>1.1512360736605443E-2</v>
      </c>
      <c r="CU46" s="2">
        <f t="shared" si="23"/>
        <v>3.4939114279367467E-2</v>
      </c>
      <c r="CV46" s="2">
        <f t="shared" si="24"/>
        <v>2.7352922609957808E-3</v>
      </c>
      <c r="CW46">
        <v>22</v>
      </c>
      <c r="CX46">
        <v>5</v>
      </c>
      <c r="CY46">
        <v>1</v>
      </c>
      <c r="CZ46">
        <v>0</v>
      </c>
      <c r="DA46">
        <v>0</v>
      </c>
      <c r="DB46">
        <v>1</v>
      </c>
      <c r="DC46">
        <v>1</v>
      </c>
      <c r="DD46">
        <v>0</v>
      </c>
      <c r="DE46">
        <v>0</v>
      </c>
      <c r="DF46">
        <v>20</v>
      </c>
      <c r="DG46">
        <v>17</v>
      </c>
      <c r="DH46">
        <v>14</v>
      </c>
      <c r="DI46">
        <v>5</v>
      </c>
      <c r="DJ46">
        <v>126</v>
      </c>
      <c r="DK46">
        <v>1</v>
      </c>
      <c r="DL46">
        <v>0</v>
      </c>
      <c r="DM46">
        <v>0</v>
      </c>
      <c r="DN46">
        <v>0</v>
      </c>
      <c r="DO46">
        <v>6</v>
      </c>
      <c r="DP46">
        <v>1</v>
      </c>
      <c r="DQ46">
        <v>0</v>
      </c>
      <c r="DR46">
        <v>0</v>
      </c>
      <c r="DS46">
        <v>1</v>
      </c>
      <c r="DT46">
        <v>1</v>
      </c>
      <c r="DU46">
        <v>0</v>
      </c>
      <c r="DV46">
        <v>0</v>
      </c>
      <c r="DW46">
        <v>35</v>
      </c>
      <c r="DX46">
        <v>6</v>
      </c>
      <c r="DY46">
        <v>0</v>
      </c>
      <c r="DZ46">
        <v>0</v>
      </c>
      <c r="EA46">
        <v>1</v>
      </c>
      <c r="EB46">
        <v>1</v>
      </c>
      <c r="EC46">
        <v>0</v>
      </c>
      <c r="ED46">
        <v>0</v>
      </c>
      <c r="EE46" t="s">
        <v>386</v>
      </c>
      <c r="EF46">
        <v>18.280000686645511</v>
      </c>
      <c r="EG46">
        <v>18.180000305175781</v>
      </c>
      <c r="EH46">
        <v>19.120000839233398</v>
      </c>
      <c r="EI46">
        <v>18.120000839233398</v>
      </c>
      <c r="EJ46">
        <v>19.030000686645511</v>
      </c>
      <c r="EK46" s="2">
        <f t="shared" si="25"/>
        <v>-5.5005709456044105E-3</v>
      </c>
      <c r="EL46" s="2">
        <f t="shared" si="26"/>
        <v>4.9163205690283096E-2</v>
      </c>
      <c r="EM46" s="2">
        <f t="shared" si="27"/>
        <v>3.3003006014967751E-3</v>
      </c>
      <c r="EN46" s="2">
        <f t="shared" si="28"/>
        <v>4.7819223046624226E-2</v>
      </c>
      <c r="EO46">
        <v>0</v>
      </c>
      <c r="EP46">
        <v>1</v>
      </c>
      <c r="EQ46">
        <v>0</v>
      </c>
      <c r="ER46">
        <v>1</v>
      </c>
      <c r="ES46">
        <v>193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</v>
      </c>
      <c r="FA46">
        <v>0</v>
      </c>
      <c r="FB46">
        <v>0</v>
      </c>
      <c r="FC46">
        <v>1</v>
      </c>
      <c r="FD46">
        <v>1</v>
      </c>
      <c r="FE46">
        <v>1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387</v>
      </c>
      <c r="FX46">
        <v>19.030000686645511</v>
      </c>
      <c r="FY46">
        <v>19.030000686645511</v>
      </c>
      <c r="FZ46">
        <v>19.409999847412109</v>
      </c>
      <c r="GA46">
        <v>19.010000228881839</v>
      </c>
      <c r="GB46">
        <v>19.35000038146973</v>
      </c>
      <c r="GC46">
        <v>573</v>
      </c>
      <c r="GD46">
        <v>233</v>
      </c>
      <c r="GE46">
        <v>223</v>
      </c>
      <c r="GF46">
        <v>183</v>
      </c>
      <c r="GG46">
        <v>10</v>
      </c>
      <c r="GH46">
        <v>213</v>
      </c>
      <c r="GI46">
        <v>0</v>
      </c>
      <c r="GJ46">
        <v>194</v>
      </c>
      <c r="GK46">
        <v>1</v>
      </c>
      <c r="GL46">
        <v>135</v>
      </c>
      <c r="GM46">
        <v>1</v>
      </c>
      <c r="GN46">
        <v>126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3</v>
      </c>
      <c r="GX46" t="s">
        <v>222</v>
      </c>
      <c r="GY46">
        <v>3147396</v>
      </c>
      <c r="GZ46">
        <v>3959985</v>
      </c>
      <c r="HC46">
        <v>1.01</v>
      </c>
      <c r="HD46">
        <v>2.06</v>
      </c>
      <c r="HE46">
        <v>1.3846000000000001</v>
      </c>
      <c r="HF46" s="2">
        <f t="shared" si="29"/>
        <v>0</v>
      </c>
      <c r="HG46" s="2">
        <f t="shared" si="30"/>
        <v>1.9577494268618545E-2</v>
      </c>
      <c r="HH46" s="2">
        <f t="shared" si="31"/>
        <v>1.0509961661592238E-3</v>
      </c>
      <c r="HI46" s="2">
        <f t="shared" si="32"/>
        <v>1.7571066970804128E-2</v>
      </c>
      <c r="HJ46" s="3">
        <f t="shared" si="33"/>
        <v>19.402560416020123</v>
      </c>
      <c r="HK46" t="str">
        <f t="shared" si="34"/>
        <v>PBCT</v>
      </c>
    </row>
    <row r="47" spans="1:219" hidden="1" x14ac:dyDescent="0.25">
      <c r="A47">
        <v>38</v>
      </c>
      <c r="B47" t="s">
        <v>388</v>
      </c>
      <c r="C47">
        <v>10</v>
      </c>
      <c r="D47">
        <v>1</v>
      </c>
      <c r="E47">
        <v>6</v>
      </c>
      <c r="F47">
        <v>0</v>
      </c>
      <c r="G47" t="s">
        <v>217</v>
      </c>
      <c r="H47" t="s">
        <v>217</v>
      </c>
      <c r="I47">
        <v>6</v>
      </c>
      <c r="J47">
        <v>0</v>
      </c>
      <c r="K47" t="s">
        <v>217</v>
      </c>
      <c r="L47" t="s">
        <v>217</v>
      </c>
      <c r="M47">
        <v>49</v>
      </c>
      <c r="N47">
        <v>144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389</v>
      </c>
      <c r="AV47">
        <v>146.7200012207031</v>
      </c>
      <c r="AW47">
        <v>147.16999816894531</v>
      </c>
      <c r="AX47">
        <v>147.63999938964841</v>
      </c>
      <c r="AY47">
        <v>145.02000427246091</v>
      </c>
      <c r="AZ47">
        <v>145.6499938964844</v>
      </c>
      <c r="BA47" s="2">
        <f t="shared" si="17"/>
        <v>3.0576676893454557E-3</v>
      </c>
      <c r="BB47" s="2">
        <f t="shared" si="18"/>
        <v>3.1834274088736736E-3</v>
      </c>
      <c r="BC47" s="2">
        <f t="shared" si="19"/>
        <v>1.4608914338751999E-2</v>
      </c>
      <c r="BD47" s="2">
        <f t="shared" si="20"/>
        <v>4.3253666352449649E-3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4</v>
      </c>
      <c r="BO47">
        <v>4</v>
      </c>
      <c r="BP47">
        <v>4</v>
      </c>
      <c r="BQ47">
        <v>6</v>
      </c>
      <c r="BR47">
        <v>177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3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 t="s">
        <v>390</v>
      </c>
      <c r="CN47">
        <v>145.6499938964844</v>
      </c>
      <c r="CO47">
        <v>144.8800048828125</v>
      </c>
      <c r="CP47">
        <v>145.74000549316409</v>
      </c>
      <c r="CQ47">
        <v>143.8500061035156</v>
      </c>
      <c r="CR47">
        <v>144.22999572753909</v>
      </c>
      <c r="CS47" s="2">
        <f t="shared" si="21"/>
        <v>-5.3146672261277228E-3</v>
      </c>
      <c r="CT47" s="2">
        <f t="shared" si="22"/>
        <v>5.9009234111214726E-3</v>
      </c>
      <c r="CU47" s="2">
        <f t="shared" si="23"/>
        <v>7.1093231956337322E-3</v>
      </c>
      <c r="CV47" s="2">
        <f t="shared" si="24"/>
        <v>2.6346088558535374E-3</v>
      </c>
      <c r="CW47">
        <v>62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54</v>
      </c>
      <c r="DG47">
        <v>39</v>
      </c>
      <c r="DH47">
        <v>16</v>
      </c>
      <c r="DI47">
        <v>18</v>
      </c>
      <c r="DJ47">
        <v>35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236</v>
      </c>
      <c r="EF47">
        <v>144.22999572753909</v>
      </c>
      <c r="EG47">
        <v>144.24000549316409</v>
      </c>
      <c r="EH47">
        <v>147.1199951171875</v>
      </c>
      <c r="EI47">
        <v>143.58000183105469</v>
      </c>
      <c r="EJ47">
        <v>146.3699951171875</v>
      </c>
      <c r="EK47" s="2">
        <f t="shared" si="25"/>
        <v>6.9396597641380176E-5</v>
      </c>
      <c r="EL47" s="2">
        <f t="shared" si="26"/>
        <v>1.9575786566124909E-2</v>
      </c>
      <c r="EM47" s="2">
        <f t="shared" si="27"/>
        <v>4.5757323694824992E-3</v>
      </c>
      <c r="EN47" s="2">
        <f t="shared" si="28"/>
        <v>1.9061237816528354E-2</v>
      </c>
      <c r="EO47">
        <v>13</v>
      </c>
      <c r="EP47">
        <v>18</v>
      </c>
      <c r="EQ47">
        <v>46</v>
      </c>
      <c r="ER47">
        <v>111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9</v>
      </c>
      <c r="EY47">
        <v>3</v>
      </c>
      <c r="EZ47">
        <v>1</v>
      </c>
      <c r="FA47">
        <v>1</v>
      </c>
      <c r="FB47">
        <v>0</v>
      </c>
      <c r="FC47">
        <v>1</v>
      </c>
      <c r="FD47">
        <v>14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391</v>
      </c>
      <c r="FX47">
        <v>146.3699951171875</v>
      </c>
      <c r="FY47">
        <v>147.19999694824219</v>
      </c>
      <c r="FZ47">
        <v>147.8999938964844</v>
      </c>
      <c r="GA47">
        <v>146.41999816894531</v>
      </c>
      <c r="GB47">
        <v>146.5899963378906</v>
      </c>
      <c r="GC47">
        <v>448</v>
      </c>
      <c r="GD47">
        <v>372</v>
      </c>
      <c r="GE47">
        <v>251</v>
      </c>
      <c r="GF47">
        <v>176</v>
      </c>
      <c r="GG47">
        <v>0</v>
      </c>
      <c r="GH47">
        <v>111</v>
      </c>
      <c r="GI47">
        <v>0</v>
      </c>
      <c r="GJ47">
        <v>111</v>
      </c>
      <c r="GK47">
        <v>0</v>
      </c>
      <c r="GL47">
        <v>212</v>
      </c>
      <c r="GM47">
        <v>0</v>
      </c>
      <c r="GN47">
        <v>35</v>
      </c>
      <c r="GO47">
        <v>1</v>
      </c>
      <c r="GP47">
        <v>1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2.2999999999999998</v>
      </c>
      <c r="GX47" t="s">
        <v>217</v>
      </c>
      <c r="GY47">
        <v>4849478</v>
      </c>
      <c r="GZ47">
        <v>5250085</v>
      </c>
      <c r="HA47">
        <v>0.68300000000000005</v>
      </c>
      <c r="HB47">
        <v>0.93400000000000005</v>
      </c>
      <c r="HC47">
        <v>2.58</v>
      </c>
      <c r="HD47">
        <v>1.84</v>
      </c>
      <c r="HE47">
        <v>0.75739999999999996</v>
      </c>
      <c r="HF47" s="2">
        <f t="shared" si="29"/>
        <v>5.6385995126516653E-3</v>
      </c>
      <c r="HG47" s="2">
        <f t="shared" si="30"/>
        <v>4.7329072152102469E-3</v>
      </c>
      <c r="HH47" s="2">
        <f t="shared" si="31"/>
        <v>5.2989048605153188E-3</v>
      </c>
      <c r="HI47" s="2">
        <f t="shared" si="32"/>
        <v>1.1596846523785898E-3</v>
      </c>
      <c r="HJ47" s="3">
        <f t="shared" si="33"/>
        <v>147.89668087587745</v>
      </c>
      <c r="HK47" t="str">
        <f t="shared" si="34"/>
        <v>PEP</v>
      </c>
    </row>
    <row r="48" spans="1:219" hidden="1" x14ac:dyDescent="0.25">
      <c r="A48">
        <v>39</v>
      </c>
      <c r="B48" t="s">
        <v>392</v>
      </c>
      <c r="C48">
        <v>9</v>
      </c>
      <c r="D48">
        <v>0</v>
      </c>
      <c r="E48">
        <v>6</v>
      </c>
      <c r="F48">
        <v>0</v>
      </c>
      <c r="G48" t="s">
        <v>217</v>
      </c>
      <c r="H48" t="s">
        <v>217</v>
      </c>
      <c r="I48">
        <v>6</v>
      </c>
      <c r="J48">
        <v>0</v>
      </c>
      <c r="K48" t="s">
        <v>217</v>
      </c>
      <c r="L48" t="s">
        <v>217</v>
      </c>
      <c r="M48">
        <v>9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</v>
      </c>
      <c r="W48">
        <v>7</v>
      </c>
      <c r="X48">
        <v>24</v>
      </c>
      <c r="Y48">
        <v>19</v>
      </c>
      <c r="Z48">
        <v>135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12</v>
      </c>
      <c r="AN48">
        <v>2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 t="s">
        <v>326</v>
      </c>
      <c r="AV48">
        <v>140</v>
      </c>
      <c r="AW48">
        <v>137.9700012207031</v>
      </c>
      <c r="AX48">
        <v>141.03999328613281</v>
      </c>
      <c r="AY48">
        <v>137.1300048828125</v>
      </c>
      <c r="AZ48">
        <v>139.44000244140619</v>
      </c>
      <c r="BA48" s="2">
        <f t="shared" si="17"/>
        <v>-1.4713334502691078E-2</v>
      </c>
      <c r="BB48" s="2">
        <f t="shared" si="18"/>
        <v>2.1766819424058781E-2</v>
      </c>
      <c r="BC48" s="2">
        <f t="shared" si="19"/>
        <v>6.0882534642215935E-3</v>
      </c>
      <c r="BD48" s="2">
        <f t="shared" si="20"/>
        <v>1.6566247261537215E-2</v>
      </c>
      <c r="BE48">
        <v>2</v>
      </c>
      <c r="BF48">
        <v>18</v>
      </c>
      <c r="BG48">
        <v>77</v>
      </c>
      <c r="BH48">
        <v>82</v>
      </c>
      <c r="BI48">
        <v>16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319</v>
      </c>
      <c r="CN48">
        <v>139.44000244140619</v>
      </c>
      <c r="CO48">
        <v>138.38999938964841</v>
      </c>
      <c r="CP48">
        <v>139.8699951171875</v>
      </c>
      <c r="CQ48">
        <v>137.71000671386719</v>
      </c>
      <c r="CR48">
        <v>137.86000061035159</v>
      </c>
      <c r="CS48" s="2">
        <f t="shared" si="21"/>
        <v>-7.5872754995931491E-3</v>
      </c>
      <c r="CT48" s="2">
        <f t="shared" si="22"/>
        <v>1.0581223845036236E-2</v>
      </c>
      <c r="CU48" s="2">
        <f t="shared" si="23"/>
        <v>4.9135969273809144E-3</v>
      </c>
      <c r="CV48" s="2">
        <f t="shared" si="24"/>
        <v>1.0880160729749289E-3</v>
      </c>
      <c r="CW48">
        <v>93</v>
      </c>
      <c r="CX48">
        <v>25</v>
      </c>
      <c r="CY48">
        <v>1</v>
      </c>
      <c r="CZ48">
        <v>0</v>
      </c>
      <c r="DA48">
        <v>0</v>
      </c>
      <c r="DB48">
        <v>1</v>
      </c>
      <c r="DC48">
        <v>1</v>
      </c>
      <c r="DD48">
        <v>0</v>
      </c>
      <c r="DE48">
        <v>0</v>
      </c>
      <c r="DF48">
        <v>48</v>
      </c>
      <c r="DG48">
        <v>28</v>
      </c>
      <c r="DH48">
        <v>10</v>
      </c>
      <c r="DI48">
        <v>7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290</v>
      </c>
      <c r="EF48">
        <v>137.86000061035159</v>
      </c>
      <c r="EG48">
        <v>138.8999938964844</v>
      </c>
      <c r="EH48">
        <v>141.99000549316409</v>
      </c>
      <c r="EI48">
        <v>138.1300048828125</v>
      </c>
      <c r="EJ48">
        <v>141.27000427246091</v>
      </c>
      <c r="EK48" s="2">
        <f t="shared" si="25"/>
        <v>7.4873530009502698E-3</v>
      </c>
      <c r="EL48" s="2">
        <f t="shared" si="26"/>
        <v>2.1762176752845086E-2</v>
      </c>
      <c r="EM48" s="2">
        <f t="shared" si="27"/>
        <v>5.5434776638344507E-3</v>
      </c>
      <c r="EN48" s="2">
        <f t="shared" si="28"/>
        <v>2.2226936325367652E-2</v>
      </c>
      <c r="EO48">
        <v>50</v>
      </c>
      <c r="EP48">
        <v>60</v>
      </c>
      <c r="EQ48">
        <v>7</v>
      </c>
      <c r="ER48">
        <v>39</v>
      </c>
      <c r="ES48">
        <v>17</v>
      </c>
      <c r="ET48">
        <v>0</v>
      </c>
      <c r="EU48">
        <v>0</v>
      </c>
      <c r="EV48">
        <v>0</v>
      </c>
      <c r="EW48">
        <v>0</v>
      </c>
      <c r="EX48">
        <v>5</v>
      </c>
      <c r="EY48">
        <v>3</v>
      </c>
      <c r="EZ48">
        <v>9</v>
      </c>
      <c r="FA48">
        <v>1</v>
      </c>
      <c r="FB48">
        <v>3</v>
      </c>
      <c r="FC48">
        <v>1</v>
      </c>
      <c r="FD48">
        <v>21</v>
      </c>
      <c r="FE48">
        <v>1</v>
      </c>
      <c r="FF48">
        <v>21</v>
      </c>
      <c r="FG48">
        <v>0</v>
      </c>
      <c r="FH48">
        <v>0</v>
      </c>
      <c r="FI48">
        <v>3</v>
      </c>
      <c r="FJ48">
        <v>3</v>
      </c>
      <c r="FK48">
        <v>0</v>
      </c>
      <c r="FL48">
        <v>0</v>
      </c>
      <c r="FM48">
        <v>1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393</v>
      </c>
      <c r="FX48">
        <v>141.27000427246091</v>
      </c>
      <c r="FY48">
        <v>141.97999572753909</v>
      </c>
      <c r="FZ48">
        <v>144.42999267578119</v>
      </c>
      <c r="GA48">
        <v>141.22999572753909</v>
      </c>
      <c r="GB48">
        <v>143.55999755859381</v>
      </c>
      <c r="GC48">
        <v>498</v>
      </c>
      <c r="GD48">
        <v>302</v>
      </c>
      <c r="GE48">
        <v>292</v>
      </c>
      <c r="GF48">
        <v>114</v>
      </c>
      <c r="GG48">
        <v>0</v>
      </c>
      <c r="GH48">
        <v>154</v>
      </c>
      <c r="GI48">
        <v>0</v>
      </c>
      <c r="GJ48">
        <v>56</v>
      </c>
      <c r="GK48">
        <v>22</v>
      </c>
      <c r="GL48">
        <v>139</v>
      </c>
      <c r="GM48">
        <v>21</v>
      </c>
      <c r="GN48">
        <v>3</v>
      </c>
      <c r="GO48">
        <v>3</v>
      </c>
      <c r="GP48">
        <v>1</v>
      </c>
      <c r="GQ48">
        <v>2</v>
      </c>
      <c r="GR48">
        <v>1</v>
      </c>
      <c r="GS48">
        <v>0</v>
      </c>
      <c r="GT48">
        <v>0</v>
      </c>
      <c r="GU48">
        <v>0</v>
      </c>
      <c r="GV48">
        <v>0</v>
      </c>
      <c r="GW48">
        <v>2.2000000000000002</v>
      </c>
      <c r="GX48" t="s">
        <v>217</v>
      </c>
      <c r="GY48">
        <v>660669</v>
      </c>
      <c r="GZ48">
        <v>1027228</v>
      </c>
      <c r="HA48">
        <v>1.294</v>
      </c>
      <c r="HB48">
        <v>1.7589999999999999</v>
      </c>
      <c r="HC48">
        <v>0.35</v>
      </c>
      <c r="HD48">
        <v>5.27</v>
      </c>
      <c r="HE48">
        <v>2.93E-2</v>
      </c>
      <c r="HF48" s="2">
        <f t="shared" si="29"/>
        <v>5.0006442910497384E-3</v>
      </c>
      <c r="HG48" s="2">
        <f t="shared" si="30"/>
        <v>1.6963214515574254E-2</v>
      </c>
      <c r="HH48" s="2">
        <f t="shared" si="31"/>
        <v>5.2824343046132816E-3</v>
      </c>
      <c r="HI48" s="2">
        <f t="shared" si="32"/>
        <v>1.623016070408978E-2</v>
      </c>
      <c r="HJ48" s="3">
        <f t="shared" si="33"/>
        <v>144.38843285198564</v>
      </c>
      <c r="HK48" t="str">
        <f t="shared" si="34"/>
        <v>PKI</v>
      </c>
    </row>
    <row r="49" spans="1:219" hidden="1" x14ac:dyDescent="0.25">
      <c r="A49">
        <v>40</v>
      </c>
      <c r="B49" t="s">
        <v>394</v>
      </c>
      <c r="C49">
        <v>9</v>
      </c>
      <c r="D49">
        <v>0</v>
      </c>
      <c r="E49">
        <v>6</v>
      </c>
      <c r="F49">
        <v>0</v>
      </c>
      <c r="G49" t="s">
        <v>217</v>
      </c>
      <c r="H49" t="s">
        <v>217</v>
      </c>
      <c r="I49">
        <v>6</v>
      </c>
      <c r="J49">
        <v>0</v>
      </c>
      <c r="K49" t="s">
        <v>217</v>
      </c>
      <c r="L49" t="s">
        <v>217</v>
      </c>
      <c r="M49">
        <v>50</v>
      </c>
      <c r="N49">
        <v>137</v>
      </c>
      <c r="O49">
        <v>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395</v>
      </c>
      <c r="AV49">
        <v>39.860000610351563</v>
      </c>
      <c r="AW49">
        <v>39.680000305175781</v>
      </c>
      <c r="AX49">
        <v>40.069999694824219</v>
      </c>
      <c r="AY49">
        <v>39.229999542236328</v>
      </c>
      <c r="AZ49">
        <v>39.349998474121087</v>
      </c>
      <c r="BA49" s="2">
        <f t="shared" si="17"/>
        <v>-4.5362979786143232E-3</v>
      </c>
      <c r="BB49" s="2">
        <f t="shared" si="18"/>
        <v>9.7329521492063309E-3</v>
      </c>
      <c r="BC49" s="2">
        <f t="shared" si="19"/>
        <v>1.1340744946535586E-2</v>
      </c>
      <c r="BD49" s="2">
        <f t="shared" si="20"/>
        <v>3.0495282474706231E-3</v>
      </c>
      <c r="BE49">
        <v>39</v>
      </c>
      <c r="BF49">
        <v>15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29</v>
      </c>
      <c r="BO49">
        <v>14</v>
      </c>
      <c r="BP49">
        <v>6</v>
      </c>
      <c r="BQ49">
        <v>7</v>
      </c>
      <c r="BR49">
        <v>109</v>
      </c>
      <c r="BS49">
        <v>0</v>
      </c>
      <c r="BT49">
        <v>0</v>
      </c>
      <c r="BU49">
        <v>0</v>
      </c>
      <c r="BV49">
        <v>0</v>
      </c>
      <c r="BW49">
        <v>15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58</v>
      </c>
      <c r="CF49">
        <v>15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 t="s">
        <v>396</v>
      </c>
      <c r="CN49">
        <v>39.349998474121087</v>
      </c>
      <c r="CO49">
        <v>39.439998626708977</v>
      </c>
      <c r="CP49">
        <v>39.919998168945313</v>
      </c>
      <c r="CQ49">
        <v>39.310001373291023</v>
      </c>
      <c r="CR49">
        <v>39.689998626708977</v>
      </c>
      <c r="CS49" s="2">
        <f t="shared" si="21"/>
        <v>2.2819512099815364E-3</v>
      </c>
      <c r="CT49" s="2">
        <f t="shared" si="22"/>
        <v>1.2024037180686453E-2</v>
      </c>
      <c r="CU49" s="2">
        <f t="shared" si="23"/>
        <v>3.2960765198891684E-3</v>
      </c>
      <c r="CV49" s="2">
        <f t="shared" si="24"/>
        <v>9.5741311808017482E-3</v>
      </c>
      <c r="CW49">
        <v>16</v>
      </c>
      <c r="CX49">
        <v>164</v>
      </c>
      <c r="CY49">
        <v>14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2</v>
      </c>
      <c r="DH49">
        <v>1</v>
      </c>
      <c r="DI49">
        <v>0</v>
      </c>
      <c r="DJ49">
        <v>0</v>
      </c>
      <c r="DK49">
        <v>1</v>
      </c>
      <c r="DL49">
        <v>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397</v>
      </c>
      <c r="EF49">
        <v>39.689998626708977</v>
      </c>
      <c r="EG49">
        <v>39.5</v>
      </c>
      <c r="EH49">
        <v>40.279998779296882</v>
      </c>
      <c r="EI49">
        <v>39.5</v>
      </c>
      <c r="EJ49">
        <v>40.099998474121087</v>
      </c>
      <c r="EK49" s="2">
        <f t="shared" si="25"/>
        <v>-4.8100918154172501E-3</v>
      </c>
      <c r="EL49" s="2">
        <f t="shared" si="26"/>
        <v>1.9364419139401456E-2</v>
      </c>
      <c r="EM49" s="2">
        <f t="shared" si="27"/>
        <v>0</v>
      </c>
      <c r="EN49" s="2">
        <f t="shared" si="28"/>
        <v>1.4962556033719099E-2</v>
      </c>
      <c r="EO49">
        <v>6</v>
      </c>
      <c r="EP49">
        <v>11</v>
      </c>
      <c r="EQ49">
        <v>35</v>
      </c>
      <c r="ER49">
        <v>143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229</v>
      </c>
      <c r="FX49">
        <v>40.099998474121087</v>
      </c>
      <c r="FY49">
        <v>40.240001678466797</v>
      </c>
      <c r="FZ49">
        <v>40.319999694824219</v>
      </c>
      <c r="GA49">
        <v>39.919998168945313</v>
      </c>
      <c r="GB49">
        <v>40.020000457763672</v>
      </c>
      <c r="GC49">
        <v>638</v>
      </c>
      <c r="GD49">
        <v>169</v>
      </c>
      <c r="GE49">
        <v>389</v>
      </c>
      <c r="GF49">
        <v>3</v>
      </c>
      <c r="GG49">
        <v>0</v>
      </c>
      <c r="GH49">
        <v>143</v>
      </c>
      <c r="GI49">
        <v>0</v>
      </c>
      <c r="GJ49">
        <v>143</v>
      </c>
      <c r="GK49">
        <v>0</v>
      </c>
      <c r="GL49">
        <v>109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2.6</v>
      </c>
      <c r="GX49" t="s">
        <v>222</v>
      </c>
      <c r="GY49">
        <v>25232157</v>
      </c>
      <c r="GZ49">
        <v>40496971</v>
      </c>
      <c r="HC49">
        <v>0.81</v>
      </c>
      <c r="HD49">
        <v>2.1800000000000002</v>
      </c>
      <c r="HE49">
        <v>1.0267999999999999</v>
      </c>
      <c r="HF49" s="2">
        <f t="shared" si="29"/>
        <v>3.4792047342440124E-3</v>
      </c>
      <c r="HG49" s="2">
        <f t="shared" si="30"/>
        <v>1.9840778016595451E-3</v>
      </c>
      <c r="HH49" s="2">
        <f t="shared" si="31"/>
        <v>7.9523731653501351E-3</v>
      </c>
      <c r="HI49" s="2">
        <f t="shared" si="32"/>
        <v>2.4988077879684045E-3</v>
      </c>
      <c r="HJ49" s="3">
        <f t="shared" si="33"/>
        <v>40.319840972535786</v>
      </c>
      <c r="HK49" t="str">
        <f t="shared" si="34"/>
        <v>PFE</v>
      </c>
    </row>
    <row r="50" spans="1:219" hidden="1" x14ac:dyDescent="0.25">
      <c r="A50">
        <v>41</v>
      </c>
      <c r="B50" t="s">
        <v>398</v>
      </c>
      <c r="C50">
        <v>9</v>
      </c>
      <c r="D50">
        <v>2</v>
      </c>
      <c r="E50">
        <v>6</v>
      </c>
      <c r="F50">
        <v>0</v>
      </c>
      <c r="G50" t="s">
        <v>217</v>
      </c>
      <c r="H50" t="s">
        <v>217</v>
      </c>
      <c r="I50">
        <v>6</v>
      </c>
      <c r="J50">
        <v>0</v>
      </c>
      <c r="K50" t="s">
        <v>217</v>
      </c>
      <c r="L50" t="s">
        <v>217</v>
      </c>
      <c r="M50">
        <v>4</v>
      </c>
      <c r="N50">
        <v>189</v>
      </c>
      <c r="O50">
        <v>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376</v>
      </c>
      <c r="AV50">
        <v>98.059997558593764</v>
      </c>
      <c r="AW50">
        <v>98.339996337890625</v>
      </c>
      <c r="AX50">
        <v>98.459999084472656</v>
      </c>
      <c r="AY50">
        <v>96.569999694824219</v>
      </c>
      <c r="AZ50">
        <v>97.290000915527344</v>
      </c>
      <c r="BA50" s="2">
        <f t="shared" si="17"/>
        <v>2.8472522851719084E-3</v>
      </c>
      <c r="BB50" s="2">
        <f t="shared" si="18"/>
        <v>1.2187969500088158E-3</v>
      </c>
      <c r="BC50" s="2">
        <f t="shared" si="19"/>
        <v>1.79987462780129E-2</v>
      </c>
      <c r="BD50" s="2">
        <f t="shared" si="20"/>
        <v>7.4005675190430553E-3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1</v>
      </c>
      <c r="BQ50">
        <v>5</v>
      </c>
      <c r="BR50">
        <v>187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 t="s">
        <v>399</v>
      </c>
      <c r="CN50">
        <v>97.290000915527344</v>
      </c>
      <c r="CO50">
        <v>97.569999694824219</v>
      </c>
      <c r="CP50">
        <v>97.830001831054673</v>
      </c>
      <c r="CQ50">
        <v>96.089996337890625</v>
      </c>
      <c r="CR50">
        <v>96.199996948242202</v>
      </c>
      <c r="CS50" s="2">
        <f t="shared" si="21"/>
        <v>2.8697220474802609E-3</v>
      </c>
      <c r="CT50" s="2">
        <f t="shared" si="22"/>
        <v>2.6576932573246781E-3</v>
      </c>
      <c r="CU50" s="2">
        <f t="shared" si="23"/>
        <v>1.5168631357617035E-2</v>
      </c>
      <c r="CV50" s="2">
        <f t="shared" si="24"/>
        <v>1.1434575243360889E-3</v>
      </c>
      <c r="CW50">
        <v>9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13</v>
      </c>
      <c r="DG50">
        <v>22</v>
      </c>
      <c r="DH50">
        <v>19</v>
      </c>
      <c r="DI50">
        <v>16</v>
      </c>
      <c r="DJ50">
        <v>123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9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 t="s">
        <v>400</v>
      </c>
      <c r="EF50">
        <v>96.199996948242202</v>
      </c>
      <c r="EG50">
        <v>95.930000305175781</v>
      </c>
      <c r="EH50">
        <v>97.980003356933594</v>
      </c>
      <c r="EI50">
        <v>95.830001831054673</v>
      </c>
      <c r="EJ50">
        <v>97.550003051757798</v>
      </c>
      <c r="EK50" s="2">
        <f t="shared" si="25"/>
        <v>-2.8145172751745662E-3</v>
      </c>
      <c r="EL50" s="2">
        <f t="shared" si="26"/>
        <v>2.0922667702814923E-2</v>
      </c>
      <c r="EM50" s="2">
        <f t="shared" si="27"/>
        <v>1.0424108600332049E-3</v>
      </c>
      <c r="EN50" s="2">
        <f t="shared" si="28"/>
        <v>1.7631995560169589E-2</v>
      </c>
      <c r="EO50">
        <v>2</v>
      </c>
      <c r="EP50">
        <v>28</v>
      </c>
      <c r="EQ50">
        <v>89</v>
      </c>
      <c r="ER50">
        <v>70</v>
      </c>
      <c r="ES50">
        <v>6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1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401</v>
      </c>
      <c r="FX50">
        <v>97.550003051757798</v>
      </c>
      <c r="FY50">
        <v>97.949996948242188</v>
      </c>
      <c r="FZ50">
        <v>98.55999755859375</v>
      </c>
      <c r="GA50">
        <v>97.639999389648438</v>
      </c>
      <c r="GB50">
        <v>97.699996948242188</v>
      </c>
      <c r="GC50">
        <v>400</v>
      </c>
      <c r="GD50">
        <v>389</v>
      </c>
      <c r="GE50">
        <v>204</v>
      </c>
      <c r="GF50">
        <v>194</v>
      </c>
      <c r="GG50">
        <v>0</v>
      </c>
      <c r="GH50">
        <v>76</v>
      </c>
      <c r="GI50">
        <v>0</v>
      </c>
      <c r="GJ50">
        <v>76</v>
      </c>
      <c r="GK50">
        <v>1</v>
      </c>
      <c r="GL50">
        <v>310</v>
      </c>
      <c r="GM50">
        <v>1</v>
      </c>
      <c r="GN50">
        <v>123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</v>
      </c>
      <c r="GX50" t="s">
        <v>217</v>
      </c>
      <c r="GY50">
        <v>4091329</v>
      </c>
      <c r="GZ50">
        <v>4184971</v>
      </c>
      <c r="HA50">
        <v>0.52500000000000002</v>
      </c>
      <c r="HB50">
        <v>1.177</v>
      </c>
      <c r="HC50">
        <v>1.22</v>
      </c>
      <c r="HD50">
        <v>2.08</v>
      </c>
      <c r="HE50">
        <v>0.86099999999999999</v>
      </c>
      <c r="HF50" s="2">
        <f t="shared" si="29"/>
        <v>4.0836539963932106E-3</v>
      </c>
      <c r="HG50" s="2">
        <f t="shared" si="30"/>
        <v>6.1891297226231989E-3</v>
      </c>
      <c r="HH50" s="2">
        <f t="shared" si="31"/>
        <v>3.1648552144167841E-3</v>
      </c>
      <c r="HI50" s="2">
        <f t="shared" si="32"/>
        <v>6.1409990243432855E-4</v>
      </c>
      <c r="HJ50" s="3">
        <f t="shared" si="33"/>
        <v>98.556222185685399</v>
      </c>
      <c r="HK50" t="str">
        <f t="shared" si="34"/>
        <v>PM</v>
      </c>
    </row>
    <row r="51" spans="1:219" hidden="1" x14ac:dyDescent="0.25">
      <c r="A51">
        <v>42</v>
      </c>
      <c r="B51" t="s">
        <v>402</v>
      </c>
      <c r="C51">
        <v>9</v>
      </c>
      <c r="D51">
        <v>0</v>
      </c>
      <c r="E51">
        <v>6</v>
      </c>
      <c r="F51">
        <v>0</v>
      </c>
      <c r="G51" t="s">
        <v>217</v>
      </c>
      <c r="H51" t="s">
        <v>217</v>
      </c>
      <c r="I51">
        <v>6</v>
      </c>
      <c r="J51">
        <v>0</v>
      </c>
      <c r="K51" t="s">
        <v>217</v>
      </c>
      <c r="L51" t="s">
        <v>217</v>
      </c>
      <c r="M51">
        <v>26</v>
      </c>
      <c r="N51">
        <v>49</v>
      </c>
      <c r="O51">
        <v>48</v>
      </c>
      <c r="P51">
        <v>4</v>
      </c>
      <c r="Q51">
        <v>0</v>
      </c>
      <c r="R51">
        <v>1</v>
      </c>
      <c r="S51">
        <v>52</v>
      </c>
      <c r="T51">
        <v>0</v>
      </c>
      <c r="U51">
        <v>0</v>
      </c>
      <c r="V51">
        <v>9</v>
      </c>
      <c r="W51">
        <v>1</v>
      </c>
      <c r="X51">
        <v>0</v>
      </c>
      <c r="Y51">
        <v>3</v>
      </c>
      <c r="Z51">
        <v>2</v>
      </c>
      <c r="AA51">
        <v>1</v>
      </c>
      <c r="AB51">
        <v>4</v>
      </c>
      <c r="AC51">
        <v>0</v>
      </c>
      <c r="AD51">
        <v>0</v>
      </c>
      <c r="AE51">
        <v>101</v>
      </c>
      <c r="AF51">
        <v>52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350</v>
      </c>
      <c r="AV51">
        <v>94.290000915527344</v>
      </c>
      <c r="AW51">
        <v>91.900001525878906</v>
      </c>
      <c r="AX51">
        <v>94.849998474121094</v>
      </c>
      <c r="AY51">
        <v>91.569999694824219</v>
      </c>
      <c r="AZ51">
        <v>94.760002136230483</v>
      </c>
      <c r="BA51" s="2">
        <f t="shared" si="17"/>
        <v>-2.6006521762411694E-2</v>
      </c>
      <c r="BB51" s="2">
        <f t="shared" si="18"/>
        <v>3.1101707914598098E-2</v>
      </c>
      <c r="BC51" s="2">
        <f t="shared" si="19"/>
        <v>3.5908794948361633E-3</v>
      </c>
      <c r="BD51" s="2">
        <f t="shared" si="20"/>
        <v>3.3664018251289174E-2</v>
      </c>
      <c r="BE51">
        <v>0</v>
      </c>
      <c r="BF51">
        <v>1</v>
      </c>
      <c r="BG51">
        <v>17</v>
      </c>
      <c r="BH51">
        <v>22</v>
      </c>
      <c r="BI51">
        <v>82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1</v>
      </c>
      <c r="BT51">
        <v>2</v>
      </c>
      <c r="BU51">
        <v>1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403</v>
      </c>
      <c r="CN51">
        <v>94.760002136230483</v>
      </c>
      <c r="CO51">
        <v>94.080001831054673</v>
      </c>
      <c r="CP51">
        <v>96.169998168945327</v>
      </c>
      <c r="CQ51">
        <v>93.660003662109375</v>
      </c>
      <c r="CR51">
        <v>94.099998474121094</v>
      </c>
      <c r="CS51" s="2">
        <f t="shared" si="21"/>
        <v>-7.2278942595784823E-3</v>
      </c>
      <c r="CT51" s="2">
        <f t="shared" si="22"/>
        <v>2.1732311299612173E-2</v>
      </c>
      <c r="CU51" s="2">
        <f t="shared" si="23"/>
        <v>4.4642661646575599E-3</v>
      </c>
      <c r="CV51" s="2">
        <f t="shared" si="24"/>
        <v>4.6758216699942512E-3</v>
      </c>
      <c r="CW51">
        <v>15</v>
      </c>
      <c r="CX51">
        <v>24</v>
      </c>
      <c r="CY51">
        <v>39</v>
      </c>
      <c r="CZ51">
        <v>48</v>
      </c>
      <c r="DA51">
        <v>20</v>
      </c>
      <c r="DB51">
        <v>1</v>
      </c>
      <c r="DC51">
        <v>107</v>
      </c>
      <c r="DD51">
        <v>1</v>
      </c>
      <c r="DE51">
        <v>20</v>
      </c>
      <c r="DF51">
        <v>7</v>
      </c>
      <c r="DG51">
        <v>6</v>
      </c>
      <c r="DH51">
        <v>1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380</v>
      </c>
      <c r="EF51">
        <v>94.099998474121094</v>
      </c>
      <c r="EG51">
        <v>94.330001831054673</v>
      </c>
      <c r="EH51">
        <v>96.709999084472656</v>
      </c>
      <c r="EI51">
        <v>94.330001831054673</v>
      </c>
      <c r="EJ51">
        <v>96.550003051757798</v>
      </c>
      <c r="EK51" s="2">
        <f t="shared" si="25"/>
        <v>2.4382842411634353E-3</v>
      </c>
      <c r="EL51" s="2">
        <f t="shared" si="26"/>
        <v>2.46096295724203E-2</v>
      </c>
      <c r="EM51" s="2">
        <f t="shared" si="27"/>
        <v>0</v>
      </c>
      <c r="EN51" s="2">
        <f t="shared" si="28"/>
        <v>2.2993279653373389E-2</v>
      </c>
      <c r="EO51">
        <v>0</v>
      </c>
      <c r="EP51">
        <v>43</v>
      </c>
      <c r="EQ51">
        <v>36</v>
      </c>
      <c r="ER51">
        <v>53</v>
      </c>
      <c r="ES51">
        <v>11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404</v>
      </c>
      <c r="FX51">
        <v>96.550003051757798</v>
      </c>
      <c r="FY51">
        <v>97.069999694824219</v>
      </c>
      <c r="FZ51">
        <v>98.529998779296875</v>
      </c>
      <c r="GA51">
        <v>96.319999694824219</v>
      </c>
      <c r="GB51">
        <v>98.180000305175781</v>
      </c>
      <c r="GC51">
        <v>538</v>
      </c>
      <c r="GD51">
        <v>32</v>
      </c>
      <c r="GE51">
        <v>289</v>
      </c>
      <c r="GF51">
        <v>15</v>
      </c>
      <c r="GG51">
        <v>20</v>
      </c>
      <c r="GH51">
        <v>240</v>
      </c>
      <c r="GI51">
        <v>20</v>
      </c>
      <c r="GJ51">
        <v>132</v>
      </c>
      <c r="GK51">
        <v>2</v>
      </c>
      <c r="GL51">
        <v>2</v>
      </c>
      <c r="GM51">
        <v>0</v>
      </c>
      <c r="GN51">
        <v>0</v>
      </c>
      <c r="GO51">
        <v>1</v>
      </c>
      <c r="GP51">
        <v>0</v>
      </c>
      <c r="GQ51">
        <v>1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2.7</v>
      </c>
      <c r="GX51" t="s">
        <v>222</v>
      </c>
      <c r="GY51">
        <v>184249</v>
      </c>
      <c r="GZ51">
        <v>151471</v>
      </c>
      <c r="HA51">
        <v>1</v>
      </c>
      <c r="HB51">
        <v>1.879</v>
      </c>
      <c r="HC51">
        <v>2.16</v>
      </c>
      <c r="HD51">
        <v>4.54</v>
      </c>
      <c r="HE51">
        <v>0</v>
      </c>
      <c r="HF51" s="2">
        <f t="shared" si="29"/>
        <v>5.3569243298776659E-3</v>
      </c>
      <c r="HG51" s="2">
        <f t="shared" si="30"/>
        <v>1.4817812874868608E-2</v>
      </c>
      <c r="HH51" s="2">
        <f t="shared" si="31"/>
        <v>7.7263830468518035E-3</v>
      </c>
      <c r="HI51" s="2">
        <f t="shared" si="32"/>
        <v>1.8944801431758695E-2</v>
      </c>
      <c r="HJ51" s="3">
        <f t="shared" si="33"/>
        <v>98.50836478606567</v>
      </c>
      <c r="HK51" t="str">
        <f t="shared" si="34"/>
        <v>PLXS</v>
      </c>
    </row>
    <row r="52" spans="1:219" hidden="1" x14ac:dyDescent="0.25">
      <c r="A52">
        <v>43</v>
      </c>
      <c r="B52" t="s">
        <v>405</v>
      </c>
      <c r="C52">
        <v>10</v>
      </c>
      <c r="D52">
        <v>1</v>
      </c>
      <c r="E52">
        <v>6</v>
      </c>
      <c r="F52">
        <v>0</v>
      </c>
      <c r="G52" t="s">
        <v>217</v>
      </c>
      <c r="H52" t="s">
        <v>217</v>
      </c>
      <c r="I52">
        <v>6</v>
      </c>
      <c r="J52">
        <v>0</v>
      </c>
      <c r="K52" t="s">
        <v>217</v>
      </c>
      <c r="L52" t="s">
        <v>217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28</v>
      </c>
      <c r="W52">
        <v>65</v>
      </c>
      <c r="X52">
        <v>62</v>
      </c>
      <c r="Y52">
        <v>28</v>
      </c>
      <c r="Z52">
        <v>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406</v>
      </c>
      <c r="AV52">
        <v>170.66999816894531</v>
      </c>
      <c r="AW52">
        <v>169.5299987792969</v>
      </c>
      <c r="AX52">
        <v>171.19000244140619</v>
      </c>
      <c r="AY52">
        <v>168.5</v>
      </c>
      <c r="AZ52">
        <v>170.80000305175781</v>
      </c>
      <c r="BA52" s="2">
        <f t="shared" si="17"/>
        <v>-6.7244699926678475E-3</v>
      </c>
      <c r="BB52" s="2">
        <f t="shared" si="18"/>
        <v>9.6968493395369615E-3</v>
      </c>
      <c r="BC52" s="2">
        <f t="shared" si="19"/>
        <v>6.07561367730447E-3</v>
      </c>
      <c r="BD52" s="2">
        <f t="shared" si="20"/>
        <v>1.3466059781397255E-2</v>
      </c>
      <c r="BE52">
        <v>44</v>
      </c>
      <c r="BF52">
        <v>133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14</v>
      </c>
      <c r="BO52">
        <v>1</v>
      </c>
      <c r="BP52">
        <v>0</v>
      </c>
      <c r="BQ52">
        <v>2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407</v>
      </c>
      <c r="CN52">
        <v>170.80000305175781</v>
      </c>
      <c r="CO52">
        <v>169.94000244140619</v>
      </c>
      <c r="CP52">
        <v>171.83000183105469</v>
      </c>
      <c r="CQ52">
        <v>169.92999267578119</v>
      </c>
      <c r="CR52">
        <v>170.1199951171875</v>
      </c>
      <c r="CS52" s="2">
        <f t="shared" si="21"/>
        <v>-5.0606131457962E-3</v>
      </c>
      <c r="CT52" s="2">
        <f t="shared" si="22"/>
        <v>1.0999239769005853E-2</v>
      </c>
      <c r="CU52" s="2">
        <f t="shared" si="23"/>
        <v>5.8901762276075686E-5</v>
      </c>
      <c r="CV52" s="2">
        <f t="shared" si="24"/>
        <v>1.1168730711250685E-3</v>
      </c>
      <c r="CW52">
        <v>39</v>
      </c>
      <c r="CX52">
        <v>143</v>
      </c>
      <c r="CY52">
        <v>5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319</v>
      </c>
      <c r="EF52">
        <v>170.1199951171875</v>
      </c>
      <c r="EG52">
        <v>170.8399963378906</v>
      </c>
      <c r="EH52">
        <v>172.2200012207031</v>
      </c>
      <c r="EI52">
        <v>170.05000305175781</v>
      </c>
      <c r="EJ52">
        <v>171.9100036621094</v>
      </c>
      <c r="EK52" s="2">
        <f t="shared" si="25"/>
        <v>4.2144769148734218E-3</v>
      </c>
      <c r="EL52" s="2">
        <f t="shared" si="26"/>
        <v>8.0130349148238578E-3</v>
      </c>
      <c r="EM52" s="2">
        <f t="shared" si="27"/>
        <v>4.6241705869058958E-3</v>
      </c>
      <c r="EN52" s="2">
        <f t="shared" si="28"/>
        <v>1.0819618234709782E-2</v>
      </c>
      <c r="EO52">
        <v>105</v>
      </c>
      <c r="EP52">
        <v>36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34</v>
      </c>
      <c r="EY52">
        <v>5</v>
      </c>
      <c r="EZ52">
        <v>3</v>
      </c>
      <c r="FA52">
        <v>2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317</v>
      </c>
      <c r="FX52">
        <v>171.9100036621094</v>
      </c>
      <c r="FY52">
        <v>173</v>
      </c>
      <c r="FZ52">
        <v>173.05999755859381</v>
      </c>
      <c r="GA52">
        <v>171.72999572753909</v>
      </c>
      <c r="GB52">
        <v>172.3399963378906</v>
      </c>
      <c r="GC52">
        <v>508</v>
      </c>
      <c r="GD52">
        <v>251</v>
      </c>
      <c r="GE52">
        <v>328</v>
      </c>
      <c r="GF52">
        <v>45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6</v>
      </c>
      <c r="GM52">
        <v>0</v>
      </c>
      <c r="GN52">
        <v>0</v>
      </c>
      <c r="GO52">
        <v>1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2.9</v>
      </c>
      <c r="GX52" t="s">
        <v>222</v>
      </c>
      <c r="GY52">
        <v>421956</v>
      </c>
      <c r="GZ52">
        <v>518557</v>
      </c>
      <c r="HA52">
        <v>1.111</v>
      </c>
      <c r="HB52">
        <v>1.2070000000000001</v>
      </c>
      <c r="HC52">
        <v>1.61</v>
      </c>
      <c r="HD52">
        <v>3.26</v>
      </c>
      <c r="HE52">
        <v>0</v>
      </c>
      <c r="HF52" s="2">
        <f t="shared" si="29"/>
        <v>6.3005568664196154E-3</v>
      </c>
      <c r="HG52" s="2">
        <f t="shared" si="30"/>
        <v>3.4668646388658075E-4</v>
      </c>
      <c r="HH52" s="2">
        <f t="shared" si="31"/>
        <v>7.3410651587335618E-3</v>
      </c>
      <c r="HI52" s="2">
        <f t="shared" si="32"/>
        <v>3.5395185291494657E-3</v>
      </c>
      <c r="HJ52" s="3">
        <f t="shared" si="33"/>
        <v>173.05997675825239</v>
      </c>
      <c r="HK52" t="str">
        <f t="shared" si="34"/>
        <v>PRAH</v>
      </c>
    </row>
    <row r="53" spans="1:219" hidden="1" x14ac:dyDescent="0.25">
      <c r="A53">
        <v>44</v>
      </c>
      <c r="B53" t="s">
        <v>408</v>
      </c>
      <c r="C53">
        <v>10</v>
      </c>
      <c r="D53">
        <v>0</v>
      </c>
      <c r="E53">
        <v>6</v>
      </c>
      <c r="F53">
        <v>0</v>
      </c>
      <c r="G53" t="s">
        <v>217</v>
      </c>
      <c r="H53" t="s">
        <v>217</v>
      </c>
      <c r="I53">
        <v>6</v>
      </c>
      <c r="J53">
        <v>0</v>
      </c>
      <c r="K53" t="s">
        <v>217</v>
      </c>
      <c r="L53" t="s">
        <v>217</v>
      </c>
      <c r="M53">
        <v>3</v>
      </c>
      <c r="N53">
        <v>20</v>
      </c>
      <c r="O53">
        <v>82</v>
      </c>
      <c r="P53">
        <v>90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409</v>
      </c>
      <c r="AV53">
        <v>137.66999816894531</v>
      </c>
      <c r="AW53">
        <v>138.49000549316409</v>
      </c>
      <c r="AX53">
        <v>138.78999328613281</v>
      </c>
      <c r="AY53">
        <v>136.4700012207031</v>
      </c>
      <c r="AZ53">
        <v>136.99000549316409</v>
      </c>
      <c r="BA53" s="2">
        <f t="shared" si="17"/>
        <v>5.9210577781315665E-3</v>
      </c>
      <c r="BB53" s="2">
        <f t="shared" si="18"/>
        <v>2.1614511670899894E-3</v>
      </c>
      <c r="BC53" s="2">
        <f t="shared" si="19"/>
        <v>1.4585920949802378E-2</v>
      </c>
      <c r="BD53" s="2">
        <f t="shared" si="20"/>
        <v>3.7959285466774295E-3</v>
      </c>
      <c r="BE53">
        <v>13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15</v>
      </c>
      <c r="BO53">
        <v>9</v>
      </c>
      <c r="BP53">
        <v>2</v>
      </c>
      <c r="BQ53">
        <v>8</v>
      </c>
      <c r="BR53">
        <v>161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15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 t="s">
        <v>410</v>
      </c>
      <c r="CN53">
        <v>136.99000549316409</v>
      </c>
      <c r="CO53">
        <v>136.49000549316409</v>
      </c>
      <c r="CP53">
        <v>137</v>
      </c>
      <c r="CQ53">
        <v>135.49000549316409</v>
      </c>
      <c r="CR53">
        <v>135.53999328613281</v>
      </c>
      <c r="CS53" s="2">
        <f t="shared" si="21"/>
        <v>-3.663271887149655E-3</v>
      </c>
      <c r="CT53" s="2">
        <f t="shared" si="22"/>
        <v>3.7225876411379755E-3</v>
      </c>
      <c r="CU53" s="2">
        <f t="shared" si="23"/>
        <v>7.326543774299199E-3</v>
      </c>
      <c r="CV53" s="2">
        <f t="shared" si="24"/>
        <v>3.6880474726885826E-4</v>
      </c>
      <c r="CW53">
        <v>68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66</v>
      </c>
      <c r="DG53">
        <v>32</v>
      </c>
      <c r="DH53">
        <v>36</v>
      </c>
      <c r="DI53">
        <v>10</v>
      </c>
      <c r="DJ53">
        <v>11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411</v>
      </c>
      <c r="EF53">
        <v>135.53999328613281</v>
      </c>
      <c r="EG53">
        <v>135.88999938964841</v>
      </c>
      <c r="EH53">
        <v>138.5299987792969</v>
      </c>
      <c r="EI53">
        <v>135.38999938964841</v>
      </c>
      <c r="EJ53">
        <v>137.7200012207031</v>
      </c>
      <c r="EK53" s="2">
        <f t="shared" si="25"/>
        <v>2.5756575545489158E-3</v>
      </c>
      <c r="EL53" s="2">
        <f t="shared" si="26"/>
        <v>1.9057239680298266E-2</v>
      </c>
      <c r="EM53" s="2">
        <f t="shared" si="27"/>
        <v>3.679446627755989E-3</v>
      </c>
      <c r="EN53" s="2">
        <f t="shared" si="28"/>
        <v>1.6918398274777369E-2</v>
      </c>
      <c r="EO53">
        <v>15</v>
      </c>
      <c r="EP53">
        <v>38</v>
      </c>
      <c r="EQ53">
        <v>17</v>
      </c>
      <c r="ER53">
        <v>121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1</v>
      </c>
      <c r="EZ53">
        <v>3</v>
      </c>
      <c r="FA53">
        <v>0</v>
      </c>
      <c r="FB53">
        <v>0</v>
      </c>
      <c r="FC53">
        <v>1</v>
      </c>
      <c r="FD53">
        <v>5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412</v>
      </c>
      <c r="FX53">
        <v>137.7200012207031</v>
      </c>
      <c r="FY53">
        <v>137.66999816894531</v>
      </c>
      <c r="FZ53">
        <v>139.1000061035156</v>
      </c>
      <c r="GA53">
        <v>137.66999816894531</v>
      </c>
      <c r="GB53">
        <v>138.00999450683591</v>
      </c>
      <c r="GC53">
        <v>467</v>
      </c>
      <c r="GD53">
        <v>356</v>
      </c>
      <c r="GE53">
        <v>259</v>
      </c>
      <c r="GF53">
        <v>160</v>
      </c>
      <c r="GG53">
        <v>0</v>
      </c>
      <c r="GH53">
        <v>211</v>
      </c>
      <c r="GI53">
        <v>0</v>
      </c>
      <c r="GJ53">
        <v>121</v>
      </c>
      <c r="GK53">
        <v>0</v>
      </c>
      <c r="GL53">
        <v>172</v>
      </c>
      <c r="GM53">
        <v>0</v>
      </c>
      <c r="GN53">
        <v>11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2.5</v>
      </c>
      <c r="GX53" t="s">
        <v>217</v>
      </c>
      <c r="GY53">
        <v>8660849</v>
      </c>
      <c r="GZ53">
        <v>8579485</v>
      </c>
      <c r="HA53">
        <v>0.46400000000000002</v>
      </c>
      <c r="HB53">
        <v>0.70599999999999996</v>
      </c>
      <c r="HC53">
        <v>2.69</v>
      </c>
      <c r="HD53">
        <v>1.66</v>
      </c>
      <c r="HE53">
        <v>0.58140000000000003</v>
      </c>
      <c r="HF53" s="2">
        <f t="shared" si="29"/>
        <v>-3.6320950405199781E-4</v>
      </c>
      <c r="HG53" s="2">
        <f t="shared" si="30"/>
        <v>1.0280430422886511E-2</v>
      </c>
      <c r="HH53" s="2">
        <f t="shared" si="31"/>
        <v>0</v>
      </c>
      <c r="HI53" s="2">
        <f t="shared" si="32"/>
        <v>2.4635631579114081E-3</v>
      </c>
      <c r="HJ53" s="3">
        <f t="shared" si="33"/>
        <v>139.08530500644008</v>
      </c>
      <c r="HK53" t="str">
        <f t="shared" si="34"/>
        <v>PG</v>
      </c>
    </row>
    <row r="54" spans="1:219" hidden="1" x14ac:dyDescent="0.25">
      <c r="A54">
        <v>45</v>
      </c>
      <c r="B54" t="s">
        <v>413</v>
      </c>
      <c r="C54">
        <v>9</v>
      </c>
      <c r="D54">
        <v>1</v>
      </c>
      <c r="E54">
        <v>6</v>
      </c>
      <c r="F54">
        <v>0</v>
      </c>
      <c r="G54" t="s">
        <v>217</v>
      </c>
      <c r="H54" t="s">
        <v>217</v>
      </c>
      <c r="I54">
        <v>6</v>
      </c>
      <c r="J54">
        <v>0</v>
      </c>
      <c r="K54" t="s">
        <v>217</v>
      </c>
      <c r="L54" t="s">
        <v>217</v>
      </c>
      <c r="M54">
        <v>77</v>
      </c>
      <c r="N54">
        <v>89</v>
      </c>
      <c r="O54">
        <v>29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414</v>
      </c>
      <c r="AV54">
        <v>105.7399978637695</v>
      </c>
      <c r="AW54">
        <v>107.44000244140619</v>
      </c>
      <c r="AX54">
        <v>107.44000244140619</v>
      </c>
      <c r="AY54">
        <v>104.75</v>
      </c>
      <c r="AZ54">
        <v>105.0800018310547</v>
      </c>
      <c r="BA54" s="2">
        <f t="shared" si="17"/>
        <v>1.5822827057024758E-2</v>
      </c>
      <c r="BB54" s="2">
        <f t="shared" si="18"/>
        <v>0</v>
      </c>
      <c r="BC54" s="2">
        <f t="shared" si="19"/>
        <v>2.5037252236411844E-2</v>
      </c>
      <c r="BD54" s="2">
        <f t="shared" si="20"/>
        <v>3.1404817786858663E-3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195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 t="s">
        <v>415</v>
      </c>
      <c r="CN54">
        <v>105.0800018310547</v>
      </c>
      <c r="CO54">
        <v>105.09999847412109</v>
      </c>
      <c r="CP54">
        <v>105.9899978637695</v>
      </c>
      <c r="CQ54">
        <v>104.59999847412109</v>
      </c>
      <c r="CR54">
        <v>104.7600021362305</v>
      </c>
      <c r="CS54" s="2">
        <f t="shared" si="21"/>
        <v>1.9026301956903691E-4</v>
      </c>
      <c r="CT54" s="2">
        <f t="shared" si="22"/>
        <v>8.3970129973239827E-3</v>
      </c>
      <c r="CU54" s="2">
        <f t="shared" si="23"/>
        <v>4.7573739986600527E-3</v>
      </c>
      <c r="CV54" s="2">
        <f t="shared" si="24"/>
        <v>1.5273354223621638E-3</v>
      </c>
      <c r="CW54">
        <v>69</v>
      </c>
      <c r="CX54">
        <v>19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52</v>
      </c>
      <c r="DG54">
        <v>27</v>
      </c>
      <c r="DH54">
        <v>31</v>
      </c>
      <c r="DI54">
        <v>12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416</v>
      </c>
      <c r="EF54">
        <v>104.7600021362305</v>
      </c>
      <c r="EG54">
        <v>104.40000152587891</v>
      </c>
      <c r="EH54">
        <v>106.80999755859381</v>
      </c>
      <c r="EI54">
        <v>104.05999755859381</v>
      </c>
      <c r="EJ54">
        <v>106.0500030517578</v>
      </c>
      <c r="EK54" s="2">
        <f t="shared" si="25"/>
        <v>-3.4482816579495257E-3</v>
      </c>
      <c r="EL54" s="2">
        <f t="shared" si="26"/>
        <v>2.2563393762768613E-2</v>
      </c>
      <c r="EM54" s="2">
        <f t="shared" si="27"/>
        <v>3.2567429340584209E-3</v>
      </c>
      <c r="EN54" s="2">
        <f t="shared" si="28"/>
        <v>1.8764784874101048E-2</v>
      </c>
      <c r="EO54">
        <v>13</v>
      </c>
      <c r="EP54">
        <v>25</v>
      </c>
      <c r="EQ54">
        <v>39</v>
      </c>
      <c r="ER54">
        <v>83</v>
      </c>
      <c r="ES54">
        <v>35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1</v>
      </c>
      <c r="FA54">
        <v>0</v>
      </c>
      <c r="FB54">
        <v>0</v>
      </c>
      <c r="FC54">
        <v>1</v>
      </c>
      <c r="FD54">
        <v>1</v>
      </c>
      <c r="FE54">
        <v>1</v>
      </c>
      <c r="FF54">
        <v>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312</v>
      </c>
      <c r="FX54">
        <v>106.0500030517578</v>
      </c>
      <c r="FY54">
        <v>106.5100021362305</v>
      </c>
      <c r="FZ54">
        <v>107.5899963378906</v>
      </c>
      <c r="GA54">
        <v>106.2799987792969</v>
      </c>
      <c r="GB54">
        <v>107.09999847412109</v>
      </c>
      <c r="GC54">
        <v>478</v>
      </c>
      <c r="GD54">
        <v>319</v>
      </c>
      <c r="GE54">
        <v>283</v>
      </c>
      <c r="GF54">
        <v>123</v>
      </c>
      <c r="GG54">
        <v>0</v>
      </c>
      <c r="GH54">
        <v>118</v>
      </c>
      <c r="GI54">
        <v>0</v>
      </c>
      <c r="GJ54">
        <v>118</v>
      </c>
      <c r="GK54">
        <v>1</v>
      </c>
      <c r="GL54">
        <v>195</v>
      </c>
      <c r="GM54">
        <v>1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2.6</v>
      </c>
      <c r="GX54" t="s">
        <v>222</v>
      </c>
      <c r="GY54">
        <v>2210974</v>
      </c>
      <c r="GZ54">
        <v>2503328</v>
      </c>
      <c r="HA54">
        <v>0.27500000000000002</v>
      </c>
      <c r="HB54">
        <v>0.39500000000000002</v>
      </c>
      <c r="HC54">
        <v>-1.92</v>
      </c>
      <c r="HD54">
        <v>2.39</v>
      </c>
      <c r="HE54">
        <v>0.44550000000000001</v>
      </c>
      <c r="HF54" s="2">
        <f t="shared" si="29"/>
        <v>4.3188346187839066E-3</v>
      </c>
      <c r="HG54" s="2">
        <f t="shared" si="30"/>
        <v>1.0038054079566372E-2</v>
      </c>
      <c r="HH54" s="2">
        <f t="shared" si="31"/>
        <v>2.1594531247817184E-3</v>
      </c>
      <c r="HI54" s="2">
        <f t="shared" si="32"/>
        <v>7.6563931513251582E-3</v>
      </c>
      <c r="HJ54" s="3">
        <f t="shared" si="33"/>
        <v>107.57915529768871</v>
      </c>
      <c r="HK54" t="str">
        <f t="shared" si="34"/>
        <v>PGR</v>
      </c>
    </row>
    <row r="55" spans="1:219" hidden="1" x14ac:dyDescent="0.25">
      <c r="A55">
        <v>46</v>
      </c>
      <c r="B55" t="s">
        <v>417</v>
      </c>
      <c r="C55">
        <v>9</v>
      </c>
      <c r="D55">
        <v>0</v>
      </c>
      <c r="E55">
        <v>5</v>
      </c>
      <c r="F55">
        <v>1</v>
      </c>
      <c r="G55" t="s">
        <v>217</v>
      </c>
      <c r="H55" t="s">
        <v>217</v>
      </c>
      <c r="I55">
        <v>6</v>
      </c>
      <c r="J55">
        <v>0</v>
      </c>
      <c r="K55" t="s">
        <v>217</v>
      </c>
      <c r="L55" t="s">
        <v>217</v>
      </c>
      <c r="M55">
        <v>1</v>
      </c>
      <c r="N55">
        <v>22</v>
      </c>
      <c r="O55">
        <v>73</v>
      </c>
      <c r="P55">
        <v>19</v>
      </c>
      <c r="Q55">
        <v>78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3</v>
      </c>
      <c r="AC55">
        <v>1</v>
      </c>
      <c r="AD55">
        <v>3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418</v>
      </c>
      <c r="AV55">
        <v>502.33999633789063</v>
      </c>
      <c r="AW55">
        <v>496.82000732421881</v>
      </c>
      <c r="AX55">
        <v>508.98001098632813</v>
      </c>
      <c r="AY55">
        <v>494.01998901367188</v>
      </c>
      <c r="AZ55">
        <v>501.19000244140631</v>
      </c>
      <c r="BA55" s="2">
        <f t="shared" si="17"/>
        <v>-1.1110641544815225E-2</v>
      </c>
      <c r="BB55" s="2">
        <f t="shared" si="18"/>
        <v>2.3890925772399263E-2</v>
      </c>
      <c r="BC55" s="2">
        <f t="shared" si="19"/>
        <v>5.6358807400437305E-3</v>
      </c>
      <c r="BD55" s="2">
        <f t="shared" si="20"/>
        <v>1.4305978556650611E-2</v>
      </c>
      <c r="BE55">
        <v>3</v>
      </c>
      <c r="BF55">
        <v>12</v>
      </c>
      <c r="BG55">
        <v>83</v>
      </c>
      <c r="BH55">
        <v>83</v>
      </c>
      <c r="BI55">
        <v>13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1</v>
      </c>
      <c r="BS55">
        <v>1</v>
      </c>
      <c r="BT55">
        <v>3</v>
      </c>
      <c r="BU55">
        <v>1</v>
      </c>
      <c r="BV55">
        <v>3</v>
      </c>
      <c r="BW55">
        <v>0</v>
      </c>
      <c r="BX55">
        <v>0</v>
      </c>
      <c r="BY55">
        <v>1</v>
      </c>
      <c r="BZ55">
        <v>1</v>
      </c>
      <c r="CA55">
        <v>0</v>
      </c>
      <c r="CB55">
        <v>0</v>
      </c>
      <c r="CC55">
        <v>1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419</v>
      </c>
      <c r="CN55">
        <v>501.19000244140631</v>
      </c>
      <c r="CO55">
        <v>497</v>
      </c>
      <c r="CP55">
        <v>513.66998291015625</v>
      </c>
      <c r="CQ55">
        <v>497</v>
      </c>
      <c r="CR55">
        <v>507.1400146484375</v>
      </c>
      <c r="CS55" s="2">
        <f t="shared" si="21"/>
        <v>-8.4305884132924724E-3</v>
      </c>
      <c r="CT55" s="2">
        <f t="shared" si="22"/>
        <v>3.2452709842443528E-2</v>
      </c>
      <c r="CU55" s="2">
        <f t="shared" si="23"/>
        <v>0</v>
      </c>
      <c r="CV55" s="2">
        <f t="shared" si="24"/>
        <v>1.9994507149010521E-2</v>
      </c>
      <c r="CW55">
        <v>0</v>
      </c>
      <c r="CX55">
        <v>3</v>
      </c>
      <c r="CY55">
        <v>1</v>
      </c>
      <c r="CZ55">
        <v>7</v>
      </c>
      <c r="DA55">
        <v>183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420</v>
      </c>
      <c r="EF55">
        <v>507.1400146484375</v>
      </c>
      <c r="EG55">
        <v>508.8599853515625</v>
      </c>
      <c r="EH55">
        <v>519.07000732421875</v>
      </c>
      <c r="EI55">
        <v>505.57000732421881</v>
      </c>
      <c r="EJ55">
        <v>517.16998291015625</v>
      </c>
      <c r="EK55" s="2">
        <f t="shared" si="25"/>
        <v>3.3800470711736752E-3</v>
      </c>
      <c r="EL55" s="2">
        <f t="shared" si="26"/>
        <v>1.96698361080202E-2</v>
      </c>
      <c r="EM55" s="2">
        <f t="shared" si="27"/>
        <v>6.4653895414289453E-3</v>
      </c>
      <c r="EN55" s="2">
        <f t="shared" si="28"/>
        <v>2.2429715507971792E-2</v>
      </c>
      <c r="EO55">
        <v>4</v>
      </c>
      <c r="EP55">
        <v>39</v>
      </c>
      <c r="EQ55">
        <v>86</v>
      </c>
      <c r="ER55">
        <v>59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0</v>
      </c>
      <c r="EZ55">
        <v>2</v>
      </c>
      <c r="FA55">
        <v>1</v>
      </c>
      <c r="FB55">
        <v>3</v>
      </c>
      <c r="FC55">
        <v>1</v>
      </c>
      <c r="FD55">
        <v>7</v>
      </c>
      <c r="FE55">
        <v>1</v>
      </c>
      <c r="FF55">
        <v>0</v>
      </c>
      <c r="FG55">
        <v>0</v>
      </c>
      <c r="FH55">
        <v>0</v>
      </c>
      <c r="FI55">
        <v>3</v>
      </c>
      <c r="FJ55">
        <v>3</v>
      </c>
      <c r="FK55">
        <v>0</v>
      </c>
      <c r="FL55">
        <v>0</v>
      </c>
      <c r="FM55">
        <v>1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421</v>
      </c>
      <c r="FX55">
        <v>517.16998291015625</v>
      </c>
      <c r="FY55">
        <v>520</v>
      </c>
      <c r="FZ55">
        <v>521.1300048828125</v>
      </c>
      <c r="GA55">
        <v>512.25</v>
      </c>
      <c r="GB55">
        <v>516.6199951171875</v>
      </c>
      <c r="GC55">
        <v>770</v>
      </c>
      <c r="GD55">
        <v>13</v>
      </c>
      <c r="GE55">
        <v>383</v>
      </c>
      <c r="GF55">
        <v>7</v>
      </c>
      <c r="GG55">
        <v>0</v>
      </c>
      <c r="GH55">
        <v>443</v>
      </c>
      <c r="GI55">
        <v>0</v>
      </c>
      <c r="GJ55">
        <v>250</v>
      </c>
      <c r="GK55">
        <v>6</v>
      </c>
      <c r="GL55">
        <v>5</v>
      </c>
      <c r="GM55">
        <v>0</v>
      </c>
      <c r="GN55">
        <v>3</v>
      </c>
      <c r="GO55">
        <v>3</v>
      </c>
      <c r="GP55">
        <v>1</v>
      </c>
      <c r="GQ55">
        <v>3</v>
      </c>
      <c r="GR55">
        <v>1</v>
      </c>
      <c r="GS55">
        <v>0</v>
      </c>
      <c r="GT55">
        <v>0</v>
      </c>
      <c r="GU55">
        <v>0</v>
      </c>
      <c r="GV55">
        <v>0</v>
      </c>
      <c r="GW55">
        <v>2</v>
      </c>
      <c r="GX55" t="s">
        <v>217</v>
      </c>
      <c r="GY55">
        <v>967079</v>
      </c>
      <c r="GZ55">
        <v>951228</v>
      </c>
      <c r="HA55">
        <v>2.3860000000000001</v>
      </c>
      <c r="HB55">
        <v>3.125</v>
      </c>
      <c r="HC55">
        <v>1.0900000000000001</v>
      </c>
      <c r="HD55">
        <v>2.94</v>
      </c>
      <c r="HE55">
        <v>0</v>
      </c>
      <c r="HF55" s="2">
        <f t="shared" si="29"/>
        <v>5.4423405573917893E-3</v>
      </c>
      <c r="HG55" s="2">
        <f t="shared" si="30"/>
        <v>2.1683742486994229E-3</v>
      </c>
      <c r="HH55" s="2">
        <f t="shared" si="31"/>
        <v>1.4903846153846101E-2</v>
      </c>
      <c r="HI55" s="2">
        <f t="shared" si="32"/>
        <v>8.4588191678416358E-3</v>
      </c>
      <c r="HJ55" s="3">
        <f t="shared" si="33"/>
        <v>521.12755460932374</v>
      </c>
      <c r="HK55" t="str">
        <f t="shared" si="34"/>
        <v>REGN</v>
      </c>
    </row>
    <row r="56" spans="1:219" hidden="1" x14ac:dyDescent="0.25">
      <c r="A56">
        <v>47</v>
      </c>
      <c r="B56" t="s">
        <v>422</v>
      </c>
      <c r="C56">
        <v>9</v>
      </c>
      <c r="D56">
        <v>1</v>
      </c>
      <c r="E56">
        <v>6</v>
      </c>
      <c r="F56">
        <v>0</v>
      </c>
      <c r="G56" t="s">
        <v>217</v>
      </c>
      <c r="H56" t="s">
        <v>217</v>
      </c>
      <c r="I56">
        <v>6</v>
      </c>
      <c r="J56">
        <v>0</v>
      </c>
      <c r="K56" t="s">
        <v>217</v>
      </c>
      <c r="L56" t="s">
        <v>217</v>
      </c>
      <c r="M56">
        <v>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0</v>
      </c>
      <c r="Y56">
        <v>3</v>
      </c>
      <c r="Z56">
        <v>82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6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 t="s">
        <v>286</v>
      </c>
      <c r="AV56">
        <v>170.67999267578119</v>
      </c>
      <c r="AW56">
        <v>169.36000061035159</v>
      </c>
      <c r="AX56">
        <v>175.83000183105469</v>
      </c>
      <c r="AY56">
        <v>168.8500061035156</v>
      </c>
      <c r="AZ56">
        <v>175.25</v>
      </c>
      <c r="BA56" s="2">
        <f t="shared" si="17"/>
        <v>-7.7940013029789146E-3</v>
      </c>
      <c r="BB56" s="2">
        <f t="shared" si="18"/>
        <v>3.67969126618094E-2</v>
      </c>
      <c r="BC56" s="2">
        <f t="shared" si="19"/>
        <v>3.0113043516653004E-3</v>
      </c>
      <c r="BD56" s="2">
        <f t="shared" si="20"/>
        <v>3.6519223375089283E-2</v>
      </c>
      <c r="BE56">
        <v>2</v>
      </c>
      <c r="BF56">
        <v>4</v>
      </c>
      <c r="BG56">
        <v>6</v>
      </c>
      <c r="BH56">
        <v>25</v>
      </c>
      <c r="BI56">
        <v>95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1</v>
      </c>
      <c r="BQ56">
        <v>0</v>
      </c>
      <c r="BR56">
        <v>0</v>
      </c>
      <c r="BS56">
        <v>1</v>
      </c>
      <c r="BT56">
        <v>2</v>
      </c>
      <c r="BU56">
        <v>1</v>
      </c>
      <c r="BV56">
        <v>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423</v>
      </c>
      <c r="CN56">
        <v>175.25</v>
      </c>
      <c r="CO56">
        <v>173.92999267578119</v>
      </c>
      <c r="CP56">
        <v>177.47999572753909</v>
      </c>
      <c r="CQ56">
        <v>171.75999450683591</v>
      </c>
      <c r="CR56">
        <v>171.94999694824219</v>
      </c>
      <c r="CS56" s="2">
        <f t="shared" si="21"/>
        <v>-7.5893024768844963E-3</v>
      </c>
      <c r="CT56" s="2">
        <f t="shared" si="22"/>
        <v>2.0002271451525888E-2</v>
      </c>
      <c r="CU56" s="2">
        <f t="shared" si="23"/>
        <v>1.2476273560192319E-2</v>
      </c>
      <c r="CV56" s="2">
        <f t="shared" si="24"/>
        <v>1.1049865936517689E-3</v>
      </c>
      <c r="CW56">
        <v>24</v>
      </c>
      <c r="CX56">
        <v>12</v>
      </c>
      <c r="CY56">
        <v>60</v>
      </c>
      <c r="CZ56">
        <v>17</v>
      </c>
      <c r="DA56">
        <v>1</v>
      </c>
      <c r="DB56">
        <v>1</v>
      </c>
      <c r="DC56">
        <v>78</v>
      </c>
      <c r="DD56">
        <v>1</v>
      </c>
      <c r="DE56">
        <v>1</v>
      </c>
      <c r="DF56">
        <v>6</v>
      </c>
      <c r="DG56">
        <v>5</v>
      </c>
      <c r="DH56">
        <v>8</v>
      </c>
      <c r="DI56">
        <v>4</v>
      </c>
      <c r="DJ56">
        <v>18</v>
      </c>
      <c r="DK56">
        <v>1</v>
      </c>
      <c r="DL56">
        <v>18</v>
      </c>
      <c r="DM56">
        <v>1</v>
      </c>
      <c r="DN56">
        <v>0</v>
      </c>
      <c r="DO56">
        <v>90</v>
      </c>
      <c r="DP56">
        <v>78</v>
      </c>
      <c r="DQ56">
        <v>0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114</v>
      </c>
      <c r="DX56">
        <v>90</v>
      </c>
      <c r="DY56">
        <v>0</v>
      </c>
      <c r="DZ56">
        <v>0</v>
      </c>
      <c r="EA56">
        <v>1</v>
      </c>
      <c r="EB56">
        <v>1</v>
      </c>
      <c r="EC56">
        <v>0</v>
      </c>
      <c r="ED56">
        <v>0</v>
      </c>
      <c r="EE56" t="s">
        <v>424</v>
      </c>
      <c r="EF56">
        <v>171.94999694824219</v>
      </c>
      <c r="EG56">
        <v>171.80999755859381</v>
      </c>
      <c r="EH56">
        <v>176.08000183105469</v>
      </c>
      <c r="EI56">
        <v>170.2799987792969</v>
      </c>
      <c r="EJ56">
        <v>174.82000732421881</v>
      </c>
      <c r="EK56" s="2">
        <f t="shared" si="25"/>
        <v>-8.1485007646686647E-4</v>
      </c>
      <c r="EL56" s="2">
        <f t="shared" si="26"/>
        <v>2.4250364766339905E-2</v>
      </c>
      <c r="EM56" s="2">
        <f t="shared" si="27"/>
        <v>8.9051789828186179E-3</v>
      </c>
      <c r="EN56" s="2">
        <f t="shared" si="28"/>
        <v>2.5969616489616487E-2</v>
      </c>
      <c r="EO56">
        <v>24</v>
      </c>
      <c r="EP56">
        <v>20</v>
      </c>
      <c r="EQ56">
        <v>12</v>
      </c>
      <c r="ER56">
        <v>29</v>
      </c>
      <c r="ES56">
        <v>17</v>
      </c>
      <c r="ET56">
        <v>1</v>
      </c>
      <c r="EU56">
        <v>1</v>
      </c>
      <c r="EV56">
        <v>0</v>
      </c>
      <c r="EW56">
        <v>0</v>
      </c>
      <c r="EX56">
        <v>6</v>
      </c>
      <c r="EY56">
        <v>3</v>
      </c>
      <c r="EZ56">
        <v>2</v>
      </c>
      <c r="FA56">
        <v>3</v>
      </c>
      <c r="FB56">
        <v>1</v>
      </c>
      <c r="FC56">
        <v>2</v>
      </c>
      <c r="FD56">
        <v>15</v>
      </c>
      <c r="FE56">
        <v>1</v>
      </c>
      <c r="FF56">
        <v>15</v>
      </c>
      <c r="FG56">
        <v>0</v>
      </c>
      <c r="FH56">
        <v>0</v>
      </c>
      <c r="FI56">
        <v>1</v>
      </c>
      <c r="FJ56">
        <v>1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425</v>
      </c>
      <c r="FX56">
        <v>174.82000732421881</v>
      </c>
      <c r="FY56">
        <v>175.1000061035156</v>
      </c>
      <c r="FZ56">
        <v>176.30000305175781</v>
      </c>
      <c r="GA56">
        <v>172.66999816894531</v>
      </c>
      <c r="GB56">
        <v>173.42999267578119</v>
      </c>
      <c r="GC56">
        <v>353</v>
      </c>
      <c r="GD56">
        <v>146</v>
      </c>
      <c r="GE56">
        <v>216</v>
      </c>
      <c r="GF56">
        <v>56</v>
      </c>
      <c r="GG56">
        <v>1</v>
      </c>
      <c r="GH56">
        <v>184</v>
      </c>
      <c r="GI56">
        <v>1</v>
      </c>
      <c r="GJ56">
        <v>64</v>
      </c>
      <c r="GK56">
        <v>17</v>
      </c>
      <c r="GL56">
        <v>101</v>
      </c>
      <c r="GM56">
        <v>15</v>
      </c>
      <c r="GN56">
        <v>19</v>
      </c>
      <c r="GO56">
        <v>1</v>
      </c>
      <c r="GP56">
        <v>1</v>
      </c>
      <c r="GQ56">
        <v>1</v>
      </c>
      <c r="GR56">
        <v>1</v>
      </c>
      <c r="GS56">
        <v>0</v>
      </c>
      <c r="GT56">
        <v>0</v>
      </c>
      <c r="GU56">
        <v>0</v>
      </c>
      <c r="GV56">
        <v>0</v>
      </c>
      <c r="GW56">
        <v>2.2999999999999998</v>
      </c>
      <c r="GX56" t="s">
        <v>217</v>
      </c>
      <c r="GY56">
        <v>111445</v>
      </c>
      <c r="GZ56">
        <v>136157</v>
      </c>
      <c r="HA56">
        <v>1</v>
      </c>
      <c r="HB56">
        <v>2.552</v>
      </c>
      <c r="HC56">
        <v>0.2</v>
      </c>
      <c r="HD56">
        <v>2.12</v>
      </c>
      <c r="HE56">
        <v>0.44059999999999999</v>
      </c>
      <c r="HF56" s="2">
        <f t="shared" si="29"/>
        <v>1.5990792092335226E-3</v>
      </c>
      <c r="HG56" s="2">
        <f t="shared" si="30"/>
        <v>6.8065622658549652E-3</v>
      </c>
      <c r="HH56" s="2">
        <f t="shared" si="31"/>
        <v>1.3877828954121818E-2</v>
      </c>
      <c r="HI56" s="2">
        <f t="shared" si="32"/>
        <v>4.3821399926865512E-3</v>
      </c>
      <c r="HJ56" s="3">
        <f t="shared" si="33"/>
        <v>176.29183519781077</v>
      </c>
      <c r="HK56" t="str">
        <f t="shared" si="34"/>
        <v>SAFM</v>
      </c>
    </row>
    <row r="57" spans="1:219" hidden="1" x14ac:dyDescent="0.25">
      <c r="A57">
        <v>48</v>
      </c>
      <c r="B57" t="s">
        <v>426</v>
      </c>
      <c r="C57">
        <v>9</v>
      </c>
      <c r="D57">
        <v>0</v>
      </c>
      <c r="E57">
        <v>6</v>
      </c>
      <c r="F57">
        <v>0</v>
      </c>
      <c r="G57" t="s">
        <v>217</v>
      </c>
      <c r="H57" t="s">
        <v>217</v>
      </c>
      <c r="I57">
        <v>6</v>
      </c>
      <c r="J57">
        <v>0</v>
      </c>
      <c r="K57" t="s">
        <v>217</v>
      </c>
      <c r="L57" t="s">
        <v>217</v>
      </c>
      <c r="M57">
        <v>17</v>
      </c>
      <c r="N57">
        <v>74</v>
      </c>
      <c r="O57">
        <v>64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7</v>
      </c>
      <c r="W57">
        <v>2</v>
      </c>
      <c r="X57">
        <v>0</v>
      </c>
      <c r="Y57">
        <v>5</v>
      </c>
      <c r="Z57">
        <v>7</v>
      </c>
      <c r="AA57">
        <v>1</v>
      </c>
      <c r="AB57">
        <v>21</v>
      </c>
      <c r="AC57">
        <v>0</v>
      </c>
      <c r="AD57">
        <v>0</v>
      </c>
      <c r="AE57">
        <v>2</v>
      </c>
      <c r="AF57">
        <v>0</v>
      </c>
      <c r="AG57">
        <v>7</v>
      </c>
      <c r="AH57">
        <v>7</v>
      </c>
      <c r="AI57">
        <v>1</v>
      </c>
      <c r="AJ57">
        <v>0</v>
      </c>
      <c r="AK57">
        <v>2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427</v>
      </c>
      <c r="AV57">
        <v>71.160003662109375</v>
      </c>
      <c r="AW57">
        <v>70.120002746582031</v>
      </c>
      <c r="AX57">
        <v>72.709999084472656</v>
      </c>
      <c r="AY57">
        <v>69.319999694824219</v>
      </c>
      <c r="AZ57">
        <v>72.529998779296875</v>
      </c>
      <c r="BA57" s="2">
        <f t="shared" si="17"/>
        <v>-1.4831729532098992E-2</v>
      </c>
      <c r="BB57" s="2">
        <f t="shared" si="18"/>
        <v>3.5620910060549349E-2</v>
      </c>
      <c r="BC57" s="2">
        <f t="shared" si="19"/>
        <v>1.1409056195406553E-2</v>
      </c>
      <c r="BD57" s="2">
        <f t="shared" si="20"/>
        <v>4.425753672270738E-2</v>
      </c>
      <c r="BE57">
        <v>2</v>
      </c>
      <c r="BF57">
        <v>2</v>
      </c>
      <c r="BG57">
        <v>7</v>
      </c>
      <c r="BH57">
        <v>40</v>
      </c>
      <c r="BI57">
        <v>114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1</v>
      </c>
      <c r="BS57">
        <v>1</v>
      </c>
      <c r="BT57">
        <v>3</v>
      </c>
      <c r="BU57">
        <v>1</v>
      </c>
      <c r="BV57">
        <v>3</v>
      </c>
      <c r="BW57">
        <v>0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1</v>
      </c>
      <c r="CH57">
        <v>1</v>
      </c>
      <c r="CI57">
        <v>0</v>
      </c>
      <c r="CJ57">
        <v>0</v>
      </c>
      <c r="CK57">
        <v>1</v>
      </c>
      <c r="CL57">
        <v>1</v>
      </c>
      <c r="CM57" t="s">
        <v>428</v>
      </c>
      <c r="CN57">
        <v>72.529998779296875</v>
      </c>
      <c r="CO57">
        <v>72.449996948242188</v>
      </c>
      <c r="CP57">
        <v>73.69000244140625</v>
      </c>
      <c r="CQ57">
        <v>71.629997253417969</v>
      </c>
      <c r="CR57">
        <v>72.55999755859375</v>
      </c>
      <c r="CS57" s="2">
        <f t="shared" si="21"/>
        <v>-1.1042351197314559E-3</v>
      </c>
      <c r="CT57" s="2">
        <f t="shared" si="22"/>
        <v>1.6827323274280492E-2</v>
      </c>
      <c r="CU57" s="2">
        <f t="shared" si="23"/>
        <v>1.1318146713105048E-2</v>
      </c>
      <c r="CV57" s="2">
        <f t="shared" si="24"/>
        <v>1.2816983688909156E-2</v>
      </c>
      <c r="CW57">
        <v>68</v>
      </c>
      <c r="CX57">
        <v>44</v>
      </c>
      <c r="CY57">
        <v>33</v>
      </c>
      <c r="CZ57">
        <v>8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4</v>
      </c>
      <c r="DG57">
        <v>6</v>
      </c>
      <c r="DH57">
        <v>1</v>
      </c>
      <c r="DI57">
        <v>0</v>
      </c>
      <c r="DJ57">
        <v>10</v>
      </c>
      <c r="DK57">
        <v>1</v>
      </c>
      <c r="DL57">
        <v>21</v>
      </c>
      <c r="DM57">
        <v>0</v>
      </c>
      <c r="DN57">
        <v>0</v>
      </c>
      <c r="DO57">
        <v>1</v>
      </c>
      <c r="DP57">
        <v>0</v>
      </c>
      <c r="DQ57">
        <v>10</v>
      </c>
      <c r="DR57">
        <v>10</v>
      </c>
      <c r="DS57">
        <v>1</v>
      </c>
      <c r="DT57">
        <v>0</v>
      </c>
      <c r="DU57">
        <v>1</v>
      </c>
      <c r="DV57">
        <v>1</v>
      </c>
      <c r="DW57">
        <v>5</v>
      </c>
      <c r="DX57">
        <v>1</v>
      </c>
      <c r="DY57">
        <v>4</v>
      </c>
      <c r="DZ57">
        <v>4</v>
      </c>
      <c r="EA57">
        <v>1</v>
      </c>
      <c r="EB57">
        <v>1</v>
      </c>
      <c r="EC57">
        <v>1</v>
      </c>
      <c r="ED57">
        <v>1</v>
      </c>
      <c r="EE57" t="s">
        <v>234</v>
      </c>
      <c r="EF57">
        <v>72.55999755859375</v>
      </c>
      <c r="EG57">
        <v>72.5</v>
      </c>
      <c r="EH57">
        <v>74.910003662109375</v>
      </c>
      <c r="EI57">
        <v>72.5</v>
      </c>
      <c r="EJ57">
        <v>74.769996643066406</v>
      </c>
      <c r="EK57" s="2">
        <f t="shared" si="25"/>
        <v>-8.2755253232758008E-4</v>
      </c>
      <c r="EL57" s="2">
        <f t="shared" si="26"/>
        <v>3.21719869749304E-2</v>
      </c>
      <c r="EM57" s="2">
        <f t="shared" si="27"/>
        <v>0</v>
      </c>
      <c r="EN57" s="2">
        <f t="shared" si="28"/>
        <v>3.0359726427470757E-2</v>
      </c>
      <c r="EO57">
        <v>1</v>
      </c>
      <c r="EP57">
        <v>1</v>
      </c>
      <c r="EQ57">
        <v>6</v>
      </c>
      <c r="ER57">
        <v>63</v>
      </c>
      <c r="ES57">
        <v>91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429</v>
      </c>
      <c r="FX57">
        <v>74.769996643066406</v>
      </c>
      <c r="FY57">
        <v>74.400001525878906</v>
      </c>
      <c r="FZ57">
        <v>75.44000244140625</v>
      </c>
      <c r="GA57">
        <v>73.540000915527344</v>
      </c>
      <c r="GB57">
        <v>75.30999755859375</v>
      </c>
      <c r="GC57">
        <v>637</v>
      </c>
      <c r="GD57">
        <v>45</v>
      </c>
      <c r="GE57">
        <v>315</v>
      </c>
      <c r="GF57">
        <v>21</v>
      </c>
      <c r="GG57">
        <v>0</v>
      </c>
      <c r="GH57">
        <v>318</v>
      </c>
      <c r="GI57">
        <v>0</v>
      </c>
      <c r="GJ57">
        <v>162</v>
      </c>
      <c r="GK57">
        <v>3</v>
      </c>
      <c r="GL57">
        <v>18</v>
      </c>
      <c r="GM57">
        <v>0</v>
      </c>
      <c r="GN57">
        <v>10</v>
      </c>
      <c r="GO57">
        <v>4</v>
      </c>
      <c r="GP57">
        <v>1</v>
      </c>
      <c r="GQ57">
        <v>3</v>
      </c>
      <c r="GR57">
        <v>1</v>
      </c>
      <c r="GS57">
        <v>2</v>
      </c>
      <c r="GT57">
        <v>1</v>
      </c>
      <c r="GU57">
        <v>2</v>
      </c>
      <c r="GV57">
        <v>1</v>
      </c>
      <c r="GW57">
        <v>2.5</v>
      </c>
      <c r="GX57" t="s">
        <v>217</v>
      </c>
      <c r="GY57">
        <v>250970</v>
      </c>
      <c r="GZ57">
        <v>244957</v>
      </c>
      <c r="HA57">
        <v>3.0019999999999998</v>
      </c>
      <c r="HB57">
        <v>3.4529999999999998</v>
      </c>
      <c r="HD57">
        <v>4.37</v>
      </c>
      <c r="HE57">
        <v>0.31969999999999998</v>
      </c>
      <c r="HF57" s="2">
        <f t="shared" si="29"/>
        <v>-4.9730525483766552E-3</v>
      </c>
      <c r="HG57" s="2">
        <f t="shared" si="30"/>
        <v>1.3785801721508451E-2</v>
      </c>
      <c r="HH57" s="2">
        <f t="shared" si="31"/>
        <v>1.155914775152822E-2</v>
      </c>
      <c r="HI57" s="2">
        <f t="shared" si="32"/>
        <v>2.3502811053595973E-2</v>
      </c>
      <c r="HJ57" s="3">
        <f t="shared" si="33"/>
        <v>75.425665194994593</v>
      </c>
      <c r="HK57" t="str">
        <f t="shared" si="34"/>
        <v>RGR</v>
      </c>
    </row>
    <row r="58" spans="1:219" hidden="1" x14ac:dyDescent="0.25">
      <c r="A58">
        <v>49</v>
      </c>
      <c r="B58" t="s">
        <v>430</v>
      </c>
      <c r="C58">
        <v>9</v>
      </c>
      <c r="D58">
        <v>0</v>
      </c>
      <c r="E58">
        <v>6</v>
      </c>
      <c r="F58">
        <v>0</v>
      </c>
      <c r="G58" t="s">
        <v>217</v>
      </c>
      <c r="H58" t="s">
        <v>217</v>
      </c>
      <c r="I58">
        <v>6</v>
      </c>
      <c r="J58">
        <v>0</v>
      </c>
      <c r="K58" t="s">
        <v>217</v>
      </c>
      <c r="L58" t="s">
        <v>217</v>
      </c>
      <c r="M58">
        <v>63</v>
      </c>
      <c r="N58">
        <v>65</v>
      </c>
      <c r="O58">
        <v>1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40</v>
      </c>
      <c r="W58">
        <v>17</v>
      </c>
      <c r="X58">
        <v>10</v>
      </c>
      <c r="Y58">
        <v>3</v>
      </c>
      <c r="Z58">
        <v>11</v>
      </c>
      <c r="AA58">
        <v>1</v>
      </c>
      <c r="AB58">
        <v>0</v>
      </c>
      <c r="AC58">
        <v>0</v>
      </c>
      <c r="AD58">
        <v>0</v>
      </c>
      <c r="AE58">
        <v>66</v>
      </c>
      <c r="AF58">
        <v>2</v>
      </c>
      <c r="AG58">
        <v>10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431</v>
      </c>
      <c r="AV58">
        <v>82.639999389648438</v>
      </c>
      <c r="AW58">
        <v>81.580001831054688</v>
      </c>
      <c r="AX58">
        <v>82.44000244140625</v>
      </c>
      <c r="AY58">
        <v>81.010002136230469</v>
      </c>
      <c r="AZ58">
        <v>82.160003662109375</v>
      </c>
      <c r="BA58" s="2">
        <f t="shared" si="17"/>
        <v>-1.2993350512407575E-2</v>
      </c>
      <c r="BB58" s="2">
        <f t="shared" si="18"/>
        <v>1.0431836303774977E-2</v>
      </c>
      <c r="BC58" s="2">
        <f t="shared" si="19"/>
        <v>6.9870027216307751E-3</v>
      </c>
      <c r="BD58" s="2">
        <f t="shared" si="20"/>
        <v>1.3997096818646582E-2</v>
      </c>
      <c r="BE58">
        <v>71</v>
      </c>
      <c r="BF58">
        <v>97</v>
      </c>
      <c r="BG58">
        <v>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</v>
      </c>
      <c r="BO58">
        <v>4</v>
      </c>
      <c r="BP58">
        <v>8</v>
      </c>
      <c r="BQ58">
        <v>7</v>
      </c>
      <c r="BR58">
        <v>3</v>
      </c>
      <c r="BS58">
        <v>1</v>
      </c>
      <c r="BT58">
        <v>0</v>
      </c>
      <c r="BU58">
        <v>0</v>
      </c>
      <c r="BV58">
        <v>0</v>
      </c>
      <c r="BW58">
        <v>9</v>
      </c>
      <c r="BX58">
        <v>0</v>
      </c>
      <c r="BY58">
        <v>3</v>
      </c>
      <c r="BZ58">
        <v>0</v>
      </c>
      <c r="CA58">
        <v>2</v>
      </c>
      <c r="CB58">
        <v>0</v>
      </c>
      <c r="CC58">
        <v>2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432</v>
      </c>
      <c r="CN58">
        <v>82.160003662109375</v>
      </c>
      <c r="CO58">
        <v>81.94000244140625</v>
      </c>
      <c r="CP58">
        <v>86</v>
      </c>
      <c r="CQ58">
        <v>81.5</v>
      </c>
      <c r="CR58">
        <v>84.970001220703125</v>
      </c>
      <c r="CS58" s="2">
        <f t="shared" si="21"/>
        <v>-2.6849062014666636E-3</v>
      </c>
      <c r="CT58" s="2">
        <f t="shared" si="22"/>
        <v>4.7209273937136587E-2</v>
      </c>
      <c r="CU58" s="2">
        <f t="shared" si="23"/>
        <v>5.3698124029333272E-3</v>
      </c>
      <c r="CV58" s="2">
        <f t="shared" si="24"/>
        <v>4.083795658293643E-2</v>
      </c>
      <c r="CW58">
        <v>2</v>
      </c>
      <c r="CX58">
        <v>1</v>
      </c>
      <c r="CY58">
        <v>4</v>
      </c>
      <c r="CZ58">
        <v>12</v>
      </c>
      <c r="DA58">
        <v>176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0</v>
      </c>
      <c r="DP58">
        <v>0</v>
      </c>
      <c r="DQ58">
        <v>1</v>
      </c>
      <c r="DR58">
        <v>1</v>
      </c>
      <c r="DS58">
        <v>0</v>
      </c>
      <c r="DT58">
        <v>0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433</v>
      </c>
      <c r="EF58">
        <v>84.970001220703125</v>
      </c>
      <c r="EG58">
        <v>85.129997253417969</v>
      </c>
      <c r="EH58">
        <v>86.139999389648438</v>
      </c>
      <c r="EI58">
        <v>84.75</v>
      </c>
      <c r="EJ58">
        <v>85.25</v>
      </c>
      <c r="EK58" s="2">
        <f t="shared" si="25"/>
        <v>1.8794319027001238E-3</v>
      </c>
      <c r="EL58" s="2">
        <f t="shared" si="26"/>
        <v>1.1725123559170103E-2</v>
      </c>
      <c r="EM58" s="2">
        <f t="shared" si="27"/>
        <v>4.4637291868667717E-3</v>
      </c>
      <c r="EN58" s="2">
        <f t="shared" si="28"/>
        <v>5.8651026392961825E-3</v>
      </c>
      <c r="EO58">
        <v>145</v>
      </c>
      <c r="EP58">
        <v>37</v>
      </c>
      <c r="EQ58">
        <v>3</v>
      </c>
      <c r="ER58">
        <v>0</v>
      </c>
      <c r="ES58">
        <v>0</v>
      </c>
      <c r="ET58">
        <v>1</v>
      </c>
      <c r="EU58">
        <v>3</v>
      </c>
      <c r="EV58">
        <v>0</v>
      </c>
      <c r="EW58">
        <v>0</v>
      </c>
      <c r="EX58">
        <v>17</v>
      </c>
      <c r="EY58">
        <v>0</v>
      </c>
      <c r="EZ58">
        <v>2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306</v>
      </c>
      <c r="FX58">
        <v>85.25</v>
      </c>
      <c r="FY58">
        <v>85.800003051757813</v>
      </c>
      <c r="FZ58">
        <v>87.139999389648438</v>
      </c>
      <c r="GA58">
        <v>85.480003356933594</v>
      </c>
      <c r="GB58">
        <v>85.75</v>
      </c>
      <c r="GC58">
        <v>680</v>
      </c>
      <c r="GD58">
        <v>131</v>
      </c>
      <c r="GE58">
        <v>380</v>
      </c>
      <c r="GF58">
        <v>21</v>
      </c>
      <c r="GG58">
        <v>0</v>
      </c>
      <c r="GH58">
        <v>188</v>
      </c>
      <c r="GI58">
        <v>0</v>
      </c>
      <c r="GJ58">
        <v>188</v>
      </c>
      <c r="GK58">
        <v>1</v>
      </c>
      <c r="GL58">
        <v>15</v>
      </c>
      <c r="GM58">
        <v>1</v>
      </c>
      <c r="GN58">
        <v>1</v>
      </c>
      <c r="GO58">
        <v>4</v>
      </c>
      <c r="GP58">
        <v>1</v>
      </c>
      <c r="GQ58">
        <v>3</v>
      </c>
      <c r="GR58">
        <v>1</v>
      </c>
      <c r="GS58">
        <v>0</v>
      </c>
      <c r="GT58">
        <v>0</v>
      </c>
      <c r="GU58">
        <v>0</v>
      </c>
      <c r="GV58">
        <v>0</v>
      </c>
      <c r="GW58">
        <v>1.8</v>
      </c>
      <c r="GX58" t="s">
        <v>217</v>
      </c>
      <c r="GY58">
        <v>953010</v>
      </c>
      <c r="GZ58">
        <v>1933342</v>
      </c>
      <c r="HA58">
        <v>1.02</v>
      </c>
      <c r="HB58">
        <v>1.093</v>
      </c>
      <c r="HC58">
        <v>1.2</v>
      </c>
      <c r="HD58">
        <v>4.68</v>
      </c>
      <c r="HE58">
        <v>0</v>
      </c>
      <c r="HF58" s="2">
        <f t="shared" si="29"/>
        <v>6.4102917505263202E-3</v>
      </c>
      <c r="HG58" s="2">
        <f t="shared" si="30"/>
        <v>1.537751144452959E-2</v>
      </c>
      <c r="HH58" s="2">
        <f t="shared" si="31"/>
        <v>3.7296000401210172E-3</v>
      </c>
      <c r="HI58" s="2">
        <f t="shared" si="32"/>
        <v>3.1486488987335637E-3</v>
      </c>
      <c r="HJ58" s="3">
        <f t="shared" si="33"/>
        <v>87.119393580626891</v>
      </c>
      <c r="HK58" t="str">
        <f t="shared" si="34"/>
        <v>SYNH</v>
      </c>
    </row>
    <row r="59" spans="1:219" hidden="1" x14ac:dyDescent="0.25">
      <c r="A59">
        <v>50</v>
      </c>
      <c r="B59" t="s">
        <v>434</v>
      </c>
      <c r="C59">
        <v>10</v>
      </c>
      <c r="D59">
        <v>0</v>
      </c>
      <c r="E59">
        <v>6</v>
      </c>
      <c r="F59">
        <v>0</v>
      </c>
      <c r="G59" t="s">
        <v>217</v>
      </c>
      <c r="H59" t="s">
        <v>217</v>
      </c>
      <c r="I59">
        <v>6</v>
      </c>
      <c r="J59">
        <v>0</v>
      </c>
      <c r="K59" t="s">
        <v>217</v>
      </c>
      <c r="L59" t="s">
        <v>217</v>
      </c>
      <c r="M59">
        <v>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58</v>
      </c>
      <c r="W59">
        <v>51</v>
      </c>
      <c r="X59">
        <v>39</v>
      </c>
      <c r="Y59">
        <v>18</v>
      </c>
      <c r="Z59">
        <v>26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435</v>
      </c>
      <c r="AV59">
        <v>21.04999923706055</v>
      </c>
      <c r="AW59">
        <v>20.930000305175781</v>
      </c>
      <c r="AX59">
        <v>21.54999923706055</v>
      </c>
      <c r="AY59">
        <v>20.899999618530281</v>
      </c>
      <c r="AZ59">
        <v>21.35000038146973</v>
      </c>
      <c r="BA59" s="2">
        <f t="shared" si="17"/>
        <v>-5.733345921409061E-3</v>
      </c>
      <c r="BB59" s="2">
        <f t="shared" si="18"/>
        <v>2.877025307817771E-2</v>
      </c>
      <c r="BC59" s="2">
        <f t="shared" si="19"/>
        <v>1.4333820452970825E-3</v>
      </c>
      <c r="BD59" s="2">
        <f t="shared" si="20"/>
        <v>2.1077318730636563E-2</v>
      </c>
      <c r="BE59">
        <v>1</v>
      </c>
      <c r="BF59">
        <v>7</v>
      </c>
      <c r="BG59">
        <v>35</v>
      </c>
      <c r="BH59">
        <v>61</v>
      </c>
      <c r="BI59">
        <v>91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1</v>
      </c>
      <c r="BU59">
        <v>1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436</v>
      </c>
      <c r="CN59">
        <v>21.35000038146973</v>
      </c>
      <c r="CO59">
        <v>21.930000305175781</v>
      </c>
      <c r="CP59">
        <v>22</v>
      </c>
      <c r="CQ59">
        <v>21.389999389648441</v>
      </c>
      <c r="CR59">
        <v>21.399999618530281</v>
      </c>
      <c r="CS59" s="2">
        <f t="shared" si="21"/>
        <v>2.644778457067154E-2</v>
      </c>
      <c r="CT59" s="2">
        <f t="shared" si="22"/>
        <v>3.1818043101917715E-3</v>
      </c>
      <c r="CU59" s="2">
        <f t="shared" si="23"/>
        <v>2.4623844414625617E-2</v>
      </c>
      <c r="CV59" s="2">
        <f t="shared" si="24"/>
        <v>4.6730042336917688E-4</v>
      </c>
      <c r="CW59">
        <v>4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2</v>
      </c>
      <c r="DH59">
        <v>1</v>
      </c>
      <c r="DI59">
        <v>1</v>
      </c>
      <c r="DJ59">
        <v>190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4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 t="s">
        <v>345</v>
      </c>
      <c r="EF59">
        <v>21.399999618530281</v>
      </c>
      <c r="EG59">
        <v>21.489999771118161</v>
      </c>
      <c r="EH59">
        <v>21.870000839233398</v>
      </c>
      <c r="EI59">
        <v>21.399999618530281</v>
      </c>
      <c r="EJ59">
        <v>21.659999847412109</v>
      </c>
      <c r="EK59" s="2">
        <f t="shared" si="25"/>
        <v>4.1880015610255006E-3</v>
      </c>
      <c r="EL59" s="2">
        <f t="shared" si="26"/>
        <v>1.7375448263977189E-2</v>
      </c>
      <c r="EM59" s="2">
        <f t="shared" si="27"/>
        <v>4.1880015610255006E-3</v>
      </c>
      <c r="EN59" s="2">
        <f t="shared" si="28"/>
        <v>1.2003704095727041E-2</v>
      </c>
      <c r="EO59">
        <v>66</v>
      </c>
      <c r="EP59">
        <v>74</v>
      </c>
      <c r="EQ59">
        <v>29</v>
      </c>
      <c r="ER59">
        <v>11</v>
      </c>
      <c r="ES59">
        <v>0</v>
      </c>
      <c r="ET59">
        <v>1</v>
      </c>
      <c r="EU59">
        <v>40</v>
      </c>
      <c r="EV59">
        <v>0</v>
      </c>
      <c r="EW59">
        <v>0</v>
      </c>
      <c r="EX59">
        <v>7</v>
      </c>
      <c r="EY59">
        <v>4</v>
      </c>
      <c r="EZ59">
        <v>7</v>
      </c>
      <c r="FA59">
        <v>2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437</v>
      </c>
      <c r="FX59">
        <v>21.659999847412109</v>
      </c>
      <c r="FY59">
        <v>21.10000038146973</v>
      </c>
      <c r="FZ59">
        <v>21.340000152587891</v>
      </c>
      <c r="GA59">
        <v>20.870000839233398</v>
      </c>
      <c r="GB59">
        <v>21.239999771118161</v>
      </c>
      <c r="GC59">
        <v>382</v>
      </c>
      <c r="GD59">
        <v>408</v>
      </c>
      <c r="GE59">
        <v>184</v>
      </c>
      <c r="GF59">
        <v>215</v>
      </c>
      <c r="GG59">
        <v>0</v>
      </c>
      <c r="GH59">
        <v>163</v>
      </c>
      <c r="GI59">
        <v>0</v>
      </c>
      <c r="GJ59">
        <v>11</v>
      </c>
      <c r="GK59">
        <v>1</v>
      </c>
      <c r="GL59">
        <v>216</v>
      </c>
      <c r="GM59">
        <v>0</v>
      </c>
      <c r="GN59">
        <v>190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4</v>
      </c>
      <c r="GX59" t="s">
        <v>438</v>
      </c>
      <c r="GY59">
        <v>1647982</v>
      </c>
      <c r="GZ59">
        <v>1457900</v>
      </c>
      <c r="HD59">
        <v>6.7</v>
      </c>
      <c r="HE59">
        <v>0</v>
      </c>
      <c r="HF59" s="2">
        <f t="shared" si="29"/>
        <v>-2.6540258569576869E-2</v>
      </c>
      <c r="HG59" s="2">
        <f t="shared" si="30"/>
        <v>1.124647466738915E-2</v>
      </c>
      <c r="HH59" s="2">
        <f t="shared" si="31"/>
        <v>1.0900452041617936E-2</v>
      </c>
      <c r="HI59" s="2">
        <f t="shared" si="32"/>
        <v>1.7419912235021817E-2</v>
      </c>
      <c r="HJ59" s="3">
        <f t="shared" si="33"/>
        <v>21.33730100124183</v>
      </c>
      <c r="HK59" t="str">
        <f t="shared" si="34"/>
        <v>TTM</v>
      </c>
    </row>
    <row r="60" spans="1:219" hidden="1" x14ac:dyDescent="0.25">
      <c r="A60">
        <v>51</v>
      </c>
      <c r="B60" t="s">
        <v>439</v>
      </c>
      <c r="C60">
        <v>10</v>
      </c>
      <c r="D60">
        <v>0</v>
      </c>
      <c r="E60">
        <v>6</v>
      </c>
      <c r="F60">
        <v>0</v>
      </c>
      <c r="G60" t="s">
        <v>217</v>
      </c>
      <c r="H60" t="s">
        <v>217</v>
      </c>
      <c r="I60">
        <v>6</v>
      </c>
      <c r="J60">
        <v>0</v>
      </c>
      <c r="K60" t="s">
        <v>217</v>
      </c>
      <c r="L60" t="s">
        <v>217</v>
      </c>
      <c r="M60">
        <v>0</v>
      </c>
      <c r="N60">
        <v>3</v>
      </c>
      <c r="O60">
        <v>22</v>
      </c>
      <c r="P60">
        <v>121</v>
      </c>
      <c r="Q60">
        <v>49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440</v>
      </c>
      <c r="AV60">
        <v>134.49000549316409</v>
      </c>
      <c r="AW60">
        <v>134.77000427246091</v>
      </c>
      <c r="AX60">
        <v>135</v>
      </c>
      <c r="AY60">
        <v>132.6000061035156</v>
      </c>
      <c r="AZ60">
        <v>134.1300048828125</v>
      </c>
      <c r="BA60" s="2">
        <f t="shared" si="17"/>
        <v>2.0776045887092032E-3</v>
      </c>
      <c r="BB60" s="2">
        <f t="shared" si="18"/>
        <v>1.7036720558450957E-3</v>
      </c>
      <c r="BC60" s="2">
        <f t="shared" si="19"/>
        <v>1.6101492172978515E-2</v>
      </c>
      <c r="BD60" s="2">
        <f t="shared" si="20"/>
        <v>1.1406834590318882E-2</v>
      </c>
      <c r="BE60">
        <v>4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6</v>
      </c>
      <c r="BO60">
        <v>5</v>
      </c>
      <c r="BP60">
        <v>5</v>
      </c>
      <c r="BQ60">
        <v>28</v>
      </c>
      <c r="BR60">
        <v>151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6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 t="s">
        <v>441</v>
      </c>
      <c r="CN60">
        <v>134.1300048828125</v>
      </c>
      <c r="CO60">
        <v>134.96000671386719</v>
      </c>
      <c r="CP60">
        <v>135.71000671386719</v>
      </c>
      <c r="CQ60">
        <v>132.63999938964841</v>
      </c>
      <c r="CR60">
        <v>132.75</v>
      </c>
      <c r="CS60" s="2">
        <f t="shared" si="21"/>
        <v>6.149983623032873E-3</v>
      </c>
      <c r="CT60" s="2">
        <f t="shared" si="22"/>
        <v>5.5264900368129366E-3</v>
      </c>
      <c r="CU60" s="2">
        <f t="shared" si="23"/>
        <v>1.7190332015450283E-2</v>
      </c>
      <c r="CV60" s="2">
        <f t="shared" si="24"/>
        <v>8.28629833157013E-4</v>
      </c>
      <c r="CW60">
        <v>9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14</v>
      </c>
      <c r="DG60">
        <v>7</v>
      </c>
      <c r="DH60">
        <v>12</v>
      </c>
      <c r="DI60">
        <v>13</v>
      </c>
      <c r="DJ60">
        <v>147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0</v>
      </c>
      <c r="DS60">
        <v>1</v>
      </c>
      <c r="DT60">
        <v>0</v>
      </c>
      <c r="DU60">
        <v>0</v>
      </c>
      <c r="DV60">
        <v>0</v>
      </c>
      <c r="DW60">
        <v>11</v>
      </c>
      <c r="DX60">
        <v>1</v>
      </c>
      <c r="DY60">
        <v>0</v>
      </c>
      <c r="DZ60">
        <v>0</v>
      </c>
      <c r="EA60">
        <v>1</v>
      </c>
      <c r="EB60">
        <v>1</v>
      </c>
      <c r="EC60">
        <v>0</v>
      </c>
      <c r="ED60">
        <v>0</v>
      </c>
      <c r="EE60" t="s">
        <v>442</v>
      </c>
      <c r="EF60">
        <v>132.75</v>
      </c>
      <c r="EG60">
        <v>132.1600036621094</v>
      </c>
      <c r="EH60">
        <v>138.08000183105469</v>
      </c>
      <c r="EI60">
        <v>131.6199951171875</v>
      </c>
      <c r="EJ60">
        <v>137.52000427246091</v>
      </c>
      <c r="EK60" s="2">
        <f t="shared" si="25"/>
        <v>-4.4642578809170885E-3</v>
      </c>
      <c r="EL60" s="2">
        <f t="shared" si="26"/>
        <v>4.2873682578514094E-2</v>
      </c>
      <c r="EM60" s="2">
        <f t="shared" si="27"/>
        <v>4.0860209591286889E-3</v>
      </c>
      <c r="EN60" s="2">
        <f t="shared" si="28"/>
        <v>4.290291573569216E-2</v>
      </c>
      <c r="EO60">
        <v>1</v>
      </c>
      <c r="EP60">
        <v>5</v>
      </c>
      <c r="EQ60">
        <v>5</v>
      </c>
      <c r="ER60">
        <v>13</v>
      </c>
      <c r="ES60">
        <v>171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0</v>
      </c>
      <c r="FC60">
        <v>1</v>
      </c>
      <c r="FD60">
        <v>1</v>
      </c>
      <c r="FE60">
        <v>1</v>
      </c>
      <c r="FF60">
        <v>1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443</v>
      </c>
      <c r="FX60">
        <v>137.52000427246091</v>
      </c>
      <c r="FY60">
        <v>137.74000549316409</v>
      </c>
      <c r="FZ60">
        <v>139.8800048828125</v>
      </c>
      <c r="GA60">
        <v>137.05999755859381</v>
      </c>
      <c r="GB60">
        <v>139.25999450683591</v>
      </c>
      <c r="GC60">
        <v>404</v>
      </c>
      <c r="GD60">
        <v>389</v>
      </c>
      <c r="GE60">
        <v>205</v>
      </c>
      <c r="GF60">
        <v>194</v>
      </c>
      <c r="GG60">
        <v>0</v>
      </c>
      <c r="GH60">
        <v>354</v>
      </c>
      <c r="GI60">
        <v>0</v>
      </c>
      <c r="GJ60">
        <v>184</v>
      </c>
      <c r="GK60">
        <v>1</v>
      </c>
      <c r="GL60">
        <v>298</v>
      </c>
      <c r="GM60">
        <v>1</v>
      </c>
      <c r="GN60">
        <v>147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2.2000000000000002</v>
      </c>
      <c r="GX60" t="s">
        <v>217</v>
      </c>
      <c r="GY60">
        <v>2217611</v>
      </c>
      <c r="GZ60">
        <v>2160228</v>
      </c>
      <c r="HA60">
        <v>0.17399999999999999</v>
      </c>
      <c r="HB60">
        <v>0.73299999999999998</v>
      </c>
      <c r="HC60">
        <v>22.71</v>
      </c>
      <c r="HD60">
        <v>2.6</v>
      </c>
      <c r="HE60">
        <v>0.1075</v>
      </c>
      <c r="HF60" s="2">
        <f t="shared" si="29"/>
        <v>1.5972209374864876E-3</v>
      </c>
      <c r="HG60" s="2">
        <f t="shared" si="30"/>
        <v>1.5298822669052914E-2</v>
      </c>
      <c r="HH60" s="2">
        <f t="shared" si="31"/>
        <v>4.9368949284964714E-3</v>
      </c>
      <c r="HI60" s="2">
        <f t="shared" si="32"/>
        <v>1.5797767018683295E-2</v>
      </c>
      <c r="HJ60" s="3">
        <f t="shared" si="33"/>
        <v>139.84726541163838</v>
      </c>
      <c r="HK60" t="str">
        <f t="shared" si="34"/>
        <v>ALL</v>
      </c>
    </row>
    <row r="61" spans="1:219" hidden="1" x14ac:dyDescent="0.25">
      <c r="A61">
        <v>52</v>
      </c>
      <c r="B61" t="s">
        <v>444</v>
      </c>
      <c r="C61">
        <v>9</v>
      </c>
      <c r="D61">
        <v>0</v>
      </c>
      <c r="E61">
        <v>5</v>
      </c>
      <c r="F61">
        <v>1</v>
      </c>
      <c r="G61" t="s">
        <v>217</v>
      </c>
      <c r="H61" t="s">
        <v>217</v>
      </c>
      <c r="I61">
        <v>6</v>
      </c>
      <c r="J61">
        <v>0</v>
      </c>
      <c r="K61" t="s">
        <v>217</v>
      </c>
      <c r="L61" t="s">
        <v>217</v>
      </c>
      <c r="M61">
        <v>0</v>
      </c>
      <c r="N61">
        <v>4</v>
      </c>
      <c r="O61">
        <v>14</v>
      </c>
      <c r="P61">
        <v>23</v>
      </c>
      <c r="Q61">
        <v>137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445</v>
      </c>
      <c r="AV61">
        <v>50.049999237060547</v>
      </c>
      <c r="AW61">
        <v>50.119998931884773</v>
      </c>
      <c r="AX61">
        <v>50.990001678466797</v>
      </c>
      <c r="AY61">
        <v>49.889999389648438</v>
      </c>
      <c r="AZ61">
        <v>49.930000305175781</v>
      </c>
      <c r="BA61" s="2">
        <f t="shared" si="17"/>
        <v>1.3966419855546697E-3</v>
      </c>
      <c r="BB61" s="2">
        <f t="shared" si="18"/>
        <v>1.7062222356219903E-2</v>
      </c>
      <c r="BC61" s="2">
        <f t="shared" si="19"/>
        <v>4.588977397005034E-3</v>
      </c>
      <c r="BD61" s="2">
        <f t="shared" si="20"/>
        <v>8.0113990151919889E-4</v>
      </c>
      <c r="BE61">
        <v>80</v>
      </c>
      <c r="BF61">
        <v>44</v>
      </c>
      <c r="BG61">
        <v>46</v>
      </c>
      <c r="BH61">
        <v>10</v>
      </c>
      <c r="BI61">
        <v>0</v>
      </c>
      <c r="BJ61">
        <v>1</v>
      </c>
      <c r="BK61">
        <v>56</v>
      </c>
      <c r="BL61">
        <v>0</v>
      </c>
      <c r="BM61">
        <v>0</v>
      </c>
      <c r="BN61">
        <v>6</v>
      </c>
      <c r="BO61">
        <v>3</v>
      </c>
      <c r="BP61">
        <v>3</v>
      </c>
      <c r="BQ61">
        <v>1</v>
      </c>
      <c r="BR61">
        <v>0</v>
      </c>
      <c r="BS61">
        <v>1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291</v>
      </c>
      <c r="CN61">
        <v>49.930000305175781</v>
      </c>
      <c r="CO61">
        <v>50.150001525878913</v>
      </c>
      <c r="CP61">
        <v>51.580001831054688</v>
      </c>
      <c r="CQ61">
        <v>50.150001525878913</v>
      </c>
      <c r="CR61">
        <v>50.880001068115227</v>
      </c>
      <c r="CS61" s="2">
        <f t="shared" si="21"/>
        <v>4.3868636891187807E-3</v>
      </c>
      <c r="CT61" s="2">
        <f t="shared" si="22"/>
        <v>2.7723928933922948E-2</v>
      </c>
      <c r="CU61" s="2">
        <f t="shared" si="23"/>
        <v>0</v>
      </c>
      <c r="CV61" s="2">
        <f t="shared" si="24"/>
        <v>1.4347474978607666E-2</v>
      </c>
      <c r="CW61">
        <v>1</v>
      </c>
      <c r="CX61">
        <v>3</v>
      </c>
      <c r="CY61">
        <v>36</v>
      </c>
      <c r="CZ61">
        <v>58</v>
      </c>
      <c r="DA61">
        <v>89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258</v>
      </c>
      <c r="EF61">
        <v>50.880001068115227</v>
      </c>
      <c r="EG61">
        <v>50.630001068115227</v>
      </c>
      <c r="EH61">
        <v>51.979999542236328</v>
      </c>
      <c r="EI61">
        <v>50.630001068115227</v>
      </c>
      <c r="EJ61">
        <v>51.389999389648438</v>
      </c>
      <c r="EK61" s="2">
        <f t="shared" si="25"/>
        <v>-4.9377838184057055E-3</v>
      </c>
      <c r="EL61" s="2">
        <f t="shared" si="26"/>
        <v>2.5971498384184444E-2</v>
      </c>
      <c r="EM61" s="2">
        <f t="shared" si="27"/>
        <v>0</v>
      </c>
      <c r="EN61" s="2">
        <f t="shared" si="28"/>
        <v>1.478883694414479E-2</v>
      </c>
      <c r="EO61">
        <v>0</v>
      </c>
      <c r="EP61">
        <v>1</v>
      </c>
      <c r="EQ61">
        <v>57</v>
      </c>
      <c r="ER61">
        <v>65</v>
      </c>
      <c r="ES61">
        <v>64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446</v>
      </c>
      <c r="FX61">
        <v>51.389999389648438</v>
      </c>
      <c r="FY61">
        <v>51.430000305175781</v>
      </c>
      <c r="FZ61">
        <v>52.169998168945313</v>
      </c>
      <c r="GA61">
        <v>50.860000610351563</v>
      </c>
      <c r="GB61">
        <v>50.889999389648438</v>
      </c>
      <c r="GC61">
        <v>732</v>
      </c>
      <c r="GD61">
        <v>13</v>
      </c>
      <c r="GE61">
        <v>374</v>
      </c>
      <c r="GF61">
        <v>0</v>
      </c>
      <c r="GG61">
        <v>0</v>
      </c>
      <c r="GH61">
        <v>446</v>
      </c>
      <c r="GI61">
        <v>0</v>
      </c>
      <c r="GJ61">
        <v>276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2.7</v>
      </c>
      <c r="GX61" t="s">
        <v>222</v>
      </c>
      <c r="GY61">
        <v>733208</v>
      </c>
      <c r="GZ61">
        <v>827628</v>
      </c>
      <c r="HA61">
        <v>0.312</v>
      </c>
      <c r="HB61">
        <v>1.206</v>
      </c>
      <c r="HC61">
        <v>2.75</v>
      </c>
      <c r="HD61">
        <v>6.24</v>
      </c>
      <c r="HE61">
        <v>0</v>
      </c>
      <c r="HF61" s="2">
        <f t="shared" si="29"/>
        <v>7.777739702505837E-4</v>
      </c>
      <c r="HG61" s="2">
        <f t="shared" si="30"/>
        <v>1.4184356713472623E-2</v>
      </c>
      <c r="HH61" s="2">
        <f t="shared" si="31"/>
        <v>1.1083019471941458E-2</v>
      </c>
      <c r="HI61" s="2">
        <f t="shared" si="32"/>
        <v>5.8948279930570724E-4</v>
      </c>
      <c r="HJ61" s="3">
        <f t="shared" si="33"/>
        <v>52.1595017752784</v>
      </c>
      <c r="HK61" t="str">
        <f t="shared" si="34"/>
        <v>THS</v>
      </c>
    </row>
    <row r="62" spans="1:219" hidden="1" x14ac:dyDescent="0.25">
      <c r="A62">
        <v>53</v>
      </c>
      <c r="B62" t="s">
        <v>447</v>
      </c>
      <c r="C62">
        <v>9</v>
      </c>
      <c r="D62">
        <v>1</v>
      </c>
      <c r="E62">
        <v>5</v>
      </c>
      <c r="F62">
        <v>1</v>
      </c>
      <c r="G62" t="s">
        <v>217</v>
      </c>
      <c r="H62" t="s">
        <v>217</v>
      </c>
      <c r="I62">
        <v>6</v>
      </c>
      <c r="J62">
        <v>0</v>
      </c>
      <c r="K62" t="s">
        <v>217</v>
      </c>
      <c r="L62" t="s">
        <v>217</v>
      </c>
      <c r="M62">
        <v>7</v>
      </c>
      <c r="N62">
        <v>7</v>
      </c>
      <c r="O62">
        <v>2</v>
      </c>
      <c r="P62">
        <v>52</v>
      </c>
      <c r="Q62">
        <v>126</v>
      </c>
      <c r="R62">
        <v>0</v>
      </c>
      <c r="S62">
        <v>0</v>
      </c>
      <c r="T62">
        <v>0</v>
      </c>
      <c r="U62">
        <v>0</v>
      </c>
      <c r="V62">
        <v>5</v>
      </c>
      <c r="W62">
        <v>1</v>
      </c>
      <c r="X62">
        <v>0</v>
      </c>
      <c r="Y62">
        <v>1</v>
      </c>
      <c r="Z62">
        <v>1</v>
      </c>
      <c r="AA62">
        <v>1</v>
      </c>
      <c r="AB62">
        <v>8</v>
      </c>
      <c r="AC62">
        <v>1</v>
      </c>
      <c r="AD62">
        <v>8</v>
      </c>
      <c r="AE62">
        <v>1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448</v>
      </c>
      <c r="AV62">
        <v>38.830001831054688</v>
      </c>
      <c r="AW62">
        <v>38.590000152587891</v>
      </c>
      <c r="AX62">
        <v>39.040000915527337</v>
      </c>
      <c r="AY62">
        <v>38.014999389648438</v>
      </c>
      <c r="AZ62">
        <v>38.505001068115227</v>
      </c>
      <c r="BA62" s="2">
        <f t="shared" si="17"/>
        <v>-6.2192712494897329E-3</v>
      </c>
      <c r="BB62" s="2">
        <f t="shared" si="18"/>
        <v>1.1526658616456853E-2</v>
      </c>
      <c r="BC62" s="2">
        <f t="shared" si="19"/>
        <v>1.4900252932517621E-2</v>
      </c>
      <c r="BD62" s="2">
        <f t="shared" si="20"/>
        <v>1.2725663287217581E-2</v>
      </c>
      <c r="BE62">
        <v>9</v>
      </c>
      <c r="BF62">
        <v>15</v>
      </c>
      <c r="BG62">
        <v>7</v>
      </c>
      <c r="BH62">
        <v>0</v>
      </c>
      <c r="BI62">
        <v>0</v>
      </c>
      <c r="BJ62">
        <v>2</v>
      </c>
      <c r="BK62">
        <v>7</v>
      </c>
      <c r="BL62">
        <v>0</v>
      </c>
      <c r="BM62">
        <v>0</v>
      </c>
      <c r="BN62">
        <v>4</v>
      </c>
      <c r="BO62">
        <v>5</v>
      </c>
      <c r="BP62">
        <v>7</v>
      </c>
      <c r="BQ62">
        <v>12</v>
      </c>
      <c r="BR62">
        <v>142</v>
      </c>
      <c r="BS62">
        <v>1</v>
      </c>
      <c r="BT62">
        <v>0</v>
      </c>
      <c r="BU62">
        <v>0</v>
      </c>
      <c r="BV62">
        <v>0</v>
      </c>
      <c r="BW62">
        <v>22</v>
      </c>
      <c r="BX62">
        <v>7</v>
      </c>
      <c r="BY62">
        <v>3</v>
      </c>
      <c r="BZ62">
        <v>0</v>
      </c>
      <c r="CA62">
        <v>2</v>
      </c>
      <c r="CB62">
        <v>2</v>
      </c>
      <c r="CC62">
        <v>1</v>
      </c>
      <c r="CD62">
        <v>1</v>
      </c>
      <c r="CE62">
        <v>31</v>
      </c>
      <c r="CF62">
        <v>22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 t="s">
        <v>303</v>
      </c>
      <c r="CN62">
        <v>38.505001068115227</v>
      </c>
      <c r="CO62">
        <v>38.299999237060547</v>
      </c>
      <c r="CP62">
        <v>38.75</v>
      </c>
      <c r="CQ62">
        <v>37.889999389648438</v>
      </c>
      <c r="CR62">
        <v>37.935001373291023</v>
      </c>
      <c r="CS62" s="2">
        <f t="shared" si="21"/>
        <v>-5.3525283325936979E-3</v>
      </c>
      <c r="CT62" s="2">
        <f t="shared" si="22"/>
        <v>1.1612922914566504E-2</v>
      </c>
      <c r="CU62" s="2">
        <f t="shared" si="23"/>
        <v>1.0704957064734844E-2</v>
      </c>
      <c r="CV62" s="2">
        <f t="shared" si="24"/>
        <v>1.1862918680232148E-3</v>
      </c>
      <c r="CW62">
        <v>55</v>
      </c>
      <c r="CX62">
        <v>32</v>
      </c>
      <c r="CY62">
        <v>1</v>
      </c>
      <c r="CZ62">
        <v>0</v>
      </c>
      <c r="DA62">
        <v>0</v>
      </c>
      <c r="DB62">
        <v>1</v>
      </c>
      <c r="DC62">
        <v>1</v>
      </c>
      <c r="DD62">
        <v>0</v>
      </c>
      <c r="DE62">
        <v>0</v>
      </c>
      <c r="DF62">
        <v>38</v>
      </c>
      <c r="DG62">
        <v>38</v>
      </c>
      <c r="DH62">
        <v>18</v>
      </c>
      <c r="DI62">
        <v>6</v>
      </c>
      <c r="DJ62">
        <v>26</v>
      </c>
      <c r="DK62">
        <v>0</v>
      </c>
      <c r="DL62">
        <v>0</v>
      </c>
      <c r="DM62">
        <v>0</v>
      </c>
      <c r="DN62">
        <v>0</v>
      </c>
      <c r="DO62">
        <v>37</v>
      </c>
      <c r="DP62">
        <v>1</v>
      </c>
      <c r="DQ62">
        <v>0</v>
      </c>
      <c r="DR62">
        <v>0</v>
      </c>
      <c r="DS62">
        <v>1</v>
      </c>
      <c r="DT62">
        <v>1</v>
      </c>
      <c r="DU62">
        <v>0</v>
      </c>
      <c r="DV62">
        <v>0</v>
      </c>
      <c r="DW62">
        <v>93</v>
      </c>
      <c r="DX62">
        <v>37</v>
      </c>
      <c r="DY62">
        <v>0</v>
      </c>
      <c r="DZ62">
        <v>0</v>
      </c>
      <c r="EA62">
        <v>1</v>
      </c>
      <c r="EB62">
        <v>1</v>
      </c>
      <c r="EC62">
        <v>0</v>
      </c>
      <c r="ED62">
        <v>0</v>
      </c>
      <c r="EE62" t="s">
        <v>449</v>
      </c>
      <c r="EF62">
        <v>37.935001373291023</v>
      </c>
      <c r="EG62">
        <v>37.930000305175781</v>
      </c>
      <c r="EH62">
        <v>39.159999847412109</v>
      </c>
      <c r="EI62">
        <v>37.849998474121087</v>
      </c>
      <c r="EJ62">
        <v>38.740001678466797</v>
      </c>
      <c r="EK62" s="2">
        <f t="shared" si="25"/>
        <v>-1.3184993606651929E-4</v>
      </c>
      <c r="EL62" s="2">
        <f t="shared" si="26"/>
        <v>3.1409590067136173E-2</v>
      </c>
      <c r="EM62" s="2">
        <f t="shared" si="27"/>
        <v>2.109196688927506E-3</v>
      </c>
      <c r="EN62" s="2">
        <f t="shared" si="28"/>
        <v>2.2973752343444231E-2</v>
      </c>
      <c r="EO62">
        <v>1</v>
      </c>
      <c r="EP62">
        <v>2</v>
      </c>
      <c r="EQ62">
        <v>16</v>
      </c>
      <c r="ER62">
        <v>34</v>
      </c>
      <c r="ES62">
        <v>142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1</v>
      </c>
      <c r="EZ62">
        <v>0</v>
      </c>
      <c r="FA62">
        <v>0</v>
      </c>
      <c r="FB62">
        <v>0</v>
      </c>
      <c r="FC62">
        <v>1</v>
      </c>
      <c r="FD62">
        <v>2</v>
      </c>
      <c r="FE62">
        <v>1</v>
      </c>
      <c r="FF62">
        <v>2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450</v>
      </c>
      <c r="FX62">
        <v>38.740001678466797</v>
      </c>
      <c r="FY62">
        <v>38.400001525878913</v>
      </c>
      <c r="FZ62">
        <v>38.659999847412109</v>
      </c>
      <c r="GA62">
        <v>37.139999389648438</v>
      </c>
      <c r="GB62">
        <v>37.259998321533203</v>
      </c>
      <c r="GC62">
        <v>508</v>
      </c>
      <c r="GD62">
        <v>306</v>
      </c>
      <c r="GE62">
        <v>283</v>
      </c>
      <c r="GF62">
        <v>128</v>
      </c>
      <c r="GG62">
        <v>0</v>
      </c>
      <c r="GH62">
        <v>354</v>
      </c>
      <c r="GI62">
        <v>0</v>
      </c>
      <c r="GJ62">
        <v>176</v>
      </c>
      <c r="GK62">
        <v>10</v>
      </c>
      <c r="GL62">
        <v>169</v>
      </c>
      <c r="GM62">
        <v>2</v>
      </c>
      <c r="GN62">
        <v>26</v>
      </c>
      <c r="GO62">
        <v>2</v>
      </c>
      <c r="GP62">
        <v>0</v>
      </c>
      <c r="GQ62">
        <v>2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2.5</v>
      </c>
      <c r="GX62" t="s">
        <v>217</v>
      </c>
      <c r="GY62">
        <v>2118563</v>
      </c>
      <c r="GZ62">
        <v>3045200</v>
      </c>
      <c r="HA62">
        <v>2.653</v>
      </c>
      <c r="HB62">
        <v>2.9129999999999998</v>
      </c>
      <c r="HC62">
        <v>2.4</v>
      </c>
      <c r="HD62">
        <v>3.31</v>
      </c>
      <c r="HE62">
        <v>0.13650000000000001</v>
      </c>
      <c r="HF62" s="2">
        <f t="shared" si="29"/>
        <v>-8.8541702884763485E-3</v>
      </c>
      <c r="HG62" s="2">
        <f t="shared" si="30"/>
        <v>6.7252540755144974E-3</v>
      </c>
      <c r="HH62" s="2">
        <f t="shared" si="31"/>
        <v>3.2812554327148247E-2</v>
      </c>
      <c r="HI62" s="2">
        <f t="shared" si="32"/>
        <v>3.2205833948042439E-3</v>
      </c>
      <c r="HJ62" s="3">
        <f t="shared" si="33"/>
        <v>38.658251292640593</v>
      </c>
      <c r="HK62" t="str">
        <f t="shared" si="34"/>
        <v>FOXA</v>
      </c>
    </row>
    <row r="63" spans="1:219" hidden="1" x14ac:dyDescent="0.25">
      <c r="A63">
        <v>54</v>
      </c>
      <c r="B63" t="s">
        <v>451</v>
      </c>
      <c r="C63">
        <v>9</v>
      </c>
      <c r="D63">
        <v>0</v>
      </c>
      <c r="E63">
        <v>6</v>
      </c>
      <c r="F63">
        <v>0</v>
      </c>
      <c r="G63" t="s">
        <v>217</v>
      </c>
      <c r="H63" t="s">
        <v>217</v>
      </c>
      <c r="I63">
        <v>6</v>
      </c>
      <c r="J63">
        <v>0</v>
      </c>
      <c r="K63" t="s">
        <v>217</v>
      </c>
      <c r="L63" t="s">
        <v>217</v>
      </c>
      <c r="M63">
        <v>4</v>
      </c>
      <c r="N63">
        <v>29</v>
      </c>
      <c r="O63">
        <v>47</v>
      </c>
      <c r="P63">
        <v>28</v>
      </c>
      <c r="Q63">
        <v>87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1</v>
      </c>
      <c r="AB63">
        <v>2</v>
      </c>
      <c r="AC63">
        <v>1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452</v>
      </c>
      <c r="AV63">
        <v>78.819999694824219</v>
      </c>
      <c r="AW63">
        <v>78.300003051757813</v>
      </c>
      <c r="AX63">
        <v>79.449996948242188</v>
      </c>
      <c r="AY63">
        <v>77.430000305175781</v>
      </c>
      <c r="AZ63">
        <v>79.44000244140625</v>
      </c>
      <c r="BA63" s="2">
        <f t="shared" si="17"/>
        <v>-6.6410807509507119E-3</v>
      </c>
      <c r="BB63" s="2">
        <f t="shared" si="18"/>
        <v>1.4474436005750158E-2</v>
      </c>
      <c r="BC63" s="2">
        <f t="shared" si="19"/>
        <v>1.1111145755728025E-2</v>
      </c>
      <c r="BD63" s="2">
        <f t="shared" si="20"/>
        <v>2.5302140917140781E-2</v>
      </c>
      <c r="BE63">
        <v>53</v>
      </c>
      <c r="BF63">
        <v>68</v>
      </c>
      <c r="BG63">
        <v>65</v>
      </c>
      <c r="BH63">
        <v>0</v>
      </c>
      <c r="BI63">
        <v>0</v>
      </c>
      <c r="BJ63">
        <v>1</v>
      </c>
      <c r="BK63">
        <v>2</v>
      </c>
      <c r="BL63">
        <v>0</v>
      </c>
      <c r="BM63">
        <v>0</v>
      </c>
      <c r="BN63">
        <v>5</v>
      </c>
      <c r="BO63">
        <v>2</v>
      </c>
      <c r="BP63">
        <v>2</v>
      </c>
      <c r="BQ63">
        <v>1</v>
      </c>
      <c r="BR63">
        <v>7</v>
      </c>
      <c r="BS63">
        <v>2</v>
      </c>
      <c r="BT63">
        <v>17</v>
      </c>
      <c r="BU63">
        <v>0</v>
      </c>
      <c r="BV63">
        <v>0</v>
      </c>
      <c r="BW63">
        <v>0</v>
      </c>
      <c r="BX63">
        <v>0</v>
      </c>
      <c r="BY63">
        <v>7</v>
      </c>
      <c r="BZ63">
        <v>7</v>
      </c>
      <c r="CA63">
        <v>0</v>
      </c>
      <c r="CB63">
        <v>0</v>
      </c>
      <c r="CC63">
        <v>1</v>
      </c>
      <c r="CD63">
        <v>1</v>
      </c>
      <c r="CE63">
        <v>1</v>
      </c>
      <c r="CF63">
        <v>0</v>
      </c>
      <c r="CG63">
        <v>1</v>
      </c>
      <c r="CH63">
        <v>1</v>
      </c>
      <c r="CI63">
        <v>1</v>
      </c>
      <c r="CJ63">
        <v>0</v>
      </c>
      <c r="CK63">
        <v>1</v>
      </c>
      <c r="CL63">
        <v>1</v>
      </c>
      <c r="CM63" t="s">
        <v>453</v>
      </c>
      <c r="CN63">
        <v>79.44000244140625</v>
      </c>
      <c r="CO63">
        <v>79.620002746582031</v>
      </c>
      <c r="CP63">
        <v>80.709999084472656</v>
      </c>
      <c r="CQ63">
        <v>78.80999755859375</v>
      </c>
      <c r="CR63">
        <v>79.160003662109375</v>
      </c>
      <c r="CS63" s="2">
        <f t="shared" si="21"/>
        <v>2.2607422628292406E-3</v>
      </c>
      <c r="CT63" s="2">
        <f t="shared" si="22"/>
        <v>1.3505096645457959E-2</v>
      </c>
      <c r="CU63" s="2">
        <f t="shared" si="23"/>
        <v>1.0173388094024571E-2</v>
      </c>
      <c r="CV63" s="2">
        <f t="shared" si="24"/>
        <v>4.4215018610864742E-3</v>
      </c>
      <c r="CW63">
        <v>61</v>
      </c>
      <c r="CX63">
        <v>85</v>
      </c>
      <c r="CY63">
        <v>19</v>
      </c>
      <c r="CZ63">
        <v>0</v>
      </c>
      <c r="DA63">
        <v>0</v>
      </c>
      <c r="DB63">
        <v>2</v>
      </c>
      <c r="DC63">
        <v>19</v>
      </c>
      <c r="DD63">
        <v>0</v>
      </c>
      <c r="DE63">
        <v>0</v>
      </c>
      <c r="DF63">
        <v>10</v>
      </c>
      <c r="DG63">
        <v>4</v>
      </c>
      <c r="DH63">
        <v>1</v>
      </c>
      <c r="DI63">
        <v>3</v>
      </c>
      <c r="DJ63">
        <v>20</v>
      </c>
      <c r="DK63">
        <v>2</v>
      </c>
      <c r="DL63">
        <v>5</v>
      </c>
      <c r="DM63">
        <v>0</v>
      </c>
      <c r="DN63">
        <v>0</v>
      </c>
      <c r="DO63">
        <v>104</v>
      </c>
      <c r="DP63">
        <v>19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165</v>
      </c>
      <c r="DX63">
        <v>104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 t="s">
        <v>454</v>
      </c>
      <c r="EF63">
        <v>79.160003662109375</v>
      </c>
      <c r="EG63">
        <v>79.050003051757813</v>
      </c>
      <c r="EH63">
        <v>80.839996337890625</v>
      </c>
      <c r="EI63">
        <v>78.849998474121094</v>
      </c>
      <c r="EJ63">
        <v>80.55999755859375</v>
      </c>
      <c r="EK63" s="2">
        <f t="shared" si="25"/>
        <v>-1.3915320190378555E-3</v>
      </c>
      <c r="EL63" s="2">
        <f t="shared" si="26"/>
        <v>2.2142421662800338E-2</v>
      </c>
      <c r="EM63" s="2">
        <f t="shared" si="27"/>
        <v>2.5301020862170676E-3</v>
      </c>
      <c r="EN63" s="2">
        <f t="shared" si="28"/>
        <v>2.1226404373075103E-2</v>
      </c>
      <c r="EO63">
        <v>6</v>
      </c>
      <c r="EP63">
        <v>9</v>
      </c>
      <c r="EQ63">
        <v>103</v>
      </c>
      <c r="ER63">
        <v>66</v>
      </c>
      <c r="ES63">
        <v>11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1</v>
      </c>
      <c r="EZ63">
        <v>0</v>
      </c>
      <c r="FA63">
        <v>0</v>
      </c>
      <c r="FB63">
        <v>0</v>
      </c>
      <c r="FC63">
        <v>1</v>
      </c>
      <c r="FD63">
        <v>2</v>
      </c>
      <c r="FE63">
        <v>1</v>
      </c>
      <c r="FF63">
        <v>2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455</v>
      </c>
      <c r="FX63">
        <v>80.55999755859375</v>
      </c>
      <c r="FY63">
        <v>81.019996643066406</v>
      </c>
      <c r="FZ63">
        <v>81.790000915527344</v>
      </c>
      <c r="GA63">
        <v>80.279998779296875</v>
      </c>
      <c r="GB63">
        <v>80.339996337890625</v>
      </c>
      <c r="GC63">
        <v>741</v>
      </c>
      <c r="GD63">
        <v>59</v>
      </c>
      <c r="GE63">
        <v>360</v>
      </c>
      <c r="GF63">
        <v>40</v>
      </c>
      <c r="GG63">
        <v>0</v>
      </c>
      <c r="GH63">
        <v>192</v>
      </c>
      <c r="GI63">
        <v>0</v>
      </c>
      <c r="GJ63">
        <v>77</v>
      </c>
      <c r="GK63">
        <v>4</v>
      </c>
      <c r="GL63">
        <v>27</v>
      </c>
      <c r="GM63">
        <v>2</v>
      </c>
      <c r="GN63">
        <v>20</v>
      </c>
      <c r="GO63">
        <v>1</v>
      </c>
      <c r="GP63">
        <v>0</v>
      </c>
      <c r="GQ63">
        <v>1</v>
      </c>
      <c r="GR63">
        <v>0</v>
      </c>
      <c r="GS63">
        <v>1</v>
      </c>
      <c r="GT63">
        <v>0</v>
      </c>
      <c r="GU63">
        <v>1</v>
      </c>
      <c r="GV63">
        <v>0</v>
      </c>
      <c r="GW63">
        <v>2.2999999999999998</v>
      </c>
      <c r="GX63" t="s">
        <v>217</v>
      </c>
      <c r="GY63">
        <v>1954469</v>
      </c>
      <c r="GZ63">
        <v>2754542</v>
      </c>
      <c r="HA63">
        <v>0.64800000000000002</v>
      </c>
      <c r="HB63">
        <v>1.738</v>
      </c>
      <c r="HC63">
        <v>2.71</v>
      </c>
      <c r="HD63">
        <v>1.54</v>
      </c>
      <c r="HE63">
        <v>0.28689999999999999</v>
      </c>
      <c r="HF63" s="2">
        <f t="shared" si="29"/>
        <v>5.6775994017771447E-3</v>
      </c>
      <c r="HG63" s="2">
        <f t="shared" si="30"/>
        <v>9.4144059645652201E-3</v>
      </c>
      <c r="HH63" s="2">
        <f t="shared" si="31"/>
        <v>9.1335212840059077E-3</v>
      </c>
      <c r="HI63" s="2">
        <f t="shared" si="32"/>
        <v>7.4679563515800407E-4</v>
      </c>
      <c r="HJ63" s="3">
        <f t="shared" si="33"/>
        <v>81.782751782711941</v>
      </c>
      <c r="HK63" t="str">
        <f t="shared" si="34"/>
        <v>TSN</v>
      </c>
    </row>
    <row r="64" spans="1:219" hidden="1" x14ac:dyDescent="0.25">
      <c r="A64">
        <v>55</v>
      </c>
      <c r="B64" t="s">
        <v>456</v>
      </c>
      <c r="C64">
        <v>9</v>
      </c>
      <c r="D64">
        <v>0</v>
      </c>
      <c r="E64">
        <v>6</v>
      </c>
      <c r="F64">
        <v>0</v>
      </c>
      <c r="G64" t="s">
        <v>217</v>
      </c>
      <c r="H64" t="s">
        <v>217</v>
      </c>
      <c r="I64">
        <v>6</v>
      </c>
      <c r="J64">
        <v>0</v>
      </c>
      <c r="K64" t="s">
        <v>217</v>
      </c>
      <c r="L64" t="s">
        <v>217</v>
      </c>
      <c r="M64">
        <v>6</v>
      </c>
      <c r="N64">
        <v>1</v>
      </c>
      <c r="O64">
        <v>1</v>
      </c>
      <c r="P64">
        <v>4</v>
      </c>
      <c r="Q64">
        <v>137</v>
      </c>
      <c r="R64">
        <v>0</v>
      </c>
      <c r="S64">
        <v>0</v>
      </c>
      <c r="T64">
        <v>0</v>
      </c>
      <c r="U64">
        <v>0</v>
      </c>
      <c r="V64">
        <v>4</v>
      </c>
      <c r="W64">
        <v>2</v>
      </c>
      <c r="X64">
        <v>4</v>
      </c>
      <c r="Y64">
        <v>1</v>
      </c>
      <c r="Z64">
        <v>5</v>
      </c>
      <c r="AA64">
        <v>1</v>
      </c>
      <c r="AB64">
        <v>16</v>
      </c>
      <c r="AC64">
        <v>1</v>
      </c>
      <c r="AD64">
        <v>16</v>
      </c>
      <c r="AE64">
        <v>0</v>
      </c>
      <c r="AF64">
        <v>0</v>
      </c>
      <c r="AG64">
        <v>5</v>
      </c>
      <c r="AH64">
        <v>5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237</v>
      </c>
      <c r="AV64">
        <v>37.700000762939453</v>
      </c>
      <c r="AW64">
        <v>37.709999084472663</v>
      </c>
      <c r="AX64">
        <v>38.110000610351563</v>
      </c>
      <c r="AY64">
        <v>37.240001678466797</v>
      </c>
      <c r="AZ64">
        <v>37.659999847412109</v>
      </c>
      <c r="BA64" s="2">
        <f t="shared" si="17"/>
        <v>2.6513714600773231E-4</v>
      </c>
      <c r="BB64" s="2">
        <f t="shared" si="18"/>
        <v>1.0495972696737521E-2</v>
      </c>
      <c r="BC64" s="2">
        <f t="shared" si="19"/>
        <v>1.2463469037828467E-2</v>
      </c>
      <c r="BD64" s="2">
        <f t="shared" si="20"/>
        <v>1.115236778138684E-2</v>
      </c>
      <c r="BE64">
        <v>29</v>
      </c>
      <c r="BF64">
        <v>49</v>
      </c>
      <c r="BG64">
        <v>1</v>
      </c>
      <c r="BH64">
        <v>0</v>
      </c>
      <c r="BI64">
        <v>0</v>
      </c>
      <c r="BJ64">
        <v>1</v>
      </c>
      <c r="BK64">
        <v>1</v>
      </c>
      <c r="BL64">
        <v>0</v>
      </c>
      <c r="BM64">
        <v>0</v>
      </c>
      <c r="BN64">
        <v>3</v>
      </c>
      <c r="BO64">
        <v>3</v>
      </c>
      <c r="BP64">
        <v>8</v>
      </c>
      <c r="BQ64">
        <v>8</v>
      </c>
      <c r="BR64">
        <v>37</v>
      </c>
      <c r="BS64">
        <v>1</v>
      </c>
      <c r="BT64">
        <v>0</v>
      </c>
      <c r="BU64">
        <v>0</v>
      </c>
      <c r="BV64">
        <v>0</v>
      </c>
      <c r="BW64">
        <v>50</v>
      </c>
      <c r="BX64">
        <v>1</v>
      </c>
      <c r="BY64">
        <v>19</v>
      </c>
      <c r="BZ64">
        <v>0</v>
      </c>
      <c r="CA64">
        <v>1</v>
      </c>
      <c r="CB64">
        <v>1</v>
      </c>
      <c r="CC64">
        <v>1</v>
      </c>
      <c r="CD64">
        <v>1</v>
      </c>
      <c r="CE64">
        <v>4</v>
      </c>
      <c r="CF64">
        <v>0</v>
      </c>
      <c r="CG64">
        <v>2</v>
      </c>
      <c r="CH64">
        <v>2</v>
      </c>
      <c r="CI64">
        <v>1</v>
      </c>
      <c r="CJ64">
        <v>0</v>
      </c>
      <c r="CK64">
        <v>1</v>
      </c>
      <c r="CL64">
        <v>1</v>
      </c>
      <c r="CM64" t="s">
        <v>457</v>
      </c>
      <c r="CN64">
        <v>37.659999847412109</v>
      </c>
      <c r="CO64">
        <v>37.639999389648438</v>
      </c>
      <c r="CP64">
        <v>37.849998474121087</v>
      </c>
      <c r="CQ64">
        <v>37.020000457763672</v>
      </c>
      <c r="CR64">
        <v>37.240001678466797</v>
      </c>
      <c r="CS64" s="2">
        <f t="shared" si="21"/>
        <v>-5.3136179829937902E-4</v>
      </c>
      <c r="CT64" s="2">
        <f t="shared" si="22"/>
        <v>5.5481926800137193E-3</v>
      </c>
      <c r="CU64" s="2">
        <f t="shared" si="23"/>
        <v>1.647181035968015E-2</v>
      </c>
      <c r="CV64" s="2">
        <f t="shared" si="24"/>
        <v>5.9076587214639265E-3</v>
      </c>
      <c r="CW64">
        <v>18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9</v>
      </c>
      <c r="DG64">
        <v>2</v>
      </c>
      <c r="DH64">
        <v>6</v>
      </c>
      <c r="DI64">
        <v>6</v>
      </c>
      <c r="DJ64">
        <v>86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22</v>
      </c>
      <c r="DX64">
        <v>2</v>
      </c>
      <c r="DY64">
        <v>0</v>
      </c>
      <c r="DZ64">
        <v>0</v>
      </c>
      <c r="EA64">
        <v>1</v>
      </c>
      <c r="EB64">
        <v>1</v>
      </c>
      <c r="EC64">
        <v>0</v>
      </c>
      <c r="ED64">
        <v>0</v>
      </c>
      <c r="EE64" t="s">
        <v>400</v>
      </c>
      <c r="EF64">
        <v>37.240001678466797</v>
      </c>
      <c r="EG64">
        <v>37.159999847412109</v>
      </c>
      <c r="EH64">
        <v>38.130001068115227</v>
      </c>
      <c r="EI64">
        <v>37.150001525878913</v>
      </c>
      <c r="EJ64">
        <v>37.889999389648438</v>
      </c>
      <c r="EK64" s="2">
        <f t="shared" si="25"/>
        <v>-2.152901813325947E-3</v>
      </c>
      <c r="EL64" s="2">
        <f t="shared" si="26"/>
        <v>2.5439317952556939E-2</v>
      </c>
      <c r="EM64" s="2">
        <f t="shared" si="27"/>
        <v>2.6906139866123002E-4</v>
      </c>
      <c r="EN64" s="2">
        <f t="shared" si="28"/>
        <v>1.9530162989965461E-2</v>
      </c>
      <c r="EO64">
        <v>1</v>
      </c>
      <c r="EP64">
        <v>8</v>
      </c>
      <c r="EQ64">
        <v>33</v>
      </c>
      <c r="ER64">
        <v>44</v>
      </c>
      <c r="ES64">
        <v>53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1</v>
      </c>
      <c r="FE64">
        <v>1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458</v>
      </c>
      <c r="FX64">
        <v>37.889999389648438</v>
      </c>
      <c r="FY64">
        <v>38.060001373291023</v>
      </c>
      <c r="FZ64">
        <v>38.930000305175781</v>
      </c>
      <c r="GA64">
        <v>37.970001220703118</v>
      </c>
      <c r="GB64">
        <v>38.290000915527337</v>
      </c>
      <c r="GC64">
        <v>386</v>
      </c>
      <c r="GD64">
        <v>185</v>
      </c>
      <c r="GE64">
        <v>158</v>
      </c>
      <c r="GF64">
        <v>110</v>
      </c>
      <c r="GG64">
        <v>0</v>
      </c>
      <c r="GH64">
        <v>238</v>
      </c>
      <c r="GI64">
        <v>0</v>
      </c>
      <c r="GJ64">
        <v>97</v>
      </c>
      <c r="GK64">
        <v>17</v>
      </c>
      <c r="GL64">
        <v>128</v>
      </c>
      <c r="GM64">
        <v>1</v>
      </c>
      <c r="GN64">
        <v>86</v>
      </c>
      <c r="GO64">
        <v>2</v>
      </c>
      <c r="GP64">
        <v>0</v>
      </c>
      <c r="GQ64">
        <v>2</v>
      </c>
      <c r="GR64">
        <v>0</v>
      </c>
      <c r="GS64">
        <v>1</v>
      </c>
      <c r="GT64">
        <v>0</v>
      </c>
      <c r="GU64">
        <v>1</v>
      </c>
      <c r="GV64">
        <v>0</v>
      </c>
      <c r="GW64">
        <v>1.8</v>
      </c>
      <c r="GX64" t="s">
        <v>217</v>
      </c>
      <c r="GY64">
        <v>127660</v>
      </c>
      <c r="GZ64">
        <v>178728</v>
      </c>
      <c r="HA64">
        <v>2.165</v>
      </c>
      <c r="HB64">
        <v>2.4980000000000002</v>
      </c>
      <c r="HC64">
        <v>0.46</v>
      </c>
      <c r="HD64">
        <v>3.45</v>
      </c>
      <c r="HE64">
        <v>0</v>
      </c>
      <c r="HF64" s="2">
        <f t="shared" si="29"/>
        <v>4.4666835919213721E-3</v>
      </c>
      <c r="HG64" s="2">
        <f t="shared" si="30"/>
        <v>2.2347776138318953E-2</v>
      </c>
      <c r="HH64" s="2">
        <f t="shared" si="31"/>
        <v>2.3646912596031466E-3</v>
      </c>
      <c r="HI64" s="2">
        <f t="shared" si="32"/>
        <v>8.3572652695981242E-3</v>
      </c>
      <c r="HJ64" s="3">
        <f t="shared" si="33"/>
        <v>38.910557763805443</v>
      </c>
      <c r="HK64" t="str">
        <f t="shared" si="34"/>
        <v>USM</v>
      </c>
    </row>
    <row r="65" spans="1:219" hidden="1" x14ac:dyDescent="0.25">
      <c r="A65">
        <v>56</v>
      </c>
      <c r="B65" t="s">
        <v>459</v>
      </c>
      <c r="C65">
        <v>9</v>
      </c>
      <c r="D65">
        <v>0</v>
      </c>
      <c r="E65">
        <v>6</v>
      </c>
      <c r="F65">
        <v>0</v>
      </c>
      <c r="G65" t="s">
        <v>217</v>
      </c>
      <c r="H65" t="s">
        <v>217</v>
      </c>
      <c r="I65">
        <v>6</v>
      </c>
      <c r="J65">
        <v>0</v>
      </c>
      <c r="K65" t="s">
        <v>217</v>
      </c>
      <c r="L65" t="s">
        <v>217</v>
      </c>
      <c r="M65">
        <v>41</v>
      </c>
      <c r="N65">
        <v>14</v>
      </c>
      <c r="O65">
        <v>44</v>
      </c>
      <c r="P65">
        <v>35</v>
      </c>
      <c r="Q65">
        <v>43</v>
      </c>
      <c r="R65">
        <v>0</v>
      </c>
      <c r="S65">
        <v>0</v>
      </c>
      <c r="T65">
        <v>0</v>
      </c>
      <c r="U65">
        <v>0</v>
      </c>
      <c r="V65">
        <v>7</v>
      </c>
      <c r="W65">
        <v>2</v>
      </c>
      <c r="X65">
        <v>6</v>
      </c>
      <c r="Y65">
        <v>0</v>
      </c>
      <c r="Z65">
        <v>2</v>
      </c>
      <c r="AA65">
        <v>1</v>
      </c>
      <c r="AB65">
        <v>17</v>
      </c>
      <c r="AC65">
        <v>1</v>
      </c>
      <c r="AD65">
        <v>17</v>
      </c>
      <c r="AE65">
        <v>0</v>
      </c>
      <c r="AF65">
        <v>0</v>
      </c>
      <c r="AG65">
        <v>2</v>
      </c>
      <c r="AH65">
        <v>2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452</v>
      </c>
      <c r="AV65">
        <v>17.860000610351559</v>
      </c>
      <c r="AW65">
        <v>17.530000686645511</v>
      </c>
      <c r="AX65">
        <v>18.10000038146973</v>
      </c>
      <c r="AY65">
        <v>17.379999160766602</v>
      </c>
      <c r="AZ65">
        <v>17.829999923706051</v>
      </c>
      <c r="BA65" s="2">
        <f t="shared" si="17"/>
        <v>-1.8824866559043807E-2</v>
      </c>
      <c r="BB65" s="2">
        <f t="shared" si="18"/>
        <v>3.1491695182933155E-2</v>
      </c>
      <c r="BC65" s="2">
        <f t="shared" si="19"/>
        <v>8.5568465489669343E-3</v>
      </c>
      <c r="BD65" s="2">
        <f t="shared" si="20"/>
        <v>2.5238405208355963E-2</v>
      </c>
      <c r="BE65">
        <v>2</v>
      </c>
      <c r="BF65">
        <v>2</v>
      </c>
      <c r="BG65">
        <v>8</v>
      </c>
      <c r="BH65">
        <v>33</v>
      </c>
      <c r="BI65">
        <v>99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1</v>
      </c>
      <c r="BS65">
        <v>1</v>
      </c>
      <c r="BT65">
        <v>2</v>
      </c>
      <c r="BU65">
        <v>1</v>
      </c>
      <c r="BV65">
        <v>2</v>
      </c>
      <c r="BW65">
        <v>0</v>
      </c>
      <c r="BX65">
        <v>0</v>
      </c>
      <c r="BY65">
        <v>1</v>
      </c>
      <c r="BZ65">
        <v>1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322</v>
      </c>
      <c r="CN65">
        <v>17.829999923706051</v>
      </c>
      <c r="CO65">
        <v>18.04999923706055</v>
      </c>
      <c r="CP65">
        <v>18.530000686645511</v>
      </c>
      <c r="CQ65">
        <v>17.780000686645511</v>
      </c>
      <c r="CR65">
        <v>17.79999923706055</v>
      </c>
      <c r="CS65" s="2">
        <f t="shared" si="21"/>
        <v>1.218832812484516E-2</v>
      </c>
      <c r="CT65" s="2">
        <f t="shared" si="22"/>
        <v>2.5904016826663989E-2</v>
      </c>
      <c r="CU65" s="2">
        <f t="shared" si="23"/>
        <v>1.4958369076308542E-2</v>
      </c>
      <c r="CV65" s="2">
        <f t="shared" si="24"/>
        <v>1.1235141164164242E-3</v>
      </c>
      <c r="CW65">
        <v>55</v>
      </c>
      <c r="CX65">
        <v>30</v>
      </c>
      <c r="CY65">
        <v>27</v>
      </c>
      <c r="CZ65">
        <v>14</v>
      </c>
      <c r="DA65">
        <v>11</v>
      </c>
      <c r="DB65">
        <v>2</v>
      </c>
      <c r="DC65">
        <v>52</v>
      </c>
      <c r="DD65">
        <v>1</v>
      </c>
      <c r="DE65">
        <v>11</v>
      </c>
      <c r="DF65">
        <v>8</v>
      </c>
      <c r="DG65">
        <v>2</v>
      </c>
      <c r="DH65">
        <v>3</v>
      </c>
      <c r="DI65">
        <v>2</v>
      </c>
      <c r="DJ65">
        <v>27</v>
      </c>
      <c r="DK65">
        <v>2</v>
      </c>
      <c r="DL65">
        <v>6</v>
      </c>
      <c r="DM65">
        <v>1</v>
      </c>
      <c r="DN65">
        <v>6</v>
      </c>
      <c r="DO65">
        <v>85</v>
      </c>
      <c r="DP65">
        <v>54</v>
      </c>
      <c r="DQ65">
        <v>3</v>
      </c>
      <c r="DR65">
        <v>3</v>
      </c>
      <c r="DS65">
        <v>1</v>
      </c>
      <c r="DT65">
        <v>1</v>
      </c>
      <c r="DU65">
        <v>1</v>
      </c>
      <c r="DV65">
        <v>1</v>
      </c>
      <c r="DW65">
        <v>140</v>
      </c>
      <c r="DX65">
        <v>85</v>
      </c>
      <c r="DY65">
        <v>0</v>
      </c>
      <c r="DZ65">
        <v>0</v>
      </c>
      <c r="EA65">
        <v>1</v>
      </c>
      <c r="EB65">
        <v>1</v>
      </c>
      <c r="EC65">
        <v>0</v>
      </c>
      <c r="ED65">
        <v>0</v>
      </c>
      <c r="EE65" t="s">
        <v>322</v>
      </c>
      <c r="EF65">
        <v>17.79999923706055</v>
      </c>
      <c r="EG65">
        <v>17.829999923706051</v>
      </c>
      <c r="EH65">
        <v>18.489999771118161</v>
      </c>
      <c r="EI65">
        <v>17.729999542236332</v>
      </c>
      <c r="EJ65">
        <v>18.409999847412109</v>
      </c>
      <c r="EK65" s="2">
        <f t="shared" si="25"/>
        <v>1.6825960052648803E-3</v>
      </c>
      <c r="EL65" s="2">
        <f t="shared" si="26"/>
        <v>3.5694962443593159E-2</v>
      </c>
      <c r="EM65" s="2">
        <f t="shared" si="27"/>
        <v>5.608546376759227E-3</v>
      </c>
      <c r="EN65" s="2">
        <f t="shared" si="28"/>
        <v>3.6936464465607499E-2</v>
      </c>
      <c r="EO65">
        <v>6</v>
      </c>
      <c r="EP65">
        <v>22</v>
      </c>
      <c r="EQ65">
        <v>16</v>
      </c>
      <c r="ER65">
        <v>22</v>
      </c>
      <c r="ES65">
        <v>90</v>
      </c>
      <c r="ET65">
        <v>1</v>
      </c>
      <c r="EU65">
        <v>1</v>
      </c>
      <c r="EV65">
        <v>0</v>
      </c>
      <c r="EW65">
        <v>0</v>
      </c>
      <c r="EX65">
        <v>5</v>
      </c>
      <c r="EY65">
        <v>1</v>
      </c>
      <c r="EZ65">
        <v>1</v>
      </c>
      <c r="FA65">
        <v>0</v>
      </c>
      <c r="FB65">
        <v>1</v>
      </c>
      <c r="FC65">
        <v>1</v>
      </c>
      <c r="FD65">
        <v>8</v>
      </c>
      <c r="FE65">
        <v>1</v>
      </c>
      <c r="FF65">
        <v>8</v>
      </c>
      <c r="FG65">
        <v>2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460</v>
      </c>
      <c r="FX65">
        <v>18.409999847412109</v>
      </c>
      <c r="FY65">
        <v>18.440000534057621</v>
      </c>
      <c r="FZ65">
        <v>18.659999847412109</v>
      </c>
      <c r="GA65">
        <v>18.139999389648441</v>
      </c>
      <c r="GB65">
        <v>18.64999961853027</v>
      </c>
      <c r="GC65">
        <v>614</v>
      </c>
      <c r="GD65">
        <v>69</v>
      </c>
      <c r="GE65">
        <v>293</v>
      </c>
      <c r="GF65">
        <v>50</v>
      </c>
      <c r="GG65">
        <v>11</v>
      </c>
      <c r="GH65">
        <v>347</v>
      </c>
      <c r="GI65">
        <v>11</v>
      </c>
      <c r="GJ65">
        <v>137</v>
      </c>
      <c r="GK65">
        <v>33</v>
      </c>
      <c r="GL65">
        <v>31</v>
      </c>
      <c r="GM65">
        <v>14</v>
      </c>
      <c r="GN65">
        <v>28</v>
      </c>
      <c r="GO65">
        <v>4</v>
      </c>
      <c r="GP65">
        <v>2</v>
      </c>
      <c r="GQ65">
        <v>4</v>
      </c>
      <c r="GR65">
        <v>2</v>
      </c>
      <c r="GS65">
        <v>0</v>
      </c>
      <c r="GT65">
        <v>0</v>
      </c>
      <c r="GU65">
        <v>0</v>
      </c>
      <c r="GV65">
        <v>0</v>
      </c>
      <c r="GW65">
        <v>1</v>
      </c>
      <c r="GX65" t="s">
        <v>248</v>
      </c>
      <c r="GY65">
        <v>349650</v>
      </c>
      <c r="GZ65">
        <v>422657</v>
      </c>
      <c r="HA65">
        <v>6.63</v>
      </c>
      <c r="HB65">
        <v>6.8179999999999996</v>
      </c>
      <c r="HC65">
        <v>0.36</v>
      </c>
      <c r="HD65">
        <v>14.45</v>
      </c>
      <c r="HE65">
        <v>0</v>
      </c>
      <c r="HF65" s="2">
        <f t="shared" si="29"/>
        <v>1.6269352373445845E-3</v>
      </c>
      <c r="HG65" s="2">
        <f t="shared" si="30"/>
        <v>1.1789888271890869E-2</v>
      </c>
      <c r="HH65" s="2">
        <f t="shared" si="31"/>
        <v>1.6269042067276196E-2</v>
      </c>
      <c r="HI65" s="2">
        <f t="shared" si="32"/>
        <v>2.7345857335841606E-2</v>
      </c>
      <c r="HJ65" s="3">
        <f t="shared" si="33"/>
        <v>18.657406080087767</v>
      </c>
      <c r="HK65" t="str">
        <f t="shared" si="34"/>
        <v>VNDA</v>
      </c>
    </row>
    <row r="66" spans="1:219" hidden="1" x14ac:dyDescent="0.25">
      <c r="A66">
        <v>57</v>
      </c>
      <c r="B66" t="s">
        <v>461</v>
      </c>
      <c r="C66">
        <v>9</v>
      </c>
      <c r="D66">
        <v>2</v>
      </c>
      <c r="E66">
        <v>6</v>
      </c>
      <c r="F66">
        <v>0</v>
      </c>
      <c r="G66" t="s">
        <v>217</v>
      </c>
      <c r="H66" t="s">
        <v>217</v>
      </c>
      <c r="I66">
        <v>6</v>
      </c>
      <c r="J66">
        <v>0</v>
      </c>
      <c r="K66" t="s">
        <v>217</v>
      </c>
      <c r="L66" t="s">
        <v>217</v>
      </c>
      <c r="M66">
        <v>13</v>
      </c>
      <c r="N66">
        <v>30</v>
      </c>
      <c r="O66">
        <v>59</v>
      </c>
      <c r="P66">
        <v>42</v>
      </c>
      <c r="Q66">
        <v>0</v>
      </c>
      <c r="R66">
        <v>1</v>
      </c>
      <c r="S66">
        <v>101</v>
      </c>
      <c r="T66">
        <v>0</v>
      </c>
      <c r="U66">
        <v>0</v>
      </c>
      <c r="V66">
        <v>10</v>
      </c>
      <c r="W66">
        <v>8</v>
      </c>
      <c r="X66">
        <v>7</v>
      </c>
      <c r="Y66">
        <v>7</v>
      </c>
      <c r="Z66">
        <v>17</v>
      </c>
      <c r="AA66">
        <v>1</v>
      </c>
      <c r="AB66">
        <v>14</v>
      </c>
      <c r="AC66">
        <v>0</v>
      </c>
      <c r="AD66">
        <v>0</v>
      </c>
      <c r="AE66">
        <v>132</v>
      </c>
      <c r="AF66">
        <v>103</v>
      </c>
      <c r="AG66">
        <v>6</v>
      </c>
      <c r="AH66">
        <v>6</v>
      </c>
      <c r="AI66">
        <v>2</v>
      </c>
      <c r="AJ66">
        <v>1</v>
      </c>
      <c r="AK66">
        <v>1</v>
      </c>
      <c r="AL66">
        <v>1</v>
      </c>
      <c r="AM66">
        <v>146</v>
      </c>
      <c r="AN66">
        <v>132</v>
      </c>
      <c r="AO66">
        <v>1</v>
      </c>
      <c r="AP66">
        <v>1</v>
      </c>
      <c r="AQ66">
        <v>2</v>
      </c>
      <c r="AR66">
        <v>2</v>
      </c>
      <c r="AS66">
        <v>1</v>
      </c>
      <c r="AT66">
        <v>1</v>
      </c>
      <c r="AU66" t="s">
        <v>462</v>
      </c>
      <c r="AV66">
        <v>107.65000152587891</v>
      </c>
      <c r="AW66">
        <v>106.4300003051758</v>
      </c>
      <c r="AX66">
        <v>108</v>
      </c>
      <c r="AY66">
        <v>104.6699981689453</v>
      </c>
      <c r="AZ66">
        <v>106.25</v>
      </c>
      <c r="BA66" s="2">
        <f t="shared" si="17"/>
        <v>-1.1462944820115561E-2</v>
      </c>
      <c r="BB66" s="2">
        <f t="shared" si="18"/>
        <v>1.4537034211335231E-2</v>
      </c>
      <c r="BC66" s="2">
        <f t="shared" si="19"/>
        <v>1.653671080695196E-2</v>
      </c>
      <c r="BD66" s="2">
        <f t="shared" si="20"/>
        <v>1.4870605468750187E-2</v>
      </c>
      <c r="BE66">
        <v>64</v>
      </c>
      <c r="BF66">
        <v>41</v>
      </c>
      <c r="BG66">
        <v>20</v>
      </c>
      <c r="BH66">
        <v>0</v>
      </c>
      <c r="BI66">
        <v>0</v>
      </c>
      <c r="BJ66">
        <v>3</v>
      </c>
      <c r="BK66">
        <v>20</v>
      </c>
      <c r="BL66">
        <v>0</v>
      </c>
      <c r="BM66">
        <v>0</v>
      </c>
      <c r="BN66">
        <v>16</v>
      </c>
      <c r="BO66">
        <v>15</v>
      </c>
      <c r="BP66">
        <v>3</v>
      </c>
      <c r="BQ66">
        <v>11</v>
      </c>
      <c r="BR66">
        <v>29</v>
      </c>
      <c r="BS66">
        <v>3</v>
      </c>
      <c r="BT66">
        <v>57</v>
      </c>
      <c r="BU66">
        <v>0</v>
      </c>
      <c r="BV66">
        <v>0</v>
      </c>
      <c r="BW66">
        <v>24</v>
      </c>
      <c r="BX66">
        <v>10</v>
      </c>
      <c r="BY66">
        <v>29</v>
      </c>
      <c r="BZ66">
        <v>29</v>
      </c>
      <c r="CA66">
        <v>2</v>
      </c>
      <c r="CB66">
        <v>2</v>
      </c>
      <c r="CC66">
        <v>3</v>
      </c>
      <c r="CD66">
        <v>3</v>
      </c>
      <c r="CE66">
        <v>19</v>
      </c>
      <c r="CF66">
        <v>12</v>
      </c>
      <c r="CG66">
        <v>14</v>
      </c>
      <c r="CH66">
        <v>14</v>
      </c>
      <c r="CI66">
        <v>2</v>
      </c>
      <c r="CJ66">
        <v>1</v>
      </c>
      <c r="CK66">
        <v>2</v>
      </c>
      <c r="CL66">
        <v>2</v>
      </c>
      <c r="CM66" t="s">
        <v>463</v>
      </c>
      <c r="CN66">
        <v>106.25</v>
      </c>
      <c r="CO66">
        <v>104.84999847412109</v>
      </c>
      <c r="CP66">
        <v>105.6699981689453</v>
      </c>
      <c r="CQ66">
        <v>101.3300018310547</v>
      </c>
      <c r="CR66">
        <v>102.11000061035161</v>
      </c>
      <c r="CS66" s="2">
        <f t="shared" si="21"/>
        <v>-1.3352422949481024E-2</v>
      </c>
      <c r="CT66" s="2">
        <f t="shared" si="22"/>
        <v>7.7600048171969638E-3</v>
      </c>
      <c r="CU66" s="2">
        <f t="shared" si="23"/>
        <v>3.3571737666121093E-2</v>
      </c>
      <c r="CV66" s="2">
        <f t="shared" si="24"/>
        <v>7.6388088789985931E-3</v>
      </c>
      <c r="CW66">
        <v>12</v>
      </c>
      <c r="CX66">
        <v>2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11</v>
      </c>
      <c r="DG66">
        <v>7</v>
      </c>
      <c r="DH66">
        <v>4</v>
      </c>
      <c r="DI66">
        <v>3</v>
      </c>
      <c r="DJ66">
        <v>155</v>
      </c>
      <c r="DK66">
        <v>0</v>
      </c>
      <c r="DL66">
        <v>0</v>
      </c>
      <c r="DM66">
        <v>0</v>
      </c>
      <c r="DN66">
        <v>0</v>
      </c>
      <c r="DO66">
        <v>2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15</v>
      </c>
      <c r="DX66">
        <v>2</v>
      </c>
      <c r="DY66">
        <v>1</v>
      </c>
      <c r="DZ66">
        <v>0</v>
      </c>
      <c r="EA66">
        <v>2</v>
      </c>
      <c r="EB66">
        <v>1</v>
      </c>
      <c r="EC66">
        <v>1</v>
      </c>
      <c r="ED66">
        <v>0</v>
      </c>
      <c r="EE66" t="s">
        <v>464</v>
      </c>
      <c r="EF66">
        <v>102.11000061035161</v>
      </c>
      <c r="EG66">
        <v>102.620002746582</v>
      </c>
      <c r="EH66">
        <v>108.8000030517578</v>
      </c>
      <c r="EI66">
        <v>102.620002746582</v>
      </c>
      <c r="EJ66">
        <v>107.9199981689453</v>
      </c>
      <c r="EK66" s="2">
        <f t="shared" si="25"/>
        <v>4.9698121475385548E-3</v>
      </c>
      <c r="EL66" s="2">
        <f t="shared" si="26"/>
        <v>5.6801471799921566E-2</v>
      </c>
      <c r="EM66" s="2">
        <f t="shared" si="27"/>
        <v>0</v>
      </c>
      <c r="EN66" s="2">
        <f t="shared" si="28"/>
        <v>4.9110410603105503E-2</v>
      </c>
      <c r="EO66">
        <v>0</v>
      </c>
      <c r="EP66">
        <v>1</v>
      </c>
      <c r="EQ66">
        <v>0</v>
      </c>
      <c r="ER66">
        <v>0</v>
      </c>
      <c r="ES66">
        <v>185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465</v>
      </c>
      <c r="FX66">
        <v>107.9199981689453</v>
      </c>
      <c r="FY66">
        <v>108.63999938964839</v>
      </c>
      <c r="FZ66">
        <v>110.86000061035161</v>
      </c>
      <c r="GA66">
        <v>107.5400009155273</v>
      </c>
      <c r="GB66">
        <v>110.3199996948242</v>
      </c>
      <c r="GC66">
        <v>469</v>
      </c>
      <c r="GD66">
        <v>303</v>
      </c>
      <c r="GE66">
        <v>200</v>
      </c>
      <c r="GF66">
        <v>180</v>
      </c>
      <c r="GG66">
        <v>0</v>
      </c>
      <c r="GH66">
        <v>227</v>
      </c>
      <c r="GI66">
        <v>0</v>
      </c>
      <c r="GJ66">
        <v>185</v>
      </c>
      <c r="GK66">
        <v>0</v>
      </c>
      <c r="GL66">
        <v>201</v>
      </c>
      <c r="GM66">
        <v>0</v>
      </c>
      <c r="GN66">
        <v>155</v>
      </c>
      <c r="GO66">
        <v>4</v>
      </c>
      <c r="GP66">
        <v>0</v>
      </c>
      <c r="GQ66">
        <v>4</v>
      </c>
      <c r="GR66">
        <v>0</v>
      </c>
      <c r="GS66">
        <v>4</v>
      </c>
      <c r="GT66">
        <v>1</v>
      </c>
      <c r="GU66">
        <v>3</v>
      </c>
      <c r="GV66">
        <v>0</v>
      </c>
      <c r="GW66">
        <v>2</v>
      </c>
      <c r="GX66" t="s">
        <v>217</v>
      </c>
      <c r="GY66">
        <v>467100</v>
      </c>
      <c r="GZ66">
        <v>559957</v>
      </c>
      <c r="HA66">
        <v>1.1419999999999999</v>
      </c>
      <c r="HB66">
        <v>2.0449999999999999</v>
      </c>
      <c r="HC66">
        <v>1.25</v>
      </c>
      <c r="HD66">
        <v>4.4800000000000004</v>
      </c>
      <c r="HE66">
        <v>0</v>
      </c>
      <c r="HF66" s="2">
        <f t="shared" si="29"/>
        <v>6.6274044987862935E-3</v>
      </c>
      <c r="HG66" s="2">
        <f t="shared" si="30"/>
        <v>2.0025267981966022E-2</v>
      </c>
      <c r="HH66" s="2">
        <f t="shared" si="31"/>
        <v>1.0125170105863446E-2</v>
      </c>
      <c r="HI66" s="2">
        <f t="shared" si="32"/>
        <v>2.5199408874067686E-2</v>
      </c>
      <c r="HJ66" s="3">
        <f t="shared" si="33"/>
        <v>110.81554449098672</v>
      </c>
      <c r="HK66" t="str">
        <f t="shared" si="34"/>
        <v>WCC</v>
      </c>
    </row>
    <row r="67" spans="1:219" hidden="1" x14ac:dyDescent="0.25">
      <c r="A67">
        <v>58</v>
      </c>
      <c r="B67" t="s">
        <v>466</v>
      </c>
      <c r="C67">
        <v>9</v>
      </c>
      <c r="D67">
        <v>1</v>
      </c>
      <c r="E67">
        <v>6</v>
      </c>
      <c r="F67">
        <v>0</v>
      </c>
      <c r="G67" t="s">
        <v>217</v>
      </c>
      <c r="H67" t="s">
        <v>217</v>
      </c>
      <c r="I67">
        <v>6</v>
      </c>
      <c r="J67">
        <v>0</v>
      </c>
      <c r="K67" t="s">
        <v>217</v>
      </c>
      <c r="L67" t="s">
        <v>217</v>
      </c>
      <c r="M67">
        <v>24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28</v>
      </c>
      <c r="W67">
        <v>12</v>
      </c>
      <c r="X67">
        <v>23</v>
      </c>
      <c r="Y67">
        <v>16</v>
      </c>
      <c r="Z67">
        <v>102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25</v>
      </c>
      <c r="AN67">
        <v>0</v>
      </c>
      <c r="AO67">
        <v>10</v>
      </c>
      <c r="AP67">
        <v>0</v>
      </c>
      <c r="AQ67">
        <v>2</v>
      </c>
      <c r="AR67">
        <v>0</v>
      </c>
      <c r="AS67">
        <v>1</v>
      </c>
      <c r="AT67">
        <v>0</v>
      </c>
      <c r="AU67" t="s">
        <v>467</v>
      </c>
      <c r="AV67">
        <v>59.680000305175781</v>
      </c>
      <c r="AW67">
        <v>59.450000762939453</v>
      </c>
      <c r="AX67">
        <v>60.814998626708977</v>
      </c>
      <c r="AY67">
        <v>59.034999847412109</v>
      </c>
      <c r="AZ67">
        <v>60.720001220703118</v>
      </c>
      <c r="BA67" s="2">
        <f t="shared" si="17"/>
        <v>-3.8687895590356902E-3</v>
      </c>
      <c r="BB67" s="2">
        <f t="shared" si="18"/>
        <v>2.2445085827397127E-2</v>
      </c>
      <c r="BC67" s="2">
        <f t="shared" si="19"/>
        <v>6.9806713238269591E-3</v>
      </c>
      <c r="BD67" s="2">
        <f t="shared" si="20"/>
        <v>2.7750351439658538E-2</v>
      </c>
      <c r="BE67">
        <v>49</v>
      </c>
      <c r="BF67">
        <v>64</v>
      </c>
      <c r="BG67">
        <v>27</v>
      </c>
      <c r="BH67">
        <v>41</v>
      </c>
      <c r="BI67">
        <v>11</v>
      </c>
      <c r="BJ67">
        <v>1</v>
      </c>
      <c r="BK67">
        <v>9</v>
      </c>
      <c r="BL67">
        <v>0</v>
      </c>
      <c r="BM67">
        <v>0</v>
      </c>
      <c r="BN67">
        <v>11</v>
      </c>
      <c r="BO67">
        <v>2</v>
      </c>
      <c r="BP67">
        <v>1</v>
      </c>
      <c r="BQ67">
        <v>0</v>
      </c>
      <c r="BR67">
        <v>2</v>
      </c>
      <c r="BS67">
        <v>2</v>
      </c>
      <c r="BT67">
        <v>16</v>
      </c>
      <c r="BU67">
        <v>1</v>
      </c>
      <c r="BV67">
        <v>16</v>
      </c>
      <c r="BW67">
        <v>1</v>
      </c>
      <c r="BX67">
        <v>0</v>
      </c>
      <c r="BY67">
        <v>2</v>
      </c>
      <c r="BZ67">
        <v>2</v>
      </c>
      <c r="CA67">
        <v>1</v>
      </c>
      <c r="CB67">
        <v>0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468</v>
      </c>
      <c r="CN67">
        <v>60.720001220703118</v>
      </c>
      <c r="CO67">
        <v>60.650001525878913</v>
      </c>
      <c r="CP67">
        <v>60.959999084472663</v>
      </c>
      <c r="CQ67">
        <v>58.284999847412109</v>
      </c>
      <c r="CR67">
        <v>58.430000305175781</v>
      </c>
      <c r="CS67" s="2">
        <f t="shared" si="21"/>
        <v>-1.15415817086717E-3</v>
      </c>
      <c r="CT67" s="2">
        <f t="shared" si="22"/>
        <v>5.0852618643282277E-3</v>
      </c>
      <c r="CU67" s="2">
        <f t="shared" si="23"/>
        <v>3.899425587743266E-2</v>
      </c>
      <c r="CV67" s="2">
        <f t="shared" si="24"/>
        <v>2.4816097382568403E-3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194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1</v>
      </c>
      <c r="DT67">
        <v>0</v>
      </c>
      <c r="DU67">
        <v>0</v>
      </c>
      <c r="DV67">
        <v>0</v>
      </c>
      <c r="DW67">
        <v>1</v>
      </c>
      <c r="DX67">
        <v>1</v>
      </c>
      <c r="DY67">
        <v>0</v>
      </c>
      <c r="DZ67">
        <v>0</v>
      </c>
      <c r="EA67">
        <v>1</v>
      </c>
      <c r="EB67">
        <v>1</v>
      </c>
      <c r="EC67">
        <v>0</v>
      </c>
      <c r="ED67">
        <v>0</v>
      </c>
      <c r="EE67" t="s">
        <v>469</v>
      </c>
      <c r="EF67">
        <v>58.430000305175781</v>
      </c>
      <c r="EG67">
        <v>58.119998931884773</v>
      </c>
      <c r="EH67">
        <v>60.490001678466797</v>
      </c>
      <c r="EI67">
        <v>58</v>
      </c>
      <c r="EJ67">
        <v>60.450000762939453</v>
      </c>
      <c r="EK67" s="2">
        <f t="shared" si="25"/>
        <v>-5.3338158807318958E-3</v>
      </c>
      <c r="EL67" s="2">
        <f t="shared" si="26"/>
        <v>3.9180074075377269E-2</v>
      </c>
      <c r="EM67" s="2">
        <f t="shared" si="27"/>
        <v>2.0646753972829446E-3</v>
      </c>
      <c r="EN67" s="2">
        <f t="shared" si="28"/>
        <v>4.0529375219487074E-2</v>
      </c>
      <c r="EO67">
        <v>0</v>
      </c>
      <c r="EP67">
        <v>3</v>
      </c>
      <c r="EQ67">
        <v>2</v>
      </c>
      <c r="ER67">
        <v>19</v>
      </c>
      <c r="ES67">
        <v>171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1</v>
      </c>
      <c r="FD67">
        <v>1</v>
      </c>
      <c r="FE67">
        <v>1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470</v>
      </c>
      <c r="FX67">
        <v>60.450000762939453</v>
      </c>
      <c r="FY67">
        <v>60.650001525878913</v>
      </c>
      <c r="FZ67">
        <v>61.119998931884773</v>
      </c>
      <c r="GA67">
        <v>60.470001220703118</v>
      </c>
      <c r="GB67">
        <v>60.569999694824219</v>
      </c>
      <c r="GC67">
        <v>412</v>
      </c>
      <c r="GD67">
        <v>393</v>
      </c>
      <c r="GE67">
        <v>196</v>
      </c>
      <c r="GF67">
        <v>196</v>
      </c>
      <c r="GG67">
        <v>0</v>
      </c>
      <c r="GH67">
        <v>242</v>
      </c>
      <c r="GI67">
        <v>0</v>
      </c>
      <c r="GJ67">
        <v>190</v>
      </c>
      <c r="GK67">
        <v>17</v>
      </c>
      <c r="GL67">
        <v>298</v>
      </c>
      <c r="GM67">
        <v>1</v>
      </c>
      <c r="GN67">
        <v>194</v>
      </c>
      <c r="GO67">
        <v>1</v>
      </c>
      <c r="GP67">
        <v>0</v>
      </c>
      <c r="GQ67">
        <v>1</v>
      </c>
      <c r="GR67">
        <v>0</v>
      </c>
      <c r="GS67">
        <v>1</v>
      </c>
      <c r="GT67">
        <v>0</v>
      </c>
      <c r="GU67">
        <v>0</v>
      </c>
      <c r="GV67">
        <v>0</v>
      </c>
      <c r="GW67">
        <v>2.1</v>
      </c>
      <c r="GX67" t="s">
        <v>217</v>
      </c>
      <c r="GY67">
        <v>2020000</v>
      </c>
      <c r="GZ67">
        <v>2321671</v>
      </c>
      <c r="HA67">
        <v>0.82799999999999996</v>
      </c>
      <c r="HB67">
        <v>1.516</v>
      </c>
      <c r="HC67">
        <v>0.65</v>
      </c>
      <c r="HD67">
        <v>1.64</v>
      </c>
      <c r="HF67" s="2">
        <f t="shared" si="29"/>
        <v>3.2976217297228105E-3</v>
      </c>
      <c r="HG67" s="2">
        <f t="shared" si="30"/>
        <v>7.6897482692963592E-3</v>
      </c>
      <c r="HH67" s="2">
        <f t="shared" si="31"/>
        <v>2.9678532670603941E-3</v>
      </c>
      <c r="HI67" s="2">
        <f t="shared" si="32"/>
        <v>1.6509571508160903E-3</v>
      </c>
      <c r="HJ67" s="3">
        <f t="shared" si="33"/>
        <v>61.116384770145359</v>
      </c>
      <c r="HK67" t="str">
        <f t="shared" si="34"/>
        <v>WRK</v>
      </c>
    </row>
  </sheetData>
  <autoFilter ref="A8:HK67" xr:uid="{2A786134-B30C-49ED-B61D-92F54399CBD5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200">
      <customFilters>
        <customFilter operator="greaterThan" val="2"/>
      </customFilters>
    </filterColumn>
    <filterColumn colId="204">
      <customFilters>
        <customFilter operator="lessThan" val="2.9"/>
      </customFilters>
    </filterColumn>
  </autoFilter>
  <mergeCells count="1">
    <mergeCell ref="B2:C2"/>
  </mergeCells>
  <conditionalFormatting sqref="EL9:EL67">
    <cfRule type="cellIs" dxfId="71" priority="72" operator="between">
      <formula>1%</formula>
      <formula>1.5%</formula>
    </cfRule>
  </conditionalFormatting>
  <conditionalFormatting sqref="EL9:EL67">
    <cfRule type="cellIs" dxfId="70" priority="71" operator="between">
      <formula>0.015</formula>
      <formula>0.02</formula>
    </cfRule>
  </conditionalFormatting>
  <conditionalFormatting sqref="EL9:EL67">
    <cfRule type="cellIs" dxfId="69" priority="70" operator="greaterThan">
      <formula>0.02</formula>
    </cfRule>
  </conditionalFormatting>
  <conditionalFormatting sqref="EL9:EL67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EL9:EL67">
    <cfRule type="cellIs" dxfId="66" priority="67" operator="equal">
      <formula>0</formula>
    </cfRule>
  </conditionalFormatting>
  <conditionalFormatting sqref="EM9:EM67">
    <cfRule type="cellIs" dxfId="65" priority="66" operator="between">
      <formula>1%</formula>
      <formula>1.5%</formula>
    </cfRule>
  </conditionalFormatting>
  <conditionalFormatting sqref="EM9:EM67">
    <cfRule type="cellIs" dxfId="64" priority="65" operator="between">
      <formula>0.015</formula>
      <formula>0.02</formula>
    </cfRule>
  </conditionalFormatting>
  <conditionalFormatting sqref="EM9:EM67">
    <cfRule type="cellIs" dxfId="63" priority="64" operator="greaterThan">
      <formula>0.02</formula>
    </cfRule>
  </conditionalFormatting>
  <conditionalFormatting sqref="EM9:EM67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EM9:EM67">
    <cfRule type="cellIs" dxfId="60" priority="61" operator="equal">
      <formula>0</formula>
    </cfRule>
  </conditionalFormatting>
  <conditionalFormatting sqref="EN9:EN67">
    <cfRule type="cellIs" dxfId="59" priority="60" operator="between">
      <formula>1%</formula>
      <formula>1.5%</formula>
    </cfRule>
  </conditionalFormatting>
  <conditionalFormatting sqref="EN9:EN67">
    <cfRule type="cellIs" dxfId="58" priority="59" operator="between">
      <formula>0.015</formula>
      <formula>0.02</formula>
    </cfRule>
  </conditionalFormatting>
  <conditionalFormatting sqref="EN9:EN67">
    <cfRule type="cellIs" dxfId="57" priority="58" operator="greaterThan">
      <formula>0.02</formula>
    </cfRule>
  </conditionalFormatting>
  <conditionalFormatting sqref="EN9:EN67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EN9:EN67">
    <cfRule type="cellIs" dxfId="54" priority="55" operator="equal">
      <formula>0</formula>
    </cfRule>
  </conditionalFormatting>
  <conditionalFormatting sqref="CT9:CT67">
    <cfRule type="cellIs" dxfId="53" priority="54" operator="between">
      <formula>1%</formula>
      <formula>1.5%</formula>
    </cfRule>
  </conditionalFormatting>
  <conditionalFormatting sqref="CT9:CT67">
    <cfRule type="cellIs" dxfId="52" priority="53" operator="between">
      <formula>0.015</formula>
      <formula>0.02</formula>
    </cfRule>
  </conditionalFormatting>
  <conditionalFormatting sqref="CT9:CT67">
    <cfRule type="cellIs" dxfId="51" priority="52" operator="greaterThan">
      <formula>0.02</formula>
    </cfRule>
  </conditionalFormatting>
  <conditionalFormatting sqref="CT9:CT67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67">
    <cfRule type="cellIs" dxfId="48" priority="49" operator="equal">
      <formula>0</formula>
    </cfRule>
  </conditionalFormatting>
  <conditionalFormatting sqref="CU9:CU67">
    <cfRule type="cellIs" dxfId="47" priority="48" operator="between">
      <formula>1%</formula>
      <formula>1.5%</formula>
    </cfRule>
  </conditionalFormatting>
  <conditionalFormatting sqref="CU9:CU67">
    <cfRule type="cellIs" dxfId="46" priority="47" operator="between">
      <formula>0.015</formula>
      <formula>0.02</formula>
    </cfRule>
  </conditionalFormatting>
  <conditionalFormatting sqref="CU9:CU67">
    <cfRule type="cellIs" dxfId="45" priority="46" operator="greaterThan">
      <formula>0.02</formula>
    </cfRule>
  </conditionalFormatting>
  <conditionalFormatting sqref="CU9:CU67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67">
    <cfRule type="cellIs" dxfId="42" priority="43" operator="equal">
      <formula>0</formula>
    </cfRule>
  </conditionalFormatting>
  <conditionalFormatting sqref="CV9:CV67">
    <cfRule type="cellIs" dxfId="41" priority="42" operator="between">
      <formula>1%</formula>
      <formula>1.5%</formula>
    </cfRule>
  </conditionalFormatting>
  <conditionalFormatting sqref="CV9:CV67">
    <cfRule type="cellIs" dxfId="40" priority="41" operator="between">
      <formula>0.015</formula>
      <formula>0.02</formula>
    </cfRule>
  </conditionalFormatting>
  <conditionalFormatting sqref="CV9:CV67">
    <cfRule type="cellIs" dxfId="39" priority="40" operator="greaterThan">
      <formula>0.02</formula>
    </cfRule>
  </conditionalFormatting>
  <conditionalFormatting sqref="CV9:CV67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67">
    <cfRule type="cellIs" dxfId="36" priority="37" operator="equal">
      <formula>0</formula>
    </cfRule>
  </conditionalFormatting>
  <conditionalFormatting sqref="BB9:BB67">
    <cfRule type="cellIs" dxfId="35" priority="36" operator="between">
      <formula>1%</formula>
      <formula>1.5%</formula>
    </cfRule>
  </conditionalFormatting>
  <conditionalFormatting sqref="BB9:BB67">
    <cfRule type="cellIs" dxfId="34" priority="35" operator="between">
      <formula>0.015</formula>
      <formula>0.02</formula>
    </cfRule>
  </conditionalFormatting>
  <conditionalFormatting sqref="BB9:BB67">
    <cfRule type="cellIs" dxfId="33" priority="34" operator="greaterThan">
      <formula>0.02</formula>
    </cfRule>
  </conditionalFormatting>
  <conditionalFormatting sqref="BB9:BB67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BB9:BB67">
    <cfRule type="cellIs" dxfId="30" priority="31" operator="equal">
      <formula>0</formula>
    </cfRule>
  </conditionalFormatting>
  <conditionalFormatting sqref="BC9:BC67">
    <cfRule type="cellIs" dxfId="29" priority="30" operator="between">
      <formula>1%</formula>
      <formula>1.5%</formula>
    </cfRule>
  </conditionalFormatting>
  <conditionalFormatting sqref="BC9:BC67">
    <cfRule type="cellIs" dxfId="28" priority="29" operator="between">
      <formula>0.015</formula>
      <formula>0.02</formula>
    </cfRule>
  </conditionalFormatting>
  <conditionalFormatting sqref="BC9:BC67">
    <cfRule type="cellIs" dxfId="27" priority="28" operator="greaterThan">
      <formula>0.02</formula>
    </cfRule>
  </conditionalFormatting>
  <conditionalFormatting sqref="BC9:BC67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BC9:BC67">
    <cfRule type="cellIs" dxfId="24" priority="25" operator="equal">
      <formula>0</formula>
    </cfRule>
  </conditionalFormatting>
  <conditionalFormatting sqref="BD9:BD67">
    <cfRule type="cellIs" dxfId="23" priority="24" operator="between">
      <formula>1%</formula>
      <formula>1.5%</formula>
    </cfRule>
  </conditionalFormatting>
  <conditionalFormatting sqref="BD9:BD67">
    <cfRule type="cellIs" dxfId="22" priority="23" operator="between">
      <formula>0.015</formula>
      <formula>0.02</formula>
    </cfRule>
  </conditionalFormatting>
  <conditionalFormatting sqref="BD9:BD67">
    <cfRule type="cellIs" dxfId="21" priority="22" operator="greaterThan">
      <formula>0.02</formula>
    </cfRule>
  </conditionalFormatting>
  <conditionalFormatting sqref="BD9:BD67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BD9:BD67">
    <cfRule type="cellIs" dxfId="18" priority="19" operator="equal">
      <formula>0</formula>
    </cfRule>
  </conditionalFormatting>
  <conditionalFormatting sqref="HI9:HI67">
    <cfRule type="cellIs" dxfId="17" priority="1" operator="equal">
      <formula>0</formula>
    </cfRule>
  </conditionalFormatting>
  <conditionalFormatting sqref="HG9:HG67">
    <cfRule type="cellIs" dxfId="16" priority="18" operator="between">
      <formula>1%</formula>
      <formula>1.5%</formula>
    </cfRule>
  </conditionalFormatting>
  <conditionalFormatting sqref="HG9:HG67">
    <cfRule type="cellIs" dxfId="15" priority="17" operator="between">
      <formula>0.015</formula>
      <formula>0.02</formula>
    </cfRule>
  </conditionalFormatting>
  <conditionalFormatting sqref="HG9:HG67">
    <cfRule type="cellIs" dxfId="14" priority="16" operator="greaterThan">
      <formula>0.02</formula>
    </cfRule>
  </conditionalFormatting>
  <conditionalFormatting sqref="HG9:HG67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67">
    <cfRule type="cellIs" dxfId="11" priority="13" operator="equal">
      <formula>0</formula>
    </cfRule>
  </conditionalFormatting>
  <conditionalFormatting sqref="HH9:HH67">
    <cfRule type="cellIs" dxfId="10" priority="12" operator="between">
      <formula>1%</formula>
      <formula>1.5%</formula>
    </cfRule>
  </conditionalFormatting>
  <conditionalFormatting sqref="HH9:HH67">
    <cfRule type="cellIs" dxfId="9" priority="11" operator="between">
      <formula>0.015</formula>
      <formula>0.02</formula>
    </cfRule>
  </conditionalFormatting>
  <conditionalFormatting sqref="HH9:HH67">
    <cfRule type="cellIs" dxfId="8" priority="10" operator="greaterThan">
      <formula>0.02</formula>
    </cfRule>
  </conditionalFormatting>
  <conditionalFormatting sqref="HH9:HH67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67">
    <cfRule type="cellIs" dxfId="5" priority="7" operator="equal">
      <formula>0</formula>
    </cfRule>
  </conditionalFormatting>
  <conditionalFormatting sqref="HI9:HI67">
    <cfRule type="cellIs" dxfId="4" priority="6" operator="between">
      <formula>1%</formula>
      <formula>1.5%</formula>
    </cfRule>
  </conditionalFormatting>
  <conditionalFormatting sqref="HI9:HI67">
    <cfRule type="cellIs" dxfId="3" priority="5" operator="between">
      <formula>0.015</formula>
      <formula>0.02</formula>
    </cfRule>
  </conditionalFormatting>
  <conditionalFormatting sqref="HI9:HI67">
    <cfRule type="cellIs" dxfId="2" priority="4" operator="greaterThan">
      <formula>0.02</formula>
    </cfRule>
  </conditionalFormatting>
  <conditionalFormatting sqref="HI9:HI67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2021-05-17T07:14:35Z</dcterms:created>
  <dcterms:modified xsi:type="dcterms:W3CDTF">2021-05-18T08:37:34Z</dcterms:modified>
</cp:coreProperties>
</file>