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B6543D09-50D3-44C1-ADEE-91BD7D00F2D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Sheet1!$A$8:$HK$49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<sst xmlns="http://schemas.openxmlformats.org/spreadsheetml/2006/main" count="635" uniqueCount="412">
  <si>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</si>
  <si>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</si>
  <si>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</si>
  <si>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</si>
  <si>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</si>
  <si>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</si>
  <si>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</si>
  <si>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</si>
  <si>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</si>
  <si>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</si>
  <si>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</si>
  <si>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</si>
  <si>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</si>
  <si>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</si>
  <si>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</si>
  <si>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</si>
  <si>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</si>
  <si>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</si>
  <si>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</si>
  <si>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</si>
  <si>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</si>
  <si>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</si>
  <si>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</si>
  <si>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</si>
  <si>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</si>
  <si>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</si>
  <si>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</si>
  <si>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</si>
  <si>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</si>
  <si>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</si>
  <si>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</si>
  <si>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</si>
  <si>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</si>
  <si>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</si>
  <si>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</si>
  <si>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</si>
  <si>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</si>
  <si>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</si>
  <si>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</si>
  <si>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</si>
  <si>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</si>
  <si>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</si>
  <si>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</si>
  <si>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</si>
  <si>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</si>
  <si>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</si>
  <si>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</si>
  <si>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</si>
  <si>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</si>
  <si>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</si>
  <si>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</si>
  <si>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</si>
  <si>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</si>
  <si>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</si>
  <si>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</si>
  <si>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</si>
  <si>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</si>
  <si>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</si>
  <si>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</si>
  <si>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</si>
  <si>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</si>
  <si>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</si>
  <si>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</si>
  <si>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</si>
  <si>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</si>
  <si>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</si>
  <si>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</si>
  <si>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</si>
  <si>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</si>
  <si>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</si>
  <si>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</si>
  <si>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</si>
  <si>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</si>
  <si>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</si>
  <si>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</si>
  <si>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</si>
  <si>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</si>
  <si>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</si>
  <si>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</si>
  <si>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</si>
  <si>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</si>
  <si>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</si>
  <si>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</si>
  <si>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</si>
  <si>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</si>
  <si>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</si>
  <si>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</si>
  <si>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</si>
  <si>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</si>
  <si>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</si>
  <si>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</si>
  <si>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</si>
  <si>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</si>
  <si>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</si>
  <si>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</si>
  <si>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</si>
  <si>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</si>
  <si>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</si>
  <si>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</si>
  <si>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</si>
  <si>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</si>
  <si>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</si>
  <si>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</si>
  <si>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</si>
  <si>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</si>
  <si>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</si>
  <si>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</si>
  <si>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</si>
  <si>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</si>
  <si>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</si>
  <si>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</si>
  <si>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</si>
  <si>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</si>
  <si>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</si>
  <si>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</si>
  <si>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</si>
  <si>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</si>
  <si>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</si>
  <si>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</si>
  <si>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</si>
  <si>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</si>
  <si>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</si>
  <si>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</si>
  <si>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</si>
  <si>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</si>
  <si>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</si>
  <si>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</si>
  <si>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</si>
  <si>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</si>
  <si>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</si>
  <si>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</si>
  <si>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</si>
  <si>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</si>
  <si>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</si>
  <si>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</si>
  <si>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</si>
  <si>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</si>
  <si>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</si>
  <si>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</si>
  <si>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</si>
  <si>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</si>
  <si>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</si>
  <si>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</si>
  <si>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</si>
  <si>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</si>
  <si>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</si>
  <si>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</si>
  <si>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</si>
  <si>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</si>
  <si>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</si>
  <si>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</si>
  <si>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</si>
  <si>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</si>
  <si>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</si>
  <si>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</si>
  <si>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</si>
  <si>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</si>
  <si>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</si>
  <si>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</si>
  <si>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</si>
  <si>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</si>
  <si>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</si>
  <si>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</si>
  <si>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</si>
  <si>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</si>
  <si>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</si>
  <si>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</si>
  <si>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</si>
  <si>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</si>
  <si>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</si>
  <si>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</si>
  <si>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</si>
  <si>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</si>
  <si>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</si>
  <si>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</si>
  <si>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</si>
  <si>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</si>
  <si>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</si>
  <si>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</si>
  <si>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</si>
  <si>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</si>
  <si>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</si>
  <si>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</si>
  <si>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</si>
  <si>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</si>
  <si>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</si>
  <si>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</si>
  <si>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</si>
  <si>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</si>
  <si>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</si>
  <si>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</si>
  <si>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</si>
  <si>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</si>
  <si>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</si>
  <si>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</si>
  <si>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</si>
  <si>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</si>
  <si>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</si>
  <si>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</si>
  <si>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</si>
  <si>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</si>
  <si>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</si>
  <si>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</si>
  <si>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</si>
  <si>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</si>
  <si>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</si>
  <si>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</si>
  <si>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</si>
  <si>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</si>
  <si>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</si>
  <si>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</si>
  <si>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</si>
  <si>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</si>
  <si>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</si>
  <si>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</si>
  <si>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</si>
  <si>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</si>
  <si>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ALXN</t>
  </si>
  <si>
    <t>buy</t>
  </si>
  <si>
    <t>+0.09%</t>
  </si>
  <si>
    <t>+0.73%</t>
  </si>
  <si>
    <t>+0.07%</t>
  </si>
  <si>
    <t>+0.34%</t>
  </si>
  <si>
    <t>hold</t>
  </si>
  <si>
    <t>MDRX</t>
  </si>
  <si>
    <t>+2.29%</t>
  </si>
  <si>
    <t>+0.59%</t>
  </si>
  <si>
    <t>+1.58%</t>
  </si>
  <si>
    <t>-1.44%</t>
  </si>
  <si>
    <t>AAL</t>
  </si>
  <si>
    <t>+5.61%</t>
  </si>
  <si>
    <t>+4.24%</t>
  </si>
  <si>
    <t>+0.9%</t>
  </si>
  <si>
    <t>-2.5%</t>
  </si>
  <si>
    <t>BMY</t>
  </si>
  <si>
    <t>-0.25%</t>
  </si>
  <si>
    <t>+0.89%</t>
  </si>
  <si>
    <t>+0.21%</t>
  </si>
  <si>
    <t>-0.08%</t>
  </si>
  <si>
    <t>COG</t>
  </si>
  <si>
    <t>+3.37%</t>
  </si>
  <si>
    <t>+3.04%</t>
  </si>
  <si>
    <t>-2.57%</t>
  </si>
  <si>
    <t>CCL</t>
  </si>
  <si>
    <t>+8.28%</t>
  </si>
  <si>
    <t>+1.18%</t>
  </si>
  <si>
    <t>+1.74%</t>
  </si>
  <si>
    <t>-1.14%</t>
  </si>
  <si>
    <t>CNC</t>
  </si>
  <si>
    <t>+1.97%</t>
  </si>
  <si>
    <t>+0.24%</t>
  </si>
  <si>
    <t>PLCE</t>
  </si>
  <si>
    <t>+6.6%</t>
  </si>
  <si>
    <t>+15.96%</t>
  </si>
  <si>
    <t>+2.03%</t>
  </si>
  <si>
    <t>-3.6%</t>
  </si>
  <si>
    <t>EPC</t>
  </si>
  <si>
    <t>-0.46%</t>
  </si>
  <si>
    <t>+1.06%</t>
  </si>
  <si>
    <t>-1.21%</t>
  </si>
  <si>
    <t>+2.74%</t>
  </si>
  <si>
    <t>EQT</t>
  </si>
  <si>
    <t>+6.21%</t>
  </si>
  <si>
    <t>+8.13%</t>
  </si>
  <si>
    <t>-1.77%</t>
  </si>
  <si>
    <t>-1.58%</t>
  </si>
  <si>
    <t>ETRN</t>
  </si>
  <si>
    <t>+3.14%</t>
  </si>
  <si>
    <t>+2.19%</t>
  </si>
  <si>
    <t>+3.1%</t>
  </si>
  <si>
    <t>-2.54%</t>
  </si>
  <si>
    <t>EXC</t>
  </si>
  <si>
    <t>+1.53%</t>
  </si>
  <si>
    <t>+0.0%</t>
  </si>
  <si>
    <t>+1.24%</t>
  </si>
  <si>
    <t>-0.24%</t>
  </si>
  <si>
    <t>F</t>
  </si>
  <si>
    <t>+2.51%</t>
  </si>
  <si>
    <t>+2.62%</t>
  </si>
  <si>
    <t>HA</t>
  </si>
  <si>
    <t>+4.1%</t>
  </si>
  <si>
    <t>+0.32%</t>
  </si>
  <si>
    <t>+0.68%</t>
  </si>
  <si>
    <t>HQY</t>
  </si>
  <si>
    <t>+0.08%</t>
  </si>
  <si>
    <t>+2.82%</t>
  </si>
  <si>
    <t>+1.14%</t>
  </si>
  <si>
    <t>-0.04%</t>
  </si>
  <si>
    <t>INTU</t>
  </si>
  <si>
    <t>+3.41%</t>
  </si>
  <si>
    <t>+0.52%</t>
  </si>
  <si>
    <t>-0.47%</t>
  </si>
  <si>
    <t>JLL</t>
  </si>
  <si>
    <t>+0.57%</t>
  </si>
  <si>
    <t>+1.22%</t>
  </si>
  <si>
    <t>-0.94%</t>
  </si>
  <si>
    <t>+1.34%</t>
  </si>
  <si>
    <t>LYV</t>
  </si>
  <si>
    <t>+5.63%</t>
  </si>
  <si>
    <t>-1.49%</t>
  </si>
  <si>
    <t>MAC</t>
  </si>
  <si>
    <t>+2.14%</t>
  </si>
  <si>
    <t>+1.54%</t>
  </si>
  <si>
    <t>-0.69%</t>
  </si>
  <si>
    <t>MGLN</t>
  </si>
  <si>
    <t>+0.14%</t>
  </si>
  <si>
    <t>-0.16%</t>
  </si>
  <si>
    <t>+0.23%</t>
  </si>
  <si>
    <t>MMI</t>
  </si>
  <si>
    <t>+1.05%</t>
  </si>
  <si>
    <t>-1.39%</t>
  </si>
  <si>
    <t>-0.54%</t>
  </si>
  <si>
    <t>MKL</t>
  </si>
  <si>
    <t>+1.73%</t>
  </si>
  <si>
    <t>-2.62%</t>
  </si>
  <si>
    <t>+0.8%</t>
  </si>
  <si>
    <t>+0.76%</t>
  </si>
  <si>
    <t>MCK</t>
  </si>
  <si>
    <t>-0.39%</t>
  </si>
  <si>
    <t>+2.24%</t>
  </si>
  <si>
    <t>-1.04%</t>
  </si>
  <si>
    <t>MED</t>
  </si>
  <si>
    <t>+3.7%</t>
  </si>
  <si>
    <t>+3.43%</t>
  </si>
  <si>
    <t>+3.24%</t>
  </si>
  <si>
    <t>-0.02%</t>
  </si>
  <si>
    <t>MRK</t>
  </si>
  <si>
    <t>-0.51%</t>
  </si>
  <si>
    <t>+2.02%</t>
  </si>
  <si>
    <t>-0.61%</t>
  </si>
  <si>
    <t>-0.03%</t>
  </si>
  <si>
    <t>NEM</t>
  </si>
  <si>
    <t>+2.66%</t>
  </si>
  <si>
    <t>+4.59%</t>
  </si>
  <si>
    <t>+0.51%</t>
  </si>
  <si>
    <t>-0.97%</t>
  </si>
  <si>
    <t>NOK</t>
  </si>
  <si>
    <t>+3.16%</t>
  </si>
  <si>
    <t>+0.2%</t>
  </si>
  <si>
    <t>+1.43%</t>
  </si>
  <si>
    <t>-0.8%</t>
  </si>
  <si>
    <t>NTNX</t>
  </si>
  <si>
    <t>sell</t>
  </si>
  <si>
    <t>+4.46%</t>
  </si>
  <si>
    <t>-1.13%</t>
  </si>
  <si>
    <t>NUVA</t>
  </si>
  <si>
    <t>+1.37%</t>
  </si>
  <si>
    <t>-0.06%</t>
  </si>
  <si>
    <t>-0.07%</t>
  </si>
  <si>
    <t>PTR</t>
  </si>
  <si>
    <t>+1.2%</t>
  </si>
  <si>
    <t>+1.41%</t>
  </si>
  <si>
    <t>+2.32%</t>
  </si>
  <si>
    <t>-0.62%</t>
  </si>
  <si>
    <t>strong_buy</t>
  </si>
  <si>
    <t>PRAH</t>
  </si>
  <si>
    <t>+0.25%</t>
  </si>
  <si>
    <t>-0.26%</t>
  </si>
  <si>
    <t>-0.93%</t>
  </si>
  <si>
    <t>+1.15%</t>
  </si>
  <si>
    <t>RRC</t>
  </si>
  <si>
    <t>+13.19%</t>
  </si>
  <si>
    <t>+9.74%</t>
  </si>
  <si>
    <t>-3.07%</t>
  </si>
  <si>
    <t>RAVN</t>
  </si>
  <si>
    <t>+2.54%</t>
  </si>
  <si>
    <t>+2.52%</t>
  </si>
  <si>
    <t>+6.72%</t>
  </si>
  <si>
    <t>-2.55%</t>
  </si>
  <si>
    <t>STX</t>
  </si>
  <si>
    <t>+12.44%</t>
  </si>
  <si>
    <t>+6.39%</t>
  </si>
  <si>
    <t>-2.94%</t>
  </si>
  <si>
    <t>-1.59%</t>
  </si>
  <si>
    <t>SWN</t>
  </si>
  <si>
    <t>+7.42%</t>
  </si>
  <si>
    <t>+6.71%</t>
  </si>
  <si>
    <t>-0.55%</t>
  </si>
  <si>
    <t>-1.12%</t>
  </si>
  <si>
    <t>SAVE</t>
  </si>
  <si>
    <t>+6.0%</t>
  </si>
  <si>
    <t>+2.0%</t>
  </si>
  <si>
    <t>+0.11%</t>
  </si>
  <si>
    <t>-0.28%</t>
  </si>
  <si>
    <t>SWCH</t>
  </si>
  <si>
    <t>+0.16%</t>
  </si>
  <si>
    <t>+1.61%</t>
  </si>
  <si>
    <t>+0.37%</t>
  </si>
  <si>
    <t>HEAR</t>
  </si>
  <si>
    <t>+5.62%</t>
  </si>
  <si>
    <t>+0.95%</t>
  </si>
  <si>
    <t>+3.36%</t>
  </si>
  <si>
    <t>UAL</t>
  </si>
  <si>
    <t>+5.44%</t>
  </si>
  <si>
    <t>+2.33%</t>
  </si>
  <si>
    <t>-0.34%</t>
  </si>
  <si>
    <t>-1.05%</t>
  </si>
  <si>
    <t>USNA</t>
  </si>
  <si>
    <t>+0.26%</t>
  </si>
  <si>
    <t>+0.42%</t>
  </si>
  <si>
    <t>+0.99%</t>
  </si>
  <si>
    <t>GRA</t>
  </si>
  <si>
    <t>+0.22%</t>
  </si>
  <si>
    <t>+0.06%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</si>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</sst>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K49"/>
  <sheetViews>
    <sheetView tabSelected="1" zoomScale="85" zoomScaleNormal="85" workbookViewId="0">
      <selection activeCell="Z20" sqref="Z20"/>
    </sheetView>
  </sheetViews>
  <sheetFormatPr defaultRowHeight="15" x14ac:dyDescent="0.25"/>
  <sheetData>
    <row r="1" spans="1:219" x14ac:dyDescent="0.25">
      <c r="G1" s="4" t="s">
        <v>404</v>
      </c>
      <c r="H1" s="5">
        <v>51</v>
      </c>
      <c r="I1" s="6">
        <f>H1/$E$2</f>
        <v>1.2439024390243902</v>
      </c>
    </row>
    <row r="2" spans="1:219" x14ac:dyDescent="0.25">
      <c r="B2" s="7">
        <v>44336</v>
      </c>
      <c r="C2" s="8"/>
      <c r="E2">
        <f>SUBTOTAL(  2,A:A)</f>
        <v>41</v>
      </c>
      <c r="G2" s="4" t="s">
        <v>405</v>
      </c>
      <c r="H2" s="9">
        <v>16</v>
      </c>
      <c r="I2" s="6">
        <f t="shared" ref="I2:I6" si="0">H2/$E$2</f>
        <v>0.3902439024390244</v>
      </c>
      <c r="K2" s="4" t="s">
        <v>406</v>
      </c>
      <c r="L2" s="4">
        <f>SUBTOTAL( 9,FY:FY)</f>
        <v>4279.9000263214111</v>
      </c>
    </row>
    <row r="3" spans="1:219" x14ac:dyDescent="0.25">
      <c r="G3" s="4" t="s">
        <v>407</v>
      </c>
      <c r="H3" s="10">
        <v>17</v>
      </c>
      <c r="I3" s="6">
        <f t="shared" si="0"/>
        <v>0.41463414634146339</v>
      </c>
      <c r="K3" s="4" t="s">
        <v>408</v>
      </c>
      <c r="L3" s="11">
        <f>SUBTOTAL( 9,HJ:HJ)</f>
        <v>4356.2690104019102</v>
      </c>
    </row>
    <row r="4" spans="1:219" x14ac:dyDescent="0.25">
      <c r="G4" s="4" t="s">
        <v>409</v>
      </c>
      <c r="H4" s="12">
        <v>23</v>
      </c>
      <c r="I4" s="6">
        <f t="shared" si="0"/>
        <v>0.56097560975609762</v>
      </c>
      <c r="K4" s="4" t="s">
        <v>410</v>
      </c>
      <c r="L4" s="13">
        <f>100%-(L2/L3)</f>
        <v>1.7530823715924071E-2</v>
      </c>
    </row>
    <row r="5" spans="1:219" x14ac:dyDescent="0.25">
      <c r="G5" s="4" t="s">
        <v>411</v>
      </c>
      <c r="H5" s="14">
        <v>7</v>
      </c>
      <c r="I5" s="6">
        <f t="shared" si="0"/>
        <v>0.17073170731707318</v>
      </c>
    </row>
    <row r="6" spans="1:219" x14ac:dyDescent="0.25">
      <c r="G6" s="15">
        <v>0</v>
      </c>
      <c r="H6" s="16">
        <v>4</v>
      </c>
      <c r="I6" s="6">
        <f t="shared" si="0"/>
        <v>9.7560975609756101E-2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x14ac:dyDescent="0.25">
      <c r="A9">
        <v>0</v>
      </c>
      <c r="B9" t="s">
        <v>217</v>
      </c>
      <c r="C9">
        <v>9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195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173.49000549316409</v>
      </c>
      <c r="AW9">
        <v>173.78999328613281</v>
      </c>
      <c r="AX9">
        <v>175.08000183105469</v>
      </c>
      <c r="AY9">
        <v>173.7799987792969</v>
      </c>
      <c r="AZ9">
        <v>174.75</v>
      </c>
      <c r="BA9" s="2">
        <f t="shared" ref="BA9:BB9" si="1">100%-(AV9/AW9)</f>
        <v>1.7261511281309039E-3</v>
      </c>
      <c r="BB9" s="2">
        <f t="shared" si="1"/>
        <v>7.3681090440396169E-3</v>
      </c>
      <c r="BC9" s="2">
        <f t="shared" ref="BC9" si="2">100%-(AY9/AW9)</f>
        <v>5.7509104217867701E-5</v>
      </c>
      <c r="BD9" s="2">
        <f t="shared" ref="BD9" si="3">100%-(AY9/AZ9)</f>
        <v>5.5507938237658871E-3</v>
      </c>
      <c r="BE9">
        <v>51</v>
      </c>
      <c r="BF9">
        <v>144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 t="s">
        <v>220</v>
      </c>
      <c r="CN9">
        <v>174.75</v>
      </c>
      <c r="CO9">
        <v>175</v>
      </c>
      <c r="CP9">
        <v>175.72999572753909</v>
      </c>
      <c r="CQ9">
        <v>174.8699951171875</v>
      </c>
      <c r="CR9">
        <v>174.8699951171875</v>
      </c>
      <c r="CS9" s="2">
        <f t="shared" ref="CS9" si="4">100%-(CN9/CO9)</f>
        <v>1.4285714285714457E-3</v>
      </c>
      <c r="CT9" s="2">
        <f t="shared" ref="CT9" si="5">100%-(CO9/CP9)</f>
        <v>4.1540758281864987E-3</v>
      </c>
      <c r="CU9" s="2">
        <f t="shared" ref="CU9" si="6">100%-(CQ9/CO9)</f>
        <v>7.4288504464281591E-4</v>
      </c>
      <c r="CV9" s="2">
        <f t="shared" ref="CV9" si="7">100%-(CQ9/CR9)</f>
        <v>0</v>
      </c>
      <c r="CW9">
        <v>194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4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174.8699951171875</v>
      </c>
      <c r="EG9">
        <v>175.28999328613281</v>
      </c>
      <c r="EH9">
        <v>175.7200012207031</v>
      </c>
      <c r="EI9">
        <v>174.61000061035159</v>
      </c>
      <c r="EJ9">
        <v>175.4700012207031</v>
      </c>
      <c r="EK9" s="2">
        <f t="shared" ref="EK9" si="8">100%-(EF9/EG9)</f>
        <v>2.3960190828448136E-3</v>
      </c>
      <c r="EL9" s="2">
        <f t="shared" ref="EL9" si="9">100%-(EG9/EH9)</f>
        <v>2.4471200294962081E-3</v>
      </c>
      <c r="EM9" s="2">
        <f t="shared" ref="EM9" si="10">100%-(EI9/EG9)</f>
        <v>3.879244120177705E-3</v>
      </c>
      <c r="EN9" s="2">
        <f t="shared" ref="EN9" si="11">100%-(EI9/EJ9)</f>
        <v>4.9011261433218323E-3</v>
      </c>
      <c r="EO9">
        <v>46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141</v>
      </c>
      <c r="EY9">
        <v>27</v>
      </c>
      <c r="EZ9">
        <v>3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 t="s">
        <v>222</v>
      </c>
      <c r="FX9">
        <v>175.4700012207031</v>
      </c>
      <c r="FY9">
        <v>176.11000061035159</v>
      </c>
      <c r="FZ9">
        <v>179.1199951171875</v>
      </c>
      <c r="GA9">
        <v>176.11000061035159</v>
      </c>
      <c r="GB9">
        <v>178.36000061035159</v>
      </c>
      <c r="GC9">
        <v>630</v>
      </c>
      <c r="GD9">
        <v>190</v>
      </c>
      <c r="GE9">
        <v>240</v>
      </c>
      <c r="GF9">
        <v>175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2.7</v>
      </c>
      <c r="GX9" t="s">
        <v>223</v>
      </c>
      <c r="GY9">
        <v>2754444</v>
      </c>
      <c r="GZ9">
        <v>1771800</v>
      </c>
      <c r="HA9">
        <v>3.4649999999999999</v>
      </c>
      <c r="HB9">
        <v>4.524</v>
      </c>
      <c r="HC9">
        <v>1.46</v>
      </c>
      <c r="HD9">
        <v>4.3600000000000003</v>
      </c>
      <c r="HE9">
        <v>0</v>
      </c>
      <c r="HF9" s="2">
        <f t="shared" ref="HF9:HG9" si="12">100%-(FX9/FY9)</f>
        <v>3.634088850323236E-3</v>
      </c>
      <c r="HG9" s="2">
        <f t="shared" si="12"/>
        <v>1.6804346744575649E-2</v>
      </c>
      <c r="HH9" s="2">
        <f t="shared" ref="HH9" si="13">100%-(GA9/FY9)</f>
        <v>0</v>
      </c>
      <c r="HI9" s="2">
        <f t="shared" ref="HI9" si="14">100%-(GA9/GB9)</f>
        <v>1.2614936041155267E-2</v>
      </c>
      <c r="HJ9" s="3">
        <f t="shared" ref="HJ9" si="15">(FY9*HG9)+FY9</f>
        <v>179.06941412579536</v>
      </c>
      <c r="HK9" t="str">
        <f t="shared" ref="HK9" si="16">B9</f>
        <v>ALXN</v>
      </c>
    </row>
    <row r="10" spans="1:219" x14ac:dyDescent="0.25">
      <c r="A10">
        <v>1</v>
      </c>
      <c r="B10" t="s">
        <v>224</v>
      </c>
      <c r="C10">
        <v>10</v>
      </c>
      <c r="D10">
        <v>0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40</v>
      </c>
      <c r="N10">
        <v>103</v>
      </c>
      <c r="O10">
        <v>42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7</v>
      </c>
      <c r="W10">
        <v>3</v>
      </c>
      <c r="X10">
        <v>0</v>
      </c>
      <c r="Y10">
        <v>1</v>
      </c>
      <c r="Z10">
        <v>5</v>
      </c>
      <c r="AA10">
        <v>1</v>
      </c>
      <c r="AB10">
        <v>16</v>
      </c>
      <c r="AC10">
        <v>0</v>
      </c>
      <c r="AD10">
        <v>0</v>
      </c>
      <c r="AE10">
        <v>0</v>
      </c>
      <c r="AF10">
        <v>0</v>
      </c>
      <c r="AG10">
        <v>5</v>
      </c>
      <c r="AH10">
        <v>5</v>
      </c>
      <c r="AI10">
        <v>0</v>
      </c>
      <c r="AJ10">
        <v>0</v>
      </c>
      <c r="AK10">
        <v>1</v>
      </c>
      <c r="AL10">
        <v>1</v>
      </c>
      <c r="AM10">
        <v>1</v>
      </c>
      <c r="AN10">
        <v>0</v>
      </c>
      <c r="AO10">
        <v>3</v>
      </c>
      <c r="AP10">
        <v>3</v>
      </c>
      <c r="AQ10">
        <v>1</v>
      </c>
      <c r="AR10">
        <v>0</v>
      </c>
      <c r="AS10">
        <v>1</v>
      </c>
      <c r="AT10">
        <v>1</v>
      </c>
      <c r="AU10" t="s">
        <v>225</v>
      </c>
      <c r="AV10">
        <v>16.940000534057621</v>
      </c>
      <c r="AW10">
        <v>16.89999961853027</v>
      </c>
      <c r="AX10">
        <v>17.10000038146973</v>
      </c>
      <c r="AY10">
        <v>16.760000228881839</v>
      </c>
      <c r="AZ10">
        <v>17.04000091552734</v>
      </c>
      <c r="BA10" s="2">
        <f t="shared" ref="BA10:BA49" si="17">100%-(AV10/AW10)</f>
        <v>-2.3669181319678767E-3</v>
      </c>
      <c r="BB10" s="2">
        <f t="shared" ref="BB10:BB49" si="18">100%-(AW10/AX10)</f>
        <v>1.1695950788175979E-2</v>
      </c>
      <c r="BC10" s="2">
        <f t="shared" ref="BC10:BC49" si="19">100%-(AY10/AW10)</f>
        <v>8.2839877401491568E-3</v>
      </c>
      <c r="BD10" s="2">
        <f t="shared" ref="BD10:BD49" si="20">100%-(AY10/AZ10)</f>
        <v>1.6431964295867796E-2</v>
      </c>
      <c r="BE10">
        <v>53</v>
      </c>
      <c r="BF10">
        <v>122</v>
      </c>
      <c r="BG10">
        <v>2</v>
      </c>
      <c r="BH10">
        <v>0</v>
      </c>
      <c r="BI10">
        <v>0</v>
      </c>
      <c r="BJ10">
        <v>1</v>
      </c>
      <c r="BK10">
        <v>2</v>
      </c>
      <c r="BL10">
        <v>0</v>
      </c>
      <c r="BM10">
        <v>0</v>
      </c>
      <c r="BN10">
        <v>11</v>
      </c>
      <c r="BO10">
        <v>3</v>
      </c>
      <c r="BP10">
        <v>4</v>
      </c>
      <c r="BQ10">
        <v>1</v>
      </c>
      <c r="BR10">
        <v>5</v>
      </c>
      <c r="BS10">
        <v>1</v>
      </c>
      <c r="BT10">
        <v>0</v>
      </c>
      <c r="BU10">
        <v>0</v>
      </c>
      <c r="BV10">
        <v>0</v>
      </c>
      <c r="BW10">
        <v>13</v>
      </c>
      <c r="BX10">
        <v>2</v>
      </c>
      <c r="BY10">
        <v>5</v>
      </c>
      <c r="BZ10">
        <v>0</v>
      </c>
      <c r="CA10">
        <v>1</v>
      </c>
      <c r="CB10">
        <v>1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226</v>
      </c>
      <c r="CN10">
        <v>17.04000091552734</v>
      </c>
      <c r="CO10">
        <v>17.04999923706055</v>
      </c>
      <c r="CP10">
        <v>17.430000305175781</v>
      </c>
      <c r="CQ10">
        <v>17.020000457763668</v>
      </c>
      <c r="CR10">
        <v>17.309999465942379</v>
      </c>
      <c r="CS10" s="2">
        <f t="shared" ref="CS10:CS49" si="21">100%-(CN10/CO10)</f>
        <v>5.8641184636987198E-4</v>
      </c>
      <c r="CT10" s="2">
        <f t="shared" ref="CT10:CT49" si="22">100%-(CO10/CP10)</f>
        <v>2.1801552579571171E-2</v>
      </c>
      <c r="CU10" s="2">
        <f t="shared" ref="CU10:CU49" si="23">100%-(CQ10/CO10)</f>
        <v>1.7594592750289628E-3</v>
      </c>
      <c r="CV10" s="2">
        <f t="shared" ref="CV10:CV49" si="24">100%-(CQ10/CR10)</f>
        <v>1.6753264998608852E-2</v>
      </c>
      <c r="CW10">
        <v>8</v>
      </c>
      <c r="CX10">
        <v>21</v>
      </c>
      <c r="CY10">
        <v>51</v>
      </c>
      <c r="CZ10">
        <v>79</v>
      </c>
      <c r="DA10">
        <v>32</v>
      </c>
      <c r="DB10">
        <v>0</v>
      </c>
      <c r="DC10">
        <v>0</v>
      </c>
      <c r="DD10">
        <v>0</v>
      </c>
      <c r="DE10">
        <v>0</v>
      </c>
      <c r="DF10">
        <v>3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3</v>
      </c>
      <c r="DM10">
        <v>1</v>
      </c>
      <c r="DN10">
        <v>3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227</v>
      </c>
      <c r="EF10">
        <v>17.309999465942379</v>
      </c>
      <c r="EG10">
        <v>17.129999160766602</v>
      </c>
      <c r="EH10">
        <v>17.20000076293945</v>
      </c>
      <c r="EI10">
        <v>16.930000305175781</v>
      </c>
      <c r="EJ10">
        <v>17.059999465942379</v>
      </c>
      <c r="EK10" s="2">
        <f t="shared" ref="EK10:EK49" si="25">100%-(EF10/EG10)</f>
        <v>-1.0507899240768115E-2</v>
      </c>
      <c r="EL10" s="2">
        <f t="shared" ref="EL10:EL49" si="26">100%-(EG10/EH10)</f>
        <v>4.0698604109180581E-3</v>
      </c>
      <c r="EM10" s="2">
        <f t="shared" ref="EM10:EM49" si="27">100%-(EI10/EG10)</f>
        <v>1.167535699878397E-2</v>
      </c>
      <c r="EN10" s="2">
        <f t="shared" ref="EN10:EN49" si="28">100%-(EI10/EJ10)</f>
        <v>7.6201151721089211E-3</v>
      </c>
      <c r="EO10">
        <v>56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28</v>
      </c>
      <c r="EY10">
        <v>13</v>
      </c>
      <c r="EZ10">
        <v>17</v>
      </c>
      <c r="FA10">
        <v>27</v>
      </c>
      <c r="FB10">
        <v>70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17</v>
      </c>
      <c r="FP10">
        <v>0</v>
      </c>
      <c r="FQ10">
        <v>5</v>
      </c>
      <c r="FR10">
        <v>0</v>
      </c>
      <c r="FS10">
        <v>1</v>
      </c>
      <c r="FT10">
        <v>0</v>
      </c>
      <c r="FU10">
        <v>1</v>
      </c>
      <c r="FV10">
        <v>0</v>
      </c>
      <c r="FW10" t="s">
        <v>228</v>
      </c>
      <c r="FX10">
        <v>17.059999465942379</v>
      </c>
      <c r="FY10">
        <v>17.280000686645511</v>
      </c>
      <c r="FZ10">
        <v>17.280000686645511</v>
      </c>
      <c r="GA10">
        <v>17.04000091552734</v>
      </c>
      <c r="GB10">
        <v>17.170000076293949</v>
      </c>
      <c r="GC10">
        <v>610</v>
      </c>
      <c r="GD10">
        <v>198</v>
      </c>
      <c r="GE10">
        <v>247</v>
      </c>
      <c r="GF10">
        <v>158</v>
      </c>
      <c r="GG10">
        <v>0</v>
      </c>
      <c r="GH10">
        <v>112</v>
      </c>
      <c r="GI10">
        <v>0</v>
      </c>
      <c r="GJ10">
        <v>111</v>
      </c>
      <c r="GK10">
        <v>3</v>
      </c>
      <c r="GL10">
        <v>80</v>
      </c>
      <c r="GM10">
        <v>3</v>
      </c>
      <c r="GN10">
        <v>70</v>
      </c>
      <c r="GO10">
        <v>2</v>
      </c>
      <c r="GP10">
        <v>0</v>
      </c>
      <c r="GQ10">
        <v>1</v>
      </c>
      <c r="GR10">
        <v>0</v>
      </c>
      <c r="GS10">
        <v>2</v>
      </c>
      <c r="GT10">
        <v>1</v>
      </c>
      <c r="GU10">
        <v>1</v>
      </c>
      <c r="GV10">
        <v>0</v>
      </c>
      <c r="GW10">
        <v>2.7</v>
      </c>
      <c r="GX10" t="s">
        <v>223</v>
      </c>
      <c r="GY10">
        <v>1556872</v>
      </c>
      <c r="GZ10">
        <v>1632014</v>
      </c>
      <c r="HA10">
        <v>1.141</v>
      </c>
      <c r="HB10">
        <v>1.29</v>
      </c>
      <c r="HC10">
        <v>2.69</v>
      </c>
      <c r="HD10">
        <v>10.18</v>
      </c>
      <c r="HE10">
        <v>0</v>
      </c>
      <c r="HF10" s="2">
        <f t="shared" ref="HF10:HF49" si="29">100%-(FX10/FY10)</f>
        <v>1.2731551618117454E-2</v>
      </c>
      <c r="HG10" s="2">
        <f t="shared" ref="HG10:HG49" si="30">100%-(FY10/FZ10)</f>
        <v>0</v>
      </c>
      <c r="HH10" s="2">
        <f t="shared" ref="HH10:HH49" si="31">100%-(GA10/FY10)</f>
        <v>1.3888875091518371E-2</v>
      </c>
      <c r="HI10" s="2">
        <f t="shared" ref="HI10:HI49" si="32">100%-(GA10/GB10)</f>
        <v>7.5712964582973497E-3</v>
      </c>
      <c r="HJ10" s="3">
        <f t="shared" ref="HJ10:HJ49" si="33">(FY10*HG10)+FY10</f>
        <v>17.280000686645511</v>
      </c>
      <c r="HK10" t="str">
        <f t="shared" ref="HK10:HK49" si="34">B10</f>
        <v>MDRX</v>
      </c>
    </row>
    <row r="11" spans="1:219" x14ac:dyDescent="0.25">
      <c r="A11">
        <v>2</v>
      </c>
      <c r="B11" t="s">
        <v>229</v>
      </c>
      <c r="C11">
        <v>11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0</v>
      </c>
      <c r="N11">
        <v>1</v>
      </c>
      <c r="O11">
        <v>5</v>
      </c>
      <c r="P11">
        <v>1</v>
      </c>
      <c r="Q11">
        <v>188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230</v>
      </c>
      <c r="AV11">
        <v>22.399999618530281</v>
      </c>
      <c r="AW11">
        <v>22.319999694824219</v>
      </c>
      <c r="AX11">
        <v>23.399999618530281</v>
      </c>
      <c r="AY11">
        <v>22.10000038146973</v>
      </c>
      <c r="AZ11">
        <v>23.35000038146973</v>
      </c>
      <c r="BA11" s="2">
        <f t="shared" si="17"/>
        <v>-3.5842260214999921E-3</v>
      </c>
      <c r="BB11" s="2">
        <f t="shared" si="18"/>
        <v>4.6153843645827197E-2</v>
      </c>
      <c r="BC11" s="2">
        <f t="shared" si="19"/>
        <v>9.856600195451759E-3</v>
      </c>
      <c r="BD11" s="2">
        <f t="shared" si="20"/>
        <v>5.3533189703585005E-2</v>
      </c>
      <c r="BE11">
        <v>5</v>
      </c>
      <c r="BF11">
        <v>7</v>
      </c>
      <c r="BG11">
        <v>10</v>
      </c>
      <c r="BH11">
        <v>3</v>
      </c>
      <c r="BI11">
        <v>161</v>
      </c>
      <c r="BJ11">
        <v>1</v>
      </c>
      <c r="BK11">
        <v>5</v>
      </c>
      <c r="BL11">
        <v>0</v>
      </c>
      <c r="BM11">
        <v>0</v>
      </c>
      <c r="BN11">
        <v>2</v>
      </c>
      <c r="BO11">
        <v>1</v>
      </c>
      <c r="BP11">
        <v>0</v>
      </c>
      <c r="BQ11">
        <v>2</v>
      </c>
      <c r="BR11">
        <v>9</v>
      </c>
      <c r="BS11">
        <v>2</v>
      </c>
      <c r="BT11">
        <v>14</v>
      </c>
      <c r="BU11">
        <v>1</v>
      </c>
      <c r="BV11">
        <v>14</v>
      </c>
      <c r="BW11">
        <v>8</v>
      </c>
      <c r="BX11">
        <v>5</v>
      </c>
      <c r="BY11">
        <v>9</v>
      </c>
      <c r="BZ11">
        <v>9</v>
      </c>
      <c r="CA11">
        <v>1</v>
      </c>
      <c r="CB11">
        <v>1</v>
      </c>
      <c r="CC11">
        <v>2</v>
      </c>
      <c r="CD11">
        <v>2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231</v>
      </c>
      <c r="CN11">
        <v>23.35000038146973</v>
      </c>
      <c r="CO11">
        <v>23.54000091552734</v>
      </c>
      <c r="CP11">
        <v>23.940000534057621</v>
      </c>
      <c r="CQ11">
        <v>23.079999923706051</v>
      </c>
      <c r="CR11">
        <v>23.559999465942379</v>
      </c>
      <c r="CS11" s="2">
        <f t="shared" si="21"/>
        <v>8.0713902577753682E-3</v>
      </c>
      <c r="CT11" s="2">
        <f t="shared" si="22"/>
        <v>1.6708421453927369E-2</v>
      </c>
      <c r="CU11" s="2">
        <f t="shared" si="23"/>
        <v>1.9541247830532793E-2</v>
      </c>
      <c r="CV11" s="2">
        <f t="shared" si="24"/>
        <v>2.0373495463367974E-2</v>
      </c>
      <c r="CW11">
        <v>61</v>
      </c>
      <c r="CX11">
        <v>110</v>
      </c>
      <c r="CY11">
        <v>16</v>
      </c>
      <c r="CZ11">
        <v>3</v>
      </c>
      <c r="DA11">
        <v>0</v>
      </c>
      <c r="DB11">
        <v>2</v>
      </c>
      <c r="DC11">
        <v>19</v>
      </c>
      <c r="DD11">
        <v>0</v>
      </c>
      <c r="DE11">
        <v>0</v>
      </c>
      <c r="DF11">
        <v>7</v>
      </c>
      <c r="DG11">
        <v>1</v>
      </c>
      <c r="DH11">
        <v>1</v>
      </c>
      <c r="DI11">
        <v>0</v>
      </c>
      <c r="DJ11">
        <v>5</v>
      </c>
      <c r="DK11">
        <v>2</v>
      </c>
      <c r="DL11">
        <v>11</v>
      </c>
      <c r="DM11">
        <v>0</v>
      </c>
      <c r="DN11">
        <v>0</v>
      </c>
      <c r="DO11">
        <v>0</v>
      </c>
      <c r="DP11">
        <v>0</v>
      </c>
      <c r="DQ11">
        <v>5</v>
      </c>
      <c r="DR11">
        <v>5</v>
      </c>
      <c r="DS11">
        <v>0</v>
      </c>
      <c r="DT11">
        <v>0</v>
      </c>
      <c r="DU11">
        <v>1</v>
      </c>
      <c r="DV11">
        <v>1</v>
      </c>
      <c r="DW11">
        <v>1</v>
      </c>
      <c r="DX11">
        <v>0</v>
      </c>
      <c r="DY11">
        <v>5</v>
      </c>
      <c r="DZ11">
        <v>5</v>
      </c>
      <c r="EA11">
        <v>1</v>
      </c>
      <c r="EB11">
        <v>0</v>
      </c>
      <c r="EC11">
        <v>1</v>
      </c>
      <c r="ED11">
        <v>1</v>
      </c>
      <c r="EE11" t="s">
        <v>232</v>
      </c>
      <c r="EF11">
        <v>23.559999465942379</v>
      </c>
      <c r="EG11">
        <v>22.969999313354489</v>
      </c>
      <c r="EH11">
        <v>23.270000457763668</v>
      </c>
      <c r="EI11">
        <v>22.620000839233398</v>
      </c>
      <c r="EJ11">
        <v>22.969999313354489</v>
      </c>
      <c r="EK11" s="2">
        <f t="shared" si="25"/>
        <v>-2.5685684380707396E-2</v>
      </c>
      <c r="EL11" s="2">
        <f t="shared" si="26"/>
        <v>1.2892184723145905E-2</v>
      </c>
      <c r="EM11" s="2">
        <f t="shared" si="27"/>
        <v>1.523720002540907E-2</v>
      </c>
      <c r="EN11" s="2">
        <f t="shared" si="28"/>
        <v>1.523720002540907E-2</v>
      </c>
      <c r="EO11">
        <v>54</v>
      </c>
      <c r="EP11">
        <v>46</v>
      </c>
      <c r="EQ11">
        <v>7</v>
      </c>
      <c r="ER11">
        <v>0</v>
      </c>
      <c r="ES11">
        <v>0</v>
      </c>
      <c r="ET11">
        <v>2</v>
      </c>
      <c r="EU11">
        <v>7</v>
      </c>
      <c r="EV11">
        <v>0</v>
      </c>
      <c r="EW11">
        <v>0</v>
      </c>
      <c r="EX11">
        <v>16</v>
      </c>
      <c r="EY11">
        <v>1</v>
      </c>
      <c r="EZ11">
        <v>10</v>
      </c>
      <c r="FA11">
        <v>4</v>
      </c>
      <c r="FB11">
        <v>80</v>
      </c>
      <c r="FC11">
        <v>2</v>
      </c>
      <c r="FD11">
        <v>61</v>
      </c>
      <c r="FE11">
        <v>0</v>
      </c>
      <c r="FF11">
        <v>0</v>
      </c>
      <c r="FG11">
        <v>53</v>
      </c>
      <c r="FH11">
        <v>7</v>
      </c>
      <c r="FI11">
        <v>44</v>
      </c>
      <c r="FJ11">
        <v>44</v>
      </c>
      <c r="FK11">
        <v>3</v>
      </c>
      <c r="FL11">
        <v>2</v>
      </c>
      <c r="FM11">
        <v>3</v>
      </c>
      <c r="FN11">
        <v>2</v>
      </c>
      <c r="FO11">
        <v>107</v>
      </c>
      <c r="FP11">
        <v>53</v>
      </c>
      <c r="FQ11">
        <v>19</v>
      </c>
      <c r="FR11">
        <v>19</v>
      </c>
      <c r="FS11">
        <v>2</v>
      </c>
      <c r="FT11">
        <v>2</v>
      </c>
      <c r="FU11">
        <v>2</v>
      </c>
      <c r="FV11">
        <v>1</v>
      </c>
      <c r="FW11" t="s">
        <v>233</v>
      </c>
      <c r="FX11">
        <v>22.969999313354489</v>
      </c>
      <c r="FY11">
        <v>23.180000305175781</v>
      </c>
      <c r="FZ11">
        <v>23.180000305175781</v>
      </c>
      <c r="GA11">
        <v>22.29000091552734</v>
      </c>
      <c r="GB11">
        <v>22.60000038146973</v>
      </c>
      <c r="GC11">
        <v>678</v>
      </c>
      <c r="GD11">
        <v>139</v>
      </c>
      <c r="GE11">
        <v>297</v>
      </c>
      <c r="GF11">
        <v>125</v>
      </c>
      <c r="GG11">
        <v>0</v>
      </c>
      <c r="GH11">
        <v>356</v>
      </c>
      <c r="GI11">
        <v>0</v>
      </c>
      <c r="GJ11">
        <v>3</v>
      </c>
      <c r="GK11">
        <v>14</v>
      </c>
      <c r="GL11">
        <v>94</v>
      </c>
      <c r="GM11">
        <v>0</v>
      </c>
      <c r="GN11">
        <v>85</v>
      </c>
      <c r="GO11">
        <v>6</v>
      </c>
      <c r="GP11">
        <v>4</v>
      </c>
      <c r="GQ11">
        <v>5</v>
      </c>
      <c r="GR11">
        <v>3</v>
      </c>
      <c r="GS11">
        <v>3</v>
      </c>
      <c r="GT11">
        <v>3</v>
      </c>
      <c r="GU11">
        <v>2</v>
      </c>
      <c r="GV11">
        <v>2</v>
      </c>
      <c r="GW11">
        <v>3.4</v>
      </c>
      <c r="GX11" t="s">
        <v>223</v>
      </c>
      <c r="GY11">
        <v>34558205</v>
      </c>
      <c r="GZ11">
        <v>36898228</v>
      </c>
      <c r="HA11">
        <v>0.86599999999999999</v>
      </c>
      <c r="HB11">
        <v>1.044</v>
      </c>
      <c r="HC11">
        <v>0.06</v>
      </c>
      <c r="HD11">
        <v>2.58</v>
      </c>
      <c r="HE11">
        <v>0</v>
      </c>
      <c r="HF11" s="2">
        <f t="shared" si="29"/>
        <v>9.0595767496345347E-3</v>
      </c>
      <c r="HG11" s="2">
        <f t="shared" si="30"/>
        <v>0</v>
      </c>
      <c r="HH11" s="2">
        <f t="shared" si="31"/>
        <v>3.8395141412043698E-2</v>
      </c>
      <c r="HI11" s="2">
        <f t="shared" si="32"/>
        <v>1.3716790296895987E-2</v>
      </c>
      <c r="HJ11" s="3">
        <f t="shared" si="33"/>
        <v>23.180000305175781</v>
      </c>
      <c r="HK11" t="str">
        <f t="shared" si="34"/>
        <v>AAL</v>
      </c>
    </row>
    <row r="12" spans="1:219" x14ac:dyDescent="0.25">
      <c r="A12">
        <v>3</v>
      </c>
      <c r="B12" t="s">
        <v>234</v>
      </c>
      <c r="C12">
        <v>10</v>
      </c>
      <c r="D12">
        <v>0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4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5</v>
      </c>
      <c r="W12">
        <v>6</v>
      </c>
      <c r="X12">
        <v>11</v>
      </c>
      <c r="Y12">
        <v>42</v>
      </c>
      <c r="Z12">
        <v>131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235</v>
      </c>
      <c r="AV12">
        <v>64.879997253417969</v>
      </c>
      <c r="AW12">
        <v>64.839996337890625</v>
      </c>
      <c r="AX12">
        <v>65.839996337890625</v>
      </c>
      <c r="AY12">
        <v>64.839996337890625</v>
      </c>
      <c r="AZ12">
        <v>65.459999084472656</v>
      </c>
      <c r="BA12" s="2">
        <f t="shared" si="17"/>
        <v>-6.1691730084145746E-4</v>
      </c>
      <c r="BB12" s="2">
        <f t="shared" si="18"/>
        <v>1.5188336203240449E-2</v>
      </c>
      <c r="BC12" s="2">
        <f t="shared" si="19"/>
        <v>0</v>
      </c>
      <c r="BD12" s="2">
        <f t="shared" si="20"/>
        <v>9.4714750267862469E-3</v>
      </c>
      <c r="BE12">
        <v>3</v>
      </c>
      <c r="BF12">
        <v>77</v>
      </c>
      <c r="BG12">
        <v>112</v>
      </c>
      <c r="BH12">
        <v>3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 t="s">
        <v>236</v>
      </c>
      <c r="CN12">
        <v>65.459999084472656</v>
      </c>
      <c r="CO12">
        <v>65.419998168945313</v>
      </c>
      <c r="CP12">
        <v>65.800003051757813</v>
      </c>
      <c r="CQ12">
        <v>65.129997253417969</v>
      </c>
      <c r="CR12">
        <v>65.599998474121094</v>
      </c>
      <c r="CS12" s="2">
        <f t="shared" si="21"/>
        <v>-6.114478240131227E-4</v>
      </c>
      <c r="CT12" s="2">
        <f t="shared" si="22"/>
        <v>5.7751499268714479E-3</v>
      </c>
      <c r="CU12" s="2">
        <f t="shared" si="23"/>
        <v>4.4329092577841678E-3</v>
      </c>
      <c r="CV12" s="2">
        <f t="shared" si="24"/>
        <v>7.1646529212731069E-3</v>
      </c>
      <c r="CW12">
        <v>174</v>
      </c>
      <c r="CX12">
        <v>3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16</v>
      </c>
      <c r="DG12">
        <v>9</v>
      </c>
      <c r="DH12">
        <v>6</v>
      </c>
      <c r="DI12">
        <v>2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 t="s">
        <v>237</v>
      </c>
      <c r="EF12">
        <v>65.599998474121094</v>
      </c>
      <c r="EG12">
        <v>65.319999694824219</v>
      </c>
      <c r="EH12">
        <v>65.580001831054688</v>
      </c>
      <c r="EI12">
        <v>64.589996337890625</v>
      </c>
      <c r="EJ12">
        <v>65.550003051757813</v>
      </c>
      <c r="EK12" s="2">
        <f t="shared" si="25"/>
        <v>-4.2865704317978093E-3</v>
      </c>
      <c r="EL12" s="2">
        <f t="shared" si="26"/>
        <v>3.9646558245038932E-3</v>
      </c>
      <c r="EM12" s="2">
        <f t="shared" si="27"/>
        <v>1.1175801597430812E-2</v>
      </c>
      <c r="EN12" s="2">
        <f t="shared" si="28"/>
        <v>1.4645410666253911E-2</v>
      </c>
      <c r="EO12">
        <v>56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36</v>
      </c>
      <c r="EY12">
        <v>16</v>
      </c>
      <c r="EZ12">
        <v>16</v>
      </c>
      <c r="FA12">
        <v>3</v>
      </c>
      <c r="FB12">
        <v>82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3</v>
      </c>
      <c r="FP12">
        <v>0</v>
      </c>
      <c r="FQ12">
        <v>11</v>
      </c>
      <c r="FR12">
        <v>0</v>
      </c>
      <c r="FS12">
        <v>1</v>
      </c>
      <c r="FT12">
        <v>0</v>
      </c>
      <c r="FU12">
        <v>1</v>
      </c>
      <c r="FV12">
        <v>0</v>
      </c>
      <c r="FW12" t="s">
        <v>238</v>
      </c>
      <c r="FX12">
        <v>65.550003051757813</v>
      </c>
      <c r="FY12">
        <v>65.319999694824219</v>
      </c>
      <c r="FZ12">
        <v>67.230003356933594</v>
      </c>
      <c r="GA12">
        <v>65.260002136230469</v>
      </c>
      <c r="GB12">
        <v>67</v>
      </c>
      <c r="GC12">
        <v>432</v>
      </c>
      <c r="GD12">
        <v>381</v>
      </c>
      <c r="GE12">
        <v>233</v>
      </c>
      <c r="GF12">
        <v>186</v>
      </c>
      <c r="GG12">
        <v>0</v>
      </c>
      <c r="GH12">
        <v>3</v>
      </c>
      <c r="GI12">
        <v>0</v>
      </c>
      <c r="GJ12">
        <v>0</v>
      </c>
      <c r="GK12">
        <v>0</v>
      </c>
      <c r="GL12">
        <v>213</v>
      </c>
      <c r="GM12">
        <v>0</v>
      </c>
      <c r="GN12">
        <v>82</v>
      </c>
      <c r="GO12">
        <v>0</v>
      </c>
      <c r="GP12">
        <v>0</v>
      </c>
      <c r="GQ12">
        <v>0</v>
      </c>
      <c r="GR12">
        <v>0</v>
      </c>
      <c r="GS12">
        <v>1</v>
      </c>
      <c r="GT12">
        <v>1</v>
      </c>
      <c r="GU12">
        <v>0</v>
      </c>
      <c r="GV12">
        <v>0</v>
      </c>
      <c r="GW12">
        <v>1.9</v>
      </c>
      <c r="GX12" t="s">
        <v>218</v>
      </c>
      <c r="GY12">
        <v>7569832</v>
      </c>
      <c r="GZ12">
        <v>8924142</v>
      </c>
      <c r="HA12">
        <v>1.258</v>
      </c>
      <c r="HB12">
        <v>1.5640000000000001</v>
      </c>
      <c r="HC12">
        <v>1.1399999999999999</v>
      </c>
      <c r="HD12">
        <v>1.84</v>
      </c>
      <c r="HF12" s="2">
        <f t="shared" si="29"/>
        <v>-3.5211781691391053E-3</v>
      </c>
      <c r="HG12" s="2">
        <f t="shared" si="30"/>
        <v>2.8409989093245991E-2</v>
      </c>
      <c r="HH12" s="2">
        <f t="shared" si="31"/>
        <v>9.1851743530402263E-4</v>
      </c>
      <c r="HI12" s="2">
        <f t="shared" si="32"/>
        <v>2.5970117369694456E-2</v>
      </c>
      <c r="HJ12" s="3">
        <f t="shared" si="33"/>
        <v>67.175740173725004</v>
      </c>
      <c r="HK12" t="str">
        <f t="shared" si="34"/>
        <v>BMY</v>
      </c>
    </row>
    <row r="13" spans="1:219" x14ac:dyDescent="0.25">
      <c r="A13">
        <v>4</v>
      </c>
      <c r="B13" t="s">
        <v>239</v>
      </c>
      <c r="C13">
        <v>9</v>
      </c>
      <c r="D13">
        <v>0</v>
      </c>
      <c r="E13">
        <v>5</v>
      </c>
      <c r="F13">
        <v>1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0</v>
      </c>
      <c r="N13">
        <v>5</v>
      </c>
      <c r="O13">
        <v>18</v>
      </c>
      <c r="P13">
        <v>51</v>
      </c>
      <c r="Q13">
        <v>121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240</v>
      </c>
      <c r="AV13">
        <v>17.770000457763668</v>
      </c>
      <c r="AW13">
        <v>17.889999389648441</v>
      </c>
      <c r="AX13">
        <v>18.45000076293945</v>
      </c>
      <c r="AY13">
        <v>17.770000457763668</v>
      </c>
      <c r="AZ13">
        <v>18.309999465942379</v>
      </c>
      <c r="BA13" s="2">
        <f t="shared" si="17"/>
        <v>6.7075984336928407E-3</v>
      </c>
      <c r="BB13" s="2">
        <f t="shared" si="18"/>
        <v>3.035237670102886E-2</v>
      </c>
      <c r="BC13" s="2">
        <f t="shared" si="19"/>
        <v>6.7075984336928407E-3</v>
      </c>
      <c r="BD13" s="2">
        <f t="shared" si="20"/>
        <v>2.9492027522072806E-2</v>
      </c>
      <c r="BE13">
        <v>7</v>
      </c>
      <c r="BF13">
        <v>8</v>
      </c>
      <c r="BG13">
        <v>5</v>
      </c>
      <c r="BH13">
        <v>15</v>
      </c>
      <c r="BI13">
        <v>159</v>
      </c>
      <c r="BJ13">
        <v>1</v>
      </c>
      <c r="BK13">
        <v>2</v>
      </c>
      <c r="BL13">
        <v>0</v>
      </c>
      <c r="BM13">
        <v>0</v>
      </c>
      <c r="BN13">
        <v>4</v>
      </c>
      <c r="BO13">
        <v>1</v>
      </c>
      <c r="BP13">
        <v>0</v>
      </c>
      <c r="BQ13">
        <v>0</v>
      </c>
      <c r="BR13">
        <v>1</v>
      </c>
      <c r="BS13">
        <v>2</v>
      </c>
      <c r="BT13">
        <v>6</v>
      </c>
      <c r="BU13">
        <v>1</v>
      </c>
      <c r="BV13">
        <v>6</v>
      </c>
      <c r="BW13">
        <v>0</v>
      </c>
      <c r="BX13">
        <v>0</v>
      </c>
      <c r="BY13">
        <v>1</v>
      </c>
      <c r="BZ13">
        <v>1</v>
      </c>
      <c r="CA13">
        <v>0</v>
      </c>
      <c r="CB13">
        <v>0</v>
      </c>
      <c r="CC13">
        <v>1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241</v>
      </c>
      <c r="CN13">
        <v>18.309999465942379</v>
      </c>
      <c r="CO13">
        <v>18.20999908447266</v>
      </c>
      <c r="CP13">
        <v>18.25</v>
      </c>
      <c r="CQ13">
        <v>17.690000534057621</v>
      </c>
      <c r="CR13">
        <v>17.840000152587891</v>
      </c>
      <c r="CS13" s="2">
        <f t="shared" si="21"/>
        <v>-5.4915094177565571E-3</v>
      </c>
      <c r="CT13" s="2">
        <f t="shared" si="22"/>
        <v>2.1918309877995146E-3</v>
      </c>
      <c r="CU13" s="2">
        <f t="shared" si="23"/>
        <v>2.8555660437041608E-2</v>
      </c>
      <c r="CV13" s="2">
        <f t="shared" si="24"/>
        <v>8.4080502941313862E-3</v>
      </c>
      <c r="CW13">
        <v>1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194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1</v>
      </c>
      <c r="DX13">
        <v>0</v>
      </c>
      <c r="DY13">
        <v>0</v>
      </c>
      <c r="DZ13">
        <v>0</v>
      </c>
      <c r="EA13">
        <v>1</v>
      </c>
      <c r="EB13">
        <v>0</v>
      </c>
      <c r="EC13">
        <v>0</v>
      </c>
      <c r="ED13">
        <v>0</v>
      </c>
      <c r="EE13" t="s">
        <v>242</v>
      </c>
      <c r="EF13">
        <v>17.840000152587891</v>
      </c>
      <c r="EG13">
        <v>17.680000305175781</v>
      </c>
      <c r="EH13">
        <v>18.059999465942379</v>
      </c>
      <c r="EI13">
        <v>17.530000686645511</v>
      </c>
      <c r="EJ13">
        <v>18</v>
      </c>
      <c r="EK13" s="2">
        <f t="shared" si="25"/>
        <v>-9.0497649689107451E-3</v>
      </c>
      <c r="EL13" s="2">
        <f t="shared" si="26"/>
        <v>2.1040928682373505E-2</v>
      </c>
      <c r="EM13" s="2">
        <f t="shared" si="27"/>
        <v>8.4841411731400029E-3</v>
      </c>
      <c r="EN13" s="2">
        <f t="shared" si="28"/>
        <v>2.6111072964138282E-2</v>
      </c>
      <c r="EO13">
        <v>24</v>
      </c>
      <c r="EP13">
        <v>27</v>
      </c>
      <c r="EQ13">
        <v>71</v>
      </c>
      <c r="ER13">
        <v>56</v>
      </c>
      <c r="ES13">
        <v>6</v>
      </c>
      <c r="ET13">
        <v>1</v>
      </c>
      <c r="EU13">
        <v>6</v>
      </c>
      <c r="EV13">
        <v>0</v>
      </c>
      <c r="EW13">
        <v>0</v>
      </c>
      <c r="EX13">
        <v>9</v>
      </c>
      <c r="EY13">
        <v>4</v>
      </c>
      <c r="EZ13">
        <v>5</v>
      </c>
      <c r="FA13">
        <v>2</v>
      </c>
      <c r="FB13">
        <v>7</v>
      </c>
      <c r="FC13">
        <v>2</v>
      </c>
      <c r="FD13">
        <v>27</v>
      </c>
      <c r="FE13">
        <v>1</v>
      </c>
      <c r="FF13">
        <v>27</v>
      </c>
      <c r="FG13">
        <v>10</v>
      </c>
      <c r="FH13">
        <v>6</v>
      </c>
      <c r="FI13">
        <v>7</v>
      </c>
      <c r="FJ13">
        <v>7</v>
      </c>
      <c r="FK13">
        <v>1</v>
      </c>
      <c r="FL13">
        <v>1</v>
      </c>
      <c r="FM13">
        <v>2</v>
      </c>
      <c r="FN13">
        <v>2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232</v>
      </c>
      <c r="FX13">
        <v>18</v>
      </c>
      <c r="FY13">
        <v>17.909999847412109</v>
      </c>
      <c r="FZ13">
        <v>18.04000091552734</v>
      </c>
      <c r="GA13">
        <v>17.629999160766602</v>
      </c>
      <c r="GB13">
        <v>17.75</v>
      </c>
      <c r="GC13">
        <v>574</v>
      </c>
      <c r="GD13">
        <v>227</v>
      </c>
      <c r="GE13">
        <v>185</v>
      </c>
      <c r="GF13">
        <v>221</v>
      </c>
      <c r="GG13">
        <v>0</v>
      </c>
      <c r="GH13">
        <v>408</v>
      </c>
      <c r="GI13">
        <v>0</v>
      </c>
      <c r="GJ13">
        <v>62</v>
      </c>
      <c r="GK13">
        <v>33</v>
      </c>
      <c r="GL13">
        <v>202</v>
      </c>
      <c r="GM13">
        <v>27</v>
      </c>
      <c r="GN13">
        <v>201</v>
      </c>
      <c r="GO13">
        <v>3</v>
      </c>
      <c r="GP13">
        <v>2</v>
      </c>
      <c r="GQ13">
        <v>3</v>
      </c>
      <c r="GR13">
        <v>2</v>
      </c>
      <c r="GS13">
        <v>0</v>
      </c>
      <c r="GT13">
        <v>0</v>
      </c>
      <c r="GU13">
        <v>0</v>
      </c>
      <c r="GV13">
        <v>0</v>
      </c>
      <c r="GW13">
        <v>2.5</v>
      </c>
      <c r="GX13" t="s">
        <v>218</v>
      </c>
      <c r="GY13">
        <v>6556029</v>
      </c>
      <c r="GZ13">
        <v>6819657</v>
      </c>
      <c r="HA13">
        <v>1.1870000000000001</v>
      </c>
      <c r="HB13">
        <v>1.3069999999999999</v>
      </c>
      <c r="HC13">
        <v>0.28000000000000003</v>
      </c>
      <c r="HD13">
        <v>2.5</v>
      </c>
      <c r="HE13">
        <v>0.58819999999999995</v>
      </c>
      <c r="HF13" s="2">
        <f t="shared" si="29"/>
        <v>-5.0251341906568658E-3</v>
      </c>
      <c r="HG13" s="2">
        <f t="shared" si="30"/>
        <v>7.2062672681649786E-3</v>
      </c>
      <c r="HH13" s="2">
        <f t="shared" si="31"/>
        <v>1.5633762648298744E-2</v>
      </c>
      <c r="HI13" s="2">
        <f t="shared" si="32"/>
        <v>6.7606106610365035E-3</v>
      </c>
      <c r="HJ13" s="3">
        <f t="shared" si="33"/>
        <v>18.039064093085354</v>
      </c>
      <c r="HK13" t="str">
        <f t="shared" si="34"/>
        <v>COG</v>
      </c>
    </row>
    <row r="14" spans="1:219" x14ac:dyDescent="0.25">
      <c r="A14">
        <v>5</v>
      </c>
      <c r="B14" t="s">
        <v>243</v>
      </c>
      <c r="C14">
        <v>10</v>
      </c>
      <c r="D14">
        <v>1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0</v>
      </c>
      <c r="N14">
        <v>0</v>
      </c>
      <c r="O14">
        <v>2</v>
      </c>
      <c r="P14">
        <v>2</v>
      </c>
      <c r="Q14">
        <v>191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244</v>
      </c>
      <c r="AV14">
        <v>27.20000076293945</v>
      </c>
      <c r="AW14">
        <v>27.29999923706055</v>
      </c>
      <c r="AX14">
        <v>27.60000038146973</v>
      </c>
      <c r="AY14">
        <v>26.79000091552734</v>
      </c>
      <c r="AZ14">
        <v>27.520000457763668</v>
      </c>
      <c r="BA14" s="2">
        <f t="shared" si="17"/>
        <v>3.6629478723703146E-3</v>
      </c>
      <c r="BB14" s="2">
        <f t="shared" si="18"/>
        <v>1.0869606531259235E-2</v>
      </c>
      <c r="BC14" s="2">
        <f t="shared" si="19"/>
        <v>1.8681257721094413E-2</v>
      </c>
      <c r="BD14" s="2">
        <f t="shared" si="20"/>
        <v>2.6526145715611293E-2</v>
      </c>
      <c r="BE14">
        <v>36</v>
      </c>
      <c r="BF14">
        <v>11</v>
      </c>
      <c r="BG14">
        <v>8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25</v>
      </c>
      <c r="BO14">
        <v>12</v>
      </c>
      <c r="BP14">
        <v>13</v>
      </c>
      <c r="BQ14">
        <v>27</v>
      </c>
      <c r="BR14">
        <v>87</v>
      </c>
      <c r="BS14">
        <v>1</v>
      </c>
      <c r="BT14">
        <v>0</v>
      </c>
      <c r="BU14">
        <v>0</v>
      </c>
      <c r="BV14">
        <v>0</v>
      </c>
      <c r="BW14">
        <v>3</v>
      </c>
      <c r="BX14">
        <v>0</v>
      </c>
      <c r="BY14">
        <v>87</v>
      </c>
      <c r="BZ14">
        <v>0</v>
      </c>
      <c r="CA14">
        <v>2</v>
      </c>
      <c r="CB14">
        <v>0</v>
      </c>
      <c r="CC14">
        <v>3</v>
      </c>
      <c r="CD14">
        <v>1</v>
      </c>
      <c r="CE14">
        <v>13</v>
      </c>
      <c r="CF14">
        <v>3</v>
      </c>
      <c r="CG14">
        <v>27</v>
      </c>
      <c r="CH14">
        <v>27</v>
      </c>
      <c r="CI14">
        <v>3</v>
      </c>
      <c r="CJ14">
        <v>1</v>
      </c>
      <c r="CK14">
        <v>4</v>
      </c>
      <c r="CL14">
        <v>2</v>
      </c>
      <c r="CM14" t="s">
        <v>245</v>
      </c>
      <c r="CN14">
        <v>27.520000457763668</v>
      </c>
      <c r="CO14">
        <v>27.649999618530281</v>
      </c>
      <c r="CP14">
        <v>28.620000839233398</v>
      </c>
      <c r="CQ14">
        <v>27.420000076293949</v>
      </c>
      <c r="CR14">
        <v>28</v>
      </c>
      <c r="CS14" s="2">
        <f t="shared" si="21"/>
        <v>4.7015971992813155E-3</v>
      </c>
      <c r="CT14" s="2">
        <f t="shared" si="22"/>
        <v>3.3892424607248839E-2</v>
      </c>
      <c r="CU14" s="2">
        <f t="shared" si="23"/>
        <v>8.3182475735801287E-3</v>
      </c>
      <c r="CV14" s="2">
        <f t="shared" si="24"/>
        <v>2.0714282989501842E-2</v>
      </c>
      <c r="CW14">
        <v>1</v>
      </c>
      <c r="CX14">
        <v>3</v>
      </c>
      <c r="CY14">
        <v>4</v>
      </c>
      <c r="CZ14">
        <v>38</v>
      </c>
      <c r="DA14">
        <v>146</v>
      </c>
      <c r="DB14">
        <v>0</v>
      </c>
      <c r="DC14">
        <v>0</v>
      </c>
      <c r="DD14">
        <v>0</v>
      </c>
      <c r="DE14">
        <v>0</v>
      </c>
      <c r="DF14">
        <v>2</v>
      </c>
      <c r="DG14">
        <v>0</v>
      </c>
      <c r="DH14">
        <v>0</v>
      </c>
      <c r="DI14">
        <v>0</v>
      </c>
      <c r="DJ14">
        <v>3</v>
      </c>
      <c r="DK14">
        <v>1</v>
      </c>
      <c r="DL14">
        <v>5</v>
      </c>
      <c r="DM14">
        <v>1</v>
      </c>
      <c r="DN14">
        <v>5</v>
      </c>
      <c r="DO14">
        <v>1</v>
      </c>
      <c r="DP14">
        <v>0</v>
      </c>
      <c r="DQ14">
        <v>3</v>
      </c>
      <c r="DR14">
        <v>3</v>
      </c>
      <c r="DS14">
        <v>1</v>
      </c>
      <c r="DT14">
        <v>0</v>
      </c>
      <c r="DU14">
        <v>1</v>
      </c>
      <c r="DV14">
        <v>1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246</v>
      </c>
      <c r="EF14">
        <v>28</v>
      </c>
      <c r="EG14">
        <v>27.010000228881839</v>
      </c>
      <c r="EH14">
        <v>27.79999923706055</v>
      </c>
      <c r="EI14">
        <v>26.739999771118161</v>
      </c>
      <c r="EJ14">
        <v>27.680000305175781</v>
      </c>
      <c r="EK14" s="2">
        <f t="shared" si="25"/>
        <v>-3.6653082663048231E-2</v>
      </c>
      <c r="EL14" s="2">
        <f t="shared" si="26"/>
        <v>2.8417231289904255E-2</v>
      </c>
      <c r="EM14" s="2">
        <f t="shared" si="27"/>
        <v>9.9963145307554457E-3</v>
      </c>
      <c r="EN14" s="2">
        <f t="shared" si="28"/>
        <v>3.3959556491834797E-2</v>
      </c>
      <c r="EO14">
        <v>12</v>
      </c>
      <c r="EP14">
        <v>14</v>
      </c>
      <c r="EQ14">
        <v>33</v>
      </c>
      <c r="ER14">
        <v>52</v>
      </c>
      <c r="ES14">
        <v>84</v>
      </c>
      <c r="ET14">
        <v>1</v>
      </c>
      <c r="EU14">
        <v>2</v>
      </c>
      <c r="EV14">
        <v>0</v>
      </c>
      <c r="EW14">
        <v>0</v>
      </c>
      <c r="EX14">
        <v>5</v>
      </c>
      <c r="EY14">
        <v>3</v>
      </c>
      <c r="EZ14">
        <v>4</v>
      </c>
      <c r="FA14">
        <v>1</v>
      </c>
      <c r="FB14">
        <v>4</v>
      </c>
      <c r="FC14">
        <v>2</v>
      </c>
      <c r="FD14">
        <v>17</v>
      </c>
      <c r="FE14">
        <v>1</v>
      </c>
      <c r="FF14">
        <v>17</v>
      </c>
      <c r="FG14">
        <v>7</v>
      </c>
      <c r="FH14">
        <v>3</v>
      </c>
      <c r="FI14">
        <v>4</v>
      </c>
      <c r="FJ14">
        <v>4</v>
      </c>
      <c r="FK14">
        <v>2</v>
      </c>
      <c r="FL14">
        <v>1</v>
      </c>
      <c r="FM14">
        <v>3</v>
      </c>
      <c r="FN14">
        <v>2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 t="s">
        <v>247</v>
      </c>
      <c r="FX14">
        <v>27.680000305175781</v>
      </c>
      <c r="FY14">
        <v>27.64999961853027</v>
      </c>
      <c r="FZ14">
        <v>27.680000305175781</v>
      </c>
      <c r="GA14">
        <v>26.95999908447266</v>
      </c>
      <c r="GB14">
        <v>27.530000686645511</v>
      </c>
      <c r="GC14">
        <v>637</v>
      </c>
      <c r="GD14">
        <v>187</v>
      </c>
      <c r="GE14">
        <v>387</v>
      </c>
      <c r="GF14">
        <v>22</v>
      </c>
      <c r="GG14">
        <v>0</v>
      </c>
      <c r="GH14">
        <v>513</v>
      </c>
      <c r="GI14">
        <v>0</v>
      </c>
      <c r="GJ14">
        <v>320</v>
      </c>
      <c r="GK14">
        <v>23</v>
      </c>
      <c r="GL14">
        <v>94</v>
      </c>
      <c r="GM14">
        <v>22</v>
      </c>
      <c r="GN14">
        <v>7</v>
      </c>
      <c r="GO14">
        <v>7</v>
      </c>
      <c r="GP14">
        <v>4</v>
      </c>
      <c r="GQ14">
        <v>4</v>
      </c>
      <c r="GR14">
        <v>3</v>
      </c>
      <c r="GS14">
        <v>4</v>
      </c>
      <c r="GT14">
        <v>0</v>
      </c>
      <c r="GU14">
        <v>2</v>
      </c>
      <c r="GV14">
        <v>0</v>
      </c>
      <c r="GW14">
        <v>2.6</v>
      </c>
      <c r="GX14" t="s">
        <v>223</v>
      </c>
      <c r="GY14">
        <v>26074987</v>
      </c>
      <c r="GZ14">
        <v>28141271</v>
      </c>
      <c r="HA14">
        <v>1.365</v>
      </c>
      <c r="HB14">
        <v>1.446</v>
      </c>
      <c r="HC14">
        <v>0.05</v>
      </c>
      <c r="HD14">
        <v>1.95</v>
      </c>
      <c r="HE14">
        <v>0</v>
      </c>
      <c r="HF14" s="2">
        <f t="shared" si="29"/>
        <v>-1.0850158068502758E-3</v>
      </c>
      <c r="HG14" s="2">
        <f t="shared" si="30"/>
        <v>1.0838398235097912E-3</v>
      </c>
      <c r="HH14" s="2">
        <f t="shared" si="31"/>
        <v>2.495481170260816E-2</v>
      </c>
      <c r="HI14" s="2">
        <f t="shared" si="32"/>
        <v>2.0704743478243137E-2</v>
      </c>
      <c r="HJ14" s="3">
        <f t="shared" si="33"/>
        <v>27.679967789236862</v>
      </c>
      <c r="HK14" t="str">
        <f t="shared" si="34"/>
        <v>CCL</v>
      </c>
    </row>
    <row r="15" spans="1:219" x14ac:dyDescent="0.25">
      <c r="A15">
        <v>6</v>
      </c>
      <c r="B15" t="s">
        <v>248</v>
      </c>
      <c r="C15">
        <v>10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104</v>
      </c>
      <c r="N15">
        <v>12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49</v>
      </c>
      <c r="W15">
        <v>13</v>
      </c>
      <c r="X15">
        <v>9</v>
      </c>
      <c r="Y15">
        <v>19</v>
      </c>
      <c r="Z15">
        <v>12</v>
      </c>
      <c r="AA15">
        <v>0</v>
      </c>
      <c r="AB15">
        <v>0</v>
      </c>
      <c r="AC15">
        <v>0</v>
      </c>
      <c r="AD15">
        <v>0</v>
      </c>
      <c r="AE15">
        <v>5</v>
      </c>
      <c r="AF15">
        <v>0</v>
      </c>
      <c r="AG15">
        <v>12</v>
      </c>
      <c r="AH15">
        <v>0</v>
      </c>
      <c r="AI15">
        <v>1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245</v>
      </c>
      <c r="AV15">
        <v>69.199996948242188</v>
      </c>
      <c r="AW15">
        <v>69.30999755859375</v>
      </c>
      <c r="AX15">
        <v>70.980003356933594</v>
      </c>
      <c r="AY15">
        <v>69.199996948242188</v>
      </c>
      <c r="AZ15">
        <v>70.55999755859375</v>
      </c>
      <c r="BA15" s="2">
        <f t="shared" si="17"/>
        <v>1.5870814345155804E-3</v>
      </c>
      <c r="BB15" s="2">
        <f t="shared" si="18"/>
        <v>2.3527834874027431E-2</v>
      </c>
      <c r="BC15" s="2">
        <f t="shared" si="19"/>
        <v>1.5870814345155804E-3</v>
      </c>
      <c r="BD15" s="2">
        <f t="shared" si="20"/>
        <v>1.9274385734242783E-2</v>
      </c>
      <c r="BE15">
        <v>0</v>
      </c>
      <c r="BF15">
        <v>5</v>
      </c>
      <c r="BG15">
        <v>18</v>
      </c>
      <c r="BH15">
        <v>113</v>
      </c>
      <c r="BI15">
        <v>58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1</v>
      </c>
      <c r="BU15">
        <v>1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249</v>
      </c>
      <c r="CN15">
        <v>70.55999755859375</v>
      </c>
      <c r="CO15">
        <v>70.779998779296875</v>
      </c>
      <c r="CP15">
        <v>71.370002746582031</v>
      </c>
      <c r="CQ15">
        <v>69.919998168945313</v>
      </c>
      <c r="CR15">
        <v>70.730003356933594</v>
      </c>
      <c r="CS15" s="2">
        <f t="shared" si="21"/>
        <v>3.1082399618164169E-3</v>
      </c>
      <c r="CT15" s="2">
        <f t="shared" si="22"/>
        <v>8.2668340280176444E-3</v>
      </c>
      <c r="CU15" s="2">
        <f t="shared" si="23"/>
        <v>1.2150333783321754E-2</v>
      </c>
      <c r="CV15" s="2">
        <f t="shared" si="24"/>
        <v>1.1452073371192251E-2</v>
      </c>
      <c r="CW15">
        <v>54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24</v>
      </c>
      <c r="DG15">
        <v>11</v>
      </c>
      <c r="DH15">
        <v>11</v>
      </c>
      <c r="DI15">
        <v>12</v>
      </c>
      <c r="DJ15">
        <v>96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0</v>
      </c>
      <c r="DQ15">
        <v>0</v>
      </c>
      <c r="DR15">
        <v>0</v>
      </c>
      <c r="DS15">
        <v>1</v>
      </c>
      <c r="DT15">
        <v>0</v>
      </c>
      <c r="DU15">
        <v>0</v>
      </c>
      <c r="DV15">
        <v>0</v>
      </c>
      <c r="DW15">
        <v>3</v>
      </c>
      <c r="DX15">
        <v>1</v>
      </c>
      <c r="DY15">
        <v>10</v>
      </c>
      <c r="DZ15">
        <v>0</v>
      </c>
      <c r="EA15">
        <v>1</v>
      </c>
      <c r="EB15">
        <v>1</v>
      </c>
      <c r="EC15">
        <v>1</v>
      </c>
      <c r="ED15">
        <v>0</v>
      </c>
      <c r="EE15" t="s">
        <v>250</v>
      </c>
      <c r="EF15">
        <v>70.730003356933594</v>
      </c>
      <c r="EG15">
        <v>70.75</v>
      </c>
      <c r="EH15">
        <v>71.05999755859375</v>
      </c>
      <c r="EI15">
        <v>70.269996643066406</v>
      </c>
      <c r="EJ15">
        <v>70.879997253417969</v>
      </c>
      <c r="EK15" s="2">
        <f t="shared" si="25"/>
        <v>2.8263806454287277E-4</v>
      </c>
      <c r="EL15" s="2">
        <f t="shared" si="26"/>
        <v>4.3624763473729677E-3</v>
      </c>
      <c r="EM15" s="2">
        <f t="shared" si="27"/>
        <v>6.7844997446444566E-3</v>
      </c>
      <c r="EN15" s="2">
        <f t="shared" si="28"/>
        <v>8.6061037526655726E-3</v>
      </c>
      <c r="EO15">
        <v>99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57</v>
      </c>
      <c r="EY15">
        <v>32</v>
      </c>
      <c r="EZ15">
        <v>27</v>
      </c>
      <c r="FA15">
        <v>7</v>
      </c>
      <c r="FB15">
        <v>21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237</v>
      </c>
      <c r="FX15">
        <v>70.879997253417969</v>
      </c>
      <c r="FY15">
        <v>70.680000305175781</v>
      </c>
      <c r="FZ15">
        <v>72.449996948242188</v>
      </c>
      <c r="GA15">
        <v>70.290000915527344</v>
      </c>
      <c r="GB15">
        <v>71.800003051757813</v>
      </c>
      <c r="GC15">
        <v>464</v>
      </c>
      <c r="GD15">
        <v>401</v>
      </c>
      <c r="GE15">
        <v>154</v>
      </c>
      <c r="GF15">
        <v>298</v>
      </c>
      <c r="GG15">
        <v>0</v>
      </c>
      <c r="GH15">
        <v>171</v>
      </c>
      <c r="GI15">
        <v>0</v>
      </c>
      <c r="GJ15">
        <v>0</v>
      </c>
      <c r="GK15">
        <v>1</v>
      </c>
      <c r="GL15">
        <v>129</v>
      </c>
      <c r="GM15">
        <v>0</v>
      </c>
      <c r="GN15">
        <v>117</v>
      </c>
      <c r="GO15">
        <v>1</v>
      </c>
      <c r="GP15">
        <v>0</v>
      </c>
      <c r="GQ15">
        <v>0</v>
      </c>
      <c r="GR15">
        <v>0</v>
      </c>
      <c r="GS15">
        <v>1</v>
      </c>
      <c r="GT15">
        <v>1</v>
      </c>
      <c r="GU15">
        <v>0</v>
      </c>
      <c r="GV15">
        <v>0</v>
      </c>
      <c r="GW15">
        <v>1.9</v>
      </c>
      <c r="GX15" t="s">
        <v>218</v>
      </c>
      <c r="GY15">
        <v>4078605</v>
      </c>
      <c r="GZ15">
        <v>4714200</v>
      </c>
      <c r="HA15">
        <v>1.026</v>
      </c>
      <c r="HB15">
        <v>1.097</v>
      </c>
      <c r="HC15">
        <v>1.22</v>
      </c>
      <c r="HD15">
        <v>2</v>
      </c>
      <c r="HE15">
        <v>0</v>
      </c>
      <c r="HF15" s="2">
        <f t="shared" si="29"/>
        <v>-2.8296115927937127E-3</v>
      </c>
      <c r="HG15" s="2">
        <f t="shared" si="30"/>
        <v>2.4430596516531011E-2</v>
      </c>
      <c r="HH15" s="2">
        <f t="shared" si="31"/>
        <v>5.517818165881927E-3</v>
      </c>
      <c r="HI15" s="2">
        <f t="shared" si="32"/>
        <v>2.1030669527158152E-2</v>
      </c>
      <c r="HJ15" s="3">
        <f t="shared" si="33"/>
        <v>72.406754874419818</v>
      </c>
      <c r="HK15" t="str">
        <f t="shared" si="34"/>
        <v>CNC</v>
      </c>
    </row>
    <row r="16" spans="1:219" x14ac:dyDescent="0.25">
      <c r="A16">
        <v>7</v>
      </c>
      <c r="B16" t="s">
        <v>251</v>
      </c>
      <c r="C16">
        <v>11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0</v>
      </c>
      <c r="N16">
        <v>2</v>
      </c>
      <c r="O16">
        <v>8</v>
      </c>
      <c r="P16">
        <v>14</v>
      </c>
      <c r="Q16">
        <v>163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252</v>
      </c>
      <c r="AV16">
        <v>77.639999389648438</v>
      </c>
      <c r="AW16">
        <v>81.830001831054688</v>
      </c>
      <c r="AX16">
        <v>91.379997253417955</v>
      </c>
      <c r="AY16">
        <v>81.010002136230469</v>
      </c>
      <c r="AZ16">
        <v>90.029998779296875</v>
      </c>
      <c r="BA16" s="2">
        <f t="shared" si="17"/>
        <v>5.1203743708290284E-2</v>
      </c>
      <c r="BB16" s="2">
        <f t="shared" si="18"/>
        <v>0.10450859826444192</v>
      </c>
      <c r="BC16" s="2">
        <f t="shared" si="19"/>
        <v>1.0020770823361058E-2</v>
      </c>
      <c r="BD16" s="2">
        <f t="shared" si="20"/>
        <v>0.10018879001851799</v>
      </c>
      <c r="BE16">
        <v>0</v>
      </c>
      <c r="BF16">
        <v>2</v>
      </c>
      <c r="BG16">
        <v>0</v>
      </c>
      <c r="BH16">
        <v>0</v>
      </c>
      <c r="BI16">
        <v>193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</v>
      </c>
      <c r="BQ16">
        <v>0</v>
      </c>
      <c r="BR16">
        <v>1</v>
      </c>
      <c r="BS16">
        <v>1</v>
      </c>
      <c r="BT16">
        <v>2</v>
      </c>
      <c r="BU16">
        <v>1</v>
      </c>
      <c r="BV16">
        <v>2</v>
      </c>
      <c r="BW16">
        <v>0</v>
      </c>
      <c r="BX16">
        <v>0</v>
      </c>
      <c r="BY16">
        <v>1</v>
      </c>
      <c r="BZ16">
        <v>1</v>
      </c>
      <c r="CA16">
        <v>0</v>
      </c>
      <c r="CB16">
        <v>0</v>
      </c>
      <c r="CC16">
        <v>1</v>
      </c>
      <c r="CD16">
        <v>1</v>
      </c>
      <c r="CE16">
        <v>0</v>
      </c>
      <c r="CF16">
        <v>0</v>
      </c>
      <c r="CG16">
        <v>1</v>
      </c>
      <c r="CH16">
        <v>1</v>
      </c>
      <c r="CI16">
        <v>0</v>
      </c>
      <c r="CJ16">
        <v>0</v>
      </c>
      <c r="CK16">
        <v>1</v>
      </c>
      <c r="CL16">
        <v>1</v>
      </c>
      <c r="CM16" t="s">
        <v>253</v>
      </c>
      <c r="CN16">
        <v>90.029998779296875</v>
      </c>
      <c r="CO16">
        <v>93.180000305175781</v>
      </c>
      <c r="CP16">
        <v>97.129997253417955</v>
      </c>
      <c r="CQ16">
        <v>90.550003051757798</v>
      </c>
      <c r="CR16">
        <v>91.860000610351563</v>
      </c>
      <c r="CS16" s="2">
        <f t="shared" si="21"/>
        <v>3.3805553933915711E-2</v>
      </c>
      <c r="CT16" s="2">
        <f t="shared" si="22"/>
        <v>4.0667116853060348E-2</v>
      </c>
      <c r="CU16" s="2">
        <f t="shared" si="23"/>
        <v>2.8224911405928532E-2</v>
      </c>
      <c r="CV16" s="2">
        <f t="shared" si="24"/>
        <v>1.4260805028191381E-2</v>
      </c>
      <c r="CW16">
        <v>23</v>
      </c>
      <c r="CX16">
        <v>10</v>
      </c>
      <c r="CY16">
        <v>7</v>
      </c>
      <c r="CZ16">
        <v>1</v>
      </c>
      <c r="DA16">
        <v>3</v>
      </c>
      <c r="DB16">
        <v>2</v>
      </c>
      <c r="DC16">
        <v>11</v>
      </c>
      <c r="DD16">
        <v>1</v>
      </c>
      <c r="DE16">
        <v>3</v>
      </c>
      <c r="DF16">
        <v>13</v>
      </c>
      <c r="DG16">
        <v>6</v>
      </c>
      <c r="DH16">
        <v>10</v>
      </c>
      <c r="DI16">
        <v>5</v>
      </c>
      <c r="DJ16">
        <v>131</v>
      </c>
      <c r="DK16">
        <v>1</v>
      </c>
      <c r="DL16">
        <v>88</v>
      </c>
      <c r="DM16">
        <v>0</v>
      </c>
      <c r="DN16">
        <v>0</v>
      </c>
      <c r="DO16">
        <v>21</v>
      </c>
      <c r="DP16">
        <v>11</v>
      </c>
      <c r="DQ16">
        <v>73</v>
      </c>
      <c r="DR16">
        <v>73</v>
      </c>
      <c r="DS16">
        <v>3</v>
      </c>
      <c r="DT16">
        <v>2</v>
      </c>
      <c r="DU16">
        <v>2</v>
      </c>
      <c r="DV16">
        <v>1</v>
      </c>
      <c r="DW16">
        <v>45</v>
      </c>
      <c r="DX16">
        <v>21</v>
      </c>
      <c r="DY16">
        <v>36</v>
      </c>
      <c r="DZ16">
        <v>36</v>
      </c>
      <c r="EA16">
        <v>4</v>
      </c>
      <c r="EB16">
        <v>3</v>
      </c>
      <c r="EC16">
        <v>3</v>
      </c>
      <c r="ED16">
        <v>2</v>
      </c>
      <c r="EE16" t="s">
        <v>254</v>
      </c>
      <c r="EF16">
        <v>91.860000610351563</v>
      </c>
      <c r="EG16">
        <v>90.470001220703125</v>
      </c>
      <c r="EH16">
        <v>91.739997863769517</v>
      </c>
      <c r="EI16">
        <v>86.129997253417969</v>
      </c>
      <c r="EJ16">
        <v>88.550003051757813</v>
      </c>
      <c r="EK16" s="2">
        <f t="shared" si="25"/>
        <v>-1.5364202176338049E-2</v>
      </c>
      <c r="EL16" s="2">
        <f t="shared" si="26"/>
        <v>1.3843434408536748E-2</v>
      </c>
      <c r="EM16" s="2">
        <f t="shared" si="27"/>
        <v>4.7971746531733084E-2</v>
      </c>
      <c r="EN16" s="2">
        <f t="shared" si="28"/>
        <v>2.7329257085686898E-2</v>
      </c>
      <c r="EO16">
        <v>1</v>
      </c>
      <c r="EP16">
        <v>2</v>
      </c>
      <c r="EQ16">
        <v>1</v>
      </c>
      <c r="ER16">
        <v>0</v>
      </c>
      <c r="ES16">
        <v>0</v>
      </c>
      <c r="ET16">
        <v>1</v>
      </c>
      <c r="EU16">
        <v>1</v>
      </c>
      <c r="EV16">
        <v>0</v>
      </c>
      <c r="EW16">
        <v>0</v>
      </c>
      <c r="EX16">
        <v>0</v>
      </c>
      <c r="EY16">
        <v>1</v>
      </c>
      <c r="EZ16">
        <v>0</v>
      </c>
      <c r="FA16">
        <v>0</v>
      </c>
      <c r="FB16">
        <v>192</v>
      </c>
      <c r="FC16">
        <v>1</v>
      </c>
      <c r="FD16">
        <v>0</v>
      </c>
      <c r="FE16">
        <v>0</v>
      </c>
      <c r="FF16">
        <v>0</v>
      </c>
      <c r="FG16">
        <v>3</v>
      </c>
      <c r="FH16">
        <v>1</v>
      </c>
      <c r="FI16">
        <v>0</v>
      </c>
      <c r="FJ16">
        <v>0</v>
      </c>
      <c r="FK16">
        <v>1</v>
      </c>
      <c r="FL16">
        <v>1</v>
      </c>
      <c r="FM16">
        <v>1</v>
      </c>
      <c r="FN16">
        <v>1</v>
      </c>
      <c r="FO16">
        <v>4</v>
      </c>
      <c r="FP16">
        <v>3</v>
      </c>
      <c r="FQ16">
        <v>0</v>
      </c>
      <c r="FR16">
        <v>0</v>
      </c>
      <c r="FS16">
        <v>1</v>
      </c>
      <c r="FT16">
        <v>1</v>
      </c>
      <c r="FU16">
        <v>0</v>
      </c>
      <c r="FV16">
        <v>0</v>
      </c>
      <c r="FW16" t="s">
        <v>255</v>
      </c>
      <c r="FX16">
        <v>88.550003051757813</v>
      </c>
      <c r="FY16">
        <v>100.5400009155273</v>
      </c>
      <c r="FZ16">
        <v>103.3300018310547</v>
      </c>
      <c r="GA16">
        <v>88.050003051757813</v>
      </c>
      <c r="GB16">
        <v>92.94000244140625</v>
      </c>
      <c r="GC16">
        <v>430</v>
      </c>
      <c r="GD16">
        <v>360</v>
      </c>
      <c r="GE16">
        <v>48</v>
      </c>
      <c r="GF16">
        <v>358</v>
      </c>
      <c r="GG16">
        <v>3</v>
      </c>
      <c r="GH16">
        <v>374</v>
      </c>
      <c r="GI16">
        <v>3</v>
      </c>
      <c r="GJ16">
        <v>4</v>
      </c>
      <c r="GK16">
        <v>2</v>
      </c>
      <c r="GL16">
        <v>324</v>
      </c>
      <c r="GM16">
        <v>0</v>
      </c>
      <c r="GN16">
        <v>323</v>
      </c>
      <c r="GO16">
        <v>4</v>
      </c>
      <c r="GP16">
        <v>3</v>
      </c>
      <c r="GQ16">
        <v>3</v>
      </c>
      <c r="GR16">
        <v>2</v>
      </c>
      <c r="GS16">
        <v>4</v>
      </c>
      <c r="GT16">
        <v>3</v>
      </c>
      <c r="GU16">
        <v>3</v>
      </c>
      <c r="GV16">
        <v>2</v>
      </c>
      <c r="GW16">
        <v>2.8</v>
      </c>
      <c r="GX16" t="s">
        <v>223</v>
      </c>
      <c r="GY16">
        <v>1023946</v>
      </c>
      <c r="GZ16">
        <v>1019628</v>
      </c>
      <c r="HA16">
        <v>0.14299999999999999</v>
      </c>
      <c r="HB16">
        <v>0.76100000000000001</v>
      </c>
      <c r="HC16">
        <v>-2.63</v>
      </c>
      <c r="HD16">
        <v>9.09</v>
      </c>
      <c r="HE16">
        <v>0</v>
      </c>
      <c r="HF16" s="2">
        <f t="shared" si="29"/>
        <v>0.11925599517194518</v>
      </c>
      <c r="HG16" s="2">
        <f t="shared" si="30"/>
        <v>2.7000879377599096E-2</v>
      </c>
      <c r="HH16" s="2">
        <f t="shared" si="31"/>
        <v>0.1242291401435679</v>
      </c>
      <c r="HI16" s="2">
        <f t="shared" si="32"/>
        <v>5.2614582108832186E-2</v>
      </c>
      <c r="HJ16" s="3">
        <f t="shared" si="33"/>
        <v>103.25466935287116</v>
      </c>
      <c r="HK16" t="str">
        <f t="shared" si="34"/>
        <v>PLCE</v>
      </c>
    </row>
    <row r="17" spans="1:219" x14ac:dyDescent="0.25">
      <c r="A17">
        <v>8</v>
      </c>
      <c r="B17" t="s">
        <v>256</v>
      </c>
      <c r="C17">
        <v>9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12</v>
      </c>
      <c r="N17">
        <v>9</v>
      </c>
      <c r="O17">
        <v>2</v>
      </c>
      <c r="P17">
        <v>0</v>
      </c>
      <c r="Q17">
        <v>0</v>
      </c>
      <c r="R17">
        <v>1</v>
      </c>
      <c r="S17">
        <v>2</v>
      </c>
      <c r="T17">
        <v>0</v>
      </c>
      <c r="U17">
        <v>0</v>
      </c>
      <c r="V17">
        <v>7</v>
      </c>
      <c r="W17">
        <v>1</v>
      </c>
      <c r="X17">
        <v>3</v>
      </c>
      <c r="Y17">
        <v>7</v>
      </c>
      <c r="Z17">
        <v>144</v>
      </c>
      <c r="AA17">
        <v>1</v>
      </c>
      <c r="AB17">
        <v>2</v>
      </c>
      <c r="AC17">
        <v>0</v>
      </c>
      <c r="AD17">
        <v>0</v>
      </c>
      <c r="AE17">
        <v>11</v>
      </c>
      <c r="AF17">
        <v>2</v>
      </c>
      <c r="AG17">
        <v>0</v>
      </c>
      <c r="AH17">
        <v>0</v>
      </c>
      <c r="AI17">
        <v>1</v>
      </c>
      <c r="AJ17">
        <v>1</v>
      </c>
      <c r="AK17">
        <v>0</v>
      </c>
      <c r="AL17">
        <v>0</v>
      </c>
      <c r="AM17">
        <v>24</v>
      </c>
      <c r="AN17">
        <v>11</v>
      </c>
      <c r="AO17">
        <v>0</v>
      </c>
      <c r="AP17">
        <v>0</v>
      </c>
      <c r="AQ17">
        <v>1</v>
      </c>
      <c r="AR17">
        <v>1</v>
      </c>
      <c r="AS17">
        <v>0</v>
      </c>
      <c r="AT17">
        <v>0</v>
      </c>
      <c r="AU17" t="s">
        <v>257</v>
      </c>
      <c r="AV17">
        <v>43.5</v>
      </c>
      <c r="AW17">
        <v>43.419998168945313</v>
      </c>
      <c r="AX17">
        <v>44.389999389648438</v>
      </c>
      <c r="AY17">
        <v>43.119998931884773</v>
      </c>
      <c r="AZ17">
        <v>43.959999084472663</v>
      </c>
      <c r="BA17" s="2">
        <f t="shared" si="17"/>
        <v>-1.8425111568038943E-3</v>
      </c>
      <c r="BB17" s="2">
        <f t="shared" si="18"/>
        <v>2.1851796216273978E-2</v>
      </c>
      <c r="BC17" s="2">
        <f t="shared" si="19"/>
        <v>6.9092411264795039E-3</v>
      </c>
      <c r="BD17" s="2">
        <f t="shared" si="20"/>
        <v>1.9108284123795394E-2</v>
      </c>
      <c r="BE17">
        <v>45</v>
      </c>
      <c r="BF17">
        <v>15</v>
      </c>
      <c r="BG17">
        <v>27</v>
      </c>
      <c r="BH17">
        <v>60</v>
      </c>
      <c r="BI17">
        <v>12</v>
      </c>
      <c r="BJ17">
        <v>1</v>
      </c>
      <c r="BK17">
        <v>1</v>
      </c>
      <c r="BL17">
        <v>0</v>
      </c>
      <c r="BM17">
        <v>0</v>
      </c>
      <c r="BN17">
        <v>7</v>
      </c>
      <c r="BO17">
        <v>5</v>
      </c>
      <c r="BP17">
        <v>4</v>
      </c>
      <c r="BQ17">
        <v>2</v>
      </c>
      <c r="BR17">
        <v>6</v>
      </c>
      <c r="BS17">
        <v>1</v>
      </c>
      <c r="BT17">
        <v>24</v>
      </c>
      <c r="BU17">
        <v>1</v>
      </c>
      <c r="BV17">
        <v>24</v>
      </c>
      <c r="BW17">
        <v>3</v>
      </c>
      <c r="BX17">
        <v>1</v>
      </c>
      <c r="BY17">
        <v>6</v>
      </c>
      <c r="BZ17">
        <v>6</v>
      </c>
      <c r="CA17">
        <v>1</v>
      </c>
      <c r="CB17">
        <v>1</v>
      </c>
      <c r="CC17">
        <v>1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258</v>
      </c>
      <c r="CN17">
        <v>43.959999084472663</v>
      </c>
      <c r="CO17">
        <v>44</v>
      </c>
      <c r="CP17">
        <v>44.669998168945313</v>
      </c>
      <c r="CQ17">
        <v>43.400001525878913</v>
      </c>
      <c r="CR17">
        <v>43.430000305175781</v>
      </c>
      <c r="CS17" s="2">
        <f t="shared" si="21"/>
        <v>9.0911171653040856E-4</v>
      </c>
      <c r="CT17" s="2">
        <f t="shared" si="22"/>
        <v>1.4998840304656591E-2</v>
      </c>
      <c r="CU17" s="2">
        <f t="shared" si="23"/>
        <v>1.3636328957297383E-2</v>
      </c>
      <c r="CV17" s="2">
        <f t="shared" si="24"/>
        <v>6.9073863886881526E-4</v>
      </c>
      <c r="CW17">
        <v>32</v>
      </c>
      <c r="CX17">
        <v>32</v>
      </c>
      <c r="CY17">
        <v>45</v>
      </c>
      <c r="CZ17">
        <v>1</v>
      </c>
      <c r="DA17">
        <v>0</v>
      </c>
      <c r="DB17">
        <v>1</v>
      </c>
      <c r="DC17">
        <v>46</v>
      </c>
      <c r="DD17">
        <v>0</v>
      </c>
      <c r="DE17">
        <v>0</v>
      </c>
      <c r="DF17">
        <v>6</v>
      </c>
      <c r="DG17">
        <v>20</v>
      </c>
      <c r="DH17">
        <v>9</v>
      </c>
      <c r="DI17">
        <v>15</v>
      </c>
      <c r="DJ17">
        <v>30</v>
      </c>
      <c r="DK17">
        <v>1</v>
      </c>
      <c r="DL17">
        <v>1</v>
      </c>
      <c r="DM17">
        <v>0</v>
      </c>
      <c r="DN17">
        <v>0</v>
      </c>
      <c r="DO17">
        <v>78</v>
      </c>
      <c r="DP17">
        <v>47</v>
      </c>
      <c r="DQ17">
        <v>0</v>
      </c>
      <c r="DR17">
        <v>0</v>
      </c>
      <c r="DS17">
        <v>1</v>
      </c>
      <c r="DT17">
        <v>1</v>
      </c>
      <c r="DU17">
        <v>0</v>
      </c>
      <c r="DV17">
        <v>0</v>
      </c>
      <c r="DW17">
        <v>111</v>
      </c>
      <c r="DX17">
        <v>78</v>
      </c>
      <c r="DY17">
        <v>0</v>
      </c>
      <c r="DZ17">
        <v>0</v>
      </c>
      <c r="EA17">
        <v>1</v>
      </c>
      <c r="EB17">
        <v>1</v>
      </c>
      <c r="EC17">
        <v>0</v>
      </c>
      <c r="ED17">
        <v>0</v>
      </c>
      <c r="EE17" t="s">
        <v>259</v>
      </c>
      <c r="EF17">
        <v>43.430000305175781</v>
      </c>
      <c r="EG17">
        <v>43.270000457763672</v>
      </c>
      <c r="EH17">
        <v>44.729999542236328</v>
      </c>
      <c r="EI17">
        <v>42.819999694824219</v>
      </c>
      <c r="EJ17">
        <v>44.619998931884773</v>
      </c>
      <c r="EK17" s="2">
        <f t="shared" si="25"/>
        <v>-3.6977084751428357E-3</v>
      </c>
      <c r="EL17" s="2">
        <f t="shared" si="26"/>
        <v>3.2640266027591847E-2</v>
      </c>
      <c r="EM17" s="2">
        <f t="shared" si="27"/>
        <v>1.039983263644062E-2</v>
      </c>
      <c r="EN17" s="2">
        <f t="shared" si="28"/>
        <v>4.0340638282138186E-2</v>
      </c>
      <c r="EO17">
        <v>3</v>
      </c>
      <c r="EP17">
        <v>10</v>
      </c>
      <c r="EQ17">
        <v>15</v>
      </c>
      <c r="ER17">
        <v>56</v>
      </c>
      <c r="ES17">
        <v>104</v>
      </c>
      <c r="ET17">
        <v>0</v>
      </c>
      <c r="EU17">
        <v>0</v>
      </c>
      <c r="EV17">
        <v>0</v>
      </c>
      <c r="EW17">
        <v>0</v>
      </c>
      <c r="EX17">
        <v>3</v>
      </c>
      <c r="EY17">
        <v>0</v>
      </c>
      <c r="EZ17">
        <v>0</v>
      </c>
      <c r="FA17">
        <v>0</v>
      </c>
      <c r="FB17">
        <v>2</v>
      </c>
      <c r="FC17">
        <v>1</v>
      </c>
      <c r="FD17">
        <v>5</v>
      </c>
      <c r="FE17">
        <v>1</v>
      </c>
      <c r="FF17">
        <v>5</v>
      </c>
      <c r="FG17">
        <v>0</v>
      </c>
      <c r="FH17">
        <v>0</v>
      </c>
      <c r="FI17">
        <v>2</v>
      </c>
      <c r="FJ17">
        <v>2</v>
      </c>
      <c r="FK17">
        <v>0</v>
      </c>
      <c r="FL17">
        <v>0</v>
      </c>
      <c r="FM17">
        <v>1</v>
      </c>
      <c r="FN17">
        <v>1</v>
      </c>
      <c r="FO17">
        <v>0</v>
      </c>
      <c r="FP17">
        <v>0</v>
      </c>
      <c r="FQ17">
        <v>1</v>
      </c>
      <c r="FR17">
        <v>1</v>
      </c>
      <c r="FS17">
        <v>0</v>
      </c>
      <c r="FT17">
        <v>0</v>
      </c>
      <c r="FU17">
        <v>1</v>
      </c>
      <c r="FV17">
        <v>1</v>
      </c>
      <c r="FW17" t="s">
        <v>260</v>
      </c>
      <c r="FX17">
        <v>44.619998931884773</v>
      </c>
      <c r="FY17">
        <v>44.619998931884773</v>
      </c>
      <c r="FZ17">
        <v>45.069999694824219</v>
      </c>
      <c r="GA17">
        <v>44.349998474121087</v>
      </c>
      <c r="GB17">
        <v>44.790000915527337</v>
      </c>
      <c r="GC17">
        <v>480</v>
      </c>
      <c r="GD17">
        <v>271</v>
      </c>
      <c r="GE17">
        <v>298</v>
      </c>
      <c r="GF17">
        <v>85</v>
      </c>
      <c r="GG17">
        <v>0</v>
      </c>
      <c r="GH17">
        <v>233</v>
      </c>
      <c r="GI17">
        <v>0</v>
      </c>
      <c r="GJ17">
        <v>161</v>
      </c>
      <c r="GK17">
        <v>29</v>
      </c>
      <c r="GL17">
        <v>182</v>
      </c>
      <c r="GM17">
        <v>5</v>
      </c>
      <c r="GN17">
        <v>32</v>
      </c>
      <c r="GO17">
        <v>2</v>
      </c>
      <c r="GP17">
        <v>1</v>
      </c>
      <c r="GQ17">
        <v>2</v>
      </c>
      <c r="GR17">
        <v>1</v>
      </c>
      <c r="GS17">
        <v>1</v>
      </c>
      <c r="GT17">
        <v>1</v>
      </c>
      <c r="GU17">
        <v>1</v>
      </c>
      <c r="GV17">
        <v>1</v>
      </c>
      <c r="GW17">
        <v>2.8</v>
      </c>
      <c r="GX17" t="s">
        <v>223</v>
      </c>
      <c r="GY17">
        <v>554156</v>
      </c>
      <c r="GZ17">
        <v>632842</v>
      </c>
      <c r="HA17">
        <v>1.1379999999999999</v>
      </c>
      <c r="HB17">
        <v>2.0419999999999998</v>
      </c>
      <c r="HC17">
        <v>3.95</v>
      </c>
      <c r="HD17">
        <v>10.23</v>
      </c>
      <c r="HE17">
        <v>0.28570000000000001</v>
      </c>
      <c r="HF17" s="2">
        <f t="shared" si="29"/>
        <v>0</v>
      </c>
      <c r="HG17" s="2">
        <f t="shared" si="30"/>
        <v>9.9844855998773019E-3</v>
      </c>
      <c r="HH17" s="2">
        <f t="shared" si="31"/>
        <v>6.0511085662700026E-3</v>
      </c>
      <c r="HI17" s="2">
        <f t="shared" si="32"/>
        <v>9.8236756510918788E-3</v>
      </c>
      <c r="HJ17" s="3">
        <f t="shared" si="33"/>
        <v>45.065506668686716</v>
      </c>
      <c r="HK17" t="str">
        <f t="shared" si="34"/>
        <v>EPC</v>
      </c>
    </row>
    <row r="18" spans="1:219" x14ac:dyDescent="0.25">
      <c r="A18">
        <v>9</v>
      </c>
      <c r="B18" t="s">
        <v>261</v>
      </c>
      <c r="C18">
        <v>9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0</v>
      </c>
      <c r="N18">
        <v>2</v>
      </c>
      <c r="O18">
        <v>17</v>
      </c>
      <c r="P18">
        <v>19</v>
      </c>
      <c r="Q18">
        <v>157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0</v>
      </c>
      <c r="AF18">
        <v>0</v>
      </c>
      <c r="AG18">
        <v>1</v>
      </c>
      <c r="AH18">
        <v>1</v>
      </c>
      <c r="AI18">
        <v>0</v>
      </c>
      <c r="AJ18">
        <v>0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262</v>
      </c>
      <c r="AV18">
        <v>21.389999389648441</v>
      </c>
      <c r="AW18">
        <v>21.649999618530281</v>
      </c>
      <c r="AX18">
        <v>23.159999847412109</v>
      </c>
      <c r="AY18">
        <v>21.60000038146973</v>
      </c>
      <c r="AZ18">
        <v>23.129999160766602</v>
      </c>
      <c r="BA18" s="2">
        <f t="shared" si="17"/>
        <v>1.2009248658799265E-2</v>
      </c>
      <c r="BB18" s="2">
        <f t="shared" si="18"/>
        <v>6.5198628619617893E-2</v>
      </c>
      <c r="BC18" s="2">
        <f t="shared" si="19"/>
        <v>2.30943362316538E-3</v>
      </c>
      <c r="BD18" s="2">
        <f t="shared" si="20"/>
        <v>6.6147809546490355E-2</v>
      </c>
      <c r="BE18">
        <v>0</v>
      </c>
      <c r="BF18">
        <v>0</v>
      </c>
      <c r="BG18">
        <v>4</v>
      </c>
      <c r="BH18">
        <v>3</v>
      </c>
      <c r="BI18">
        <v>188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1</v>
      </c>
      <c r="BT18">
        <v>1</v>
      </c>
      <c r="BU18">
        <v>1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263</v>
      </c>
      <c r="CN18">
        <v>23.129999160766602</v>
      </c>
      <c r="CO18">
        <v>23</v>
      </c>
      <c r="CP18">
        <v>23.159999847412109</v>
      </c>
      <c r="CQ18">
        <v>22.510000228881839</v>
      </c>
      <c r="CR18">
        <v>22.719999313354489</v>
      </c>
      <c r="CS18" s="2">
        <f t="shared" si="21"/>
        <v>-5.6521374246347733E-3</v>
      </c>
      <c r="CT18" s="2">
        <f t="shared" si="22"/>
        <v>6.9084563241043062E-3</v>
      </c>
      <c r="CU18" s="2">
        <f t="shared" si="23"/>
        <v>2.130433787470265E-2</v>
      </c>
      <c r="CV18" s="2">
        <f t="shared" si="24"/>
        <v>9.2429177297208565E-3</v>
      </c>
      <c r="CW18">
        <v>1</v>
      </c>
      <c r="CX18">
        <v>1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2</v>
      </c>
      <c r="DH18">
        <v>1</v>
      </c>
      <c r="DI18">
        <v>4</v>
      </c>
      <c r="DJ18">
        <v>185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1</v>
      </c>
      <c r="DT18">
        <v>0</v>
      </c>
      <c r="DU18">
        <v>0</v>
      </c>
      <c r="DV18">
        <v>0</v>
      </c>
      <c r="DW18">
        <v>4</v>
      </c>
      <c r="DX18">
        <v>1</v>
      </c>
      <c r="DY18">
        <v>0</v>
      </c>
      <c r="DZ18">
        <v>0</v>
      </c>
      <c r="EA18">
        <v>3</v>
      </c>
      <c r="EB18">
        <v>1</v>
      </c>
      <c r="EC18">
        <v>2</v>
      </c>
      <c r="ED18">
        <v>0</v>
      </c>
      <c r="EE18" t="s">
        <v>264</v>
      </c>
      <c r="EF18">
        <v>22.719999313354489</v>
      </c>
      <c r="EG18">
        <v>21.979999542236332</v>
      </c>
      <c r="EH18">
        <v>22.739999771118161</v>
      </c>
      <c r="EI18">
        <v>21.930000305175781</v>
      </c>
      <c r="EJ18">
        <v>22.360000610351559</v>
      </c>
      <c r="EK18" s="2">
        <f t="shared" si="25"/>
        <v>-3.3666960260676504E-2</v>
      </c>
      <c r="EL18" s="2">
        <f t="shared" si="26"/>
        <v>3.3421294482469444E-2</v>
      </c>
      <c r="EM18" s="2">
        <f t="shared" si="27"/>
        <v>2.2747606051798375E-3</v>
      </c>
      <c r="EN18" s="2">
        <f t="shared" si="28"/>
        <v>1.9230782354125231E-2</v>
      </c>
      <c r="EO18">
        <v>8</v>
      </c>
      <c r="EP18">
        <v>40</v>
      </c>
      <c r="EQ18">
        <v>23</v>
      </c>
      <c r="ER18">
        <v>55</v>
      </c>
      <c r="ES18">
        <v>69</v>
      </c>
      <c r="ET18">
        <v>1</v>
      </c>
      <c r="EU18">
        <v>17</v>
      </c>
      <c r="EV18">
        <v>1</v>
      </c>
      <c r="EW18">
        <v>8</v>
      </c>
      <c r="EX18">
        <v>3</v>
      </c>
      <c r="EY18">
        <v>1</v>
      </c>
      <c r="EZ18">
        <v>0</v>
      </c>
      <c r="FA18">
        <v>0</v>
      </c>
      <c r="FB18">
        <v>0</v>
      </c>
      <c r="FC18">
        <v>2</v>
      </c>
      <c r="FD18">
        <v>4</v>
      </c>
      <c r="FE18">
        <v>2</v>
      </c>
      <c r="FF18">
        <v>4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265</v>
      </c>
      <c r="FX18">
        <v>22.360000610351559</v>
      </c>
      <c r="FY18">
        <v>22.489999771118161</v>
      </c>
      <c r="FZ18">
        <v>22.620000839233398</v>
      </c>
      <c r="GA18">
        <v>21.920000076293949</v>
      </c>
      <c r="GB18">
        <v>22.010000228881839</v>
      </c>
      <c r="GC18">
        <v>587</v>
      </c>
      <c r="GD18">
        <v>199</v>
      </c>
      <c r="GE18">
        <v>197</v>
      </c>
      <c r="GF18">
        <v>197</v>
      </c>
      <c r="GG18">
        <v>8</v>
      </c>
      <c r="GH18">
        <v>491</v>
      </c>
      <c r="GI18">
        <v>8</v>
      </c>
      <c r="GJ18">
        <v>124</v>
      </c>
      <c r="GK18">
        <v>6</v>
      </c>
      <c r="GL18">
        <v>186</v>
      </c>
      <c r="GM18">
        <v>4</v>
      </c>
      <c r="GN18">
        <v>185</v>
      </c>
      <c r="GO18">
        <v>1</v>
      </c>
      <c r="GP18">
        <v>0</v>
      </c>
      <c r="GQ18">
        <v>1</v>
      </c>
      <c r="GR18">
        <v>0</v>
      </c>
      <c r="GS18">
        <v>2</v>
      </c>
      <c r="GT18">
        <v>2</v>
      </c>
      <c r="GU18">
        <v>0</v>
      </c>
      <c r="GV18">
        <v>0</v>
      </c>
      <c r="GW18">
        <v>2</v>
      </c>
      <c r="GX18" t="s">
        <v>218</v>
      </c>
      <c r="GY18">
        <v>4182077</v>
      </c>
      <c r="GZ18">
        <v>4201228</v>
      </c>
      <c r="HA18">
        <v>0.41299999999999998</v>
      </c>
      <c r="HB18">
        <v>0.751</v>
      </c>
      <c r="HC18">
        <v>6.66</v>
      </c>
      <c r="HD18">
        <v>3.88</v>
      </c>
      <c r="HE18">
        <v>0</v>
      </c>
      <c r="HF18" s="2">
        <f t="shared" si="29"/>
        <v>5.7803095637887214E-3</v>
      </c>
      <c r="HG18" s="2">
        <f t="shared" si="30"/>
        <v>5.7471734435021737E-3</v>
      </c>
      <c r="HH18" s="2">
        <f t="shared" si="31"/>
        <v>2.5344584287466776E-2</v>
      </c>
      <c r="HI18" s="2">
        <f t="shared" si="32"/>
        <v>4.089057321761902E-3</v>
      </c>
      <c r="HJ18" s="3">
        <f t="shared" si="33"/>
        <v>22.619253700547102</v>
      </c>
      <c r="HK18" t="str">
        <f t="shared" si="34"/>
        <v>EQT</v>
      </c>
    </row>
    <row r="19" spans="1:219" x14ac:dyDescent="0.25">
      <c r="A19">
        <v>10</v>
      </c>
      <c r="B19" t="s">
        <v>266</v>
      </c>
      <c r="C19">
        <v>11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22</v>
      </c>
      <c r="N19">
        <v>22</v>
      </c>
      <c r="O19">
        <v>9</v>
      </c>
      <c r="P19">
        <v>22</v>
      </c>
      <c r="Q19">
        <v>24</v>
      </c>
      <c r="R19">
        <v>0</v>
      </c>
      <c r="S19">
        <v>0</v>
      </c>
      <c r="T19">
        <v>0</v>
      </c>
      <c r="U19">
        <v>0</v>
      </c>
      <c r="V19">
        <v>14</v>
      </c>
      <c r="W19">
        <v>29</v>
      </c>
      <c r="X19">
        <v>21</v>
      </c>
      <c r="Y19">
        <v>15</v>
      </c>
      <c r="Z19">
        <v>31</v>
      </c>
      <c r="AA19">
        <v>1</v>
      </c>
      <c r="AB19">
        <v>110</v>
      </c>
      <c r="AC19">
        <v>1</v>
      </c>
      <c r="AD19">
        <v>110</v>
      </c>
      <c r="AE19">
        <v>8</v>
      </c>
      <c r="AF19">
        <v>0</v>
      </c>
      <c r="AG19">
        <v>31</v>
      </c>
      <c r="AH19">
        <v>31</v>
      </c>
      <c r="AI19">
        <v>1</v>
      </c>
      <c r="AJ19">
        <v>0</v>
      </c>
      <c r="AK19">
        <v>1</v>
      </c>
      <c r="AL19">
        <v>1</v>
      </c>
      <c r="AM19">
        <v>23</v>
      </c>
      <c r="AN19">
        <v>8</v>
      </c>
      <c r="AO19">
        <v>2</v>
      </c>
      <c r="AP19">
        <v>2</v>
      </c>
      <c r="AQ19">
        <v>1</v>
      </c>
      <c r="AR19">
        <v>1</v>
      </c>
      <c r="AS19">
        <v>1</v>
      </c>
      <c r="AT19">
        <v>1</v>
      </c>
      <c r="AU19" t="s">
        <v>267</v>
      </c>
      <c r="AV19">
        <v>8.2100000381469727</v>
      </c>
      <c r="AW19">
        <v>8.1499996185302734</v>
      </c>
      <c r="AX19">
        <v>8.4099998474121094</v>
      </c>
      <c r="AY19">
        <v>8.1000003814697266</v>
      </c>
      <c r="AZ19">
        <v>8.3900003433227539</v>
      </c>
      <c r="BA19" s="2">
        <f t="shared" si="17"/>
        <v>-7.3620150214828151E-3</v>
      </c>
      <c r="BB19" s="2">
        <f t="shared" si="18"/>
        <v>3.0915604470770797E-2</v>
      </c>
      <c r="BC19" s="2">
        <f t="shared" si="19"/>
        <v>6.1348760001002089E-3</v>
      </c>
      <c r="BD19" s="2">
        <f t="shared" si="20"/>
        <v>3.4564952322537867E-2</v>
      </c>
      <c r="BE19">
        <v>7</v>
      </c>
      <c r="BF19">
        <v>6</v>
      </c>
      <c r="BG19">
        <v>14</v>
      </c>
      <c r="BH19">
        <v>97</v>
      </c>
      <c r="BI19">
        <v>68</v>
      </c>
      <c r="BJ19">
        <v>1</v>
      </c>
      <c r="BK19">
        <v>6</v>
      </c>
      <c r="BL19">
        <v>1</v>
      </c>
      <c r="BM19">
        <v>2</v>
      </c>
      <c r="BN19">
        <v>2</v>
      </c>
      <c r="BO19">
        <v>2</v>
      </c>
      <c r="BP19">
        <v>2</v>
      </c>
      <c r="BQ19">
        <v>0</v>
      </c>
      <c r="BR19">
        <v>1</v>
      </c>
      <c r="BS19">
        <v>1</v>
      </c>
      <c r="BT19">
        <v>7</v>
      </c>
      <c r="BU19">
        <v>1</v>
      </c>
      <c r="BV19">
        <v>7</v>
      </c>
      <c r="BW19">
        <v>7</v>
      </c>
      <c r="BX19">
        <v>6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 t="s">
        <v>268</v>
      </c>
      <c r="CN19">
        <v>8.3900003433227539</v>
      </c>
      <c r="CO19">
        <v>8.369999885559082</v>
      </c>
      <c r="CP19">
        <v>8.6700000762939453</v>
      </c>
      <c r="CQ19">
        <v>8.3500003814697266</v>
      </c>
      <c r="CR19">
        <v>8.6499996185302734</v>
      </c>
      <c r="CS19" s="2">
        <f t="shared" si="21"/>
        <v>-2.3895409841259152E-3</v>
      </c>
      <c r="CT19" s="2">
        <f t="shared" si="22"/>
        <v>3.4602097819484756E-2</v>
      </c>
      <c r="CU19" s="2">
        <f t="shared" si="23"/>
        <v>2.3894270445404819E-3</v>
      </c>
      <c r="CV19" s="2">
        <f t="shared" si="24"/>
        <v>3.4681994253257575E-2</v>
      </c>
      <c r="CW19">
        <v>12</v>
      </c>
      <c r="CX19">
        <v>45</v>
      </c>
      <c r="CY19">
        <v>49</v>
      </c>
      <c r="CZ19">
        <v>41</v>
      </c>
      <c r="DA19">
        <v>46</v>
      </c>
      <c r="DB19">
        <v>1</v>
      </c>
      <c r="DC19">
        <v>58</v>
      </c>
      <c r="DD19">
        <v>1</v>
      </c>
      <c r="DE19">
        <v>23</v>
      </c>
      <c r="DF19">
        <v>3</v>
      </c>
      <c r="DG19">
        <v>2</v>
      </c>
      <c r="DH19">
        <v>0</v>
      </c>
      <c r="DI19">
        <v>0</v>
      </c>
      <c r="DJ19">
        <v>0</v>
      </c>
      <c r="DK19">
        <v>2</v>
      </c>
      <c r="DL19">
        <v>5</v>
      </c>
      <c r="DM19">
        <v>2</v>
      </c>
      <c r="DN19">
        <v>5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269</v>
      </c>
      <c r="EF19">
        <v>8.6499996185302734</v>
      </c>
      <c r="EG19">
        <v>8.5</v>
      </c>
      <c r="EH19">
        <v>8.6400003433227539</v>
      </c>
      <c r="EI19">
        <v>8.3299999237060547</v>
      </c>
      <c r="EJ19">
        <v>8.4300003051757813</v>
      </c>
      <c r="EK19" s="2">
        <f t="shared" si="25"/>
        <v>-1.7647013944737999E-2</v>
      </c>
      <c r="EL19" s="2">
        <f t="shared" si="26"/>
        <v>1.6203742796254694E-2</v>
      </c>
      <c r="EM19" s="2">
        <f t="shared" si="27"/>
        <v>2.0000008975758266E-2</v>
      </c>
      <c r="EN19" s="2">
        <f t="shared" si="28"/>
        <v>1.1862441026049497E-2</v>
      </c>
      <c r="EO19">
        <v>26</v>
      </c>
      <c r="EP19">
        <v>26</v>
      </c>
      <c r="EQ19">
        <v>35</v>
      </c>
      <c r="ER19">
        <v>3</v>
      </c>
      <c r="ES19">
        <v>0</v>
      </c>
      <c r="ET19">
        <v>1</v>
      </c>
      <c r="EU19">
        <v>38</v>
      </c>
      <c r="EV19">
        <v>0</v>
      </c>
      <c r="EW19">
        <v>0</v>
      </c>
      <c r="EX19">
        <v>10</v>
      </c>
      <c r="EY19">
        <v>3</v>
      </c>
      <c r="EZ19">
        <v>3</v>
      </c>
      <c r="FA19">
        <v>7</v>
      </c>
      <c r="FB19">
        <v>95</v>
      </c>
      <c r="FC19">
        <v>1</v>
      </c>
      <c r="FD19">
        <v>51</v>
      </c>
      <c r="FE19">
        <v>0</v>
      </c>
      <c r="FF19">
        <v>0</v>
      </c>
      <c r="FG19">
        <v>64</v>
      </c>
      <c r="FH19">
        <v>38</v>
      </c>
      <c r="FI19">
        <v>41</v>
      </c>
      <c r="FJ19">
        <v>41</v>
      </c>
      <c r="FK19">
        <v>2</v>
      </c>
      <c r="FL19">
        <v>1</v>
      </c>
      <c r="FM19">
        <v>2</v>
      </c>
      <c r="FN19">
        <v>1</v>
      </c>
      <c r="FO19">
        <v>96</v>
      </c>
      <c r="FP19">
        <v>64</v>
      </c>
      <c r="FQ19">
        <v>20</v>
      </c>
      <c r="FR19">
        <v>20</v>
      </c>
      <c r="FS19">
        <v>2</v>
      </c>
      <c r="FT19">
        <v>2</v>
      </c>
      <c r="FU19">
        <v>2</v>
      </c>
      <c r="FV19">
        <v>2</v>
      </c>
      <c r="FW19" t="s">
        <v>270</v>
      </c>
      <c r="FX19">
        <v>8.4300003051757813</v>
      </c>
      <c r="FY19">
        <v>8.4700002670288086</v>
      </c>
      <c r="FZ19">
        <v>8.8599996566772461</v>
      </c>
      <c r="GA19">
        <v>8.369999885559082</v>
      </c>
      <c r="GB19">
        <v>8.7700004577636719</v>
      </c>
      <c r="GC19">
        <v>574</v>
      </c>
      <c r="GD19">
        <v>240</v>
      </c>
      <c r="GE19">
        <v>283</v>
      </c>
      <c r="GF19">
        <v>123</v>
      </c>
      <c r="GG19">
        <v>25</v>
      </c>
      <c r="GH19">
        <v>301</v>
      </c>
      <c r="GI19">
        <v>23</v>
      </c>
      <c r="GJ19">
        <v>90</v>
      </c>
      <c r="GK19">
        <v>122</v>
      </c>
      <c r="GL19">
        <v>127</v>
      </c>
      <c r="GM19">
        <v>5</v>
      </c>
      <c r="GN19">
        <v>95</v>
      </c>
      <c r="GO19">
        <v>4</v>
      </c>
      <c r="GP19">
        <v>2</v>
      </c>
      <c r="GQ19">
        <v>3</v>
      </c>
      <c r="GR19">
        <v>1</v>
      </c>
      <c r="GS19">
        <v>3</v>
      </c>
      <c r="GT19">
        <v>2</v>
      </c>
      <c r="GU19">
        <v>3</v>
      </c>
      <c r="GV19">
        <v>2</v>
      </c>
      <c r="GW19">
        <v>2.7</v>
      </c>
      <c r="GX19" t="s">
        <v>223</v>
      </c>
      <c r="GY19">
        <v>4133108</v>
      </c>
      <c r="GZ19">
        <v>4775428</v>
      </c>
      <c r="HA19">
        <v>0.92600000000000005</v>
      </c>
      <c r="HB19">
        <v>0.996</v>
      </c>
      <c r="HC19">
        <v>-0.3</v>
      </c>
      <c r="HD19">
        <v>3.5</v>
      </c>
      <c r="HE19">
        <v>0.6593</v>
      </c>
      <c r="HF19" s="2">
        <f t="shared" si="29"/>
        <v>4.7225455244358505E-3</v>
      </c>
      <c r="HG19" s="2">
        <f t="shared" si="30"/>
        <v>4.4017991507992682E-2</v>
      </c>
      <c r="HH19" s="2">
        <f t="shared" si="31"/>
        <v>1.1806420108273041E-2</v>
      </c>
      <c r="HI19" s="2">
        <f t="shared" si="32"/>
        <v>4.5610097072513622E-2</v>
      </c>
      <c r="HJ19" s="3">
        <f t="shared" si="33"/>
        <v>8.8428326668555783</v>
      </c>
      <c r="HK19" t="str">
        <f t="shared" si="34"/>
        <v>ETRN</v>
      </c>
    </row>
    <row r="20" spans="1:219" x14ac:dyDescent="0.25">
      <c r="A20">
        <v>11</v>
      </c>
      <c r="B20" t="s">
        <v>271</v>
      </c>
      <c r="C20">
        <v>9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22</v>
      </c>
      <c r="N20">
        <v>64</v>
      </c>
      <c r="O20">
        <v>108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</v>
      </c>
      <c r="W20">
        <v>1</v>
      </c>
      <c r="X20">
        <v>0</v>
      </c>
      <c r="Y20">
        <v>0</v>
      </c>
      <c r="Z20">
        <v>0</v>
      </c>
      <c r="AA20">
        <v>1</v>
      </c>
      <c r="AB20">
        <v>4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272</v>
      </c>
      <c r="AV20">
        <v>45.090000152587891</v>
      </c>
      <c r="AW20">
        <v>44.990001678466797</v>
      </c>
      <c r="AX20">
        <v>45.25</v>
      </c>
      <c r="AY20">
        <v>44.689998626708977</v>
      </c>
      <c r="AZ20">
        <v>45.090000152587891</v>
      </c>
      <c r="BA20" s="2">
        <f t="shared" si="17"/>
        <v>-2.2226821602666647E-3</v>
      </c>
      <c r="BB20" s="2">
        <f t="shared" si="18"/>
        <v>5.7458192604022962E-3</v>
      </c>
      <c r="BC20" s="2">
        <f t="shared" si="19"/>
        <v>6.6682160605787688E-3</v>
      </c>
      <c r="BD20" s="2">
        <f t="shared" si="20"/>
        <v>8.8711804064155464E-3</v>
      </c>
      <c r="BE20">
        <v>73</v>
      </c>
      <c r="BF20">
        <v>3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48</v>
      </c>
      <c r="BO20">
        <v>34</v>
      </c>
      <c r="BP20">
        <v>9</v>
      </c>
      <c r="BQ20">
        <v>30</v>
      </c>
      <c r="BR20">
        <v>14</v>
      </c>
      <c r="BS20">
        <v>0</v>
      </c>
      <c r="BT20">
        <v>0</v>
      </c>
      <c r="BU20">
        <v>0</v>
      </c>
      <c r="BV20">
        <v>0</v>
      </c>
      <c r="BW20">
        <v>3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273</v>
      </c>
      <c r="CN20">
        <v>45.090000152587891</v>
      </c>
      <c r="CO20">
        <v>45</v>
      </c>
      <c r="CP20">
        <v>45.729999542236328</v>
      </c>
      <c r="CQ20">
        <v>44.889999389648438</v>
      </c>
      <c r="CR20">
        <v>45.650001525878913</v>
      </c>
      <c r="CS20" s="2">
        <f t="shared" si="21"/>
        <v>-2.0000033908420534E-3</v>
      </c>
      <c r="CT20" s="2">
        <f t="shared" si="22"/>
        <v>1.5963252778126491E-2</v>
      </c>
      <c r="CU20" s="2">
        <f t="shared" si="23"/>
        <v>2.4444580078124556E-3</v>
      </c>
      <c r="CV20" s="2">
        <f t="shared" si="24"/>
        <v>1.664845806849824E-2</v>
      </c>
      <c r="CW20">
        <v>35</v>
      </c>
      <c r="CX20">
        <v>85</v>
      </c>
      <c r="CY20">
        <v>57</v>
      </c>
      <c r="CZ20">
        <v>16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2</v>
      </c>
      <c r="DG20">
        <v>1</v>
      </c>
      <c r="DH20">
        <v>0</v>
      </c>
      <c r="DI20">
        <v>0</v>
      </c>
      <c r="DJ20">
        <v>0</v>
      </c>
      <c r="DK20">
        <v>1</v>
      </c>
      <c r="DL20">
        <v>3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274</v>
      </c>
      <c r="EF20">
        <v>45.650001525878913</v>
      </c>
      <c r="EG20">
        <v>45.509998321533203</v>
      </c>
      <c r="EH20">
        <v>46.139999389648438</v>
      </c>
      <c r="EI20">
        <v>45.060001373291023</v>
      </c>
      <c r="EJ20">
        <v>45.540000915527337</v>
      </c>
      <c r="EK20" s="2">
        <f t="shared" si="25"/>
        <v>-3.0763175018502231E-3</v>
      </c>
      <c r="EL20" s="2">
        <f t="shared" si="26"/>
        <v>1.3654119558930367E-2</v>
      </c>
      <c r="EM20" s="2">
        <f t="shared" si="27"/>
        <v>9.8878700250195628E-3</v>
      </c>
      <c r="EN20" s="2">
        <f t="shared" si="28"/>
        <v>1.0540174189426765E-2</v>
      </c>
      <c r="EO20">
        <v>34</v>
      </c>
      <c r="EP20">
        <v>58</v>
      </c>
      <c r="EQ20">
        <v>72</v>
      </c>
      <c r="ER20">
        <v>0</v>
      </c>
      <c r="ES20">
        <v>0</v>
      </c>
      <c r="ET20">
        <v>1</v>
      </c>
      <c r="EU20">
        <v>72</v>
      </c>
      <c r="EV20">
        <v>0</v>
      </c>
      <c r="EW20">
        <v>0</v>
      </c>
      <c r="EX20">
        <v>13</v>
      </c>
      <c r="EY20">
        <v>8</v>
      </c>
      <c r="EZ20">
        <v>4</v>
      </c>
      <c r="FA20">
        <v>2</v>
      </c>
      <c r="FB20">
        <v>15</v>
      </c>
      <c r="FC20">
        <v>1</v>
      </c>
      <c r="FD20">
        <v>40</v>
      </c>
      <c r="FE20">
        <v>0</v>
      </c>
      <c r="FF20">
        <v>0</v>
      </c>
      <c r="FG20">
        <v>0</v>
      </c>
      <c r="FH20">
        <v>0</v>
      </c>
      <c r="FI20">
        <v>15</v>
      </c>
      <c r="FJ20">
        <v>15</v>
      </c>
      <c r="FK20">
        <v>0</v>
      </c>
      <c r="FL20">
        <v>0</v>
      </c>
      <c r="FM20">
        <v>1</v>
      </c>
      <c r="FN20">
        <v>1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275</v>
      </c>
      <c r="FX20">
        <v>45.540000915527337</v>
      </c>
      <c r="FY20">
        <v>45.540000915527337</v>
      </c>
      <c r="FZ20">
        <v>46.029998779296882</v>
      </c>
      <c r="GA20">
        <v>45.450000762939453</v>
      </c>
      <c r="GB20">
        <v>45.740001678466797</v>
      </c>
      <c r="GC20">
        <v>627</v>
      </c>
      <c r="GD20">
        <v>184</v>
      </c>
      <c r="GE20">
        <v>357</v>
      </c>
      <c r="GF20">
        <v>45</v>
      </c>
      <c r="GG20">
        <v>0</v>
      </c>
      <c r="GH20">
        <v>16</v>
      </c>
      <c r="GI20">
        <v>0</v>
      </c>
      <c r="GJ20">
        <v>16</v>
      </c>
      <c r="GK20">
        <v>0</v>
      </c>
      <c r="GL20">
        <v>29</v>
      </c>
      <c r="GM20">
        <v>0</v>
      </c>
      <c r="GN20">
        <v>15</v>
      </c>
      <c r="GO20">
        <v>1</v>
      </c>
      <c r="GP20">
        <v>1</v>
      </c>
      <c r="GQ20">
        <v>1</v>
      </c>
      <c r="GR20">
        <v>1</v>
      </c>
      <c r="GS20">
        <v>0</v>
      </c>
      <c r="GT20">
        <v>0</v>
      </c>
      <c r="GU20">
        <v>0</v>
      </c>
      <c r="GV20">
        <v>0</v>
      </c>
      <c r="GW20">
        <v>2.2000000000000002</v>
      </c>
      <c r="GX20" t="s">
        <v>218</v>
      </c>
      <c r="GY20">
        <v>15575400</v>
      </c>
      <c r="GZ20">
        <v>6890457</v>
      </c>
      <c r="HA20">
        <v>0.55800000000000005</v>
      </c>
      <c r="HB20">
        <v>0.95699999999999996</v>
      </c>
      <c r="HC20">
        <v>-41.24</v>
      </c>
      <c r="HD20">
        <v>2.44</v>
      </c>
      <c r="HE20">
        <v>1.3784000000000001</v>
      </c>
      <c r="HF20" s="2">
        <f t="shared" si="29"/>
        <v>0</v>
      </c>
      <c r="HG20" s="2">
        <f t="shared" si="30"/>
        <v>1.064518524362712E-2</v>
      </c>
      <c r="HH20" s="2">
        <f t="shared" si="31"/>
        <v>1.976287895883555E-3</v>
      </c>
      <c r="HI20" s="2">
        <f t="shared" si="32"/>
        <v>6.34020342994146E-3</v>
      </c>
      <c r="HJ20" s="3">
        <f t="shared" si="33"/>
        <v>46.024782661268077</v>
      </c>
      <c r="HK20" t="str">
        <f t="shared" si="34"/>
        <v>EXC</v>
      </c>
    </row>
    <row r="21" spans="1:219" x14ac:dyDescent="0.25">
      <c r="A21">
        <v>12</v>
      </c>
      <c r="B21" t="s">
        <v>276</v>
      </c>
      <c r="C21">
        <v>10</v>
      </c>
      <c r="D21">
        <v>0</v>
      </c>
      <c r="E21">
        <v>5</v>
      </c>
      <c r="F21">
        <v>1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4</v>
      </c>
      <c r="N21">
        <v>33</v>
      </c>
      <c r="O21">
        <v>104</v>
      </c>
      <c r="P21">
        <v>54</v>
      </c>
      <c r="Q21">
        <v>0</v>
      </c>
      <c r="R21">
        <v>0</v>
      </c>
      <c r="S21">
        <v>0</v>
      </c>
      <c r="T21">
        <v>0</v>
      </c>
      <c r="U21">
        <v>0</v>
      </c>
      <c r="V21">
        <v>4</v>
      </c>
      <c r="W21">
        <v>1</v>
      </c>
      <c r="X21">
        <v>0</v>
      </c>
      <c r="Y21">
        <v>0</v>
      </c>
      <c r="Z21">
        <v>0</v>
      </c>
      <c r="AA21">
        <v>1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277</v>
      </c>
      <c r="AV21">
        <v>11.840000152587891</v>
      </c>
      <c r="AW21">
        <v>11.819999694824221</v>
      </c>
      <c r="AX21">
        <v>12.180000305175779</v>
      </c>
      <c r="AY21">
        <v>11.789999961853029</v>
      </c>
      <c r="AZ21">
        <v>12.14999961853027</v>
      </c>
      <c r="BA21" s="2">
        <f t="shared" si="17"/>
        <v>-1.6920861489047034E-3</v>
      </c>
      <c r="BB21" s="2">
        <f t="shared" si="18"/>
        <v>2.9556699616713478E-2</v>
      </c>
      <c r="BC21" s="2">
        <f t="shared" si="19"/>
        <v>2.5380485402489716E-3</v>
      </c>
      <c r="BD21" s="2">
        <f t="shared" si="20"/>
        <v>2.9629602302883695E-2</v>
      </c>
      <c r="BE21">
        <v>4</v>
      </c>
      <c r="BF21">
        <v>13</v>
      </c>
      <c r="BG21">
        <v>32</v>
      </c>
      <c r="BH21">
        <v>79</v>
      </c>
      <c r="BI21">
        <v>67</v>
      </c>
      <c r="BJ21">
        <v>1</v>
      </c>
      <c r="BK21">
        <v>7</v>
      </c>
      <c r="BL21">
        <v>0</v>
      </c>
      <c r="BM21">
        <v>0</v>
      </c>
      <c r="BN21">
        <v>1</v>
      </c>
      <c r="BO21">
        <v>1</v>
      </c>
      <c r="BP21">
        <v>0</v>
      </c>
      <c r="BQ21">
        <v>0</v>
      </c>
      <c r="BR21">
        <v>0</v>
      </c>
      <c r="BS21">
        <v>1</v>
      </c>
      <c r="BT21">
        <v>2</v>
      </c>
      <c r="BU21">
        <v>1</v>
      </c>
      <c r="BV21">
        <v>2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 t="s">
        <v>278</v>
      </c>
      <c r="CN21">
        <v>12.14999961853027</v>
      </c>
      <c r="CO21">
        <v>12.289999961853029</v>
      </c>
      <c r="CP21">
        <v>12.52999973297119</v>
      </c>
      <c r="CQ21">
        <v>12.13000011444092</v>
      </c>
      <c r="CR21">
        <v>12.14000034332275</v>
      </c>
      <c r="CS21" s="2">
        <f t="shared" si="21"/>
        <v>1.1391403072197437E-2</v>
      </c>
      <c r="CT21" s="2">
        <f t="shared" si="22"/>
        <v>1.9154012468701853E-2</v>
      </c>
      <c r="CU21" s="2">
        <f t="shared" si="23"/>
        <v>1.3018702026748041E-2</v>
      </c>
      <c r="CV21" s="2">
        <f t="shared" si="24"/>
        <v>8.2374205922741695E-4</v>
      </c>
      <c r="CW21">
        <v>46</v>
      </c>
      <c r="CX21">
        <v>12</v>
      </c>
      <c r="CY21">
        <v>4</v>
      </c>
      <c r="CZ21">
        <v>7</v>
      </c>
      <c r="DA21">
        <v>0</v>
      </c>
      <c r="DB21">
        <v>1</v>
      </c>
      <c r="DC21">
        <v>11</v>
      </c>
      <c r="DD21">
        <v>0</v>
      </c>
      <c r="DE21">
        <v>0</v>
      </c>
      <c r="DF21">
        <v>19</v>
      </c>
      <c r="DG21">
        <v>17</v>
      </c>
      <c r="DH21">
        <v>10</v>
      </c>
      <c r="DI21">
        <v>43</v>
      </c>
      <c r="DJ21">
        <v>59</v>
      </c>
      <c r="DK21">
        <v>1</v>
      </c>
      <c r="DL21">
        <v>3</v>
      </c>
      <c r="DM21">
        <v>0</v>
      </c>
      <c r="DN21">
        <v>0</v>
      </c>
      <c r="DO21">
        <v>23</v>
      </c>
      <c r="DP21">
        <v>11</v>
      </c>
      <c r="DQ21">
        <v>0</v>
      </c>
      <c r="DR21">
        <v>0</v>
      </c>
      <c r="DS21">
        <v>1</v>
      </c>
      <c r="DT21">
        <v>1</v>
      </c>
      <c r="DU21">
        <v>0</v>
      </c>
      <c r="DV21">
        <v>0</v>
      </c>
      <c r="DW21">
        <v>81</v>
      </c>
      <c r="DX21">
        <v>25</v>
      </c>
      <c r="DY21">
        <v>0</v>
      </c>
      <c r="DZ21">
        <v>0</v>
      </c>
      <c r="EA21">
        <v>1</v>
      </c>
      <c r="EB21">
        <v>1</v>
      </c>
      <c r="EC21">
        <v>0</v>
      </c>
      <c r="ED21">
        <v>0</v>
      </c>
      <c r="EE21" t="s">
        <v>238</v>
      </c>
      <c r="EF21">
        <v>12.14000034332275</v>
      </c>
      <c r="EG21">
        <v>12.02999973297119</v>
      </c>
      <c r="EH21">
        <v>12.210000038146971</v>
      </c>
      <c r="EI21">
        <v>11.85000038146973</v>
      </c>
      <c r="EJ21">
        <v>12.10999965667725</v>
      </c>
      <c r="EK21" s="2">
        <f t="shared" si="25"/>
        <v>-9.1438580875506936E-3</v>
      </c>
      <c r="EL21" s="2">
        <f t="shared" si="26"/>
        <v>1.4742039689878528E-2</v>
      </c>
      <c r="EM21" s="2">
        <f t="shared" si="27"/>
        <v>1.4962539941553499E-2</v>
      </c>
      <c r="EN21" s="2">
        <f t="shared" si="28"/>
        <v>2.1469800378083437E-2</v>
      </c>
      <c r="EO21">
        <v>59</v>
      </c>
      <c r="EP21">
        <v>69</v>
      </c>
      <c r="EQ21">
        <v>33</v>
      </c>
      <c r="ER21">
        <v>0</v>
      </c>
      <c r="ES21">
        <v>0</v>
      </c>
      <c r="ET21">
        <v>1</v>
      </c>
      <c r="EU21">
        <v>33</v>
      </c>
      <c r="EV21">
        <v>0</v>
      </c>
      <c r="EW21">
        <v>0</v>
      </c>
      <c r="EX21">
        <v>9</v>
      </c>
      <c r="EY21">
        <v>4</v>
      </c>
      <c r="EZ21">
        <v>4</v>
      </c>
      <c r="FA21">
        <v>7</v>
      </c>
      <c r="FB21">
        <v>26</v>
      </c>
      <c r="FC21">
        <v>1</v>
      </c>
      <c r="FD21">
        <v>47</v>
      </c>
      <c r="FE21">
        <v>0</v>
      </c>
      <c r="FF21">
        <v>0</v>
      </c>
      <c r="FG21">
        <v>0</v>
      </c>
      <c r="FH21">
        <v>0</v>
      </c>
      <c r="FI21">
        <v>26</v>
      </c>
      <c r="FJ21">
        <v>26</v>
      </c>
      <c r="FK21">
        <v>0</v>
      </c>
      <c r="FL21">
        <v>0</v>
      </c>
      <c r="FM21">
        <v>1</v>
      </c>
      <c r="FN21">
        <v>1</v>
      </c>
      <c r="FO21">
        <v>3</v>
      </c>
      <c r="FP21">
        <v>0</v>
      </c>
      <c r="FQ21">
        <v>12</v>
      </c>
      <c r="FR21">
        <v>12</v>
      </c>
      <c r="FS21">
        <v>1</v>
      </c>
      <c r="FT21">
        <v>0</v>
      </c>
      <c r="FU21">
        <v>1</v>
      </c>
      <c r="FV21">
        <v>1</v>
      </c>
      <c r="FW21" t="s">
        <v>235</v>
      </c>
      <c r="FX21">
        <v>12.10999965667725</v>
      </c>
      <c r="FY21">
        <v>12.52000045776367</v>
      </c>
      <c r="FZ21">
        <v>12.689999580383301</v>
      </c>
      <c r="GA21">
        <v>12.30000019073486</v>
      </c>
      <c r="GB21">
        <v>12.489999771118161</v>
      </c>
      <c r="GC21">
        <v>620</v>
      </c>
      <c r="GD21">
        <v>205</v>
      </c>
      <c r="GE21">
        <v>230</v>
      </c>
      <c r="GF21">
        <v>198</v>
      </c>
      <c r="GG21">
        <v>0</v>
      </c>
      <c r="GH21">
        <v>207</v>
      </c>
      <c r="GI21">
        <v>0</v>
      </c>
      <c r="GJ21">
        <v>7</v>
      </c>
      <c r="GK21">
        <v>2</v>
      </c>
      <c r="GL21">
        <v>85</v>
      </c>
      <c r="GM21">
        <v>0</v>
      </c>
      <c r="GN21">
        <v>85</v>
      </c>
      <c r="GO21">
        <v>1</v>
      </c>
      <c r="GP21">
        <v>1</v>
      </c>
      <c r="GQ21">
        <v>1</v>
      </c>
      <c r="GR21">
        <v>1</v>
      </c>
      <c r="GS21">
        <v>1</v>
      </c>
      <c r="GT21">
        <v>1</v>
      </c>
      <c r="GU21">
        <v>1</v>
      </c>
      <c r="GV21">
        <v>1</v>
      </c>
      <c r="GW21">
        <v>2.5</v>
      </c>
      <c r="GX21" t="s">
        <v>218</v>
      </c>
      <c r="GY21">
        <v>69493096</v>
      </c>
      <c r="GZ21">
        <v>56273857</v>
      </c>
      <c r="HA21">
        <v>1.032</v>
      </c>
      <c r="HB21">
        <v>1.2090000000000001</v>
      </c>
      <c r="HC21">
        <v>0.26</v>
      </c>
      <c r="HD21">
        <v>1.05</v>
      </c>
      <c r="HE21">
        <v>0</v>
      </c>
      <c r="HF21" s="2">
        <f t="shared" si="29"/>
        <v>3.2747666621064542E-2</v>
      </c>
      <c r="HG21" s="2">
        <f t="shared" si="30"/>
        <v>1.3396306401965652E-2</v>
      </c>
      <c r="HH21" s="2">
        <f t="shared" si="31"/>
        <v>1.7571905669730881E-2</v>
      </c>
      <c r="HI21" s="2">
        <f t="shared" si="32"/>
        <v>1.5212136418341293E-2</v>
      </c>
      <c r="HJ21" s="3">
        <f t="shared" si="33"/>
        <v>12.687722220048622</v>
      </c>
      <c r="HK21" t="str">
        <f t="shared" si="34"/>
        <v>F</v>
      </c>
    </row>
    <row r="22" spans="1:219" x14ac:dyDescent="0.25">
      <c r="A22">
        <v>13</v>
      </c>
      <c r="B22" t="s">
        <v>279</v>
      </c>
      <c r="C22">
        <v>10</v>
      </c>
      <c r="D22">
        <v>0</v>
      </c>
      <c r="E22">
        <v>5</v>
      </c>
      <c r="F22">
        <v>1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0</v>
      </c>
      <c r="N22">
        <v>5</v>
      </c>
      <c r="O22">
        <v>3</v>
      </c>
      <c r="P22">
        <v>15</v>
      </c>
      <c r="Q22">
        <v>168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280</v>
      </c>
      <c r="AV22">
        <v>24.629999160766602</v>
      </c>
      <c r="AW22">
        <v>24.45000076293945</v>
      </c>
      <c r="AX22">
        <v>24.95000076293945</v>
      </c>
      <c r="AY22">
        <v>24.110000610351559</v>
      </c>
      <c r="AZ22">
        <v>24.920000076293949</v>
      </c>
      <c r="BA22" s="2">
        <f t="shared" si="17"/>
        <v>-7.3618974319211716E-3</v>
      </c>
      <c r="BB22" s="2">
        <f t="shared" si="18"/>
        <v>2.0040079547520295E-2</v>
      </c>
      <c r="BC22" s="2">
        <f t="shared" si="19"/>
        <v>1.390593627723935E-2</v>
      </c>
      <c r="BD22" s="2">
        <f t="shared" si="20"/>
        <v>3.2503991310695479E-2</v>
      </c>
      <c r="BE22">
        <v>32</v>
      </c>
      <c r="BF22">
        <v>74</v>
      </c>
      <c r="BG22">
        <v>47</v>
      </c>
      <c r="BH22">
        <v>12</v>
      </c>
      <c r="BI22">
        <v>3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2</v>
      </c>
      <c r="BP22">
        <v>0</v>
      </c>
      <c r="BQ22">
        <v>6</v>
      </c>
      <c r="BR22">
        <v>16</v>
      </c>
      <c r="BS22">
        <v>1</v>
      </c>
      <c r="BT22">
        <v>25</v>
      </c>
      <c r="BU22">
        <v>1</v>
      </c>
      <c r="BV22">
        <v>0</v>
      </c>
      <c r="BW22">
        <v>7</v>
      </c>
      <c r="BX22">
        <v>0</v>
      </c>
      <c r="BY22">
        <v>16</v>
      </c>
      <c r="BZ22">
        <v>16</v>
      </c>
      <c r="CA22">
        <v>2</v>
      </c>
      <c r="CB22">
        <v>0</v>
      </c>
      <c r="CC22">
        <v>2</v>
      </c>
      <c r="CD22">
        <v>1</v>
      </c>
      <c r="CE22">
        <v>5</v>
      </c>
      <c r="CF22">
        <v>1</v>
      </c>
      <c r="CG22">
        <v>7</v>
      </c>
      <c r="CH22">
        <v>7</v>
      </c>
      <c r="CI22">
        <v>1</v>
      </c>
      <c r="CJ22">
        <v>1</v>
      </c>
      <c r="CK22">
        <v>1</v>
      </c>
      <c r="CL22">
        <v>1</v>
      </c>
      <c r="CM22" t="s">
        <v>245</v>
      </c>
      <c r="CN22">
        <v>24.920000076293949</v>
      </c>
      <c r="CO22">
        <v>25.079999923706051</v>
      </c>
      <c r="CP22">
        <v>25.870000839233398</v>
      </c>
      <c r="CQ22">
        <v>25</v>
      </c>
      <c r="CR22">
        <v>25</v>
      </c>
      <c r="CS22" s="2">
        <f t="shared" si="21"/>
        <v>6.3795792623135839E-3</v>
      </c>
      <c r="CT22" s="2">
        <f t="shared" si="22"/>
        <v>3.0537336292980055E-2</v>
      </c>
      <c r="CU22" s="2">
        <f t="shared" si="23"/>
        <v>3.1897896311567919E-3</v>
      </c>
      <c r="CV22" s="2">
        <f t="shared" si="24"/>
        <v>0</v>
      </c>
      <c r="CW22">
        <v>22</v>
      </c>
      <c r="CX22">
        <v>43</v>
      </c>
      <c r="CY22">
        <v>81</v>
      </c>
      <c r="CZ22">
        <v>20</v>
      </c>
      <c r="DA22">
        <v>27</v>
      </c>
      <c r="DB22">
        <v>1</v>
      </c>
      <c r="DC22">
        <v>128</v>
      </c>
      <c r="DD22">
        <v>1</v>
      </c>
      <c r="DE22">
        <v>27</v>
      </c>
      <c r="DF22">
        <v>5</v>
      </c>
      <c r="DG22">
        <v>2</v>
      </c>
      <c r="DH22">
        <v>1</v>
      </c>
      <c r="DI22">
        <v>0</v>
      </c>
      <c r="DJ22">
        <v>0</v>
      </c>
      <c r="DK22">
        <v>1</v>
      </c>
      <c r="DL22">
        <v>3</v>
      </c>
      <c r="DM22">
        <v>1</v>
      </c>
      <c r="DN22">
        <v>3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281</v>
      </c>
      <c r="EF22">
        <v>25</v>
      </c>
      <c r="EG22">
        <v>24.29000091552734</v>
      </c>
      <c r="EH22">
        <v>25.729999542236332</v>
      </c>
      <c r="EI22">
        <v>24.190000534057621</v>
      </c>
      <c r="EJ22">
        <v>25.170000076293949</v>
      </c>
      <c r="EK22" s="2">
        <f t="shared" si="25"/>
        <v>-2.9230097065117588E-2</v>
      </c>
      <c r="EL22" s="2">
        <f t="shared" si="26"/>
        <v>5.5965746301130048E-2</v>
      </c>
      <c r="EM22" s="2">
        <f t="shared" si="27"/>
        <v>4.1169360930650711E-3</v>
      </c>
      <c r="EN22" s="2">
        <f t="shared" si="28"/>
        <v>3.8935222060620056E-2</v>
      </c>
      <c r="EO22">
        <v>2</v>
      </c>
      <c r="EP22">
        <v>10</v>
      </c>
      <c r="EQ22">
        <v>3</v>
      </c>
      <c r="ER22">
        <v>12</v>
      </c>
      <c r="ES22">
        <v>168</v>
      </c>
      <c r="ET22">
        <v>1</v>
      </c>
      <c r="EU22">
        <v>1</v>
      </c>
      <c r="EV22">
        <v>0</v>
      </c>
      <c r="EW22">
        <v>0</v>
      </c>
      <c r="EX22">
        <v>0</v>
      </c>
      <c r="EY22">
        <v>1</v>
      </c>
      <c r="EZ22">
        <v>1</v>
      </c>
      <c r="FA22">
        <v>0</v>
      </c>
      <c r="FB22">
        <v>0</v>
      </c>
      <c r="FC22">
        <v>1</v>
      </c>
      <c r="FD22">
        <v>2</v>
      </c>
      <c r="FE22">
        <v>1</v>
      </c>
      <c r="FF22">
        <v>2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282</v>
      </c>
      <c r="FX22">
        <v>25.170000076293949</v>
      </c>
      <c r="FY22">
        <v>25.260000228881839</v>
      </c>
      <c r="FZ22">
        <v>25.260000228881839</v>
      </c>
      <c r="GA22">
        <v>24.270000457763668</v>
      </c>
      <c r="GB22">
        <v>24.79999923706055</v>
      </c>
      <c r="GC22">
        <v>747</v>
      </c>
      <c r="GD22">
        <v>36</v>
      </c>
      <c r="GE22">
        <v>388</v>
      </c>
      <c r="GF22">
        <v>10</v>
      </c>
      <c r="GG22">
        <v>27</v>
      </c>
      <c r="GH22">
        <v>425</v>
      </c>
      <c r="GI22">
        <v>27</v>
      </c>
      <c r="GJ22">
        <v>227</v>
      </c>
      <c r="GK22">
        <v>6</v>
      </c>
      <c r="GL22">
        <v>16</v>
      </c>
      <c r="GM22">
        <v>5</v>
      </c>
      <c r="GN22">
        <v>0</v>
      </c>
      <c r="GO22">
        <v>2</v>
      </c>
      <c r="GP22">
        <v>0</v>
      </c>
      <c r="GQ22">
        <v>1</v>
      </c>
      <c r="GR22">
        <v>0</v>
      </c>
      <c r="GS22">
        <v>1</v>
      </c>
      <c r="GT22">
        <v>0</v>
      </c>
      <c r="GU22">
        <v>1</v>
      </c>
      <c r="GV22">
        <v>0</v>
      </c>
      <c r="GW22">
        <v>2.8</v>
      </c>
      <c r="GX22" t="s">
        <v>223</v>
      </c>
      <c r="GY22">
        <v>845934</v>
      </c>
      <c r="GZ22">
        <v>678914</v>
      </c>
      <c r="HA22">
        <v>1.694</v>
      </c>
      <c r="HB22">
        <v>1.8129999999999999</v>
      </c>
      <c r="HC22">
        <v>0.1</v>
      </c>
      <c r="HD22">
        <v>3.66</v>
      </c>
      <c r="HE22">
        <v>0</v>
      </c>
      <c r="HF22" s="2">
        <f t="shared" si="29"/>
        <v>3.5629513765793597E-3</v>
      </c>
      <c r="HG22" s="2">
        <f t="shared" si="30"/>
        <v>0</v>
      </c>
      <c r="HH22" s="2">
        <f t="shared" si="31"/>
        <v>3.9192389633719071E-2</v>
      </c>
      <c r="HI22" s="2">
        <f t="shared" si="32"/>
        <v>2.1370919177483794E-2</v>
      </c>
      <c r="HJ22" s="3">
        <f t="shared" si="33"/>
        <v>25.260000228881839</v>
      </c>
      <c r="HK22" t="str">
        <f t="shared" si="34"/>
        <v>HA</v>
      </c>
    </row>
    <row r="23" spans="1:219" x14ac:dyDescent="0.25">
      <c r="A23">
        <v>14</v>
      </c>
      <c r="B23" t="s">
        <v>283</v>
      </c>
      <c r="C23">
        <v>10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9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</v>
      </c>
      <c r="W23">
        <v>1</v>
      </c>
      <c r="X23">
        <v>3</v>
      </c>
      <c r="Y23">
        <v>2</v>
      </c>
      <c r="Z23">
        <v>144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10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 t="s">
        <v>284</v>
      </c>
      <c r="AV23">
        <v>74.430000305175781</v>
      </c>
      <c r="AW23">
        <v>74.480003356933594</v>
      </c>
      <c r="AX23">
        <v>76.669998168945313</v>
      </c>
      <c r="AY23">
        <v>74.028999328613281</v>
      </c>
      <c r="AZ23">
        <v>76.529998779296875</v>
      </c>
      <c r="BA23" s="2">
        <f t="shared" si="17"/>
        <v>6.7136210397544804E-4</v>
      </c>
      <c r="BB23" s="2">
        <f t="shared" si="18"/>
        <v>2.856390849502799E-2</v>
      </c>
      <c r="BC23" s="2">
        <f t="shared" si="19"/>
        <v>6.0553706765955617E-3</v>
      </c>
      <c r="BD23" s="2">
        <f t="shared" si="20"/>
        <v>3.2679988116766756E-2</v>
      </c>
      <c r="BE23">
        <v>28</v>
      </c>
      <c r="BF23">
        <v>12</v>
      </c>
      <c r="BG23">
        <v>15</v>
      </c>
      <c r="BH23">
        <v>46</v>
      </c>
      <c r="BI23">
        <v>51</v>
      </c>
      <c r="BJ23">
        <v>0</v>
      </c>
      <c r="BK23">
        <v>0</v>
      </c>
      <c r="BL23">
        <v>0</v>
      </c>
      <c r="BM23">
        <v>0</v>
      </c>
      <c r="BN23">
        <v>11</v>
      </c>
      <c r="BO23">
        <v>3</v>
      </c>
      <c r="BP23">
        <v>1</v>
      </c>
      <c r="BQ23">
        <v>3</v>
      </c>
      <c r="BR23">
        <v>4</v>
      </c>
      <c r="BS23">
        <v>1</v>
      </c>
      <c r="BT23">
        <v>22</v>
      </c>
      <c r="BU23">
        <v>1</v>
      </c>
      <c r="BV23">
        <v>22</v>
      </c>
      <c r="BW23">
        <v>2</v>
      </c>
      <c r="BX23">
        <v>0</v>
      </c>
      <c r="BY23">
        <v>4</v>
      </c>
      <c r="BZ23">
        <v>4</v>
      </c>
      <c r="CA23">
        <v>1</v>
      </c>
      <c r="CB23">
        <v>0</v>
      </c>
      <c r="CC23">
        <v>1</v>
      </c>
      <c r="CD23">
        <v>1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 t="s">
        <v>285</v>
      </c>
      <c r="CN23">
        <v>76.529998779296875</v>
      </c>
      <c r="CO23">
        <v>76.610000610351563</v>
      </c>
      <c r="CP23">
        <v>78.665000915527344</v>
      </c>
      <c r="CQ23">
        <v>74.519996643066406</v>
      </c>
      <c r="CR23">
        <v>77.400001525878906</v>
      </c>
      <c r="CS23" s="2">
        <f t="shared" si="21"/>
        <v>1.0442739905667242E-3</v>
      </c>
      <c r="CT23" s="2">
        <f t="shared" si="22"/>
        <v>2.6123438393937048E-2</v>
      </c>
      <c r="CU23" s="2">
        <f t="shared" si="23"/>
        <v>2.7281085375722491E-2</v>
      </c>
      <c r="CV23" s="2">
        <f t="shared" si="24"/>
        <v>3.7209364677461387E-2</v>
      </c>
      <c r="CW23">
        <v>3</v>
      </c>
      <c r="CX23">
        <v>9</v>
      </c>
      <c r="CY23">
        <v>14</v>
      </c>
      <c r="CZ23">
        <v>91</v>
      </c>
      <c r="DA23">
        <v>59</v>
      </c>
      <c r="DB23">
        <v>0</v>
      </c>
      <c r="DC23">
        <v>0</v>
      </c>
      <c r="DD23">
        <v>0</v>
      </c>
      <c r="DE23">
        <v>0</v>
      </c>
      <c r="DF23">
        <v>1</v>
      </c>
      <c r="DG23">
        <v>2</v>
      </c>
      <c r="DH23">
        <v>0</v>
      </c>
      <c r="DI23">
        <v>0</v>
      </c>
      <c r="DJ23">
        <v>4</v>
      </c>
      <c r="DK23">
        <v>1</v>
      </c>
      <c r="DL23">
        <v>7</v>
      </c>
      <c r="DM23">
        <v>1</v>
      </c>
      <c r="DN23">
        <v>7</v>
      </c>
      <c r="DO23">
        <v>0</v>
      </c>
      <c r="DP23">
        <v>0</v>
      </c>
      <c r="DQ23">
        <v>4</v>
      </c>
      <c r="DR23">
        <v>4</v>
      </c>
      <c r="DS23">
        <v>0</v>
      </c>
      <c r="DT23">
        <v>0</v>
      </c>
      <c r="DU23">
        <v>1</v>
      </c>
      <c r="DV23">
        <v>1</v>
      </c>
      <c r="DW23">
        <v>1</v>
      </c>
      <c r="DX23">
        <v>0</v>
      </c>
      <c r="DY23">
        <v>1</v>
      </c>
      <c r="DZ23">
        <v>1</v>
      </c>
      <c r="EA23">
        <v>1</v>
      </c>
      <c r="EB23">
        <v>0</v>
      </c>
      <c r="EC23">
        <v>1</v>
      </c>
      <c r="ED23">
        <v>1</v>
      </c>
      <c r="EE23" t="s">
        <v>286</v>
      </c>
      <c r="EF23">
        <v>77.400001525878906</v>
      </c>
      <c r="EG23">
        <v>76.639999389648438</v>
      </c>
      <c r="EH23">
        <v>77.470001220703125</v>
      </c>
      <c r="EI23">
        <v>75.099998474121094</v>
      </c>
      <c r="EJ23">
        <v>77.370002746582031</v>
      </c>
      <c r="EK23" s="2">
        <f t="shared" si="25"/>
        <v>-9.9165206456555133E-3</v>
      </c>
      <c r="EL23" s="2">
        <f t="shared" si="26"/>
        <v>1.0713848173180107E-2</v>
      </c>
      <c r="EM23" s="2">
        <f t="shared" si="27"/>
        <v>2.0093957826092357E-2</v>
      </c>
      <c r="EN23" s="2">
        <f t="shared" si="28"/>
        <v>2.9339591467976489E-2</v>
      </c>
      <c r="EO23">
        <v>31</v>
      </c>
      <c r="EP23">
        <v>30</v>
      </c>
      <c r="EQ23">
        <v>1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19</v>
      </c>
      <c r="EY23">
        <v>8</v>
      </c>
      <c r="EZ23">
        <v>8</v>
      </c>
      <c r="FA23">
        <v>6</v>
      </c>
      <c r="FB23">
        <v>70</v>
      </c>
      <c r="FC23">
        <v>1</v>
      </c>
      <c r="FD23">
        <v>0</v>
      </c>
      <c r="FE23">
        <v>0</v>
      </c>
      <c r="FF23">
        <v>0</v>
      </c>
      <c r="FG23">
        <v>1</v>
      </c>
      <c r="FH23">
        <v>0</v>
      </c>
      <c r="FI23">
        <v>70</v>
      </c>
      <c r="FJ23">
        <v>0</v>
      </c>
      <c r="FK23">
        <v>1</v>
      </c>
      <c r="FL23">
        <v>0</v>
      </c>
      <c r="FM23">
        <v>1</v>
      </c>
      <c r="FN23">
        <v>1</v>
      </c>
      <c r="FO23">
        <v>2</v>
      </c>
      <c r="FP23">
        <v>1</v>
      </c>
      <c r="FQ23">
        <v>39</v>
      </c>
      <c r="FR23">
        <v>39</v>
      </c>
      <c r="FS23">
        <v>1</v>
      </c>
      <c r="FT23">
        <v>1</v>
      </c>
      <c r="FU23">
        <v>2</v>
      </c>
      <c r="FV23">
        <v>1</v>
      </c>
      <c r="FW23" t="s">
        <v>287</v>
      </c>
      <c r="FX23">
        <v>77.370002746582031</v>
      </c>
      <c r="FY23">
        <v>77.480003356933594</v>
      </c>
      <c r="FZ23">
        <v>78.220001220703125</v>
      </c>
      <c r="GA23">
        <v>76.839996337890625</v>
      </c>
      <c r="GB23">
        <v>78.080001831054688</v>
      </c>
      <c r="GC23">
        <v>399</v>
      </c>
      <c r="GD23">
        <v>292</v>
      </c>
      <c r="GE23">
        <v>238</v>
      </c>
      <c r="GF23">
        <v>118</v>
      </c>
      <c r="GG23">
        <v>0</v>
      </c>
      <c r="GH23">
        <v>247</v>
      </c>
      <c r="GI23">
        <v>0</v>
      </c>
      <c r="GJ23">
        <v>150</v>
      </c>
      <c r="GK23">
        <v>29</v>
      </c>
      <c r="GL23">
        <v>222</v>
      </c>
      <c r="GM23">
        <v>7</v>
      </c>
      <c r="GN23">
        <v>74</v>
      </c>
      <c r="GO23">
        <v>3</v>
      </c>
      <c r="GP23">
        <v>2</v>
      </c>
      <c r="GQ23">
        <v>3</v>
      </c>
      <c r="GR23">
        <v>2</v>
      </c>
      <c r="GS23">
        <v>3</v>
      </c>
      <c r="GT23">
        <v>3</v>
      </c>
      <c r="GU23">
        <v>2</v>
      </c>
      <c r="GV23">
        <v>2</v>
      </c>
      <c r="GW23">
        <v>2.2000000000000002</v>
      </c>
      <c r="GX23" t="s">
        <v>218</v>
      </c>
      <c r="GY23">
        <v>282979</v>
      </c>
      <c r="GZ23">
        <v>514857</v>
      </c>
      <c r="HA23">
        <v>1.962</v>
      </c>
      <c r="HB23">
        <v>2.2480000000000002</v>
      </c>
      <c r="HC23">
        <v>3.96</v>
      </c>
      <c r="HD23">
        <v>7.38</v>
      </c>
      <c r="HE23">
        <v>0</v>
      </c>
      <c r="HF23" s="2">
        <f t="shared" si="29"/>
        <v>1.4197290344040159E-3</v>
      </c>
      <c r="HG23" s="2">
        <f t="shared" si="30"/>
        <v>9.4604685786385811E-3</v>
      </c>
      <c r="HH23" s="2">
        <f t="shared" si="31"/>
        <v>8.2602864134452281E-3</v>
      </c>
      <c r="HI23" s="2">
        <f t="shared" si="32"/>
        <v>1.5881217521576341E-2</v>
      </c>
      <c r="HJ23" s="3">
        <f t="shared" si="33"/>
        <v>78.213000494164675</v>
      </c>
      <c r="HK23" t="str">
        <f t="shared" si="34"/>
        <v>HQY</v>
      </c>
    </row>
    <row r="24" spans="1:219" x14ac:dyDescent="0.25">
      <c r="A24">
        <v>15</v>
      </c>
      <c r="B24" t="s">
        <v>288</v>
      </c>
      <c r="C24">
        <v>9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10</v>
      </c>
      <c r="N24">
        <v>13</v>
      </c>
      <c r="O24">
        <v>18</v>
      </c>
      <c r="P24">
        <v>39</v>
      </c>
      <c r="Q24">
        <v>102</v>
      </c>
      <c r="R24">
        <v>0</v>
      </c>
      <c r="S24">
        <v>0</v>
      </c>
      <c r="T24">
        <v>0</v>
      </c>
      <c r="U24">
        <v>0</v>
      </c>
      <c r="V24">
        <v>3</v>
      </c>
      <c r="W24">
        <v>1</v>
      </c>
      <c r="X24">
        <v>2</v>
      </c>
      <c r="Y24">
        <v>2</v>
      </c>
      <c r="Z24">
        <v>9</v>
      </c>
      <c r="AA24">
        <v>1</v>
      </c>
      <c r="AB24">
        <v>17</v>
      </c>
      <c r="AC24">
        <v>1</v>
      </c>
      <c r="AD24">
        <v>17</v>
      </c>
      <c r="AE24">
        <v>0</v>
      </c>
      <c r="AF24">
        <v>0</v>
      </c>
      <c r="AG24">
        <v>9</v>
      </c>
      <c r="AH24">
        <v>9</v>
      </c>
      <c r="AI24">
        <v>0</v>
      </c>
      <c r="AJ24">
        <v>0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289</v>
      </c>
      <c r="AV24">
        <v>417.260009765625</v>
      </c>
      <c r="AW24">
        <v>415.07998657226563</v>
      </c>
      <c r="AX24">
        <v>419.5</v>
      </c>
      <c r="AY24">
        <v>409.45999145507813</v>
      </c>
      <c r="AZ24">
        <v>419.42001342773438</v>
      </c>
      <c r="BA24" s="2">
        <f t="shared" si="17"/>
        <v>-5.2520556612762892E-3</v>
      </c>
      <c r="BB24" s="2">
        <f t="shared" si="18"/>
        <v>1.0536384809855526E-2</v>
      </c>
      <c r="BC24" s="2">
        <f t="shared" si="19"/>
        <v>1.3539547313753841E-2</v>
      </c>
      <c r="BD24" s="2">
        <f t="shared" si="20"/>
        <v>2.3747130927914917E-2</v>
      </c>
      <c r="BE24">
        <v>33</v>
      </c>
      <c r="BF24">
        <v>32</v>
      </c>
      <c r="BG24">
        <v>2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27</v>
      </c>
      <c r="BO24">
        <v>36</v>
      </c>
      <c r="BP24">
        <v>36</v>
      </c>
      <c r="BQ24">
        <v>11</v>
      </c>
      <c r="BR24">
        <v>27</v>
      </c>
      <c r="BS24">
        <v>1</v>
      </c>
      <c r="BT24">
        <v>0</v>
      </c>
      <c r="BU24">
        <v>0</v>
      </c>
      <c r="BV24">
        <v>0</v>
      </c>
      <c r="BW24">
        <v>4</v>
      </c>
      <c r="BX24">
        <v>0</v>
      </c>
      <c r="BY24">
        <v>27</v>
      </c>
      <c r="BZ24">
        <v>0</v>
      </c>
      <c r="CA24">
        <v>1</v>
      </c>
      <c r="CB24">
        <v>0</v>
      </c>
      <c r="CC24">
        <v>2</v>
      </c>
      <c r="CD24">
        <v>1</v>
      </c>
      <c r="CE24">
        <v>13</v>
      </c>
      <c r="CF24">
        <v>4</v>
      </c>
      <c r="CG24">
        <v>5</v>
      </c>
      <c r="CH24">
        <v>5</v>
      </c>
      <c r="CI24">
        <v>1</v>
      </c>
      <c r="CJ24">
        <v>1</v>
      </c>
      <c r="CK24">
        <v>1</v>
      </c>
      <c r="CL24">
        <v>1</v>
      </c>
      <c r="CM24" t="s">
        <v>290</v>
      </c>
      <c r="CN24">
        <v>419.42001342773438</v>
      </c>
      <c r="CO24">
        <v>421</v>
      </c>
      <c r="CP24">
        <v>424.6400146484375</v>
      </c>
      <c r="CQ24">
        <v>417.07000732421881</v>
      </c>
      <c r="CR24">
        <v>417.42999267578131</v>
      </c>
      <c r="CS24" s="2">
        <f t="shared" si="21"/>
        <v>3.7529372262841143E-3</v>
      </c>
      <c r="CT24" s="2">
        <f t="shared" si="22"/>
        <v>8.5720010429329863E-3</v>
      </c>
      <c r="CU24" s="2">
        <f t="shared" si="23"/>
        <v>9.3348994674137264E-3</v>
      </c>
      <c r="CV24" s="2">
        <f t="shared" si="24"/>
        <v>8.623849696447472E-4</v>
      </c>
      <c r="CW24">
        <v>83</v>
      </c>
      <c r="CX24">
        <v>56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16</v>
      </c>
      <c r="DG24">
        <v>14</v>
      </c>
      <c r="DH24">
        <v>5</v>
      </c>
      <c r="DI24">
        <v>14</v>
      </c>
      <c r="DJ24">
        <v>17</v>
      </c>
      <c r="DK24">
        <v>0</v>
      </c>
      <c r="DL24">
        <v>0</v>
      </c>
      <c r="DM24">
        <v>0</v>
      </c>
      <c r="DN24">
        <v>0</v>
      </c>
      <c r="DO24">
        <v>56</v>
      </c>
      <c r="DP24">
        <v>0</v>
      </c>
      <c r="DQ24">
        <v>3</v>
      </c>
      <c r="DR24">
        <v>0</v>
      </c>
      <c r="DS24">
        <v>1</v>
      </c>
      <c r="DT24">
        <v>0</v>
      </c>
      <c r="DU24">
        <v>1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291</v>
      </c>
      <c r="EF24">
        <v>417.42999267578131</v>
      </c>
      <c r="EG24">
        <v>409.51998901367188</v>
      </c>
      <c r="EH24">
        <v>421.75</v>
      </c>
      <c r="EI24">
        <v>408.72000122070313</v>
      </c>
      <c r="EJ24">
        <v>421.20001220703131</v>
      </c>
      <c r="EK24" s="2">
        <f t="shared" si="25"/>
        <v>-1.9315305416862882E-2</v>
      </c>
      <c r="EL24" s="2">
        <f t="shared" si="26"/>
        <v>2.8998247744702166E-2</v>
      </c>
      <c r="EM24" s="2">
        <f t="shared" si="27"/>
        <v>1.9534767885092119E-3</v>
      </c>
      <c r="EN24" s="2">
        <f t="shared" si="28"/>
        <v>2.9629654854316345E-2</v>
      </c>
      <c r="EO24">
        <v>14</v>
      </c>
      <c r="EP24">
        <v>32</v>
      </c>
      <c r="EQ24">
        <v>35</v>
      </c>
      <c r="ER24">
        <v>50</v>
      </c>
      <c r="ES24">
        <v>64</v>
      </c>
      <c r="ET24">
        <v>0</v>
      </c>
      <c r="EU24">
        <v>0</v>
      </c>
      <c r="EV24">
        <v>0</v>
      </c>
      <c r="EW24">
        <v>0</v>
      </c>
      <c r="EX24">
        <v>1</v>
      </c>
      <c r="EY24">
        <v>0</v>
      </c>
      <c r="EZ24">
        <v>0</v>
      </c>
      <c r="FA24">
        <v>0</v>
      </c>
      <c r="FB24">
        <v>0</v>
      </c>
      <c r="FC24">
        <v>1</v>
      </c>
      <c r="FD24">
        <v>1</v>
      </c>
      <c r="FE24">
        <v>1</v>
      </c>
      <c r="FF24">
        <v>1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232</v>
      </c>
      <c r="FX24">
        <v>421.20001220703131</v>
      </c>
      <c r="FY24">
        <v>423.3699951171875</v>
      </c>
      <c r="FZ24">
        <v>436.989990234375</v>
      </c>
      <c r="GA24">
        <v>423.3699951171875</v>
      </c>
      <c r="GB24">
        <v>435.26998901367188</v>
      </c>
      <c r="GC24">
        <v>583</v>
      </c>
      <c r="GD24">
        <v>221</v>
      </c>
      <c r="GE24">
        <v>334</v>
      </c>
      <c r="GF24">
        <v>67</v>
      </c>
      <c r="GG24">
        <v>0</v>
      </c>
      <c r="GH24">
        <v>255</v>
      </c>
      <c r="GI24">
        <v>0</v>
      </c>
      <c r="GJ24">
        <v>114</v>
      </c>
      <c r="GK24">
        <v>18</v>
      </c>
      <c r="GL24">
        <v>53</v>
      </c>
      <c r="GM24">
        <v>1</v>
      </c>
      <c r="GN24">
        <v>17</v>
      </c>
      <c r="GO24">
        <v>4</v>
      </c>
      <c r="GP24">
        <v>1</v>
      </c>
      <c r="GQ24">
        <v>2</v>
      </c>
      <c r="GR24">
        <v>0</v>
      </c>
      <c r="GS24">
        <v>1</v>
      </c>
      <c r="GT24">
        <v>0</v>
      </c>
      <c r="GU24">
        <v>1</v>
      </c>
      <c r="GV24">
        <v>0</v>
      </c>
      <c r="GW24">
        <v>1.9</v>
      </c>
      <c r="GX24" t="s">
        <v>218</v>
      </c>
      <c r="GY24">
        <v>1305118</v>
      </c>
      <c r="GZ24">
        <v>1318214</v>
      </c>
      <c r="HA24">
        <v>1.254</v>
      </c>
      <c r="HB24">
        <v>1.5289999999999999</v>
      </c>
      <c r="HC24">
        <v>4.01</v>
      </c>
      <c r="HD24">
        <v>2.13</v>
      </c>
      <c r="HE24">
        <v>0.33939999999999998</v>
      </c>
      <c r="HF24" s="2">
        <f t="shared" si="29"/>
        <v>5.1255000004323259E-3</v>
      </c>
      <c r="HG24" s="2">
        <f t="shared" si="30"/>
        <v>3.1167750798782756E-2</v>
      </c>
      <c r="HH24" s="2">
        <f t="shared" si="31"/>
        <v>0</v>
      </c>
      <c r="HI24" s="2">
        <f t="shared" si="32"/>
        <v>2.7339339253436568E-2</v>
      </c>
      <c r="HJ24" s="3">
        <f t="shared" si="33"/>
        <v>436.5654856206819</v>
      </c>
      <c r="HK24" t="str">
        <f t="shared" si="34"/>
        <v>INTU</v>
      </c>
    </row>
    <row r="25" spans="1:219" x14ac:dyDescent="0.25">
      <c r="A25">
        <v>16</v>
      </c>
      <c r="B25" t="s">
        <v>292</v>
      </c>
      <c r="C25">
        <v>10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15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11</v>
      </c>
      <c r="W25">
        <v>5</v>
      </c>
      <c r="X25">
        <v>9</v>
      </c>
      <c r="Y25">
        <v>10</v>
      </c>
      <c r="Z25">
        <v>106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56</v>
      </c>
      <c r="AP25">
        <v>0</v>
      </c>
      <c r="AQ25">
        <v>1</v>
      </c>
      <c r="AR25">
        <v>0</v>
      </c>
      <c r="AS25">
        <v>1</v>
      </c>
      <c r="AT25">
        <v>0</v>
      </c>
      <c r="AU25" t="s">
        <v>293</v>
      </c>
      <c r="AV25">
        <v>200.46000671386719</v>
      </c>
      <c r="AW25">
        <v>200.05000305175781</v>
      </c>
      <c r="AX25">
        <v>203.25999450683599</v>
      </c>
      <c r="AY25">
        <v>198.75999450683599</v>
      </c>
      <c r="AZ25">
        <v>202.91000366210929</v>
      </c>
      <c r="BA25" s="2">
        <f t="shared" si="17"/>
        <v>-2.0495059027982876E-3</v>
      </c>
      <c r="BB25" s="2">
        <f t="shared" si="18"/>
        <v>1.5792539318258303E-2</v>
      </c>
      <c r="BC25" s="2">
        <f t="shared" si="19"/>
        <v>6.4484305185842361E-3</v>
      </c>
      <c r="BD25" s="2">
        <f t="shared" si="20"/>
        <v>2.0452462078626721E-2</v>
      </c>
      <c r="BE25">
        <v>30</v>
      </c>
      <c r="BF25">
        <v>52</v>
      </c>
      <c r="BG25">
        <v>32</v>
      </c>
      <c r="BH25">
        <v>2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19</v>
      </c>
      <c r="BO25">
        <v>18</v>
      </c>
      <c r="BP25">
        <v>6</v>
      </c>
      <c r="BQ25">
        <v>10</v>
      </c>
      <c r="BR25">
        <v>6</v>
      </c>
      <c r="BS25">
        <v>1</v>
      </c>
      <c r="BT25">
        <v>59</v>
      </c>
      <c r="BU25">
        <v>0</v>
      </c>
      <c r="BV25">
        <v>0</v>
      </c>
      <c r="BW25">
        <v>1</v>
      </c>
      <c r="BX25">
        <v>0</v>
      </c>
      <c r="BY25">
        <v>6</v>
      </c>
      <c r="BZ25">
        <v>6</v>
      </c>
      <c r="CA25">
        <v>1</v>
      </c>
      <c r="CB25">
        <v>0</v>
      </c>
      <c r="CC25">
        <v>1</v>
      </c>
      <c r="CD25">
        <v>1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294</v>
      </c>
      <c r="CN25">
        <v>202.91000366210929</v>
      </c>
      <c r="CO25">
        <v>203.7200012207031</v>
      </c>
      <c r="CP25">
        <v>204.69999694824219</v>
      </c>
      <c r="CQ25">
        <v>200.61000061035159</v>
      </c>
      <c r="CR25">
        <v>201.00999450683599</v>
      </c>
      <c r="CS25" s="2">
        <f t="shared" si="21"/>
        <v>3.976033544768609E-3</v>
      </c>
      <c r="CT25" s="2">
        <f t="shared" si="22"/>
        <v>4.7874730930596021E-3</v>
      </c>
      <c r="CU25" s="2">
        <f t="shared" si="23"/>
        <v>1.5266054347713442E-2</v>
      </c>
      <c r="CV25" s="2">
        <f t="shared" si="24"/>
        <v>1.9899204388605929E-3</v>
      </c>
      <c r="CW25">
        <v>12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12</v>
      </c>
      <c r="DG25">
        <v>25</v>
      </c>
      <c r="DH25">
        <v>13</v>
      </c>
      <c r="DI25">
        <v>21</v>
      </c>
      <c r="DJ25">
        <v>66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15</v>
      </c>
      <c r="DX25">
        <v>0</v>
      </c>
      <c r="DY25">
        <v>3</v>
      </c>
      <c r="DZ25">
        <v>0</v>
      </c>
      <c r="EA25">
        <v>2</v>
      </c>
      <c r="EB25">
        <v>0</v>
      </c>
      <c r="EC25">
        <v>1</v>
      </c>
      <c r="ED25">
        <v>0</v>
      </c>
      <c r="EE25" t="s">
        <v>295</v>
      </c>
      <c r="EF25">
        <v>201.00999450683599</v>
      </c>
      <c r="EG25">
        <v>198.1000061035156</v>
      </c>
      <c r="EH25">
        <v>203.71000671386719</v>
      </c>
      <c r="EI25">
        <v>197.3800048828125</v>
      </c>
      <c r="EJ25">
        <v>203.69999694824219</v>
      </c>
      <c r="EK25" s="2">
        <f t="shared" si="25"/>
        <v>-1.4689491739842797E-2</v>
      </c>
      <c r="EL25" s="2">
        <f t="shared" si="26"/>
        <v>2.7539150878490903E-2</v>
      </c>
      <c r="EM25" s="2">
        <f t="shared" si="27"/>
        <v>3.6345340662274905E-3</v>
      </c>
      <c r="EN25" s="2">
        <f t="shared" si="28"/>
        <v>3.1025980167469158E-2</v>
      </c>
      <c r="EO25">
        <v>25</v>
      </c>
      <c r="EP25">
        <v>13</v>
      </c>
      <c r="EQ25">
        <v>7</v>
      </c>
      <c r="ER25">
        <v>24</v>
      </c>
      <c r="ES25">
        <v>67</v>
      </c>
      <c r="ET25">
        <v>0</v>
      </c>
      <c r="EU25">
        <v>0</v>
      </c>
      <c r="EV25">
        <v>0</v>
      </c>
      <c r="EW25">
        <v>0</v>
      </c>
      <c r="EX25">
        <v>17</v>
      </c>
      <c r="EY25">
        <v>5</v>
      </c>
      <c r="EZ25">
        <v>2</v>
      </c>
      <c r="FA25">
        <v>0</v>
      </c>
      <c r="FB25">
        <v>0</v>
      </c>
      <c r="FC25">
        <v>1</v>
      </c>
      <c r="FD25">
        <v>24</v>
      </c>
      <c r="FE25">
        <v>1</v>
      </c>
      <c r="FF25">
        <v>24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 t="s">
        <v>296</v>
      </c>
      <c r="FX25">
        <v>203.69999694824219</v>
      </c>
      <c r="FY25">
        <v>202.77000427246091</v>
      </c>
      <c r="FZ25">
        <v>207.74000549316409</v>
      </c>
      <c r="GA25">
        <v>201.78999328613281</v>
      </c>
      <c r="GB25">
        <v>207.1300048828125</v>
      </c>
      <c r="GC25">
        <v>279</v>
      </c>
      <c r="GD25">
        <v>361</v>
      </c>
      <c r="GE25">
        <v>148</v>
      </c>
      <c r="GF25">
        <v>161</v>
      </c>
      <c r="GG25">
        <v>0</v>
      </c>
      <c r="GH25">
        <v>93</v>
      </c>
      <c r="GI25">
        <v>0</v>
      </c>
      <c r="GJ25">
        <v>91</v>
      </c>
      <c r="GK25">
        <v>24</v>
      </c>
      <c r="GL25">
        <v>178</v>
      </c>
      <c r="GM25">
        <v>24</v>
      </c>
      <c r="GN25">
        <v>66</v>
      </c>
      <c r="GO25">
        <v>1</v>
      </c>
      <c r="GP25">
        <v>0</v>
      </c>
      <c r="GQ25">
        <v>1</v>
      </c>
      <c r="GR25">
        <v>0</v>
      </c>
      <c r="GS25">
        <v>2</v>
      </c>
      <c r="GT25">
        <v>1</v>
      </c>
      <c r="GU25">
        <v>0</v>
      </c>
      <c r="GV25">
        <v>0</v>
      </c>
      <c r="GW25">
        <v>2.1</v>
      </c>
      <c r="GX25" t="s">
        <v>218</v>
      </c>
      <c r="GY25">
        <v>287062</v>
      </c>
      <c r="GZ25">
        <v>435457</v>
      </c>
      <c r="HA25">
        <v>0.77300000000000002</v>
      </c>
      <c r="HB25">
        <v>1.1240000000000001</v>
      </c>
      <c r="HC25">
        <v>1.61</v>
      </c>
      <c r="HD25">
        <v>4.97</v>
      </c>
      <c r="HE25">
        <v>0</v>
      </c>
      <c r="HF25" s="2">
        <f t="shared" si="29"/>
        <v>-4.58644107208106E-3</v>
      </c>
      <c r="HG25" s="2">
        <f t="shared" si="30"/>
        <v>2.3924141182651182E-2</v>
      </c>
      <c r="HH25" s="2">
        <f t="shared" si="31"/>
        <v>4.8331161694471492E-3</v>
      </c>
      <c r="HI25" s="2">
        <f t="shared" si="32"/>
        <v>2.5780965918969057E-2</v>
      </c>
      <c r="HJ25" s="3">
        <f t="shared" si="33"/>
        <v>207.62110248228205</v>
      </c>
      <c r="HK25" t="str">
        <f t="shared" si="34"/>
        <v>JLL</v>
      </c>
    </row>
    <row r="26" spans="1:219" x14ac:dyDescent="0.25">
      <c r="A26">
        <v>17</v>
      </c>
      <c r="B26" t="s">
        <v>297</v>
      </c>
      <c r="C26">
        <v>9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1</v>
      </c>
      <c r="N26">
        <v>0</v>
      </c>
      <c r="O26">
        <v>3</v>
      </c>
      <c r="P26">
        <v>5</v>
      </c>
      <c r="Q26">
        <v>186</v>
      </c>
      <c r="R26">
        <v>0</v>
      </c>
      <c r="S26">
        <v>0</v>
      </c>
      <c r="T26">
        <v>0</v>
      </c>
      <c r="U26">
        <v>0</v>
      </c>
      <c r="V26">
        <v>1</v>
      </c>
      <c r="W26">
        <v>1</v>
      </c>
      <c r="X26">
        <v>0</v>
      </c>
      <c r="Y26">
        <v>0</v>
      </c>
      <c r="Z26">
        <v>0</v>
      </c>
      <c r="AA26">
        <v>1</v>
      </c>
      <c r="AB26">
        <v>2</v>
      </c>
      <c r="AC26">
        <v>1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298</v>
      </c>
      <c r="AV26">
        <v>85.800003051757813</v>
      </c>
      <c r="AW26">
        <v>85.220001220703125</v>
      </c>
      <c r="AX26">
        <v>86.5</v>
      </c>
      <c r="AY26">
        <v>83.110000610351563</v>
      </c>
      <c r="AZ26">
        <v>84.519996643066406</v>
      </c>
      <c r="BA26" s="2">
        <f t="shared" si="17"/>
        <v>-6.8059354933895921E-3</v>
      </c>
      <c r="BB26" s="2">
        <f t="shared" si="18"/>
        <v>1.4797673749096796E-2</v>
      </c>
      <c r="BC26" s="2">
        <f t="shared" si="19"/>
        <v>2.4759452946815586E-2</v>
      </c>
      <c r="BD26" s="2">
        <f t="shared" si="20"/>
        <v>1.6682395749130885E-2</v>
      </c>
      <c r="BE26">
        <v>16</v>
      </c>
      <c r="BF26">
        <v>1</v>
      </c>
      <c r="BG26">
        <v>6</v>
      </c>
      <c r="BH26">
        <v>2</v>
      </c>
      <c r="BI26">
        <v>0</v>
      </c>
      <c r="BJ26">
        <v>1</v>
      </c>
      <c r="BK26">
        <v>8</v>
      </c>
      <c r="BL26">
        <v>0</v>
      </c>
      <c r="BM26">
        <v>0</v>
      </c>
      <c r="BN26">
        <v>8</v>
      </c>
      <c r="BO26">
        <v>7</v>
      </c>
      <c r="BP26">
        <v>7</v>
      </c>
      <c r="BQ26">
        <v>5</v>
      </c>
      <c r="BR26">
        <v>157</v>
      </c>
      <c r="BS26">
        <v>1</v>
      </c>
      <c r="BT26">
        <v>0</v>
      </c>
      <c r="BU26">
        <v>0</v>
      </c>
      <c r="BV26">
        <v>0</v>
      </c>
      <c r="BW26">
        <v>9</v>
      </c>
      <c r="BX26">
        <v>8</v>
      </c>
      <c r="BY26">
        <v>0</v>
      </c>
      <c r="BZ26">
        <v>0</v>
      </c>
      <c r="CA26">
        <v>1</v>
      </c>
      <c r="CB26">
        <v>1</v>
      </c>
      <c r="CC26">
        <v>0</v>
      </c>
      <c r="CD26">
        <v>0</v>
      </c>
      <c r="CE26">
        <v>26</v>
      </c>
      <c r="CF26">
        <v>9</v>
      </c>
      <c r="CG26">
        <v>0</v>
      </c>
      <c r="CH26">
        <v>0</v>
      </c>
      <c r="CI26">
        <v>2</v>
      </c>
      <c r="CJ26">
        <v>1</v>
      </c>
      <c r="CK26">
        <v>1</v>
      </c>
      <c r="CL26">
        <v>0</v>
      </c>
      <c r="CM26" t="s">
        <v>299</v>
      </c>
      <c r="CN26">
        <v>84.519996643066406</v>
      </c>
      <c r="CO26">
        <v>84.779998779296875</v>
      </c>
      <c r="CP26">
        <v>88.779998779296875</v>
      </c>
      <c r="CQ26">
        <v>84.639999389648438</v>
      </c>
      <c r="CR26">
        <v>87.089996337890625</v>
      </c>
      <c r="CS26" s="2">
        <f t="shared" si="21"/>
        <v>3.0667862700413107E-3</v>
      </c>
      <c r="CT26" s="2">
        <f t="shared" si="22"/>
        <v>4.5055193230446267E-2</v>
      </c>
      <c r="CU26" s="2">
        <f t="shared" si="23"/>
        <v>1.651325686060634E-3</v>
      </c>
      <c r="CV26" s="2">
        <f t="shared" si="24"/>
        <v>2.8131783801399246E-2</v>
      </c>
      <c r="CW26">
        <v>4</v>
      </c>
      <c r="CX26">
        <v>3</v>
      </c>
      <c r="CY26">
        <v>13</v>
      </c>
      <c r="CZ26">
        <v>41</v>
      </c>
      <c r="DA26">
        <v>133</v>
      </c>
      <c r="DB26">
        <v>0</v>
      </c>
      <c r="DC26">
        <v>0</v>
      </c>
      <c r="DD26">
        <v>0</v>
      </c>
      <c r="DE26">
        <v>0</v>
      </c>
      <c r="DF26">
        <v>2</v>
      </c>
      <c r="DG26">
        <v>0</v>
      </c>
      <c r="DH26">
        <v>0</v>
      </c>
      <c r="DI26">
        <v>0</v>
      </c>
      <c r="DJ26">
        <v>0</v>
      </c>
      <c r="DK26">
        <v>1</v>
      </c>
      <c r="DL26">
        <v>2</v>
      </c>
      <c r="DM26">
        <v>1</v>
      </c>
      <c r="DN26">
        <v>2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241</v>
      </c>
      <c r="EF26">
        <v>87.089996337890625</v>
      </c>
      <c r="EG26">
        <v>85.180000305175781</v>
      </c>
      <c r="EH26">
        <v>87.389999389648438</v>
      </c>
      <c r="EI26">
        <v>84.25</v>
      </c>
      <c r="EJ26">
        <v>87.300003051757813</v>
      </c>
      <c r="EK26" s="2">
        <f t="shared" si="25"/>
        <v>-2.2423057359378662E-2</v>
      </c>
      <c r="EL26" s="2">
        <f t="shared" si="26"/>
        <v>2.5288924361000054E-2</v>
      </c>
      <c r="EM26" s="2">
        <f t="shared" si="27"/>
        <v>1.0918059425262472E-2</v>
      </c>
      <c r="EN26" s="2">
        <f t="shared" si="28"/>
        <v>3.4937032590360295E-2</v>
      </c>
      <c r="EO26">
        <v>54</v>
      </c>
      <c r="EP26">
        <v>48</v>
      </c>
      <c r="EQ26">
        <v>53</v>
      </c>
      <c r="ER26">
        <v>9</v>
      </c>
      <c r="ES26">
        <v>15</v>
      </c>
      <c r="ET26">
        <v>0</v>
      </c>
      <c r="EU26">
        <v>0</v>
      </c>
      <c r="EV26">
        <v>0</v>
      </c>
      <c r="EW26">
        <v>0</v>
      </c>
      <c r="EX26">
        <v>31</v>
      </c>
      <c r="EY26">
        <v>3</v>
      </c>
      <c r="EZ26">
        <v>2</v>
      </c>
      <c r="FA26">
        <v>3</v>
      </c>
      <c r="FB26">
        <v>11</v>
      </c>
      <c r="FC26">
        <v>1</v>
      </c>
      <c r="FD26">
        <v>50</v>
      </c>
      <c r="FE26">
        <v>1</v>
      </c>
      <c r="FF26">
        <v>50</v>
      </c>
      <c r="FG26">
        <v>6</v>
      </c>
      <c r="FH26">
        <v>0</v>
      </c>
      <c r="FI26">
        <v>11</v>
      </c>
      <c r="FJ26">
        <v>11</v>
      </c>
      <c r="FK26">
        <v>1</v>
      </c>
      <c r="FL26">
        <v>0</v>
      </c>
      <c r="FM26">
        <v>1</v>
      </c>
      <c r="FN26">
        <v>1</v>
      </c>
      <c r="FO26">
        <v>14</v>
      </c>
      <c r="FP26">
        <v>6</v>
      </c>
      <c r="FQ26">
        <v>4</v>
      </c>
      <c r="FR26">
        <v>4</v>
      </c>
      <c r="FS26">
        <v>1</v>
      </c>
      <c r="FT26">
        <v>1</v>
      </c>
      <c r="FU26">
        <v>1</v>
      </c>
      <c r="FV26">
        <v>1</v>
      </c>
      <c r="FW26" t="s">
        <v>250</v>
      </c>
      <c r="FX26">
        <v>87.300003051757813</v>
      </c>
      <c r="FY26">
        <v>87.639999389648438</v>
      </c>
      <c r="FZ26">
        <v>89.69000244140625</v>
      </c>
      <c r="GA26">
        <v>87.099998474121094</v>
      </c>
      <c r="GB26">
        <v>88.370002746582031</v>
      </c>
      <c r="GC26">
        <v>593</v>
      </c>
      <c r="GD26">
        <v>238</v>
      </c>
      <c r="GE26">
        <v>373</v>
      </c>
      <c r="GF26">
        <v>52</v>
      </c>
      <c r="GG26">
        <v>0</v>
      </c>
      <c r="GH26">
        <v>391</v>
      </c>
      <c r="GI26">
        <v>0</v>
      </c>
      <c r="GJ26">
        <v>198</v>
      </c>
      <c r="GK26">
        <v>54</v>
      </c>
      <c r="GL26">
        <v>168</v>
      </c>
      <c r="GM26">
        <v>52</v>
      </c>
      <c r="GN26">
        <v>11</v>
      </c>
      <c r="GO26">
        <v>1</v>
      </c>
      <c r="GP26">
        <v>1</v>
      </c>
      <c r="GQ26">
        <v>1</v>
      </c>
      <c r="GR26">
        <v>1</v>
      </c>
      <c r="GS26">
        <v>2</v>
      </c>
      <c r="GT26">
        <v>1</v>
      </c>
      <c r="GU26">
        <v>1</v>
      </c>
      <c r="GV26">
        <v>1</v>
      </c>
      <c r="GW26">
        <v>2.2999999999999998</v>
      </c>
      <c r="GX26" t="s">
        <v>218</v>
      </c>
      <c r="GY26">
        <v>2781863</v>
      </c>
      <c r="GZ26">
        <v>3318757</v>
      </c>
      <c r="HA26">
        <v>0.91100000000000003</v>
      </c>
      <c r="HB26">
        <v>1.073</v>
      </c>
      <c r="HC26">
        <v>-0.31</v>
      </c>
      <c r="HD26">
        <v>6.68</v>
      </c>
      <c r="HE26">
        <v>0</v>
      </c>
      <c r="HF26" s="2">
        <f t="shared" si="29"/>
        <v>3.8794653155918013E-3</v>
      </c>
      <c r="HG26" s="2">
        <f t="shared" si="30"/>
        <v>2.2856539145453381E-2</v>
      </c>
      <c r="HH26" s="2">
        <f t="shared" si="31"/>
        <v>6.1615805487000852E-3</v>
      </c>
      <c r="HI26" s="2">
        <f t="shared" si="32"/>
        <v>1.4371440907418709E-2</v>
      </c>
      <c r="HJ26" s="3">
        <f t="shared" si="33"/>
        <v>89.643146466405454</v>
      </c>
      <c r="HK26" t="str">
        <f t="shared" si="34"/>
        <v>LYV</v>
      </c>
    </row>
    <row r="27" spans="1:219" x14ac:dyDescent="0.25">
      <c r="A27">
        <v>18</v>
      </c>
      <c r="B27" t="s">
        <v>300</v>
      </c>
      <c r="C27">
        <v>10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0</v>
      </c>
      <c r="N27">
        <v>3</v>
      </c>
      <c r="O27">
        <v>9</v>
      </c>
      <c r="P27">
        <v>6</v>
      </c>
      <c r="Q27">
        <v>177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231</v>
      </c>
      <c r="AV27">
        <v>14.010000228881839</v>
      </c>
      <c r="AW27">
        <v>14</v>
      </c>
      <c r="AX27">
        <v>14.35000038146973</v>
      </c>
      <c r="AY27">
        <v>13.85000038146973</v>
      </c>
      <c r="AZ27">
        <v>14.310000419616699</v>
      </c>
      <c r="BA27" s="2">
        <f t="shared" si="17"/>
        <v>-7.1430206298850329E-4</v>
      </c>
      <c r="BB27" s="2">
        <f t="shared" si="18"/>
        <v>2.4390269837322731E-2</v>
      </c>
      <c r="BC27" s="2">
        <f t="shared" si="19"/>
        <v>1.0714258466447801E-2</v>
      </c>
      <c r="BD27" s="2">
        <f t="shared" si="20"/>
        <v>3.2145354623217437E-2</v>
      </c>
      <c r="BE27">
        <v>20</v>
      </c>
      <c r="BF27">
        <v>39</v>
      </c>
      <c r="BG27">
        <v>58</v>
      </c>
      <c r="BH27">
        <v>61</v>
      </c>
      <c r="BI27">
        <v>8</v>
      </c>
      <c r="BJ27">
        <v>3</v>
      </c>
      <c r="BK27">
        <v>9</v>
      </c>
      <c r="BL27">
        <v>0</v>
      </c>
      <c r="BM27">
        <v>0</v>
      </c>
      <c r="BN27">
        <v>8</v>
      </c>
      <c r="BO27">
        <v>5</v>
      </c>
      <c r="BP27">
        <v>2</v>
      </c>
      <c r="BQ27">
        <v>3</v>
      </c>
      <c r="BR27">
        <v>5</v>
      </c>
      <c r="BS27">
        <v>4</v>
      </c>
      <c r="BT27">
        <v>23</v>
      </c>
      <c r="BU27">
        <v>1</v>
      </c>
      <c r="BV27">
        <v>23</v>
      </c>
      <c r="BW27">
        <v>19</v>
      </c>
      <c r="BX27">
        <v>9</v>
      </c>
      <c r="BY27">
        <v>5</v>
      </c>
      <c r="BZ27">
        <v>5</v>
      </c>
      <c r="CA27">
        <v>2</v>
      </c>
      <c r="CB27">
        <v>2</v>
      </c>
      <c r="CC27">
        <v>2</v>
      </c>
      <c r="CD27">
        <v>2</v>
      </c>
      <c r="CE27">
        <v>11</v>
      </c>
      <c r="CF27">
        <v>9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 t="s">
        <v>301</v>
      </c>
      <c r="CN27">
        <v>14.310000419616699</v>
      </c>
      <c r="CO27">
        <v>14.44999980926514</v>
      </c>
      <c r="CP27">
        <v>14.710000038146971</v>
      </c>
      <c r="CQ27">
        <v>14.090000152587891</v>
      </c>
      <c r="CR27">
        <v>14.52999973297119</v>
      </c>
      <c r="CS27" s="2">
        <f t="shared" si="21"/>
        <v>9.6885392039020024E-3</v>
      </c>
      <c r="CT27" s="2">
        <f t="shared" si="22"/>
        <v>1.7675066499495573E-2</v>
      </c>
      <c r="CU27" s="2">
        <f t="shared" si="23"/>
        <v>2.4913471379177654E-2</v>
      </c>
      <c r="CV27" s="2">
        <f t="shared" si="24"/>
        <v>3.0282146487921824E-2</v>
      </c>
      <c r="CW27">
        <v>25</v>
      </c>
      <c r="CX27">
        <v>71</v>
      </c>
      <c r="CY27">
        <v>54</v>
      </c>
      <c r="CZ27">
        <v>23</v>
      </c>
      <c r="DA27">
        <v>0</v>
      </c>
      <c r="DB27">
        <v>1</v>
      </c>
      <c r="DC27">
        <v>77</v>
      </c>
      <c r="DD27">
        <v>0</v>
      </c>
      <c r="DE27">
        <v>0</v>
      </c>
      <c r="DF27">
        <v>5</v>
      </c>
      <c r="DG27">
        <v>6</v>
      </c>
      <c r="DH27">
        <v>5</v>
      </c>
      <c r="DI27">
        <v>4</v>
      </c>
      <c r="DJ27">
        <v>10</v>
      </c>
      <c r="DK27">
        <v>1</v>
      </c>
      <c r="DL27">
        <v>17</v>
      </c>
      <c r="DM27">
        <v>0</v>
      </c>
      <c r="DN27">
        <v>0</v>
      </c>
      <c r="DO27">
        <v>1</v>
      </c>
      <c r="DP27">
        <v>0</v>
      </c>
      <c r="DQ27">
        <v>10</v>
      </c>
      <c r="DR27">
        <v>10</v>
      </c>
      <c r="DS27">
        <v>1</v>
      </c>
      <c r="DT27">
        <v>0</v>
      </c>
      <c r="DU27">
        <v>2</v>
      </c>
      <c r="DV27">
        <v>1</v>
      </c>
      <c r="DW27">
        <v>1</v>
      </c>
      <c r="DX27">
        <v>0</v>
      </c>
      <c r="DY27">
        <v>5</v>
      </c>
      <c r="DZ27">
        <v>5</v>
      </c>
      <c r="EA27">
        <v>1</v>
      </c>
      <c r="EB27">
        <v>0</v>
      </c>
      <c r="EC27">
        <v>1</v>
      </c>
      <c r="ED27">
        <v>1</v>
      </c>
      <c r="EE27" t="s">
        <v>302</v>
      </c>
      <c r="EF27">
        <v>14.52999973297119</v>
      </c>
      <c r="EG27">
        <v>14.10000038146973</v>
      </c>
      <c r="EH27">
        <v>14.430000305175779</v>
      </c>
      <c r="EI27">
        <v>13.659999847412109</v>
      </c>
      <c r="EJ27">
        <v>14.430000305175779</v>
      </c>
      <c r="EK27" s="2">
        <f t="shared" si="25"/>
        <v>-3.0496407082837074E-2</v>
      </c>
      <c r="EL27" s="2">
        <f t="shared" si="26"/>
        <v>2.2869017098196776E-2</v>
      </c>
      <c r="EM27" s="2">
        <f t="shared" si="27"/>
        <v>3.1205710791034513E-2</v>
      </c>
      <c r="EN27" s="2">
        <f t="shared" si="28"/>
        <v>5.3361083955589694E-2</v>
      </c>
      <c r="EO27">
        <v>15</v>
      </c>
      <c r="EP27">
        <v>31</v>
      </c>
      <c r="EQ27">
        <v>27</v>
      </c>
      <c r="ER27">
        <v>44</v>
      </c>
      <c r="ES27">
        <v>9</v>
      </c>
      <c r="ET27">
        <v>1</v>
      </c>
      <c r="EU27">
        <v>46</v>
      </c>
      <c r="EV27">
        <v>1</v>
      </c>
      <c r="EW27">
        <v>2</v>
      </c>
      <c r="EX27">
        <v>2</v>
      </c>
      <c r="EY27">
        <v>4</v>
      </c>
      <c r="EZ27">
        <v>5</v>
      </c>
      <c r="FA27">
        <v>10</v>
      </c>
      <c r="FB27">
        <v>57</v>
      </c>
      <c r="FC27">
        <v>2</v>
      </c>
      <c r="FD27">
        <v>78</v>
      </c>
      <c r="FE27">
        <v>2</v>
      </c>
      <c r="FF27">
        <v>78</v>
      </c>
      <c r="FG27">
        <v>2</v>
      </c>
      <c r="FH27">
        <v>0</v>
      </c>
      <c r="FI27">
        <v>57</v>
      </c>
      <c r="FJ27">
        <v>57</v>
      </c>
      <c r="FK27">
        <v>2</v>
      </c>
      <c r="FL27">
        <v>0</v>
      </c>
      <c r="FM27">
        <v>2</v>
      </c>
      <c r="FN27">
        <v>1</v>
      </c>
      <c r="FO27">
        <v>6</v>
      </c>
      <c r="FP27">
        <v>2</v>
      </c>
      <c r="FQ27">
        <v>42</v>
      </c>
      <c r="FR27">
        <v>42</v>
      </c>
      <c r="FS27">
        <v>1</v>
      </c>
      <c r="FT27">
        <v>1</v>
      </c>
      <c r="FU27">
        <v>1</v>
      </c>
      <c r="FV27">
        <v>1</v>
      </c>
      <c r="FW27" t="s">
        <v>303</v>
      </c>
      <c r="FX27">
        <v>14.430000305175779</v>
      </c>
      <c r="FY27">
        <v>14.44999980926514</v>
      </c>
      <c r="FZ27">
        <v>14.44999980926514</v>
      </c>
      <c r="GA27">
        <v>13.94999980926514</v>
      </c>
      <c r="GB27">
        <v>14.189999580383301</v>
      </c>
      <c r="GC27">
        <v>680</v>
      </c>
      <c r="GD27">
        <v>131</v>
      </c>
      <c r="GE27">
        <v>299</v>
      </c>
      <c r="GF27">
        <v>108</v>
      </c>
      <c r="GG27">
        <v>2</v>
      </c>
      <c r="GH27">
        <v>328</v>
      </c>
      <c r="GI27">
        <v>2</v>
      </c>
      <c r="GJ27">
        <v>76</v>
      </c>
      <c r="GK27">
        <v>101</v>
      </c>
      <c r="GL27">
        <v>72</v>
      </c>
      <c r="GM27">
        <v>78</v>
      </c>
      <c r="GN27">
        <v>67</v>
      </c>
      <c r="GO27">
        <v>6</v>
      </c>
      <c r="GP27">
        <v>4</v>
      </c>
      <c r="GQ27">
        <v>4</v>
      </c>
      <c r="GR27">
        <v>2</v>
      </c>
      <c r="GS27">
        <v>3</v>
      </c>
      <c r="GT27">
        <v>2</v>
      </c>
      <c r="GU27">
        <v>3</v>
      </c>
      <c r="GV27">
        <v>2</v>
      </c>
      <c r="GW27">
        <v>3.4</v>
      </c>
      <c r="GX27" t="s">
        <v>223</v>
      </c>
      <c r="GY27">
        <v>5310607</v>
      </c>
      <c r="GZ27">
        <v>6373428</v>
      </c>
      <c r="HA27">
        <v>0.64100000000000001</v>
      </c>
      <c r="HB27">
        <v>0.67400000000000004</v>
      </c>
      <c r="HC27">
        <v>-110.67</v>
      </c>
      <c r="HD27">
        <v>4.96</v>
      </c>
      <c r="HF27" s="2">
        <f t="shared" si="29"/>
        <v>1.3840487441763027E-3</v>
      </c>
      <c r="HG27" s="2">
        <f t="shared" si="30"/>
        <v>0</v>
      </c>
      <c r="HH27" s="2">
        <f t="shared" si="31"/>
        <v>3.4602076581302543E-2</v>
      </c>
      <c r="HI27" s="2">
        <f t="shared" si="32"/>
        <v>1.6913303609250585E-2</v>
      </c>
      <c r="HJ27" s="3">
        <f t="shared" si="33"/>
        <v>14.44999980926514</v>
      </c>
      <c r="HK27" t="str">
        <f t="shared" si="34"/>
        <v>MAC</v>
      </c>
    </row>
    <row r="28" spans="1:219" x14ac:dyDescent="0.25">
      <c r="A28">
        <v>19</v>
      </c>
      <c r="B28" t="s">
        <v>304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69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52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305</v>
      </c>
      <c r="AV28">
        <v>94.550003051757798</v>
      </c>
      <c r="AW28">
        <v>94.449996948242202</v>
      </c>
      <c r="AX28">
        <v>94.580001831054673</v>
      </c>
      <c r="AY28">
        <v>94.379997253417955</v>
      </c>
      <c r="AZ28">
        <v>94.400001525878906</v>
      </c>
      <c r="BA28" s="2">
        <f t="shared" si="17"/>
        <v>-1.0588259052077831E-3</v>
      </c>
      <c r="BB28" s="2">
        <f t="shared" si="18"/>
        <v>1.3745493793148045E-3</v>
      </c>
      <c r="BC28" s="2">
        <f t="shared" si="19"/>
        <v>7.411296674006973E-4</v>
      </c>
      <c r="BD28" s="2">
        <f t="shared" si="20"/>
        <v>2.1190966247464083E-4</v>
      </c>
      <c r="BE28">
        <v>53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23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306</v>
      </c>
      <c r="CN28">
        <v>94.400001525878906</v>
      </c>
      <c r="CO28">
        <v>94.279998779296875</v>
      </c>
      <c r="CP28">
        <v>94.599998474121094</v>
      </c>
      <c r="CQ28">
        <v>94.279998779296875</v>
      </c>
      <c r="CR28">
        <v>94.400001525878906</v>
      </c>
      <c r="CS28" s="2">
        <f t="shared" si="21"/>
        <v>-1.272833561049902E-3</v>
      </c>
      <c r="CT28" s="2">
        <f t="shared" si="22"/>
        <v>3.3826606763821543E-3</v>
      </c>
      <c r="CU28" s="2">
        <f t="shared" si="23"/>
        <v>0</v>
      </c>
      <c r="CV28" s="2">
        <f t="shared" si="24"/>
        <v>1.2712155152787563E-3</v>
      </c>
      <c r="CW28">
        <v>87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273</v>
      </c>
      <c r="EF28">
        <v>94.400001525878906</v>
      </c>
      <c r="EG28">
        <v>94.360000610351563</v>
      </c>
      <c r="EH28">
        <v>94.629997253417955</v>
      </c>
      <c r="EI28">
        <v>94.349998474121094</v>
      </c>
      <c r="EJ28">
        <v>94.620002746582045</v>
      </c>
      <c r="EK28" s="2">
        <f t="shared" si="25"/>
        <v>-4.2391813552988822E-4</v>
      </c>
      <c r="EL28" s="2">
        <f t="shared" si="26"/>
        <v>2.853182404130683E-3</v>
      </c>
      <c r="EM28" s="2">
        <f t="shared" si="27"/>
        <v>1.0599974741176688E-4</v>
      </c>
      <c r="EN28" s="2">
        <f t="shared" si="28"/>
        <v>2.8535644115769143E-3</v>
      </c>
      <c r="EO28">
        <v>83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307</v>
      </c>
      <c r="FX28">
        <v>94.620002746582045</v>
      </c>
      <c r="FY28">
        <v>94.599998474121094</v>
      </c>
      <c r="FZ28">
        <v>94.610000610351563</v>
      </c>
      <c r="GA28">
        <v>94.389999389648438</v>
      </c>
      <c r="GB28">
        <v>94.400001525878906</v>
      </c>
      <c r="GC28">
        <v>292</v>
      </c>
      <c r="GD28">
        <v>79</v>
      </c>
      <c r="GE28">
        <v>170</v>
      </c>
      <c r="GF28">
        <v>4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3</v>
      </c>
      <c r="GX28" t="s">
        <v>223</v>
      </c>
      <c r="GY28">
        <v>82952</v>
      </c>
      <c r="GZ28">
        <v>217942</v>
      </c>
      <c r="HA28">
        <v>2.613</v>
      </c>
      <c r="HB28">
        <v>3.0550000000000002</v>
      </c>
      <c r="HC28">
        <v>-20.38</v>
      </c>
      <c r="HD28">
        <v>9.7799999999999994</v>
      </c>
      <c r="HE28">
        <v>0</v>
      </c>
      <c r="HF28" s="2">
        <f t="shared" si="29"/>
        <v>-2.1146165733210154E-4</v>
      </c>
      <c r="HG28" s="2">
        <f t="shared" si="30"/>
        <v>1.0571965083971957E-4</v>
      </c>
      <c r="HH28" s="2">
        <f t="shared" si="31"/>
        <v>2.2198635080327156E-3</v>
      </c>
      <c r="HI28" s="2">
        <f t="shared" si="32"/>
        <v>1.0595483123720939E-4</v>
      </c>
      <c r="HJ28" s="3">
        <f t="shared" si="33"/>
        <v>94.60999955292921</v>
      </c>
      <c r="HK28" t="str">
        <f t="shared" si="34"/>
        <v>MGLN</v>
      </c>
    </row>
    <row r="29" spans="1:219" x14ac:dyDescent="0.25">
      <c r="A29">
        <v>20</v>
      </c>
      <c r="B29" t="s">
        <v>308</v>
      </c>
      <c r="C29">
        <v>9</v>
      </c>
      <c r="D29">
        <v>1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21</v>
      </c>
      <c r="N29">
        <v>32</v>
      </c>
      <c r="O29">
        <v>26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11</v>
      </c>
      <c r="W29">
        <v>6</v>
      </c>
      <c r="X29">
        <v>6</v>
      </c>
      <c r="Y29">
        <v>9</v>
      </c>
      <c r="Z29">
        <v>9</v>
      </c>
      <c r="AA29">
        <v>1</v>
      </c>
      <c r="AB29">
        <v>41</v>
      </c>
      <c r="AC29">
        <v>0</v>
      </c>
      <c r="AD29">
        <v>0</v>
      </c>
      <c r="AE29">
        <v>0</v>
      </c>
      <c r="AF29">
        <v>0</v>
      </c>
      <c r="AG29">
        <v>9</v>
      </c>
      <c r="AH29">
        <v>9</v>
      </c>
      <c r="AI29">
        <v>0</v>
      </c>
      <c r="AJ29">
        <v>0</v>
      </c>
      <c r="AK29">
        <v>1</v>
      </c>
      <c r="AL29">
        <v>1</v>
      </c>
      <c r="AM29">
        <v>1</v>
      </c>
      <c r="AN29">
        <v>0</v>
      </c>
      <c r="AO29">
        <v>1</v>
      </c>
      <c r="AP29">
        <v>1</v>
      </c>
      <c r="AQ29">
        <v>1</v>
      </c>
      <c r="AR29">
        <v>0</v>
      </c>
      <c r="AS29">
        <v>1</v>
      </c>
      <c r="AT29">
        <v>1</v>
      </c>
      <c r="AU29" t="s">
        <v>309</v>
      </c>
      <c r="AV29">
        <v>37.520000457763672</v>
      </c>
      <c r="AW29">
        <v>37.270000457763672</v>
      </c>
      <c r="AX29">
        <v>37.270000457763672</v>
      </c>
      <c r="AY29">
        <v>36.669998168945313</v>
      </c>
      <c r="AZ29">
        <v>37</v>
      </c>
      <c r="BA29" s="2">
        <f t="shared" si="17"/>
        <v>-6.7078078059943369E-3</v>
      </c>
      <c r="BB29" s="2">
        <f t="shared" si="18"/>
        <v>0</v>
      </c>
      <c r="BC29" s="2">
        <f t="shared" si="19"/>
        <v>1.609880014620102E-2</v>
      </c>
      <c r="BD29" s="2">
        <f t="shared" si="20"/>
        <v>8.9189684068834429E-3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5</v>
      </c>
      <c r="BO29">
        <v>0</v>
      </c>
      <c r="BP29">
        <v>1</v>
      </c>
      <c r="BQ29">
        <v>4</v>
      </c>
      <c r="BR29">
        <v>155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1</v>
      </c>
      <c r="CJ29">
        <v>0</v>
      </c>
      <c r="CK29">
        <v>0</v>
      </c>
      <c r="CL29">
        <v>0</v>
      </c>
      <c r="CM29" t="s">
        <v>310</v>
      </c>
      <c r="CN29">
        <v>37</v>
      </c>
      <c r="CO29">
        <v>37.020000457763672</v>
      </c>
      <c r="CP29">
        <v>37.509998321533203</v>
      </c>
      <c r="CQ29">
        <v>36.779998779296882</v>
      </c>
      <c r="CR29">
        <v>36.799999237060547</v>
      </c>
      <c r="CS29" s="2">
        <f t="shared" si="21"/>
        <v>5.4026087294323233E-4</v>
      </c>
      <c r="CT29" s="2">
        <f t="shared" si="22"/>
        <v>1.3063126784738865E-2</v>
      </c>
      <c r="CU29" s="2">
        <f t="shared" si="23"/>
        <v>6.4830274310938574E-3</v>
      </c>
      <c r="CV29" s="2">
        <f t="shared" si="24"/>
        <v>5.4349071136727822E-4</v>
      </c>
      <c r="CW29">
        <v>61</v>
      </c>
      <c r="CX29">
        <v>57</v>
      </c>
      <c r="CY29">
        <v>11</v>
      </c>
      <c r="CZ29">
        <v>0</v>
      </c>
      <c r="DA29">
        <v>0</v>
      </c>
      <c r="DB29">
        <v>1</v>
      </c>
      <c r="DC29">
        <v>11</v>
      </c>
      <c r="DD29">
        <v>0</v>
      </c>
      <c r="DE29">
        <v>0</v>
      </c>
      <c r="DF29">
        <v>4</v>
      </c>
      <c r="DG29">
        <v>2</v>
      </c>
      <c r="DH29">
        <v>1</v>
      </c>
      <c r="DI29">
        <v>2</v>
      </c>
      <c r="DJ29">
        <v>1</v>
      </c>
      <c r="DK29">
        <v>1</v>
      </c>
      <c r="DL29">
        <v>4</v>
      </c>
      <c r="DM29">
        <v>0</v>
      </c>
      <c r="DN29">
        <v>0</v>
      </c>
      <c r="DO29">
        <v>69</v>
      </c>
      <c r="DP29">
        <v>13</v>
      </c>
      <c r="DQ29">
        <v>0</v>
      </c>
      <c r="DR29">
        <v>0</v>
      </c>
      <c r="DS29">
        <v>1</v>
      </c>
      <c r="DT29">
        <v>1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311</v>
      </c>
      <c r="EF29">
        <v>36.799999237060547</v>
      </c>
      <c r="EG29">
        <v>36.669998168945313</v>
      </c>
      <c r="EH29">
        <v>37.599998474121087</v>
      </c>
      <c r="EI29">
        <v>36.439998626708977</v>
      </c>
      <c r="EJ29">
        <v>37.380001068115227</v>
      </c>
      <c r="EK29" s="2">
        <f t="shared" si="25"/>
        <v>-3.5451615654926716E-3</v>
      </c>
      <c r="EL29" s="2">
        <f t="shared" si="26"/>
        <v>2.4734051673322877E-2</v>
      </c>
      <c r="EM29" s="2">
        <f t="shared" si="27"/>
        <v>6.2721449064896406E-3</v>
      </c>
      <c r="EN29" s="2">
        <f t="shared" si="28"/>
        <v>2.5147202101287847E-2</v>
      </c>
      <c r="EO29">
        <v>23</v>
      </c>
      <c r="EP29">
        <v>8</v>
      </c>
      <c r="EQ29">
        <v>23</v>
      </c>
      <c r="ER29">
        <v>28</v>
      </c>
      <c r="ES29">
        <v>40</v>
      </c>
      <c r="ET29">
        <v>0</v>
      </c>
      <c r="EU29">
        <v>0</v>
      </c>
      <c r="EV29">
        <v>0</v>
      </c>
      <c r="EW29">
        <v>0</v>
      </c>
      <c r="EX29">
        <v>8</v>
      </c>
      <c r="EY29">
        <v>5</v>
      </c>
      <c r="EZ29">
        <v>5</v>
      </c>
      <c r="FA29">
        <v>1</v>
      </c>
      <c r="FB29">
        <v>3</v>
      </c>
      <c r="FC29">
        <v>1</v>
      </c>
      <c r="FD29">
        <v>22</v>
      </c>
      <c r="FE29">
        <v>1</v>
      </c>
      <c r="FF29">
        <v>22</v>
      </c>
      <c r="FG29">
        <v>4</v>
      </c>
      <c r="FH29">
        <v>0</v>
      </c>
      <c r="FI29">
        <v>3</v>
      </c>
      <c r="FJ29">
        <v>3</v>
      </c>
      <c r="FK29">
        <v>1</v>
      </c>
      <c r="FL29">
        <v>0</v>
      </c>
      <c r="FM29">
        <v>1</v>
      </c>
      <c r="FN29">
        <v>1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227</v>
      </c>
      <c r="FX29">
        <v>37.380001068115227</v>
      </c>
      <c r="FY29">
        <v>37.430000305175781</v>
      </c>
      <c r="FZ29">
        <v>38.180000305175781</v>
      </c>
      <c r="GA29">
        <v>37.389999389648438</v>
      </c>
      <c r="GB29">
        <v>38.080001831054688</v>
      </c>
      <c r="GC29">
        <v>331</v>
      </c>
      <c r="GD29">
        <v>238</v>
      </c>
      <c r="GE29">
        <v>251</v>
      </c>
      <c r="GF29">
        <v>32</v>
      </c>
      <c r="GG29">
        <v>0</v>
      </c>
      <c r="GH29">
        <v>69</v>
      </c>
      <c r="GI29">
        <v>0</v>
      </c>
      <c r="GJ29">
        <v>68</v>
      </c>
      <c r="GK29">
        <v>22</v>
      </c>
      <c r="GL29">
        <v>168</v>
      </c>
      <c r="GM29">
        <v>22</v>
      </c>
      <c r="GN29">
        <v>4</v>
      </c>
      <c r="GO29">
        <v>2</v>
      </c>
      <c r="GP29">
        <v>1</v>
      </c>
      <c r="GQ29">
        <v>2</v>
      </c>
      <c r="GR29">
        <v>1</v>
      </c>
      <c r="GS29">
        <v>1</v>
      </c>
      <c r="GT29">
        <v>0</v>
      </c>
      <c r="GU29">
        <v>1</v>
      </c>
      <c r="GV29">
        <v>0</v>
      </c>
      <c r="GW29">
        <v>3.5</v>
      </c>
      <c r="GX29" t="s">
        <v>223</v>
      </c>
      <c r="GY29">
        <v>195979</v>
      </c>
      <c r="GZ29">
        <v>144185</v>
      </c>
      <c r="HA29">
        <v>3.9910000000000001</v>
      </c>
      <c r="HB29">
        <v>4.1859999999999999</v>
      </c>
      <c r="HC29">
        <v>4.0599999999999996</v>
      </c>
      <c r="HD29">
        <v>3.07</v>
      </c>
      <c r="HE29">
        <v>0</v>
      </c>
      <c r="HF29" s="2">
        <f t="shared" si="29"/>
        <v>1.3358064828452587E-3</v>
      </c>
      <c r="HG29" s="2">
        <f t="shared" si="30"/>
        <v>1.9643792404536176E-2</v>
      </c>
      <c r="HH29" s="2">
        <f t="shared" si="31"/>
        <v>1.0686859524767778E-3</v>
      </c>
      <c r="HI29" s="2">
        <f t="shared" si="32"/>
        <v>1.8119811140438147E-2</v>
      </c>
      <c r="HJ29" s="3">
        <f t="shared" si="33"/>
        <v>38.165267460872379</v>
      </c>
      <c r="HK29" t="str">
        <f t="shared" si="34"/>
        <v>MMI</v>
      </c>
    </row>
    <row r="30" spans="1:219" x14ac:dyDescent="0.25">
      <c r="A30">
        <v>21</v>
      </c>
      <c r="B30" t="s">
        <v>312</v>
      </c>
      <c r="C30">
        <v>9</v>
      </c>
      <c r="D30">
        <v>1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25</v>
      </c>
      <c r="N30">
        <v>79</v>
      </c>
      <c r="O30">
        <v>73</v>
      </c>
      <c r="P30">
        <v>0</v>
      </c>
      <c r="Q30">
        <v>0</v>
      </c>
      <c r="R30">
        <v>1</v>
      </c>
      <c r="S30">
        <v>8</v>
      </c>
      <c r="T30">
        <v>0</v>
      </c>
      <c r="U30">
        <v>0</v>
      </c>
      <c r="V30">
        <v>2</v>
      </c>
      <c r="W30">
        <v>1</v>
      </c>
      <c r="X30">
        <v>0</v>
      </c>
      <c r="Y30">
        <v>0</v>
      </c>
      <c r="Z30">
        <v>0</v>
      </c>
      <c r="AA30">
        <v>2</v>
      </c>
      <c r="AB30">
        <v>3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313</v>
      </c>
      <c r="AV30">
        <v>1233.319946289062</v>
      </c>
      <c r="AW30">
        <v>1225.930053710938</v>
      </c>
      <c r="AX30">
        <v>1225.969970703125</v>
      </c>
      <c r="AY30">
        <v>1196.359985351562</v>
      </c>
      <c r="AZ30">
        <v>1201.010009765625</v>
      </c>
      <c r="BA30" s="2">
        <f t="shared" si="17"/>
        <v>-6.0279887549494759E-3</v>
      </c>
      <c r="BB30" s="2">
        <f t="shared" si="18"/>
        <v>3.25595187002925E-5</v>
      </c>
      <c r="BC30" s="2">
        <f t="shared" si="19"/>
        <v>2.4120518352467313E-2</v>
      </c>
      <c r="BD30" s="2">
        <f t="shared" si="20"/>
        <v>3.8717615808800954E-3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1</v>
      </c>
      <c r="BQ30">
        <v>0</v>
      </c>
      <c r="BR30">
        <v>189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2</v>
      </c>
      <c r="CF30">
        <v>0</v>
      </c>
      <c r="CG30">
        <v>0</v>
      </c>
      <c r="CH30">
        <v>0</v>
      </c>
      <c r="CI30">
        <v>1</v>
      </c>
      <c r="CJ30">
        <v>0</v>
      </c>
      <c r="CK30">
        <v>0</v>
      </c>
      <c r="CL30">
        <v>0</v>
      </c>
      <c r="CM30" t="s">
        <v>314</v>
      </c>
      <c r="CN30">
        <v>1201.010009765625</v>
      </c>
      <c r="CO30">
        <v>1200</v>
      </c>
      <c r="CP30">
        <v>1223.31005859375</v>
      </c>
      <c r="CQ30">
        <v>1192.099975585938</v>
      </c>
      <c r="CR30">
        <v>1210.589965820312</v>
      </c>
      <c r="CS30" s="2">
        <f t="shared" si="21"/>
        <v>-8.4167480468755329E-4</v>
      </c>
      <c r="CT30" s="2">
        <f t="shared" si="22"/>
        <v>1.9054906342016009E-2</v>
      </c>
      <c r="CU30" s="2">
        <f t="shared" si="23"/>
        <v>6.5833536783850288E-3</v>
      </c>
      <c r="CV30" s="2">
        <f t="shared" si="24"/>
        <v>1.5273536669242915E-2</v>
      </c>
      <c r="CW30">
        <v>8</v>
      </c>
      <c r="CX30">
        <v>32</v>
      </c>
      <c r="CY30">
        <v>53</v>
      </c>
      <c r="CZ30">
        <v>82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3</v>
      </c>
      <c r="DG30">
        <v>5</v>
      </c>
      <c r="DH30">
        <v>5</v>
      </c>
      <c r="DI30">
        <v>5</v>
      </c>
      <c r="DJ30">
        <v>4</v>
      </c>
      <c r="DK30">
        <v>1</v>
      </c>
      <c r="DL30">
        <v>22</v>
      </c>
      <c r="DM30">
        <v>0</v>
      </c>
      <c r="DN30">
        <v>0</v>
      </c>
      <c r="DO30">
        <v>1</v>
      </c>
      <c r="DP30">
        <v>0</v>
      </c>
      <c r="DQ30">
        <v>4</v>
      </c>
      <c r="DR30">
        <v>4</v>
      </c>
      <c r="DS30">
        <v>1</v>
      </c>
      <c r="DT30">
        <v>0</v>
      </c>
      <c r="DU30">
        <v>1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315</v>
      </c>
      <c r="EF30">
        <v>1210.589965820312</v>
      </c>
      <c r="EG30">
        <v>1207.9599609375</v>
      </c>
      <c r="EH30">
        <v>1221.969970703125</v>
      </c>
      <c r="EI30">
        <v>1199</v>
      </c>
      <c r="EJ30">
        <v>1219.72998046875</v>
      </c>
      <c r="EK30" s="2">
        <f t="shared" si="25"/>
        <v>-2.1772285240073685E-3</v>
      </c>
      <c r="EL30" s="2">
        <f t="shared" si="26"/>
        <v>1.1465101517645016E-2</v>
      </c>
      <c r="EM30" s="2">
        <f t="shared" si="27"/>
        <v>7.417432056726625E-3</v>
      </c>
      <c r="EN30" s="2">
        <f t="shared" si="28"/>
        <v>1.6995548851544418E-2</v>
      </c>
      <c r="EO30">
        <v>75</v>
      </c>
      <c r="EP30">
        <v>89</v>
      </c>
      <c r="EQ30">
        <v>2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14</v>
      </c>
      <c r="EY30">
        <v>4</v>
      </c>
      <c r="EZ30">
        <v>5</v>
      </c>
      <c r="FA30">
        <v>4</v>
      </c>
      <c r="FB30">
        <v>10</v>
      </c>
      <c r="FC30">
        <v>1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10</v>
      </c>
      <c r="FJ30">
        <v>0</v>
      </c>
      <c r="FK30">
        <v>0</v>
      </c>
      <c r="FL30">
        <v>0</v>
      </c>
      <c r="FM30">
        <v>1</v>
      </c>
      <c r="FN30">
        <v>1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316</v>
      </c>
      <c r="FX30">
        <v>1219.72998046875</v>
      </c>
      <c r="FY30">
        <v>1223.0400390625</v>
      </c>
      <c r="FZ30">
        <v>1250.550048828125</v>
      </c>
      <c r="GA30">
        <v>1221.75</v>
      </c>
      <c r="GB30">
        <v>1248.869995117188</v>
      </c>
      <c r="GC30">
        <v>519</v>
      </c>
      <c r="GD30">
        <v>253</v>
      </c>
      <c r="GE30">
        <v>341</v>
      </c>
      <c r="GF30">
        <v>59</v>
      </c>
      <c r="GG30">
        <v>0</v>
      </c>
      <c r="GH30">
        <v>82</v>
      </c>
      <c r="GI30">
        <v>0</v>
      </c>
      <c r="GJ30">
        <v>82</v>
      </c>
      <c r="GK30">
        <v>0</v>
      </c>
      <c r="GL30">
        <v>203</v>
      </c>
      <c r="GM30">
        <v>0</v>
      </c>
      <c r="GN30">
        <v>14</v>
      </c>
      <c r="GO30">
        <v>2</v>
      </c>
      <c r="GP30">
        <v>2</v>
      </c>
      <c r="GQ30">
        <v>2</v>
      </c>
      <c r="GR30">
        <v>2</v>
      </c>
      <c r="GS30">
        <v>0</v>
      </c>
      <c r="GT30">
        <v>0</v>
      </c>
      <c r="GU30">
        <v>0</v>
      </c>
      <c r="GV30">
        <v>0</v>
      </c>
      <c r="GW30">
        <v>2.1</v>
      </c>
      <c r="GX30" t="s">
        <v>218</v>
      </c>
      <c r="GY30">
        <v>43651</v>
      </c>
      <c r="GZ30">
        <v>58400</v>
      </c>
      <c r="HA30">
        <v>1.6439999999999999</v>
      </c>
      <c r="HB30">
        <v>3.1779999999999999</v>
      </c>
      <c r="HC30">
        <v>0.56000000000000005</v>
      </c>
      <c r="HD30">
        <v>2.37</v>
      </c>
      <c r="HE30">
        <v>0</v>
      </c>
      <c r="HF30" s="2">
        <f t="shared" si="29"/>
        <v>2.7064188317884597E-3</v>
      </c>
      <c r="HG30" s="2">
        <f t="shared" si="30"/>
        <v>2.1998327689007113E-2</v>
      </c>
      <c r="HH30" s="2">
        <f t="shared" si="31"/>
        <v>1.0547807277747623E-3</v>
      </c>
      <c r="HI30" s="2">
        <f t="shared" si="32"/>
        <v>2.1715627105480362E-2</v>
      </c>
      <c r="HJ30" s="3">
        <f t="shared" si="33"/>
        <v>1249.9448746185728</v>
      </c>
      <c r="HK30" t="str">
        <f t="shared" si="34"/>
        <v>MKL</v>
      </c>
    </row>
    <row r="31" spans="1:219" x14ac:dyDescent="0.25">
      <c r="A31">
        <v>22</v>
      </c>
      <c r="B31" t="s">
        <v>317</v>
      </c>
      <c r="C31">
        <v>9</v>
      </c>
      <c r="D31">
        <v>1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5</v>
      </c>
      <c r="W31">
        <v>5</v>
      </c>
      <c r="X31">
        <v>4</v>
      </c>
      <c r="Y31">
        <v>16</v>
      </c>
      <c r="Z31">
        <v>165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3</v>
      </c>
      <c r="AN31">
        <v>0</v>
      </c>
      <c r="AO31">
        <v>0</v>
      </c>
      <c r="AP31">
        <v>0</v>
      </c>
      <c r="AQ31">
        <v>2</v>
      </c>
      <c r="AR31">
        <v>0</v>
      </c>
      <c r="AS31">
        <v>1</v>
      </c>
      <c r="AT31">
        <v>0</v>
      </c>
      <c r="AU31" t="s">
        <v>318</v>
      </c>
      <c r="AV31">
        <v>195</v>
      </c>
      <c r="AW31">
        <v>194.55999755859369</v>
      </c>
      <c r="AX31">
        <v>201.33999633789071</v>
      </c>
      <c r="AY31">
        <v>194.19000244140619</v>
      </c>
      <c r="AZ31">
        <v>199.36000061035159</v>
      </c>
      <c r="BA31" s="2">
        <f t="shared" si="17"/>
        <v>-2.2615257346196849E-3</v>
      </c>
      <c r="BB31" s="2">
        <f t="shared" si="18"/>
        <v>3.3674376192590949E-2</v>
      </c>
      <c r="BC31" s="2">
        <f t="shared" si="19"/>
        <v>1.9017019008549241E-3</v>
      </c>
      <c r="BD31" s="2">
        <f t="shared" si="20"/>
        <v>2.5932976289712917E-2</v>
      </c>
      <c r="BE31">
        <v>12</v>
      </c>
      <c r="BF31">
        <v>17</v>
      </c>
      <c r="BG31">
        <v>19</v>
      </c>
      <c r="BH31">
        <v>6</v>
      </c>
      <c r="BI31">
        <v>140</v>
      </c>
      <c r="BJ31">
        <v>0</v>
      </c>
      <c r="BK31">
        <v>0</v>
      </c>
      <c r="BL31">
        <v>0</v>
      </c>
      <c r="BM31">
        <v>0</v>
      </c>
      <c r="BN31">
        <v>4</v>
      </c>
      <c r="BO31">
        <v>0</v>
      </c>
      <c r="BP31">
        <v>0</v>
      </c>
      <c r="BQ31">
        <v>0</v>
      </c>
      <c r="BR31">
        <v>0</v>
      </c>
      <c r="BS31">
        <v>1</v>
      </c>
      <c r="BT31">
        <v>4</v>
      </c>
      <c r="BU31">
        <v>1</v>
      </c>
      <c r="BV31">
        <v>4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319</v>
      </c>
      <c r="CN31">
        <v>199.36000061035159</v>
      </c>
      <c r="CO31">
        <v>198.2200012207031</v>
      </c>
      <c r="CP31">
        <v>199.3800048828125</v>
      </c>
      <c r="CQ31">
        <v>195.7799987792969</v>
      </c>
      <c r="CR31">
        <v>197.28999328613281</v>
      </c>
      <c r="CS31" s="2">
        <f t="shared" si="21"/>
        <v>-5.7511824368277065E-3</v>
      </c>
      <c r="CT31" s="2">
        <f t="shared" si="22"/>
        <v>5.8180541363272997E-3</v>
      </c>
      <c r="CU31" s="2">
        <f t="shared" si="23"/>
        <v>1.2309567280697542E-2</v>
      </c>
      <c r="CV31" s="2">
        <f t="shared" si="24"/>
        <v>7.6536801572391067E-3</v>
      </c>
      <c r="CW31">
        <v>54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42</v>
      </c>
      <c r="DG31">
        <v>25</v>
      </c>
      <c r="DH31">
        <v>21</v>
      </c>
      <c r="DI31">
        <v>17</v>
      </c>
      <c r="DJ31">
        <v>49</v>
      </c>
      <c r="DK31">
        <v>0</v>
      </c>
      <c r="DL31">
        <v>0</v>
      </c>
      <c r="DM31">
        <v>0</v>
      </c>
      <c r="DN31">
        <v>0</v>
      </c>
      <c r="DO31">
        <v>1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3</v>
      </c>
      <c r="DX31">
        <v>1</v>
      </c>
      <c r="DY31">
        <v>10</v>
      </c>
      <c r="DZ31">
        <v>0</v>
      </c>
      <c r="EA31">
        <v>1</v>
      </c>
      <c r="EB31">
        <v>1</v>
      </c>
      <c r="EC31">
        <v>1</v>
      </c>
      <c r="ED31">
        <v>0</v>
      </c>
      <c r="EE31" t="s">
        <v>320</v>
      </c>
      <c r="EF31">
        <v>197.28999328613281</v>
      </c>
      <c r="EG31">
        <v>196.5</v>
      </c>
      <c r="EH31">
        <v>198.83000183105469</v>
      </c>
      <c r="EI31">
        <v>192.5758056640625</v>
      </c>
      <c r="EJ31">
        <v>198.74000549316409</v>
      </c>
      <c r="EK31" s="2">
        <f t="shared" si="25"/>
        <v>-4.0203220668335593E-3</v>
      </c>
      <c r="EL31" s="2">
        <f t="shared" si="26"/>
        <v>1.1718562639427388E-2</v>
      </c>
      <c r="EM31" s="2">
        <f t="shared" si="27"/>
        <v>1.9970454635814261E-2</v>
      </c>
      <c r="EN31" s="2">
        <f t="shared" si="28"/>
        <v>3.1016401623847223E-2</v>
      </c>
      <c r="EO31">
        <v>28</v>
      </c>
      <c r="EP31">
        <v>67</v>
      </c>
      <c r="EQ31">
        <v>5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</v>
      </c>
      <c r="EY31">
        <v>5</v>
      </c>
      <c r="EZ31">
        <v>1</v>
      </c>
      <c r="FA31">
        <v>1</v>
      </c>
      <c r="FB31">
        <v>81</v>
      </c>
      <c r="FC31">
        <v>1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81</v>
      </c>
      <c r="FJ31">
        <v>0</v>
      </c>
      <c r="FK31">
        <v>0</v>
      </c>
      <c r="FL31">
        <v>0</v>
      </c>
      <c r="FM31">
        <v>1</v>
      </c>
      <c r="FN31">
        <v>1</v>
      </c>
      <c r="FO31">
        <v>1</v>
      </c>
      <c r="FP31">
        <v>0</v>
      </c>
      <c r="FQ31">
        <v>38</v>
      </c>
      <c r="FR31">
        <v>38</v>
      </c>
      <c r="FS31">
        <v>1</v>
      </c>
      <c r="FT31">
        <v>0</v>
      </c>
      <c r="FU31">
        <v>1</v>
      </c>
      <c r="FV31">
        <v>1</v>
      </c>
      <c r="FW31" t="s">
        <v>220</v>
      </c>
      <c r="FX31">
        <v>198.74000549316409</v>
      </c>
      <c r="FY31">
        <v>198.3999938964844</v>
      </c>
      <c r="FZ31">
        <v>201.71000671386719</v>
      </c>
      <c r="GA31">
        <v>197.36000061035159</v>
      </c>
      <c r="GB31">
        <v>200.4100036621094</v>
      </c>
      <c r="GC31">
        <v>351</v>
      </c>
      <c r="GD31">
        <v>447</v>
      </c>
      <c r="GE31">
        <v>155</v>
      </c>
      <c r="GF31">
        <v>248</v>
      </c>
      <c r="GG31">
        <v>0</v>
      </c>
      <c r="GH31">
        <v>146</v>
      </c>
      <c r="GI31">
        <v>0</v>
      </c>
      <c r="GJ31">
        <v>0</v>
      </c>
      <c r="GK31">
        <v>4</v>
      </c>
      <c r="GL31">
        <v>295</v>
      </c>
      <c r="GM31">
        <v>0</v>
      </c>
      <c r="GN31">
        <v>130</v>
      </c>
      <c r="GO31">
        <v>1</v>
      </c>
      <c r="GP31">
        <v>1</v>
      </c>
      <c r="GQ31">
        <v>1</v>
      </c>
      <c r="GR31">
        <v>1</v>
      </c>
      <c r="GS31">
        <v>3</v>
      </c>
      <c r="GT31">
        <v>2</v>
      </c>
      <c r="GU31">
        <v>1</v>
      </c>
      <c r="GV31">
        <v>1</v>
      </c>
      <c r="GW31">
        <v>1.8</v>
      </c>
      <c r="GX31" t="s">
        <v>218</v>
      </c>
      <c r="GY31">
        <v>1323502</v>
      </c>
      <c r="GZ31">
        <v>1363914</v>
      </c>
      <c r="HA31">
        <v>0.57699999999999996</v>
      </c>
      <c r="HB31">
        <v>1.0289999999999999</v>
      </c>
      <c r="HC31">
        <v>0.99</v>
      </c>
      <c r="HD31">
        <v>3.45</v>
      </c>
      <c r="HF31" s="2">
        <f t="shared" si="29"/>
        <v>-1.7137681811476568E-3</v>
      </c>
      <c r="HG31" s="2">
        <f t="shared" si="30"/>
        <v>1.6409760087302772E-2</v>
      </c>
      <c r="HH31" s="2">
        <f t="shared" si="31"/>
        <v>5.2419018050747779E-3</v>
      </c>
      <c r="HI31" s="2">
        <f t="shared" si="32"/>
        <v>1.521881640649092E-2</v>
      </c>
      <c r="HJ31" s="3">
        <f t="shared" si="33"/>
        <v>201.65569019764806</v>
      </c>
      <c r="HK31" t="str">
        <f t="shared" si="34"/>
        <v>MCK</v>
      </c>
    </row>
    <row r="32" spans="1:219" x14ac:dyDescent="0.25">
      <c r="A32">
        <v>23</v>
      </c>
      <c r="B32" t="s">
        <v>321</v>
      </c>
      <c r="C32">
        <v>9</v>
      </c>
      <c r="D32">
        <v>1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18</v>
      </c>
      <c r="N32">
        <v>19</v>
      </c>
      <c r="O32">
        <v>6</v>
      </c>
      <c r="P32">
        <v>18</v>
      </c>
      <c r="Q32">
        <v>29</v>
      </c>
      <c r="R32">
        <v>0</v>
      </c>
      <c r="S32">
        <v>0</v>
      </c>
      <c r="T32">
        <v>0</v>
      </c>
      <c r="U32">
        <v>0</v>
      </c>
      <c r="V32">
        <v>5</v>
      </c>
      <c r="W32">
        <v>2</v>
      </c>
      <c r="X32">
        <v>2</v>
      </c>
      <c r="Y32">
        <v>2</v>
      </c>
      <c r="Z32">
        <v>21</v>
      </c>
      <c r="AA32">
        <v>1</v>
      </c>
      <c r="AB32">
        <v>32</v>
      </c>
      <c r="AC32">
        <v>1</v>
      </c>
      <c r="AD32">
        <v>32</v>
      </c>
      <c r="AE32">
        <v>0</v>
      </c>
      <c r="AF32">
        <v>0</v>
      </c>
      <c r="AG32">
        <v>21</v>
      </c>
      <c r="AH32">
        <v>21</v>
      </c>
      <c r="AI32">
        <v>0</v>
      </c>
      <c r="AJ32">
        <v>0</v>
      </c>
      <c r="AK32">
        <v>1</v>
      </c>
      <c r="AL32">
        <v>1</v>
      </c>
      <c r="AM32">
        <v>1</v>
      </c>
      <c r="AN32">
        <v>0</v>
      </c>
      <c r="AO32">
        <v>13</v>
      </c>
      <c r="AP32">
        <v>13</v>
      </c>
      <c r="AQ32">
        <v>1</v>
      </c>
      <c r="AR32">
        <v>0</v>
      </c>
      <c r="AS32">
        <v>1</v>
      </c>
      <c r="AT32">
        <v>1</v>
      </c>
      <c r="AU32" t="s">
        <v>322</v>
      </c>
      <c r="AV32">
        <v>297</v>
      </c>
      <c r="AW32">
        <v>298.52999877929688</v>
      </c>
      <c r="AX32">
        <v>308.44000244140619</v>
      </c>
      <c r="AY32">
        <v>297.6099853515625</v>
      </c>
      <c r="AZ32">
        <v>307.20001220703119</v>
      </c>
      <c r="BA32" s="2">
        <f t="shared" si="17"/>
        <v>5.1251089858744825E-3</v>
      </c>
      <c r="BB32" s="2">
        <f t="shared" si="18"/>
        <v>3.2129437114733261E-2</v>
      </c>
      <c r="BC32" s="2">
        <f t="shared" si="19"/>
        <v>3.081812318682764E-3</v>
      </c>
      <c r="BD32" s="2">
        <f t="shared" si="20"/>
        <v>3.1217534096338762E-2</v>
      </c>
      <c r="BE32">
        <v>14</v>
      </c>
      <c r="BF32">
        <v>27</v>
      </c>
      <c r="BG32">
        <v>24</v>
      </c>
      <c r="BH32">
        <v>29</v>
      </c>
      <c r="BI32">
        <v>13</v>
      </c>
      <c r="BJ32">
        <v>1</v>
      </c>
      <c r="BK32">
        <v>10</v>
      </c>
      <c r="BL32">
        <v>1</v>
      </c>
      <c r="BM32">
        <v>2</v>
      </c>
      <c r="BN32">
        <v>2</v>
      </c>
      <c r="BO32">
        <v>1</v>
      </c>
      <c r="BP32">
        <v>1</v>
      </c>
      <c r="BQ32">
        <v>0</v>
      </c>
      <c r="BR32">
        <v>0</v>
      </c>
      <c r="BS32">
        <v>1</v>
      </c>
      <c r="BT32">
        <v>4</v>
      </c>
      <c r="BU32">
        <v>1</v>
      </c>
      <c r="BV32">
        <v>4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323</v>
      </c>
      <c r="CN32">
        <v>307.20001220703119</v>
      </c>
      <c r="CO32">
        <v>309.01998901367188</v>
      </c>
      <c r="CP32">
        <v>326.80999755859369</v>
      </c>
      <c r="CQ32">
        <v>308.760009765625</v>
      </c>
      <c r="CR32">
        <v>317.1400146484375</v>
      </c>
      <c r="CS32" s="2">
        <f t="shared" si="21"/>
        <v>5.8895115893624617E-3</v>
      </c>
      <c r="CT32" s="2">
        <f t="shared" si="22"/>
        <v>5.4435325350572383E-2</v>
      </c>
      <c r="CU32" s="2">
        <f t="shared" si="23"/>
        <v>8.4130236648016776E-4</v>
      </c>
      <c r="CV32" s="2">
        <f t="shared" si="24"/>
        <v>2.6423675650333989E-2</v>
      </c>
      <c r="CW32">
        <v>1</v>
      </c>
      <c r="CX32">
        <v>0</v>
      </c>
      <c r="CY32">
        <v>2</v>
      </c>
      <c r="CZ32">
        <v>0</v>
      </c>
      <c r="DA32">
        <v>159</v>
      </c>
      <c r="DB32">
        <v>0</v>
      </c>
      <c r="DC32">
        <v>0</v>
      </c>
      <c r="DD32">
        <v>0</v>
      </c>
      <c r="DE32">
        <v>0</v>
      </c>
      <c r="DF32">
        <v>1</v>
      </c>
      <c r="DG32">
        <v>0</v>
      </c>
      <c r="DH32">
        <v>0</v>
      </c>
      <c r="DI32">
        <v>0</v>
      </c>
      <c r="DJ32">
        <v>0</v>
      </c>
      <c r="DK32">
        <v>1</v>
      </c>
      <c r="DL32">
        <v>1</v>
      </c>
      <c r="DM32">
        <v>1</v>
      </c>
      <c r="DN32">
        <v>1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 t="s">
        <v>324</v>
      </c>
      <c r="EF32">
        <v>317.1400146484375</v>
      </c>
      <c r="EG32">
        <v>312.3699951171875</v>
      </c>
      <c r="EH32">
        <v>317.19000244140619</v>
      </c>
      <c r="EI32">
        <v>306.57998657226563</v>
      </c>
      <c r="EJ32">
        <v>317.07000732421881</v>
      </c>
      <c r="EK32" s="2">
        <f t="shared" si="25"/>
        <v>-1.5270415231336543E-2</v>
      </c>
      <c r="EL32" s="2">
        <f t="shared" si="26"/>
        <v>1.5195962316337797E-2</v>
      </c>
      <c r="EM32" s="2">
        <f t="shared" si="27"/>
        <v>1.8535738500587207E-2</v>
      </c>
      <c r="EN32" s="2">
        <f t="shared" si="28"/>
        <v>3.3084241680502613E-2</v>
      </c>
      <c r="EO32">
        <v>39</v>
      </c>
      <c r="EP32">
        <v>21</v>
      </c>
      <c r="EQ32">
        <v>2</v>
      </c>
      <c r="ER32">
        <v>2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17</v>
      </c>
      <c r="EY32">
        <v>12</v>
      </c>
      <c r="EZ32">
        <v>7</v>
      </c>
      <c r="FA32">
        <v>9</v>
      </c>
      <c r="FB32">
        <v>29</v>
      </c>
      <c r="FC32">
        <v>1</v>
      </c>
      <c r="FD32">
        <v>74</v>
      </c>
      <c r="FE32">
        <v>0</v>
      </c>
      <c r="FF32">
        <v>0</v>
      </c>
      <c r="FG32">
        <v>9</v>
      </c>
      <c r="FH32">
        <v>0</v>
      </c>
      <c r="FI32">
        <v>29</v>
      </c>
      <c r="FJ32">
        <v>29</v>
      </c>
      <c r="FK32">
        <v>3</v>
      </c>
      <c r="FL32">
        <v>0</v>
      </c>
      <c r="FM32">
        <v>4</v>
      </c>
      <c r="FN32">
        <v>1</v>
      </c>
      <c r="FO32">
        <v>1</v>
      </c>
      <c r="FP32">
        <v>0</v>
      </c>
      <c r="FQ32">
        <v>3</v>
      </c>
      <c r="FR32">
        <v>3</v>
      </c>
      <c r="FS32">
        <v>1</v>
      </c>
      <c r="FT32">
        <v>0</v>
      </c>
      <c r="FU32">
        <v>1</v>
      </c>
      <c r="FV32">
        <v>1</v>
      </c>
      <c r="FW32" t="s">
        <v>325</v>
      </c>
      <c r="FX32">
        <v>317.07000732421881</v>
      </c>
      <c r="FY32">
        <v>317.97000122070313</v>
      </c>
      <c r="FZ32">
        <v>322.16000366210938</v>
      </c>
      <c r="GA32">
        <v>305.010009765625</v>
      </c>
      <c r="GB32">
        <v>317.42999267578119</v>
      </c>
      <c r="GC32">
        <v>423</v>
      </c>
      <c r="GD32">
        <v>111</v>
      </c>
      <c r="GE32">
        <v>226</v>
      </c>
      <c r="GF32">
        <v>75</v>
      </c>
      <c r="GG32">
        <v>2</v>
      </c>
      <c r="GH32">
        <v>250</v>
      </c>
      <c r="GI32">
        <v>0</v>
      </c>
      <c r="GJ32">
        <v>161</v>
      </c>
      <c r="GK32">
        <v>37</v>
      </c>
      <c r="GL32">
        <v>50</v>
      </c>
      <c r="GM32">
        <v>1</v>
      </c>
      <c r="GN32">
        <v>29</v>
      </c>
      <c r="GO32">
        <v>5</v>
      </c>
      <c r="GP32">
        <v>4</v>
      </c>
      <c r="GQ32">
        <v>2</v>
      </c>
      <c r="GR32">
        <v>1</v>
      </c>
      <c r="GS32">
        <v>2</v>
      </c>
      <c r="GT32">
        <v>1</v>
      </c>
      <c r="GU32">
        <v>2</v>
      </c>
      <c r="GV32">
        <v>1</v>
      </c>
      <c r="GW32">
        <v>1.8</v>
      </c>
      <c r="GX32" t="s">
        <v>218</v>
      </c>
      <c r="GY32">
        <v>122965</v>
      </c>
      <c r="GZ32">
        <v>182885</v>
      </c>
      <c r="HA32">
        <v>1.47</v>
      </c>
      <c r="HB32">
        <v>1.9450000000000001</v>
      </c>
      <c r="HC32">
        <v>0.85</v>
      </c>
      <c r="HD32">
        <v>3.28</v>
      </c>
      <c r="HE32">
        <v>0.45459998000000001</v>
      </c>
      <c r="HF32" s="2">
        <f t="shared" si="29"/>
        <v>2.8304364972456808E-3</v>
      </c>
      <c r="HG32" s="2">
        <f t="shared" si="30"/>
        <v>1.3005967201939916E-2</v>
      </c>
      <c r="HH32" s="2">
        <f t="shared" si="31"/>
        <v>4.075853509866989E-2</v>
      </c>
      <c r="HI32" s="2">
        <f t="shared" si="32"/>
        <v>3.9126683667985329E-2</v>
      </c>
      <c r="HJ32" s="3">
        <f t="shared" si="33"/>
        <v>322.10550862778041</v>
      </c>
      <c r="HK32" t="str">
        <f t="shared" si="34"/>
        <v>MED</v>
      </c>
    </row>
    <row r="33" spans="1:219" x14ac:dyDescent="0.25">
      <c r="A33">
        <v>24</v>
      </c>
      <c r="B33" t="s">
        <v>326</v>
      </c>
      <c r="C33">
        <v>10</v>
      </c>
      <c r="D33">
        <v>1</v>
      </c>
      <c r="E33">
        <v>5</v>
      </c>
      <c r="F33">
        <v>1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8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9</v>
      </c>
      <c r="W33">
        <v>20</v>
      </c>
      <c r="X33">
        <v>15</v>
      </c>
      <c r="Y33">
        <v>17</v>
      </c>
      <c r="Z33">
        <v>134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8</v>
      </c>
      <c r="AN33">
        <v>0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 t="s">
        <v>327</v>
      </c>
      <c r="AV33">
        <v>78.290000915527344</v>
      </c>
      <c r="AW33">
        <v>78.669998168945313</v>
      </c>
      <c r="AX33">
        <v>80.169998168945313</v>
      </c>
      <c r="AY33">
        <v>78.589996337890625</v>
      </c>
      <c r="AZ33">
        <v>79.870002746582031</v>
      </c>
      <c r="BA33" s="2">
        <f t="shared" si="17"/>
        <v>4.8302690004125015E-3</v>
      </c>
      <c r="BB33" s="2">
        <f t="shared" si="18"/>
        <v>1.8710241165766139E-2</v>
      </c>
      <c r="BC33" s="2">
        <f t="shared" si="19"/>
        <v>1.0169293621042907E-3</v>
      </c>
      <c r="BD33" s="2">
        <f t="shared" si="20"/>
        <v>1.602612200669018E-2</v>
      </c>
      <c r="BE33">
        <v>0</v>
      </c>
      <c r="BF33">
        <v>9</v>
      </c>
      <c r="BG33">
        <v>105</v>
      </c>
      <c r="BH33">
        <v>81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</v>
      </c>
      <c r="BO33">
        <v>0</v>
      </c>
      <c r="BP33">
        <v>0</v>
      </c>
      <c r="BQ33">
        <v>0</v>
      </c>
      <c r="BR33">
        <v>0</v>
      </c>
      <c r="BS33">
        <v>1</v>
      </c>
      <c r="BT33">
        <v>1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328</v>
      </c>
      <c r="CN33">
        <v>79.870002746582031</v>
      </c>
      <c r="CO33">
        <v>79.339996337890625</v>
      </c>
      <c r="CP33">
        <v>79.800003051757813</v>
      </c>
      <c r="CQ33">
        <v>78.889999389648438</v>
      </c>
      <c r="CR33">
        <v>79.379997253417969</v>
      </c>
      <c r="CS33" s="2">
        <f t="shared" si="21"/>
        <v>-6.6801919984245117E-3</v>
      </c>
      <c r="CT33" s="2">
        <f t="shared" si="22"/>
        <v>5.7644949407937851E-3</v>
      </c>
      <c r="CU33" s="2">
        <f t="shared" si="23"/>
        <v>5.6717540838514546E-3</v>
      </c>
      <c r="CV33" s="2">
        <f t="shared" si="24"/>
        <v>6.1728128083102796E-3</v>
      </c>
      <c r="CW33">
        <v>124</v>
      </c>
      <c r="CX33">
        <v>21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22</v>
      </c>
      <c r="DG33">
        <v>23</v>
      </c>
      <c r="DH33">
        <v>8</v>
      </c>
      <c r="DI33">
        <v>3</v>
      </c>
      <c r="DJ33">
        <v>2</v>
      </c>
      <c r="DK33">
        <v>0</v>
      </c>
      <c r="DL33">
        <v>0</v>
      </c>
      <c r="DM33">
        <v>0</v>
      </c>
      <c r="DN33">
        <v>0</v>
      </c>
      <c r="DO33">
        <v>3</v>
      </c>
      <c r="DP33">
        <v>0</v>
      </c>
      <c r="DQ33">
        <v>2</v>
      </c>
      <c r="DR33">
        <v>0</v>
      </c>
      <c r="DS33">
        <v>1</v>
      </c>
      <c r="DT33">
        <v>0</v>
      </c>
      <c r="DU33">
        <v>1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329</v>
      </c>
      <c r="EF33">
        <v>79.379997253417969</v>
      </c>
      <c r="EG33">
        <v>78.930000305175781</v>
      </c>
      <c r="EH33">
        <v>79.400001525878906</v>
      </c>
      <c r="EI33">
        <v>77.949996948242188</v>
      </c>
      <c r="EJ33">
        <v>79.360000610351563</v>
      </c>
      <c r="EK33" s="2">
        <f t="shared" si="25"/>
        <v>-5.7012155897924188E-3</v>
      </c>
      <c r="EL33" s="2">
        <f t="shared" si="26"/>
        <v>5.91941072633273E-3</v>
      </c>
      <c r="EM33" s="2">
        <f t="shared" si="27"/>
        <v>1.2416107350114003E-2</v>
      </c>
      <c r="EN33" s="2">
        <f t="shared" si="28"/>
        <v>1.7767183105659612E-2</v>
      </c>
      <c r="EO33">
        <v>107</v>
      </c>
      <c r="EP33">
        <v>5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16</v>
      </c>
      <c r="EY33">
        <v>5</v>
      </c>
      <c r="EZ33">
        <v>13</v>
      </c>
      <c r="FA33">
        <v>7</v>
      </c>
      <c r="FB33">
        <v>48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1</v>
      </c>
      <c r="FN33">
        <v>0</v>
      </c>
      <c r="FO33">
        <v>1</v>
      </c>
      <c r="FP33">
        <v>0</v>
      </c>
      <c r="FQ33">
        <v>17</v>
      </c>
      <c r="FR33">
        <v>0</v>
      </c>
      <c r="FS33">
        <v>1</v>
      </c>
      <c r="FT33">
        <v>0</v>
      </c>
      <c r="FU33">
        <v>1</v>
      </c>
      <c r="FV33">
        <v>1</v>
      </c>
      <c r="FW33" t="s">
        <v>330</v>
      </c>
      <c r="FX33">
        <v>79.360000610351563</v>
      </c>
      <c r="FY33">
        <v>78.930000305175781</v>
      </c>
      <c r="FZ33">
        <v>79.989997863769531</v>
      </c>
      <c r="GA33">
        <v>78.900001525878906</v>
      </c>
      <c r="GB33">
        <v>79.660003662109375</v>
      </c>
      <c r="GC33">
        <v>460</v>
      </c>
      <c r="GD33">
        <v>343</v>
      </c>
      <c r="GE33">
        <v>257</v>
      </c>
      <c r="GF33">
        <v>147</v>
      </c>
      <c r="GG33">
        <v>0</v>
      </c>
      <c r="GH33">
        <v>81</v>
      </c>
      <c r="GI33">
        <v>0</v>
      </c>
      <c r="GJ33">
        <v>0</v>
      </c>
      <c r="GK33">
        <v>0</v>
      </c>
      <c r="GL33">
        <v>184</v>
      </c>
      <c r="GM33">
        <v>0</v>
      </c>
      <c r="GN33">
        <v>50</v>
      </c>
      <c r="GO33">
        <v>2</v>
      </c>
      <c r="GP33">
        <v>2</v>
      </c>
      <c r="GQ33">
        <v>0</v>
      </c>
      <c r="GR33">
        <v>0</v>
      </c>
      <c r="GS33">
        <v>1</v>
      </c>
      <c r="GT33">
        <v>1</v>
      </c>
      <c r="GU33">
        <v>1</v>
      </c>
      <c r="GV33">
        <v>1</v>
      </c>
      <c r="GW33">
        <v>2</v>
      </c>
      <c r="GX33" t="s">
        <v>218</v>
      </c>
      <c r="GY33">
        <v>8709262</v>
      </c>
      <c r="GZ33">
        <v>10365942</v>
      </c>
      <c r="HA33">
        <v>0.59499999999999997</v>
      </c>
      <c r="HB33">
        <v>1.0209999999999999</v>
      </c>
      <c r="HC33">
        <v>1.23</v>
      </c>
      <c r="HD33">
        <v>1.83</v>
      </c>
      <c r="HE33">
        <v>0.90970004000000004</v>
      </c>
      <c r="HF33" s="2">
        <f t="shared" si="29"/>
        <v>-5.4478690423567233E-3</v>
      </c>
      <c r="HG33" s="2">
        <f t="shared" si="30"/>
        <v>1.3251626289564666E-2</v>
      </c>
      <c r="HH33" s="2">
        <f t="shared" si="31"/>
        <v>3.8006815128455163E-4</v>
      </c>
      <c r="HI33" s="2">
        <f t="shared" si="32"/>
        <v>9.5405737043917638E-3</v>
      </c>
      <c r="HJ33" s="3">
        <f t="shared" si="33"/>
        <v>79.975951172255193</v>
      </c>
      <c r="HK33" t="str">
        <f t="shared" si="34"/>
        <v>MRK</v>
      </c>
    </row>
    <row r="34" spans="1:219" x14ac:dyDescent="0.25">
      <c r="A34">
        <v>25</v>
      </c>
      <c r="B34" t="s">
        <v>331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32</v>
      </c>
      <c r="N34">
        <v>24</v>
      </c>
      <c r="O34">
        <v>73</v>
      </c>
      <c r="P34">
        <v>60</v>
      </c>
      <c r="Q34">
        <v>0</v>
      </c>
      <c r="R34">
        <v>0</v>
      </c>
      <c r="S34">
        <v>0</v>
      </c>
      <c r="T34">
        <v>0</v>
      </c>
      <c r="U34">
        <v>0</v>
      </c>
      <c r="V34">
        <v>9</v>
      </c>
      <c r="W34">
        <v>3</v>
      </c>
      <c r="X34">
        <v>2</v>
      </c>
      <c r="Y34">
        <v>0</v>
      </c>
      <c r="Z34">
        <v>1</v>
      </c>
      <c r="AA34">
        <v>1</v>
      </c>
      <c r="AB34">
        <v>15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332</v>
      </c>
      <c r="AV34">
        <v>70.75</v>
      </c>
      <c r="AW34">
        <v>71.25</v>
      </c>
      <c r="AX34">
        <v>74.239997863769531</v>
      </c>
      <c r="AY34">
        <v>70.709999084472656</v>
      </c>
      <c r="AZ34">
        <v>74</v>
      </c>
      <c r="BA34" s="2">
        <f t="shared" si="17"/>
        <v>7.0175438596491446E-3</v>
      </c>
      <c r="BB34" s="2">
        <f t="shared" si="18"/>
        <v>4.0274756866994776E-2</v>
      </c>
      <c r="BC34" s="2">
        <f t="shared" si="19"/>
        <v>7.5789602179275883E-3</v>
      </c>
      <c r="BD34" s="2">
        <f t="shared" si="20"/>
        <v>4.4459471831450603E-2</v>
      </c>
      <c r="BE34">
        <v>10</v>
      </c>
      <c r="BF34">
        <v>18</v>
      </c>
      <c r="BG34">
        <v>20</v>
      </c>
      <c r="BH34">
        <v>56</v>
      </c>
      <c r="BI34">
        <v>78</v>
      </c>
      <c r="BJ34">
        <v>0</v>
      </c>
      <c r="BK34">
        <v>0</v>
      </c>
      <c r="BL34">
        <v>0</v>
      </c>
      <c r="BM34">
        <v>0</v>
      </c>
      <c r="BN34">
        <v>2</v>
      </c>
      <c r="BO34">
        <v>4</v>
      </c>
      <c r="BP34">
        <v>6</v>
      </c>
      <c r="BQ34">
        <v>4</v>
      </c>
      <c r="BR34">
        <v>5</v>
      </c>
      <c r="BS34">
        <v>1</v>
      </c>
      <c r="BT34">
        <v>21</v>
      </c>
      <c r="BU34">
        <v>1</v>
      </c>
      <c r="BV34">
        <v>21</v>
      </c>
      <c r="BW34">
        <v>0</v>
      </c>
      <c r="BX34">
        <v>0</v>
      </c>
      <c r="BY34">
        <v>5</v>
      </c>
      <c r="BZ34">
        <v>5</v>
      </c>
      <c r="CA34">
        <v>0</v>
      </c>
      <c r="CB34">
        <v>0</v>
      </c>
      <c r="CC34">
        <v>1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333</v>
      </c>
      <c r="CN34">
        <v>74</v>
      </c>
      <c r="CO34">
        <v>73.879997253417969</v>
      </c>
      <c r="CP34">
        <v>74.779998779296875</v>
      </c>
      <c r="CQ34">
        <v>73.029998779296875</v>
      </c>
      <c r="CR34">
        <v>74.379997253417969</v>
      </c>
      <c r="CS34" s="2">
        <f t="shared" si="21"/>
        <v>-1.624292786184256E-3</v>
      </c>
      <c r="CT34" s="2">
        <f t="shared" si="22"/>
        <v>1.2035324158471083E-2</v>
      </c>
      <c r="CU34" s="2">
        <f t="shared" si="23"/>
        <v>1.1505123250146965E-2</v>
      </c>
      <c r="CV34" s="2">
        <f t="shared" si="24"/>
        <v>1.8150020488997276E-2</v>
      </c>
      <c r="CW34">
        <v>41</v>
      </c>
      <c r="CX34">
        <v>49</v>
      </c>
      <c r="CY34">
        <v>16</v>
      </c>
      <c r="CZ34">
        <v>0</v>
      </c>
      <c r="DA34">
        <v>0</v>
      </c>
      <c r="DB34">
        <v>1</v>
      </c>
      <c r="DC34">
        <v>1</v>
      </c>
      <c r="DD34">
        <v>0</v>
      </c>
      <c r="DE34">
        <v>0</v>
      </c>
      <c r="DF34">
        <v>17</v>
      </c>
      <c r="DG34">
        <v>17</v>
      </c>
      <c r="DH34">
        <v>13</v>
      </c>
      <c r="DI34">
        <v>15</v>
      </c>
      <c r="DJ34">
        <v>34</v>
      </c>
      <c r="DK34">
        <v>2</v>
      </c>
      <c r="DL34">
        <v>96</v>
      </c>
      <c r="DM34">
        <v>0</v>
      </c>
      <c r="DN34">
        <v>0</v>
      </c>
      <c r="DO34">
        <v>6</v>
      </c>
      <c r="DP34">
        <v>1</v>
      </c>
      <c r="DQ34">
        <v>34</v>
      </c>
      <c r="DR34">
        <v>34</v>
      </c>
      <c r="DS34">
        <v>1</v>
      </c>
      <c r="DT34">
        <v>1</v>
      </c>
      <c r="DU34">
        <v>2</v>
      </c>
      <c r="DV34">
        <v>2</v>
      </c>
      <c r="DW34">
        <v>10</v>
      </c>
      <c r="DX34">
        <v>6</v>
      </c>
      <c r="DY34">
        <v>4</v>
      </c>
      <c r="DZ34">
        <v>4</v>
      </c>
      <c r="EA34">
        <v>2</v>
      </c>
      <c r="EB34">
        <v>1</v>
      </c>
      <c r="EC34">
        <v>2</v>
      </c>
      <c r="ED34">
        <v>2</v>
      </c>
      <c r="EE34" t="s">
        <v>334</v>
      </c>
      <c r="EF34">
        <v>74.379997253417969</v>
      </c>
      <c r="EG34">
        <v>73.900001525878906</v>
      </c>
      <c r="EH34">
        <v>75.30999755859375</v>
      </c>
      <c r="EI34">
        <v>72.94000244140625</v>
      </c>
      <c r="EJ34">
        <v>73.660003662109375</v>
      </c>
      <c r="EK34" s="2">
        <f t="shared" si="25"/>
        <v>-6.495205921896785E-3</v>
      </c>
      <c r="EL34" s="2">
        <f t="shared" si="26"/>
        <v>1.8722561126334081E-2</v>
      </c>
      <c r="EM34" s="2">
        <f t="shared" si="27"/>
        <v>1.2990515083230125E-2</v>
      </c>
      <c r="EN34" s="2">
        <f t="shared" si="28"/>
        <v>9.7746563251054353E-3</v>
      </c>
      <c r="EO34">
        <v>23</v>
      </c>
      <c r="EP34">
        <v>30</v>
      </c>
      <c r="EQ34">
        <v>87</v>
      </c>
      <c r="ER34">
        <v>11</v>
      </c>
      <c r="ES34">
        <v>0</v>
      </c>
      <c r="ET34">
        <v>2</v>
      </c>
      <c r="EU34">
        <v>98</v>
      </c>
      <c r="EV34">
        <v>0</v>
      </c>
      <c r="EW34">
        <v>0</v>
      </c>
      <c r="EX34">
        <v>8</v>
      </c>
      <c r="EY34">
        <v>8</v>
      </c>
      <c r="EZ34">
        <v>1</v>
      </c>
      <c r="FA34">
        <v>0</v>
      </c>
      <c r="FB34">
        <v>38</v>
      </c>
      <c r="FC34">
        <v>2</v>
      </c>
      <c r="FD34">
        <v>6</v>
      </c>
      <c r="FE34">
        <v>0</v>
      </c>
      <c r="FF34">
        <v>0</v>
      </c>
      <c r="FG34">
        <v>128</v>
      </c>
      <c r="FH34">
        <v>98</v>
      </c>
      <c r="FI34">
        <v>0</v>
      </c>
      <c r="FJ34">
        <v>0</v>
      </c>
      <c r="FK34">
        <v>1</v>
      </c>
      <c r="FL34">
        <v>1</v>
      </c>
      <c r="FM34">
        <v>0</v>
      </c>
      <c r="FN34">
        <v>0</v>
      </c>
      <c r="FO34">
        <v>152</v>
      </c>
      <c r="FP34">
        <v>128</v>
      </c>
      <c r="FQ34">
        <v>0</v>
      </c>
      <c r="FR34">
        <v>0</v>
      </c>
      <c r="FS34">
        <v>1</v>
      </c>
      <c r="FT34">
        <v>1</v>
      </c>
      <c r="FU34">
        <v>0</v>
      </c>
      <c r="FV34">
        <v>0</v>
      </c>
      <c r="FW34" t="s">
        <v>335</v>
      </c>
      <c r="FX34">
        <v>73.660003662109375</v>
      </c>
      <c r="FY34">
        <v>73.459999084472656</v>
      </c>
      <c r="FZ34">
        <v>74.339996337890625</v>
      </c>
      <c r="GA34">
        <v>73.099998474121094</v>
      </c>
      <c r="GB34">
        <v>73.849998474121094</v>
      </c>
      <c r="GC34">
        <v>628</v>
      </c>
      <c r="GD34">
        <v>187</v>
      </c>
      <c r="GE34">
        <v>257</v>
      </c>
      <c r="GF34">
        <v>151</v>
      </c>
      <c r="GG34">
        <v>0</v>
      </c>
      <c r="GH34">
        <v>205</v>
      </c>
      <c r="GI34">
        <v>0</v>
      </c>
      <c r="GJ34">
        <v>11</v>
      </c>
      <c r="GK34">
        <v>21</v>
      </c>
      <c r="GL34">
        <v>78</v>
      </c>
      <c r="GM34">
        <v>0</v>
      </c>
      <c r="GN34">
        <v>72</v>
      </c>
      <c r="GO34">
        <v>4</v>
      </c>
      <c r="GP34">
        <v>2</v>
      </c>
      <c r="GQ34">
        <v>4</v>
      </c>
      <c r="GR34">
        <v>2</v>
      </c>
      <c r="GS34">
        <v>2</v>
      </c>
      <c r="GT34">
        <v>2</v>
      </c>
      <c r="GU34">
        <v>2</v>
      </c>
      <c r="GV34">
        <v>2</v>
      </c>
      <c r="GW34">
        <v>2</v>
      </c>
      <c r="GX34" t="s">
        <v>218</v>
      </c>
      <c r="GY34">
        <v>11686832</v>
      </c>
      <c r="GZ34">
        <v>8499957</v>
      </c>
      <c r="HA34">
        <v>1.73</v>
      </c>
      <c r="HB34">
        <v>2.403</v>
      </c>
      <c r="HC34">
        <v>3.31</v>
      </c>
      <c r="HD34">
        <v>1.55</v>
      </c>
      <c r="HE34">
        <v>0.49320000000000003</v>
      </c>
      <c r="HF34" s="2">
        <f t="shared" si="29"/>
        <v>-2.7226324547966474E-3</v>
      </c>
      <c r="HG34" s="2">
        <f t="shared" si="30"/>
        <v>1.1837466999839452E-2</v>
      </c>
      <c r="HH34" s="2">
        <f t="shared" si="31"/>
        <v>4.9006345608253454E-3</v>
      </c>
      <c r="HI34" s="2">
        <f t="shared" si="32"/>
        <v>1.0155721266031148E-2</v>
      </c>
      <c r="HJ34" s="3">
        <f t="shared" si="33"/>
        <v>74.329579399443332</v>
      </c>
      <c r="HK34" t="str">
        <f t="shared" si="34"/>
        <v>NEM</v>
      </c>
    </row>
    <row r="35" spans="1:219" x14ac:dyDescent="0.25">
      <c r="A35">
        <v>26</v>
      </c>
      <c r="B35" t="s">
        <v>336</v>
      </c>
      <c r="C35">
        <v>9</v>
      </c>
      <c r="D35">
        <v>1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83</v>
      </c>
      <c r="N35">
        <v>60</v>
      </c>
      <c r="O35">
        <v>36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  <c r="W35">
        <v>8</v>
      </c>
      <c r="X35">
        <v>0</v>
      </c>
      <c r="Y35">
        <v>1</v>
      </c>
      <c r="Z35">
        <v>11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11</v>
      </c>
      <c r="AH35">
        <v>0</v>
      </c>
      <c r="AI35">
        <v>0</v>
      </c>
      <c r="AJ35">
        <v>0</v>
      </c>
      <c r="AK35">
        <v>1</v>
      </c>
      <c r="AL35">
        <v>1</v>
      </c>
      <c r="AM35">
        <v>2</v>
      </c>
      <c r="AN35">
        <v>0</v>
      </c>
      <c r="AO35">
        <v>4</v>
      </c>
      <c r="AP35">
        <v>4</v>
      </c>
      <c r="AQ35">
        <v>1</v>
      </c>
      <c r="AR35">
        <v>0</v>
      </c>
      <c r="AS35">
        <v>1</v>
      </c>
      <c r="AT35">
        <v>1</v>
      </c>
      <c r="AU35" t="s">
        <v>337</v>
      </c>
      <c r="AV35">
        <v>4.9000000953674316</v>
      </c>
      <c r="AW35">
        <v>4.880000114440918</v>
      </c>
      <c r="AX35">
        <v>4.929999828338623</v>
      </c>
      <c r="AY35">
        <v>4.8600001335144043</v>
      </c>
      <c r="AZ35">
        <v>4.9099998474121094</v>
      </c>
      <c r="BA35" s="2">
        <f t="shared" si="17"/>
        <v>-4.0983566511259006E-3</v>
      </c>
      <c r="BB35" s="2">
        <f t="shared" si="18"/>
        <v>1.0141930149834222E-2</v>
      </c>
      <c r="BC35" s="2">
        <f t="shared" si="19"/>
        <v>4.0983566511257896E-3</v>
      </c>
      <c r="BD35" s="2">
        <f t="shared" si="20"/>
        <v>1.0183241436159784E-2</v>
      </c>
      <c r="BE35">
        <v>58</v>
      </c>
      <c r="BF35">
        <v>121</v>
      </c>
      <c r="BG35">
        <v>11</v>
      </c>
      <c r="BH35">
        <v>0</v>
      </c>
      <c r="BI35">
        <v>0</v>
      </c>
      <c r="BJ35">
        <v>2</v>
      </c>
      <c r="BK35">
        <v>11</v>
      </c>
      <c r="BL35">
        <v>0</v>
      </c>
      <c r="BM35">
        <v>0</v>
      </c>
      <c r="BN35">
        <v>0</v>
      </c>
      <c r="BO35">
        <v>8</v>
      </c>
      <c r="BP35">
        <v>1</v>
      </c>
      <c r="BQ35">
        <v>0</v>
      </c>
      <c r="BR35">
        <v>0</v>
      </c>
      <c r="BS35">
        <v>2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338</v>
      </c>
      <c r="CN35">
        <v>4.9099998474121094</v>
      </c>
      <c r="CO35">
        <v>4.9899997711181641</v>
      </c>
      <c r="CP35">
        <v>5.070000171661377</v>
      </c>
      <c r="CQ35">
        <v>4.9499998092651367</v>
      </c>
      <c r="CR35">
        <v>4.9800000190734863</v>
      </c>
      <c r="CS35" s="2">
        <f t="shared" si="21"/>
        <v>1.6032049574248419E-2</v>
      </c>
      <c r="CT35" s="2">
        <f t="shared" si="22"/>
        <v>1.5779171170520412E-2</v>
      </c>
      <c r="CU35" s="2">
        <f t="shared" si="23"/>
        <v>8.0160247871242651E-3</v>
      </c>
      <c r="CV35" s="2">
        <f t="shared" si="24"/>
        <v>6.0241384926602581E-3</v>
      </c>
      <c r="CW35">
        <v>98</v>
      </c>
      <c r="CX35">
        <v>35</v>
      </c>
      <c r="CY35">
        <v>18</v>
      </c>
      <c r="CZ35">
        <v>4</v>
      </c>
      <c r="DA35">
        <v>0</v>
      </c>
      <c r="DB35">
        <v>1</v>
      </c>
      <c r="DC35">
        <v>22</v>
      </c>
      <c r="DD35">
        <v>0</v>
      </c>
      <c r="DE35">
        <v>0</v>
      </c>
      <c r="DF35">
        <v>2</v>
      </c>
      <c r="DG35">
        <v>26</v>
      </c>
      <c r="DH35">
        <v>1</v>
      </c>
      <c r="DI35">
        <v>10</v>
      </c>
      <c r="DJ35">
        <v>13</v>
      </c>
      <c r="DK35">
        <v>1</v>
      </c>
      <c r="DL35">
        <v>25</v>
      </c>
      <c r="DM35">
        <v>0</v>
      </c>
      <c r="DN35">
        <v>0</v>
      </c>
      <c r="DO35">
        <v>0</v>
      </c>
      <c r="DP35">
        <v>0</v>
      </c>
      <c r="DQ35">
        <v>13</v>
      </c>
      <c r="DR35">
        <v>13</v>
      </c>
      <c r="DS35">
        <v>0</v>
      </c>
      <c r="DT35">
        <v>0</v>
      </c>
      <c r="DU35">
        <v>1</v>
      </c>
      <c r="DV35">
        <v>1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339</v>
      </c>
      <c r="EF35">
        <v>4.9800000190734863</v>
      </c>
      <c r="EG35">
        <v>4.9000000953674316</v>
      </c>
      <c r="EH35">
        <v>4.9699997901916504</v>
      </c>
      <c r="EI35">
        <v>4.8899998664855957</v>
      </c>
      <c r="EJ35">
        <v>4.940000057220459</v>
      </c>
      <c r="EK35" s="2">
        <f t="shared" si="25"/>
        <v>-1.6326514724293251E-2</v>
      </c>
      <c r="EL35" s="2">
        <f t="shared" si="26"/>
        <v>1.4084446233250114E-2</v>
      </c>
      <c r="EM35" s="2">
        <f t="shared" si="27"/>
        <v>2.0408629973885928E-3</v>
      </c>
      <c r="EN35" s="2">
        <f t="shared" si="28"/>
        <v>1.0121495982936546E-2</v>
      </c>
      <c r="EO35">
        <v>10</v>
      </c>
      <c r="EP35">
        <v>70</v>
      </c>
      <c r="EQ35">
        <v>115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</v>
      </c>
      <c r="EY35">
        <v>2</v>
      </c>
      <c r="EZ35">
        <v>0</v>
      </c>
      <c r="FA35">
        <v>0</v>
      </c>
      <c r="FB35">
        <v>0</v>
      </c>
      <c r="FC35">
        <v>1</v>
      </c>
      <c r="FD35">
        <v>3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340</v>
      </c>
      <c r="FX35">
        <v>4.940000057220459</v>
      </c>
      <c r="FY35">
        <v>4.9499998092651367</v>
      </c>
      <c r="FZ35">
        <v>5.1500000953674316</v>
      </c>
      <c r="GA35">
        <v>4.940000057220459</v>
      </c>
      <c r="GB35">
        <v>5.1500000953674316</v>
      </c>
      <c r="GC35">
        <v>719</v>
      </c>
      <c r="GD35">
        <v>85</v>
      </c>
      <c r="GE35">
        <v>350</v>
      </c>
      <c r="GF35">
        <v>55</v>
      </c>
      <c r="GG35">
        <v>0</v>
      </c>
      <c r="GH35">
        <v>4</v>
      </c>
      <c r="GI35">
        <v>0</v>
      </c>
      <c r="GJ35">
        <v>4</v>
      </c>
      <c r="GK35">
        <v>0</v>
      </c>
      <c r="GL35">
        <v>24</v>
      </c>
      <c r="GM35">
        <v>0</v>
      </c>
      <c r="GN35">
        <v>13</v>
      </c>
      <c r="GO35">
        <v>2</v>
      </c>
      <c r="GP35">
        <v>1</v>
      </c>
      <c r="GQ35">
        <v>2</v>
      </c>
      <c r="GR35">
        <v>1</v>
      </c>
      <c r="GS35">
        <v>1</v>
      </c>
      <c r="GT35">
        <v>0</v>
      </c>
      <c r="GU35">
        <v>1</v>
      </c>
      <c r="GV35">
        <v>0</v>
      </c>
      <c r="GW35">
        <v>2.8</v>
      </c>
      <c r="GX35" t="s">
        <v>223</v>
      </c>
      <c r="GY35">
        <v>27192774</v>
      </c>
      <c r="GZ35">
        <v>39014800</v>
      </c>
      <c r="HA35">
        <v>1.325</v>
      </c>
      <c r="HB35">
        <v>1.601</v>
      </c>
      <c r="HC35">
        <v>0.91</v>
      </c>
      <c r="HD35">
        <v>0.86</v>
      </c>
      <c r="HE35">
        <v>0</v>
      </c>
      <c r="HF35" s="2">
        <f t="shared" si="29"/>
        <v>2.0201520060588729E-3</v>
      </c>
      <c r="HG35" s="2">
        <f t="shared" si="30"/>
        <v>3.8835006291009777E-2</v>
      </c>
      <c r="HH35" s="2">
        <f t="shared" si="31"/>
        <v>2.0201520060588729E-3</v>
      </c>
      <c r="HI35" s="2">
        <f t="shared" si="32"/>
        <v>4.0776705681204506E-2</v>
      </c>
      <c r="HJ35" s="3">
        <f t="shared" si="33"/>
        <v>5.1422330829984455</v>
      </c>
      <c r="HK35" t="str">
        <f t="shared" si="34"/>
        <v>NOK</v>
      </c>
    </row>
    <row r="36" spans="1:219" x14ac:dyDescent="0.25">
      <c r="A36">
        <v>27</v>
      </c>
      <c r="B36" t="s">
        <v>341</v>
      </c>
      <c r="C36">
        <v>9</v>
      </c>
      <c r="D36">
        <v>1</v>
      </c>
      <c r="E36">
        <v>5</v>
      </c>
      <c r="F36">
        <v>1</v>
      </c>
      <c r="G36" t="s">
        <v>218</v>
      </c>
      <c r="H36" t="s">
        <v>342</v>
      </c>
      <c r="I36">
        <v>6</v>
      </c>
      <c r="J36">
        <v>0</v>
      </c>
      <c r="K36" t="s">
        <v>218</v>
      </c>
      <c r="L36" t="s">
        <v>218</v>
      </c>
      <c r="M36">
        <v>0</v>
      </c>
      <c r="N36">
        <v>1</v>
      </c>
      <c r="O36">
        <v>1</v>
      </c>
      <c r="P36">
        <v>4</v>
      </c>
      <c r="Q36">
        <v>189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0</v>
      </c>
      <c r="AF36">
        <v>0</v>
      </c>
      <c r="AG36">
        <v>1</v>
      </c>
      <c r="AH36">
        <v>1</v>
      </c>
      <c r="AI36">
        <v>0</v>
      </c>
      <c r="AJ36">
        <v>0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343</v>
      </c>
      <c r="AV36">
        <v>29.989999771118161</v>
      </c>
      <c r="AW36">
        <v>29.870000839233398</v>
      </c>
      <c r="AX36">
        <v>30.079999923706051</v>
      </c>
      <c r="AY36">
        <v>29.239999771118161</v>
      </c>
      <c r="AZ36">
        <v>29.649999618530281</v>
      </c>
      <c r="BA36" s="2">
        <f t="shared" si="17"/>
        <v>-4.0173728996735214E-3</v>
      </c>
      <c r="BB36" s="2">
        <f t="shared" si="18"/>
        <v>6.9813525600161963E-3</v>
      </c>
      <c r="BC36" s="2">
        <f t="shared" si="19"/>
        <v>2.1091431215755074E-2</v>
      </c>
      <c r="BD36" s="2">
        <f t="shared" si="20"/>
        <v>1.3827988286242099E-2</v>
      </c>
      <c r="BE36">
        <v>7</v>
      </c>
      <c r="BF36">
        <v>4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5</v>
      </c>
      <c r="BO36">
        <v>1</v>
      </c>
      <c r="BP36">
        <v>4</v>
      </c>
      <c r="BQ36">
        <v>3</v>
      </c>
      <c r="BR36">
        <v>177</v>
      </c>
      <c r="BS36">
        <v>0</v>
      </c>
      <c r="BT36">
        <v>0</v>
      </c>
      <c r="BU36">
        <v>0</v>
      </c>
      <c r="BV36">
        <v>0</v>
      </c>
      <c r="BW36">
        <v>4</v>
      </c>
      <c r="BX36">
        <v>0</v>
      </c>
      <c r="BY36">
        <v>0</v>
      </c>
      <c r="BZ36">
        <v>0</v>
      </c>
      <c r="CA36">
        <v>1</v>
      </c>
      <c r="CB36">
        <v>0</v>
      </c>
      <c r="CC36">
        <v>1</v>
      </c>
      <c r="CD36">
        <v>0</v>
      </c>
      <c r="CE36">
        <v>13</v>
      </c>
      <c r="CF36">
        <v>4</v>
      </c>
      <c r="CG36">
        <v>16</v>
      </c>
      <c r="CH36">
        <v>0</v>
      </c>
      <c r="CI36">
        <v>3</v>
      </c>
      <c r="CJ36">
        <v>1</v>
      </c>
      <c r="CK36">
        <v>2</v>
      </c>
      <c r="CL36">
        <v>1</v>
      </c>
      <c r="CM36" t="s">
        <v>344</v>
      </c>
      <c r="CN36">
        <v>29.649999618530281</v>
      </c>
      <c r="CO36">
        <v>29.860000610351559</v>
      </c>
      <c r="CP36">
        <v>30.45000076293945</v>
      </c>
      <c r="CQ36">
        <v>29.629999160766602</v>
      </c>
      <c r="CR36">
        <v>29.639999389648441</v>
      </c>
      <c r="CS36" s="2">
        <f t="shared" si="21"/>
        <v>7.0328528978153004E-3</v>
      </c>
      <c r="CT36" s="2">
        <f t="shared" si="22"/>
        <v>1.9376030798198718E-2</v>
      </c>
      <c r="CU36" s="2">
        <f t="shared" si="23"/>
        <v>7.7026605788220737E-3</v>
      </c>
      <c r="CV36" s="2">
        <f t="shared" si="24"/>
        <v>3.3738964533625015E-4</v>
      </c>
      <c r="CW36">
        <v>58</v>
      </c>
      <c r="CX36">
        <v>75</v>
      </c>
      <c r="CY36">
        <v>39</v>
      </c>
      <c r="CZ36">
        <v>9</v>
      </c>
      <c r="DA36">
        <v>0</v>
      </c>
      <c r="DB36">
        <v>1</v>
      </c>
      <c r="DC36">
        <v>48</v>
      </c>
      <c r="DD36">
        <v>0</v>
      </c>
      <c r="DE36">
        <v>0</v>
      </c>
      <c r="DF36">
        <v>11</v>
      </c>
      <c r="DG36">
        <v>3</v>
      </c>
      <c r="DH36">
        <v>3</v>
      </c>
      <c r="DI36">
        <v>2</v>
      </c>
      <c r="DJ36">
        <v>5</v>
      </c>
      <c r="DK36">
        <v>1</v>
      </c>
      <c r="DL36">
        <v>5</v>
      </c>
      <c r="DM36">
        <v>0</v>
      </c>
      <c r="DN36">
        <v>0</v>
      </c>
      <c r="DO36">
        <v>123</v>
      </c>
      <c r="DP36">
        <v>48</v>
      </c>
      <c r="DQ36">
        <v>0</v>
      </c>
      <c r="DR36">
        <v>0</v>
      </c>
      <c r="DS36">
        <v>1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330</v>
      </c>
      <c r="EF36">
        <v>29.639999389648441</v>
      </c>
      <c r="EG36">
        <v>28.819999694824219</v>
      </c>
      <c r="EH36">
        <v>30.010000228881839</v>
      </c>
      <c r="EI36">
        <v>28.569999694824219</v>
      </c>
      <c r="EJ36">
        <v>29.569999694824219</v>
      </c>
      <c r="EK36" s="2">
        <f t="shared" si="25"/>
        <v>-2.8452453279223633E-2</v>
      </c>
      <c r="EL36" s="2">
        <f t="shared" si="26"/>
        <v>3.9653466343940735E-2</v>
      </c>
      <c r="EM36" s="2">
        <f t="shared" si="27"/>
        <v>8.6745316671498207E-3</v>
      </c>
      <c r="EN36" s="2">
        <f t="shared" si="28"/>
        <v>3.3818059192440075E-2</v>
      </c>
      <c r="EO36">
        <v>7</v>
      </c>
      <c r="EP36">
        <v>13</v>
      </c>
      <c r="EQ36">
        <v>9</v>
      </c>
      <c r="ER36">
        <v>20</v>
      </c>
      <c r="ES36">
        <v>143</v>
      </c>
      <c r="ET36">
        <v>1</v>
      </c>
      <c r="EU36">
        <v>1</v>
      </c>
      <c r="EV36">
        <v>0</v>
      </c>
      <c r="EW36">
        <v>0</v>
      </c>
      <c r="EX36">
        <v>4</v>
      </c>
      <c r="EY36">
        <v>1</v>
      </c>
      <c r="EZ36">
        <v>1</v>
      </c>
      <c r="FA36">
        <v>0</v>
      </c>
      <c r="FB36">
        <v>3</v>
      </c>
      <c r="FC36">
        <v>2</v>
      </c>
      <c r="FD36">
        <v>9</v>
      </c>
      <c r="FE36">
        <v>1</v>
      </c>
      <c r="FF36">
        <v>9</v>
      </c>
      <c r="FG36">
        <v>12</v>
      </c>
      <c r="FH36">
        <v>1</v>
      </c>
      <c r="FI36">
        <v>3</v>
      </c>
      <c r="FJ36">
        <v>3</v>
      </c>
      <c r="FK36">
        <v>1</v>
      </c>
      <c r="FL36">
        <v>1</v>
      </c>
      <c r="FM36">
        <v>2</v>
      </c>
      <c r="FN36">
        <v>2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 t="s">
        <v>275</v>
      </c>
      <c r="FX36">
        <v>29.569999694824219</v>
      </c>
      <c r="FY36">
        <v>29.79999923706055</v>
      </c>
      <c r="FZ36">
        <v>30.469999313354489</v>
      </c>
      <c r="GA36">
        <v>29.639999389648441</v>
      </c>
      <c r="GB36">
        <v>30.29000091552734</v>
      </c>
      <c r="GC36">
        <v>579</v>
      </c>
      <c r="GD36">
        <v>224</v>
      </c>
      <c r="GE36">
        <v>373</v>
      </c>
      <c r="GF36">
        <v>33</v>
      </c>
      <c r="GG36">
        <v>0</v>
      </c>
      <c r="GH36">
        <v>365</v>
      </c>
      <c r="GI36">
        <v>0</v>
      </c>
      <c r="GJ36">
        <v>172</v>
      </c>
      <c r="GK36">
        <v>10</v>
      </c>
      <c r="GL36">
        <v>186</v>
      </c>
      <c r="GM36">
        <v>9</v>
      </c>
      <c r="GN36">
        <v>8</v>
      </c>
      <c r="GO36">
        <v>4</v>
      </c>
      <c r="GP36">
        <v>2</v>
      </c>
      <c r="GQ36">
        <v>3</v>
      </c>
      <c r="GR36">
        <v>2</v>
      </c>
      <c r="GS36">
        <v>2</v>
      </c>
      <c r="GT36">
        <v>0</v>
      </c>
      <c r="GU36">
        <v>1</v>
      </c>
      <c r="GV36">
        <v>0</v>
      </c>
      <c r="GW36">
        <v>2.2000000000000002</v>
      </c>
      <c r="GX36" t="s">
        <v>218</v>
      </c>
      <c r="GY36">
        <v>2111372</v>
      </c>
      <c r="GZ36">
        <v>2648885</v>
      </c>
      <c r="HA36">
        <v>1.72</v>
      </c>
      <c r="HB36">
        <v>1.9019999999999999</v>
      </c>
      <c r="HC36">
        <v>0.4</v>
      </c>
      <c r="HD36">
        <v>3.79</v>
      </c>
      <c r="HE36">
        <v>0</v>
      </c>
      <c r="HF36" s="2">
        <f t="shared" si="29"/>
        <v>7.7181056417711114E-3</v>
      </c>
      <c r="HG36" s="2">
        <f t="shared" si="30"/>
        <v>2.1988844482851322E-2</v>
      </c>
      <c r="HH36" s="2">
        <f t="shared" si="31"/>
        <v>5.3691225338398096E-3</v>
      </c>
      <c r="HI36" s="2">
        <f t="shared" si="32"/>
        <v>2.1459277194861182E-2</v>
      </c>
      <c r="HJ36" s="3">
        <f t="shared" si="33"/>
        <v>30.455266785873363</v>
      </c>
      <c r="HK36" t="str">
        <f t="shared" si="34"/>
        <v>NTNX</v>
      </c>
    </row>
    <row r="37" spans="1:219" x14ac:dyDescent="0.25">
      <c r="A37">
        <v>28</v>
      </c>
      <c r="B37" t="s">
        <v>345</v>
      </c>
      <c r="C37">
        <v>9</v>
      </c>
      <c r="D37">
        <v>1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34</v>
      </c>
      <c r="N37">
        <v>12</v>
      </c>
      <c r="O37">
        <v>35</v>
      </c>
      <c r="P37">
        <v>30</v>
      </c>
      <c r="Q37">
        <v>50</v>
      </c>
      <c r="R37">
        <v>0</v>
      </c>
      <c r="S37">
        <v>0</v>
      </c>
      <c r="T37">
        <v>0</v>
      </c>
      <c r="U37">
        <v>0</v>
      </c>
      <c r="V37">
        <v>7</v>
      </c>
      <c r="W37">
        <v>2</v>
      </c>
      <c r="X37">
        <v>1</v>
      </c>
      <c r="Y37">
        <v>0</v>
      </c>
      <c r="Z37">
        <v>0</v>
      </c>
      <c r="AA37">
        <v>1</v>
      </c>
      <c r="AB37">
        <v>10</v>
      </c>
      <c r="AC37">
        <v>1</v>
      </c>
      <c r="AD37">
        <v>10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t="s">
        <v>346</v>
      </c>
      <c r="AV37">
        <v>69.529998779296875</v>
      </c>
      <c r="AW37">
        <v>69.150001525878906</v>
      </c>
      <c r="AX37">
        <v>71.19000244140625</v>
      </c>
      <c r="AY37">
        <v>68.699996948242188</v>
      </c>
      <c r="AZ37">
        <v>70.379997253417969</v>
      </c>
      <c r="BA37" s="2">
        <f t="shared" si="17"/>
        <v>-5.4952602318563137E-3</v>
      </c>
      <c r="BB37" s="2">
        <f t="shared" si="18"/>
        <v>2.8655721949249702E-2</v>
      </c>
      <c r="BC37" s="2">
        <f t="shared" si="19"/>
        <v>6.5076582459410171E-3</v>
      </c>
      <c r="BD37" s="2">
        <f t="shared" si="20"/>
        <v>2.3870422999969554E-2</v>
      </c>
      <c r="BE37">
        <v>2</v>
      </c>
      <c r="BF37">
        <v>10</v>
      </c>
      <c r="BG37">
        <v>8</v>
      </c>
      <c r="BH37">
        <v>36</v>
      </c>
      <c r="BI37">
        <v>117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2</v>
      </c>
      <c r="BP37">
        <v>0</v>
      </c>
      <c r="BQ37">
        <v>0</v>
      </c>
      <c r="BR37">
        <v>1</v>
      </c>
      <c r="BS37">
        <v>1</v>
      </c>
      <c r="BT37">
        <v>3</v>
      </c>
      <c r="BU37">
        <v>1</v>
      </c>
      <c r="BV37">
        <v>3</v>
      </c>
      <c r="BW37">
        <v>0</v>
      </c>
      <c r="BX37">
        <v>0</v>
      </c>
      <c r="BY37">
        <v>1</v>
      </c>
      <c r="BZ37">
        <v>1</v>
      </c>
      <c r="CA37">
        <v>0</v>
      </c>
      <c r="CB37">
        <v>0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 t="s">
        <v>294</v>
      </c>
      <c r="CN37">
        <v>70.379997253417969</v>
      </c>
      <c r="CO37">
        <v>70.529998779296875</v>
      </c>
      <c r="CP37">
        <v>71.180000305175781</v>
      </c>
      <c r="CQ37">
        <v>70.099998474121094</v>
      </c>
      <c r="CR37">
        <v>70.339996337890625</v>
      </c>
      <c r="CS37" s="2">
        <f t="shared" si="21"/>
        <v>2.1267762437979787E-3</v>
      </c>
      <c r="CT37" s="2">
        <f t="shared" si="22"/>
        <v>9.131799987245004E-3</v>
      </c>
      <c r="CU37" s="2">
        <f t="shared" si="23"/>
        <v>6.0967008736430017E-3</v>
      </c>
      <c r="CV37" s="2">
        <f t="shared" si="24"/>
        <v>3.4119686702378527E-3</v>
      </c>
      <c r="CW37">
        <v>65</v>
      </c>
      <c r="CX37">
        <v>80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11</v>
      </c>
      <c r="DG37">
        <v>4</v>
      </c>
      <c r="DH37">
        <v>6</v>
      </c>
      <c r="DI37">
        <v>4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1</v>
      </c>
      <c r="DR37">
        <v>0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347</v>
      </c>
      <c r="EF37">
        <v>70.339996337890625</v>
      </c>
      <c r="EG37">
        <v>69.589996337890625</v>
      </c>
      <c r="EH37">
        <v>70.389999389648438</v>
      </c>
      <c r="EI37">
        <v>69.349998474121094</v>
      </c>
      <c r="EJ37">
        <v>70.290000915527344</v>
      </c>
      <c r="EK37" s="2">
        <f t="shared" si="25"/>
        <v>-1.0777411114643698E-2</v>
      </c>
      <c r="EL37" s="2">
        <f t="shared" si="26"/>
        <v>1.1365294199383924E-2</v>
      </c>
      <c r="EM37" s="2">
        <f t="shared" si="27"/>
        <v>3.4487408593073532E-3</v>
      </c>
      <c r="EN37" s="2">
        <f t="shared" si="28"/>
        <v>1.3373202861896694E-2</v>
      </c>
      <c r="EO37">
        <v>99</v>
      </c>
      <c r="EP37">
        <v>54</v>
      </c>
      <c r="EQ37">
        <v>5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8</v>
      </c>
      <c r="EY37">
        <v>1</v>
      </c>
      <c r="EZ37">
        <v>1</v>
      </c>
      <c r="FA37">
        <v>0</v>
      </c>
      <c r="FB37">
        <v>0</v>
      </c>
      <c r="FC37">
        <v>1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348</v>
      </c>
      <c r="FX37">
        <v>70.290000915527344</v>
      </c>
      <c r="FY37">
        <v>69.339996337890625</v>
      </c>
      <c r="FZ37">
        <v>70.949996948242188</v>
      </c>
      <c r="GA37">
        <v>69.339996337890625</v>
      </c>
      <c r="GB37">
        <v>70.449996948242188</v>
      </c>
      <c r="GC37">
        <v>637</v>
      </c>
      <c r="GD37">
        <v>49</v>
      </c>
      <c r="GE37">
        <v>303</v>
      </c>
      <c r="GF37">
        <v>36</v>
      </c>
      <c r="GG37">
        <v>0</v>
      </c>
      <c r="GH37">
        <v>233</v>
      </c>
      <c r="GI37">
        <v>0</v>
      </c>
      <c r="GJ37">
        <v>0</v>
      </c>
      <c r="GK37">
        <v>13</v>
      </c>
      <c r="GL37">
        <v>2</v>
      </c>
      <c r="GM37">
        <v>0</v>
      </c>
      <c r="GN37">
        <v>1</v>
      </c>
      <c r="GO37">
        <v>2</v>
      </c>
      <c r="GP37">
        <v>1</v>
      </c>
      <c r="GQ37">
        <v>1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2.6</v>
      </c>
      <c r="GX37" t="s">
        <v>223</v>
      </c>
      <c r="GY37">
        <v>402615</v>
      </c>
      <c r="GZ37">
        <v>467142</v>
      </c>
      <c r="HA37">
        <v>1.952</v>
      </c>
      <c r="HB37">
        <v>3.476</v>
      </c>
      <c r="HC37">
        <v>1.57</v>
      </c>
      <c r="HD37">
        <v>8.83</v>
      </c>
      <c r="HE37">
        <v>0</v>
      </c>
      <c r="HF37" s="2">
        <f t="shared" si="29"/>
        <v>-1.3700672451832707E-2</v>
      </c>
      <c r="HG37" s="2">
        <f t="shared" si="30"/>
        <v>2.2692046224132345E-2</v>
      </c>
      <c r="HH37" s="2">
        <f t="shared" si="31"/>
        <v>0</v>
      </c>
      <c r="HI37" s="2">
        <f t="shared" si="32"/>
        <v>1.5755864562592592E-2</v>
      </c>
      <c r="HJ37" s="3">
        <f t="shared" si="33"/>
        <v>70.913462739971209</v>
      </c>
      <c r="HK37" t="str">
        <f t="shared" si="34"/>
        <v>NUVA</v>
      </c>
    </row>
    <row r="38" spans="1:219" x14ac:dyDescent="0.25">
      <c r="A38">
        <v>29</v>
      </c>
      <c r="B38" t="s">
        <v>349</v>
      </c>
      <c r="C38">
        <v>10</v>
      </c>
      <c r="D38">
        <v>1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12</v>
      </c>
      <c r="N38">
        <v>102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350</v>
      </c>
      <c r="AV38">
        <v>40.389999389648438</v>
      </c>
      <c r="AW38">
        <v>40.369998931884773</v>
      </c>
      <c r="AX38">
        <v>41.020000457763672</v>
      </c>
      <c r="AY38">
        <v>40.369998931884773</v>
      </c>
      <c r="AZ38">
        <v>40.959999084472663</v>
      </c>
      <c r="BA38" s="2">
        <f t="shared" si="17"/>
        <v>-4.9542874146246696E-4</v>
      </c>
      <c r="BB38" s="2">
        <f t="shared" si="18"/>
        <v>1.5845965836791653E-2</v>
      </c>
      <c r="BC38" s="2">
        <f t="shared" si="19"/>
        <v>0</v>
      </c>
      <c r="BD38" s="2">
        <f t="shared" si="20"/>
        <v>1.4404300922251534E-2</v>
      </c>
      <c r="BE38">
        <v>7</v>
      </c>
      <c r="BF38">
        <v>9</v>
      </c>
      <c r="BG38">
        <v>106</v>
      </c>
      <c r="BH38">
        <v>15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351</v>
      </c>
      <c r="CN38">
        <v>40.959999084472663</v>
      </c>
      <c r="CO38">
        <v>42</v>
      </c>
      <c r="CP38">
        <v>42.419998168945313</v>
      </c>
      <c r="CQ38">
        <v>41.759998321533203</v>
      </c>
      <c r="CR38">
        <v>41.909999847412109</v>
      </c>
      <c r="CS38" s="2">
        <f t="shared" si="21"/>
        <v>2.476192656017473E-2</v>
      </c>
      <c r="CT38" s="2">
        <f t="shared" si="22"/>
        <v>9.9009473614919408E-3</v>
      </c>
      <c r="CU38" s="2">
        <f t="shared" si="23"/>
        <v>5.7143256777808515E-3</v>
      </c>
      <c r="CV38" s="2">
        <f t="shared" si="24"/>
        <v>3.5791344887864396E-3</v>
      </c>
      <c r="CW38">
        <v>88</v>
      </c>
      <c r="CX38">
        <v>20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22</v>
      </c>
      <c r="DG38">
        <v>11</v>
      </c>
      <c r="DH38">
        <v>4</v>
      </c>
      <c r="DI38">
        <v>7</v>
      </c>
      <c r="DJ38">
        <v>3</v>
      </c>
      <c r="DK38">
        <v>0</v>
      </c>
      <c r="DL38">
        <v>0</v>
      </c>
      <c r="DM38">
        <v>0</v>
      </c>
      <c r="DN38">
        <v>0</v>
      </c>
      <c r="DO38">
        <v>23</v>
      </c>
      <c r="DP38">
        <v>1</v>
      </c>
      <c r="DQ38">
        <v>0</v>
      </c>
      <c r="DR38">
        <v>0</v>
      </c>
      <c r="DS38">
        <v>1</v>
      </c>
      <c r="DT38">
        <v>1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 t="s">
        <v>352</v>
      </c>
      <c r="EF38">
        <v>41.909999847412109</v>
      </c>
      <c r="EG38">
        <v>41.569999694824219</v>
      </c>
      <c r="EH38">
        <v>41.729999542236328</v>
      </c>
      <c r="EI38">
        <v>41.130001068115227</v>
      </c>
      <c r="EJ38">
        <v>41.650001525878913</v>
      </c>
      <c r="EK38" s="2">
        <f t="shared" si="25"/>
        <v>-8.1789789531854229E-3</v>
      </c>
      <c r="EL38" s="2">
        <f t="shared" si="26"/>
        <v>3.8341684439792134E-3</v>
      </c>
      <c r="EM38" s="2">
        <f t="shared" si="27"/>
        <v>1.0584523212391894E-2</v>
      </c>
      <c r="EN38" s="2">
        <f t="shared" si="28"/>
        <v>1.2485004530926269E-2</v>
      </c>
      <c r="EO38">
        <v>40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12</v>
      </c>
      <c r="EY38">
        <v>8</v>
      </c>
      <c r="EZ38">
        <v>14</v>
      </c>
      <c r="FA38">
        <v>10</v>
      </c>
      <c r="FB38">
        <v>35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2</v>
      </c>
      <c r="FP38">
        <v>0</v>
      </c>
      <c r="FQ38">
        <v>3</v>
      </c>
      <c r="FR38">
        <v>0</v>
      </c>
      <c r="FS38">
        <v>1</v>
      </c>
      <c r="FT38">
        <v>0</v>
      </c>
      <c r="FU38">
        <v>1</v>
      </c>
      <c r="FV38">
        <v>0</v>
      </c>
      <c r="FW38" t="s">
        <v>353</v>
      </c>
      <c r="FX38">
        <v>41.650001525878913</v>
      </c>
      <c r="FY38">
        <v>40.830001831054688</v>
      </c>
      <c r="FZ38">
        <v>40.849998474121087</v>
      </c>
      <c r="GA38">
        <v>40.110000610351563</v>
      </c>
      <c r="GB38">
        <v>40.279998779296882</v>
      </c>
      <c r="GC38">
        <v>400</v>
      </c>
      <c r="GD38">
        <v>127</v>
      </c>
      <c r="GE38">
        <v>148</v>
      </c>
      <c r="GF38">
        <v>126</v>
      </c>
      <c r="GG38">
        <v>0</v>
      </c>
      <c r="GH38">
        <v>15</v>
      </c>
      <c r="GI38">
        <v>0</v>
      </c>
      <c r="GJ38">
        <v>0</v>
      </c>
      <c r="GK38">
        <v>0</v>
      </c>
      <c r="GL38">
        <v>38</v>
      </c>
      <c r="GM38">
        <v>0</v>
      </c>
      <c r="GN38">
        <v>38</v>
      </c>
      <c r="GO38">
        <v>0</v>
      </c>
      <c r="GP38">
        <v>0</v>
      </c>
      <c r="GQ38">
        <v>0</v>
      </c>
      <c r="GR38">
        <v>0</v>
      </c>
      <c r="GS38">
        <v>1</v>
      </c>
      <c r="GT38">
        <v>1</v>
      </c>
      <c r="GU38">
        <v>0</v>
      </c>
      <c r="GV38">
        <v>0</v>
      </c>
      <c r="GW38">
        <v>1.3</v>
      </c>
      <c r="GX38" t="s">
        <v>354</v>
      </c>
      <c r="GY38">
        <v>137643</v>
      </c>
      <c r="GZ38">
        <v>203014</v>
      </c>
      <c r="HA38">
        <v>0.41099999999999998</v>
      </c>
      <c r="HB38">
        <v>0.95899999999999996</v>
      </c>
      <c r="HC38">
        <v>-0.73</v>
      </c>
      <c r="HD38">
        <v>1.97</v>
      </c>
      <c r="HE38">
        <v>0.37859999999999999</v>
      </c>
      <c r="HF38" s="2">
        <f t="shared" si="29"/>
        <v>-2.0083263728892353E-2</v>
      </c>
      <c r="HG38" s="2">
        <f t="shared" si="30"/>
        <v>4.8951392443907782E-4</v>
      </c>
      <c r="HH38" s="2">
        <f t="shared" si="31"/>
        <v>1.7634121685380477E-2</v>
      </c>
      <c r="HI38" s="2">
        <f t="shared" si="32"/>
        <v>4.2204114721248187E-3</v>
      </c>
      <c r="HJ38" s="3">
        <f t="shared" si="33"/>
        <v>40.849988685485862</v>
      </c>
      <c r="HK38" t="str">
        <f t="shared" si="34"/>
        <v>PTR</v>
      </c>
    </row>
    <row r="39" spans="1:219" x14ac:dyDescent="0.25">
      <c r="A39">
        <v>30</v>
      </c>
      <c r="B39" t="s">
        <v>355</v>
      </c>
      <c r="C39">
        <v>10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6</v>
      </c>
      <c r="W39">
        <v>27</v>
      </c>
      <c r="X39">
        <v>40</v>
      </c>
      <c r="Y39">
        <v>59</v>
      </c>
      <c r="Z39">
        <v>59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t="s">
        <v>356</v>
      </c>
      <c r="AV39">
        <v>172.3399963378906</v>
      </c>
      <c r="AW39">
        <v>172.5</v>
      </c>
      <c r="AX39">
        <v>173.24000549316409</v>
      </c>
      <c r="AY39">
        <v>171.49000549316409</v>
      </c>
      <c r="AZ39">
        <v>171.8999938964844</v>
      </c>
      <c r="BA39" s="2">
        <f t="shared" si="17"/>
        <v>9.275574615037474E-4</v>
      </c>
      <c r="BB39" s="2">
        <f t="shared" si="18"/>
        <v>4.2715623972505723E-3</v>
      </c>
      <c r="BC39" s="2">
        <f t="shared" si="19"/>
        <v>5.855040619338614E-3</v>
      </c>
      <c r="BD39" s="2">
        <f t="shared" si="20"/>
        <v>2.3850402436151885E-3</v>
      </c>
      <c r="BE39">
        <v>104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28</v>
      </c>
      <c r="BO39">
        <v>27</v>
      </c>
      <c r="BP39">
        <v>38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357</v>
      </c>
      <c r="CN39">
        <v>171.8999938964844</v>
      </c>
      <c r="CO39">
        <v>171.94000244140619</v>
      </c>
      <c r="CP39">
        <v>171.94999694824219</v>
      </c>
      <c r="CQ39">
        <v>169.8699951171875</v>
      </c>
      <c r="CR39">
        <v>170.30000305175781</v>
      </c>
      <c r="CS39" s="2">
        <f t="shared" si="21"/>
        <v>2.3268898658657111E-4</v>
      </c>
      <c r="CT39" s="2">
        <f t="shared" si="22"/>
        <v>5.8124495570632817E-5</v>
      </c>
      <c r="CU39" s="2">
        <f t="shared" si="23"/>
        <v>1.2039125827767228E-2</v>
      </c>
      <c r="CV39" s="2">
        <f t="shared" si="24"/>
        <v>2.525002506544971E-3</v>
      </c>
      <c r="CW39">
        <v>1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5</v>
      </c>
      <c r="DG39">
        <v>18</v>
      </c>
      <c r="DH39">
        <v>22</v>
      </c>
      <c r="DI39">
        <v>24</v>
      </c>
      <c r="DJ39">
        <v>86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1</v>
      </c>
      <c r="DX39">
        <v>0</v>
      </c>
      <c r="DY39">
        <v>0</v>
      </c>
      <c r="DZ39">
        <v>0</v>
      </c>
      <c r="EA39">
        <v>1</v>
      </c>
      <c r="EB39">
        <v>0</v>
      </c>
      <c r="EC39">
        <v>0</v>
      </c>
      <c r="ED39">
        <v>0</v>
      </c>
      <c r="EE39" t="s">
        <v>358</v>
      </c>
      <c r="EF39">
        <v>170.30000305175781</v>
      </c>
      <c r="EG39">
        <v>169.30000305175781</v>
      </c>
      <c r="EH39">
        <v>172.4700012207031</v>
      </c>
      <c r="EI39">
        <v>168.96000671386719</v>
      </c>
      <c r="EJ39">
        <v>172.25</v>
      </c>
      <c r="EK39" s="2">
        <f t="shared" si="25"/>
        <v>-5.9066744357605394E-3</v>
      </c>
      <c r="EL39" s="2">
        <f t="shared" si="26"/>
        <v>1.8379997370608026E-2</v>
      </c>
      <c r="EM39" s="2">
        <f t="shared" si="27"/>
        <v>2.0082476772708135E-3</v>
      </c>
      <c r="EN39" s="2">
        <f t="shared" si="28"/>
        <v>1.9100106160422681E-2</v>
      </c>
      <c r="EO39">
        <v>10</v>
      </c>
      <c r="EP39">
        <v>38</v>
      </c>
      <c r="EQ39">
        <v>58</v>
      </c>
      <c r="ER39">
        <v>64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1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359</v>
      </c>
      <c r="FX39">
        <v>172.25</v>
      </c>
      <c r="FY39">
        <v>172.42999267578119</v>
      </c>
      <c r="FZ39">
        <v>175</v>
      </c>
      <c r="GA39">
        <v>172.2449951171875</v>
      </c>
      <c r="GB39">
        <v>174.1600036621094</v>
      </c>
      <c r="GC39">
        <v>276</v>
      </c>
      <c r="GD39">
        <v>443</v>
      </c>
      <c r="GE39">
        <v>171</v>
      </c>
      <c r="GF39">
        <v>157</v>
      </c>
      <c r="GG39">
        <v>0</v>
      </c>
      <c r="GH39">
        <v>64</v>
      </c>
      <c r="GI39">
        <v>0</v>
      </c>
      <c r="GJ39">
        <v>64</v>
      </c>
      <c r="GK39">
        <v>0</v>
      </c>
      <c r="GL39">
        <v>146</v>
      </c>
      <c r="GM39">
        <v>0</v>
      </c>
      <c r="GN39">
        <v>86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2.9</v>
      </c>
      <c r="GX39" t="s">
        <v>223</v>
      </c>
      <c r="GY39">
        <v>566471</v>
      </c>
      <c r="GZ39">
        <v>593428</v>
      </c>
      <c r="HA39">
        <v>1.111</v>
      </c>
      <c r="HB39">
        <v>1.2070000000000001</v>
      </c>
      <c r="HC39">
        <v>1.61</v>
      </c>
      <c r="HD39">
        <v>3.26</v>
      </c>
      <c r="HE39">
        <v>0</v>
      </c>
      <c r="HF39" s="2">
        <f t="shared" si="29"/>
        <v>1.0438594410870916E-3</v>
      </c>
      <c r="HG39" s="2">
        <f t="shared" si="30"/>
        <v>1.468575613839318E-2</v>
      </c>
      <c r="HH39" s="2">
        <f t="shared" si="31"/>
        <v>1.072885034226867E-3</v>
      </c>
      <c r="HI39" s="2">
        <f t="shared" si="32"/>
        <v>1.0995685029022151E-2</v>
      </c>
      <c r="HJ39" s="3">
        <f t="shared" si="33"/>
        <v>174.96225749916263</v>
      </c>
      <c r="HK39" t="str">
        <f t="shared" si="34"/>
        <v>PRAH</v>
      </c>
    </row>
    <row r="40" spans="1:219" x14ac:dyDescent="0.25">
      <c r="A40">
        <v>31</v>
      </c>
      <c r="B40" t="s">
        <v>360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0</v>
      </c>
      <c r="N40">
        <v>0</v>
      </c>
      <c r="O40">
        <v>1</v>
      </c>
      <c r="P40">
        <v>2</v>
      </c>
      <c r="Q40">
        <v>192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361</v>
      </c>
      <c r="AV40">
        <v>13.039999961853029</v>
      </c>
      <c r="AW40">
        <v>13.10000038146973</v>
      </c>
      <c r="AX40">
        <v>14.340000152587891</v>
      </c>
      <c r="AY40">
        <v>12.939999580383301</v>
      </c>
      <c r="AZ40">
        <v>14.310000419616699</v>
      </c>
      <c r="BA40" s="2">
        <f t="shared" si="17"/>
        <v>4.5801845701908261E-3</v>
      </c>
      <c r="BB40" s="2">
        <f t="shared" si="18"/>
        <v>8.6471391765946537E-2</v>
      </c>
      <c r="BC40" s="2">
        <f t="shared" si="19"/>
        <v>1.22138012539873E-2</v>
      </c>
      <c r="BD40" s="2">
        <f t="shared" si="20"/>
        <v>9.5737302519946055E-2</v>
      </c>
      <c r="BE40">
        <v>6</v>
      </c>
      <c r="BF40">
        <v>1</v>
      </c>
      <c r="BG40">
        <v>5</v>
      </c>
      <c r="BH40">
        <v>3</v>
      </c>
      <c r="BI40">
        <v>178</v>
      </c>
      <c r="BJ40">
        <v>1</v>
      </c>
      <c r="BK40">
        <v>8</v>
      </c>
      <c r="BL40">
        <v>1</v>
      </c>
      <c r="BM40">
        <v>2</v>
      </c>
      <c r="BN40">
        <v>0</v>
      </c>
      <c r="BO40">
        <v>2</v>
      </c>
      <c r="BP40">
        <v>0</v>
      </c>
      <c r="BQ40">
        <v>0</v>
      </c>
      <c r="BR40">
        <v>4</v>
      </c>
      <c r="BS40">
        <v>2</v>
      </c>
      <c r="BT40">
        <v>6</v>
      </c>
      <c r="BU40">
        <v>2</v>
      </c>
      <c r="BV40">
        <v>6</v>
      </c>
      <c r="BW40">
        <v>8</v>
      </c>
      <c r="BX40">
        <v>8</v>
      </c>
      <c r="BY40">
        <v>4</v>
      </c>
      <c r="BZ40">
        <v>4</v>
      </c>
      <c r="CA40">
        <v>1</v>
      </c>
      <c r="CB40">
        <v>1</v>
      </c>
      <c r="CC40">
        <v>2</v>
      </c>
      <c r="CD40">
        <v>2</v>
      </c>
      <c r="CE40">
        <v>0</v>
      </c>
      <c r="CF40">
        <v>0</v>
      </c>
      <c r="CG40">
        <v>1</v>
      </c>
      <c r="CH40">
        <v>1</v>
      </c>
      <c r="CI40">
        <v>0</v>
      </c>
      <c r="CJ40">
        <v>0</v>
      </c>
      <c r="CK40">
        <v>1</v>
      </c>
      <c r="CL40">
        <v>1</v>
      </c>
      <c r="CM40" t="s">
        <v>362</v>
      </c>
      <c r="CN40">
        <v>14.310000419616699</v>
      </c>
      <c r="CO40">
        <v>14.039999961853029</v>
      </c>
      <c r="CP40">
        <v>14.239999771118161</v>
      </c>
      <c r="CQ40">
        <v>13.63000011444092</v>
      </c>
      <c r="CR40">
        <v>13.86999988555908</v>
      </c>
      <c r="CS40" s="2">
        <f t="shared" si="21"/>
        <v>-1.9230801887269777E-2</v>
      </c>
      <c r="CT40" s="2">
        <f t="shared" si="22"/>
        <v>1.4044930651668563E-2</v>
      </c>
      <c r="CU40" s="2">
        <f t="shared" si="23"/>
        <v>2.9202268413539012E-2</v>
      </c>
      <c r="CV40" s="2">
        <f t="shared" si="24"/>
        <v>1.7303516445449918E-2</v>
      </c>
      <c r="CW40">
        <v>38</v>
      </c>
      <c r="CX40">
        <v>21</v>
      </c>
      <c r="CY40">
        <v>3</v>
      </c>
      <c r="CZ40">
        <v>0</v>
      </c>
      <c r="DA40">
        <v>0</v>
      </c>
      <c r="DB40">
        <v>1</v>
      </c>
      <c r="DC40">
        <v>3</v>
      </c>
      <c r="DD40">
        <v>0</v>
      </c>
      <c r="DE40">
        <v>0</v>
      </c>
      <c r="DF40">
        <v>9</v>
      </c>
      <c r="DG40">
        <v>9</v>
      </c>
      <c r="DH40">
        <v>6</v>
      </c>
      <c r="DI40">
        <v>7</v>
      </c>
      <c r="DJ40">
        <v>123</v>
      </c>
      <c r="DK40">
        <v>1</v>
      </c>
      <c r="DL40">
        <v>0</v>
      </c>
      <c r="DM40">
        <v>0</v>
      </c>
      <c r="DN40">
        <v>0</v>
      </c>
      <c r="DO40">
        <v>27</v>
      </c>
      <c r="DP40">
        <v>3</v>
      </c>
      <c r="DQ40">
        <v>119</v>
      </c>
      <c r="DR40">
        <v>0</v>
      </c>
      <c r="DS40">
        <v>3</v>
      </c>
      <c r="DT40">
        <v>1</v>
      </c>
      <c r="DU40">
        <v>2</v>
      </c>
      <c r="DV40">
        <v>1</v>
      </c>
      <c r="DW40">
        <v>67</v>
      </c>
      <c r="DX40">
        <v>27</v>
      </c>
      <c r="DY40">
        <v>95</v>
      </c>
      <c r="DZ40">
        <v>95</v>
      </c>
      <c r="EA40">
        <v>6</v>
      </c>
      <c r="EB40">
        <v>3</v>
      </c>
      <c r="EC40">
        <v>5</v>
      </c>
      <c r="ED40">
        <v>2</v>
      </c>
      <c r="EE40" t="s">
        <v>363</v>
      </c>
      <c r="EF40">
        <v>13.86999988555908</v>
      </c>
      <c r="EG40">
        <v>13.590000152587891</v>
      </c>
      <c r="EH40">
        <v>14.22000026702881</v>
      </c>
      <c r="EI40">
        <v>13.39999961853027</v>
      </c>
      <c r="EJ40">
        <v>14.02999973297119</v>
      </c>
      <c r="EK40" s="2">
        <f t="shared" si="25"/>
        <v>-2.0603364961542692E-2</v>
      </c>
      <c r="EL40" s="2">
        <f t="shared" si="26"/>
        <v>4.4303804684284631E-2</v>
      </c>
      <c r="EM40" s="2">
        <f t="shared" si="27"/>
        <v>1.3980907426365263E-2</v>
      </c>
      <c r="EN40" s="2">
        <f t="shared" si="28"/>
        <v>4.4903786630899778E-2</v>
      </c>
      <c r="EO40">
        <v>8</v>
      </c>
      <c r="EP40">
        <v>25</v>
      </c>
      <c r="EQ40">
        <v>28</v>
      </c>
      <c r="ER40">
        <v>19</v>
      </c>
      <c r="ES40">
        <v>114</v>
      </c>
      <c r="ET40">
        <v>4</v>
      </c>
      <c r="EU40">
        <v>20</v>
      </c>
      <c r="EV40">
        <v>1</v>
      </c>
      <c r="EW40">
        <v>3</v>
      </c>
      <c r="EX40">
        <v>6</v>
      </c>
      <c r="EY40">
        <v>5</v>
      </c>
      <c r="EZ40">
        <v>2</v>
      </c>
      <c r="FA40">
        <v>0</v>
      </c>
      <c r="FB40">
        <v>3</v>
      </c>
      <c r="FC40">
        <v>5</v>
      </c>
      <c r="FD40">
        <v>16</v>
      </c>
      <c r="FE40">
        <v>2</v>
      </c>
      <c r="FF40">
        <v>16</v>
      </c>
      <c r="FG40">
        <v>13</v>
      </c>
      <c r="FH40">
        <v>9</v>
      </c>
      <c r="FI40">
        <v>3</v>
      </c>
      <c r="FJ40">
        <v>3</v>
      </c>
      <c r="FK40">
        <v>2</v>
      </c>
      <c r="FL40">
        <v>1</v>
      </c>
      <c r="FM40">
        <v>3</v>
      </c>
      <c r="FN40">
        <v>2</v>
      </c>
      <c r="FO40">
        <v>0</v>
      </c>
      <c r="FP40">
        <v>0</v>
      </c>
      <c r="FQ40">
        <v>1</v>
      </c>
      <c r="FR40">
        <v>1</v>
      </c>
      <c r="FS40">
        <v>0</v>
      </c>
      <c r="FT40">
        <v>0</v>
      </c>
      <c r="FU40">
        <v>1</v>
      </c>
      <c r="FV40">
        <v>1</v>
      </c>
      <c r="FW40" t="s">
        <v>359</v>
      </c>
      <c r="FX40">
        <v>14.02999973297119</v>
      </c>
      <c r="FY40">
        <v>14</v>
      </c>
      <c r="FZ40">
        <v>14.11999988555908</v>
      </c>
      <c r="GA40">
        <v>13.55000019073486</v>
      </c>
      <c r="GB40">
        <v>14.010000228881839</v>
      </c>
      <c r="GC40">
        <v>644</v>
      </c>
      <c r="GD40">
        <v>176</v>
      </c>
      <c r="GE40">
        <v>256</v>
      </c>
      <c r="GF40">
        <v>170</v>
      </c>
      <c r="GG40">
        <v>5</v>
      </c>
      <c r="GH40">
        <v>508</v>
      </c>
      <c r="GI40">
        <v>3</v>
      </c>
      <c r="GJ40">
        <v>133</v>
      </c>
      <c r="GK40">
        <v>22</v>
      </c>
      <c r="GL40">
        <v>130</v>
      </c>
      <c r="GM40">
        <v>16</v>
      </c>
      <c r="GN40">
        <v>126</v>
      </c>
      <c r="GO40">
        <v>7</v>
      </c>
      <c r="GP40">
        <v>5</v>
      </c>
      <c r="GQ40">
        <v>5</v>
      </c>
      <c r="GR40">
        <v>3</v>
      </c>
      <c r="GS40">
        <v>7</v>
      </c>
      <c r="GT40">
        <v>6</v>
      </c>
      <c r="GU40">
        <v>4</v>
      </c>
      <c r="GV40">
        <v>3</v>
      </c>
      <c r="GW40">
        <v>2.9</v>
      </c>
      <c r="GX40" t="s">
        <v>223</v>
      </c>
      <c r="GY40">
        <v>8019593</v>
      </c>
      <c r="GZ40">
        <v>6122542</v>
      </c>
      <c r="HA40">
        <v>0.41299999999999998</v>
      </c>
      <c r="HB40">
        <v>0.44400000000000001</v>
      </c>
      <c r="HC40">
        <v>0.25</v>
      </c>
      <c r="HD40">
        <v>6.87</v>
      </c>
      <c r="HE40">
        <v>0</v>
      </c>
      <c r="HF40" s="2">
        <f t="shared" si="29"/>
        <v>-2.1428380693706561E-3</v>
      </c>
      <c r="HG40" s="2">
        <f t="shared" si="30"/>
        <v>8.4985755334040514E-3</v>
      </c>
      <c r="HH40" s="2">
        <f t="shared" si="31"/>
        <v>3.2142843518938591E-2</v>
      </c>
      <c r="HI40" s="2">
        <f t="shared" si="32"/>
        <v>3.2833692407704729E-2</v>
      </c>
      <c r="HJ40" s="3">
        <f t="shared" si="33"/>
        <v>14.118980057467656</v>
      </c>
      <c r="HK40" t="str">
        <f t="shared" si="34"/>
        <v>RRC</v>
      </c>
    </row>
    <row r="41" spans="1:219" x14ac:dyDescent="0.25">
      <c r="A41">
        <v>32</v>
      </c>
      <c r="B41" t="s">
        <v>364</v>
      </c>
      <c r="C41">
        <v>10</v>
      </c>
      <c r="D41">
        <v>1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13</v>
      </c>
      <c r="N41">
        <v>28</v>
      </c>
      <c r="O41">
        <v>13</v>
      </c>
      <c r="P41">
        <v>27</v>
      </c>
      <c r="Q41">
        <v>4</v>
      </c>
      <c r="R41">
        <v>0</v>
      </c>
      <c r="S41">
        <v>0</v>
      </c>
      <c r="T41">
        <v>0</v>
      </c>
      <c r="U41">
        <v>0</v>
      </c>
      <c r="V41">
        <v>2</v>
      </c>
      <c r="W41">
        <v>2</v>
      </c>
      <c r="X41">
        <v>1</v>
      </c>
      <c r="Y41">
        <v>2</v>
      </c>
      <c r="Z41">
        <v>3</v>
      </c>
      <c r="AA41">
        <v>1</v>
      </c>
      <c r="AB41">
        <v>10</v>
      </c>
      <c r="AC41">
        <v>1</v>
      </c>
      <c r="AD41">
        <v>10</v>
      </c>
      <c r="AE41">
        <v>2</v>
      </c>
      <c r="AF41">
        <v>0</v>
      </c>
      <c r="AG41">
        <v>3</v>
      </c>
      <c r="AH41">
        <v>3</v>
      </c>
      <c r="AI41">
        <v>2</v>
      </c>
      <c r="AJ41">
        <v>0</v>
      </c>
      <c r="AK41">
        <v>2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365</v>
      </c>
      <c r="AV41">
        <v>41.209999084472663</v>
      </c>
      <c r="AW41">
        <v>41.080001831054688</v>
      </c>
      <c r="AX41">
        <v>42.389999389648438</v>
      </c>
      <c r="AY41">
        <v>40.459999084472663</v>
      </c>
      <c r="AZ41">
        <v>42.25</v>
      </c>
      <c r="BA41" s="2">
        <f t="shared" si="17"/>
        <v>-3.1644899616265487E-3</v>
      </c>
      <c r="BB41" s="2">
        <f t="shared" si="18"/>
        <v>3.0903457830991354E-2</v>
      </c>
      <c r="BC41" s="2">
        <f t="shared" si="19"/>
        <v>1.5092568620903246E-2</v>
      </c>
      <c r="BD41" s="2">
        <f t="shared" si="20"/>
        <v>4.2366885574611546E-2</v>
      </c>
      <c r="BE41">
        <v>7</v>
      </c>
      <c r="BF41">
        <v>10</v>
      </c>
      <c r="BG41">
        <v>28</v>
      </c>
      <c r="BH41">
        <v>29</v>
      </c>
      <c r="BI41">
        <v>21</v>
      </c>
      <c r="BJ41">
        <v>0</v>
      </c>
      <c r="BK41">
        <v>0</v>
      </c>
      <c r="BL41">
        <v>0</v>
      </c>
      <c r="BM41">
        <v>0</v>
      </c>
      <c r="BN41">
        <v>2</v>
      </c>
      <c r="BO41">
        <v>1</v>
      </c>
      <c r="BP41">
        <v>2</v>
      </c>
      <c r="BQ41">
        <v>5</v>
      </c>
      <c r="BR41">
        <v>73</v>
      </c>
      <c r="BS41">
        <v>1</v>
      </c>
      <c r="BT41">
        <v>83</v>
      </c>
      <c r="BU41">
        <v>1</v>
      </c>
      <c r="BV41">
        <v>83</v>
      </c>
      <c r="BW41">
        <v>2</v>
      </c>
      <c r="BX41">
        <v>0</v>
      </c>
      <c r="BY41">
        <v>73</v>
      </c>
      <c r="BZ41">
        <v>73</v>
      </c>
      <c r="CA41">
        <v>1</v>
      </c>
      <c r="CB41">
        <v>0</v>
      </c>
      <c r="CC41">
        <v>2</v>
      </c>
      <c r="CD41">
        <v>1</v>
      </c>
      <c r="CE41">
        <v>9</v>
      </c>
      <c r="CF41">
        <v>2</v>
      </c>
      <c r="CG41">
        <v>37</v>
      </c>
      <c r="CH41">
        <v>37</v>
      </c>
      <c r="CI41">
        <v>1</v>
      </c>
      <c r="CJ41">
        <v>1</v>
      </c>
      <c r="CK41">
        <v>1</v>
      </c>
      <c r="CL41">
        <v>1</v>
      </c>
      <c r="CM41" t="s">
        <v>366</v>
      </c>
      <c r="CN41">
        <v>42.25</v>
      </c>
      <c r="CO41">
        <v>46</v>
      </c>
      <c r="CP41">
        <v>47.430000305175781</v>
      </c>
      <c r="CQ41">
        <v>43.200000762939453</v>
      </c>
      <c r="CR41">
        <v>45.090000152587891</v>
      </c>
      <c r="CS41" s="2">
        <f t="shared" si="21"/>
        <v>8.1521739130434812E-2</v>
      </c>
      <c r="CT41" s="2">
        <f t="shared" si="22"/>
        <v>3.014970052656174E-2</v>
      </c>
      <c r="CU41" s="2">
        <f t="shared" si="23"/>
        <v>6.086954863175098E-2</v>
      </c>
      <c r="CV41" s="2">
        <f t="shared" si="24"/>
        <v>4.1916153986527815E-2</v>
      </c>
      <c r="CW41">
        <v>9</v>
      </c>
      <c r="CX41">
        <v>38</v>
      </c>
      <c r="CY41">
        <v>47</v>
      </c>
      <c r="CZ41">
        <v>12</v>
      </c>
      <c r="DA41">
        <v>7</v>
      </c>
      <c r="DB41">
        <v>2</v>
      </c>
      <c r="DC41">
        <v>66</v>
      </c>
      <c r="DD41">
        <v>2</v>
      </c>
      <c r="DE41">
        <v>7</v>
      </c>
      <c r="DF41">
        <v>1</v>
      </c>
      <c r="DG41">
        <v>1</v>
      </c>
      <c r="DH41">
        <v>2</v>
      </c>
      <c r="DI41">
        <v>2</v>
      </c>
      <c r="DJ41">
        <v>80</v>
      </c>
      <c r="DK41">
        <v>2</v>
      </c>
      <c r="DL41">
        <v>25</v>
      </c>
      <c r="DM41">
        <v>2</v>
      </c>
      <c r="DN41">
        <v>25</v>
      </c>
      <c r="DO41">
        <v>104</v>
      </c>
      <c r="DP41">
        <v>67</v>
      </c>
      <c r="DQ41">
        <v>20</v>
      </c>
      <c r="DR41">
        <v>20</v>
      </c>
      <c r="DS41">
        <v>2</v>
      </c>
      <c r="DT41">
        <v>2</v>
      </c>
      <c r="DU41">
        <v>2</v>
      </c>
      <c r="DV41">
        <v>2</v>
      </c>
      <c r="DW41">
        <v>115</v>
      </c>
      <c r="DX41">
        <v>104</v>
      </c>
      <c r="DY41">
        <v>15</v>
      </c>
      <c r="DZ41">
        <v>15</v>
      </c>
      <c r="EA41">
        <v>3</v>
      </c>
      <c r="EB41">
        <v>2</v>
      </c>
      <c r="EC41">
        <v>2</v>
      </c>
      <c r="ED41">
        <v>2</v>
      </c>
      <c r="EE41" t="s">
        <v>367</v>
      </c>
      <c r="EF41">
        <v>45.090000152587891</v>
      </c>
      <c r="EG41">
        <v>44.360000610351563</v>
      </c>
      <c r="EH41">
        <v>44.389999389648438</v>
      </c>
      <c r="EI41">
        <v>43.029998779296882</v>
      </c>
      <c r="EJ41">
        <v>43.939998626708977</v>
      </c>
      <c r="EK41" s="2">
        <f t="shared" si="25"/>
        <v>-1.6456256361411681E-2</v>
      </c>
      <c r="EL41" s="2">
        <f t="shared" si="26"/>
        <v>6.7580039894910016E-4</v>
      </c>
      <c r="EM41" s="2">
        <f t="shared" si="27"/>
        <v>2.998200659952921E-2</v>
      </c>
      <c r="EN41" s="2">
        <f t="shared" si="28"/>
        <v>2.0710056346222805E-2</v>
      </c>
      <c r="EO41">
        <v>1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3</v>
      </c>
      <c r="EY41">
        <v>2</v>
      </c>
      <c r="EZ41">
        <v>4</v>
      </c>
      <c r="FA41">
        <v>4</v>
      </c>
      <c r="FB41">
        <v>153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2</v>
      </c>
      <c r="FP41">
        <v>0</v>
      </c>
      <c r="FQ41">
        <v>0</v>
      </c>
      <c r="FR41">
        <v>0</v>
      </c>
      <c r="FS41">
        <v>2</v>
      </c>
      <c r="FT41">
        <v>0</v>
      </c>
      <c r="FU41">
        <v>1</v>
      </c>
      <c r="FV41">
        <v>0</v>
      </c>
      <c r="FW41" t="s">
        <v>368</v>
      </c>
      <c r="FX41">
        <v>43.939998626708977</v>
      </c>
      <c r="FY41">
        <v>43.919998168945313</v>
      </c>
      <c r="FZ41">
        <v>43.919998168945313</v>
      </c>
      <c r="GA41">
        <v>42.479999542236328</v>
      </c>
      <c r="GB41">
        <v>42.599998474121087</v>
      </c>
      <c r="GC41">
        <v>294</v>
      </c>
      <c r="GD41">
        <v>345</v>
      </c>
      <c r="GE41">
        <v>114</v>
      </c>
      <c r="GF41">
        <v>252</v>
      </c>
      <c r="GG41">
        <v>7</v>
      </c>
      <c r="GH41">
        <v>100</v>
      </c>
      <c r="GI41">
        <v>7</v>
      </c>
      <c r="GJ41">
        <v>19</v>
      </c>
      <c r="GK41">
        <v>118</v>
      </c>
      <c r="GL41">
        <v>309</v>
      </c>
      <c r="GM41">
        <v>25</v>
      </c>
      <c r="GN41">
        <v>233</v>
      </c>
      <c r="GO41">
        <v>6</v>
      </c>
      <c r="GP41">
        <v>2</v>
      </c>
      <c r="GQ41">
        <v>4</v>
      </c>
      <c r="GR41">
        <v>2</v>
      </c>
      <c r="GS41">
        <v>4</v>
      </c>
      <c r="GT41">
        <v>3</v>
      </c>
      <c r="GU41">
        <v>3</v>
      </c>
      <c r="GV41">
        <v>2</v>
      </c>
      <c r="GW41">
        <v>1.7</v>
      </c>
      <c r="GX41" t="s">
        <v>218</v>
      </c>
      <c r="GY41">
        <v>284210</v>
      </c>
      <c r="GZ41">
        <v>295300</v>
      </c>
      <c r="HA41">
        <v>1.4279999999999999</v>
      </c>
      <c r="HB41">
        <v>2.6139999999999999</v>
      </c>
      <c r="HC41">
        <v>6.02</v>
      </c>
      <c r="HD41">
        <v>2.33</v>
      </c>
      <c r="HE41">
        <v>0.19399999000000001</v>
      </c>
      <c r="HF41" s="2">
        <f t="shared" si="29"/>
        <v>-4.5538384784826746E-4</v>
      </c>
      <c r="HG41" s="2">
        <f t="shared" si="30"/>
        <v>0</v>
      </c>
      <c r="HH41" s="2">
        <f t="shared" si="31"/>
        <v>3.2786855344797528E-2</v>
      </c>
      <c r="HI41" s="2">
        <f t="shared" si="32"/>
        <v>2.8168764362199727E-3</v>
      </c>
      <c r="HJ41" s="3">
        <f t="shared" si="33"/>
        <v>43.919998168945313</v>
      </c>
      <c r="HK41" t="str">
        <f t="shared" si="34"/>
        <v>RAVN</v>
      </c>
    </row>
    <row r="42" spans="1:219" x14ac:dyDescent="0.25">
      <c r="A42">
        <v>33</v>
      </c>
      <c r="B42" t="s">
        <v>369</v>
      </c>
      <c r="C42">
        <v>10</v>
      </c>
      <c r="D42">
        <v>1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0</v>
      </c>
      <c r="N42">
        <v>3</v>
      </c>
      <c r="O42">
        <v>4</v>
      </c>
      <c r="P42">
        <v>3</v>
      </c>
      <c r="Q42">
        <v>185</v>
      </c>
      <c r="R42">
        <v>1</v>
      </c>
      <c r="S42">
        <v>3</v>
      </c>
      <c r="T42">
        <v>0</v>
      </c>
      <c r="U42">
        <v>0</v>
      </c>
      <c r="V42">
        <v>1</v>
      </c>
      <c r="W42">
        <v>0</v>
      </c>
      <c r="X42">
        <v>0</v>
      </c>
      <c r="Y42">
        <v>0</v>
      </c>
      <c r="Z42">
        <v>0</v>
      </c>
      <c r="AA42">
        <v>1</v>
      </c>
      <c r="AB42">
        <v>1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370</v>
      </c>
      <c r="AV42">
        <v>97.970001220703125</v>
      </c>
      <c r="AW42">
        <v>97.260002136230483</v>
      </c>
      <c r="AX42">
        <v>106.2200012207031</v>
      </c>
      <c r="AY42">
        <v>97.209999084472656</v>
      </c>
      <c r="AZ42">
        <v>104.23000335693359</v>
      </c>
      <c r="BA42" s="2">
        <f t="shared" si="17"/>
        <v>-7.3000109899048482E-3</v>
      </c>
      <c r="BB42" s="2">
        <f t="shared" si="18"/>
        <v>8.4353219558485959E-2</v>
      </c>
      <c r="BC42" s="2">
        <f t="shared" si="19"/>
        <v>5.1411732119632791E-4</v>
      </c>
      <c r="BD42" s="2">
        <f t="shared" si="20"/>
        <v>6.7351089382786222E-2</v>
      </c>
      <c r="BE42">
        <v>0</v>
      </c>
      <c r="BF42">
        <v>1</v>
      </c>
      <c r="BG42">
        <v>1</v>
      </c>
      <c r="BH42">
        <v>5</v>
      </c>
      <c r="BI42">
        <v>188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1</v>
      </c>
      <c r="BU42">
        <v>1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 t="s">
        <v>371</v>
      </c>
      <c r="CN42">
        <v>104.23000335693359</v>
      </c>
      <c r="CO42">
        <v>104.75</v>
      </c>
      <c r="CP42">
        <v>105.15000152587891</v>
      </c>
      <c r="CQ42">
        <v>100.48000335693359</v>
      </c>
      <c r="CR42">
        <v>101.1699981689453</v>
      </c>
      <c r="CS42" s="2">
        <f t="shared" si="21"/>
        <v>4.9641684302281774E-3</v>
      </c>
      <c r="CT42" s="2">
        <f t="shared" si="22"/>
        <v>3.8041038523471959E-3</v>
      </c>
      <c r="CU42" s="2">
        <f t="shared" si="23"/>
        <v>4.0763691103259281E-2</v>
      </c>
      <c r="CV42" s="2">
        <f t="shared" si="24"/>
        <v>6.8201524612017117E-3</v>
      </c>
      <c r="CW42">
        <v>3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2</v>
      </c>
      <c r="DJ42">
        <v>192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3</v>
      </c>
      <c r="DX42">
        <v>0</v>
      </c>
      <c r="DY42">
        <v>0</v>
      </c>
      <c r="DZ42">
        <v>0</v>
      </c>
      <c r="EA42">
        <v>1</v>
      </c>
      <c r="EB42">
        <v>0</v>
      </c>
      <c r="EC42">
        <v>0</v>
      </c>
      <c r="ED42">
        <v>0</v>
      </c>
      <c r="EE42" t="s">
        <v>372</v>
      </c>
      <c r="EF42">
        <v>101.1699981689453</v>
      </c>
      <c r="EG42">
        <v>94.769996643066406</v>
      </c>
      <c r="EH42">
        <v>99.919998168945327</v>
      </c>
      <c r="EI42">
        <v>91.680000305175781</v>
      </c>
      <c r="EJ42">
        <v>99.559997558593764</v>
      </c>
      <c r="EK42" s="2">
        <f t="shared" si="25"/>
        <v>-6.7531937876744941E-2</v>
      </c>
      <c r="EL42" s="2">
        <f t="shared" si="26"/>
        <v>5.1541249201899175E-2</v>
      </c>
      <c r="EM42" s="2">
        <f t="shared" si="27"/>
        <v>3.2605217340341608E-2</v>
      </c>
      <c r="EN42" s="2">
        <f t="shared" si="28"/>
        <v>7.9148226663830479E-2</v>
      </c>
      <c r="EO42">
        <v>4</v>
      </c>
      <c r="EP42">
        <v>3</v>
      </c>
      <c r="EQ42">
        <v>0</v>
      </c>
      <c r="ER42">
        <v>15</v>
      </c>
      <c r="ES42">
        <v>171</v>
      </c>
      <c r="ET42">
        <v>0</v>
      </c>
      <c r="EU42">
        <v>0</v>
      </c>
      <c r="EV42">
        <v>0</v>
      </c>
      <c r="EW42">
        <v>0</v>
      </c>
      <c r="EX42">
        <v>1</v>
      </c>
      <c r="EY42">
        <v>0</v>
      </c>
      <c r="EZ42">
        <v>1</v>
      </c>
      <c r="FA42">
        <v>0</v>
      </c>
      <c r="FB42">
        <v>5</v>
      </c>
      <c r="FC42">
        <v>1</v>
      </c>
      <c r="FD42">
        <v>7</v>
      </c>
      <c r="FE42">
        <v>1</v>
      </c>
      <c r="FF42">
        <v>7</v>
      </c>
      <c r="FG42">
        <v>2</v>
      </c>
      <c r="FH42">
        <v>0</v>
      </c>
      <c r="FI42">
        <v>5</v>
      </c>
      <c r="FJ42">
        <v>5</v>
      </c>
      <c r="FK42">
        <v>1</v>
      </c>
      <c r="FL42">
        <v>0</v>
      </c>
      <c r="FM42">
        <v>2</v>
      </c>
      <c r="FN42">
        <v>1</v>
      </c>
      <c r="FO42">
        <v>1</v>
      </c>
      <c r="FP42">
        <v>0</v>
      </c>
      <c r="FQ42">
        <v>4</v>
      </c>
      <c r="FR42">
        <v>4</v>
      </c>
      <c r="FS42">
        <v>1</v>
      </c>
      <c r="FT42">
        <v>0</v>
      </c>
      <c r="FU42">
        <v>1</v>
      </c>
      <c r="FV42">
        <v>1</v>
      </c>
      <c r="FW42" t="s">
        <v>373</v>
      </c>
      <c r="FX42">
        <v>99.559997558593764</v>
      </c>
      <c r="FY42">
        <v>101</v>
      </c>
      <c r="FZ42">
        <v>102</v>
      </c>
      <c r="GA42">
        <v>95.5</v>
      </c>
      <c r="GB42">
        <v>96.819999694824219</v>
      </c>
      <c r="GC42">
        <v>586</v>
      </c>
      <c r="GD42">
        <v>203</v>
      </c>
      <c r="GE42">
        <v>196</v>
      </c>
      <c r="GF42">
        <v>201</v>
      </c>
      <c r="GG42">
        <v>0</v>
      </c>
      <c r="GH42">
        <v>567</v>
      </c>
      <c r="GI42">
        <v>0</v>
      </c>
      <c r="GJ42">
        <v>186</v>
      </c>
      <c r="GK42">
        <v>9</v>
      </c>
      <c r="GL42">
        <v>197</v>
      </c>
      <c r="GM42">
        <v>7</v>
      </c>
      <c r="GN42">
        <v>197</v>
      </c>
      <c r="GO42">
        <v>2</v>
      </c>
      <c r="GP42">
        <v>2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2.4</v>
      </c>
      <c r="GX42" t="s">
        <v>218</v>
      </c>
      <c r="GY42">
        <v>4624489</v>
      </c>
      <c r="GZ42">
        <v>5747128</v>
      </c>
      <c r="HA42">
        <v>0.73199999999999998</v>
      </c>
      <c r="HB42">
        <v>1.234</v>
      </c>
      <c r="HC42">
        <v>2.13</v>
      </c>
      <c r="HD42">
        <v>4.46</v>
      </c>
      <c r="HE42">
        <v>0.66330003999999998</v>
      </c>
      <c r="HF42" s="2">
        <f t="shared" si="29"/>
        <v>1.4257449914913178E-2</v>
      </c>
      <c r="HG42" s="2">
        <f t="shared" si="30"/>
        <v>9.8039215686274161E-3</v>
      </c>
      <c r="HH42" s="2">
        <f t="shared" si="31"/>
        <v>5.4455445544554504E-2</v>
      </c>
      <c r="HI42" s="2">
        <f t="shared" si="32"/>
        <v>1.3633543678835403E-2</v>
      </c>
      <c r="HJ42" s="3">
        <f t="shared" si="33"/>
        <v>101.99019607843137</v>
      </c>
      <c r="HK42" t="str">
        <f t="shared" si="34"/>
        <v>STX</v>
      </c>
    </row>
    <row r="43" spans="1:219" x14ac:dyDescent="0.25">
      <c r="A43">
        <v>34</v>
      </c>
      <c r="B43" t="s">
        <v>374</v>
      </c>
      <c r="C43">
        <v>9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0</v>
      </c>
      <c r="N43">
        <v>3</v>
      </c>
      <c r="O43">
        <v>6</v>
      </c>
      <c r="P43">
        <v>3</v>
      </c>
      <c r="Q43">
        <v>183</v>
      </c>
      <c r="R43">
        <v>0</v>
      </c>
      <c r="S43">
        <v>0</v>
      </c>
      <c r="T43">
        <v>0</v>
      </c>
      <c r="U43">
        <v>0</v>
      </c>
      <c r="V43">
        <v>0</v>
      </c>
      <c r="W43">
        <v>2</v>
      </c>
      <c r="X43">
        <v>0</v>
      </c>
      <c r="Y43">
        <v>0</v>
      </c>
      <c r="Z43">
        <v>0</v>
      </c>
      <c r="AA43">
        <v>1</v>
      </c>
      <c r="AB43">
        <v>2</v>
      </c>
      <c r="AC43">
        <v>1</v>
      </c>
      <c r="AD43">
        <v>2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375</v>
      </c>
      <c r="AV43">
        <v>5.070000171661377</v>
      </c>
      <c r="AW43">
        <v>5.0900001525878906</v>
      </c>
      <c r="AX43">
        <v>5.440000057220459</v>
      </c>
      <c r="AY43">
        <v>5.0500001907348633</v>
      </c>
      <c r="AZ43">
        <v>5.4099998474121094</v>
      </c>
      <c r="BA43" s="2">
        <f t="shared" si="17"/>
        <v>3.9292692194410339E-3</v>
      </c>
      <c r="BB43" s="2">
        <f t="shared" si="18"/>
        <v>6.4338217086600369E-2</v>
      </c>
      <c r="BC43" s="2">
        <f t="shared" si="19"/>
        <v>7.8585384388820678E-3</v>
      </c>
      <c r="BD43" s="2">
        <f t="shared" si="20"/>
        <v>6.6543376493707895E-2</v>
      </c>
      <c r="BE43">
        <v>1</v>
      </c>
      <c r="BF43">
        <v>2</v>
      </c>
      <c r="BG43">
        <v>4</v>
      </c>
      <c r="BH43">
        <v>4</v>
      </c>
      <c r="BI43">
        <v>184</v>
      </c>
      <c r="BJ43">
        <v>1</v>
      </c>
      <c r="BK43">
        <v>10</v>
      </c>
      <c r="BL43">
        <v>1</v>
      </c>
      <c r="BM43">
        <v>5</v>
      </c>
      <c r="BN43">
        <v>0</v>
      </c>
      <c r="BO43">
        <v>0</v>
      </c>
      <c r="BP43">
        <v>0</v>
      </c>
      <c r="BQ43">
        <v>0</v>
      </c>
      <c r="BR43">
        <v>3</v>
      </c>
      <c r="BS43">
        <v>2</v>
      </c>
      <c r="BT43">
        <v>3</v>
      </c>
      <c r="BU43">
        <v>2</v>
      </c>
      <c r="BV43">
        <v>3</v>
      </c>
      <c r="BW43">
        <v>11</v>
      </c>
      <c r="BX43">
        <v>10</v>
      </c>
      <c r="BY43">
        <v>3</v>
      </c>
      <c r="BZ43">
        <v>3</v>
      </c>
      <c r="CA43">
        <v>1</v>
      </c>
      <c r="CB43">
        <v>1</v>
      </c>
      <c r="CC43">
        <v>2</v>
      </c>
      <c r="CD43">
        <v>2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376</v>
      </c>
      <c r="CN43">
        <v>5.4099998474121094</v>
      </c>
      <c r="CO43">
        <v>5.3899998664855957</v>
      </c>
      <c r="CP43">
        <v>5.4699997901916504</v>
      </c>
      <c r="CQ43">
        <v>5.2800002098083496</v>
      </c>
      <c r="CR43">
        <v>5.380000114440918</v>
      </c>
      <c r="CS43" s="2">
        <f t="shared" si="21"/>
        <v>-3.7105716923799825E-3</v>
      </c>
      <c r="CT43" s="2">
        <f t="shared" si="22"/>
        <v>1.4625215132458291E-2</v>
      </c>
      <c r="CU43" s="2">
        <f t="shared" si="23"/>
        <v>2.0408100074586488E-2</v>
      </c>
      <c r="CV43" s="2">
        <f t="shared" si="24"/>
        <v>1.8587342473125656E-2</v>
      </c>
      <c r="CW43">
        <v>30</v>
      </c>
      <c r="CX43">
        <v>64</v>
      </c>
      <c r="CY43">
        <v>32</v>
      </c>
      <c r="CZ43">
        <v>0</v>
      </c>
      <c r="DA43">
        <v>0</v>
      </c>
      <c r="DB43">
        <v>4</v>
      </c>
      <c r="DC43">
        <v>32</v>
      </c>
      <c r="DD43">
        <v>0</v>
      </c>
      <c r="DE43">
        <v>0</v>
      </c>
      <c r="DF43">
        <v>16</v>
      </c>
      <c r="DG43">
        <v>1</v>
      </c>
      <c r="DH43">
        <v>5</v>
      </c>
      <c r="DI43">
        <v>3</v>
      </c>
      <c r="DJ43">
        <v>62</v>
      </c>
      <c r="DK43">
        <v>4</v>
      </c>
      <c r="DL43">
        <v>40</v>
      </c>
      <c r="DM43">
        <v>0</v>
      </c>
      <c r="DN43">
        <v>0</v>
      </c>
      <c r="DO43">
        <v>33</v>
      </c>
      <c r="DP43">
        <v>17</v>
      </c>
      <c r="DQ43">
        <v>62</v>
      </c>
      <c r="DR43">
        <v>28</v>
      </c>
      <c r="DS43">
        <v>2</v>
      </c>
      <c r="DT43">
        <v>2</v>
      </c>
      <c r="DU43">
        <v>3</v>
      </c>
      <c r="DV43">
        <v>3</v>
      </c>
      <c r="DW43">
        <v>52</v>
      </c>
      <c r="DX43">
        <v>33</v>
      </c>
      <c r="DY43">
        <v>17</v>
      </c>
      <c r="DZ43">
        <v>17</v>
      </c>
      <c r="EA43">
        <v>5</v>
      </c>
      <c r="EB43">
        <v>2</v>
      </c>
      <c r="EC43">
        <v>5</v>
      </c>
      <c r="ED43">
        <v>3</v>
      </c>
      <c r="EE43" t="s">
        <v>377</v>
      </c>
      <c r="EF43">
        <v>5.380000114440918</v>
      </c>
      <c r="EG43">
        <v>5.2600002288818359</v>
      </c>
      <c r="EH43">
        <v>5.4099998474121094</v>
      </c>
      <c r="EI43">
        <v>5.1599998474121094</v>
      </c>
      <c r="EJ43">
        <v>5.320000171661377</v>
      </c>
      <c r="EK43" s="2">
        <f t="shared" si="25"/>
        <v>-2.2813665463393251E-2</v>
      </c>
      <c r="EL43" s="2">
        <f t="shared" si="26"/>
        <v>2.7726362802399374E-2</v>
      </c>
      <c r="EM43" s="2">
        <f t="shared" si="27"/>
        <v>1.9011478539609161E-2</v>
      </c>
      <c r="EN43" s="2">
        <f t="shared" si="28"/>
        <v>3.0075247948591954E-2</v>
      </c>
      <c r="EO43">
        <v>9</v>
      </c>
      <c r="EP43">
        <v>40</v>
      </c>
      <c r="EQ43">
        <v>36</v>
      </c>
      <c r="ER43">
        <v>62</v>
      </c>
      <c r="ES43">
        <v>17</v>
      </c>
      <c r="ET43">
        <v>1</v>
      </c>
      <c r="EU43">
        <v>6</v>
      </c>
      <c r="EV43">
        <v>1</v>
      </c>
      <c r="EW43">
        <v>3</v>
      </c>
      <c r="EX43">
        <v>5</v>
      </c>
      <c r="EY43">
        <v>1</v>
      </c>
      <c r="EZ43">
        <v>1</v>
      </c>
      <c r="FA43">
        <v>1</v>
      </c>
      <c r="FB43">
        <v>33</v>
      </c>
      <c r="FC43">
        <v>2</v>
      </c>
      <c r="FD43">
        <v>41</v>
      </c>
      <c r="FE43">
        <v>2</v>
      </c>
      <c r="FF43">
        <v>0</v>
      </c>
      <c r="FG43">
        <v>10</v>
      </c>
      <c r="FH43">
        <v>6</v>
      </c>
      <c r="FI43">
        <v>33</v>
      </c>
      <c r="FJ43">
        <v>33</v>
      </c>
      <c r="FK43">
        <v>3</v>
      </c>
      <c r="FL43">
        <v>1</v>
      </c>
      <c r="FM43">
        <v>3</v>
      </c>
      <c r="FN43">
        <v>1</v>
      </c>
      <c r="FO43">
        <v>10</v>
      </c>
      <c r="FP43">
        <v>7</v>
      </c>
      <c r="FQ43">
        <v>24</v>
      </c>
      <c r="FR43">
        <v>24</v>
      </c>
      <c r="FS43">
        <v>2</v>
      </c>
      <c r="FT43">
        <v>1</v>
      </c>
      <c r="FU43">
        <v>2</v>
      </c>
      <c r="FV43">
        <v>1</v>
      </c>
      <c r="FW43" t="s">
        <v>378</v>
      </c>
      <c r="FX43">
        <v>5.320000171661377</v>
      </c>
      <c r="FY43">
        <v>5.380000114440918</v>
      </c>
      <c r="FZ43">
        <v>5.380000114440918</v>
      </c>
      <c r="GA43">
        <v>5.130000114440918</v>
      </c>
      <c r="GB43">
        <v>5.2699999809265137</v>
      </c>
      <c r="GC43">
        <v>680</v>
      </c>
      <c r="GD43">
        <v>133</v>
      </c>
      <c r="GE43">
        <v>290</v>
      </c>
      <c r="GF43">
        <v>128</v>
      </c>
      <c r="GG43">
        <v>8</v>
      </c>
      <c r="GH43">
        <v>453</v>
      </c>
      <c r="GI43">
        <v>3</v>
      </c>
      <c r="GJ43">
        <v>79</v>
      </c>
      <c r="GK43">
        <v>5</v>
      </c>
      <c r="GL43">
        <v>98</v>
      </c>
      <c r="GM43">
        <v>0</v>
      </c>
      <c r="GN43">
        <v>95</v>
      </c>
      <c r="GO43">
        <v>8</v>
      </c>
      <c r="GP43">
        <v>6</v>
      </c>
      <c r="GQ43">
        <v>6</v>
      </c>
      <c r="GR43">
        <v>4</v>
      </c>
      <c r="GS43">
        <v>7</v>
      </c>
      <c r="GT43">
        <v>7</v>
      </c>
      <c r="GU43">
        <v>4</v>
      </c>
      <c r="GV43">
        <v>4</v>
      </c>
      <c r="GW43">
        <v>2.9</v>
      </c>
      <c r="GX43" t="s">
        <v>223</v>
      </c>
      <c r="GY43">
        <v>13916703</v>
      </c>
      <c r="GZ43">
        <v>15558557</v>
      </c>
      <c r="HA43">
        <v>0.29499999999999998</v>
      </c>
      <c r="HB43">
        <v>0.439</v>
      </c>
      <c r="HC43">
        <v>-0.17</v>
      </c>
      <c r="HD43">
        <v>3.13</v>
      </c>
      <c r="HE43">
        <v>0</v>
      </c>
      <c r="HF43" s="2">
        <f t="shared" si="29"/>
        <v>1.1152405483875416E-2</v>
      </c>
      <c r="HG43" s="2">
        <f t="shared" si="30"/>
        <v>0</v>
      </c>
      <c r="HH43" s="2">
        <f t="shared" si="31"/>
        <v>4.6468400498534179E-2</v>
      </c>
      <c r="HI43" s="2">
        <f t="shared" si="32"/>
        <v>2.6565439656981216E-2</v>
      </c>
      <c r="HJ43" s="3">
        <f t="shared" si="33"/>
        <v>5.380000114440918</v>
      </c>
      <c r="HK43" t="str">
        <f t="shared" si="34"/>
        <v>SWN</v>
      </c>
    </row>
    <row r="44" spans="1:219" x14ac:dyDescent="0.25">
      <c r="A44">
        <v>35</v>
      </c>
      <c r="B44" t="s">
        <v>379</v>
      </c>
      <c r="C44">
        <v>9</v>
      </c>
      <c r="D44">
        <v>0</v>
      </c>
      <c r="E44">
        <v>5</v>
      </c>
      <c r="F44">
        <v>1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0</v>
      </c>
      <c r="N44">
        <v>1</v>
      </c>
      <c r="O44">
        <v>4</v>
      </c>
      <c r="P44">
        <v>3</v>
      </c>
      <c r="Q44">
        <v>187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>
        <v>0</v>
      </c>
      <c r="AA44">
        <v>1</v>
      </c>
      <c r="AB44">
        <v>1</v>
      </c>
      <c r="AC44">
        <v>1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380</v>
      </c>
      <c r="AV44">
        <v>34.970001220703118</v>
      </c>
      <c r="AW44">
        <v>34.419998168945313</v>
      </c>
      <c r="AX44">
        <v>35.75</v>
      </c>
      <c r="AY44">
        <v>34.240001678466797</v>
      </c>
      <c r="AZ44">
        <v>35.669998168945313</v>
      </c>
      <c r="BA44" s="2">
        <f t="shared" si="17"/>
        <v>-1.5979171441503182E-2</v>
      </c>
      <c r="BB44" s="2">
        <f t="shared" si="18"/>
        <v>3.7202848421110102E-2</v>
      </c>
      <c r="BC44" s="2">
        <f t="shared" si="19"/>
        <v>5.2294160387524879E-3</v>
      </c>
      <c r="BD44" s="2">
        <f t="shared" si="20"/>
        <v>4.0089614911264171E-2</v>
      </c>
      <c r="BE44">
        <v>6</v>
      </c>
      <c r="BF44">
        <v>4</v>
      </c>
      <c r="BG44">
        <v>7</v>
      </c>
      <c r="BH44">
        <v>13</v>
      </c>
      <c r="BI44">
        <v>165</v>
      </c>
      <c r="BJ44">
        <v>2</v>
      </c>
      <c r="BK44">
        <v>9</v>
      </c>
      <c r="BL44">
        <v>0</v>
      </c>
      <c r="BM44">
        <v>0</v>
      </c>
      <c r="BN44">
        <v>2</v>
      </c>
      <c r="BO44">
        <v>0</v>
      </c>
      <c r="BP44">
        <v>1</v>
      </c>
      <c r="BQ44">
        <v>1</v>
      </c>
      <c r="BR44">
        <v>1</v>
      </c>
      <c r="BS44">
        <v>2</v>
      </c>
      <c r="BT44">
        <v>5</v>
      </c>
      <c r="BU44">
        <v>1</v>
      </c>
      <c r="BV44">
        <v>5</v>
      </c>
      <c r="BW44">
        <v>0</v>
      </c>
      <c r="BX44">
        <v>0</v>
      </c>
      <c r="BY44">
        <v>1</v>
      </c>
      <c r="BZ44">
        <v>1</v>
      </c>
      <c r="CA44">
        <v>0</v>
      </c>
      <c r="CB44">
        <v>0</v>
      </c>
      <c r="CC44">
        <v>1</v>
      </c>
      <c r="CD44">
        <v>1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381</v>
      </c>
      <c r="CN44">
        <v>35.669998168945313</v>
      </c>
      <c r="CO44">
        <v>35.840000152587891</v>
      </c>
      <c r="CP44">
        <v>36.549999237060547</v>
      </c>
      <c r="CQ44">
        <v>35.430000305175781</v>
      </c>
      <c r="CR44">
        <v>35.709999084472663</v>
      </c>
      <c r="CS44" s="2">
        <f t="shared" si="21"/>
        <v>4.7433588984039377E-3</v>
      </c>
      <c r="CT44" s="2">
        <f t="shared" si="22"/>
        <v>1.9425419953298939E-2</v>
      </c>
      <c r="CU44" s="2">
        <f t="shared" si="23"/>
        <v>1.1439727836678126E-2</v>
      </c>
      <c r="CV44" s="2">
        <f t="shared" si="24"/>
        <v>7.8409069301441647E-3</v>
      </c>
      <c r="CW44">
        <v>105</v>
      </c>
      <c r="CX44">
        <v>25</v>
      </c>
      <c r="CY44">
        <v>15</v>
      </c>
      <c r="CZ44">
        <v>12</v>
      </c>
      <c r="DA44">
        <v>0</v>
      </c>
      <c r="DB44">
        <v>1</v>
      </c>
      <c r="DC44">
        <v>27</v>
      </c>
      <c r="DD44">
        <v>0</v>
      </c>
      <c r="DE44">
        <v>0</v>
      </c>
      <c r="DF44">
        <v>48</v>
      </c>
      <c r="DG44">
        <v>19</v>
      </c>
      <c r="DH44">
        <v>8</v>
      </c>
      <c r="DI44">
        <v>5</v>
      </c>
      <c r="DJ44">
        <v>3</v>
      </c>
      <c r="DK44">
        <v>1</v>
      </c>
      <c r="DL44">
        <v>4</v>
      </c>
      <c r="DM44">
        <v>0</v>
      </c>
      <c r="DN44">
        <v>0</v>
      </c>
      <c r="DO44">
        <v>1</v>
      </c>
      <c r="DP44">
        <v>0</v>
      </c>
      <c r="DQ44">
        <v>3</v>
      </c>
      <c r="DR44">
        <v>3</v>
      </c>
      <c r="DS44">
        <v>1</v>
      </c>
      <c r="DT44">
        <v>0</v>
      </c>
      <c r="DU44">
        <v>1</v>
      </c>
      <c r="DV44">
        <v>1</v>
      </c>
      <c r="DW44">
        <v>2</v>
      </c>
      <c r="DX44">
        <v>1</v>
      </c>
      <c r="DY44">
        <v>2</v>
      </c>
      <c r="DZ44">
        <v>2</v>
      </c>
      <c r="EA44">
        <v>1</v>
      </c>
      <c r="EB44">
        <v>1</v>
      </c>
      <c r="EC44">
        <v>1</v>
      </c>
      <c r="ED44">
        <v>1</v>
      </c>
      <c r="EE44" t="s">
        <v>382</v>
      </c>
      <c r="EF44">
        <v>35.709999084472663</v>
      </c>
      <c r="EG44">
        <v>34.889999389648438</v>
      </c>
      <c r="EH44">
        <v>36.009998321533203</v>
      </c>
      <c r="EI44">
        <v>34.680000305175781</v>
      </c>
      <c r="EJ44">
        <v>35.610000610351563</v>
      </c>
      <c r="EK44" s="2">
        <f t="shared" si="25"/>
        <v>-2.3502427892489797E-2</v>
      </c>
      <c r="EL44" s="2">
        <f t="shared" si="26"/>
        <v>3.1102443323776319E-2</v>
      </c>
      <c r="EM44" s="2">
        <f t="shared" si="27"/>
        <v>6.0188904599109971E-3</v>
      </c>
      <c r="EN44" s="2">
        <f t="shared" si="28"/>
        <v>2.6116267599990861E-2</v>
      </c>
      <c r="EO44">
        <v>11</v>
      </c>
      <c r="EP44">
        <v>22</v>
      </c>
      <c r="EQ44">
        <v>17</v>
      </c>
      <c r="ER44">
        <v>17</v>
      </c>
      <c r="ES44">
        <v>125</v>
      </c>
      <c r="ET44">
        <v>1</v>
      </c>
      <c r="EU44">
        <v>3</v>
      </c>
      <c r="EV44">
        <v>0</v>
      </c>
      <c r="EW44">
        <v>0</v>
      </c>
      <c r="EX44">
        <v>4</v>
      </c>
      <c r="EY44">
        <v>3</v>
      </c>
      <c r="EZ44">
        <v>2</v>
      </c>
      <c r="FA44">
        <v>7</v>
      </c>
      <c r="FB44">
        <v>1</v>
      </c>
      <c r="FC44">
        <v>2</v>
      </c>
      <c r="FD44">
        <v>17</v>
      </c>
      <c r="FE44">
        <v>1</v>
      </c>
      <c r="FF44">
        <v>17</v>
      </c>
      <c r="FG44">
        <v>10</v>
      </c>
      <c r="FH44">
        <v>3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383</v>
      </c>
      <c r="FX44">
        <v>35.610000610351563</v>
      </c>
      <c r="FY44">
        <v>35.790000915527337</v>
      </c>
      <c r="FZ44">
        <v>35.830001831054688</v>
      </c>
      <c r="GA44">
        <v>34.630001068115227</v>
      </c>
      <c r="GB44">
        <v>35.150001525878913</v>
      </c>
      <c r="GC44">
        <v>739</v>
      </c>
      <c r="GD44">
        <v>106</v>
      </c>
      <c r="GE44">
        <v>349</v>
      </c>
      <c r="GF44">
        <v>100</v>
      </c>
      <c r="GG44">
        <v>0</v>
      </c>
      <c r="GH44">
        <v>522</v>
      </c>
      <c r="GI44">
        <v>0</v>
      </c>
      <c r="GJ44">
        <v>154</v>
      </c>
      <c r="GK44">
        <v>23</v>
      </c>
      <c r="GL44">
        <v>5</v>
      </c>
      <c r="GM44">
        <v>17</v>
      </c>
      <c r="GN44">
        <v>4</v>
      </c>
      <c r="GO44">
        <v>3</v>
      </c>
      <c r="GP44">
        <v>2</v>
      </c>
      <c r="GQ44">
        <v>3</v>
      </c>
      <c r="GR44">
        <v>2</v>
      </c>
      <c r="GS44">
        <v>1</v>
      </c>
      <c r="GT44">
        <v>1</v>
      </c>
      <c r="GU44">
        <v>1</v>
      </c>
      <c r="GV44">
        <v>1</v>
      </c>
      <c r="GW44">
        <v>2.6</v>
      </c>
      <c r="GX44" t="s">
        <v>223</v>
      </c>
      <c r="GY44">
        <v>3232890</v>
      </c>
      <c r="GZ44">
        <v>3125100</v>
      </c>
      <c r="HA44">
        <v>1.339</v>
      </c>
      <c r="HB44">
        <v>1.5089999999999999</v>
      </c>
      <c r="HC44">
        <v>0.22</v>
      </c>
      <c r="HD44">
        <v>2.34</v>
      </c>
      <c r="HE44">
        <v>0</v>
      </c>
      <c r="HF44" s="2">
        <f t="shared" si="29"/>
        <v>5.0293462020472024E-3</v>
      </c>
      <c r="HG44" s="2">
        <f t="shared" si="30"/>
        <v>1.116408414265857E-3</v>
      </c>
      <c r="HH44" s="2">
        <f t="shared" si="31"/>
        <v>3.2411282976772648E-2</v>
      </c>
      <c r="HI44" s="2">
        <f t="shared" si="32"/>
        <v>1.4793753490475403E-2</v>
      </c>
      <c r="HJ44" s="3">
        <f t="shared" si="33"/>
        <v>35.829957173696016</v>
      </c>
      <c r="HK44" t="str">
        <f t="shared" si="34"/>
        <v>SAVE</v>
      </c>
    </row>
    <row r="45" spans="1:219" x14ac:dyDescent="0.25">
      <c r="A45">
        <v>36</v>
      </c>
      <c r="B45" t="s">
        <v>384</v>
      </c>
      <c r="C45">
        <v>9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0</v>
      </c>
      <c r="N45">
        <v>32</v>
      </c>
      <c r="O45">
        <v>78</v>
      </c>
      <c r="P45">
        <v>74</v>
      </c>
      <c r="Q45">
        <v>11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365</v>
      </c>
      <c r="AV45">
        <v>18.579999923706051</v>
      </c>
      <c r="AW45">
        <v>18.520000457763668</v>
      </c>
      <c r="AX45">
        <v>18.742000579833981</v>
      </c>
      <c r="AY45">
        <v>18.440000534057621</v>
      </c>
      <c r="AZ45">
        <v>18.610000610351559</v>
      </c>
      <c r="BA45" s="2">
        <f t="shared" si="17"/>
        <v>-3.239711903853193E-3</v>
      </c>
      <c r="BB45" s="2">
        <f t="shared" si="18"/>
        <v>1.1845060036396515E-2</v>
      </c>
      <c r="BC45" s="2">
        <f t="shared" si="19"/>
        <v>4.3196502013319593E-3</v>
      </c>
      <c r="BD45" s="2">
        <f t="shared" si="20"/>
        <v>9.1348775238286883E-3</v>
      </c>
      <c r="BE45">
        <v>74</v>
      </c>
      <c r="BF45">
        <v>49</v>
      </c>
      <c r="BG45">
        <v>4</v>
      </c>
      <c r="BH45">
        <v>0</v>
      </c>
      <c r="BI45">
        <v>0</v>
      </c>
      <c r="BJ45">
        <v>1</v>
      </c>
      <c r="BK45">
        <v>4</v>
      </c>
      <c r="BL45">
        <v>0</v>
      </c>
      <c r="BM45">
        <v>0</v>
      </c>
      <c r="BN45">
        <v>44</v>
      </c>
      <c r="BO45">
        <v>15</v>
      </c>
      <c r="BP45">
        <v>17</v>
      </c>
      <c r="BQ45">
        <v>2</v>
      </c>
      <c r="BR45">
        <v>0</v>
      </c>
      <c r="BS45">
        <v>1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385</v>
      </c>
      <c r="CN45">
        <v>18.610000610351559</v>
      </c>
      <c r="CO45">
        <v>18.649999618530281</v>
      </c>
      <c r="CP45">
        <v>19.034999847412109</v>
      </c>
      <c r="CQ45">
        <v>18.5</v>
      </c>
      <c r="CR45">
        <v>18.909999847412109</v>
      </c>
      <c r="CS45" s="2">
        <f t="shared" si="21"/>
        <v>2.1447189810652745E-3</v>
      </c>
      <c r="CT45" s="2">
        <f t="shared" si="22"/>
        <v>2.0225911844920286E-2</v>
      </c>
      <c r="CU45" s="2">
        <f t="shared" si="23"/>
        <v>8.0428751527289455E-3</v>
      </c>
      <c r="CV45" s="2">
        <f t="shared" si="24"/>
        <v>2.1681642026465608E-2</v>
      </c>
      <c r="CW45">
        <v>15</v>
      </c>
      <c r="CX45">
        <v>39</v>
      </c>
      <c r="CY45">
        <v>50</v>
      </c>
      <c r="CZ45">
        <v>74</v>
      </c>
      <c r="DA45">
        <v>5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2</v>
      </c>
      <c r="DJ45">
        <v>9</v>
      </c>
      <c r="DK45">
        <v>1</v>
      </c>
      <c r="DL45">
        <v>12</v>
      </c>
      <c r="DM45">
        <v>1</v>
      </c>
      <c r="DN45">
        <v>0</v>
      </c>
      <c r="DO45">
        <v>0</v>
      </c>
      <c r="DP45">
        <v>0</v>
      </c>
      <c r="DQ45">
        <v>9</v>
      </c>
      <c r="DR45">
        <v>9</v>
      </c>
      <c r="DS45">
        <v>0</v>
      </c>
      <c r="DT45">
        <v>0</v>
      </c>
      <c r="DU45">
        <v>1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386</v>
      </c>
      <c r="EF45">
        <v>18.909999847412109</v>
      </c>
      <c r="EG45">
        <v>18.680000305175781</v>
      </c>
      <c r="EH45">
        <v>19.020000457763668</v>
      </c>
      <c r="EI45">
        <v>18.559999465942379</v>
      </c>
      <c r="EJ45">
        <v>18.979999542236332</v>
      </c>
      <c r="EK45" s="2">
        <f t="shared" si="25"/>
        <v>-1.2312609126275076E-2</v>
      </c>
      <c r="EL45" s="2">
        <f t="shared" si="26"/>
        <v>1.7875927676389902E-2</v>
      </c>
      <c r="EM45" s="2">
        <f t="shared" si="27"/>
        <v>6.4240276912711503E-3</v>
      </c>
      <c r="EN45" s="2">
        <f t="shared" si="28"/>
        <v>2.2128560928535546E-2</v>
      </c>
      <c r="EO45">
        <v>1</v>
      </c>
      <c r="EP45">
        <v>6</v>
      </c>
      <c r="EQ45">
        <v>100</v>
      </c>
      <c r="ER45">
        <v>87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1</v>
      </c>
      <c r="FC45">
        <v>1</v>
      </c>
      <c r="FD45">
        <v>1</v>
      </c>
      <c r="FE45">
        <v>0</v>
      </c>
      <c r="FF45">
        <v>0</v>
      </c>
      <c r="FG45">
        <v>0</v>
      </c>
      <c r="FH45">
        <v>0</v>
      </c>
      <c r="FI45">
        <v>1</v>
      </c>
      <c r="FJ45">
        <v>1</v>
      </c>
      <c r="FK45">
        <v>0</v>
      </c>
      <c r="FL45">
        <v>0</v>
      </c>
      <c r="FM45">
        <v>1</v>
      </c>
      <c r="FN45">
        <v>1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387</v>
      </c>
      <c r="FX45">
        <v>18.979999542236332</v>
      </c>
      <c r="FY45">
        <v>19</v>
      </c>
      <c r="FZ45">
        <v>19.370000839233398</v>
      </c>
      <c r="GA45">
        <v>18.969999313354489</v>
      </c>
      <c r="GB45">
        <v>19.069999694824219</v>
      </c>
      <c r="GC45">
        <v>699</v>
      </c>
      <c r="GD45">
        <v>91</v>
      </c>
      <c r="GE45">
        <v>377</v>
      </c>
      <c r="GF45">
        <v>13</v>
      </c>
      <c r="GG45">
        <v>0</v>
      </c>
      <c r="GH45">
        <v>251</v>
      </c>
      <c r="GI45">
        <v>0</v>
      </c>
      <c r="GJ45">
        <v>166</v>
      </c>
      <c r="GK45">
        <v>0</v>
      </c>
      <c r="GL45">
        <v>10</v>
      </c>
      <c r="GM45">
        <v>0</v>
      </c>
      <c r="GN45">
        <v>10</v>
      </c>
      <c r="GO45">
        <v>2</v>
      </c>
      <c r="GP45">
        <v>2</v>
      </c>
      <c r="GQ45">
        <v>2</v>
      </c>
      <c r="GR45">
        <v>2</v>
      </c>
      <c r="GS45">
        <v>0</v>
      </c>
      <c r="GT45">
        <v>0</v>
      </c>
      <c r="GU45">
        <v>0</v>
      </c>
      <c r="GV45">
        <v>0</v>
      </c>
      <c r="GW45">
        <v>1.9</v>
      </c>
      <c r="GX45" t="s">
        <v>218</v>
      </c>
      <c r="GY45">
        <v>2199990</v>
      </c>
      <c r="GZ45">
        <v>3510557</v>
      </c>
      <c r="HA45">
        <v>0.55100000000000005</v>
      </c>
      <c r="HB45">
        <v>0.64900000000000002</v>
      </c>
      <c r="HC45">
        <v>2.52</v>
      </c>
      <c r="HD45">
        <v>4.3099999999999996</v>
      </c>
      <c r="HE45">
        <v>0.74750000000000005</v>
      </c>
      <c r="HF45" s="2">
        <f t="shared" si="29"/>
        <v>1.0526556717720403E-3</v>
      </c>
      <c r="HG45" s="2">
        <f t="shared" si="30"/>
        <v>1.9101746164304378E-2</v>
      </c>
      <c r="HH45" s="2">
        <f t="shared" si="31"/>
        <v>1.5789835076585046E-3</v>
      </c>
      <c r="HI45" s="2">
        <f t="shared" si="32"/>
        <v>5.2438585773481039E-3</v>
      </c>
      <c r="HJ45" s="3">
        <f t="shared" si="33"/>
        <v>19.362933177121782</v>
      </c>
      <c r="HK45" t="str">
        <f t="shared" si="34"/>
        <v>SWCH</v>
      </c>
    </row>
    <row r="46" spans="1:219" x14ac:dyDescent="0.25">
      <c r="A46">
        <v>37</v>
      </c>
      <c r="B46" t="s">
        <v>388</v>
      </c>
      <c r="C46">
        <v>9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6</v>
      </c>
      <c r="N46">
        <v>7</v>
      </c>
      <c r="O46">
        <v>18</v>
      </c>
      <c r="P46">
        <v>14</v>
      </c>
      <c r="Q46">
        <v>109</v>
      </c>
      <c r="R46">
        <v>0</v>
      </c>
      <c r="S46">
        <v>0</v>
      </c>
      <c r="T46">
        <v>0</v>
      </c>
      <c r="U46">
        <v>0</v>
      </c>
      <c r="V46">
        <v>1</v>
      </c>
      <c r="W46">
        <v>0</v>
      </c>
      <c r="X46">
        <v>0</v>
      </c>
      <c r="Y46">
        <v>1</v>
      </c>
      <c r="Z46">
        <v>26</v>
      </c>
      <c r="AA46">
        <v>1</v>
      </c>
      <c r="AB46">
        <v>28</v>
      </c>
      <c r="AC46">
        <v>1</v>
      </c>
      <c r="AD46">
        <v>28</v>
      </c>
      <c r="AE46">
        <v>0</v>
      </c>
      <c r="AF46">
        <v>0</v>
      </c>
      <c r="AG46">
        <v>26</v>
      </c>
      <c r="AH46">
        <v>26</v>
      </c>
      <c r="AI46">
        <v>0</v>
      </c>
      <c r="AJ46">
        <v>0</v>
      </c>
      <c r="AK46">
        <v>1</v>
      </c>
      <c r="AL46">
        <v>1</v>
      </c>
      <c r="AM46">
        <v>4</v>
      </c>
      <c r="AN46">
        <v>0</v>
      </c>
      <c r="AO46">
        <v>15</v>
      </c>
      <c r="AP46">
        <v>15</v>
      </c>
      <c r="AQ46">
        <v>3</v>
      </c>
      <c r="AR46">
        <v>0</v>
      </c>
      <c r="AS46">
        <v>3</v>
      </c>
      <c r="AT46">
        <v>1</v>
      </c>
      <c r="AU46" t="s">
        <v>389</v>
      </c>
      <c r="AV46">
        <v>28</v>
      </c>
      <c r="AW46">
        <v>28</v>
      </c>
      <c r="AX46">
        <v>28.754999160766602</v>
      </c>
      <c r="AY46">
        <v>27.280000686645511</v>
      </c>
      <c r="AZ46">
        <v>28.559999465942379</v>
      </c>
      <c r="BA46" s="2">
        <f t="shared" si="17"/>
        <v>0</v>
      </c>
      <c r="BB46" s="2">
        <f t="shared" si="18"/>
        <v>2.6256274832263782E-2</v>
      </c>
      <c r="BC46" s="2">
        <f t="shared" si="19"/>
        <v>2.5714261191231769E-2</v>
      </c>
      <c r="BD46" s="2">
        <f t="shared" si="20"/>
        <v>4.4817885267233959E-2</v>
      </c>
      <c r="BE46">
        <v>30</v>
      </c>
      <c r="BF46">
        <v>39</v>
      </c>
      <c r="BG46">
        <v>39</v>
      </c>
      <c r="BH46">
        <v>39</v>
      </c>
      <c r="BI46">
        <v>10</v>
      </c>
      <c r="BJ46">
        <v>4</v>
      </c>
      <c r="BK46">
        <v>48</v>
      </c>
      <c r="BL46">
        <v>1</v>
      </c>
      <c r="BM46">
        <v>8</v>
      </c>
      <c r="BN46">
        <v>8</v>
      </c>
      <c r="BO46">
        <v>4</v>
      </c>
      <c r="BP46">
        <v>5</v>
      </c>
      <c r="BQ46">
        <v>2</v>
      </c>
      <c r="BR46">
        <v>7</v>
      </c>
      <c r="BS46">
        <v>5</v>
      </c>
      <c r="BT46">
        <v>26</v>
      </c>
      <c r="BU46">
        <v>2</v>
      </c>
      <c r="BV46">
        <v>13</v>
      </c>
      <c r="BW46">
        <v>57</v>
      </c>
      <c r="BX46">
        <v>44</v>
      </c>
      <c r="BY46">
        <v>7</v>
      </c>
      <c r="BZ46">
        <v>7</v>
      </c>
      <c r="CA46">
        <v>4</v>
      </c>
      <c r="CB46">
        <v>3</v>
      </c>
      <c r="CC46">
        <v>5</v>
      </c>
      <c r="CD46">
        <v>4</v>
      </c>
      <c r="CE46">
        <v>1</v>
      </c>
      <c r="CF46">
        <v>0</v>
      </c>
      <c r="CG46">
        <v>3</v>
      </c>
      <c r="CH46">
        <v>3</v>
      </c>
      <c r="CI46">
        <v>1</v>
      </c>
      <c r="CJ46">
        <v>0</v>
      </c>
      <c r="CK46">
        <v>1</v>
      </c>
      <c r="CL46">
        <v>1</v>
      </c>
      <c r="CM46" t="s">
        <v>381</v>
      </c>
      <c r="CN46">
        <v>28.559999465942379</v>
      </c>
      <c r="CO46">
        <v>28.680000305175781</v>
      </c>
      <c r="CP46">
        <v>29.819999694824219</v>
      </c>
      <c r="CQ46">
        <v>28.5</v>
      </c>
      <c r="CR46">
        <v>28.829999923706051</v>
      </c>
      <c r="CS46" s="2">
        <f t="shared" si="21"/>
        <v>4.1841296358614555E-3</v>
      </c>
      <c r="CT46" s="2">
        <f t="shared" si="22"/>
        <v>3.8229356180922602E-2</v>
      </c>
      <c r="CU46" s="2">
        <f t="shared" si="23"/>
        <v>6.2761612015498347E-3</v>
      </c>
      <c r="CV46" s="2">
        <f t="shared" si="24"/>
        <v>1.1446407373546408E-2</v>
      </c>
      <c r="CW46">
        <v>1</v>
      </c>
      <c r="CX46">
        <v>3</v>
      </c>
      <c r="CY46">
        <v>9</v>
      </c>
      <c r="CZ46">
        <v>26</v>
      </c>
      <c r="DA46">
        <v>141</v>
      </c>
      <c r="DB46">
        <v>0</v>
      </c>
      <c r="DC46">
        <v>0</v>
      </c>
      <c r="DD46">
        <v>0</v>
      </c>
      <c r="DE46">
        <v>0</v>
      </c>
      <c r="DF46">
        <v>1</v>
      </c>
      <c r="DG46">
        <v>0</v>
      </c>
      <c r="DH46">
        <v>0</v>
      </c>
      <c r="DI46">
        <v>1</v>
      </c>
      <c r="DJ46">
        <v>1</v>
      </c>
      <c r="DK46">
        <v>1</v>
      </c>
      <c r="DL46">
        <v>3</v>
      </c>
      <c r="DM46">
        <v>1</v>
      </c>
      <c r="DN46">
        <v>3</v>
      </c>
      <c r="DO46">
        <v>0</v>
      </c>
      <c r="DP46">
        <v>0</v>
      </c>
      <c r="DQ46">
        <v>1</v>
      </c>
      <c r="DR46">
        <v>1</v>
      </c>
      <c r="DS46">
        <v>0</v>
      </c>
      <c r="DT46">
        <v>0</v>
      </c>
      <c r="DU46">
        <v>1</v>
      </c>
      <c r="DV46">
        <v>1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 t="s">
        <v>390</v>
      </c>
      <c r="EF46">
        <v>28.829999923706051</v>
      </c>
      <c r="EG46">
        <v>28.010000228881839</v>
      </c>
      <c r="EH46">
        <v>30.260000228881839</v>
      </c>
      <c r="EI46">
        <v>27.5</v>
      </c>
      <c r="EJ46">
        <v>29.79999923706055</v>
      </c>
      <c r="EK46" s="2">
        <f t="shared" si="25"/>
        <v>-2.9275247701665119E-2</v>
      </c>
      <c r="EL46" s="2">
        <f t="shared" si="26"/>
        <v>7.4355584368187566E-2</v>
      </c>
      <c r="EM46" s="2">
        <f t="shared" si="27"/>
        <v>1.8207790957315506E-2</v>
      </c>
      <c r="EN46" s="2">
        <f t="shared" si="28"/>
        <v>7.7181184427688621E-2</v>
      </c>
      <c r="EO46">
        <v>1</v>
      </c>
      <c r="EP46">
        <v>1</v>
      </c>
      <c r="EQ46">
        <v>5</v>
      </c>
      <c r="ER46">
        <v>6</v>
      </c>
      <c r="ES46">
        <v>166</v>
      </c>
      <c r="ET46">
        <v>1</v>
      </c>
      <c r="EU46">
        <v>1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3</v>
      </c>
      <c r="FC46">
        <v>2</v>
      </c>
      <c r="FD46">
        <v>3</v>
      </c>
      <c r="FE46">
        <v>1</v>
      </c>
      <c r="FF46">
        <v>3</v>
      </c>
      <c r="FG46">
        <v>2</v>
      </c>
      <c r="FH46">
        <v>1</v>
      </c>
      <c r="FI46">
        <v>3</v>
      </c>
      <c r="FJ46">
        <v>3</v>
      </c>
      <c r="FK46">
        <v>1</v>
      </c>
      <c r="FL46">
        <v>1</v>
      </c>
      <c r="FM46">
        <v>2</v>
      </c>
      <c r="FN46">
        <v>2</v>
      </c>
      <c r="FO46">
        <v>0</v>
      </c>
      <c r="FP46">
        <v>0</v>
      </c>
      <c r="FQ46">
        <v>1</v>
      </c>
      <c r="FR46">
        <v>1</v>
      </c>
      <c r="FS46">
        <v>0</v>
      </c>
      <c r="FT46">
        <v>0</v>
      </c>
      <c r="FU46">
        <v>1</v>
      </c>
      <c r="FV46">
        <v>1</v>
      </c>
      <c r="FW46" t="s">
        <v>391</v>
      </c>
      <c r="FX46">
        <v>29.79999923706055</v>
      </c>
      <c r="FY46">
        <v>29.989999771118161</v>
      </c>
      <c r="FZ46">
        <v>30</v>
      </c>
      <c r="GA46">
        <v>29.35000038146973</v>
      </c>
      <c r="GB46">
        <v>29.95999908447266</v>
      </c>
      <c r="GC46">
        <v>670</v>
      </c>
      <c r="GD46">
        <v>60</v>
      </c>
      <c r="GE46">
        <v>359</v>
      </c>
      <c r="GF46">
        <v>6</v>
      </c>
      <c r="GG46">
        <v>8</v>
      </c>
      <c r="GH46">
        <v>511</v>
      </c>
      <c r="GI46">
        <v>0</v>
      </c>
      <c r="GJ46">
        <v>339</v>
      </c>
      <c r="GK46">
        <v>47</v>
      </c>
      <c r="GL46">
        <v>37</v>
      </c>
      <c r="GM46">
        <v>6</v>
      </c>
      <c r="GN46">
        <v>4</v>
      </c>
      <c r="GO46">
        <v>9</v>
      </c>
      <c r="GP46">
        <v>3</v>
      </c>
      <c r="GQ46">
        <v>8</v>
      </c>
      <c r="GR46">
        <v>3</v>
      </c>
      <c r="GS46">
        <v>5</v>
      </c>
      <c r="GT46">
        <v>1</v>
      </c>
      <c r="GU46">
        <v>3</v>
      </c>
      <c r="GV46">
        <v>1</v>
      </c>
      <c r="GW46">
        <v>1.5</v>
      </c>
      <c r="GX46" t="s">
        <v>354</v>
      </c>
      <c r="GY46">
        <v>529756</v>
      </c>
      <c r="GZ46">
        <v>731914</v>
      </c>
      <c r="HA46">
        <v>1.3280000000000001</v>
      </c>
      <c r="HB46">
        <v>2.3570000000000002</v>
      </c>
      <c r="HC46">
        <v>1.1499999999999999</v>
      </c>
      <c r="HD46">
        <v>3.24</v>
      </c>
      <c r="HE46">
        <v>0</v>
      </c>
      <c r="HF46" s="2">
        <f t="shared" si="29"/>
        <v>6.3354630045909799E-3</v>
      </c>
      <c r="HG46" s="2">
        <f t="shared" si="30"/>
        <v>3.333409627279682E-4</v>
      </c>
      <c r="HH46" s="2">
        <f t="shared" si="31"/>
        <v>2.134042662663771E-2</v>
      </c>
      <c r="HI46" s="2">
        <f t="shared" si="32"/>
        <v>2.0360437972078316E-2</v>
      </c>
      <c r="HJ46" s="3">
        <f t="shared" si="33"/>
        <v>29.999996666514075</v>
      </c>
      <c r="HK46" t="str">
        <f t="shared" si="34"/>
        <v>HEAR</v>
      </c>
    </row>
    <row r="47" spans="1:219" x14ac:dyDescent="0.25">
      <c r="A47">
        <v>38</v>
      </c>
      <c r="B47" t="s">
        <v>392</v>
      </c>
      <c r="C47">
        <v>10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0</v>
      </c>
      <c r="N47">
        <v>6</v>
      </c>
      <c r="O47">
        <v>2</v>
      </c>
      <c r="P47">
        <v>1</v>
      </c>
      <c r="Q47">
        <v>186</v>
      </c>
      <c r="R47">
        <v>1</v>
      </c>
      <c r="S47">
        <v>1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1</v>
      </c>
      <c r="AB47">
        <v>1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393</v>
      </c>
      <c r="AV47">
        <v>55.279998779296882</v>
      </c>
      <c r="AW47">
        <v>55.009998321533203</v>
      </c>
      <c r="AX47">
        <v>56.729999542236328</v>
      </c>
      <c r="AY47">
        <v>54.259998321533203</v>
      </c>
      <c r="AZ47">
        <v>56.569999694824219</v>
      </c>
      <c r="BA47" s="2">
        <f t="shared" si="17"/>
        <v>-4.908206980584362E-3</v>
      </c>
      <c r="BB47" s="2">
        <f t="shared" si="18"/>
        <v>3.0319076936049627E-2</v>
      </c>
      <c r="BC47" s="2">
        <f t="shared" si="19"/>
        <v>1.3633885164225146E-2</v>
      </c>
      <c r="BD47" s="2">
        <f t="shared" si="20"/>
        <v>4.0834389000400928E-2</v>
      </c>
      <c r="BE47">
        <v>13</v>
      </c>
      <c r="BF47">
        <v>10</v>
      </c>
      <c r="BG47">
        <v>29</v>
      </c>
      <c r="BH47">
        <v>36</v>
      </c>
      <c r="BI47">
        <v>96</v>
      </c>
      <c r="BJ47">
        <v>0</v>
      </c>
      <c r="BK47">
        <v>0</v>
      </c>
      <c r="BL47">
        <v>0</v>
      </c>
      <c r="BM47">
        <v>0</v>
      </c>
      <c r="BN47">
        <v>1</v>
      </c>
      <c r="BO47">
        <v>4</v>
      </c>
      <c r="BP47">
        <v>5</v>
      </c>
      <c r="BQ47">
        <v>1</v>
      </c>
      <c r="BR47">
        <v>13</v>
      </c>
      <c r="BS47">
        <v>1</v>
      </c>
      <c r="BT47">
        <v>24</v>
      </c>
      <c r="BU47">
        <v>1</v>
      </c>
      <c r="BV47">
        <v>24</v>
      </c>
      <c r="BW47">
        <v>3</v>
      </c>
      <c r="BX47">
        <v>1</v>
      </c>
      <c r="BY47">
        <v>13</v>
      </c>
      <c r="BZ47">
        <v>13</v>
      </c>
      <c r="CA47">
        <v>1</v>
      </c>
      <c r="CB47">
        <v>1</v>
      </c>
      <c r="CC47">
        <v>2</v>
      </c>
      <c r="CD47">
        <v>2</v>
      </c>
      <c r="CE47">
        <v>10</v>
      </c>
      <c r="CF47">
        <v>5</v>
      </c>
      <c r="CG47">
        <v>7</v>
      </c>
      <c r="CH47">
        <v>7</v>
      </c>
      <c r="CI47">
        <v>1</v>
      </c>
      <c r="CJ47">
        <v>1</v>
      </c>
      <c r="CK47">
        <v>1</v>
      </c>
      <c r="CL47">
        <v>1</v>
      </c>
      <c r="CM47" t="s">
        <v>394</v>
      </c>
      <c r="CN47">
        <v>56.569999694824219</v>
      </c>
      <c r="CO47">
        <v>57.080001831054688</v>
      </c>
      <c r="CP47">
        <v>57.75</v>
      </c>
      <c r="CQ47">
        <v>55.950000762939453</v>
      </c>
      <c r="CR47">
        <v>56.380001068115227</v>
      </c>
      <c r="CS47" s="2">
        <f t="shared" si="21"/>
        <v>8.9348654497238833E-3</v>
      </c>
      <c r="CT47" s="2">
        <f t="shared" si="22"/>
        <v>1.1601699895156914E-2</v>
      </c>
      <c r="CU47" s="2">
        <f t="shared" si="23"/>
        <v>1.9796794531643624E-2</v>
      </c>
      <c r="CV47" s="2">
        <f t="shared" si="24"/>
        <v>7.6268232889225018E-3</v>
      </c>
      <c r="CW47">
        <v>22</v>
      </c>
      <c r="CX47">
        <v>13</v>
      </c>
      <c r="CY47">
        <v>7</v>
      </c>
      <c r="CZ47">
        <v>0</v>
      </c>
      <c r="DA47">
        <v>0</v>
      </c>
      <c r="DB47">
        <v>1</v>
      </c>
      <c r="DC47">
        <v>7</v>
      </c>
      <c r="DD47">
        <v>0</v>
      </c>
      <c r="DE47">
        <v>0</v>
      </c>
      <c r="DF47">
        <v>22</v>
      </c>
      <c r="DG47">
        <v>23</v>
      </c>
      <c r="DH47">
        <v>25</v>
      </c>
      <c r="DI47">
        <v>24</v>
      </c>
      <c r="DJ47">
        <v>77</v>
      </c>
      <c r="DK47">
        <v>1</v>
      </c>
      <c r="DL47">
        <v>0</v>
      </c>
      <c r="DM47">
        <v>0</v>
      </c>
      <c r="DN47">
        <v>0</v>
      </c>
      <c r="DO47">
        <v>20</v>
      </c>
      <c r="DP47">
        <v>7</v>
      </c>
      <c r="DQ47">
        <v>6</v>
      </c>
      <c r="DR47">
        <v>0</v>
      </c>
      <c r="DS47">
        <v>1</v>
      </c>
      <c r="DT47">
        <v>1</v>
      </c>
      <c r="DU47">
        <v>1</v>
      </c>
      <c r="DV47">
        <v>1</v>
      </c>
      <c r="DW47">
        <v>44</v>
      </c>
      <c r="DX47">
        <v>20</v>
      </c>
      <c r="DY47">
        <v>5</v>
      </c>
      <c r="DZ47">
        <v>5</v>
      </c>
      <c r="EA47">
        <v>2</v>
      </c>
      <c r="EB47">
        <v>1</v>
      </c>
      <c r="EC47">
        <v>1</v>
      </c>
      <c r="ED47">
        <v>1</v>
      </c>
      <c r="EE47" t="s">
        <v>395</v>
      </c>
      <c r="EF47">
        <v>56.380001068115227</v>
      </c>
      <c r="EG47">
        <v>55.080001831054688</v>
      </c>
      <c r="EH47">
        <v>56.270000457763672</v>
      </c>
      <c r="EI47">
        <v>54.479999542236328</v>
      </c>
      <c r="EJ47">
        <v>55.790000915527337</v>
      </c>
      <c r="EK47" s="2">
        <f t="shared" si="25"/>
        <v>-2.3602018769861122E-2</v>
      </c>
      <c r="EL47" s="2">
        <f t="shared" si="26"/>
        <v>2.114801167634961E-2</v>
      </c>
      <c r="EM47" s="2">
        <f t="shared" si="27"/>
        <v>1.089328737966877E-2</v>
      </c>
      <c r="EN47" s="2">
        <f t="shared" si="28"/>
        <v>2.3480934787481145E-2</v>
      </c>
      <c r="EO47">
        <v>24</v>
      </c>
      <c r="EP47">
        <v>64</v>
      </c>
      <c r="EQ47">
        <v>50</v>
      </c>
      <c r="ER47">
        <v>27</v>
      </c>
      <c r="ES47">
        <v>2</v>
      </c>
      <c r="ET47">
        <v>0</v>
      </c>
      <c r="EU47">
        <v>0</v>
      </c>
      <c r="EV47">
        <v>0</v>
      </c>
      <c r="EW47">
        <v>0</v>
      </c>
      <c r="EX47">
        <v>5</v>
      </c>
      <c r="EY47">
        <v>7</v>
      </c>
      <c r="EZ47">
        <v>6</v>
      </c>
      <c r="FA47">
        <v>4</v>
      </c>
      <c r="FB47">
        <v>25</v>
      </c>
      <c r="FC47">
        <v>1</v>
      </c>
      <c r="FD47">
        <v>47</v>
      </c>
      <c r="FE47">
        <v>1</v>
      </c>
      <c r="FF47">
        <v>0</v>
      </c>
      <c r="FG47">
        <v>2</v>
      </c>
      <c r="FH47">
        <v>0</v>
      </c>
      <c r="FI47">
        <v>25</v>
      </c>
      <c r="FJ47">
        <v>25</v>
      </c>
      <c r="FK47">
        <v>1</v>
      </c>
      <c r="FL47">
        <v>0</v>
      </c>
      <c r="FM47">
        <v>2</v>
      </c>
      <c r="FN47">
        <v>1</v>
      </c>
      <c r="FO47">
        <v>8</v>
      </c>
      <c r="FP47">
        <v>2</v>
      </c>
      <c r="FQ47">
        <v>3</v>
      </c>
      <c r="FR47">
        <v>3</v>
      </c>
      <c r="FS47">
        <v>2</v>
      </c>
      <c r="FT47">
        <v>1</v>
      </c>
      <c r="FU47">
        <v>2</v>
      </c>
      <c r="FV47">
        <v>1</v>
      </c>
      <c r="FW47" t="s">
        <v>396</v>
      </c>
      <c r="FX47">
        <v>55.790000915527337</v>
      </c>
      <c r="FY47">
        <v>56</v>
      </c>
      <c r="FZ47">
        <v>56</v>
      </c>
      <c r="GA47">
        <v>54.209999084472663</v>
      </c>
      <c r="GB47">
        <v>55.090000152587891</v>
      </c>
      <c r="GC47">
        <v>588</v>
      </c>
      <c r="GD47">
        <v>243</v>
      </c>
      <c r="GE47">
        <v>209</v>
      </c>
      <c r="GF47">
        <v>218</v>
      </c>
      <c r="GG47">
        <v>0</v>
      </c>
      <c r="GH47">
        <v>348</v>
      </c>
      <c r="GI47">
        <v>0</v>
      </c>
      <c r="GJ47">
        <v>29</v>
      </c>
      <c r="GK47">
        <v>25</v>
      </c>
      <c r="GL47">
        <v>115</v>
      </c>
      <c r="GM47">
        <v>0</v>
      </c>
      <c r="GN47">
        <v>102</v>
      </c>
      <c r="GO47">
        <v>5</v>
      </c>
      <c r="GP47">
        <v>3</v>
      </c>
      <c r="GQ47">
        <v>4</v>
      </c>
      <c r="GR47">
        <v>2</v>
      </c>
      <c r="GS47">
        <v>4</v>
      </c>
      <c r="GT47">
        <v>3</v>
      </c>
      <c r="GU47">
        <v>3</v>
      </c>
      <c r="GV47">
        <v>2</v>
      </c>
      <c r="GW47">
        <v>2.6</v>
      </c>
      <c r="GX47" t="s">
        <v>223</v>
      </c>
      <c r="GY47">
        <v>15121626</v>
      </c>
      <c r="GZ47">
        <v>13956900</v>
      </c>
      <c r="HA47">
        <v>1.014</v>
      </c>
      <c r="HB47">
        <v>1.131</v>
      </c>
      <c r="HC47">
        <v>0.15</v>
      </c>
      <c r="HD47">
        <v>0.89</v>
      </c>
      <c r="HE47">
        <v>0</v>
      </c>
      <c r="HF47" s="2">
        <f t="shared" si="29"/>
        <v>3.7499836512975282E-3</v>
      </c>
      <c r="HG47" s="2">
        <f t="shared" si="30"/>
        <v>0</v>
      </c>
      <c r="HH47" s="2">
        <f t="shared" si="31"/>
        <v>3.196430206298817E-2</v>
      </c>
      <c r="HI47" s="2">
        <f t="shared" si="32"/>
        <v>1.5973880299107068E-2</v>
      </c>
      <c r="HJ47" s="3">
        <f t="shared" si="33"/>
        <v>56</v>
      </c>
      <c r="HK47" t="str">
        <f t="shared" si="34"/>
        <v>UAL</v>
      </c>
    </row>
    <row r="48" spans="1:219" x14ac:dyDescent="0.25">
      <c r="A48">
        <v>39</v>
      </c>
      <c r="B48" t="s">
        <v>397</v>
      </c>
      <c r="C48">
        <v>10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41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20</v>
      </c>
      <c r="W48">
        <v>3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398</v>
      </c>
      <c r="AV48">
        <v>99.989997863769517</v>
      </c>
      <c r="AW48">
        <v>99.730003356933594</v>
      </c>
      <c r="AX48">
        <v>101.370002746582</v>
      </c>
      <c r="AY48">
        <v>99.540000915527344</v>
      </c>
      <c r="AZ48">
        <v>99.910003662109375</v>
      </c>
      <c r="BA48" s="2">
        <f t="shared" si="17"/>
        <v>-2.6069838372049237E-3</v>
      </c>
      <c r="BB48" s="2">
        <f t="shared" si="18"/>
        <v>1.6178350056360258E-2</v>
      </c>
      <c r="BC48" s="2">
        <f t="shared" si="19"/>
        <v>1.9051683045294698E-3</v>
      </c>
      <c r="BD48" s="2">
        <f t="shared" si="20"/>
        <v>3.703360354518237E-3</v>
      </c>
      <c r="BE48">
        <v>43</v>
      </c>
      <c r="BF48">
        <v>18</v>
      </c>
      <c r="BG48">
        <v>16</v>
      </c>
      <c r="BH48">
        <v>3</v>
      </c>
      <c r="BI48">
        <v>0</v>
      </c>
      <c r="BJ48">
        <v>1</v>
      </c>
      <c r="BK48">
        <v>19</v>
      </c>
      <c r="BL48">
        <v>0</v>
      </c>
      <c r="BM48">
        <v>0</v>
      </c>
      <c r="BN48">
        <v>2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t="s">
        <v>238</v>
      </c>
      <c r="CN48">
        <v>99.910003662109375</v>
      </c>
      <c r="CO48">
        <v>100.23000335693359</v>
      </c>
      <c r="CP48">
        <v>103.15000152587891</v>
      </c>
      <c r="CQ48">
        <v>100</v>
      </c>
      <c r="CR48">
        <v>100.3300018310547</v>
      </c>
      <c r="CS48" s="2">
        <f t="shared" si="21"/>
        <v>3.1926537374706854E-3</v>
      </c>
      <c r="CT48" s="2">
        <f t="shared" si="22"/>
        <v>2.8308270729523244E-2</v>
      </c>
      <c r="CU48" s="2">
        <f t="shared" si="23"/>
        <v>2.2947555545270726E-3</v>
      </c>
      <c r="CV48" s="2">
        <f t="shared" si="24"/>
        <v>3.2891640090906282E-3</v>
      </c>
      <c r="CW48">
        <v>6</v>
      </c>
      <c r="CX48">
        <v>6</v>
      </c>
      <c r="CY48">
        <v>18</v>
      </c>
      <c r="CZ48">
        <v>12</v>
      </c>
      <c r="DA48">
        <v>50</v>
      </c>
      <c r="DB48">
        <v>0</v>
      </c>
      <c r="DC48">
        <v>0</v>
      </c>
      <c r="DD48">
        <v>0</v>
      </c>
      <c r="DE48">
        <v>0</v>
      </c>
      <c r="DF48">
        <v>1</v>
      </c>
      <c r="DG48">
        <v>1</v>
      </c>
      <c r="DH48">
        <v>0</v>
      </c>
      <c r="DI48">
        <v>0</v>
      </c>
      <c r="DJ48">
        <v>0</v>
      </c>
      <c r="DK48">
        <v>1</v>
      </c>
      <c r="DL48">
        <v>2</v>
      </c>
      <c r="DM48">
        <v>1</v>
      </c>
      <c r="DN48">
        <v>2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399</v>
      </c>
      <c r="EF48">
        <v>100.3300018310547</v>
      </c>
      <c r="EG48">
        <v>100.01999664306641</v>
      </c>
      <c r="EH48">
        <v>101.6999969482422</v>
      </c>
      <c r="EI48">
        <v>99.680000305175781</v>
      </c>
      <c r="EJ48">
        <v>101.3199996948242</v>
      </c>
      <c r="EK48" s="2">
        <f t="shared" si="25"/>
        <v>-3.0994320975092915E-3</v>
      </c>
      <c r="EL48" s="2">
        <f t="shared" si="26"/>
        <v>1.6519177537741681E-2</v>
      </c>
      <c r="EM48" s="2">
        <f t="shared" si="27"/>
        <v>3.3992836362907175E-3</v>
      </c>
      <c r="EN48" s="2">
        <f t="shared" si="28"/>
        <v>1.6186334332689456E-2</v>
      </c>
      <c r="EO48">
        <v>10</v>
      </c>
      <c r="EP48">
        <v>17</v>
      </c>
      <c r="EQ48">
        <v>40</v>
      </c>
      <c r="ER48">
        <v>15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2</v>
      </c>
      <c r="EY48">
        <v>0</v>
      </c>
      <c r="EZ48">
        <v>1</v>
      </c>
      <c r="FA48">
        <v>0</v>
      </c>
      <c r="FB48">
        <v>0</v>
      </c>
      <c r="FC48">
        <v>1</v>
      </c>
      <c r="FD48">
        <v>3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 t="s">
        <v>400</v>
      </c>
      <c r="FX48">
        <v>101.3199996948242</v>
      </c>
      <c r="FY48">
        <v>101.7099990844727</v>
      </c>
      <c r="FZ48">
        <v>102.8000030517578</v>
      </c>
      <c r="GA48">
        <v>101.5400009155273</v>
      </c>
      <c r="GB48">
        <v>102.370002746582</v>
      </c>
      <c r="GC48">
        <v>296</v>
      </c>
      <c r="GD48">
        <v>30</v>
      </c>
      <c r="GE48">
        <v>174</v>
      </c>
      <c r="GF48">
        <v>5</v>
      </c>
      <c r="GG48">
        <v>0</v>
      </c>
      <c r="GH48">
        <v>80</v>
      </c>
      <c r="GI48">
        <v>0</v>
      </c>
      <c r="GJ48">
        <v>77</v>
      </c>
      <c r="GK48">
        <v>2</v>
      </c>
      <c r="GL48">
        <v>0</v>
      </c>
      <c r="GM48">
        <v>2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2.5</v>
      </c>
      <c r="GX48" t="s">
        <v>218</v>
      </c>
      <c r="GY48">
        <v>64242</v>
      </c>
      <c r="GZ48">
        <v>100900</v>
      </c>
      <c r="HA48">
        <v>1.6970000000000001</v>
      </c>
      <c r="HB48">
        <v>2.464</v>
      </c>
      <c r="HC48">
        <v>1.03</v>
      </c>
      <c r="HD48">
        <v>6.25</v>
      </c>
      <c r="HE48">
        <v>0</v>
      </c>
      <c r="HF48" s="2">
        <f t="shared" si="29"/>
        <v>3.8344252596501649E-3</v>
      </c>
      <c r="HG48" s="2">
        <f t="shared" si="30"/>
        <v>1.0603151117965504E-2</v>
      </c>
      <c r="HH48" s="2">
        <f t="shared" si="31"/>
        <v>1.671400751898644E-3</v>
      </c>
      <c r="HI48" s="2">
        <f t="shared" si="32"/>
        <v>8.1078617640499839E-3</v>
      </c>
      <c r="HJ48" s="3">
        <f t="shared" si="33"/>
        <v>102.78844557497349</v>
      </c>
      <c r="HK48" t="str">
        <f t="shared" si="34"/>
        <v>USNA</v>
      </c>
    </row>
    <row r="49" spans="1:219" x14ac:dyDescent="0.25">
      <c r="A49">
        <v>40</v>
      </c>
      <c r="B49" t="s">
        <v>401</v>
      </c>
      <c r="C49">
        <v>10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123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80</v>
      </c>
      <c r="W49">
        <v>1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t="s">
        <v>219</v>
      </c>
      <c r="AV49">
        <v>68.360000610351563</v>
      </c>
      <c r="AW49">
        <v>68.239997863769531</v>
      </c>
      <c r="AX49">
        <v>68.610000610351563</v>
      </c>
      <c r="AY49">
        <v>68.220001220703125</v>
      </c>
      <c r="AZ49">
        <v>68.510002136230469</v>
      </c>
      <c r="BA49" s="2">
        <f t="shared" si="17"/>
        <v>-1.7585397177415363E-3</v>
      </c>
      <c r="BB49" s="2">
        <f t="shared" si="18"/>
        <v>5.3928398672278277E-3</v>
      </c>
      <c r="BC49" s="2">
        <f t="shared" si="19"/>
        <v>2.9303405176428488E-4</v>
      </c>
      <c r="BD49" s="2">
        <f t="shared" si="20"/>
        <v>4.2329719235839613E-3</v>
      </c>
      <c r="BE49">
        <v>185</v>
      </c>
      <c r="BF49">
        <v>10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402</v>
      </c>
      <c r="CN49">
        <v>68.510002136230469</v>
      </c>
      <c r="CO49">
        <v>68.550003051757813</v>
      </c>
      <c r="CP49">
        <v>68.599998474121094</v>
      </c>
      <c r="CQ49">
        <v>68.430000305175781</v>
      </c>
      <c r="CR49">
        <v>68.569999694824219</v>
      </c>
      <c r="CS49" s="2">
        <f t="shared" si="21"/>
        <v>5.8352901162006532E-4</v>
      </c>
      <c r="CT49" s="2">
        <f t="shared" si="22"/>
        <v>7.2879626057342772E-4</v>
      </c>
      <c r="CU49" s="2">
        <f t="shared" si="23"/>
        <v>1.750587034860196E-3</v>
      </c>
      <c r="CV49" s="2">
        <f t="shared" si="24"/>
        <v>2.0417003102161102E-3</v>
      </c>
      <c r="CW49">
        <v>132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68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 t="s">
        <v>219</v>
      </c>
      <c r="EF49">
        <v>68.569999694824219</v>
      </c>
      <c r="EG49">
        <v>68.5</v>
      </c>
      <c r="EH49">
        <v>68.730003356933594</v>
      </c>
      <c r="EI49">
        <v>68.419998168945313</v>
      </c>
      <c r="EJ49">
        <v>68.610000610351563</v>
      </c>
      <c r="EK49" s="2">
        <f t="shared" si="25"/>
        <v>-1.021893355098058E-3</v>
      </c>
      <c r="EL49" s="2">
        <f t="shared" si="26"/>
        <v>3.3464767306807808E-3</v>
      </c>
      <c r="EM49" s="2">
        <f t="shared" si="27"/>
        <v>1.1679099424042327E-3</v>
      </c>
      <c r="EN49" s="2">
        <f t="shared" si="28"/>
        <v>2.7693111749890198E-3</v>
      </c>
      <c r="EO49">
        <v>193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403</v>
      </c>
      <c r="FX49">
        <v>68.610000610351563</v>
      </c>
      <c r="FY49">
        <v>68.650001525878906</v>
      </c>
      <c r="FZ49">
        <v>68.69000244140625</v>
      </c>
      <c r="GA49">
        <v>68.459999084472656</v>
      </c>
      <c r="GB49">
        <v>68.5</v>
      </c>
      <c r="GC49">
        <v>643</v>
      </c>
      <c r="GD49">
        <v>155</v>
      </c>
      <c r="GE49">
        <v>325</v>
      </c>
      <c r="GF49">
        <v>73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2.6</v>
      </c>
      <c r="GX49" t="s">
        <v>223</v>
      </c>
      <c r="GY49">
        <v>1392566</v>
      </c>
      <c r="GZ49">
        <v>1529314</v>
      </c>
      <c r="HA49">
        <v>0.998</v>
      </c>
      <c r="HB49">
        <v>1.585</v>
      </c>
      <c r="HC49">
        <v>0.83</v>
      </c>
      <c r="HD49">
        <v>0.99</v>
      </c>
      <c r="HE49">
        <v>3.3242997999999999</v>
      </c>
      <c r="HF49" s="2">
        <f t="shared" si="29"/>
        <v>5.8267901876540851E-4</v>
      </c>
      <c r="HG49" s="2">
        <f t="shared" si="30"/>
        <v>5.8233970163945603E-4</v>
      </c>
      <c r="HH49" s="2">
        <f t="shared" si="31"/>
        <v>2.7676975554709049E-3</v>
      </c>
      <c r="HI49" s="2">
        <f t="shared" si="32"/>
        <v>5.8395497120211637E-4</v>
      </c>
      <c r="HJ49" s="3">
        <f t="shared" si="33"/>
        <v>68.68997914728503</v>
      </c>
      <c r="HK49" t="str">
        <f t="shared" si="34"/>
        <v>GRA</v>
      </c>
    </row>
  </sheetData>
  <autoFilter ref="A8:HK49" xr:uid="{95783428-3C6A-4B49-BDDA-647460F9F33B}"/>
  <mergeCells count="1">
    <mergeCell ref="B2:C2"/>
  </mergeCells>
  <conditionalFormatting sqref="BB9:BB49">
    <cfRule type="cellIs" dxfId="71" priority="72" operator="between">
      <formula>1%</formula>
      <formula>1.5%</formula>
    </cfRule>
  </conditionalFormatting>
  <conditionalFormatting sqref="BB9:BB49">
    <cfRule type="cellIs" dxfId="70" priority="71" operator="between">
      <formula>0.015</formula>
      <formula>0.02</formula>
    </cfRule>
  </conditionalFormatting>
  <conditionalFormatting sqref="BB9:BB49">
    <cfRule type="cellIs" dxfId="69" priority="70" operator="greaterThan">
      <formula>0.02</formula>
    </cfRule>
  </conditionalFormatting>
  <conditionalFormatting sqref="BB9:BB49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49">
    <cfRule type="cellIs" dxfId="66" priority="67" operator="equal">
      <formula>0</formula>
    </cfRule>
  </conditionalFormatting>
  <conditionalFormatting sqref="BC9:BC49">
    <cfRule type="cellIs" dxfId="65" priority="66" operator="between">
      <formula>1%</formula>
      <formula>1.5%</formula>
    </cfRule>
  </conditionalFormatting>
  <conditionalFormatting sqref="BC9:BC49">
    <cfRule type="cellIs" dxfId="64" priority="65" operator="between">
      <formula>0.015</formula>
      <formula>0.02</formula>
    </cfRule>
  </conditionalFormatting>
  <conditionalFormatting sqref="BC9:BC49">
    <cfRule type="cellIs" dxfId="63" priority="64" operator="greaterThan">
      <formula>0.02</formula>
    </cfRule>
  </conditionalFormatting>
  <conditionalFormatting sqref="BC9:BC49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49">
    <cfRule type="cellIs" dxfId="60" priority="61" operator="equal">
      <formula>0</formula>
    </cfRule>
  </conditionalFormatting>
  <conditionalFormatting sqref="BD9:BD49">
    <cfRule type="cellIs" dxfId="59" priority="60" operator="between">
      <formula>1%</formula>
      <formula>1.5%</formula>
    </cfRule>
  </conditionalFormatting>
  <conditionalFormatting sqref="BD9:BD49">
    <cfRule type="cellIs" dxfId="58" priority="59" operator="between">
      <formula>0.015</formula>
      <formula>0.02</formula>
    </cfRule>
  </conditionalFormatting>
  <conditionalFormatting sqref="BD9:BD49">
    <cfRule type="cellIs" dxfId="57" priority="58" operator="greaterThan">
      <formula>0.02</formula>
    </cfRule>
  </conditionalFormatting>
  <conditionalFormatting sqref="BD9:BD49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49">
    <cfRule type="cellIs" dxfId="54" priority="55" operator="equal">
      <formula>0</formula>
    </cfRule>
  </conditionalFormatting>
  <conditionalFormatting sqref="CT9:CT49">
    <cfRule type="cellIs" dxfId="53" priority="54" operator="between">
      <formula>1%</formula>
      <formula>1.5%</formula>
    </cfRule>
  </conditionalFormatting>
  <conditionalFormatting sqref="CT9:CT49">
    <cfRule type="cellIs" dxfId="52" priority="53" operator="between">
      <formula>0.015</formula>
      <formula>0.02</formula>
    </cfRule>
  </conditionalFormatting>
  <conditionalFormatting sqref="CT9:CT49">
    <cfRule type="cellIs" dxfId="51" priority="52" operator="greaterThan">
      <formula>0.02</formula>
    </cfRule>
  </conditionalFormatting>
  <conditionalFormatting sqref="CT9:CT49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49">
    <cfRule type="cellIs" dxfId="48" priority="49" operator="equal">
      <formula>0</formula>
    </cfRule>
  </conditionalFormatting>
  <conditionalFormatting sqref="CU9:CU49">
    <cfRule type="cellIs" dxfId="47" priority="48" operator="between">
      <formula>1%</formula>
      <formula>1.5%</formula>
    </cfRule>
  </conditionalFormatting>
  <conditionalFormatting sqref="CU9:CU49">
    <cfRule type="cellIs" dxfId="46" priority="47" operator="between">
      <formula>0.015</formula>
      <formula>0.02</formula>
    </cfRule>
  </conditionalFormatting>
  <conditionalFormatting sqref="CU9:CU49">
    <cfRule type="cellIs" dxfId="45" priority="46" operator="greaterThan">
      <formula>0.02</formula>
    </cfRule>
  </conditionalFormatting>
  <conditionalFormatting sqref="CU9:CU49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49">
    <cfRule type="cellIs" dxfId="42" priority="43" operator="equal">
      <formula>0</formula>
    </cfRule>
  </conditionalFormatting>
  <conditionalFormatting sqref="CV9:CV49">
    <cfRule type="cellIs" dxfId="41" priority="42" operator="between">
      <formula>1%</formula>
      <formula>1.5%</formula>
    </cfRule>
  </conditionalFormatting>
  <conditionalFormatting sqref="CV9:CV49">
    <cfRule type="cellIs" dxfId="40" priority="41" operator="between">
      <formula>0.015</formula>
      <formula>0.02</formula>
    </cfRule>
  </conditionalFormatting>
  <conditionalFormatting sqref="CV9:CV49">
    <cfRule type="cellIs" dxfId="39" priority="40" operator="greaterThan">
      <formula>0.02</formula>
    </cfRule>
  </conditionalFormatting>
  <conditionalFormatting sqref="CV9:CV49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49">
    <cfRule type="cellIs" dxfId="36" priority="37" operator="equal">
      <formula>0</formula>
    </cfRule>
  </conditionalFormatting>
  <conditionalFormatting sqref="EL9:EL49">
    <cfRule type="cellIs" dxfId="35" priority="36" operator="between">
      <formula>1%</formula>
      <formula>1.5%</formula>
    </cfRule>
  </conditionalFormatting>
  <conditionalFormatting sqref="EL9:EL49">
    <cfRule type="cellIs" dxfId="34" priority="35" operator="between">
      <formula>0.015</formula>
      <formula>0.02</formula>
    </cfRule>
  </conditionalFormatting>
  <conditionalFormatting sqref="EL9:EL49">
    <cfRule type="cellIs" dxfId="33" priority="34" operator="greaterThan">
      <formula>0.02</formula>
    </cfRule>
  </conditionalFormatting>
  <conditionalFormatting sqref="EL9:EL49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49">
    <cfRule type="cellIs" dxfId="30" priority="31" operator="equal">
      <formula>0</formula>
    </cfRule>
  </conditionalFormatting>
  <conditionalFormatting sqref="EM9:EM49">
    <cfRule type="cellIs" dxfId="29" priority="30" operator="between">
      <formula>1%</formula>
      <formula>1.5%</formula>
    </cfRule>
  </conditionalFormatting>
  <conditionalFormatting sqref="EM9:EM49">
    <cfRule type="cellIs" dxfId="28" priority="29" operator="between">
      <formula>0.015</formula>
      <formula>0.02</formula>
    </cfRule>
  </conditionalFormatting>
  <conditionalFormatting sqref="EM9:EM49">
    <cfRule type="cellIs" dxfId="27" priority="28" operator="greaterThan">
      <formula>0.02</formula>
    </cfRule>
  </conditionalFormatting>
  <conditionalFormatting sqref="EM9:EM49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49">
    <cfRule type="cellIs" dxfId="24" priority="25" operator="equal">
      <formula>0</formula>
    </cfRule>
  </conditionalFormatting>
  <conditionalFormatting sqref="EN9:EN49">
    <cfRule type="cellIs" dxfId="23" priority="24" operator="between">
      <formula>1%</formula>
      <formula>1.5%</formula>
    </cfRule>
  </conditionalFormatting>
  <conditionalFormatting sqref="EN9:EN49">
    <cfRule type="cellIs" dxfId="22" priority="23" operator="between">
      <formula>0.015</formula>
      <formula>0.02</formula>
    </cfRule>
  </conditionalFormatting>
  <conditionalFormatting sqref="EN9:EN49">
    <cfRule type="cellIs" dxfId="21" priority="22" operator="greaterThan">
      <formula>0.02</formula>
    </cfRule>
  </conditionalFormatting>
  <conditionalFormatting sqref="EN9:EN49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49">
    <cfRule type="cellIs" dxfId="18" priority="19" operator="equal">
      <formula>0</formula>
    </cfRule>
  </conditionalFormatting>
  <conditionalFormatting sqref="HI9:HI49">
    <cfRule type="cellIs" dxfId="17" priority="1" operator="equal">
      <formula>0</formula>
    </cfRule>
  </conditionalFormatting>
  <conditionalFormatting sqref="HG9:HG49">
    <cfRule type="cellIs" dxfId="16" priority="18" operator="between">
      <formula>1%</formula>
      <formula>1.5%</formula>
    </cfRule>
  </conditionalFormatting>
  <conditionalFormatting sqref="HG9:HG49">
    <cfRule type="cellIs" dxfId="15" priority="17" operator="between">
      <formula>0.015</formula>
      <formula>0.02</formula>
    </cfRule>
  </conditionalFormatting>
  <conditionalFormatting sqref="HG9:HG49">
    <cfRule type="cellIs" dxfId="14" priority="16" operator="greaterThan">
      <formula>0.02</formula>
    </cfRule>
  </conditionalFormatting>
  <conditionalFormatting sqref="HG9:HG49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49">
    <cfRule type="cellIs" dxfId="11" priority="13" operator="equal">
      <formula>0</formula>
    </cfRule>
  </conditionalFormatting>
  <conditionalFormatting sqref="HH9:HH49">
    <cfRule type="cellIs" dxfId="10" priority="12" operator="between">
      <formula>1%</formula>
      <formula>1.5%</formula>
    </cfRule>
  </conditionalFormatting>
  <conditionalFormatting sqref="HH9:HH49">
    <cfRule type="cellIs" dxfId="9" priority="11" operator="between">
      <formula>0.015</formula>
      <formula>0.02</formula>
    </cfRule>
  </conditionalFormatting>
  <conditionalFormatting sqref="HH9:HH49">
    <cfRule type="cellIs" dxfId="8" priority="10" operator="greaterThan">
      <formula>0.02</formula>
    </cfRule>
  </conditionalFormatting>
  <conditionalFormatting sqref="HH9:HH49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49">
    <cfRule type="cellIs" dxfId="5" priority="7" operator="equal">
      <formula>0</formula>
    </cfRule>
  </conditionalFormatting>
  <conditionalFormatting sqref="HI9:HI49">
    <cfRule type="cellIs" dxfId="4" priority="6" operator="between">
      <formula>1%</formula>
      <formula>1.5%</formula>
    </cfRule>
  </conditionalFormatting>
  <conditionalFormatting sqref="HI9:HI49">
    <cfRule type="cellIs" dxfId="3" priority="5" operator="between">
      <formula>0.015</formula>
      <formula>0.02</formula>
    </cfRule>
  </conditionalFormatting>
  <conditionalFormatting sqref="HI9:HI49">
    <cfRule type="cellIs" dxfId="2" priority="4" operator="greaterThan">
      <formula>0.02</formula>
    </cfRule>
  </conditionalFormatting>
  <conditionalFormatting sqref="HI9:HI49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2021-05-21T06:51:45Z</dcterms:created>
  <dcterms:modified xsi:type="dcterms:W3CDTF">2021-05-31T09:54:28Z</dcterms:modified>
</cp:coreProperties>
</file>