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25_35\"/>
    </mc:Choice>
  </mc:AlternateContent>
  <xr:revisionPtr revIDLastSave="0" documentId="13_ncr:1_{DD5FB429-674F-4267-A71B-7DAFE848E22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Sheet1!$A$7:$V$79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1" l="1"/>
  <c r="V9" i="1"/>
  <c r="X9" i="1" s="1"/>
  <c r="V10" i="1"/>
  <c r="X10" i="1" s="1"/>
  <c r="V11" i="1"/>
  <c r="X11" i="1" s="1"/>
  <c r="V12" i="1"/>
  <c r="V13" i="1"/>
  <c r="V14" i="1"/>
  <c r="X14" i="1" s="1"/>
  <c r="V15" i="1"/>
  <c r="V16" i="1"/>
  <c r="X16" i="1" s="1"/>
  <c r="V17" i="1"/>
  <c r="X17" i="1" s="1"/>
  <c r="V18" i="1"/>
  <c r="V19" i="1"/>
  <c r="X19" i="1" s="1"/>
  <c r="V20" i="1"/>
  <c r="V21" i="1"/>
  <c r="V22" i="1"/>
  <c r="X22" i="1" s="1"/>
  <c r="V23" i="1"/>
  <c r="V24" i="1"/>
  <c r="X24" i="1" s="1"/>
  <c r="V25" i="1"/>
  <c r="X25" i="1" s="1"/>
  <c r="V26" i="1"/>
  <c r="V27" i="1"/>
  <c r="V28" i="1"/>
  <c r="V29" i="1"/>
  <c r="V30" i="1"/>
  <c r="X30" i="1" s="1"/>
  <c r="V31" i="1"/>
  <c r="V32" i="1"/>
  <c r="X32" i="1" s="1"/>
  <c r="V33" i="1"/>
  <c r="X33" i="1" s="1"/>
  <c r="V34" i="1"/>
  <c r="X34" i="1" s="1"/>
  <c r="V35" i="1"/>
  <c r="X35" i="1" s="1"/>
  <c r="V36" i="1"/>
  <c r="V37" i="1"/>
  <c r="V38" i="1"/>
  <c r="V39" i="1"/>
  <c r="V40" i="1"/>
  <c r="X40" i="1" s="1"/>
  <c r="V41" i="1"/>
  <c r="X41" i="1" s="1"/>
  <c r="V42" i="1"/>
  <c r="V43" i="1"/>
  <c r="X43" i="1" s="1"/>
  <c r="V44" i="1"/>
  <c r="V45" i="1"/>
  <c r="V46" i="1"/>
  <c r="X46" i="1" s="1"/>
  <c r="V47" i="1"/>
  <c r="V48" i="1"/>
  <c r="X48" i="1" s="1"/>
  <c r="V49" i="1"/>
  <c r="X49" i="1" s="1"/>
  <c r="V50" i="1"/>
  <c r="X50" i="1" s="1"/>
  <c r="V51" i="1"/>
  <c r="X51" i="1" s="1"/>
  <c r="V52" i="1"/>
  <c r="V53" i="1"/>
  <c r="V54" i="1"/>
  <c r="X54" i="1" s="1"/>
  <c r="V55" i="1"/>
  <c r="V56" i="1"/>
  <c r="X56" i="1" s="1"/>
  <c r="V57" i="1"/>
  <c r="X57" i="1" s="1"/>
  <c r="V58" i="1"/>
  <c r="X58" i="1" s="1"/>
  <c r="V59" i="1"/>
  <c r="X59" i="1" s="1"/>
  <c r="V60" i="1"/>
  <c r="V61" i="1"/>
  <c r="V62" i="1"/>
  <c r="X62" i="1" s="1"/>
  <c r="V63" i="1"/>
  <c r="V64" i="1"/>
  <c r="X64" i="1" s="1"/>
  <c r="V65" i="1"/>
  <c r="X65" i="1" s="1"/>
  <c r="V66" i="1"/>
  <c r="V67" i="1"/>
  <c r="V68" i="1"/>
  <c r="V69" i="1"/>
  <c r="V70" i="1"/>
  <c r="X70" i="1" s="1"/>
  <c r="V71" i="1"/>
  <c r="V72" i="1"/>
  <c r="X72" i="1" s="1"/>
  <c r="V73" i="1"/>
  <c r="X73" i="1" s="1"/>
  <c r="V74" i="1"/>
  <c r="X74" i="1" s="1"/>
  <c r="V75" i="1"/>
  <c r="X75" i="1" s="1"/>
  <c r="V76" i="1"/>
  <c r="V77" i="1"/>
  <c r="V78" i="1"/>
  <c r="X78" i="1" s="1"/>
  <c r="V79" i="1"/>
  <c r="V8" i="1"/>
  <c r="X8" i="1" s="1"/>
  <c r="AD2" i="1"/>
  <c r="U2" i="1"/>
  <c r="AA5" i="1" s="1"/>
  <c r="X12" i="1"/>
  <c r="X13" i="1"/>
  <c r="X15" i="1"/>
  <c r="X18" i="1"/>
  <c r="X20" i="1"/>
  <c r="X21" i="1"/>
  <c r="X23" i="1"/>
  <c r="X26" i="1"/>
  <c r="X27" i="1"/>
  <c r="X28" i="1"/>
  <c r="X29" i="1"/>
  <c r="X31" i="1"/>
  <c r="X36" i="1"/>
  <c r="X37" i="1"/>
  <c r="X38" i="1"/>
  <c r="X39" i="1"/>
  <c r="X42" i="1"/>
  <c r="X44" i="1"/>
  <c r="X45" i="1"/>
  <c r="X47" i="1"/>
  <c r="X52" i="1"/>
  <c r="X53" i="1"/>
  <c r="X55" i="1"/>
  <c r="X60" i="1"/>
  <c r="X61" i="1"/>
  <c r="X63" i="1"/>
  <c r="X66" i="1"/>
  <c r="X67" i="1"/>
  <c r="X68" i="1"/>
  <c r="X69" i="1"/>
  <c r="X71" i="1"/>
  <c r="X76" i="1"/>
  <c r="X77" i="1"/>
  <c r="X79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" i="1"/>
  <c r="AD3" i="1" l="1"/>
  <c r="AD4" i="1" s="1"/>
  <c r="AA1" i="1"/>
  <c r="AA2" i="1"/>
  <c r="AA4" i="1"/>
  <c r="AA3" i="1"/>
  <c r="V81" i="1"/>
  <c r="U3" i="1" s="1"/>
</calcChain>
</file>

<file path=xl/sharedStrings.xml><?xml version="1.0" encoding="utf-8"?>
<sst xmlns="http://schemas.openxmlformats.org/spreadsheetml/2006/main" count="750" uniqueCount="355">
  <si>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</si>
  <si>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</si>
  <si>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</si>
  <si>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</si>
  <si>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</si>
  <si>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</si>
  <si>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</si>
  <si>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</si>
  <si>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</si>
  <si>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</si>
  <si>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</si>
  <si>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</si>
  <si>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</si>
  <si>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Percentage_2</t>
  </si>
  <si>
    <t>Percentage_3</t>
  </si>
  <si>
    <t>Percentage_4</t>
  </si>
  <si>
    <t>Open_point</t>
  </si>
  <si>
    <t>High_point</t>
  </si>
  <si>
    <t>Exchange</t>
  </si>
  <si>
    <t>AA</t>
  </si>
  <si>
    <t>buy</t>
  </si>
  <si>
    <t>+5.87%</t>
  </si>
  <si>
    <t>+5.81%</t>
  </si>
  <si>
    <t>+12.11%</t>
  </si>
  <si>
    <t>-7.27%</t>
  </si>
  <si>
    <t>NYSE</t>
  </si>
  <si>
    <t>IPG</t>
  </si>
  <si>
    <t>+2.57%</t>
  </si>
  <si>
    <t>+0.63%</t>
  </si>
  <si>
    <t>+1.19%</t>
  </si>
  <si>
    <t>-1.21%</t>
  </si>
  <si>
    <t>GPS</t>
  </si>
  <si>
    <t>+0.55%</t>
  </si>
  <si>
    <t>+0.08%</t>
  </si>
  <si>
    <t>-1.44%</t>
  </si>
  <si>
    <t>XRX</t>
  </si>
  <si>
    <t>+1.14%</t>
  </si>
  <si>
    <t>+0.19%</t>
  </si>
  <si>
    <t>-0.77%</t>
  </si>
  <si>
    <t>-0.2%</t>
  </si>
  <si>
    <t>ANF</t>
  </si>
  <si>
    <t>+0.91%</t>
  </si>
  <si>
    <t>-1.7%</t>
  </si>
  <si>
    <t>+1.84%</t>
  </si>
  <si>
    <t>+0.76%</t>
  </si>
  <si>
    <t>UNM</t>
  </si>
  <si>
    <t>+2.72%</t>
  </si>
  <si>
    <t>-1.18%</t>
  </si>
  <si>
    <t>+4.91%</t>
  </si>
  <si>
    <t>-3.19%</t>
  </si>
  <si>
    <t>MDP</t>
  </si>
  <si>
    <t>+15.25%</t>
  </si>
  <si>
    <t>+13.03%</t>
  </si>
  <si>
    <t>+2.7%</t>
  </si>
  <si>
    <t>-3.14%</t>
  </si>
  <si>
    <t>SLB</t>
  </si>
  <si>
    <t>+2.9%</t>
  </si>
  <si>
    <t>-2.02%</t>
  </si>
  <si>
    <t>+0.82%</t>
  </si>
  <si>
    <t>+0.74%</t>
  </si>
  <si>
    <t>BHC</t>
  </si>
  <si>
    <t>+1.05%</t>
  </si>
  <si>
    <t>+1.67%</t>
  </si>
  <si>
    <t>+0.87%</t>
  </si>
  <si>
    <t>-2.03%</t>
  </si>
  <si>
    <t>AMNB</t>
  </si>
  <si>
    <t>+5.61%</t>
  </si>
  <si>
    <t>-2.44%</t>
  </si>
  <si>
    <t>+2.38%</t>
  </si>
  <si>
    <t>-0.06%</t>
  </si>
  <si>
    <t>NASDAQ</t>
  </si>
  <si>
    <t>BSRR</t>
  </si>
  <si>
    <t>+6.08%</t>
  </si>
  <si>
    <t>-2.73%</t>
  </si>
  <si>
    <t>+4.43%</t>
  </si>
  <si>
    <t>-1.48%</t>
  </si>
  <si>
    <t>DCOM</t>
  </si>
  <si>
    <t>+2.96%</t>
  </si>
  <si>
    <t>-1.09%</t>
  </si>
  <si>
    <t>+1.9%</t>
  </si>
  <si>
    <t>-1.25%</t>
  </si>
  <si>
    <t>DXPE</t>
  </si>
  <si>
    <t>+1.36%</t>
  </si>
  <si>
    <t>-1.51%</t>
  </si>
  <si>
    <t>+0.27%</t>
  </si>
  <si>
    <t>+2.39%</t>
  </si>
  <si>
    <t>EBTC</t>
  </si>
  <si>
    <t>+5.34%</t>
  </si>
  <si>
    <t>-2.45%</t>
  </si>
  <si>
    <t>+3.89%</t>
  </si>
  <si>
    <t>-0.16%</t>
  </si>
  <si>
    <t>EGLE</t>
  </si>
  <si>
    <t>-0.58%</t>
  </si>
  <si>
    <t>+3.15%</t>
  </si>
  <si>
    <t>+2.33%</t>
  </si>
  <si>
    <t>+1.33%</t>
  </si>
  <si>
    <t>FBMS</t>
  </si>
  <si>
    <t>+4.55%</t>
  </si>
  <si>
    <t>-0.51%</t>
  </si>
  <si>
    <t>+1.98%</t>
  </si>
  <si>
    <t>-0.41%</t>
  </si>
  <si>
    <t>FCBC</t>
  </si>
  <si>
    <t>+5.03%</t>
  </si>
  <si>
    <t>-1.34%</t>
  </si>
  <si>
    <t>+3.57%</t>
  </si>
  <si>
    <t>-0.94%</t>
  </si>
  <si>
    <t>FDEF</t>
  </si>
  <si>
    <t>-1.01%</t>
  </si>
  <si>
    <t>+2.37%</t>
  </si>
  <si>
    <t>-2.75%</t>
  </si>
  <si>
    <t>FISI</t>
  </si>
  <si>
    <t>+3.14%</t>
  </si>
  <si>
    <t>+0.11%</t>
  </si>
  <si>
    <t>+1.1%</t>
  </si>
  <si>
    <t>+0.94%</t>
  </si>
  <si>
    <t>HEES</t>
  </si>
  <si>
    <t>+4.4%</t>
  </si>
  <si>
    <t>-0.03%</t>
  </si>
  <si>
    <t>+2.73%</t>
  </si>
  <si>
    <t>-3.23%</t>
  </si>
  <si>
    <t>HFWA</t>
  </si>
  <si>
    <t>+2.51%</t>
  </si>
  <si>
    <t>-0.15%</t>
  </si>
  <si>
    <t>+3.47%</t>
  </si>
  <si>
    <t>-0.29%</t>
  </si>
  <si>
    <t>HOMB</t>
  </si>
  <si>
    <t>+4.05%</t>
  </si>
  <si>
    <t>-0.9%</t>
  </si>
  <si>
    <t>+3.1%</t>
  </si>
  <si>
    <t>-0.69%</t>
  </si>
  <si>
    <t>IIIN</t>
  </si>
  <si>
    <t>+6.19%</t>
  </si>
  <si>
    <t>-2.32%</t>
  </si>
  <si>
    <t>+2.22%</t>
  </si>
  <si>
    <t>-2.38%</t>
  </si>
  <si>
    <t>IIN</t>
  </si>
  <si>
    <t>+7.88%</t>
  </si>
  <si>
    <t>+6.94%</t>
  </si>
  <si>
    <t>+0.04%</t>
  </si>
  <si>
    <t>-1.28%</t>
  </si>
  <si>
    <t>LMNX</t>
  </si>
  <si>
    <t>-2.86%</t>
  </si>
  <si>
    <t>-5.38%</t>
  </si>
  <si>
    <t>+6.32%</t>
  </si>
  <si>
    <t>+1.13%</t>
  </si>
  <si>
    <t>MOFG</t>
  </si>
  <si>
    <t>+2.77%</t>
  </si>
  <si>
    <t>+1.24%</t>
  </si>
  <si>
    <t>+2.84%</t>
  </si>
  <si>
    <t>+0.14%</t>
  </si>
  <si>
    <t>NWFL</t>
  </si>
  <si>
    <t>+2.78%</t>
  </si>
  <si>
    <t>-0.38%</t>
  </si>
  <si>
    <t>+4.21%</t>
  </si>
  <si>
    <t>+1.06%</t>
  </si>
  <si>
    <t>PGC</t>
  </si>
  <si>
    <t>+3.82%</t>
  </si>
  <si>
    <t>-1.47%</t>
  </si>
  <si>
    <t>+3.13%</t>
  </si>
  <si>
    <t>-1.0%</t>
  </si>
  <si>
    <t>CCL</t>
  </si>
  <si>
    <t>-1.64%</t>
  </si>
  <si>
    <t>+4.87%</t>
  </si>
  <si>
    <t>+3.91%</t>
  </si>
  <si>
    <t>-4.43%</t>
  </si>
  <si>
    <t>NCLH</t>
  </si>
  <si>
    <t>+0.98%</t>
  </si>
  <si>
    <t>+4.46%</t>
  </si>
  <si>
    <t>+6.25%</t>
  </si>
  <si>
    <t>AE</t>
  </si>
  <si>
    <t>+2.06%</t>
  </si>
  <si>
    <t>-5.32%</t>
  </si>
  <si>
    <t>+6.93%</t>
  </si>
  <si>
    <t>+2.56%</t>
  </si>
  <si>
    <t>NYSE Amex</t>
  </si>
  <si>
    <t>SEM</t>
  </si>
  <si>
    <t>+4.2%</t>
  </si>
  <si>
    <t>+1.49%</t>
  </si>
  <si>
    <t>-0.45%</t>
  </si>
  <si>
    <t>-1.32%</t>
  </si>
  <si>
    <t>AAT</t>
  </si>
  <si>
    <t>+1.34%</t>
  </si>
  <si>
    <t>+4.6%</t>
  </si>
  <si>
    <t>-0.24%</t>
  </si>
  <si>
    <t>BHE</t>
  </si>
  <si>
    <t>+4.65%</t>
  </si>
  <si>
    <t>-1.24%</t>
  </si>
  <si>
    <t>+0.51%</t>
  </si>
  <si>
    <t>-1.8%</t>
  </si>
  <si>
    <t>GTS</t>
  </si>
  <si>
    <t>-0.91%</t>
  </si>
  <si>
    <t>-0.88%</t>
  </si>
  <si>
    <t>+1.69%</t>
  </si>
  <si>
    <t>+3.01%</t>
  </si>
  <si>
    <t>CMC</t>
  </si>
  <si>
    <t>+8.79%</t>
  </si>
  <si>
    <t>+1.97%</t>
  </si>
  <si>
    <t>+2.19%</t>
  </si>
  <si>
    <t>-4.56%</t>
  </si>
  <si>
    <t>BXMT</t>
  </si>
  <si>
    <t>+3.46%</t>
  </si>
  <si>
    <t>-0.1%</t>
  </si>
  <si>
    <t>+2.32%</t>
  </si>
  <si>
    <t>-2.43%</t>
  </si>
  <si>
    <t>DRQ</t>
  </si>
  <si>
    <t>+6.6%</t>
  </si>
  <si>
    <t>-7.32%</t>
  </si>
  <si>
    <t>+3.99%</t>
  </si>
  <si>
    <t>EADSY</t>
  </si>
  <si>
    <t>+3.73%</t>
  </si>
  <si>
    <t>-1.35%</t>
  </si>
  <si>
    <t>+0.2%</t>
  </si>
  <si>
    <t>-0.74%</t>
  </si>
  <si>
    <t>OTC Markets</t>
  </si>
  <si>
    <t>AZSEY</t>
  </si>
  <si>
    <t>+1.08%</t>
  </si>
  <si>
    <t>+2.26%</t>
  </si>
  <si>
    <t>+0.52%</t>
  </si>
  <si>
    <t>-0.64%</t>
  </si>
  <si>
    <t>AXAHY</t>
  </si>
  <si>
    <t>+2.75%</t>
  </si>
  <si>
    <t>+1.2%</t>
  </si>
  <si>
    <t>+1.57%</t>
  </si>
  <si>
    <t>BNPQY</t>
  </si>
  <si>
    <t>+1.6%</t>
  </si>
  <si>
    <t>PNGAY</t>
  </si>
  <si>
    <t>+0.12%</t>
  </si>
  <si>
    <t>-0.84%</t>
  </si>
  <si>
    <t>+2.35%</t>
  </si>
  <si>
    <t>+0.0%</t>
  </si>
  <si>
    <t>ALFVY</t>
  </si>
  <si>
    <t>+1.73%</t>
  </si>
  <si>
    <t>+0.28%</t>
  </si>
  <si>
    <t>+1.64%</t>
  </si>
  <si>
    <t>-2.17%</t>
  </si>
  <si>
    <t>SOMMY</t>
  </si>
  <si>
    <t>+0.36%</t>
  </si>
  <si>
    <t>+2.44%</t>
  </si>
  <si>
    <t>TRMK</t>
  </si>
  <si>
    <t>+3.81%</t>
  </si>
  <si>
    <t>+3.4%</t>
  </si>
  <si>
    <t>DEI</t>
  </si>
  <si>
    <t>+1.77%</t>
  </si>
  <si>
    <t>-1.77%</t>
  </si>
  <si>
    <t>+1.99%</t>
  </si>
  <si>
    <t>-2.1%</t>
  </si>
  <si>
    <t>DFIN</t>
  </si>
  <si>
    <t>+7.54%</t>
  </si>
  <si>
    <t>+1.0%</t>
  </si>
  <si>
    <t>+1.35%</t>
  </si>
  <si>
    <t>-5.73%</t>
  </si>
  <si>
    <t>SFNC</t>
  </si>
  <si>
    <t>+3.45%</t>
  </si>
  <si>
    <t>TOWN</t>
  </si>
  <si>
    <t>+2.46%</t>
  </si>
  <si>
    <t>-0.98%</t>
  </si>
  <si>
    <t>-1.06%</t>
  </si>
  <si>
    <t>TSBK</t>
  </si>
  <si>
    <t>+1.91%</t>
  </si>
  <si>
    <t>-0.95%</t>
  </si>
  <si>
    <t>+1.63%</t>
  </si>
  <si>
    <t>WSBC</t>
  </si>
  <si>
    <t>+3.9%</t>
  </si>
  <si>
    <t>-1.49%</t>
  </si>
  <si>
    <t>CNOB</t>
  </si>
  <si>
    <t>+0.25%</t>
  </si>
  <si>
    <t>+3.08%</t>
  </si>
  <si>
    <t>-0.4%</t>
  </si>
  <si>
    <t>VBTX</t>
  </si>
  <si>
    <t>+4.09%</t>
  </si>
  <si>
    <t>-1.95%</t>
  </si>
  <si>
    <t>-0.53%</t>
  </si>
  <si>
    <t>EQBK</t>
  </si>
  <si>
    <t>+2.31%</t>
  </si>
  <si>
    <t>+5.7%</t>
  </si>
  <si>
    <t>GNTY</t>
  </si>
  <si>
    <t>+3.11%</t>
  </si>
  <si>
    <t>-0.7%</t>
  </si>
  <si>
    <t>+0.93%</t>
  </si>
  <si>
    <t>CBTX</t>
  </si>
  <si>
    <t>-1.37%</t>
  </si>
  <si>
    <t>MVBF</t>
  </si>
  <si>
    <t>+0.83%</t>
  </si>
  <si>
    <t>-1.4%</t>
  </si>
  <si>
    <t>CCB</t>
  </si>
  <si>
    <t>+8.14%</t>
  </si>
  <si>
    <t>-3.2%</t>
  </si>
  <si>
    <t>WSTG</t>
  </si>
  <si>
    <t>+1.56%</t>
  </si>
  <si>
    <t>+16.43%</t>
  </si>
  <si>
    <t>-5.54%</t>
  </si>
  <si>
    <t>POWL</t>
  </si>
  <si>
    <t>-2.29%</t>
  </si>
  <si>
    <t>+1.96%</t>
  </si>
  <si>
    <t>-1.19%</t>
  </si>
  <si>
    <t>BLMN</t>
  </si>
  <si>
    <t>+4.27%</t>
  </si>
  <si>
    <t>-0.12%</t>
  </si>
  <si>
    <t>+0.89%</t>
  </si>
  <si>
    <t>-1.11%</t>
  </si>
  <si>
    <t>BLBD</t>
  </si>
  <si>
    <t>+8.1%</t>
  </si>
  <si>
    <t>-1.07%</t>
  </si>
  <si>
    <t>-2.46%</t>
  </si>
  <si>
    <t>+3.59%</t>
  </si>
  <si>
    <t>BATRA</t>
  </si>
  <si>
    <t>+2.25%</t>
  </si>
  <si>
    <t>+0.77%</t>
  </si>
  <si>
    <t>+1.32%</t>
  </si>
  <si>
    <t>-2.12%</t>
  </si>
  <si>
    <t>RRR</t>
  </si>
  <si>
    <t>+4.31%</t>
  </si>
  <si>
    <t>-0.22%</t>
  </si>
  <si>
    <t>+1.75%</t>
  </si>
  <si>
    <t>-4.35%</t>
  </si>
  <si>
    <t>KRUS</t>
  </si>
  <si>
    <t>+9.94%</t>
  </si>
  <si>
    <t>+1.46%</t>
  </si>
  <si>
    <t>-5.34%</t>
  </si>
  <si>
    <t>COOP</t>
  </si>
  <si>
    <t>+3.31%</t>
  </si>
  <si>
    <t>-3.48%</t>
  </si>
  <si>
    <t>OPI</t>
  </si>
  <si>
    <t>+2.97%</t>
  </si>
  <si>
    <t>-1.04%</t>
  </si>
  <si>
    <t>+3.53%</t>
  </si>
  <si>
    <t>-2.21%</t>
  </si>
  <si>
    <t>BP</t>
  </si>
  <si>
    <t>+0.7%</t>
  </si>
  <si>
    <t>+3.27%</t>
  </si>
  <si>
    <t>+1.76%</t>
  </si>
  <si>
    <t>UFI</t>
  </si>
  <si>
    <t>+1.68%</t>
  </si>
  <si>
    <t>+0.95%</t>
  </si>
  <si>
    <t>+3.71%</t>
  </si>
  <si>
    <t>NVT</t>
  </si>
  <si>
    <t>-1.45%</t>
  </si>
  <si>
    <t>-0.33%</t>
  </si>
  <si>
    <t>-0.26%</t>
  </si>
  <si>
    <t>REZI</t>
  </si>
  <si>
    <t>+6.95%</t>
  </si>
  <si>
    <t>+0.47%</t>
  </si>
  <si>
    <t>+1.39%</t>
  </si>
  <si>
    <t>+7.95%</t>
  </si>
  <si>
    <t>больше 2,0%</t>
  </si>
  <si>
    <t>Заход</t>
  </si>
  <si>
    <t>Выход</t>
  </si>
  <si>
    <t xml:space="preserve">0,5% vs 1%  </t>
  </si>
  <si>
    <t>%</t>
  </si>
  <si>
    <t>C-O</t>
  </si>
  <si>
    <t>O-H</t>
  </si>
  <si>
    <t>indx</t>
  </si>
  <si>
    <t>1,5% vs 2%</t>
  </si>
  <si>
    <t>1% vs 1,5%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</si>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</sst>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DF0C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9" fontId="0" fillId="0" borderId="0" xfId="1" applyFont="1"/>
    <xf numFmtId="10" fontId="0" fillId="2" borderId="1" xfId="1" applyNumberFormat="1" applyFont="1" applyFill="1" applyBorder="1"/>
    <xf numFmtId="10" fontId="0" fillId="0" borderId="0" xfId="1" applyNumberFormat="1" applyFont="1"/>
    <xf numFmtId="2" fontId="0" fillId="0" borderId="0" xfId="0" applyNumberFormat="1"/>
    <xf numFmtId="0" fontId="3" fillId="0" borderId="0" xfId="1" applyNumberFormat="1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2" fontId="0" fillId="0" borderId="1" xfId="0" applyNumberFormat="1" applyBorder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0" fillId="0" borderId="1" xfId="0" applyNumberFormat="1" applyBorder="1"/>
    <xf numFmtId="0" fontId="0" fillId="8" borderId="1" xfId="0" applyFill="1" applyBorder="1"/>
  </cellXfs>
  <cellStyles count="2">
    <cellStyle name="Обычный" xfId="0" builtinId="0"/>
    <cellStyle name="Процентный" xfId="1" builtinId="5"/>
  </cellStyles>
  <dxfs count="19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1"/>
  <sheetViews>
    <sheetView tabSelected="1" zoomScale="70" zoomScaleNormal="70" workbookViewId="0">
      <selection activeCell="AG9" sqref="AG9"/>
    </sheetView>
  </sheetViews>
  <sheetFormatPr defaultRowHeight="15" x14ac:dyDescent="0.25"/>
  <cols>
    <col min="24" max="24" width="12.28515625" hidden="1" customWidth="1"/>
    <col min="25" max="25" width="12.7109375" bestFit="1" customWidth="1"/>
  </cols>
  <sheetData>
    <row r="1" spans="1:30" x14ac:dyDescent="0.25">
      <c r="Y1" s="2" t="s">
        <v>344</v>
      </c>
      <c r="Z1" s="8">
        <v>35</v>
      </c>
      <c r="AA1" s="3">
        <f>Z1/$U$2</f>
        <v>0.4861111111111111</v>
      </c>
    </row>
    <row r="2" spans="1:30" x14ac:dyDescent="0.25">
      <c r="U2">
        <f>SUBTOTAL(  2,A:A)</f>
        <v>72</v>
      </c>
      <c r="Y2" s="2" t="s">
        <v>352</v>
      </c>
      <c r="Z2" s="9">
        <v>12</v>
      </c>
      <c r="AA2" s="3">
        <f t="shared" ref="AA2:AA6" si="0">Z2/$U$2</f>
        <v>0.16666666666666666</v>
      </c>
      <c r="AC2" s="2" t="s">
        <v>345</v>
      </c>
      <c r="AD2" s="2">
        <f>SUBTOTAL( 9,R:R)</f>
        <v>2135.9199999999996</v>
      </c>
    </row>
    <row r="3" spans="1:30" x14ac:dyDescent="0.25">
      <c r="K3" s="14">
        <v>44260</v>
      </c>
      <c r="L3" s="15"/>
      <c r="U3" s="7">
        <f>SUBTOTAL(  2,V:V)</f>
        <v>72</v>
      </c>
      <c r="Y3" s="2" t="s">
        <v>353</v>
      </c>
      <c r="Z3" s="10">
        <v>11</v>
      </c>
      <c r="AA3" s="3">
        <f t="shared" si="0"/>
        <v>0.15277777777777779</v>
      </c>
      <c r="AC3" s="2" t="s">
        <v>346</v>
      </c>
      <c r="AD3" s="13">
        <f>SUBTOTAL( 9,X:X)</f>
        <v>2183.5042124717152</v>
      </c>
    </row>
    <row r="4" spans="1:30" x14ac:dyDescent="0.25">
      <c r="Y4" s="2" t="s">
        <v>347</v>
      </c>
      <c r="Z4" s="11">
        <v>7</v>
      </c>
      <c r="AA4" s="3">
        <f t="shared" si="0"/>
        <v>9.7222222222222224E-2</v>
      </c>
      <c r="AC4" s="2" t="s">
        <v>348</v>
      </c>
      <c r="AD4" s="4">
        <f>100%-(AD2/AD3)</f>
        <v>2.1792590185961025E-2</v>
      </c>
    </row>
    <row r="5" spans="1:30" x14ac:dyDescent="0.25">
      <c r="Y5" s="2" t="s">
        <v>354</v>
      </c>
      <c r="Z5" s="12">
        <v>4</v>
      </c>
      <c r="AA5" s="3">
        <f t="shared" si="0"/>
        <v>5.5555555555555552E-2</v>
      </c>
    </row>
    <row r="6" spans="1:30" x14ac:dyDescent="0.25">
      <c r="Y6" s="16">
        <v>0</v>
      </c>
      <c r="Z6" s="17">
        <v>3</v>
      </c>
      <c r="AA6" s="3">
        <f t="shared" si="0"/>
        <v>4.1666666666666664E-2</v>
      </c>
    </row>
    <row r="7" spans="1:30" x14ac:dyDescent="0.25">
      <c r="A7" s="1" t="s">
        <v>351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1" t="s">
        <v>18</v>
      </c>
      <c r="U7" s="1" t="s">
        <v>349</v>
      </c>
      <c r="V7" s="1" t="s">
        <v>350</v>
      </c>
    </row>
    <row r="8" spans="1:30" x14ac:dyDescent="0.25">
      <c r="A8">
        <v>0</v>
      </c>
      <c r="B8" t="s">
        <v>19</v>
      </c>
      <c r="C8">
        <v>11</v>
      </c>
      <c r="D8">
        <v>0</v>
      </c>
      <c r="E8">
        <v>6</v>
      </c>
      <c r="F8">
        <v>0</v>
      </c>
      <c r="G8" t="s">
        <v>20</v>
      </c>
      <c r="H8" t="s">
        <v>20</v>
      </c>
      <c r="I8">
        <v>6</v>
      </c>
      <c r="J8">
        <v>0</v>
      </c>
      <c r="K8" t="s">
        <v>20</v>
      </c>
      <c r="L8" t="s">
        <v>20</v>
      </c>
      <c r="M8">
        <v>28.59</v>
      </c>
      <c r="N8" t="s">
        <v>21</v>
      </c>
      <c r="O8" t="s">
        <v>22</v>
      </c>
      <c r="P8" t="s">
        <v>23</v>
      </c>
      <c r="Q8" t="s">
        <v>24</v>
      </c>
      <c r="R8">
        <v>29.23</v>
      </c>
      <c r="S8">
        <v>30.5</v>
      </c>
      <c r="T8" t="s">
        <v>25</v>
      </c>
      <c r="U8" s="5">
        <f>100%-(M8/R8)</f>
        <v>2.189531303455361E-2</v>
      </c>
      <c r="V8" s="5">
        <f>100%-(R8/S8)</f>
        <v>4.1639344262295097E-2</v>
      </c>
      <c r="X8" s="6">
        <f>R8*V8+R8</f>
        <v>30.447118032786886</v>
      </c>
    </row>
    <row r="9" spans="1:30" x14ac:dyDescent="0.25">
      <c r="A9">
        <v>1</v>
      </c>
      <c r="B9" t="s">
        <v>26</v>
      </c>
      <c r="C9">
        <v>11</v>
      </c>
      <c r="D9">
        <v>0</v>
      </c>
      <c r="E9">
        <v>6</v>
      </c>
      <c r="F9">
        <v>0</v>
      </c>
      <c r="G9" t="s">
        <v>20</v>
      </c>
      <c r="H9" t="s">
        <v>20</v>
      </c>
      <c r="I9">
        <v>6</v>
      </c>
      <c r="J9">
        <v>0</v>
      </c>
      <c r="K9" t="s">
        <v>20</v>
      </c>
      <c r="L9" t="s">
        <v>20</v>
      </c>
      <c r="M9">
        <v>26.95</v>
      </c>
      <c r="N9" t="s">
        <v>27</v>
      </c>
      <c r="O9" t="s">
        <v>28</v>
      </c>
      <c r="P9" t="s">
        <v>29</v>
      </c>
      <c r="Q9" t="s">
        <v>30</v>
      </c>
      <c r="R9">
        <v>27.31</v>
      </c>
      <c r="S9">
        <v>28.06</v>
      </c>
      <c r="T9" t="s">
        <v>25</v>
      </c>
      <c r="U9" s="5">
        <f t="shared" ref="U9:U72" si="1">100%-(M9/R9)</f>
        <v>1.3181984621017939E-2</v>
      </c>
      <c r="V9" s="5">
        <f t="shared" ref="V9:V72" si="2">100%-(R9/S9)</f>
        <v>2.6728439059158893E-2</v>
      </c>
      <c r="X9" s="6">
        <f t="shared" ref="X9:X72" si="3">R9*V9+R9</f>
        <v>28.039953670705628</v>
      </c>
    </row>
    <row r="10" spans="1:30" x14ac:dyDescent="0.25">
      <c r="A10">
        <v>2</v>
      </c>
      <c r="B10" t="s">
        <v>31</v>
      </c>
      <c r="C10">
        <v>10</v>
      </c>
      <c r="D10">
        <v>1</v>
      </c>
      <c r="E10">
        <v>5</v>
      </c>
      <c r="F10">
        <v>1</v>
      </c>
      <c r="G10" t="s">
        <v>20</v>
      </c>
      <c r="H10" t="s">
        <v>20</v>
      </c>
      <c r="I10">
        <v>5</v>
      </c>
      <c r="J10">
        <v>1</v>
      </c>
      <c r="K10" t="s">
        <v>20</v>
      </c>
      <c r="L10" t="s">
        <v>20</v>
      </c>
      <c r="M10">
        <v>25.38</v>
      </c>
      <c r="N10" t="s">
        <v>27</v>
      </c>
      <c r="O10" t="s">
        <v>32</v>
      </c>
      <c r="P10" t="s">
        <v>33</v>
      </c>
      <c r="Q10" t="s">
        <v>34</v>
      </c>
      <c r="R10">
        <v>26.6</v>
      </c>
      <c r="S10">
        <v>28.39</v>
      </c>
      <c r="T10" t="s">
        <v>25</v>
      </c>
      <c r="U10" s="5">
        <f t="shared" si="1"/>
        <v>4.5864661654135386E-2</v>
      </c>
      <c r="V10" s="5">
        <f t="shared" si="2"/>
        <v>6.3050369848538179E-2</v>
      </c>
      <c r="X10" s="6">
        <f t="shared" si="3"/>
        <v>28.277139837971117</v>
      </c>
    </row>
    <row r="11" spans="1:30" x14ac:dyDescent="0.25">
      <c r="A11">
        <v>3</v>
      </c>
      <c r="B11" t="s">
        <v>35</v>
      </c>
      <c r="C11">
        <v>9</v>
      </c>
      <c r="D11">
        <v>0</v>
      </c>
      <c r="E11">
        <v>5</v>
      </c>
      <c r="F11">
        <v>1</v>
      </c>
      <c r="G11" t="s">
        <v>20</v>
      </c>
      <c r="H11" t="s">
        <v>20</v>
      </c>
      <c r="I11">
        <v>6</v>
      </c>
      <c r="J11">
        <v>0</v>
      </c>
      <c r="K11" t="s">
        <v>20</v>
      </c>
      <c r="L11" t="s">
        <v>20</v>
      </c>
      <c r="M11">
        <v>25.57</v>
      </c>
      <c r="N11" t="s">
        <v>36</v>
      </c>
      <c r="O11" t="s">
        <v>37</v>
      </c>
      <c r="P11" t="s">
        <v>38</v>
      </c>
      <c r="Q11" t="s">
        <v>39</v>
      </c>
      <c r="R11">
        <v>25.84</v>
      </c>
      <c r="S11">
        <v>26.22</v>
      </c>
      <c r="T11" t="s">
        <v>25</v>
      </c>
      <c r="U11" s="5">
        <f t="shared" si="1"/>
        <v>1.044891640866874E-2</v>
      </c>
      <c r="V11" s="5">
        <f t="shared" si="2"/>
        <v>1.4492753623188359E-2</v>
      </c>
      <c r="X11" s="6">
        <f t="shared" si="3"/>
        <v>26.214492753623187</v>
      </c>
    </row>
    <row r="12" spans="1:30" x14ac:dyDescent="0.25">
      <c r="A12">
        <v>4</v>
      </c>
      <c r="B12" t="s">
        <v>40</v>
      </c>
      <c r="C12">
        <v>10</v>
      </c>
      <c r="D12">
        <v>1</v>
      </c>
      <c r="E12">
        <v>6</v>
      </c>
      <c r="F12">
        <v>0</v>
      </c>
      <c r="G12" t="s">
        <v>20</v>
      </c>
      <c r="H12" t="s">
        <v>20</v>
      </c>
      <c r="I12">
        <v>6</v>
      </c>
      <c r="J12">
        <v>0</v>
      </c>
      <c r="K12" t="s">
        <v>20</v>
      </c>
      <c r="L12" t="s">
        <v>20</v>
      </c>
      <c r="M12">
        <v>27.86</v>
      </c>
      <c r="N12" t="s">
        <v>41</v>
      </c>
      <c r="O12" t="s">
        <v>42</v>
      </c>
      <c r="P12" t="s">
        <v>43</v>
      </c>
      <c r="Q12" t="s">
        <v>44</v>
      </c>
      <c r="R12">
        <v>28.24</v>
      </c>
      <c r="S12">
        <v>29.96</v>
      </c>
      <c r="T12" t="s">
        <v>25</v>
      </c>
      <c r="U12" s="5">
        <f t="shared" si="1"/>
        <v>1.3456090651558061E-2</v>
      </c>
      <c r="V12" s="5">
        <f t="shared" si="2"/>
        <v>5.7409879839786515E-2</v>
      </c>
      <c r="X12" s="6">
        <f t="shared" si="3"/>
        <v>29.86125500667557</v>
      </c>
    </row>
    <row r="13" spans="1:30" x14ac:dyDescent="0.25">
      <c r="A13">
        <v>5</v>
      </c>
      <c r="B13" t="s">
        <v>45</v>
      </c>
      <c r="C13">
        <v>10</v>
      </c>
      <c r="D13">
        <v>0</v>
      </c>
      <c r="E13">
        <v>6</v>
      </c>
      <c r="F13">
        <v>0</v>
      </c>
      <c r="G13" t="s">
        <v>20</v>
      </c>
      <c r="H13" t="s">
        <v>20</v>
      </c>
      <c r="I13">
        <v>5</v>
      </c>
      <c r="J13">
        <v>1</v>
      </c>
      <c r="K13" t="s">
        <v>20</v>
      </c>
      <c r="L13" t="s">
        <v>20</v>
      </c>
      <c r="M13">
        <v>27.3</v>
      </c>
      <c r="N13" t="s">
        <v>46</v>
      </c>
      <c r="O13" t="s">
        <v>47</v>
      </c>
      <c r="P13" t="s">
        <v>48</v>
      </c>
      <c r="Q13" t="s">
        <v>49</v>
      </c>
      <c r="R13">
        <v>27.87</v>
      </c>
      <c r="S13">
        <v>28.9</v>
      </c>
      <c r="T13" t="s">
        <v>25</v>
      </c>
      <c r="U13" s="5">
        <f t="shared" si="1"/>
        <v>2.0452099031216364E-2</v>
      </c>
      <c r="V13" s="5">
        <f t="shared" si="2"/>
        <v>3.5640138408304378E-2</v>
      </c>
      <c r="X13" s="6">
        <f t="shared" si="3"/>
        <v>28.863290657439443</v>
      </c>
    </row>
    <row r="14" spans="1:30" x14ac:dyDescent="0.25">
      <c r="A14">
        <v>6</v>
      </c>
      <c r="B14" t="s">
        <v>50</v>
      </c>
      <c r="C14">
        <v>10</v>
      </c>
      <c r="D14">
        <v>0</v>
      </c>
      <c r="E14">
        <v>6</v>
      </c>
      <c r="F14">
        <v>0</v>
      </c>
      <c r="G14" t="s">
        <v>20</v>
      </c>
      <c r="H14" t="s">
        <v>20</v>
      </c>
      <c r="I14">
        <v>6</v>
      </c>
      <c r="J14">
        <v>0</v>
      </c>
      <c r="K14" t="s">
        <v>20</v>
      </c>
      <c r="L14" t="s">
        <v>20</v>
      </c>
      <c r="M14">
        <v>32.11</v>
      </c>
      <c r="N14" t="s">
        <v>51</v>
      </c>
      <c r="O14" t="s">
        <v>52</v>
      </c>
      <c r="P14" t="s">
        <v>53</v>
      </c>
      <c r="Q14" t="s">
        <v>54</v>
      </c>
      <c r="R14">
        <v>32.229999999999997</v>
      </c>
      <c r="S14">
        <v>34.090000000000003</v>
      </c>
      <c r="T14" t="s">
        <v>25</v>
      </c>
      <c r="U14" s="5">
        <f t="shared" si="1"/>
        <v>3.7232392181196783E-3</v>
      </c>
      <c r="V14" s="5">
        <f t="shared" si="2"/>
        <v>5.4561454972132828E-2</v>
      </c>
      <c r="X14" s="6">
        <f t="shared" si="3"/>
        <v>33.988515693751836</v>
      </c>
    </row>
    <row r="15" spans="1:30" x14ac:dyDescent="0.25">
      <c r="A15">
        <v>7</v>
      </c>
      <c r="B15" t="s">
        <v>55</v>
      </c>
      <c r="C15">
        <v>9</v>
      </c>
      <c r="D15">
        <v>1</v>
      </c>
      <c r="E15">
        <v>6</v>
      </c>
      <c r="F15">
        <v>0</v>
      </c>
      <c r="G15" t="s">
        <v>20</v>
      </c>
      <c r="H15" t="s">
        <v>20</v>
      </c>
      <c r="I15">
        <v>6</v>
      </c>
      <c r="J15">
        <v>0</v>
      </c>
      <c r="K15" t="s">
        <v>20</v>
      </c>
      <c r="L15" t="s">
        <v>20</v>
      </c>
      <c r="M15">
        <v>28.58</v>
      </c>
      <c r="N15" t="s">
        <v>56</v>
      </c>
      <c r="O15" t="s">
        <v>57</v>
      </c>
      <c r="P15" t="s">
        <v>58</v>
      </c>
      <c r="Q15" t="s">
        <v>59</v>
      </c>
      <c r="R15">
        <v>29.67</v>
      </c>
      <c r="S15">
        <v>29.71</v>
      </c>
      <c r="T15" t="s">
        <v>25</v>
      </c>
      <c r="U15" s="5">
        <f t="shared" si="1"/>
        <v>3.6737445230873078E-2</v>
      </c>
      <c r="V15" s="5">
        <f t="shared" si="2"/>
        <v>1.3463480309660047E-3</v>
      </c>
      <c r="X15" s="6">
        <f t="shared" si="3"/>
        <v>29.709946146078764</v>
      </c>
    </row>
    <row r="16" spans="1:30" x14ac:dyDescent="0.25">
      <c r="A16">
        <v>8</v>
      </c>
      <c r="B16" t="s">
        <v>60</v>
      </c>
      <c r="C16">
        <v>9</v>
      </c>
      <c r="D16">
        <v>0</v>
      </c>
      <c r="E16">
        <v>5</v>
      </c>
      <c r="F16">
        <v>1</v>
      </c>
      <c r="G16" t="s">
        <v>20</v>
      </c>
      <c r="H16" t="s">
        <v>20</v>
      </c>
      <c r="I16">
        <v>5</v>
      </c>
      <c r="J16">
        <v>1</v>
      </c>
      <c r="K16" t="s">
        <v>20</v>
      </c>
      <c r="L16" t="s">
        <v>20</v>
      </c>
      <c r="M16">
        <v>31.9</v>
      </c>
      <c r="N16" t="s">
        <v>61</v>
      </c>
      <c r="O16" t="s">
        <v>62</v>
      </c>
      <c r="P16" t="s">
        <v>63</v>
      </c>
      <c r="Q16" t="s">
        <v>64</v>
      </c>
      <c r="R16">
        <v>32.119999999999997</v>
      </c>
      <c r="S16">
        <v>33.11</v>
      </c>
      <c r="T16" t="s">
        <v>25</v>
      </c>
      <c r="U16" s="5">
        <f t="shared" si="1"/>
        <v>6.849315068493067E-3</v>
      </c>
      <c r="V16" s="5">
        <f t="shared" si="2"/>
        <v>2.9900332225913706E-2</v>
      </c>
      <c r="X16" s="6">
        <f t="shared" si="3"/>
        <v>33.080398671096347</v>
      </c>
    </row>
    <row r="17" spans="1:24" x14ac:dyDescent="0.25">
      <c r="A17">
        <v>9</v>
      </c>
      <c r="B17" t="s">
        <v>65</v>
      </c>
      <c r="C17">
        <v>10</v>
      </c>
      <c r="D17">
        <v>1</v>
      </c>
      <c r="E17">
        <v>6</v>
      </c>
      <c r="F17">
        <v>0</v>
      </c>
      <c r="G17" t="s">
        <v>20</v>
      </c>
      <c r="H17" t="s">
        <v>20</v>
      </c>
      <c r="I17">
        <v>6</v>
      </c>
      <c r="J17">
        <v>0</v>
      </c>
      <c r="K17" t="s">
        <v>20</v>
      </c>
      <c r="L17" t="s">
        <v>20</v>
      </c>
      <c r="M17">
        <v>32.68</v>
      </c>
      <c r="N17" t="s">
        <v>66</v>
      </c>
      <c r="O17" t="s">
        <v>67</v>
      </c>
      <c r="P17" t="s">
        <v>68</v>
      </c>
      <c r="Q17" t="s">
        <v>69</v>
      </c>
      <c r="R17">
        <v>33.47</v>
      </c>
      <c r="S17">
        <v>34</v>
      </c>
      <c r="T17" t="s">
        <v>70</v>
      </c>
      <c r="U17" s="5">
        <f t="shared" si="1"/>
        <v>2.3603226770241958E-2</v>
      </c>
      <c r="V17" s="5">
        <f t="shared" si="2"/>
        <v>1.558823529411768E-2</v>
      </c>
      <c r="X17" s="6">
        <f t="shared" si="3"/>
        <v>33.991738235294115</v>
      </c>
    </row>
    <row r="18" spans="1:24" x14ac:dyDescent="0.25">
      <c r="A18">
        <v>10</v>
      </c>
      <c r="B18" t="s">
        <v>71</v>
      </c>
      <c r="C18">
        <v>9</v>
      </c>
      <c r="D18">
        <v>2</v>
      </c>
      <c r="E18">
        <v>6</v>
      </c>
      <c r="F18">
        <v>0</v>
      </c>
      <c r="G18" t="s">
        <v>20</v>
      </c>
      <c r="H18" t="s">
        <v>20</v>
      </c>
      <c r="I18">
        <v>6</v>
      </c>
      <c r="J18">
        <v>0</v>
      </c>
      <c r="K18" t="s">
        <v>20</v>
      </c>
      <c r="L18" t="s">
        <v>20</v>
      </c>
      <c r="M18">
        <v>25.32</v>
      </c>
      <c r="N18" t="s">
        <v>72</v>
      </c>
      <c r="O18" t="s">
        <v>73</v>
      </c>
      <c r="P18" t="s">
        <v>74</v>
      </c>
      <c r="Q18" t="s">
        <v>75</v>
      </c>
      <c r="R18">
        <v>25.46</v>
      </c>
      <c r="S18">
        <v>26.61</v>
      </c>
      <c r="T18" t="s">
        <v>70</v>
      </c>
      <c r="U18" s="5">
        <f t="shared" si="1"/>
        <v>5.498821681068411E-3</v>
      </c>
      <c r="V18" s="5">
        <f t="shared" si="2"/>
        <v>4.3216835776023976E-2</v>
      </c>
      <c r="X18" s="6">
        <f t="shared" si="3"/>
        <v>26.560300638857573</v>
      </c>
    </row>
    <row r="19" spans="1:24" x14ac:dyDescent="0.25">
      <c r="A19">
        <v>11</v>
      </c>
      <c r="B19" t="s">
        <v>76</v>
      </c>
      <c r="C19">
        <v>9</v>
      </c>
      <c r="D19">
        <v>2</v>
      </c>
      <c r="E19">
        <v>6</v>
      </c>
      <c r="F19">
        <v>0</v>
      </c>
      <c r="G19" t="s">
        <v>20</v>
      </c>
      <c r="H19" t="s">
        <v>20</v>
      </c>
      <c r="I19">
        <v>6</v>
      </c>
      <c r="J19">
        <v>0</v>
      </c>
      <c r="K19" t="s">
        <v>20</v>
      </c>
      <c r="L19" t="s">
        <v>20</v>
      </c>
      <c r="M19">
        <v>30.14</v>
      </c>
      <c r="N19" t="s">
        <v>77</v>
      </c>
      <c r="O19" t="s">
        <v>78</v>
      </c>
      <c r="P19" t="s">
        <v>79</v>
      </c>
      <c r="Q19" t="s">
        <v>80</v>
      </c>
      <c r="R19">
        <v>30.95</v>
      </c>
      <c r="S19">
        <v>31.19</v>
      </c>
      <c r="T19" t="s">
        <v>70</v>
      </c>
      <c r="U19" s="5">
        <f t="shared" si="1"/>
        <v>2.6171243941841671E-2</v>
      </c>
      <c r="V19" s="5">
        <f t="shared" si="2"/>
        <v>7.6947739660148118E-3</v>
      </c>
      <c r="X19" s="6">
        <f t="shared" si="3"/>
        <v>31.188153254248157</v>
      </c>
    </row>
    <row r="20" spans="1:24" x14ac:dyDescent="0.25">
      <c r="A20">
        <v>12</v>
      </c>
      <c r="B20" t="s">
        <v>81</v>
      </c>
      <c r="C20">
        <v>10</v>
      </c>
      <c r="D20">
        <v>1</v>
      </c>
      <c r="E20">
        <v>6</v>
      </c>
      <c r="F20">
        <v>0</v>
      </c>
      <c r="G20" t="s">
        <v>20</v>
      </c>
      <c r="H20" t="s">
        <v>20</v>
      </c>
      <c r="I20">
        <v>6</v>
      </c>
      <c r="J20">
        <v>0</v>
      </c>
      <c r="K20" t="s">
        <v>20</v>
      </c>
      <c r="L20" t="s">
        <v>20</v>
      </c>
      <c r="M20">
        <v>30.79</v>
      </c>
      <c r="N20" t="s">
        <v>82</v>
      </c>
      <c r="O20" t="s">
        <v>83</v>
      </c>
      <c r="P20" t="s">
        <v>84</v>
      </c>
      <c r="Q20" t="s">
        <v>85</v>
      </c>
      <c r="R20">
        <v>31.16</v>
      </c>
      <c r="S20">
        <v>33.1</v>
      </c>
      <c r="T20" t="s">
        <v>70</v>
      </c>
      <c r="U20" s="5">
        <f t="shared" si="1"/>
        <v>1.1874197689345389E-2</v>
      </c>
      <c r="V20" s="5">
        <f t="shared" si="2"/>
        <v>5.8610271903323352E-2</v>
      </c>
      <c r="X20" s="6">
        <f t="shared" si="3"/>
        <v>32.986296072507557</v>
      </c>
    </row>
    <row r="21" spans="1:24" x14ac:dyDescent="0.25">
      <c r="A21">
        <v>13</v>
      </c>
      <c r="B21" t="s">
        <v>86</v>
      </c>
      <c r="C21">
        <v>9</v>
      </c>
      <c r="D21">
        <v>0</v>
      </c>
      <c r="E21">
        <v>6</v>
      </c>
      <c r="F21">
        <v>0</v>
      </c>
      <c r="G21" t="s">
        <v>20</v>
      </c>
      <c r="H21" t="s">
        <v>20</v>
      </c>
      <c r="I21">
        <v>6</v>
      </c>
      <c r="J21">
        <v>0</v>
      </c>
      <c r="K21" t="s">
        <v>20</v>
      </c>
      <c r="L21" t="s">
        <v>20</v>
      </c>
      <c r="M21">
        <v>30.91</v>
      </c>
      <c r="N21" t="s">
        <v>87</v>
      </c>
      <c r="O21" t="s">
        <v>88</v>
      </c>
      <c r="P21" t="s">
        <v>89</v>
      </c>
      <c r="Q21" t="s">
        <v>90</v>
      </c>
      <c r="R21">
        <v>31.19</v>
      </c>
      <c r="S21">
        <v>32.5</v>
      </c>
      <c r="T21" t="s">
        <v>70</v>
      </c>
      <c r="U21" s="5">
        <f t="shared" si="1"/>
        <v>8.9772362936838546E-3</v>
      </c>
      <c r="V21" s="5">
        <f t="shared" si="2"/>
        <v>4.0307692307692267E-2</v>
      </c>
      <c r="X21" s="6">
        <f t="shared" si="3"/>
        <v>32.447196923076923</v>
      </c>
    </row>
    <row r="22" spans="1:24" x14ac:dyDescent="0.25">
      <c r="A22">
        <v>14</v>
      </c>
      <c r="B22" t="s">
        <v>91</v>
      </c>
      <c r="C22">
        <v>9</v>
      </c>
      <c r="D22">
        <v>1</v>
      </c>
      <c r="E22">
        <v>6</v>
      </c>
      <c r="F22">
        <v>0</v>
      </c>
      <c r="G22" t="s">
        <v>20</v>
      </c>
      <c r="H22" t="s">
        <v>20</v>
      </c>
      <c r="I22">
        <v>6</v>
      </c>
      <c r="J22">
        <v>0</v>
      </c>
      <c r="K22" t="s">
        <v>20</v>
      </c>
      <c r="L22" t="s">
        <v>20</v>
      </c>
      <c r="M22">
        <v>31.2</v>
      </c>
      <c r="N22" t="s">
        <v>92</v>
      </c>
      <c r="O22" t="s">
        <v>93</v>
      </c>
      <c r="P22" t="s">
        <v>94</v>
      </c>
      <c r="Q22" t="s">
        <v>95</v>
      </c>
      <c r="R22">
        <v>35.57</v>
      </c>
      <c r="S22">
        <v>35.97</v>
      </c>
      <c r="T22" t="s">
        <v>70</v>
      </c>
      <c r="U22" s="5">
        <f t="shared" si="1"/>
        <v>0.12285633961203268</v>
      </c>
      <c r="V22" s="5">
        <f t="shared" si="2"/>
        <v>1.1120378092855154E-2</v>
      </c>
      <c r="X22" s="6">
        <f t="shared" si="3"/>
        <v>35.965551848762857</v>
      </c>
    </row>
    <row r="23" spans="1:24" x14ac:dyDescent="0.25">
      <c r="A23">
        <v>15</v>
      </c>
      <c r="B23" t="s">
        <v>96</v>
      </c>
      <c r="C23">
        <v>9</v>
      </c>
      <c r="D23">
        <v>0</v>
      </c>
      <c r="E23">
        <v>6</v>
      </c>
      <c r="F23">
        <v>0</v>
      </c>
      <c r="G23" t="s">
        <v>20</v>
      </c>
      <c r="H23" t="s">
        <v>20</v>
      </c>
      <c r="I23">
        <v>6</v>
      </c>
      <c r="J23">
        <v>0</v>
      </c>
      <c r="K23" t="s">
        <v>20</v>
      </c>
      <c r="L23" t="s">
        <v>20</v>
      </c>
      <c r="M23">
        <v>33.880000000000003</v>
      </c>
      <c r="N23" t="s">
        <v>97</v>
      </c>
      <c r="O23" t="s">
        <v>98</v>
      </c>
      <c r="P23" t="s">
        <v>99</v>
      </c>
      <c r="Q23" t="s">
        <v>100</v>
      </c>
      <c r="R23">
        <v>34.35</v>
      </c>
      <c r="S23">
        <v>35</v>
      </c>
      <c r="T23" t="s">
        <v>70</v>
      </c>
      <c r="U23" s="5">
        <f t="shared" si="1"/>
        <v>1.3682678311499274E-2</v>
      </c>
      <c r="V23" s="5">
        <f t="shared" si="2"/>
        <v>1.8571428571428572E-2</v>
      </c>
      <c r="X23" s="6">
        <f t="shared" si="3"/>
        <v>34.987928571428576</v>
      </c>
    </row>
    <row r="24" spans="1:24" x14ac:dyDescent="0.25">
      <c r="A24">
        <v>16</v>
      </c>
      <c r="B24" t="s">
        <v>101</v>
      </c>
      <c r="C24">
        <v>10</v>
      </c>
      <c r="D24">
        <v>1</v>
      </c>
      <c r="E24">
        <v>6</v>
      </c>
      <c r="F24">
        <v>0</v>
      </c>
      <c r="G24" t="s">
        <v>20</v>
      </c>
      <c r="H24" t="s">
        <v>20</v>
      </c>
      <c r="I24">
        <v>6</v>
      </c>
      <c r="J24">
        <v>0</v>
      </c>
      <c r="K24" t="s">
        <v>20</v>
      </c>
      <c r="L24" t="s">
        <v>20</v>
      </c>
      <c r="M24">
        <v>27.28</v>
      </c>
      <c r="N24" t="s">
        <v>102</v>
      </c>
      <c r="O24" t="s">
        <v>103</v>
      </c>
      <c r="P24" t="s">
        <v>104</v>
      </c>
      <c r="Q24" t="s">
        <v>105</v>
      </c>
      <c r="R24">
        <v>28.14</v>
      </c>
      <c r="S24">
        <v>28.72</v>
      </c>
      <c r="T24" t="s">
        <v>70</v>
      </c>
      <c r="U24" s="5">
        <f t="shared" si="1"/>
        <v>3.0561478322672309E-2</v>
      </c>
      <c r="V24" s="5">
        <f t="shared" si="2"/>
        <v>2.0194986072423315E-2</v>
      </c>
      <c r="X24" s="6">
        <f t="shared" si="3"/>
        <v>28.708286908077994</v>
      </c>
    </row>
    <row r="25" spans="1:24" x14ac:dyDescent="0.25">
      <c r="A25">
        <v>17</v>
      </c>
      <c r="B25" t="s">
        <v>106</v>
      </c>
      <c r="C25">
        <v>9</v>
      </c>
      <c r="D25">
        <v>1</v>
      </c>
      <c r="E25">
        <v>5</v>
      </c>
      <c r="F25">
        <v>1</v>
      </c>
      <c r="G25" t="s">
        <v>20</v>
      </c>
      <c r="H25" t="s">
        <v>20</v>
      </c>
      <c r="I25">
        <v>5</v>
      </c>
      <c r="J25">
        <v>1</v>
      </c>
      <c r="K25" t="s">
        <v>20</v>
      </c>
      <c r="L25" t="s">
        <v>20</v>
      </c>
      <c r="M25">
        <v>31.09</v>
      </c>
      <c r="N25" t="s">
        <v>56</v>
      </c>
      <c r="O25" t="s">
        <v>107</v>
      </c>
      <c r="P25" t="s">
        <v>108</v>
      </c>
      <c r="Q25" t="s">
        <v>109</v>
      </c>
      <c r="R25">
        <v>31.94</v>
      </c>
      <c r="S25">
        <v>32.72</v>
      </c>
      <c r="T25" t="s">
        <v>70</v>
      </c>
      <c r="U25" s="5">
        <f t="shared" si="1"/>
        <v>2.6612398246712576E-2</v>
      </c>
      <c r="V25" s="5">
        <f t="shared" si="2"/>
        <v>2.3838630806845895E-2</v>
      </c>
      <c r="X25" s="6">
        <f t="shared" si="3"/>
        <v>32.701405867970657</v>
      </c>
    </row>
    <row r="26" spans="1:24" x14ac:dyDescent="0.25">
      <c r="A26">
        <v>18</v>
      </c>
      <c r="B26" t="s">
        <v>110</v>
      </c>
      <c r="C26">
        <v>9</v>
      </c>
      <c r="D26">
        <v>0</v>
      </c>
      <c r="E26">
        <v>6</v>
      </c>
      <c r="F26">
        <v>0</v>
      </c>
      <c r="G26" t="s">
        <v>20</v>
      </c>
      <c r="H26" t="s">
        <v>20</v>
      </c>
      <c r="I26">
        <v>6</v>
      </c>
      <c r="J26">
        <v>0</v>
      </c>
      <c r="K26" t="s">
        <v>20</v>
      </c>
      <c r="L26" t="s">
        <v>20</v>
      </c>
      <c r="M26">
        <v>28.85</v>
      </c>
      <c r="N26" t="s">
        <v>111</v>
      </c>
      <c r="O26" t="s">
        <v>112</v>
      </c>
      <c r="P26" t="s">
        <v>113</v>
      </c>
      <c r="Q26" t="s">
        <v>114</v>
      </c>
      <c r="R26">
        <v>29.4</v>
      </c>
      <c r="S26">
        <v>30.02</v>
      </c>
      <c r="T26" t="s">
        <v>70</v>
      </c>
      <c r="U26" s="5">
        <f t="shared" si="1"/>
        <v>1.8707482993197133E-2</v>
      </c>
      <c r="V26" s="5">
        <f t="shared" si="2"/>
        <v>2.0652898067954784E-2</v>
      </c>
      <c r="X26" s="6">
        <f t="shared" si="3"/>
        <v>30.00719520319787</v>
      </c>
    </row>
    <row r="27" spans="1:24" x14ac:dyDescent="0.25">
      <c r="A27">
        <v>19</v>
      </c>
      <c r="B27" t="s">
        <v>115</v>
      </c>
      <c r="C27">
        <v>11</v>
      </c>
      <c r="D27">
        <v>0</v>
      </c>
      <c r="E27">
        <v>5</v>
      </c>
      <c r="F27">
        <v>1</v>
      </c>
      <c r="G27" t="s">
        <v>20</v>
      </c>
      <c r="H27" t="s">
        <v>20</v>
      </c>
      <c r="I27">
        <v>5</v>
      </c>
      <c r="J27">
        <v>1</v>
      </c>
      <c r="K27" t="s">
        <v>20</v>
      </c>
      <c r="L27" t="s">
        <v>20</v>
      </c>
      <c r="M27">
        <v>32.090000000000003</v>
      </c>
      <c r="N27" t="s">
        <v>116</v>
      </c>
      <c r="O27" t="s">
        <v>117</v>
      </c>
      <c r="P27" t="s">
        <v>118</v>
      </c>
      <c r="Q27" t="s">
        <v>119</v>
      </c>
      <c r="R27">
        <v>32.979999999999997</v>
      </c>
      <c r="S27">
        <v>33.89</v>
      </c>
      <c r="T27" t="s">
        <v>70</v>
      </c>
      <c r="U27" s="5">
        <f t="shared" si="1"/>
        <v>2.6986052152819684E-2</v>
      </c>
      <c r="V27" s="5">
        <f t="shared" si="2"/>
        <v>2.6851578636766127E-2</v>
      </c>
      <c r="X27" s="6">
        <f t="shared" si="3"/>
        <v>33.865565063440542</v>
      </c>
    </row>
    <row r="28" spans="1:24" x14ac:dyDescent="0.25">
      <c r="A28">
        <v>20</v>
      </c>
      <c r="B28" t="s">
        <v>120</v>
      </c>
      <c r="C28">
        <v>9</v>
      </c>
      <c r="D28">
        <v>0</v>
      </c>
      <c r="E28">
        <v>6</v>
      </c>
      <c r="F28">
        <v>0</v>
      </c>
      <c r="G28" t="s">
        <v>20</v>
      </c>
      <c r="H28" t="s">
        <v>20</v>
      </c>
      <c r="I28">
        <v>6</v>
      </c>
      <c r="J28">
        <v>0</v>
      </c>
      <c r="K28" t="s">
        <v>20</v>
      </c>
      <c r="L28" t="s">
        <v>20</v>
      </c>
      <c r="M28">
        <v>27.34</v>
      </c>
      <c r="N28" t="s">
        <v>121</v>
      </c>
      <c r="O28" t="s">
        <v>122</v>
      </c>
      <c r="P28" t="s">
        <v>123</v>
      </c>
      <c r="Q28" t="s">
        <v>124</v>
      </c>
      <c r="R28">
        <v>27.92</v>
      </c>
      <c r="S28">
        <v>28.67</v>
      </c>
      <c r="T28" t="s">
        <v>70</v>
      </c>
      <c r="U28" s="5">
        <f t="shared" si="1"/>
        <v>2.0773638968481389E-2</v>
      </c>
      <c r="V28" s="5">
        <f t="shared" si="2"/>
        <v>2.6159748866410926E-2</v>
      </c>
      <c r="X28" s="6">
        <f t="shared" si="3"/>
        <v>28.650380188350194</v>
      </c>
    </row>
    <row r="29" spans="1:24" x14ac:dyDescent="0.25">
      <c r="A29">
        <v>21</v>
      </c>
      <c r="B29" t="s">
        <v>125</v>
      </c>
      <c r="C29">
        <v>10</v>
      </c>
      <c r="D29">
        <v>1</v>
      </c>
      <c r="E29">
        <v>6</v>
      </c>
      <c r="F29">
        <v>0</v>
      </c>
      <c r="G29" t="s">
        <v>20</v>
      </c>
      <c r="H29" t="s">
        <v>20</v>
      </c>
      <c r="I29">
        <v>6</v>
      </c>
      <c r="J29">
        <v>0</v>
      </c>
      <c r="K29" t="s">
        <v>20</v>
      </c>
      <c r="L29" t="s">
        <v>20</v>
      </c>
      <c r="M29">
        <v>25.8</v>
      </c>
      <c r="N29" t="s">
        <v>126</v>
      </c>
      <c r="O29" t="s">
        <v>127</v>
      </c>
      <c r="P29" t="s">
        <v>128</v>
      </c>
      <c r="Q29" t="s">
        <v>129</v>
      </c>
      <c r="R29">
        <v>26.5</v>
      </c>
      <c r="S29">
        <v>26.67</v>
      </c>
      <c r="T29" t="s">
        <v>70</v>
      </c>
      <c r="U29" s="5">
        <f t="shared" si="1"/>
        <v>2.6415094339622636E-2</v>
      </c>
      <c r="V29" s="5">
        <f t="shared" si="2"/>
        <v>6.3742032245970304E-3</v>
      </c>
      <c r="X29" s="6">
        <f t="shared" si="3"/>
        <v>26.668916385451823</v>
      </c>
    </row>
    <row r="30" spans="1:24" x14ac:dyDescent="0.25">
      <c r="A30">
        <v>22</v>
      </c>
      <c r="B30" t="s">
        <v>130</v>
      </c>
      <c r="C30">
        <v>10</v>
      </c>
      <c r="D30">
        <v>0</v>
      </c>
      <c r="E30">
        <v>5</v>
      </c>
      <c r="F30">
        <v>1</v>
      </c>
      <c r="G30" t="s">
        <v>20</v>
      </c>
      <c r="H30" t="s">
        <v>20</v>
      </c>
      <c r="I30">
        <v>5</v>
      </c>
      <c r="J30">
        <v>1</v>
      </c>
      <c r="K30" t="s">
        <v>20</v>
      </c>
      <c r="L30" t="s">
        <v>20</v>
      </c>
      <c r="M30">
        <v>31.96</v>
      </c>
      <c r="N30" t="s">
        <v>131</v>
      </c>
      <c r="O30" t="s">
        <v>132</v>
      </c>
      <c r="P30" t="s">
        <v>133</v>
      </c>
      <c r="Q30" t="s">
        <v>134</v>
      </c>
      <c r="R30">
        <v>32.64</v>
      </c>
      <c r="S30">
        <v>33.01</v>
      </c>
      <c r="T30" t="s">
        <v>70</v>
      </c>
      <c r="U30" s="5">
        <f t="shared" si="1"/>
        <v>2.083333333333337E-2</v>
      </c>
      <c r="V30" s="5">
        <f t="shared" si="2"/>
        <v>1.1208724628900213E-2</v>
      </c>
      <c r="X30" s="6">
        <f t="shared" si="3"/>
        <v>33.005852771887305</v>
      </c>
    </row>
    <row r="31" spans="1:24" x14ac:dyDescent="0.25">
      <c r="A31">
        <v>23</v>
      </c>
      <c r="B31" t="s">
        <v>135</v>
      </c>
      <c r="C31">
        <v>9</v>
      </c>
      <c r="D31">
        <v>0</v>
      </c>
      <c r="E31">
        <v>6</v>
      </c>
      <c r="F31">
        <v>0</v>
      </c>
      <c r="G31" t="s">
        <v>20</v>
      </c>
      <c r="H31" t="s">
        <v>20</v>
      </c>
      <c r="I31">
        <v>6</v>
      </c>
      <c r="J31">
        <v>0</v>
      </c>
      <c r="K31" t="s">
        <v>20</v>
      </c>
      <c r="L31" t="s">
        <v>20</v>
      </c>
      <c r="M31">
        <v>26.16</v>
      </c>
      <c r="N31" t="s">
        <v>136</v>
      </c>
      <c r="O31" t="s">
        <v>137</v>
      </c>
      <c r="P31" t="s">
        <v>138</v>
      </c>
      <c r="Q31" t="s">
        <v>139</v>
      </c>
      <c r="R31">
        <v>26.45</v>
      </c>
      <c r="S31">
        <v>26.45</v>
      </c>
      <c r="T31" t="s">
        <v>70</v>
      </c>
      <c r="U31" s="5">
        <f t="shared" si="1"/>
        <v>1.096408317580333E-2</v>
      </c>
      <c r="V31" s="5">
        <f t="shared" si="2"/>
        <v>0</v>
      </c>
      <c r="X31" s="6">
        <f t="shared" si="3"/>
        <v>26.45</v>
      </c>
    </row>
    <row r="32" spans="1:24" x14ac:dyDescent="0.25">
      <c r="A32">
        <v>24</v>
      </c>
      <c r="B32" t="s">
        <v>140</v>
      </c>
      <c r="C32">
        <v>11</v>
      </c>
      <c r="D32">
        <v>0</v>
      </c>
      <c r="E32">
        <v>6</v>
      </c>
      <c r="F32">
        <v>0</v>
      </c>
      <c r="G32" t="s">
        <v>20</v>
      </c>
      <c r="H32" t="s">
        <v>20</v>
      </c>
      <c r="I32">
        <v>6</v>
      </c>
      <c r="J32">
        <v>0</v>
      </c>
      <c r="K32" t="s">
        <v>20</v>
      </c>
      <c r="L32" t="s">
        <v>20</v>
      </c>
      <c r="M32">
        <v>32.14</v>
      </c>
      <c r="N32" t="s">
        <v>141</v>
      </c>
      <c r="O32" t="s">
        <v>142</v>
      </c>
      <c r="P32" t="s">
        <v>143</v>
      </c>
      <c r="Q32" t="s">
        <v>144</v>
      </c>
      <c r="R32">
        <v>32.369999999999997</v>
      </c>
      <c r="S32">
        <v>32.909999999999997</v>
      </c>
      <c r="T32" t="s">
        <v>70</v>
      </c>
      <c r="U32" s="5">
        <f t="shared" si="1"/>
        <v>7.1053444547419797E-3</v>
      </c>
      <c r="V32" s="5">
        <f t="shared" si="2"/>
        <v>1.6408386508659945E-2</v>
      </c>
      <c r="X32" s="6">
        <f t="shared" si="3"/>
        <v>32.901139471285319</v>
      </c>
    </row>
    <row r="33" spans="1:24" x14ac:dyDescent="0.25">
      <c r="A33">
        <v>25</v>
      </c>
      <c r="B33" t="s">
        <v>145</v>
      </c>
      <c r="C33">
        <v>9</v>
      </c>
      <c r="D33">
        <v>1</v>
      </c>
      <c r="E33">
        <v>6</v>
      </c>
      <c r="F33">
        <v>0</v>
      </c>
      <c r="G33" t="s">
        <v>20</v>
      </c>
      <c r="H33" t="s">
        <v>20</v>
      </c>
      <c r="I33">
        <v>6</v>
      </c>
      <c r="J33">
        <v>0</v>
      </c>
      <c r="K33" t="s">
        <v>20</v>
      </c>
      <c r="L33" t="s">
        <v>20</v>
      </c>
      <c r="M33">
        <v>29.4</v>
      </c>
      <c r="N33" t="s">
        <v>146</v>
      </c>
      <c r="O33" t="s">
        <v>147</v>
      </c>
      <c r="P33" t="s">
        <v>148</v>
      </c>
      <c r="Q33" t="s">
        <v>149</v>
      </c>
      <c r="R33">
        <v>29.99</v>
      </c>
      <c r="S33">
        <v>30.65</v>
      </c>
      <c r="T33" t="s">
        <v>70</v>
      </c>
      <c r="U33" s="5">
        <f t="shared" si="1"/>
        <v>1.9673224408136014E-2</v>
      </c>
      <c r="V33" s="5">
        <f t="shared" si="2"/>
        <v>2.1533442088091381E-2</v>
      </c>
      <c r="X33" s="6">
        <f t="shared" si="3"/>
        <v>30.635787928221859</v>
      </c>
    </row>
    <row r="34" spans="1:24" x14ac:dyDescent="0.25">
      <c r="A34">
        <v>26</v>
      </c>
      <c r="B34" t="s">
        <v>150</v>
      </c>
      <c r="C34">
        <v>9</v>
      </c>
      <c r="D34">
        <v>0</v>
      </c>
      <c r="E34">
        <v>6</v>
      </c>
      <c r="F34">
        <v>0</v>
      </c>
      <c r="G34" t="s">
        <v>20</v>
      </c>
      <c r="H34" t="s">
        <v>20</v>
      </c>
      <c r="I34">
        <v>6</v>
      </c>
      <c r="J34">
        <v>0</v>
      </c>
      <c r="K34" t="s">
        <v>20</v>
      </c>
      <c r="L34" t="s">
        <v>20</v>
      </c>
      <c r="M34">
        <v>27.54</v>
      </c>
      <c r="N34" t="s">
        <v>151</v>
      </c>
      <c r="O34" t="s">
        <v>152</v>
      </c>
      <c r="P34" t="s">
        <v>153</v>
      </c>
      <c r="Q34" t="s">
        <v>154</v>
      </c>
      <c r="R34">
        <v>27.75</v>
      </c>
      <c r="S34">
        <v>28.74</v>
      </c>
      <c r="T34" t="s">
        <v>70</v>
      </c>
      <c r="U34" s="5">
        <f t="shared" si="1"/>
        <v>7.5675675675676013E-3</v>
      </c>
      <c r="V34" s="5">
        <f t="shared" si="2"/>
        <v>3.4446764091857984E-2</v>
      </c>
      <c r="X34" s="6">
        <f t="shared" si="3"/>
        <v>28.705897703549059</v>
      </c>
    </row>
    <row r="35" spans="1:24" x14ac:dyDescent="0.25">
      <c r="A35">
        <v>27</v>
      </c>
      <c r="B35" t="s">
        <v>155</v>
      </c>
      <c r="C35">
        <v>9</v>
      </c>
      <c r="D35">
        <v>1</v>
      </c>
      <c r="E35">
        <v>6</v>
      </c>
      <c r="F35">
        <v>0</v>
      </c>
      <c r="G35" t="s">
        <v>20</v>
      </c>
      <c r="H35" t="s">
        <v>20</v>
      </c>
      <c r="I35">
        <v>6</v>
      </c>
      <c r="J35">
        <v>0</v>
      </c>
      <c r="K35" t="s">
        <v>20</v>
      </c>
      <c r="L35" t="s">
        <v>20</v>
      </c>
      <c r="M35">
        <v>28.73</v>
      </c>
      <c r="N35" t="s">
        <v>156</v>
      </c>
      <c r="O35" t="s">
        <v>157</v>
      </c>
      <c r="P35" t="s">
        <v>158</v>
      </c>
      <c r="Q35" t="s">
        <v>159</v>
      </c>
      <c r="R35">
        <v>29.21</v>
      </c>
      <c r="S35">
        <v>29.65</v>
      </c>
      <c r="T35" t="s">
        <v>70</v>
      </c>
      <c r="U35" s="5">
        <f t="shared" si="1"/>
        <v>1.6432728517631001E-2</v>
      </c>
      <c r="V35" s="5">
        <f t="shared" si="2"/>
        <v>1.483979763912302E-2</v>
      </c>
      <c r="X35" s="6">
        <f t="shared" si="3"/>
        <v>29.643470489038783</v>
      </c>
    </row>
    <row r="36" spans="1:24" x14ac:dyDescent="0.25">
      <c r="A36">
        <v>28</v>
      </c>
      <c r="B36" t="s">
        <v>160</v>
      </c>
      <c r="C36">
        <v>9</v>
      </c>
      <c r="D36">
        <v>1</v>
      </c>
      <c r="E36">
        <v>6</v>
      </c>
      <c r="F36">
        <v>0</v>
      </c>
      <c r="G36" t="s">
        <v>20</v>
      </c>
      <c r="H36" t="s">
        <v>20</v>
      </c>
      <c r="I36">
        <v>5</v>
      </c>
      <c r="J36">
        <v>1</v>
      </c>
      <c r="K36" t="s">
        <v>20</v>
      </c>
      <c r="L36" t="s">
        <v>20</v>
      </c>
      <c r="M36">
        <v>27.4</v>
      </c>
      <c r="N36" t="s">
        <v>161</v>
      </c>
      <c r="O36" t="s">
        <v>162</v>
      </c>
      <c r="P36" t="s">
        <v>163</v>
      </c>
      <c r="Q36" t="s">
        <v>164</v>
      </c>
      <c r="R36">
        <v>27.11</v>
      </c>
      <c r="S36">
        <v>27.16</v>
      </c>
      <c r="T36" t="s">
        <v>25</v>
      </c>
      <c r="U36" s="5">
        <f t="shared" si="1"/>
        <v>-1.0697159719660565E-2</v>
      </c>
      <c r="V36" s="5">
        <f t="shared" si="2"/>
        <v>1.8409425625920406E-3</v>
      </c>
      <c r="X36" s="6">
        <f t="shared" si="3"/>
        <v>27.159907952871869</v>
      </c>
    </row>
    <row r="37" spans="1:24" x14ac:dyDescent="0.25">
      <c r="A37">
        <v>29</v>
      </c>
      <c r="B37" t="s">
        <v>165</v>
      </c>
      <c r="C37">
        <v>9</v>
      </c>
      <c r="D37">
        <v>0</v>
      </c>
      <c r="E37">
        <v>6</v>
      </c>
      <c r="F37">
        <v>0</v>
      </c>
      <c r="G37" t="s">
        <v>20</v>
      </c>
      <c r="H37" t="s">
        <v>20</v>
      </c>
      <c r="I37">
        <v>6</v>
      </c>
      <c r="J37">
        <v>0</v>
      </c>
      <c r="K37" t="s">
        <v>20</v>
      </c>
      <c r="L37" t="s">
        <v>20</v>
      </c>
      <c r="M37">
        <v>32.9</v>
      </c>
      <c r="N37" t="s">
        <v>166</v>
      </c>
      <c r="O37" t="s">
        <v>167</v>
      </c>
      <c r="P37" t="s">
        <v>168</v>
      </c>
      <c r="Q37" t="s">
        <v>129</v>
      </c>
      <c r="R37">
        <v>30.27</v>
      </c>
      <c r="S37">
        <v>30.37</v>
      </c>
      <c r="T37" t="s">
        <v>25</v>
      </c>
      <c r="U37" s="5">
        <f t="shared" si="1"/>
        <v>-8.6884704327717222E-2</v>
      </c>
      <c r="V37" s="5">
        <f t="shared" si="2"/>
        <v>3.292723081988802E-3</v>
      </c>
      <c r="X37" s="6">
        <f t="shared" si="3"/>
        <v>30.369670727691801</v>
      </c>
    </row>
    <row r="38" spans="1:24" x14ac:dyDescent="0.25">
      <c r="A38">
        <v>30</v>
      </c>
      <c r="B38" t="s">
        <v>169</v>
      </c>
      <c r="C38">
        <v>10</v>
      </c>
      <c r="D38">
        <v>1</v>
      </c>
      <c r="E38">
        <v>6</v>
      </c>
      <c r="F38">
        <v>0</v>
      </c>
      <c r="G38" t="s">
        <v>20</v>
      </c>
      <c r="H38" t="s">
        <v>20</v>
      </c>
      <c r="I38">
        <v>6</v>
      </c>
      <c r="J38">
        <v>0</v>
      </c>
      <c r="K38" t="s">
        <v>20</v>
      </c>
      <c r="L38" t="s">
        <v>20</v>
      </c>
      <c r="M38">
        <v>30.84</v>
      </c>
      <c r="N38" t="s">
        <v>170</v>
      </c>
      <c r="O38" t="s">
        <v>171</v>
      </c>
      <c r="P38" t="s">
        <v>172</v>
      </c>
      <c r="Q38" t="s">
        <v>173</v>
      </c>
      <c r="R38">
        <v>31.05</v>
      </c>
      <c r="S38">
        <v>31.48</v>
      </c>
      <c r="T38" t="s">
        <v>174</v>
      </c>
      <c r="U38" s="5">
        <f t="shared" si="1"/>
        <v>6.763285024154575E-3</v>
      </c>
      <c r="V38" s="5">
        <f t="shared" si="2"/>
        <v>1.3659466327827219E-2</v>
      </c>
      <c r="X38" s="6">
        <f t="shared" si="3"/>
        <v>31.474126429479035</v>
      </c>
    </row>
    <row r="39" spans="1:24" x14ac:dyDescent="0.25">
      <c r="A39">
        <v>31</v>
      </c>
      <c r="B39" t="s">
        <v>175</v>
      </c>
      <c r="C39">
        <v>9</v>
      </c>
      <c r="D39">
        <v>0</v>
      </c>
      <c r="E39">
        <v>6</v>
      </c>
      <c r="F39">
        <v>0</v>
      </c>
      <c r="G39" t="s">
        <v>20</v>
      </c>
      <c r="H39" t="s">
        <v>20</v>
      </c>
      <c r="I39">
        <v>6</v>
      </c>
      <c r="J39">
        <v>0</v>
      </c>
      <c r="K39" t="s">
        <v>20</v>
      </c>
      <c r="L39" t="s">
        <v>20</v>
      </c>
      <c r="M39">
        <v>32.880000000000003</v>
      </c>
      <c r="N39" t="s">
        <v>176</v>
      </c>
      <c r="O39" t="s">
        <v>177</v>
      </c>
      <c r="P39" t="s">
        <v>178</v>
      </c>
      <c r="Q39" t="s">
        <v>179</v>
      </c>
      <c r="R39">
        <v>33.04</v>
      </c>
      <c r="S39">
        <v>33.619999999999997</v>
      </c>
      <c r="T39" t="s">
        <v>25</v>
      </c>
      <c r="U39" s="5">
        <f t="shared" si="1"/>
        <v>4.842615012106477E-3</v>
      </c>
      <c r="V39" s="5">
        <f t="shared" si="2"/>
        <v>1.7251635930993436E-2</v>
      </c>
      <c r="X39" s="6">
        <f t="shared" si="3"/>
        <v>33.609994051160022</v>
      </c>
    </row>
    <row r="40" spans="1:24" x14ac:dyDescent="0.25">
      <c r="A40">
        <v>32</v>
      </c>
      <c r="B40" t="s">
        <v>180</v>
      </c>
      <c r="C40">
        <v>9</v>
      </c>
      <c r="D40">
        <v>0</v>
      </c>
      <c r="E40">
        <v>6</v>
      </c>
      <c r="F40">
        <v>0</v>
      </c>
      <c r="G40" t="s">
        <v>20</v>
      </c>
      <c r="H40" t="s">
        <v>20</v>
      </c>
      <c r="I40">
        <v>6</v>
      </c>
      <c r="J40">
        <v>0</v>
      </c>
      <c r="K40" t="s">
        <v>20</v>
      </c>
      <c r="L40" t="s">
        <v>20</v>
      </c>
      <c r="M40">
        <v>33.82</v>
      </c>
      <c r="N40" t="s">
        <v>56</v>
      </c>
      <c r="O40" t="s">
        <v>181</v>
      </c>
      <c r="P40" t="s">
        <v>182</v>
      </c>
      <c r="Q40" t="s">
        <v>183</v>
      </c>
      <c r="R40">
        <v>34.28</v>
      </c>
      <c r="S40">
        <v>34.700000000000003</v>
      </c>
      <c r="T40" t="s">
        <v>25</v>
      </c>
      <c r="U40" s="5">
        <f t="shared" si="1"/>
        <v>1.3418903150525074E-2</v>
      </c>
      <c r="V40" s="5">
        <f t="shared" si="2"/>
        <v>1.2103746397694626E-2</v>
      </c>
      <c r="X40" s="6">
        <f t="shared" si="3"/>
        <v>34.694916426512975</v>
      </c>
    </row>
    <row r="41" spans="1:24" x14ac:dyDescent="0.25">
      <c r="A41">
        <v>33</v>
      </c>
      <c r="B41" t="s">
        <v>184</v>
      </c>
      <c r="C41">
        <v>9</v>
      </c>
      <c r="D41">
        <v>1</v>
      </c>
      <c r="E41">
        <v>5</v>
      </c>
      <c r="F41">
        <v>1</v>
      </c>
      <c r="G41" t="s">
        <v>20</v>
      </c>
      <c r="H41" t="s">
        <v>20</v>
      </c>
      <c r="I41">
        <v>5</v>
      </c>
      <c r="J41">
        <v>1</v>
      </c>
      <c r="K41" t="s">
        <v>20</v>
      </c>
      <c r="L41" t="s">
        <v>20</v>
      </c>
      <c r="M41">
        <v>28.97</v>
      </c>
      <c r="N41" t="s">
        <v>185</v>
      </c>
      <c r="O41" t="s">
        <v>186</v>
      </c>
      <c r="P41" t="s">
        <v>187</v>
      </c>
      <c r="Q41" t="s">
        <v>188</v>
      </c>
      <c r="R41">
        <v>29.32</v>
      </c>
      <c r="S41">
        <v>29.88</v>
      </c>
      <c r="T41" t="s">
        <v>25</v>
      </c>
      <c r="U41" s="5">
        <f t="shared" si="1"/>
        <v>1.1937244201910002E-2</v>
      </c>
      <c r="V41" s="5">
        <f t="shared" si="2"/>
        <v>1.8741633199464536E-2</v>
      </c>
      <c r="X41" s="6">
        <f t="shared" si="3"/>
        <v>29.869504685408302</v>
      </c>
    </row>
    <row r="42" spans="1:24" x14ac:dyDescent="0.25">
      <c r="A42">
        <v>34</v>
      </c>
      <c r="B42" t="s">
        <v>189</v>
      </c>
      <c r="C42">
        <v>10</v>
      </c>
      <c r="D42">
        <v>0</v>
      </c>
      <c r="E42">
        <v>6</v>
      </c>
      <c r="F42">
        <v>0</v>
      </c>
      <c r="G42" t="s">
        <v>20</v>
      </c>
      <c r="H42" t="s">
        <v>20</v>
      </c>
      <c r="I42">
        <v>6</v>
      </c>
      <c r="J42">
        <v>0</v>
      </c>
      <c r="K42" t="s">
        <v>20</v>
      </c>
      <c r="L42" t="s">
        <v>20</v>
      </c>
      <c r="M42">
        <v>26.03</v>
      </c>
      <c r="N42" t="s">
        <v>190</v>
      </c>
      <c r="O42" t="s">
        <v>191</v>
      </c>
      <c r="P42" t="s">
        <v>192</v>
      </c>
      <c r="Q42" t="s">
        <v>193</v>
      </c>
      <c r="R42">
        <v>26.37</v>
      </c>
      <c r="S42">
        <v>27.31</v>
      </c>
      <c r="T42" t="s">
        <v>25</v>
      </c>
      <c r="U42" s="5">
        <f t="shared" si="1"/>
        <v>1.2893439514599869E-2</v>
      </c>
      <c r="V42" s="5">
        <f t="shared" si="2"/>
        <v>3.4419626510435619E-2</v>
      </c>
      <c r="X42" s="6">
        <f t="shared" si="3"/>
        <v>27.277645551080187</v>
      </c>
    </row>
    <row r="43" spans="1:24" x14ac:dyDescent="0.25">
      <c r="A43">
        <v>35</v>
      </c>
      <c r="B43" t="s">
        <v>194</v>
      </c>
      <c r="C43">
        <v>10</v>
      </c>
      <c r="D43">
        <v>1</v>
      </c>
      <c r="E43">
        <v>5</v>
      </c>
      <c r="F43">
        <v>1</v>
      </c>
      <c r="G43" t="s">
        <v>20</v>
      </c>
      <c r="H43" t="s">
        <v>20</v>
      </c>
      <c r="I43">
        <v>5</v>
      </c>
      <c r="J43">
        <v>1</v>
      </c>
      <c r="K43" t="s">
        <v>20</v>
      </c>
      <c r="L43" t="s">
        <v>20</v>
      </c>
      <c r="M43">
        <v>27.21</v>
      </c>
      <c r="N43" t="s">
        <v>195</v>
      </c>
      <c r="O43" t="s">
        <v>196</v>
      </c>
      <c r="P43" t="s">
        <v>197</v>
      </c>
      <c r="Q43" t="s">
        <v>198</v>
      </c>
      <c r="R43">
        <v>27.91</v>
      </c>
      <c r="S43">
        <v>28.84</v>
      </c>
      <c r="T43" t="s">
        <v>25</v>
      </c>
      <c r="U43" s="5">
        <f t="shared" si="1"/>
        <v>2.5080616266571099E-2</v>
      </c>
      <c r="V43" s="5">
        <f t="shared" si="2"/>
        <v>3.2246879334257961E-2</v>
      </c>
      <c r="X43" s="6">
        <f t="shared" si="3"/>
        <v>28.810010402219138</v>
      </c>
    </row>
    <row r="44" spans="1:24" x14ac:dyDescent="0.25">
      <c r="A44">
        <v>36</v>
      </c>
      <c r="B44" t="s">
        <v>199</v>
      </c>
      <c r="C44">
        <v>9</v>
      </c>
      <c r="D44">
        <v>0</v>
      </c>
      <c r="E44">
        <v>6</v>
      </c>
      <c r="F44">
        <v>0</v>
      </c>
      <c r="G44" t="s">
        <v>20</v>
      </c>
      <c r="H44" t="s">
        <v>20</v>
      </c>
      <c r="I44">
        <v>6</v>
      </c>
      <c r="J44">
        <v>0</v>
      </c>
      <c r="K44" t="s">
        <v>20</v>
      </c>
      <c r="L44" t="s">
        <v>20</v>
      </c>
      <c r="M44">
        <v>30.13</v>
      </c>
      <c r="N44" t="s">
        <v>200</v>
      </c>
      <c r="O44" t="s">
        <v>201</v>
      </c>
      <c r="P44" t="s">
        <v>202</v>
      </c>
      <c r="Q44" t="s">
        <v>203</v>
      </c>
      <c r="R44">
        <v>30.5</v>
      </c>
      <c r="S44">
        <v>30.84</v>
      </c>
      <c r="T44" t="s">
        <v>25</v>
      </c>
      <c r="U44" s="5">
        <f t="shared" si="1"/>
        <v>1.2131147540983656E-2</v>
      </c>
      <c r="V44" s="5">
        <f t="shared" si="2"/>
        <v>1.1024643320363126E-2</v>
      </c>
      <c r="X44" s="6">
        <f t="shared" si="3"/>
        <v>30.836251621271074</v>
      </c>
    </row>
    <row r="45" spans="1:24" x14ac:dyDescent="0.25">
      <c r="A45">
        <v>37</v>
      </c>
      <c r="B45" t="s">
        <v>204</v>
      </c>
      <c r="C45">
        <v>9</v>
      </c>
      <c r="D45">
        <v>0</v>
      </c>
      <c r="E45">
        <v>6</v>
      </c>
      <c r="F45">
        <v>0</v>
      </c>
      <c r="G45" t="s">
        <v>20</v>
      </c>
      <c r="H45" t="s">
        <v>20</v>
      </c>
      <c r="I45">
        <v>6</v>
      </c>
      <c r="J45">
        <v>0</v>
      </c>
      <c r="K45" t="s">
        <v>20</v>
      </c>
      <c r="L45" t="s">
        <v>20</v>
      </c>
      <c r="M45">
        <v>37.049999999999997</v>
      </c>
      <c r="N45" t="s">
        <v>205</v>
      </c>
      <c r="O45" t="s">
        <v>206</v>
      </c>
      <c r="P45" t="s">
        <v>207</v>
      </c>
      <c r="Q45" t="s">
        <v>131</v>
      </c>
      <c r="R45">
        <v>36.840000000000003</v>
      </c>
      <c r="S45">
        <v>38.909999999999997</v>
      </c>
      <c r="T45" t="s">
        <v>25</v>
      </c>
      <c r="U45" s="5">
        <f t="shared" si="1"/>
        <v>-5.7003257328989143E-3</v>
      </c>
      <c r="V45" s="5">
        <f t="shared" si="2"/>
        <v>5.3199691595990584E-2</v>
      </c>
      <c r="X45" s="6">
        <f t="shared" si="3"/>
        <v>38.799876638396299</v>
      </c>
    </row>
    <row r="46" spans="1:24" x14ac:dyDescent="0.25">
      <c r="A46">
        <v>38</v>
      </c>
      <c r="B46" t="s">
        <v>208</v>
      </c>
      <c r="C46">
        <v>9</v>
      </c>
      <c r="D46">
        <v>0</v>
      </c>
      <c r="E46">
        <v>5</v>
      </c>
      <c r="F46">
        <v>1</v>
      </c>
      <c r="G46" t="s">
        <v>20</v>
      </c>
      <c r="H46" t="s">
        <v>20</v>
      </c>
      <c r="I46">
        <v>5</v>
      </c>
      <c r="J46">
        <v>1</v>
      </c>
      <c r="K46" t="s">
        <v>20</v>
      </c>
      <c r="L46" t="s">
        <v>20</v>
      </c>
      <c r="M46">
        <v>29.71</v>
      </c>
      <c r="N46" t="s">
        <v>209</v>
      </c>
      <c r="O46" t="s">
        <v>210</v>
      </c>
      <c r="P46" t="s">
        <v>211</v>
      </c>
      <c r="Q46" t="s">
        <v>212</v>
      </c>
      <c r="R46">
        <v>29.13</v>
      </c>
      <c r="S46">
        <v>29.13</v>
      </c>
      <c r="T46" t="s">
        <v>213</v>
      </c>
      <c r="U46" s="5">
        <f t="shared" si="1"/>
        <v>-1.9910744936491698E-2</v>
      </c>
      <c r="V46" s="5">
        <f t="shared" si="2"/>
        <v>0</v>
      </c>
      <c r="X46" s="6">
        <f t="shared" si="3"/>
        <v>29.13</v>
      </c>
    </row>
    <row r="47" spans="1:24" x14ac:dyDescent="0.25">
      <c r="A47">
        <v>39</v>
      </c>
      <c r="B47" t="s">
        <v>214</v>
      </c>
      <c r="C47">
        <v>10</v>
      </c>
      <c r="D47">
        <v>0</v>
      </c>
      <c r="E47">
        <v>6</v>
      </c>
      <c r="F47">
        <v>0</v>
      </c>
      <c r="G47" t="s">
        <v>20</v>
      </c>
      <c r="H47" t="s">
        <v>20</v>
      </c>
      <c r="I47">
        <v>6</v>
      </c>
      <c r="J47">
        <v>0</v>
      </c>
      <c r="K47" t="s">
        <v>20</v>
      </c>
      <c r="L47" t="s">
        <v>20</v>
      </c>
      <c r="M47">
        <v>24.9</v>
      </c>
      <c r="N47" t="s">
        <v>215</v>
      </c>
      <c r="O47" t="s">
        <v>216</v>
      </c>
      <c r="P47" t="s">
        <v>217</v>
      </c>
      <c r="Q47" t="s">
        <v>218</v>
      </c>
      <c r="R47">
        <v>24.72</v>
      </c>
      <c r="S47">
        <v>24.85</v>
      </c>
      <c r="T47" t="s">
        <v>213</v>
      </c>
      <c r="U47" s="5">
        <f t="shared" si="1"/>
        <v>-7.2815533980581382E-3</v>
      </c>
      <c r="V47" s="5">
        <f t="shared" si="2"/>
        <v>5.2313883299799357E-3</v>
      </c>
      <c r="X47" s="6">
        <f t="shared" si="3"/>
        <v>24.849319919517104</v>
      </c>
    </row>
    <row r="48" spans="1:24" x14ac:dyDescent="0.25">
      <c r="A48">
        <v>40</v>
      </c>
      <c r="B48" t="s">
        <v>219</v>
      </c>
      <c r="C48">
        <v>10</v>
      </c>
      <c r="D48">
        <v>0</v>
      </c>
      <c r="E48">
        <v>6</v>
      </c>
      <c r="F48">
        <v>0</v>
      </c>
      <c r="G48" t="s">
        <v>20</v>
      </c>
      <c r="H48" t="s">
        <v>20</v>
      </c>
      <c r="I48">
        <v>6</v>
      </c>
      <c r="J48">
        <v>0</v>
      </c>
      <c r="K48" t="s">
        <v>20</v>
      </c>
      <c r="L48" t="s">
        <v>20</v>
      </c>
      <c r="M48">
        <v>26.08</v>
      </c>
      <c r="N48" t="s">
        <v>220</v>
      </c>
      <c r="O48" t="s">
        <v>221</v>
      </c>
      <c r="P48" t="s">
        <v>222</v>
      </c>
      <c r="Q48" t="s">
        <v>42</v>
      </c>
      <c r="R48">
        <v>26.11</v>
      </c>
      <c r="S48">
        <v>26.53</v>
      </c>
      <c r="T48" t="s">
        <v>213</v>
      </c>
      <c r="U48" s="5">
        <f t="shared" si="1"/>
        <v>1.1489850631942744E-3</v>
      </c>
      <c r="V48" s="5">
        <f t="shared" si="2"/>
        <v>1.5831134564643912E-2</v>
      </c>
      <c r="X48" s="6">
        <f t="shared" si="3"/>
        <v>26.523350923482852</v>
      </c>
    </row>
    <row r="49" spans="1:24" x14ac:dyDescent="0.25">
      <c r="A49">
        <v>41</v>
      </c>
      <c r="B49" t="s">
        <v>223</v>
      </c>
      <c r="C49">
        <v>9</v>
      </c>
      <c r="D49">
        <v>0</v>
      </c>
      <c r="E49">
        <v>6</v>
      </c>
      <c r="F49">
        <v>0</v>
      </c>
      <c r="G49" t="s">
        <v>20</v>
      </c>
      <c r="H49" t="s">
        <v>20</v>
      </c>
      <c r="I49">
        <v>6</v>
      </c>
      <c r="J49">
        <v>0</v>
      </c>
      <c r="K49" t="s">
        <v>20</v>
      </c>
      <c r="L49" t="s">
        <v>20</v>
      </c>
      <c r="M49">
        <v>30.73</v>
      </c>
      <c r="N49" t="s">
        <v>117</v>
      </c>
      <c r="O49" t="s">
        <v>46</v>
      </c>
      <c r="P49" t="s">
        <v>224</v>
      </c>
      <c r="Q49" t="s">
        <v>139</v>
      </c>
      <c r="R49">
        <v>31.05</v>
      </c>
      <c r="S49">
        <v>31.37</v>
      </c>
      <c r="T49" t="s">
        <v>213</v>
      </c>
      <c r="U49" s="5">
        <f t="shared" si="1"/>
        <v>1.0305958132045046E-2</v>
      </c>
      <c r="V49" s="5">
        <f t="shared" si="2"/>
        <v>1.0200828817341412E-2</v>
      </c>
      <c r="X49" s="6">
        <f t="shared" si="3"/>
        <v>31.366735734778452</v>
      </c>
    </row>
    <row r="50" spans="1:24" x14ac:dyDescent="0.25">
      <c r="A50">
        <v>42</v>
      </c>
      <c r="B50" t="s">
        <v>225</v>
      </c>
      <c r="C50">
        <v>9</v>
      </c>
      <c r="D50">
        <v>0</v>
      </c>
      <c r="E50">
        <v>6</v>
      </c>
      <c r="F50">
        <v>0</v>
      </c>
      <c r="G50" t="s">
        <v>20</v>
      </c>
      <c r="H50" t="s">
        <v>20</v>
      </c>
      <c r="I50">
        <v>6</v>
      </c>
      <c r="J50">
        <v>0</v>
      </c>
      <c r="K50" t="s">
        <v>20</v>
      </c>
      <c r="L50" t="s">
        <v>20</v>
      </c>
      <c r="M50">
        <v>25.27</v>
      </c>
      <c r="N50" t="s">
        <v>226</v>
      </c>
      <c r="O50" t="s">
        <v>227</v>
      </c>
      <c r="P50" t="s">
        <v>228</v>
      </c>
      <c r="Q50" t="s">
        <v>229</v>
      </c>
      <c r="R50">
        <v>24.77</v>
      </c>
      <c r="S50">
        <v>25.25</v>
      </c>
      <c r="T50" t="s">
        <v>213</v>
      </c>
      <c r="U50" s="5">
        <f t="shared" si="1"/>
        <v>-2.0185708518368983E-2</v>
      </c>
      <c r="V50" s="5">
        <f t="shared" si="2"/>
        <v>1.9009900990099027E-2</v>
      </c>
      <c r="X50" s="6">
        <f t="shared" si="3"/>
        <v>25.240875247524752</v>
      </c>
    </row>
    <row r="51" spans="1:24" x14ac:dyDescent="0.25">
      <c r="A51">
        <v>43</v>
      </c>
      <c r="B51" t="s">
        <v>230</v>
      </c>
      <c r="C51">
        <v>10</v>
      </c>
      <c r="D51">
        <v>0</v>
      </c>
      <c r="E51">
        <v>5</v>
      </c>
      <c r="F51">
        <v>1</v>
      </c>
      <c r="G51" t="s">
        <v>20</v>
      </c>
      <c r="H51" t="s">
        <v>20</v>
      </c>
      <c r="I51">
        <v>5</v>
      </c>
      <c r="J51">
        <v>1</v>
      </c>
      <c r="K51" t="s">
        <v>20</v>
      </c>
      <c r="L51" t="s">
        <v>20</v>
      </c>
      <c r="M51">
        <v>31.61</v>
      </c>
      <c r="N51" t="s">
        <v>231</v>
      </c>
      <c r="O51" t="s">
        <v>232</v>
      </c>
      <c r="P51" t="s">
        <v>233</v>
      </c>
      <c r="Q51" t="s">
        <v>234</v>
      </c>
      <c r="R51">
        <v>31.7</v>
      </c>
      <c r="S51">
        <v>32.020000000000003</v>
      </c>
      <c r="T51" t="s">
        <v>213</v>
      </c>
      <c r="U51" s="5">
        <f t="shared" si="1"/>
        <v>2.8391167192428624E-3</v>
      </c>
      <c r="V51" s="5">
        <f t="shared" si="2"/>
        <v>9.9937539038101875E-3</v>
      </c>
      <c r="X51" s="6">
        <f t="shared" si="3"/>
        <v>32.016801998750779</v>
      </c>
    </row>
    <row r="52" spans="1:24" x14ac:dyDescent="0.25">
      <c r="A52">
        <v>44</v>
      </c>
      <c r="B52" t="s">
        <v>235</v>
      </c>
      <c r="C52">
        <v>9</v>
      </c>
      <c r="D52">
        <v>0</v>
      </c>
      <c r="E52">
        <v>6</v>
      </c>
      <c r="F52">
        <v>0</v>
      </c>
      <c r="G52" t="s">
        <v>20</v>
      </c>
      <c r="H52" t="s">
        <v>20</v>
      </c>
      <c r="I52">
        <v>6</v>
      </c>
      <c r="J52">
        <v>0</v>
      </c>
      <c r="K52" t="s">
        <v>20</v>
      </c>
      <c r="L52" t="s">
        <v>20</v>
      </c>
      <c r="M52">
        <v>25.19</v>
      </c>
      <c r="N52" t="s">
        <v>236</v>
      </c>
      <c r="O52" t="s">
        <v>129</v>
      </c>
      <c r="P52" t="s">
        <v>237</v>
      </c>
      <c r="Q52" t="s">
        <v>39</v>
      </c>
      <c r="R52">
        <v>25.17</v>
      </c>
      <c r="S52">
        <v>25.93</v>
      </c>
      <c r="T52" t="s">
        <v>213</v>
      </c>
      <c r="U52" s="5">
        <f t="shared" si="1"/>
        <v>-7.9459674215343057E-4</v>
      </c>
      <c r="V52" s="5">
        <f t="shared" si="2"/>
        <v>2.9309679907443043E-2</v>
      </c>
      <c r="X52" s="6">
        <f t="shared" si="3"/>
        <v>25.907724643270342</v>
      </c>
    </row>
    <row r="53" spans="1:24" x14ac:dyDescent="0.25">
      <c r="A53">
        <v>45</v>
      </c>
      <c r="B53" t="s">
        <v>238</v>
      </c>
      <c r="C53">
        <v>9</v>
      </c>
      <c r="D53">
        <v>0</v>
      </c>
      <c r="E53">
        <v>6</v>
      </c>
      <c r="F53">
        <v>0</v>
      </c>
      <c r="G53" t="s">
        <v>20</v>
      </c>
      <c r="H53" t="s">
        <v>20</v>
      </c>
      <c r="I53">
        <v>6</v>
      </c>
      <c r="J53">
        <v>0</v>
      </c>
      <c r="K53" t="s">
        <v>20</v>
      </c>
      <c r="L53" t="s">
        <v>20</v>
      </c>
      <c r="M53">
        <v>31.94</v>
      </c>
      <c r="N53" t="s">
        <v>239</v>
      </c>
      <c r="O53" t="s">
        <v>139</v>
      </c>
      <c r="P53" t="s">
        <v>240</v>
      </c>
      <c r="Q53" t="s">
        <v>69</v>
      </c>
      <c r="R53">
        <v>32.74</v>
      </c>
      <c r="S53">
        <v>33.49</v>
      </c>
      <c r="T53" t="s">
        <v>70</v>
      </c>
      <c r="U53" s="5">
        <f t="shared" si="1"/>
        <v>2.4434941967012902E-2</v>
      </c>
      <c r="V53" s="5">
        <f t="shared" si="2"/>
        <v>2.2394744699910429E-2</v>
      </c>
      <c r="X53" s="6">
        <f t="shared" si="3"/>
        <v>33.47320394147507</v>
      </c>
    </row>
    <row r="54" spans="1:24" x14ac:dyDescent="0.25">
      <c r="A54">
        <v>46</v>
      </c>
      <c r="B54" t="s">
        <v>241</v>
      </c>
      <c r="C54">
        <v>10</v>
      </c>
      <c r="D54">
        <v>1</v>
      </c>
      <c r="E54">
        <v>5</v>
      </c>
      <c r="F54">
        <v>1</v>
      </c>
      <c r="G54" t="s">
        <v>20</v>
      </c>
      <c r="H54" t="s">
        <v>20</v>
      </c>
      <c r="I54">
        <v>5</v>
      </c>
      <c r="J54">
        <v>1</v>
      </c>
      <c r="K54" t="s">
        <v>20</v>
      </c>
      <c r="L54" t="s">
        <v>20</v>
      </c>
      <c r="M54">
        <v>32.69</v>
      </c>
      <c r="N54" t="s">
        <v>242</v>
      </c>
      <c r="O54" t="s">
        <v>243</v>
      </c>
      <c r="P54" t="s">
        <v>244</v>
      </c>
      <c r="Q54" t="s">
        <v>245</v>
      </c>
      <c r="R54">
        <v>33.090000000000003</v>
      </c>
      <c r="S54">
        <v>33.33</v>
      </c>
      <c r="T54" t="s">
        <v>25</v>
      </c>
      <c r="U54" s="5">
        <f t="shared" si="1"/>
        <v>1.2088244182532626E-2</v>
      </c>
      <c r="V54" s="5">
        <f t="shared" si="2"/>
        <v>7.2007200720070053E-3</v>
      </c>
      <c r="X54" s="6">
        <f t="shared" si="3"/>
        <v>33.328271827182718</v>
      </c>
    </row>
    <row r="55" spans="1:24" x14ac:dyDescent="0.25">
      <c r="A55">
        <v>47</v>
      </c>
      <c r="B55" t="s">
        <v>246</v>
      </c>
      <c r="C55">
        <v>10</v>
      </c>
      <c r="D55">
        <v>1</v>
      </c>
      <c r="E55">
        <v>5</v>
      </c>
      <c r="F55">
        <v>1</v>
      </c>
      <c r="G55" t="s">
        <v>20</v>
      </c>
      <c r="H55" t="s">
        <v>20</v>
      </c>
      <c r="I55">
        <v>5</v>
      </c>
      <c r="J55">
        <v>1</v>
      </c>
      <c r="K55" t="s">
        <v>20</v>
      </c>
      <c r="L55" t="s">
        <v>20</v>
      </c>
      <c r="M55">
        <v>26.97</v>
      </c>
      <c r="N55" t="s">
        <v>247</v>
      </c>
      <c r="O55" t="s">
        <v>248</v>
      </c>
      <c r="P55" t="s">
        <v>249</v>
      </c>
      <c r="Q55" t="s">
        <v>250</v>
      </c>
      <c r="R55">
        <v>27.29</v>
      </c>
      <c r="S55">
        <v>28.2</v>
      </c>
      <c r="T55" t="s">
        <v>25</v>
      </c>
      <c r="U55" s="5">
        <f t="shared" si="1"/>
        <v>1.1725906925613816E-2</v>
      </c>
      <c r="V55" s="5">
        <f t="shared" si="2"/>
        <v>3.2269503546099254E-2</v>
      </c>
      <c r="X55" s="6">
        <f t="shared" si="3"/>
        <v>28.170634751773047</v>
      </c>
    </row>
    <row r="56" spans="1:24" x14ac:dyDescent="0.25">
      <c r="A56">
        <v>48</v>
      </c>
      <c r="B56" t="s">
        <v>251</v>
      </c>
      <c r="C56">
        <v>9</v>
      </c>
      <c r="D56">
        <v>0</v>
      </c>
      <c r="E56">
        <v>6</v>
      </c>
      <c r="F56">
        <v>0</v>
      </c>
      <c r="G56" t="s">
        <v>20</v>
      </c>
      <c r="H56" t="s">
        <v>20</v>
      </c>
      <c r="I56">
        <v>6</v>
      </c>
      <c r="J56">
        <v>0</v>
      </c>
      <c r="K56" t="s">
        <v>20</v>
      </c>
      <c r="L56" t="s">
        <v>20</v>
      </c>
      <c r="M56">
        <v>30.78</v>
      </c>
      <c r="N56" t="s">
        <v>252</v>
      </c>
      <c r="O56" t="s">
        <v>179</v>
      </c>
      <c r="P56" t="s">
        <v>193</v>
      </c>
      <c r="Q56" t="s">
        <v>117</v>
      </c>
      <c r="R56">
        <v>30.51</v>
      </c>
      <c r="S56">
        <v>31.68</v>
      </c>
      <c r="T56" t="s">
        <v>70</v>
      </c>
      <c r="U56" s="5">
        <f t="shared" si="1"/>
        <v>-8.8495575221239076E-3</v>
      </c>
      <c r="V56" s="5">
        <f t="shared" si="2"/>
        <v>3.6931818181818121E-2</v>
      </c>
      <c r="X56" s="6">
        <f t="shared" si="3"/>
        <v>31.636789772727273</v>
      </c>
    </row>
    <row r="57" spans="1:24" x14ac:dyDescent="0.25">
      <c r="A57">
        <v>49</v>
      </c>
      <c r="B57" t="s">
        <v>253</v>
      </c>
      <c r="C57">
        <v>10</v>
      </c>
      <c r="D57">
        <v>1</v>
      </c>
      <c r="E57">
        <v>6</v>
      </c>
      <c r="F57">
        <v>0</v>
      </c>
      <c r="G57" t="s">
        <v>20</v>
      </c>
      <c r="H57" t="s">
        <v>20</v>
      </c>
      <c r="I57">
        <v>6</v>
      </c>
      <c r="J57">
        <v>0</v>
      </c>
      <c r="K57" t="s">
        <v>20</v>
      </c>
      <c r="L57" t="s">
        <v>20</v>
      </c>
      <c r="M57">
        <v>29.95</v>
      </c>
      <c r="N57" t="s">
        <v>254</v>
      </c>
      <c r="O57" t="s">
        <v>255</v>
      </c>
      <c r="P57" t="s">
        <v>252</v>
      </c>
      <c r="Q57" t="s">
        <v>256</v>
      </c>
      <c r="R57">
        <v>30.28</v>
      </c>
      <c r="S57">
        <v>30.85</v>
      </c>
      <c r="T57" t="s">
        <v>70</v>
      </c>
      <c r="U57" s="5">
        <f t="shared" si="1"/>
        <v>1.089828269484816E-2</v>
      </c>
      <c r="V57" s="5">
        <f t="shared" si="2"/>
        <v>1.8476499189627238E-2</v>
      </c>
      <c r="X57" s="6">
        <f t="shared" si="3"/>
        <v>30.839468395461914</v>
      </c>
    </row>
    <row r="58" spans="1:24" x14ac:dyDescent="0.25">
      <c r="A58">
        <v>50</v>
      </c>
      <c r="B58" t="s">
        <v>257</v>
      </c>
      <c r="C58">
        <v>9</v>
      </c>
      <c r="D58">
        <v>1</v>
      </c>
      <c r="E58">
        <v>6</v>
      </c>
      <c r="F58">
        <v>0</v>
      </c>
      <c r="G58" t="s">
        <v>20</v>
      </c>
      <c r="H58" t="s">
        <v>20</v>
      </c>
      <c r="I58">
        <v>6</v>
      </c>
      <c r="J58">
        <v>0</v>
      </c>
      <c r="K58" t="s">
        <v>20</v>
      </c>
      <c r="L58" t="s">
        <v>20</v>
      </c>
      <c r="M58">
        <v>28.75</v>
      </c>
      <c r="N58" t="s">
        <v>258</v>
      </c>
      <c r="O58" t="s">
        <v>259</v>
      </c>
      <c r="P58" t="s">
        <v>248</v>
      </c>
      <c r="Q58" t="s">
        <v>260</v>
      </c>
      <c r="R58">
        <v>28.96</v>
      </c>
      <c r="S58">
        <v>29.75</v>
      </c>
      <c r="T58" t="s">
        <v>70</v>
      </c>
      <c r="U58" s="5">
        <f t="shared" si="1"/>
        <v>7.2513812154696433E-3</v>
      </c>
      <c r="V58" s="5">
        <f t="shared" si="2"/>
        <v>2.6554621848739468E-2</v>
      </c>
      <c r="X58" s="6">
        <f t="shared" si="3"/>
        <v>29.729021848739496</v>
      </c>
    </row>
    <row r="59" spans="1:24" x14ac:dyDescent="0.25">
      <c r="A59">
        <v>51</v>
      </c>
      <c r="B59" t="s">
        <v>261</v>
      </c>
      <c r="C59">
        <v>9</v>
      </c>
      <c r="D59">
        <v>1</v>
      </c>
      <c r="E59">
        <v>6</v>
      </c>
      <c r="F59">
        <v>0</v>
      </c>
      <c r="G59" t="s">
        <v>20</v>
      </c>
      <c r="H59" t="s">
        <v>20</v>
      </c>
      <c r="I59">
        <v>6</v>
      </c>
      <c r="J59">
        <v>0</v>
      </c>
      <c r="K59" t="s">
        <v>20</v>
      </c>
      <c r="L59" t="s">
        <v>20</v>
      </c>
      <c r="M59">
        <v>33.86</v>
      </c>
      <c r="N59" t="s">
        <v>262</v>
      </c>
      <c r="O59" t="s">
        <v>263</v>
      </c>
      <c r="P59" t="s">
        <v>46</v>
      </c>
      <c r="Q59" t="s">
        <v>183</v>
      </c>
      <c r="R59">
        <v>34.369999999999997</v>
      </c>
      <c r="S59">
        <v>35.18</v>
      </c>
      <c r="T59" t="s">
        <v>70</v>
      </c>
      <c r="U59" s="5">
        <f t="shared" si="1"/>
        <v>1.4838521966831442E-2</v>
      </c>
      <c r="V59" s="5">
        <f t="shared" si="2"/>
        <v>2.302444570778861E-2</v>
      </c>
      <c r="X59" s="6">
        <f t="shared" si="3"/>
        <v>35.161350198976692</v>
      </c>
    </row>
    <row r="60" spans="1:24" x14ac:dyDescent="0.25">
      <c r="A60">
        <v>52</v>
      </c>
      <c r="B60" t="s">
        <v>264</v>
      </c>
      <c r="C60">
        <v>9</v>
      </c>
      <c r="D60">
        <v>1</v>
      </c>
      <c r="E60">
        <v>6</v>
      </c>
      <c r="F60">
        <v>0</v>
      </c>
      <c r="G60" t="s">
        <v>20</v>
      </c>
      <c r="H60" t="s">
        <v>20</v>
      </c>
      <c r="I60">
        <v>6</v>
      </c>
      <c r="J60">
        <v>0</v>
      </c>
      <c r="K60" t="s">
        <v>20</v>
      </c>
      <c r="L60" t="s">
        <v>20</v>
      </c>
      <c r="M60">
        <v>24.97</v>
      </c>
      <c r="N60" t="s">
        <v>74</v>
      </c>
      <c r="O60" t="s">
        <v>265</v>
      </c>
      <c r="P60" t="s">
        <v>266</v>
      </c>
      <c r="Q60" t="s">
        <v>267</v>
      </c>
      <c r="R60">
        <v>25.59</v>
      </c>
      <c r="S60">
        <v>26.19</v>
      </c>
      <c r="T60" t="s">
        <v>70</v>
      </c>
      <c r="U60" s="5">
        <f t="shared" si="1"/>
        <v>2.4228214146150839E-2</v>
      </c>
      <c r="V60" s="5">
        <f t="shared" si="2"/>
        <v>2.2909507445589949E-2</v>
      </c>
      <c r="X60" s="6">
        <f t="shared" si="3"/>
        <v>26.176254295532647</v>
      </c>
    </row>
    <row r="61" spans="1:24" x14ac:dyDescent="0.25">
      <c r="A61">
        <v>53</v>
      </c>
      <c r="B61" t="s">
        <v>268</v>
      </c>
      <c r="C61">
        <v>9</v>
      </c>
      <c r="D61">
        <v>2</v>
      </c>
      <c r="E61">
        <v>6</v>
      </c>
      <c r="F61">
        <v>0</v>
      </c>
      <c r="G61" t="s">
        <v>20</v>
      </c>
      <c r="H61" t="s">
        <v>20</v>
      </c>
      <c r="I61">
        <v>6</v>
      </c>
      <c r="J61">
        <v>0</v>
      </c>
      <c r="K61" t="s">
        <v>20</v>
      </c>
      <c r="L61" t="s">
        <v>20</v>
      </c>
      <c r="M61">
        <v>29.8</v>
      </c>
      <c r="N61" t="s">
        <v>269</v>
      </c>
      <c r="O61" t="s">
        <v>270</v>
      </c>
      <c r="P61" t="s">
        <v>114</v>
      </c>
      <c r="Q61" t="s">
        <v>271</v>
      </c>
      <c r="R61">
        <v>30.46</v>
      </c>
      <c r="S61">
        <v>30.77</v>
      </c>
      <c r="T61" t="s">
        <v>70</v>
      </c>
      <c r="U61" s="5">
        <f t="shared" si="1"/>
        <v>2.166776099803025E-2</v>
      </c>
      <c r="V61" s="5">
        <f t="shared" si="2"/>
        <v>1.0074748131296718E-2</v>
      </c>
      <c r="X61" s="6">
        <f t="shared" si="3"/>
        <v>30.766876828079297</v>
      </c>
    </row>
    <row r="62" spans="1:24" x14ac:dyDescent="0.25">
      <c r="A62">
        <v>54</v>
      </c>
      <c r="B62" t="s">
        <v>272</v>
      </c>
      <c r="C62">
        <v>10</v>
      </c>
      <c r="D62">
        <v>0</v>
      </c>
      <c r="E62">
        <v>6</v>
      </c>
      <c r="F62">
        <v>0</v>
      </c>
      <c r="G62" t="s">
        <v>20</v>
      </c>
      <c r="H62" t="s">
        <v>20</v>
      </c>
      <c r="I62">
        <v>6</v>
      </c>
      <c r="J62">
        <v>0</v>
      </c>
      <c r="K62" t="s">
        <v>20</v>
      </c>
      <c r="L62" t="s">
        <v>20</v>
      </c>
      <c r="M62">
        <v>27.67</v>
      </c>
      <c r="N62" t="s">
        <v>273</v>
      </c>
      <c r="O62" t="s">
        <v>152</v>
      </c>
      <c r="P62" t="s">
        <v>274</v>
      </c>
      <c r="Q62" t="s">
        <v>30</v>
      </c>
      <c r="R62">
        <v>28.19</v>
      </c>
      <c r="S62">
        <v>28.76</v>
      </c>
      <c r="T62" t="s">
        <v>70</v>
      </c>
      <c r="U62" s="5">
        <f t="shared" si="1"/>
        <v>1.8446257538134114E-2</v>
      </c>
      <c r="V62" s="5">
        <f t="shared" si="2"/>
        <v>1.9819193324061235E-2</v>
      </c>
      <c r="X62" s="6">
        <f t="shared" si="3"/>
        <v>28.748703059805287</v>
      </c>
    </row>
    <row r="63" spans="1:24" x14ac:dyDescent="0.25">
      <c r="A63">
        <v>55</v>
      </c>
      <c r="B63" t="s">
        <v>275</v>
      </c>
      <c r="C63">
        <v>9</v>
      </c>
      <c r="D63">
        <v>0</v>
      </c>
      <c r="E63">
        <v>6</v>
      </c>
      <c r="F63">
        <v>0</v>
      </c>
      <c r="G63" t="s">
        <v>20</v>
      </c>
      <c r="H63" t="s">
        <v>20</v>
      </c>
      <c r="I63">
        <v>6</v>
      </c>
      <c r="J63">
        <v>0</v>
      </c>
      <c r="K63" t="s">
        <v>20</v>
      </c>
      <c r="L63" t="s">
        <v>20</v>
      </c>
      <c r="M63">
        <v>32.5</v>
      </c>
      <c r="N63" t="s">
        <v>276</v>
      </c>
      <c r="O63" t="s">
        <v>277</v>
      </c>
      <c r="P63" t="s">
        <v>276</v>
      </c>
      <c r="Q63" t="s">
        <v>278</v>
      </c>
      <c r="R63">
        <v>32.99</v>
      </c>
      <c r="S63">
        <v>33.64</v>
      </c>
      <c r="T63" t="s">
        <v>70</v>
      </c>
      <c r="U63" s="5">
        <f t="shared" si="1"/>
        <v>1.4852985753258663E-2</v>
      </c>
      <c r="V63" s="5">
        <f t="shared" si="2"/>
        <v>1.9322235434007129E-2</v>
      </c>
      <c r="X63" s="6">
        <f t="shared" si="3"/>
        <v>33.627440546967897</v>
      </c>
    </row>
    <row r="64" spans="1:24" x14ac:dyDescent="0.25">
      <c r="A64">
        <v>56</v>
      </c>
      <c r="B64" t="s">
        <v>279</v>
      </c>
      <c r="C64">
        <v>11</v>
      </c>
      <c r="D64">
        <v>0</v>
      </c>
      <c r="E64">
        <v>5</v>
      </c>
      <c r="F64">
        <v>1</v>
      </c>
      <c r="G64" t="s">
        <v>20</v>
      </c>
      <c r="H64" t="s">
        <v>20</v>
      </c>
      <c r="I64">
        <v>5</v>
      </c>
      <c r="J64">
        <v>1</v>
      </c>
      <c r="K64" t="s">
        <v>20</v>
      </c>
      <c r="L64" t="s">
        <v>20</v>
      </c>
      <c r="M64">
        <v>29.6</v>
      </c>
      <c r="N64" t="s">
        <v>244</v>
      </c>
      <c r="O64" t="s">
        <v>227</v>
      </c>
      <c r="P64" t="s">
        <v>231</v>
      </c>
      <c r="Q64" t="s">
        <v>280</v>
      </c>
      <c r="R64">
        <v>30</v>
      </c>
      <c r="S64">
        <v>30.67</v>
      </c>
      <c r="T64" t="s">
        <v>70</v>
      </c>
      <c r="U64" s="5">
        <f t="shared" si="1"/>
        <v>1.3333333333333308E-2</v>
      </c>
      <c r="V64" s="5">
        <f t="shared" si="2"/>
        <v>2.1845451581349873E-2</v>
      </c>
      <c r="X64" s="6">
        <f t="shared" si="3"/>
        <v>30.655363547440498</v>
      </c>
    </row>
    <row r="65" spans="1:24" x14ac:dyDescent="0.25">
      <c r="A65">
        <v>57</v>
      </c>
      <c r="B65" t="s">
        <v>281</v>
      </c>
      <c r="C65">
        <v>10</v>
      </c>
      <c r="D65">
        <v>0</v>
      </c>
      <c r="E65">
        <v>5</v>
      </c>
      <c r="F65">
        <v>1</v>
      </c>
      <c r="G65" t="s">
        <v>20</v>
      </c>
      <c r="H65" t="s">
        <v>20</v>
      </c>
      <c r="I65">
        <v>5</v>
      </c>
      <c r="J65">
        <v>1</v>
      </c>
      <c r="K65" t="s">
        <v>20</v>
      </c>
      <c r="L65" t="s">
        <v>20</v>
      </c>
      <c r="M65">
        <v>32.54</v>
      </c>
      <c r="N65" t="s">
        <v>282</v>
      </c>
      <c r="O65" t="s">
        <v>283</v>
      </c>
      <c r="P65" t="s">
        <v>61</v>
      </c>
      <c r="Q65" t="s">
        <v>218</v>
      </c>
      <c r="R65">
        <v>33.01</v>
      </c>
      <c r="S65">
        <v>33.85</v>
      </c>
      <c r="T65" t="s">
        <v>70</v>
      </c>
      <c r="U65" s="5">
        <f t="shared" si="1"/>
        <v>1.4238109663738174E-2</v>
      </c>
      <c r="V65" s="5">
        <f t="shared" si="2"/>
        <v>2.4815361890694332E-2</v>
      </c>
      <c r="X65" s="6">
        <f t="shared" si="3"/>
        <v>33.829155096011817</v>
      </c>
    </row>
    <row r="66" spans="1:24" x14ac:dyDescent="0.25">
      <c r="A66">
        <v>58</v>
      </c>
      <c r="B66" t="s">
        <v>284</v>
      </c>
      <c r="C66">
        <v>9</v>
      </c>
      <c r="D66">
        <v>0</v>
      </c>
      <c r="E66">
        <v>6</v>
      </c>
      <c r="F66">
        <v>0</v>
      </c>
      <c r="G66" t="s">
        <v>20</v>
      </c>
      <c r="H66" t="s">
        <v>20</v>
      </c>
      <c r="I66">
        <v>6</v>
      </c>
      <c r="J66">
        <v>0</v>
      </c>
      <c r="K66" t="s">
        <v>20</v>
      </c>
      <c r="L66" t="s">
        <v>20</v>
      </c>
      <c r="M66">
        <v>30.57</v>
      </c>
      <c r="N66" t="s">
        <v>285</v>
      </c>
      <c r="O66" t="s">
        <v>286</v>
      </c>
      <c r="P66" t="s">
        <v>274</v>
      </c>
      <c r="Q66" t="s">
        <v>179</v>
      </c>
      <c r="R66">
        <v>30.83</v>
      </c>
      <c r="S66">
        <v>31.54</v>
      </c>
      <c r="T66" t="s">
        <v>70</v>
      </c>
      <c r="U66" s="5">
        <f t="shared" si="1"/>
        <v>8.4333441453129376E-3</v>
      </c>
      <c r="V66" s="5">
        <f t="shared" si="2"/>
        <v>2.2511097019657589E-2</v>
      </c>
      <c r="X66" s="6">
        <f t="shared" si="3"/>
        <v>31.524017121116042</v>
      </c>
    </row>
    <row r="67" spans="1:24" x14ac:dyDescent="0.25">
      <c r="A67">
        <v>59</v>
      </c>
      <c r="B67" t="s">
        <v>287</v>
      </c>
      <c r="C67">
        <v>9</v>
      </c>
      <c r="D67">
        <v>2</v>
      </c>
      <c r="E67">
        <v>6</v>
      </c>
      <c r="F67">
        <v>0</v>
      </c>
      <c r="G67" t="s">
        <v>20</v>
      </c>
      <c r="H67" t="s">
        <v>20</v>
      </c>
      <c r="I67">
        <v>6</v>
      </c>
      <c r="J67">
        <v>0</v>
      </c>
      <c r="K67" t="s">
        <v>20</v>
      </c>
      <c r="L67" t="s">
        <v>20</v>
      </c>
      <c r="M67">
        <v>23.86</v>
      </c>
      <c r="N67" t="s">
        <v>288</v>
      </c>
      <c r="O67" t="s">
        <v>289</v>
      </c>
      <c r="P67" t="s">
        <v>153</v>
      </c>
      <c r="Q67" t="s">
        <v>290</v>
      </c>
      <c r="R67">
        <v>24.35</v>
      </c>
      <c r="S67">
        <v>25.4</v>
      </c>
      <c r="T67" t="s">
        <v>70</v>
      </c>
      <c r="U67" s="5">
        <f t="shared" si="1"/>
        <v>2.0123203285421054E-2</v>
      </c>
      <c r="V67" s="5">
        <f t="shared" si="2"/>
        <v>4.1338582677165281E-2</v>
      </c>
      <c r="X67" s="6">
        <f t="shared" si="3"/>
        <v>25.356594488188975</v>
      </c>
    </row>
    <row r="68" spans="1:24" x14ac:dyDescent="0.25">
      <c r="A68">
        <v>60</v>
      </c>
      <c r="B68" t="s">
        <v>291</v>
      </c>
      <c r="C68">
        <v>10</v>
      </c>
      <c r="D68">
        <v>0</v>
      </c>
      <c r="E68">
        <v>5</v>
      </c>
      <c r="F68">
        <v>1</v>
      </c>
      <c r="G68" t="s">
        <v>20</v>
      </c>
      <c r="H68" t="s">
        <v>20</v>
      </c>
      <c r="I68">
        <v>5</v>
      </c>
      <c r="J68">
        <v>1</v>
      </c>
      <c r="K68" t="s">
        <v>20</v>
      </c>
      <c r="L68" t="s">
        <v>20</v>
      </c>
      <c r="M68">
        <v>31.43</v>
      </c>
      <c r="N68" t="s">
        <v>27</v>
      </c>
      <c r="O68" t="s">
        <v>292</v>
      </c>
      <c r="P68" t="s">
        <v>293</v>
      </c>
      <c r="Q68" t="s">
        <v>294</v>
      </c>
      <c r="R68">
        <v>32.1</v>
      </c>
      <c r="S68">
        <v>33.5</v>
      </c>
      <c r="T68" t="s">
        <v>70</v>
      </c>
      <c r="U68" s="5">
        <f t="shared" si="1"/>
        <v>2.0872274143302283E-2</v>
      </c>
      <c r="V68" s="5">
        <f t="shared" si="2"/>
        <v>4.179104477611939E-2</v>
      </c>
      <c r="X68" s="6">
        <f t="shared" si="3"/>
        <v>33.441492537313437</v>
      </c>
    </row>
    <row r="69" spans="1:24" x14ac:dyDescent="0.25">
      <c r="A69">
        <v>61</v>
      </c>
      <c r="B69" t="s">
        <v>295</v>
      </c>
      <c r="C69">
        <v>9</v>
      </c>
      <c r="D69">
        <v>1</v>
      </c>
      <c r="E69">
        <v>6</v>
      </c>
      <c r="F69">
        <v>0</v>
      </c>
      <c r="G69" t="s">
        <v>20</v>
      </c>
      <c r="H69" t="s">
        <v>20</v>
      </c>
      <c r="I69">
        <v>5</v>
      </c>
      <c r="J69">
        <v>1</v>
      </c>
      <c r="K69" t="s">
        <v>20</v>
      </c>
      <c r="L69" t="s">
        <v>20</v>
      </c>
      <c r="M69">
        <v>25.81</v>
      </c>
      <c r="N69" t="s">
        <v>296</v>
      </c>
      <c r="O69" t="s">
        <v>297</v>
      </c>
      <c r="P69" t="s">
        <v>298</v>
      </c>
      <c r="Q69" t="s">
        <v>299</v>
      </c>
      <c r="R69">
        <v>26.09</v>
      </c>
      <c r="S69">
        <v>27.14</v>
      </c>
      <c r="T69" t="s">
        <v>70</v>
      </c>
      <c r="U69" s="5">
        <f t="shared" si="1"/>
        <v>1.0732081257186721E-2</v>
      </c>
      <c r="V69" s="5">
        <f t="shared" si="2"/>
        <v>3.8688282977155541E-2</v>
      </c>
      <c r="X69" s="6">
        <f t="shared" si="3"/>
        <v>27.099377302873989</v>
      </c>
    </row>
    <row r="70" spans="1:24" x14ac:dyDescent="0.25">
      <c r="A70">
        <v>62</v>
      </c>
      <c r="B70" t="s">
        <v>300</v>
      </c>
      <c r="C70">
        <v>9</v>
      </c>
      <c r="D70">
        <v>0</v>
      </c>
      <c r="E70">
        <v>6</v>
      </c>
      <c r="F70">
        <v>0</v>
      </c>
      <c r="G70" t="s">
        <v>20</v>
      </c>
      <c r="H70" t="s">
        <v>20</v>
      </c>
      <c r="I70">
        <v>6</v>
      </c>
      <c r="J70">
        <v>0</v>
      </c>
      <c r="K70" t="s">
        <v>20</v>
      </c>
      <c r="L70" t="s">
        <v>20</v>
      </c>
      <c r="M70">
        <v>26.27</v>
      </c>
      <c r="N70" t="s">
        <v>301</v>
      </c>
      <c r="O70" t="s">
        <v>302</v>
      </c>
      <c r="P70" t="s">
        <v>303</v>
      </c>
      <c r="Q70" t="s">
        <v>304</v>
      </c>
      <c r="R70">
        <v>26.57</v>
      </c>
      <c r="S70">
        <v>26.93</v>
      </c>
      <c r="T70" t="s">
        <v>70</v>
      </c>
      <c r="U70" s="5">
        <f t="shared" si="1"/>
        <v>1.1290929619872103E-2</v>
      </c>
      <c r="V70" s="5">
        <f t="shared" si="2"/>
        <v>1.3367991088005904E-2</v>
      </c>
      <c r="X70" s="6">
        <f t="shared" si="3"/>
        <v>26.925187523208319</v>
      </c>
    </row>
    <row r="71" spans="1:24" x14ac:dyDescent="0.25">
      <c r="A71">
        <v>63</v>
      </c>
      <c r="B71" t="s">
        <v>305</v>
      </c>
      <c r="C71">
        <v>9</v>
      </c>
      <c r="D71">
        <v>1</v>
      </c>
      <c r="E71">
        <v>5</v>
      </c>
      <c r="F71">
        <v>1</v>
      </c>
      <c r="G71" t="s">
        <v>20</v>
      </c>
      <c r="H71" t="s">
        <v>20</v>
      </c>
      <c r="I71">
        <v>5</v>
      </c>
      <c r="J71">
        <v>1</v>
      </c>
      <c r="K71" t="s">
        <v>20</v>
      </c>
      <c r="L71" t="s">
        <v>20</v>
      </c>
      <c r="M71">
        <v>30.02</v>
      </c>
      <c r="N71" t="s">
        <v>306</v>
      </c>
      <c r="O71" t="s">
        <v>307</v>
      </c>
      <c r="P71" t="s">
        <v>308</v>
      </c>
      <c r="Q71" t="s">
        <v>309</v>
      </c>
      <c r="R71">
        <v>30.34</v>
      </c>
      <c r="S71">
        <v>30.49</v>
      </c>
      <c r="T71" t="s">
        <v>70</v>
      </c>
      <c r="U71" s="5">
        <f t="shared" si="1"/>
        <v>1.0547132498352041E-2</v>
      </c>
      <c r="V71" s="5">
        <f t="shared" si="2"/>
        <v>4.9196457855034126E-3</v>
      </c>
      <c r="X71" s="6">
        <f t="shared" si="3"/>
        <v>30.489262053132173</v>
      </c>
    </row>
    <row r="72" spans="1:24" x14ac:dyDescent="0.25">
      <c r="A72">
        <v>64</v>
      </c>
      <c r="B72" t="s">
        <v>310</v>
      </c>
      <c r="C72">
        <v>10</v>
      </c>
      <c r="D72">
        <v>0</v>
      </c>
      <c r="E72">
        <v>5</v>
      </c>
      <c r="F72">
        <v>1</v>
      </c>
      <c r="G72" t="s">
        <v>20</v>
      </c>
      <c r="H72" t="s">
        <v>20</v>
      </c>
      <c r="I72">
        <v>5</v>
      </c>
      <c r="J72">
        <v>1</v>
      </c>
      <c r="K72" t="s">
        <v>20</v>
      </c>
      <c r="L72" t="s">
        <v>20</v>
      </c>
      <c r="M72">
        <v>30.56</v>
      </c>
      <c r="N72" t="s">
        <v>311</v>
      </c>
      <c r="O72" t="s">
        <v>312</v>
      </c>
      <c r="P72" t="s">
        <v>313</v>
      </c>
      <c r="Q72" t="s">
        <v>314</v>
      </c>
      <c r="R72">
        <v>31.09</v>
      </c>
      <c r="S72">
        <v>31.09</v>
      </c>
      <c r="T72" t="s">
        <v>70</v>
      </c>
      <c r="U72" s="5">
        <f t="shared" si="1"/>
        <v>1.7047282084271531E-2</v>
      </c>
      <c r="V72" s="5">
        <f t="shared" si="2"/>
        <v>0</v>
      </c>
      <c r="X72" s="6">
        <f t="shared" si="3"/>
        <v>31.09</v>
      </c>
    </row>
    <row r="73" spans="1:24" x14ac:dyDescent="0.25">
      <c r="A73">
        <v>65</v>
      </c>
      <c r="B73" t="s">
        <v>315</v>
      </c>
      <c r="C73">
        <v>9</v>
      </c>
      <c r="D73">
        <v>1</v>
      </c>
      <c r="E73">
        <v>5</v>
      </c>
      <c r="F73">
        <v>1</v>
      </c>
      <c r="G73" t="s">
        <v>20</v>
      </c>
      <c r="H73" t="s">
        <v>20</v>
      </c>
      <c r="I73">
        <v>5</v>
      </c>
      <c r="J73">
        <v>1</v>
      </c>
      <c r="K73" t="s">
        <v>20</v>
      </c>
      <c r="L73" t="s">
        <v>20</v>
      </c>
      <c r="M73">
        <v>32.26</v>
      </c>
      <c r="N73" t="s">
        <v>316</v>
      </c>
      <c r="O73" t="s">
        <v>133</v>
      </c>
      <c r="P73" t="s">
        <v>317</v>
      </c>
      <c r="Q73" t="s">
        <v>318</v>
      </c>
      <c r="R73">
        <v>33.21</v>
      </c>
      <c r="S73">
        <v>33.79</v>
      </c>
      <c r="T73" t="s">
        <v>70</v>
      </c>
      <c r="U73" s="5">
        <f t="shared" ref="U73:U79" si="4">100%-(M73/R73)</f>
        <v>2.8605841613971728E-2</v>
      </c>
      <c r="V73" s="5">
        <f t="shared" ref="V73:V79" si="5">100%-(R73/S73)</f>
        <v>1.7164841669132791E-2</v>
      </c>
      <c r="X73" s="6">
        <f t="shared" ref="X73:X79" si="6">R73*V73+R73</f>
        <v>33.7800443918319</v>
      </c>
    </row>
    <row r="74" spans="1:24" x14ac:dyDescent="0.25">
      <c r="A74">
        <v>66</v>
      </c>
      <c r="B74" t="s">
        <v>319</v>
      </c>
      <c r="C74">
        <v>10</v>
      </c>
      <c r="D74">
        <v>1</v>
      </c>
      <c r="E74">
        <v>5</v>
      </c>
      <c r="F74">
        <v>1</v>
      </c>
      <c r="G74" t="s">
        <v>20</v>
      </c>
      <c r="H74" t="s">
        <v>20</v>
      </c>
      <c r="I74">
        <v>5</v>
      </c>
      <c r="J74">
        <v>1</v>
      </c>
      <c r="K74" t="s">
        <v>20</v>
      </c>
      <c r="L74" t="s">
        <v>20</v>
      </c>
      <c r="M74">
        <v>32.68</v>
      </c>
      <c r="N74" t="s">
        <v>320</v>
      </c>
      <c r="O74" t="s">
        <v>252</v>
      </c>
      <c r="P74" t="s">
        <v>59</v>
      </c>
      <c r="Q74" t="s">
        <v>321</v>
      </c>
      <c r="R74">
        <v>32.78</v>
      </c>
      <c r="S74">
        <v>33.44</v>
      </c>
      <c r="T74" t="s">
        <v>70</v>
      </c>
      <c r="U74" s="5">
        <f t="shared" si="4"/>
        <v>3.0506406345333081E-3</v>
      </c>
      <c r="V74" s="5">
        <f t="shared" si="5"/>
        <v>1.9736842105263053E-2</v>
      </c>
      <c r="X74" s="6">
        <f t="shared" si="6"/>
        <v>33.426973684210523</v>
      </c>
    </row>
    <row r="75" spans="1:24" x14ac:dyDescent="0.25">
      <c r="A75">
        <v>67</v>
      </c>
      <c r="B75" t="s">
        <v>322</v>
      </c>
      <c r="C75">
        <v>9</v>
      </c>
      <c r="D75">
        <v>1</v>
      </c>
      <c r="E75">
        <v>6</v>
      </c>
      <c r="F75">
        <v>0</v>
      </c>
      <c r="G75" t="s">
        <v>20</v>
      </c>
      <c r="H75" t="s">
        <v>20</v>
      </c>
      <c r="I75">
        <v>6</v>
      </c>
      <c r="J75">
        <v>0</v>
      </c>
      <c r="K75" t="s">
        <v>20</v>
      </c>
      <c r="L75" t="s">
        <v>20</v>
      </c>
      <c r="M75">
        <v>26.09</v>
      </c>
      <c r="N75" t="s">
        <v>323</v>
      </c>
      <c r="O75" t="s">
        <v>324</v>
      </c>
      <c r="P75" t="s">
        <v>325</v>
      </c>
      <c r="Q75" t="s">
        <v>326</v>
      </c>
      <c r="R75">
        <v>26.4</v>
      </c>
      <c r="S75">
        <v>27.01</v>
      </c>
      <c r="T75" t="s">
        <v>70</v>
      </c>
      <c r="U75" s="5">
        <f t="shared" si="4"/>
        <v>1.1742424242424221E-2</v>
      </c>
      <c r="V75" s="5">
        <f t="shared" si="5"/>
        <v>2.2584228063680212E-2</v>
      </c>
      <c r="X75" s="6">
        <f t="shared" si="6"/>
        <v>26.996223620881157</v>
      </c>
    </row>
    <row r="76" spans="1:24" x14ac:dyDescent="0.25">
      <c r="A76">
        <v>68</v>
      </c>
      <c r="B76" t="s">
        <v>327</v>
      </c>
      <c r="C76">
        <v>9</v>
      </c>
      <c r="D76">
        <v>0</v>
      </c>
      <c r="E76">
        <v>6</v>
      </c>
      <c r="F76">
        <v>0</v>
      </c>
      <c r="G76" t="s">
        <v>20</v>
      </c>
      <c r="H76" t="s">
        <v>20</v>
      </c>
      <c r="I76">
        <v>6</v>
      </c>
      <c r="J76">
        <v>0</v>
      </c>
      <c r="K76" t="s">
        <v>20</v>
      </c>
      <c r="L76" t="s">
        <v>20</v>
      </c>
      <c r="M76">
        <v>26.03</v>
      </c>
      <c r="N76" t="s">
        <v>328</v>
      </c>
      <c r="O76" t="s">
        <v>307</v>
      </c>
      <c r="P76" t="s">
        <v>329</v>
      </c>
      <c r="Q76" t="s">
        <v>330</v>
      </c>
      <c r="R76">
        <v>26.83</v>
      </c>
      <c r="S76">
        <v>27.1</v>
      </c>
      <c r="T76" t="s">
        <v>25</v>
      </c>
      <c r="U76" s="5">
        <f t="shared" si="4"/>
        <v>2.9817368617219397E-2</v>
      </c>
      <c r="V76" s="5">
        <f t="shared" si="5"/>
        <v>9.9630996309963971E-3</v>
      </c>
      <c r="X76" s="6">
        <f t="shared" si="6"/>
        <v>27.097309963099633</v>
      </c>
    </row>
    <row r="77" spans="1:24" x14ac:dyDescent="0.25">
      <c r="A77">
        <v>69</v>
      </c>
      <c r="B77" t="s">
        <v>331</v>
      </c>
      <c r="C77">
        <v>10</v>
      </c>
      <c r="D77">
        <v>0</v>
      </c>
      <c r="E77">
        <v>6</v>
      </c>
      <c r="F77">
        <v>0</v>
      </c>
      <c r="G77" t="s">
        <v>20</v>
      </c>
      <c r="H77" t="s">
        <v>20</v>
      </c>
      <c r="I77">
        <v>6</v>
      </c>
      <c r="J77">
        <v>0</v>
      </c>
      <c r="K77" t="s">
        <v>20</v>
      </c>
      <c r="L77" t="s">
        <v>20</v>
      </c>
      <c r="M77">
        <v>25.81</v>
      </c>
      <c r="N77" t="s">
        <v>332</v>
      </c>
      <c r="O77" t="s">
        <v>333</v>
      </c>
      <c r="P77" t="s">
        <v>334</v>
      </c>
      <c r="Q77" t="s">
        <v>109</v>
      </c>
      <c r="R77">
        <v>26.09</v>
      </c>
      <c r="S77">
        <v>26.34</v>
      </c>
      <c r="T77" t="s">
        <v>25</v>
      </c>
      <c r="U77" s="5">
        <f t="shared" si="4"/>
        <v>1.0732081257186721E-2</v>
      </c>
      <c r="V77" s="5">
        <f t="shared" si="5"/>
        <v>9.4912680334092725E-3</v>
      </c>
      <c r="X77" s="6">
        <f t="shared" si="6"/>
        <v>26.337627182991646</v>
      </c>
    </row>
    <row r="78" spans="1:24" x14ac:dyDescent="0.25">
      <c r="A78">
        <v>70</v>
      </c>
      <c r="B78" t="s">
        <v>335</v>
      </c>
      <c r="C78">
        <v>9</v>
      </c>
      <c r="D78">
        <v>0</v>
      </c>
      <c r="E78">
        <v>5</v>
      </c>
      <c r="F78">
        <v>1</v>
      </c>
      <c r="G78" t="s">
        <v>20</v>
      </c>
      <c r="H78" t="s">
        <v>20</v>
      </c>
      <c r="I78">
        <v>6</v>
      </c>
      <c r="J78">
        <v>0</v>
      </c>
      <c r="K78" t="s">
        <v>20</v>
      </c>
      <c r="L78" t="s">
        <v>20</v>
      </c>
      <c r="M78">
        <v>26.99</v>
      </c>
      <c r="N78" t="s">
        <v>48</v>
      </c>
      <c r="O78" t="s">
        <v>336</v>
      </c>
      <c r="P78" t="s">
        <v>337</v>
      </c>
      <c r="Q78" t="s">
        <v>338</v>
      </c>
      <c r="R78">
        <v>27.5</v>
      </c>
      <c r="S78">
        <v>27.78</v>
      </c>
      <c r="T78" t="s">
        <v>25</v>
      </c>
      <c r="U78" s="5">
        <f t="shared" si="4"/>
        <v>1.8545454545454643E-2</v>
      </c>
      <c r="V78" s="5">
        <f t="shared" si="5"/>
        <v>1.0079193664506825E-2</v>
      </c>
      <c r="X78" s="6">
        <f t="shared" si="6"/>
        <v>27.777177825773936</v>
      </c>
    </row>
    <row r="79" spans="1:24" x14ac:dyDescent="0.25">
      <c r="A79">
        <v>71</v>
      </c>
      <c r="B79" t="s">
        <v>339</v>
      </c>
      <c r="C79">
        <v>10</v>
      </c>
      <c r="D79">
        <v>1</v>
      </c>
      <c r="E79">
        <v>6</v>
      </c>
      <c r="F79">
        <v>0</v>
      </c>
      <c r="G79" t="s">
        <v>20</v>
      </c>
      <c r="H79" t="s">
        <v>20</v>
      </c>
      <c r="I79">
        <v>6</v>
      </c>
      <c r="J79">
        <v>0</v>
      </c>
      <c r="K79" t="s">
        <v>20</v>
      </c>
      <c r="L79" t="s">
        <v>20</v>
      </c>
      <c r="M79">
        <v>28.25</v>
      </c>
      <c r="N79" t="s">
        <v>340</v>
      </c>
      <c r="O79" t="s">
        <v>341</v>
      </c>
      <c r="P79" t="s">
        <v>342</v>
      </c>
      <c r="Q79" t="s">
        <v>343</v>
      </c>
      <c r="R79">
        <v>28.37</v>
      </c>
      <c r="S79">
        <v>29.58</v>
      </c>
      <c r="T79" t="s">
        <v>25</v>
      </c>
      <c r="U79" s="5">
        <f t="shared" si="4"/>
        <v>4.2298202326401801E-3</v>
      </c>
      <c r="V79" s="5">
        <f t="shared" si="5"/>
        <v>4.0906017579445453E-2</v>
      </c>
      <c r="X79" s="6">
        <f t="shared" si="6"/>
        <v>29.53050371872887</v>
      </c>
    </row>
    <row r="81" spans="22:22" x14ac:dyDescent="0.25">
      <c r="V81" s="7">
        <f>SUBTOTAL(  2,V8:V79)</f>
        <v>72</v>
      </c>
    </row>
  </sheetData>
  <autoFilter ref="A7:V79" xr:uid="{06736C8C-63E2-4D7C-9024-084210149910}"/>
  <mergeCells count="1">
    <mergeCell ref="K3:L3"/>
  </mergeCells>
  <conditionalFormatting sqref="V81">
    <cfRule type="cellIs" dxfId="18" priority="27" operator="lessThan">
      <formula>0.005</formula>
    </cfRule>
  </conditionalFormatting>
  <conditionalFormatting sqref="V81">
    <cfRule type="cellIs" dxfId="17" priority="26" operator="greaterThan">
      <formula>0.012</formula>
    </cfRule>
  </conditionalFormatting>
  <conditionalFormatting sqref="V81">
    <cfRule type="cellIs" dxfId="16" priority="25" operator="greaterThan">
      <formula>0.02</formula>
    </cfRule>
  </conditionalFormatting>
  <conditionalFormatting sqref="V81">
    <cfRule type="cellIs" dxfId="15" priority="24" operator="between">
      <formula>0.006</formula>
      <formula>0.01</formula>
    </cfRule>
  </conditionalFormatting>
  <conditionalFormatting sqref="U3">
    <cfRule type="cellIs" dxfId="9" priority="10" operator="lessThan">
      <formula>0.005</formula>
    </cfRule>
  </conditionalFormatting>
  <conditionalFormatting sqref="U3">
    <cfRule type="cellIs" dxfId="8" priority="9" operator="greaterThan">
      <formula>0.012</formula>
    </cfRule>
  </conditionalFormatting>
  <conditionalFormatting sqref="U3">
    <cfRule type="cellIs" dxfId="7" priority="8" operator="greaterThan">
      <formula>0.02</formula>
    </cfRule>
  </conditionalFormatting>
  <conditionalFormatting sqref="U3">
    <cfRule type="cellIs" dxfId="6" priority="7" operator="between">
      <formula>0.006</formula>
      <formula>0.01</formula>
    </cfRule>
  </conditionalFormatting>
  <conditionalFormatting sqref="V8:V79">
    <cfRule type="cellIs" dxfId="5" priority="6" operator="between">
      <formula>1%</formula>
      <formula>1.5%</formula>
    </cfRule>
  </conditionalFormatting>
  <conditionalFormatting sqref="V8:V79">
    <cfRule type="cellIs" dxfId="4" priority="5" operator="between">
      <formula>0.015</formula>
      <formula>0.02</formula>
    </cfRule>
  </conditionalFormatting>
  <conditionalFormatting sqref="V8:V79">
    <cfRule type="cellIs" dxfId="3" priority="4" operator="greaterThan">
      <formula>0.02</formula>
    </cfRule>
  </conditionalFormatting>
  <conditionalFormatting sqref="V8:V79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V8:V79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2021-03-09T10:01:07Z</dcterms:created>
  <dcterms:modified xsi:type="dcterms:W3CDTF">2021-03-16T07:35:25Z</dcterms:modified>
</cp:coreProperties>
</file>