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34_45\"/>
    </mc:Choice>
  </mc:AlternateContent>
  <xr:revisionPtr revIDLastSave="0" documentId="13_ncr:1_{0581641C-081E-4D77-9BA5-B54F118576DA}" xr6:coauthVersionLast="46" xr6:coauthVersionMax="46" xr10:uidLastSave="{00000000-0000-0000-0000-000000000000}"/>
  <bookViews>
    <workbookView xWindow="390" yWindow="390" windowWidth="27000" windowHeight="15075" xr2:uid="{00000000-000D-0000-FFFF-FFFF00000000}"/>
  </bookViews>
  <sheets>
    <sheet name="Лист1" sheetId="1" r:id="rId1"/>
    <sheet name="Лист2" sheetId="2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Q6" i="1"/>
  <c r="P6" i="1"/>
  <c r="N6" i="1"/>
  <c r="O6" i="1" s="1"/>
  <c r="L6" i="1"/>
  <c r="M6" i="1" s="1"/>
  <c r="J6" i="1"/>
  <c r="K6" i="1" s="1"/>
  <c r="H6" i="1"/>
  <c r="I6" i="1" s="1"/>
  <c r="F6" i="1"/>
  <c r="G6" i="1" s="1"/>
  <c r="D6" i="1"/>
  <c r="C6" i="1"/>
  <c r="B6" i="1"/>
  <c r="R5" i="1"/>
  <c r="Q5" i="1"/>
  <c r="P5" i="1"/>
  <c r="N5" i="1"/>
  <c r="L5" i="1"/>
  <c r="J5" i="1"/>
  <c r="H5" i="1"/>
  <c r="F5" i="1"/>
  <c r="D5" i="1"/>
  <c r="C5" i="1"/>
  <c r="B5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3" i="2"/>
  <c r="D3" i="2"/>
  <c r="T6" i="1" l="1"/>
  <c r="E6" i="1"/>
  <c r="O5" i="1"/>
  <c r="M5" i="1"/>
  <c r="T5" i="1"/>
  <c r="G5" i="1"/>
  <c r="E5" i="1"/>
  <c r="I5" i="1"/>
  <c r="S5" i="1"/>
  <c r="K5" i="1"/>
  <c r="F3" i="2"/>
  <c r="D4" i="2" s="1"/>
  <c r="F4" i="2"/>
  <c r="D5" i="2" s="1"/>
  <c r="F5" i="2" s="1"/>
  <c r="D6" i="2" s="1"/>
  <c r="F6" i="2" s="1"/>
  <c r="D7" i="2" s="1"/>
  <c r="F7" i="2" s="1"/>
  <c r="D8" i="2" s="1"/>
  <c r="F8" i="2" s="1"/>
  <c r="D9" i="2" s="1"/>
  <c r="F9" i="2" s="1"/>
  <c r="D10" i="2" s="1"/>
  <c r="F10" i="2" s="1"/>
  <c r="D11" i="2" s="1"/>
  <c r="F11" i="2" s="1"/>
  <c r="D12" i="2" s="1"/>
  <c r="F12" i="2" s="1"/>
  <c r="D13" i="2" s="1"/>
  <c r="F13" i="2" s="1"/>
  <c r="D14" i="2" s="1"/>
  <c r="F14" i="2" s="1"/>
  <c r="D15" i="2" s="1"/>
  <c r="F15" i="2" s="1"/>
  <c r="D16" i="2" s="1"/>
  <c r="F16" i="2" s="1"/>
  <c r="D17" i="2" s="1"/>
  <c r="F17" i="2" s="1"/>
  <c r="D18" i="2" s="1"/>
  <c r="F18" i="2" s="1"/>
  <c r="D19" i="2" s="1"/>
  <c r="F19" i="2" s="1"/>
  <c r="D20" i="2" s="1"/>
  <c r="F20" i="2" s="1"/>
  <c r="D21" i="2" s="1"/>
  <c r="F21" i="2" s="1"/>
  <c r="D22" i="2" s="1"/>
  <c r="F22" i="2" s="1"/>
  <c r="R4" i="1"/>
  <c r="Q4" i="1"/>
  <c r="P4" i="1"/>
  <c r="N4" i="1"/>
  <c r="L4" i="1"/>
  <c r="J4" i="1"/>
  <c r="H4" i="1"/>
  <c r="F4" i="1"/>
  <c r="D4" i="1"/>
  <c r="C4" i="1"/>
  <c r="B4" i="1"/>
  <c r="I4" i="1" l="1"/>
  <c r="E24" i="2"/>
  <c r="H24" i="2" s="1"/>
  <c r="F24" i="2"/>
  <c r="K4" i="1"/>
  <c r="S4" i="1"/>
  <c r="O4" i="1"/>
  <c r="G4" i="1"/>
  <c r="M4" i="1"/>
  <c r="E4" i="1"/>
  <c r="T4" i="1"/>
</calcChain>
</file>

<file path=xl/sharedStrings.xml><?xml version="1.0" encoding="utf-8"?>
<sst xmlns="http://schemas.openxmlformats.org/spreadsheetml/2006/main" count="14" uniqueCount="14">
  <si>
    <t>date</t>
  </si>
  <si>
    <t>count ticker</t>
  </si>
  <si>
    <t>sell $</t>
  </si>
  <si>
    <t>buy $</t>
  </si>
  <si>
    <t>avg %</t>
  </si>
  <si>
    <t>more 2%</t>
  </si>
  <si>
    <t>between 
1,5-2%</t>
  </si>
  <si>
    <t>between 
1-1,5%</t>
  </si>
  <si>
    <t>between 
0,5-1%</t>
  </si>
  <si>
    <t>goal more 1%</t>
  </si>
  <si>
    <t>goal 
more 0,5%</t>
  </si>
  <si>
    <r>
      <rPr>
        <b/>
        <sz val="11"/>
        <color theme="1"/>
        <rFont val="Calibri"/>
        <family val="2"/>
        <charset val="204"/>
        <scheme val="minor"/>
      </rPr>
      <t>Open value</t>
    </r>
    <r>
      <rPr>
        <sz val="11"/>
        <color theme="1"/>
        <rFont val="Calibri"/>
        <family val="2"/>
        <scheme val="minor"/>
      </rPr>
      <t xml:space="preserve"> VS </t>
    </r>
    <r>
      <rPr>
        <b/>
        <sz val="11"/>
        <color theme="1"/>
        <rFont val="Calibri"/>
        <family val="2"/>
        <charset val="204"/>
        <scheme val="minor"/>
      </rPr>
      <t>High point</t>
    </r>
  </si>
  <si>
    <t>between 
0,0-0,5%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</si>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</sst>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0" fontId="0" fillId="2" borderId="2" xfId="0" applyNumberFormat="1" applyFill="1" applyBorder="1" applyAlignment="1">
      <alignment horizontal="center" vertical="center"/>
    </xf>
    <xf numFmtId="10" fontId="2" fillId="3" borderId="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  <xf numFmtId="9" fontId="2" fillId="0" borderId="2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6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7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8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14</v>
          </cell>
        </row>
        <row r="2">
          <cell r="B2">
            <v>44271</v>
          </cell>
          <cell r="E2">
            <v>109</v>
          </cell>
          <cell r="H2">
            <v>4</v>
          </cell>
          <cell r="L2">
            <v>4551.3200000000006</v>
          </cell>
        </row>
        <row r="3">
          <cell r="H3">
            <v>18</v>
          </cell>
          <cell r="L3">
            <v>4599.5851010114839</v>
          </cell>
        </row>
        <row r="4">
          <cell r="H4">
            <v>31</v>
          </cell>
          <cell r="L4">
            <v>1.0493359716481687E-2</v>
          </cell>
        </row>
        <row r="5">
          <cell r="H5">
            <v>23</v>
          </cell>
        </row>
        <row r="6">
          <cell r="H6">
            <v>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31</v>
          </cell>
        </row>
        <row r="2">
          <cell r="B2">
            <v>44272</v>
          </cell>
          <cell r="E2">
            <v>103</v>
          </cell>
          <cell r="H2">
            <v>13</v>
          </cell>
          <cell r="L2">
            <v>4286.5000000000009</v>
          </cell>
        </row>
        <row r="3">
          <cell r="H3">
            <v>17</v>
          </cell>
          <cell r="L3">
            <v>4363.2263505144665</v>
          </cell>
        </row>
        <row r="4">
          <cell r="H4">
            <v>19</v>
          </cell>
          <cell r="L4">
            <v>1.7584774281861115E-2</v>
          </cell>
        </row>
        <row r="5">
          <cell r="H5">
            <v>19</v>
          </cell>
        </row>
        <row r="6">
          <cell r="H6">
            <v>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35</v>
          </cell>
        </row>
        <row r="2">
          <cell r="B2">
            <v>44273</v>
          </cell>
          <cell r="E2">
            <v>80</v>
          </cell>
          <cell r="H2">
            <v>7</v>
          </cell>
          <cell r="L2">
            <v>3406.0099999999998</v>
          </cell>
        </row>
        <row r="3">
          <cell r="H3">
            <v>9</v>
          </cell>
          <cell r="L3">
            <v>3472.1721075343207</v>
          </cell>
        </row>
        <row r="4">
          <cell r="H4">
            <v>9</v>
          </cell>
          <cell r="L4">
            <v>1.905496199072465E-2</v>
          </cell>
        </row>
        <row r="5">
          <cell r="H5">
            <v>16</v>
          </cell>
        </row>
        <row r="6">
          <cell r="H6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6"/>
  <sheetViews>
    <sheetView tabSelected="1" workbookViewId="0">
      <selection activeCell="U12" sqref="U12"/>
    </sheetView>
  </sheetViews>
  <sheetFormatPr defaultRowHeight="15" x14ac:dyDescent="0.25"/>
  <cols>
    <col min="2" max="2" width="10.140625" bestFit="1" customWidth="1"/>
    <col min="3" max="3" width="11.42578125" bestFit="1" customWidth="1"/>
    <col min="14" max="14" width="10.140625" bestFit="1" customWidth="1"/>
    <col min="15" max="15" width="9.42578125" customWidth="1"/>
    <col min="20" max="20" width="10.42578125" customWidth="1"/>
  </cols>
  <sheetData>
    <row r="2" spans="2:20" ht="15.75" thickBot="1" x14ac:dyDescent="0.3">
      <c r="D2" s="21" t="s">
        <v>11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20" ht="30" x14ac:dyDescent="0.25">
      <c r="B3" s="4" t="s">
        <v>0</v>
      </c>
      <c r="C3" s="6" t="s">
        <v>1</v>
      </c>
      <c r="D3" s="23" t="s">
        <v>5</v>
      </c>
      <c r="E3" s="24"/>
      <c r="F3" s="25" t="s">
        <v>6</v>
      </c>
      <c r="G3" s="25"/>
      <c r="H3" s="25" t="s">
        <v>7</v>
      </c>
      <c r="I3" s="25"/>
      <c r="J3" s="25" t="s">
        <v>8</v>
      </c>
      <c r="K3" s="26"/>
      <c r="L3" s="27" t="s">
        <v>12</v>
      </c>
      <c r="M3" s="28"/>
      <c r="N3" s="19">
        <v>0</v>
      </c>
      <c r="O3" s="20"/>
      <c r="P3" s="4" t="s">
        <v>3</v>
      </c>
      <c r="Q3" s="4" t="s">
        <v>2</v>
      </c>
      <c r="R3" s="6" t="s">
        <v>4</v>
      </c>
      <c r="S3" s="8" t="s">
        <v>9</v>
      </c>
      <c r="T3" s="8" t="s">
        <v>10</v>
      </c>
    </row>
    <row r="4" spans="2:20" x14ac:dyDescent="0.25">
      <c r="B4" s="1">
        <f>[1]Sheet1!$B$2</f>
        <v>44271</v>
      </c>
      <c r="C4" s="3">
        <f>[1]Sheet1!$E$2</f>
        <v>109</v>
      </c>
      <c r="D4" s="11">
        <f>[1]Sheet1!$H$1</f>
        <v>14</v>
      </c>
      <c r="E4" s="13">
        <f t="shared" ref="E4" si="0">D4/C4</f>
        <v>0.12844036697247707</v>
      </c>
      <c r="F4" s="12">
        <f>[1]Sheet1!$H$2</f>
        <v>4</v>
      </c>
      <c r="G4" s="13">
        <f t="shared" ref="G4" si="1">F4/C4</f>
        <v>3.669724770642202E-2</v>
      </c>
      <c r="H4" s="12">
        <f>[1]Sheet1!$H$3</f>
        <v>18</v>
      </c>
      <c r="I4" s="13">
        <f t="shared" ref="I4" si="2">H4/C4</f>
        <v>0.16513761467889909</v>
      </c>
      <c r="J4" s="12">
        <f>[1]Sheet1!$H$4</f>
        <v>31</v>
      </c>
      <c r="K4" s="14">
        <f t="shared" ref="K4" si="3">J4/C4</f>
        <v>0.28440366972477066</v>
      </c>
      <c r="L4" s="7">
        <f>[1]Sheet1!$H$5</f>
        <v>23</v>
      </c>
      <c r="M4" s="5">
        <f t="shared" ref="M4" si="4">L4/C4</f>
        <v>0.21100917431192662</v>
      </c>
      <c r="N4" s="7">
        <f>[1]Sheet1!$H$6</f>
        <v>19</v>
      </c>
      <c r="O4" s="5">
        <f>N4/C4</f>
        <v>0.1743119266055046</v>
      </c>
      <c r="P4" s="2">
        <f>[1]Sheet1!$L$2</f>
        <v>4551.3200000000006</v>
      </c>
      <c r="Q4" s="15">
        <f>[1]Sheet1!$L$3</f>
        <v>4599.5851010114839</v>
      </c>
      <c r="R4" s="9">
        <f>[1]Sheet1!$L$4</f>
        <v>1.0493359716481687E-2</v>
      </c>
      <c r="S4" s="10">
        <f t="shared" ref="S4" si="5">(D4+F4+H4)/C4</f>
        <v>0.33027522935779818</v>
      </c>
      <c r="T4" s="10">
        <f t="shared" ref="T4" si="6">(D4+F4+H4+J4)/C4</f>
        <v>0.61467889908256879</v>
      </c>
    </row>
    <row r="5" spans="2:20" x14ac:dyDescent="0.25">
      <c r="B5" s="1">
        <f>[2]Sheet1!$B$2</f>
        <v>44272</v>
      </c>
      <c r="C5" s="3">
        <f>[2]Sheet1!$E$2</f>
        <v>103</v>
      </c>
      <c r="D5" s="11">
        <f>[2]Sheet1!$H$1</f>
        <v>31</v>
      </c>
      <c r="E5" s="13">
        <f t="shared" ref="E5" si="7">D5/C5</f>
        <v>0.30097087378640774</v>
      </c>
      <c r="F5" s="12">
        <f>[2]Sheet1!$H$2</f>
        <v>13</v>
      </c>
      <c r="G5" s="13">
        <f t="shared" ref="G5" si="8">F5/C5</f>
        <v>0.12621359223300971</v>
      </c>
      <c r="H5" s="12">
        <f>[2]Sheet1!$H$3</f>
        <v>17</v>
      </c>
      <c r="I5" s="13">
        <f t="shared" ref="I5" si="9">H5/C5</f>
        <v>0.1650485436893204</v>
      </c>
      <c r="J5" s="12">
        <f>[2]Sheet1!$H$4</f>
        <v>19</v>
      </c>
      <c r="K5" s="14">
        <f t="shared" ref="K5" si="10">J5/C5</f>
        <v>0.18446601941747573</v>
      </c>
      <c r="L5" s="7">
        <f>[2]Sheet1!$H$5</f>
        <v>19</v>
      </c>
      <c r="M5" s="5">
        <f t="shared" ref="M5" si="11">L5/C5</f>
        <v>0.18446601941747573</v>
      </c>
      <c r="N5" s="7">
        <f>[2]Sheet1!$H$6</f>
        <v>4</v>
      </c>
      <c r="O5" s="5">
        <f>N5/C5</f>
        <v>3.8834951456310676E-2</v>
      </c>
      <c r="P5" s="2">
        <f>[2]Sheet1!$L$2</f>
        <v>4286.5000000000009</v>
      </c>
      <c r="Q5" s="15">
        <f>[2]Sheet1!$L$3</f>
        <v>4363.2263505144665</v>
      </c>
      <c r="R5" s="9">
        <f>[2]Sheet1!$L$4</f>
        <v>1.7584774281861115E-2</v>
      </c>
      <c r="S5" s="10">
        <f t="shared" ref="S5" si="12">(D5+F5+H5)/C5</f>
        <v>0.59223300970873782</v>
      </c>
      <c r="T5" s="10">
        <f t="shared" ref="T5" si="13">(D5+F5+H5+J5)/C5</f>
        <v>0.77669902912621358</v>
      </c>
    </row>
    <row r="6" spans="2:20" x14ac:dyDescent="0.25">
      <c r="B6" s="1">
        <f>[3]Sheet1!$B$2</f>
        <v>44273</v>
      </c>
      <c r="C6" s="3">
        <f>[3]Sheet1!$E$2</f>
        <v>80</v>
      </c>
      <c r="D6" s="11">
        <f>[3]Sheet1!$H$1</f>
        <v>35</v>
      </c>
      <c r="E6" s="13">
        <f t="shared" ref="E6" si="14">D6/C6</f>
        <v>0.4375</v>
      </c>
      <c r="F6" s="12">
        <f>[3]Sheet1!$H$2</f>
        <v>7</v>
      </c>
      <c r="G6" s="13">
        <f t="shared" ref="G6" si="15">F6/C6</f>
        <v>8.7499999999999994E-2</v>
      </c>
      <c r="H6" s="12">
        <f>[3]Sheet1!$H$3</f>
        <v>9</v>
      </c>
      <c r="I6" s="13">
        <f t="shared" ref="I6" si="16">H6/C6</f>
        <v>0.1125</v>
      </c>
      <c r="J6" s="12">
        <f>[3]Sheet1!$H$4</f>
        <v>9</v>
      </c>
      <c r="K6" s="14">
        <f t="shared" ref="K6" si="17">J6/C6</f>
        <v>0.1125</v>
      </c>
      <c r="L6" s="7">
        <f>[3]Sheet1!$H$5</f>
        <v>16</v>
      </c>
      <c r="M6" s="5">
        <f t="shared" ref="M6" si="18">L6/C6</f>
        <v>0.2</v>
      </c>
      <c r="N6" s="7">
        <f>[3]Sheet1!$H$6</f>
        <v>4</v>
      </c>
      <c r="O6" s="5">
        <f>N6/C6</f>
        <v>0.05</v>
      </c>
      <c r="P6" s="2">
        <f>[3]Sheet1!$L$2</f>
        <v>3406.0099999999998</v>
      </c>
      <c r="Q6" s="15">
        <f>[3]Sheet1!$L$3</f>
        <v>3472.1721075343207</v>
      </c>
      <c r="R6" s="9">
        <f>[3]Sheet1!$L$4</f>
        <v>1.905496199072465E-2</v>
      </c>
      <c r="S6" s="10">
        <f>(D6+F6+H6)/C6</f>
        <v>0.63749999999999996</v>
      </c>
      <c r="T6" s="10">
        <f t="shared" ref="T6" si="19">(D6+F6+H6+J6)/C6</f>
        <v>0.75</v>
      </c>
    </row>
  </sheetData>
  <mergeCells count="7">
    <mergeCell ref="N3:O3"/>
    <mergeCell ref="D2:O2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F097-D87E-4CC5-98A5-17736E3C90F5}">
  <dimension ref="C1:H24"/>
  <sheetViews>
    <sheetView workbookViewId="0">
      <selection activeCell="R15" sqref="R9:S15"/>
    </sheetView>
  </sheetViews>
  <sheetFormatPr defaultRowHeight="15" x14ac:dyDescent="0.25"/>
  <cols>
    <col min="3" max="3" width="19.5703125" customWidth="1"/>
    <col min="4" max="4" width="36" customWidth="1"/>
    <col min="6" max="6" width="18.42578125" customWidth="1"/>
  </cols>
  <sheetData>
    <row r="1" spans="3:6" x14ac:dyDescent="0.25">
      <c r="C1" s="18" t="s">
        <v>13</v>
      </c>
      <c r="D1">
        <v>100000</v>
      </c>
      <c r="E1" s="16">
        <v>0.01</v>
      </c>
    </row>
    <row r="3" spans="3:6" x14ac:dyDescent="0.25">
      <c r="C3">
        <v>1</v>
      </c>
      <c r="D3">
        <f>D1</f>
        <v>100000</v>
      </c>
      <c r="E3" s="16">
        <f>$E$1</f>
        <v>0.01</v>
      </c>
      <c r="F3">
        <f>D3*E3+D3</f>
        <v>101000</v>
      </c>
    </row>
    <row r="4" spans="3:6" x14ac:dyDescent="0.25">
      <c r="C4">
        <v>2</v>
      </c>
      <c r="D4">
        <f>F3</f>
        <v>101000</v>
      </c>
      <c r="E4" s="16">
        <f t="shared" ref="E4:E22" si="0">$E$1</f>
        <v>0.01</v>
      </c>
      <c r="F4">
        <f>D4*E4+D4</f>
        <v>102010</v>
      </c>
    </row>
    <row r="5" spans="3:6" x14ac:dyDescent="0.25">
      <c r="C5">
        <v>3</v>
      </c>
      <c r="D5">
        <f t="shared" ref="D5:D22" si="1">F4</f>
        <v>102010</v>
      </c>
      <c r="E5" s="16">
        <f t="shared" si="0"/>
        <v>0.01</v>
      </c>
      <c r="F5">
        <f t="shared" ref="F5:F22" si="2">D5*E5+D5</f>
        <v>103030.1</v>
      </c>
    </row>
    <row r="6" spans="3:6" x14ac:dyDescent="0.25">
      <c r="C6">
        <v>4</v>
      </c>
      <c r="D6">
        <f t="shared" si="1"/>
        <v>103030.1</v>
      </c>
      <c r="E6" s="16">
        <f t="shared" si="0"/>
        <v>0.01</v>
      </c>
      <c r="F6">
        <f t="shared" si="2"/>
        <v>104060.40100000001</v>
      </c>
    </row>
    <row r="7" spans="3:6" x14ac:dyDescent="0.25">
      <c r="C7">
        <v>5</v>
      </c>
      <c r="D7">
        <f t="shared" si="1"/>
        <v>104060.40100000001</v>
      </c>
      <c r="E7" s="16">
        <f t="shared" si="0"/>
        <v>0.01</v>
      </c>
      <c r="F7">
        <f t="shared" si="2"/>
        <v>105101.00501000001</v>
      </c>
    </row>
    <row r="8" spans="3:6" x14ac:dyDescent="0.25">
      <c r="C8">
        <v>6</v>
      </c>
      <c r="D8">
        <f t="shared" si="1"/>
        <v>105101.00501000001</v>
      </c>
      <c r="E8" s="16">
        <f t="shared" si="0"/>
        <v>0.01</v>
      </c>
      <c r="F8">
        <f t="shared" si="2"/>
        <v>106152.01506010001</v>
      </c>
    </row>
    <row r="9" spans="3:6" x14ac:dyDescent="0.25">
      <c r="C9">
        <v>7</v>
      </c>
      <c r="D9">
        <f t="shared" si="1"/>
        <v>106152.01506010001</v>
      </c>
      <c r="E9" s="16">
        <f t="shared" si="0"/>
        <v>0.01</v>
      </c>
      <c r="F9">
        <f t="shared" si="2"/>
        <v>107213.53521070101</v>
      </c>
    </row>
    <row r="10" spans="3:6" x14ac:dyDescent="0.25">
      <c r="C10">
        <v>8</v>
      </c>
      <c r="D10">
        <f t="shared" si="1"/>
        <v>107213.53521070101</v>
      </c>
      <c r="E10" s="16">
        <f t="shared" si="0"/>
        <v>0.01</v>
      </c>
      <c r="F10">
        <f t="shared" si="2"/>
        <v>108285.67056280802</v>
      </c>
    </row>
    <row r="11" spans="3:6" x14ac:dyDescent="0.25">
      <c r="C11">
        <v>9</v>
      </c>
      <c r="D11">
        <f t="shared" si="1"/>
        <v>108285.67056280802</v>
      </c>
      <c r="E11" s="16">
        <f t="shared" si="0"/>
        <v>0.01</v>
      </c>
      <c r="F11">
        <f t="shared" si="2"/>
        <v>109368.5272684361</v>
      </c>
    </row>
    <row r="12" spans="3:6" x14ac:dyDescent="0.25">
      <c r="C12">
        <v>10</v>
      </c>
      <c r="D12">
        <f t="shared" si="1"/>
        <v>109368.5272684361</v>
      </c>
      <c r="E12" s="16">
        <f t="shared" si="0"/>
        <v>0.01</v>
      </c>
      <c r="F12">
        <f t="shared" si="2"/>
        <v>110462.21254112046</v>
      </c>
    </row>
    <row r="13" spans="3:6" x14ac:dyDescent="0.25">
      <c r="C13">
        <v>11</v>
      </c>
      <c r="D13">
        <f t="shared" si="1"/>
        <v>110462.21254112046</v>
      </c>
      <c r="E13" s="16">
        <f t="shared" si="0"/>
        <v>0.01</v>
      </c>
      <c r="F13">
        <f t="shared" si="2"/>
        <v>111566.83466653166</v>
      </c>
    </row>
    <row r="14" spans="3:6" x14ac:dyDescent="0.25">
      <c r="C14">
        <v>12</v>
      </c>
      <c r="D14">
        <f t="shared" si="1"/>
        <v>111566.83466653166</v>
      </c>
      <c r="E14" s="16">
        <f t="shared" si="0"/>
        <v>0.01</v>
      </c>
      <c r="F14">
        <f t="shared" si="2"/>
        <v>112682.50301319698</v>
      </c>
    </row>
    <row r="15" spans="3:6" x14ac:dyDescent="0.25">
      <c r="C15">
        <v>13</v>
      </c>
      <c r="D15">
        <f t="shared" si="1"/>
        <v>112682.50301319698</v>
      </c>
      <c r="E15" s="16">
        <f t="shared" si="0"/>
        <v>0.01</v>
      </c>
      <c r="F15">
        <f t="shared" si="2"/>
        <v>113809.32804332895</v>
      </c>
    </row>
    <row r="16" spans="3:6" x14ac:dyDescent="0.25">
      <c r="C16">
        <v>14</v>
      </c>
      <c r="D16">
        <f t="shared" si="1"/>
        <v>113809.32804332895</v>
      </c>
      <c r="E16" s="16">
        <f t="shared" si="0"/>
        <v>0.01</v>
      </c>
      <c r="F16">
        <f t="shared" si="2"/>
        <v>114947.42132376223</v>
      </c>
    </row>
    <row r="17" spans="3:8" x14ac:dyDescent="0.25">
      <c r="C17">
        <v>15</v>
      </c>
      <c r="D17">
        <f t="shared" si="1"/>
        <v>114947.42132376223</v>
      </c>
      <c r="E17" s="16">
        <f t="shared" si="0"/>
        <v>0.01</v>
      </c>
      <c r="F17">
        <f t="shared" si="2"/>
        <v>116096.89553699986</v>
      </c>
    </row>
    <row r="18" spans="3:8" x14ac:dyDescent="0.25">
      <c r="C18">
        <v>16</v>
      </c>
      <c r="D18">
        <f t="shared" si="1"/>
        <v>116096.89553699986</v>
      </c>
      <c r="E18" s="16">
        <f t="shared" si="0"/>
        <v>0.01</v>
      </c>
      <c r="F18">
        <f t="shared" si="2"/>
        <v>117257.86449236986</v>
      </c>
    </row>
    <row r="19" spans="3:8" x14ac:dyDescent="0.25">
      <c r="C19">
        <v>17</v>
      </c>
      <c r="D19">
        <f t="shared" si="1"/>
        <v>117257.86449236986</v>
      </c>
      <c r="E19" s="16">
        <f t="shared" si="0"/>
        <v>0.01</v>
      </c>
      <c r="F19">
        <f t="shared" si="2"/>
        <v>118430.44313729357</v>
      </c>
    </row>
    <row r="20" spans="3:8" x14ac:dyDescent="0.25">
      <c r="C20">
        <v>18</v>
      </c>
      <c r="D20">
        <f t="shared" si="1"/>
        <v>118430.44313729357</v>
      </c>
      <c r="E20" s="16">
        <f t="shared" si="0"/>
        <v>0.01</v>
      </c>
      <c r="F20">
        <f t="shared" si="2"/>
        <v>119614.7475686665</v>
      </c>
    </row>
    <row r="21" spans="3:8" x14ac:dyDescent="0.25">
      <c r="C21">
        <v>19</v>
      </c>
      <c r="D21">
        <f t="shared" si="1"/>
        <v>119614.7475686665</v>
      </c>
      <c r="E21" s="16">
        <f t="shared" si="0"/>
        <v>0.01</v>
      </c>
      <c r="F21">
        <f t="shared" si="2"/>
        <v>120810.89504435316</v>
      </c>
    </row>
    <row r="22" spans="3:8" x14ac:dyDescent="0.25">
      <c r="C22">
        <v>20</v>
      </c>
      <c r="D22">
        <f t="shared" si="1"/>
        <v>120810.89504435316</v>
      </c>
      <c r="E22" s="16">
        <f t="shared" si="0"/>
        <v>0.01</v>
      </c>
      <c r="F22">
        <f t="shared" si="2"/>
        <v>122019.0039947967</v>
      </c>
    </row>
    <row r="24" spans="3:8" x14ac:dyDescent="0.25">
      <c r="E24" s="17">
        <f>(F22/D1)-100%</f>
        <v>0.22019003994796704</v>
      </c>
      <c r="F24">
        <f>F22-D1</f>
        <v>22019.003994796702</v>
      </c>
      <c r="H24">
        <f>E24*12</f>
        <v>2.6422804793756045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Ростов Павел Сергеевич</dc:creator>
  <cp:lastModifiedBy>Ростов Павел Сергеевич</cp:lastModifiedBy>
  <dcterms:created xsi:type="dcterms:W3CDTF">2015-06-05T18:19:34Z</dcterms:created>
  <dcterms:modified xsi:type="dcterms:W3CDTF">2021-03-19T07:54:24Z</dcterms:modified>
</cp:coreProperties>
</file>