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19CCA62-93C2-4822-BC55-B820F32CAD6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Sheet1!$A$6:$R$98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T7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W2" i="1"/>
  <c r="A100" i="1"/>
  <c r="W3" i="1"/>
  <c r="W4" i="1"/>
  <c r="W5" i="1"/>
  <c r="W1" i="1"/>
  <c r="Z2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7" i="1"/>
  <c r="R100" i="1" l="1"/>
  <c r="Z3" i="1"/>
  <c r="Z4" i="1" l="1"/>
</calcChain>
</file>

<file path=xl/sharedStrings.xml><?xml version="1.0" encoding="utf-8"?>
<sst xmlns="http://schemas.openxmlformats.org/spreadsheetml/2006/main" count="578" uniqueCount="123">
  <si>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</si>
  <si>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</si>
  <si>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</si>
  <si>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</si>
  <si>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</si>
  <si>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</si>
  <si>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</si>
  <si>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</si>
  <si>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</si>
  <si>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</si>
  <si>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</si>
  <si>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</si>
  <si>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Open_point</t>
  </si>
  <si>
    <t>High_point</t>
  </si>
  <si>
    <t>Exchange</t>
  </si>
  <si>
    <t>IPG</t>
  </si>
  <si>
    <t>buy</t>
  </si>
  <si>
    <t>NYSE</t>
  </si>
  <si>
    <t>GPS</t>
  </si>
  <si>
    <t>OXY</t>
  </si>
  <si>
    <t>XRX</t>
  </si>
  <si>
    <t>ANF</t>
  </si>
  <si>
    <t>UNM</t>
  </si>
  <si>
    <t>JEF</t>
  </si>
  <si>
    <t>MOS</t>
  </si>
  <si>
    <t>EPAC</t>
  </si>
  <si>
    <t>SLB</t>
  </si>
  <si>
    <t>HP</t>
  </si>
  <si>
    <t>ACNB</t>
  </si>
  <si>
    <t>NASDAQ</t>
  </si>
  <si>
    <t>AMNB</t>
  </si>
  <si>
    <t>CHEF</t>
  </si>
  <si>
    <t>CMTL</t>
  </si>
  <si>
    <t>DCOM</t>
  </si>
  <si>
    <t>DXPE</t>
  </si>
  <si>
    <t>EBTC</t>
  </si>
  <si>
    <t>EGLE</t>
  </si>
  <si>
    <t>FBMS</t>
  </si>
  <si>
    <t>FISI</t>
  </si>
  <si>
    <t>GIII</t>
  </si>
  <si>
    <t>HA</t>
  </si>
  <si>
    <t>HBCP</t>
  </si>
  <si>
    <t>HEES</t>
  </si>
  <si>
    <t>HFWA</t>
  </si>
  <si>
    <t>HOFT</t>
  </si>
  <si>
    <t>HOMB</t>
  </si>
  <si>
    <t>IIIN</t>
  </si>
  <si>
    <t>IMOS</t>
  </si>
  <si>
    <t>LMNX</t>
  </si>
  <si>
    <t>MBWM</t>
  </si>
  <si>
    <t>MMYT</t>
  </si>
  <si>
    <t>MOFG</t>
  </si>
  <si>
    <t>NSSC</t>
  </si>
  <si>
    <t>NWFL</t>
  </si>
  <si>
    <t>PGC</t>
  </si>
  <si>
    <t>NCLH</t>
  </si>
  <si>
    <t>AE</t>
  </si>
  <si>
    <t>NYSE Amex</t>
  </si>
  <si>
    <t>CNQ</t>
  </si>
  <si>
    <t>SEM</t>
  </si>
  <si>
    <t>AAT</t>
  </si>
  <si>
    <t>BHE</t>
  </si>
  <si>
    <t>CLR</t>
  </si>
  <si>
    <t>ETH</t>
  </si>
  <si>
    <t>GTS</t>
  </si>
  <si>
    <t>CMC</t>
  </si>
  <si>
    <t>GIL</t>
  </si>
  <si>
    <t>HTH</t>
  </si>
  <si>
    <t>MDU</t>
  </si>
  <si>
    <t>OMI</t>
  </si>
  <si>
    <t>BXS</t>
  </si>
  <si>
    <t>SKFRY</t>
  </si>
  <si>
    <t>OTC Markets</t>
  </si>
  <si>
    <t>EADSY</t>
  </si>
  <si>
    <t>AZSEY</t>
  </si>
  <si>
    <t>AHCHY</t>
  </si>
  <si>
    <t>BAESY</t>
  </si>
  <si>
    <t>BNPQY</t>
  </si>
  <si>
    <t>CGEMY</t>
  </si>
  <si>
    <t>MURGY</t>
  </si>
  <si>
    <t>PNGAY</t>
  </si>
  <si>
    <t>SDVKY</t>
  </si>
  <si>
    <t>YARIY</t>
  </si>
  <si>
    <t>ALFVY</t>
  </si>
  <si>
    <t>SOMMY</t>
  </si>
  <si>
    <t>TRMK</t>
  </si>
  <si>
    <t>WAFD</t>
  </si>
  <si>
    <t>WRI</t>
  </si>
  <si>
    <t>TRGP</t>
  </si>
  <si>
    <t>SFNC</t>
  </si>
  <si>
    <t>TOWN</t>
  </si>
  <si>
    <t>TSBK</t>
  </si>
  <si>
    <t>UCBI</t>
  </si>
  <si>
    <t>UVSP</t>
  </si>
  <si>
    <t>VBTX</t>
  </si>
  <si>
    <t>EQBK</t>
  </si>
  <si>
    <t>FHB</t>
  </si>
  <si>
    <t>CBTX</t>
  </si>
  <si>
    <t>DRNA</t>
  </si>
  <si>
    <t>SCSC</t>
  </si>
  <si>
    <t>RRGB</t>
  </si>
  <si>
    <t>SCHL</t>
  </si>
  <si>
    <t>BLMN</t>
  </si>
  <si>
    <t>BLBD</t>
  </si>
  <si>
    <t>BATRA</t>
  </si>
  <si>
    <t>BATRK</t>
  </si>
  <si>
    <t>UFCS</t>
  </si>
  <si>
    <t>BP</t>
  </si>
  <si>
    <t>ENVA</t>
  </si>
  <si>
    <t>SMCI</t>
  </si>
  <si>
    <t>TME</t>
  </si>
  <si>
    <t>NVT</t>
  </si>
  <si>
    <t>C-O</t>
  </si>
  <si>
    <t>O-H</t>
  </si>
  <si>
    <t>indx</t>
  </si>
  <si>
    <t>менее 0,5%</t>
  </si>
  <si>
    <t>больше 2,0%</t>
  </si>
  <si>
    <t>Заход</t>
  </si>
  <si>
    <t>Выход</t>
  </si>
  <si>
    <t>%</t>
  </si>
  <si>
    <t xml:space="preserve">0,5% vs 1%  </t>
  </si>
  <si>
    <t>1,5% vs 2%</t>
  </si>
  <si>
    <t>1% vs 1,5%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</si>
</sst>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0C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0" fontId="0" fillId="2" borderId="1" xfId="1" applyNumberFormat="1" applyFont="1" applyFill="1" applyBorder="1"/>
    <xf numFmtId="9" fontId="0" fillId="0" borderId="0" xfId="1" applyFont="1"/>
    <xf numFmtId="0" fontId="3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E4DFEC"/>
          <bgColor rgb="FF000000"/>
        </patternFill>
      </fill>
    </dxf>
  </dxfs>
  <tableStyles count="0" defaultTableStyle="TableStyleMedium9" defaultPivotStyle="PivotStyleLight16"/>
  <colors>
    <mruColors>
      <color rgb="FFDDF0C8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workbookViewId="0">
      <selection activeCell="R7" sqref="R7"/>
    </sheetView>
  </sheetViews>
  <sheetFormatPr defaultRowHeight="15" x14ac:dyDescent="0.25"/>
  <cols>
    <col min="19" max="19" width="12.28515625" customWidth="1"/>
    <col min="20" max="20" width="12.28515625" hidden="1" customWidth="1"/>
    <col min="21" max="21" width="12.7109375" bestFit="1" customWidth="1"/>
  </cols>
  <sheetData>
    <row r="1" spans="1:26" x14ac:dyDescent="0.25">
      <c r="U1" s="4" t="s">
        <v>116</v>
      </c>
      <c r="V1" s="10">
        <v>37</v>
      </c>
      <c r="W1" s="6">
        <f>V1/92</f>
        <v>0.40217391304347827</v>
      </c>
    </row>
    <row r="2" spans="1:26" x14ac:dyDescent="0.25">
      <c r="U2" s="4" t="s">
        <v>121</v>
      </c>
      <c r="V2" s="8">
        <v>16</v>
      </c>
      <c r="W2" s="6">
        <f t="shared" ref="W2" si="0">V2/92</f>
        <v>0.17391304347826086</v>
      </c>
      <c r="Y2" s="4" t="s">
        <v>117</v>
      </c>
      <c r="Z2" s="4">
        <f>SUM(N7:N98)</f>
        <v>2734.6199999999994</v>
      </c>
    </row>
    <row r="3" spans="1:26" ht="15.75" x14ac:dyDescent="0.25">
      <c r="H3" s="13">
        <v>44259</v>
      </c>
      <c r="I3" s="14"/>
      <c r="J3" s="14"/>
      <c r="U3" s="4" t="s">
        <v>122</v>
      </c>
      <c r="V3" s="9">
        <v>13</v>
      </c>
      <c r="W3" s="6">
        <f t="shared" ref="W3:W5" si="1">V3/92</f>
        <v>0.14130434782608695</v>
      </c>
      <c r="Y3" s="4" t="s">
        <v>118</v>
      </c>
      <c r="Z3" s="4">
        <f>SUM(T7:T98)</f>
        <v>2788.5342143111716</v>
      </c>
    </row>
    <row r="4" spans="1:26" x14ac:dyDescent="0.25">
      <c r="U4" s="4" t="s">
        <v>120</v>
      </c>
      <c r="V4" s="11">
        <v>13</v>
      </c>
      <c r="W4" s="6">
        <f t="shared" si="1"/>
        <v>0.14130434782608695</v>
      </c>
      <c r="Y4" s="4" t="s">
        <v>119</v>
      </c>
      <c r="Z4" s="5">
        <f>100%-(Z2/Z3)</f>
        <v>1.9334248808738463E-2</v>
      </c>
    </row>
    <row r="5" spans="1:26" x14ac:dyDescent="0.25">
      <c r="U5" s="4" t="s">
        <v>115</v>
      </c>
      <c r="V5" s="12">
        <v>13</v>
      </c>
      <c r="W5" s="6">
        <f t="shared" si="1"/>
        <v>0.14130434782608695</v>
      </c>
    </row>
    <row r="6" spans="1:26" x14ac:dyDescent="0.25">
      <c r="A6" s="1" t="s">
        <v>114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3" t="s">
        <v>112</v>
      </c>
      <c r="R6" s="3" t="s">
        <v>113</v>
      </c>
    </row>
    <row r="7" spans="1:26" x14ac:dyDescent="0.25">
      <c r="A7">
        <v>0</v>
      </c>
      <c r="B7" t="s">
        <v>15</v>
      </c>
      <c r="C7">
        <v>9</v>
      </c>
      <c r="D7">
        <v>0</v>
      </c>
      <c r="E7">
        <v>6</v>
      </c>
      <c r="F7">
        <v>0</v>
      </c>
      <c r="G7" t="s">
        <v>16</v>
      </c>
      <c r="H7" t="s">
        <v>16</v>
      </c>
      <c r="I7">
        <v>6</v>
      </c>
      <c r="J7">
        <v>0</v>
      </c>
      <c r="K7" t="s">
        <v>16</v>
      </c>
      <c r="L7" t="s">
        <v>16</v>
      </c>
      <c r="M7">
        <v>27.28</v>
      </c>
      <c r="N7">
        <v>27.29</v>
      </c>
      <c r="O7">
        <v>27.79</v>
      </c>
      <c r="P7" t="s">
        <v>17</v>
      </c>
      <c r="Q7" s="2">
        <f>100%-(M7/N7)</f>
        <v>3.6643459142537971E-4</v>
      </c>
      <c r="R7" s="2">
        <f>100%-(N7/O7)</f>
        <v>1.7992083483267418E-2</v>
      </c>
      <c r="T7">
        <f>N7*R7+N7</f>
        <v>27.781003958258367</v>
      </c>
    </row>
    <row r="8" spans="1:26" x14ac:dyDescent="0.25">
      <c r="A8">
        <v>1</v>
      </c>
      <c r="B8" t="s">
        <v>18</v>
      </c>
      <c r="C8">
        <v>10</v>
      </c>
      <c r="D8">
        <v>0</v>
      </c>
      <c r="E8">
        <v>6</v>
      </c>
      <c r="F8">
        <v>0</v>
      </c>
      <c r="G8" t="s">
        <v>16</v>
      </c>
      <c r="H8" t="s">
        <v>16</v>
      </c>
      <c r="I8">
        <v>6</v>
      </c>
      <c r="J8">
        <v>0</v>
      </c>
      <c r="K8" t="s">
        <v>16</v>
      </c>
      <c r="L8" t="s">
        <v>16</v>
      </c>
      <c r="M8">
        <v>25.75</v>
      </c>
      <c r="N8">
        <v>25.93</v>
      </c>
      <c r="O8">
        <v>26.25</v>
      </c>
      <c r="P8" t="s">
        <v>17</v>
      </c>
      <c r="Q8" s="2">
        <f t="shared" ref="Q8:Q9" si="2">100%-(M8/N8)</f>
        <v>6.9417662938681124E-3</v>
      </c>
      <c r="R8" s="2">
        <f t="shared" ref="R8:R71" si="3">100%-(N8/O8)</f>
        <v>1.2190476190476196E-2</v>
      </c>
      <c r="T8">
        <f t="shared" ref="T8:T71" si="4">N8*R8+N8</f>
        <v>26.246099047619047</v>
      </c>
    </row>
    <row r="9" spans="1:26" x14ac:dyDescent="0.25">
      <c r="A9">
        <v>2</v>
      </c>
      <c r="B9" t="s">
        <v>19</v>
      </c>
      <c r="C9">
        <v>10</v>
      </c>
      <c r="D9">
        <v>0</v>
      </c>
      <c r="E9">
        <v>6</v>
      </c>
      <c r="F9">
        <v>0</v>
      </c>
      <c r="G9" t="s">
        <v>16</v>
      </c>
      <c r="H9" t="s">
        <v>16</v>
      </c>
      <c r="I9">
        <v>6</v>
      </c>
      <c r="J9">
        <v>0</v>
      </c>
      <c r="K9" t="s">
        <v>16</v>
      </c>
      <c r="L9" t="s">
        <v>16</v>
      </c>
      <c r="M9">
        <v>28.66</v>
      </c>
      <c r="N9">
        <v>29.18</v>
      </c>
      <c r="O9">
        <v>30.62</v>
      </c>
      <c r="P9" t="s">
        <v>17</v>
      </c>
      <c r="Q9" s="2">
        <f t="shared" si="2"/>
        <v>1.7820424948594926E-2</v>
      </c>
      <c r="R9" s="2">
        <f t="shared" si="3"/>
        <v>4.7028086218158127E-2</v>
      </c>
      <c r="T9">
        <f t="shared" si="4"/>
        <v>30.552279555845853</v>
      </c>
    </row>
    <row r="10" spans="1:26" x14ac:dyDescent="0.25">
      <c r="A10">
        <v>3</v>
      </c>
      <c r="B10" t="s">
        <v>20</v>
      </c>
      <c r="C10">
        <v>10</v>
      </c>
      <c r="D10">
        <v>0</v>
      </c>
      <c r="E10">
        <v>6</v>
      </c>
      <c r="F10">
        <v>0</v>
      </c>
      <c r="G10" t="s">
        <v>16</v>
      </c>
      <c r="H10" t="s">
        <v>16</v>
      </c>
      <c r="I10">
        <v>6</v>
      </c>
      <c r="J10">
        <v>0</v>
      </c>
      <c r="K10" t="s">
        <v>16</v>
      </c>
      <c r="L10" t="s">
        <v>16</v>
      </c>
      <c r="M10">
        <v>25.62</v>
      </c>
      <c r="N10">
        <v>25.72</v>
      </c>
      <c r="O10">
        <v>25.82</v>
      </c>
      <c r="P10" t="s">
        <v>17</v>
      </c>
      <c r="Q10" s="2">
        <f t="shared" ref="Q10:Q41" si="5">100%-(M10/N10)</f>
        <v>3.8880248833591535E-3</v>
      </c>
      <c r="R10" s="2">
        <f t="shared" si="3"/>
        <v>3.8729666924864903E-3</v>
      </c>
      <c r="T10">
        <f t="shared" si="4"/>
        <v>25.819612703330751</v>
      </c>
    </row>
    <row r="11" spans="1:26" x14ac:dyDescent="0.25">
      <c r="A11">
        <v>4</v>
      </c>
      <c r="B11" t="s">
        <v>21</v>
      </c>
      <c r="C11">
        <v>10</v>
      </c>
      <c r="D11">
        <v>1</v>
      </c>
      <c r="E11">
        <v>6</v>
      </c>
      <c r="F11">
        <v>0</v>
      </c>
      <c r="G11" t="s">
        <v>16</v>
      </c>
      <c r="H11" t="s">
        <v>16</v>
      </c>
      <c r="I11">
        <v>6</v>
      </c>
      <c r="J11">
        <v>0</v>
      </c>
      <c r="K11" t="s">
        <v>16</v>
      </c>
      <c r="L11" t="s">
        <v>16</v>
      </c>
      <c r="M11">
        <v>27.65</v>
      </c>
      <c r="N11">
        <v>28.3</v>
      </c>
      <c r="O11">
        <v>29.25</v>
      </c>
      <c r="P11" t="s">
        <v>17</v>
      </c>
      <c r="Q11" s="2">
        <f t="shared" si="5"/>
        <v>2.2968197879858709E-2</v>
      </c>
      <c r="R11" s="2">
        <f t="shared" si="3"/>
        <v>3.2478632478632474E-2</v>
      </c>
      <c r="T11">
        <f t="shared" si="4"/>
        <v>29.2191452991453</v>
      </c>
    </row>
    <row r="12" spans="1:26" x14ac:dyDescent="0.25">
      <c r="A12">
        <v>5</v>
      </c>
      <c r="B12" t="s">
        <v>22</v>
      </c>
      <c r="C12">
        <v>9</v>
      </c>
      <c r="D12">
        <v>0</v>
      </c>
      <c r="E12">
        <v>6</v>
      </c>
      <c r="F12">
        <v>0</v>
      </c>
      <c r="G12" t="s">
        <v>16</v>
      </c>
      <c r="H12" t="s">
        <v>16</v>
      </c>
      <c r="I12">
        <v>6</v>
      </c>
      <c r="J12">
        <v>0</v>
      </c>
      <c r="K12" t="s">
        <v>16</v>
      </c>
      <c r="L12" t="s">
        <v>16</v>
      </c>
      <c r="M12">
        <v>28.2</v>
      </c>
      <c r="N12">
        <v>28.29</v>
      </c>
      <c r="O12">
        <v>28.34</v>
      </c>
      <c r="P12" t="s">
        <v>17</v>
      </c>
      <c r="Q12" s="2">
        <f t="shared" si="5"/>
        <v>3.1813361611876534E-3</v>
      </c>
      <c r="R12" s="2">
        <f t="shared" si="3"/>
        <v>1.7642907551164155E-3</v>
      </c>
      <c r="T12">
        <f t="shared" si="4"/>
        <v>28.339911785462242</v>
      </c>
    </row>
    <row r="13" spans="1:26" x14ac:dyDescent="0.25">
      <c r="A13">
        <v>6</v>
      </c>
      <c r="B13" t="s">
        <v>23</v>
      </c>
      <c r="C13">
        <v>10</v>
      </c>
      <c r="D13">
        <v>0</v>
      </c>
      <c r="E13">
        <v>6</v>
      </c>
      <c r="F13">
        <v>0</v>
      </c>
      <c r="G13" t="s">
        <v>16</v>
      </c>
      <c r="H13" t="s">
        <v>16</v>
      </c>
      <c r="I13">
        <v>6</v>
      </c>
      <c r="J13">
        <v>0</v>
      </c>
      <c r="K13" t="s">
        <v>16</v>
      </c>
      <c r="L13" t="s">
        <v>16</v>
      </c>
      <c r="M13">
        <v>30.65</v>
      </c>
      <c r="N13">
        <v>30.54</v>
      </c>
      <c r="O13">
        <v>30.67</v>
      </c>
      <c r="P13" t="s">
        <v>17</v>
      </c>
      <c r="Q13" s="2">
        <f t="shared" si="5"/>
        <v>-3.6018336607728241E-3</v>
      </c>
      <c r="R13" s="2">
        <f t="shared" si="3"/>
        <v>4.2386697098142356E-3</v>
      </c>
      <c r="T13">
        <f t="shared" si="4"/>
        <v>30.669448972937726</v>
      </c>
    </row>
    <row r="14" spans="1:26" x14ac:dyDescent="0.25">
      <c r="A14">
        <v>7</v>
      </c>
      <c r="B14" t="s">
        <v>24</v>
      </c>
      <c r="C14">
        <v>9</v>
      </c>
      <c r="D14">
        <v>0</v>
      </c>
      <c r="E14">
        <v>6</v>
      </c>
      <c r="F14">
        <v>0</v>
      </c>
      <c r="G14" t="s">
        <v>16</v>
      </c>
      <c r="H14" t="s">
        <v>16</v>
      </c>
      <c r="I14">
        <v>6</v>
      </c>
      <c r="J14">
        <v>0</v>
      </c>
      <c r="K14" t="s">
        <v>16</v>
      </c>
      <c r="L14" t="s">
        <v>16</v>
      </c>
      <c r="M14">
        <v>31.56</v>
      </c>
      <c r="N14">
        <v>31.33</v>
      </c>
      <c r="O14">
        <v>31.56</v>
      </c>
      <c r="P14" t="s">
        <v>17</v>
      </c>
      <c r="Q14" s="2">
        <f t="shared" si="5"/>
        <v>-7.3412065113309666E-3</v>
      </c>
      <c r="R14" s="2">
        <f t="shared" si="3"/>
        <v>7.2877059569075309E-3</v>
      </c>
      <c r="T14">
        <f t="shared" si="4"/>
        <v>31.558323827629913</v>
      </c>
    </row>
    <row r="15" spans="1:26" x14ac:dyDescent="0.25">
      <c r="A15">
        <v>8</v>
      </c>
      <c r="B15" t="s">
        <v>25</v>
      </c>
      <c r="C15">
        <v>9</v>
      </c>
      <c r="D15">
        <v>0</v>
      </c>
      <c r="E15">
        <v>6</v>
      </c>
      <c r="F15">
        <v>0</v>
      </c>
      <c r="G15" t="s">
        <v>16</v>
      </c>
      <c r="H15" t="s">
        <v>16</v>
      </c>
      <c r="I15">
        <v>6</v>
      </c>
      <c r="J15">
        <v>0</v>
      </c>
      <c r="K15" t="s">
        <v>16</v>
      </c>
      <c r="L15" t="s">
        <v>16</v>
      </c>
      <c r="M15">
        <v>25.24</v>
      </c>
      <c r="N15">
        <v>25.28</v>
      </c>
      <c r="O15">
        <v>25.49</v>
      </c>
      <c r="P15" t="s">
        <v>17</v>
      </c>
      <c r="Q15" s="2">
        <f t="shared" si="5"/>
        <v>1.5822784810127777E-3</v>
      </c>
      <c r="R15" s="2">
        <f t="shared" si="3"/>
        <v>8.2385249117299386E-3</v>
      </c>
      <c r="T15">
        <f t="shared" si="4"/>
        <v>25.488269909768533</v>
      </c>
    </row>
    <row r="16" spans="1:26" x14ac:dyDescent="0.25">
      <c r="A16">
        <v>9</v>
      </c>
      <c r="B16" t="s">
        <v>26</v>
      </c>
      <c r="C16">
        <v>10</v>
      </c>
      <c r="D16">
        <v>1</v>
      </c>
      <c r="E16">
        <v>6</v>
      </c>
      <c r="F16">
        <v>0</v>
      </c>
      <c r="G16" t="s">
        <v>16</v>
      </c>
      <c r="H16" t="s">
        <v>16</v>
      </c>
      <c r="I16">
        <v>6</v>
      </c>
      <c r="J16">
        <v>0</v>
      </c>
      <c r="K16" t="s">
        <v>16</v>
      </c>
      <c r="L16" t="s">
        <v>16</v>
      </c>
      <c r="M16">
        <v>28.37</v>
      </c>
      <c r="N16">
        <v>28.68</v>
      </c>
      <c r="O16">
        <v>29.31</v>
      </c>
      <c r="P16" t="s">
        <v>17</v>
      </c>
      <c r="Q16" s="2">
        <f t="shared" si="5"/>
        <v>1.0808926080892567E-2</v>
      </c>
      <c r="R16" s="2">
        <f t="shared" si="3"/>
        <v>2.149437052200609E-2</v>
      </c>
      <c r="T16">
        <f t="shared" si="4"/>
        <v>29.296458546571134</v>
      </c>
    </row>
    <row r="17" spans="1:20" x14ac:dyDescent="0.25">
      <c r="A17">
        <v>10</v>
      </c>
      <c r="B17" t="s">
        <v>27</v>
      </c>
      <c r="C17">
        <v>9</v>
      </c>
      <c r="D17">
        <v>1</v>
      </c>
      <c r="E17">
        <v>5</v>
      </c>
      <c r="F17">
        <v>1</v>
      </c>
      <c r="G17" t="s">
        <v>16</v>
      </c>
      <c r="H17" t="s">
        <v>16</v>
      </c>
      <c r="I17">
        <v>5</v>
      </c>
      <c r="J17">
        <v>1</v>
      </c>
      <c r="K17" t="s">
        <v>16</v>
      </c>
      <c r="L17" t="s">
        <v>16</v>
      </c>
      <c r="M17">
        <v>28.56</v>
      </c>
      <c r="N17">
        <v>28.9</v>
      </c>
      <c r="O17">
        <v>29.15</v>
      </c>
      <c r="P17" t="s">
        <v>17</v>
      </c>
      <c r="Q17" s="2">
        <f t="shared" si="5"/>
        <v>1.1764705882352899E-2</v>
      </c>
      <c r="R17" s="2">
        <f t="shared" si="3"/>
        <v>8.5763293310463506E-3</v>
      </c>
      <c r="T17">
        <f t="shared" si="4"/>
        <v>29.14785591766724</v>
      </c>
    </row>
    <row r="18" spans="1:20" x14ac:dyDescent="0.25">
      <c r="A18">
        <v>11</v>
      </c>
      <c r="B18" t="s">
        <v>28</v>
      </c>
      <c r="C18">
        <v>10</v>
      </c>
      <c r="D18">
        <v>1</v>
      </c>
      <c r="E18">
        <v>6</v>
      </c>
      <c r="F18">
        <v>0</v>
      </c>
      <c r="G18" t="s">
        <v>16</v>
      </c>
      <c r="H18" t="s">
        <v>16</v>
      </c>
      <c r="I18">
        <v>6</v>
      </c>
      <c r="J18">
        <v>0</v>
      </c>
      <c r="K18" t="s">
        <v>16</v>
      </c>
      <c r="L18" t="s">
        <v>16</v>
      </c>
      <c r="M18">
        <v>28.32</v>
      </c>
      <c r="N18">
        <v>28.59</v>
      </c>
      <c r="O18">
        <v>29.55</v>
      </c>
      <c r="P18" t="s">
        <v>29</v>
      </c>
      <c r="Q18" s="2">
        <f t="shared" si="5"/>
        <v>9.4438614900315132E-3</v>
      </c>
      <c r="R18" s="2">
        <f t="shared" si="3"/>
        <v>3.2487309644670059E-2</v>
      </c>
      <c r="T18">
        <f t="shared" si="4"/>
        <v>29.518812182741115</v>
      </c>
    </row>
    <row r="19" spans="1:20" x14ac:dyDescent="0.25">
      <c r="A19">
        <v>12</v>
      </c>
      <c r="B19" t="s">
        <v>30</v>
      </c>
      <c r="C19">
        <v>10</v>
      </c>
      <c r="D19">
        <v>0</v>
      </c>
      <c r="E19">
        <v>6</v>
      </c>
      <c r="F19">
        <v>0</v>
      </c>
      <c r="G19" t="s">
        <v>16</v>
      </c>
      <c r="H19" t="s">
        <v>16</v>
      </c>
      <c r="I19">
        <v>6</v>
      </c>
      <c r="J19">
        <v>0</v>
      </c>
      <c r="K19" t="s">
        <v>16</v>
      </c>
      <c r="L19" t="s">
        <v>16</v>
      </c>
      <c r="M19">
        <v>32.700000000000003</v>
      </c>
      <c r="N19">
        <v>32.520000000000003</v>
      </c>
      <c r="O19">
        <v>33.74</v>
      </c>
      <c r="P19" t="s">
        <v>29</v>
      </c>
      <c r="Q19" s="2">
        <f t="shared" si="5"/>
        <v>-5.5350553505535416E-3</v>
      </c>
      <c r="R19" s="2">
        <f t="shared" si="3"/>
        <v>3.6158861885002946E-2</v>
      </c>
      <c r="T19">
        <f t="shared" si="4"/>
        <v>33.695886188500296</v>
      </c>
    </row>
    <row r="20" spans="1:20" x14ac:dyDescent="0.25">
      <c r="A20">
        <v>13</v>
      </c>
      <c r="B20" t="s">
        <v>31</v>
      </c>
      <c r="C20">
        <v>9</v>
      </c>
      <c r="D20">
        <v>1</v>
      </c>
      <c r="E20">
        <v>6</v>
      </c>
      <c r="F20">
        <v>0</v>
      </c>
      <c r="G20" t="s">
        <v>16</v>
      </c>
      <c r="H20" t="s">
        <v>16</v>
      </c>
      <c r="I20">
        <v>6</v>
      </c>
      <c r="J20">
        <v>0</v>
      </c>
      <c r="K20" t="s">
        <v>16</v>
      </c>
      <c r="L20" t="s">
        <v>16</v>
      </c>
      <c r="M20">
        <v>32.69</v>
      </c>
      <c r="N20">
        <v>32.799999999999997</v>
      </c>
      <c r="O20">
        <v>33.36</v>
      </c>
      <c r="P20" t="s">
        <v>29</v>
      </c>
      <c r="Q20" s="2">
        <f t="shared" si="5"/>
        <v>3.3536585365853133E-3</v>
      </c>
      <c r="R20" s="2">
        <f t="shared" si="3"/>
        <v>1.6786570743405393E-2</v>
      </c>
      <c r="T20">
        <f t="shared" si="4"/>
        <v>33.350599520383696</v>
      </c>
    </row>
    <row r="21" spans="1:20" x14ac:dyDescent="0.25">
      <c r="A21">
        <v>14</v>
      </c>
      <c r="B21" t="s">
        <v>32</v>
      </c>
      <c r="C21">
        <v>9</v>
      </c>
      <c r="D21">
        <v>1</v>
      </c>
      <c r="E21">
        <v>6</v>
      </c>
      <c r="F21">
        <v>0</v>
      </c>
      <c r="G21" t="s">
        <v>16</v>
      </c>
      <c r="H21" t="s">
        <v>16</v>
      </c>
      <c r="I21">
        <v>6</v>
      </c>
      <c r="J21">
        <v>0</v>
      </c>
      <c r="K21" t="s">
        <v>16</v>
      </c>
      <c r="L21" t="s">
        <v>16</v>
      </c>
      <c r="M21">
        <v>28.92</v>
      </c>
      <c r="N21">
        <v>28.65</v>
      </c>
      <c r="O21">
        <v>29</v>
      </c>
      <c r="P21" t="s">
        <v>29</v>
      </c>
      <c r="Q21" s="2">
        <f t="shared" si="5"/>
        <v>-9.4240837696335511E-3</v>
      </c>
      <c r="R21" s="2">
        <f t="shared" si="3"/>
        <v>1.2068965517241459E-2</v>
      </c>
      <c r="T21">
        <f t="shared" si="4"/>
        <v>28.995775862068967</v>
      </c>
    </row>
    <row r="22" spans="1:20" x14ac:dyDescent="0.25">
      <c r="A22">
        <v>15</v>
      </c>
      <c r="B22" t="s">
        <v>33</v>
      </c>
      <c r="C22">
        <v>10</v>
      </c>
      <c r="D22">
        <v>0</v>
      </c>
      <c r="E22">
        <v>6</v>
      </c>
      <c r="F22">
        <v>0</v>
      </c>
      <c r="G22" t="s">
        <v>16</v>
      </c>
      <c r="H22" t="s">
        <v>16</v>
      </c>
      <c r="I22">
        <v>6</v>
      </c>
      <c r="J22">
        <v>0</v>
      </c>
      <c r="K22" t="s">
        <v>16</v>
      </c>
      <c r="L22" t="s">
        <v>16</v>
      </c>
      <c r="M22">
        <v>30.52</v>
      </c>
      <c r="N22">
        <v>30.71</v>
      </c>
      <c r="O22">
        <v>31.35</v>
      </c>
      <c r="P22" t="s">
        <v>29</v>
      </c>
      <c r="Q22" s="2">
        <f t="shared" si="5"/>
        <v>6.1869098013677126E-3</v>
      </c>
      <c r="R22" s="2">
        <f t="shared" si="3"/>
        <v>2.0414673046251997E-2</v>
      </c>
      <c r="T22">
        <f t="shared" si="4"/>
        <v>31.336934609250399</v>
      </c>
    </row>
    <row r="23" spans="1:20" x14ac:dyDescent="0.25">
      <c r="A23">
        <v>16</v>
      </c>
      <c r="B23" t="s">
        <v>34</v>
      </c>
      <c r="C23">
        <v>10</v>
      </c>
      <c r="D23">
        <v>0</v>
      </c>
      <c r="E23">
        <v>5</v>
      </c>
      <c r="F23">
        <v>1</v>
      </c>
      <c r="G23" t="s">
        <v>16</v>
      </c>
      <c r="H23" t="s">
        <v>16</v>
      </c>
      <c r="I23">
        <v>5</v>
      </c>
      <c r="J23">
        <v>1</v>
      </c>
      <c r="K23" t="s">
        <v>16</v>
      </c>
      <c r="L23" t="s">
        <v>16</v>
      </c>
      <c r="M23">
        <v>30.07</v>
      </c>
      <c r="N23">
        <v>30.19</v>
      </c>
      <c r="O23">
        <v>31.23</v>
      </c>
      <c r="P23" t="s">
        <v>29</v>
      </c>
      <c r="Q23" s="2">
        <f t="shared" si="5"/>
        <v>3.974826101358131E-3</v>
      </c>
      <c r="R23" s="2">
        <f t="shared" si="3"/>
        <v>3.3301312840217756E-2</v>
      </c>
      <c r="T23">
        <f t="shared" si="4"/>
        <v>31.195366634646174</v>
      </c>
    </row>
    <row r="24" spans="1:20" x14ac:dyDescent="0.25">
      <c r="A24">
        <v>17</v>
      </c>
      <c r="B24" t="s">
        <v>35</v>
      </c>
      <c r="C24">
        <v>9</v>
      </c>
      <c r="D24">
        <v>0</v>
      </c>
      <c r="E24">
        <v>6</v>
      </c>
      <c r="F24">
        <v>0</v>
      </c>
      <c r="G24" t="s">
        <v>16</v>
      </c>
      <c r="H24" t="s">
        <v>16</v>
      </c>
      <c r="I24">
        <v>6</v>
      </c>
      <c r="J24">
        <v>0</v>
      </c>
      <c r="K24" t="s">
        <v>16</v>
      </c>
      <c r="L24" t="s">
        <v>16</v>
      </c>
      <c r="M24">
        <v>30.96</v>
      </c>
      <c r="N24">
        <v>31</v>
      </c>
      <c r="O24">
        <v>31.72</v>
      </c>
      <c r="P24" t="s">
        <v>29</v>
      </c>
      <c r="Q24" s="2">
        <f t="shared" si="5"/>
        <v>1.290322580645098E-3</v>
      </c>
      <c r="R24" s="2">
        <f t="shared" si="3"/>
        <v>2.2698612862547263E-2</v>
      </c>
      <c r="T24">
        <f t="shared" si="4"/>
        <v>31.703656998738964</v>
      </c>
    </row>
    <row r="25" spans="1:20" x14ac:dyDescent="0.25">
      <c r="A25">
        <v>18</v>
      </c>
      <c r="B25" t="s">
        <v>36</v>
      </c>
      <c r="C25">
        <v>10</v>
      </c>
      <c r="D25">
        <v>1</v>
      </c>
      <c r="E25">
        <v>6</v>
      </c>
      <c r="F25">
        <v>0</v>
      </c>
      <c r="G25" t="s">
        <v>16</v>
      </c>
      <c r="H25" t="s">
        <v>16</v>
      </c>
      <c r="I25">
        <v>6</v>
      </c>
      <c r="J25">
        <v>0</v>
      </c>
      <c r="K25" t="s">
        <v>16</v>
      </c>
      <c r="L25" t="s">
        <v>16</v>
      </c>
      <c r="M25">
        <v>30.79</v>
      </c>
      <c r="N25">
        <v>30.9</v>
      </c>
      <c r="O25">
        <v>31.53</v>
      </c>
      <c r="P25" t="s">
        <v>29</v>
      </c>
      <c r="Q25" s="2">
        <f t="shared" si="5"/>
        <v>3.5598705501618255E-3</v>
      </c>
      <c r="R25" s="2">
        <f t="shared" si="3"/>
        <v>1.9980970504281714E-2</v>
      </c>
      <c r="T25">
        <f t="shared" si="4"/>
        <v>31.517411988582303</v>
      </c>
    </row>
    <row r="26" spans="1:20" x14ac:dyDescent="0.25">
      <c r="A26">
        <v>19</v>
      </c>
      <c r="B26" t="s">
        <v>37</v>
      </c>
      <c r="C26">
        <v>9</v>
      </c>
      <c r="D26">
        <v>0</v>
      </c>
      <c r="E26">
        <v>6</v>
      </c>
      <c r="F26">
        <v>0</v>
      </c>
      <c r="G26" t="s">
        <v>16</v>
      </c>
      <c r="H26" t="s">
        <v>16</v>
      </c>
      <c r="I26">
        <v>6</v>
      </c>
      <c r="J26">
        <v>0</v>
      </c>
      <c r="K26" t="s">
        <v>16</v>
      </c>
      <c r="L26" t="s">
        <v>16</v>
      </c>
      <c r="M26">
        <v>34.020000000000003</v>
      </c>
      <c r="N26">
        <v>34.369999999999997</v>
      </c>
      <c r="O26">
        <v>34.99</v>
      </c>
      <c r="P26" t="s">
        <v>29</v>
      </c>
      <c r="Q26" s="2">
        <f t="shared" si="5"/>
        <v>1.0183299389001865E-2</v>
      </c>
      <c r="R26" s="2">
        <f t="shared" si="3"/>
        <v>1.771934838525302E-2</v>
      </c>
      <c r="T26">
        <f t="shared" si="4"/>
        <v>34.979014004001144</v>
      </c>
    </row>
    <row r="27" spans="1:20" x14ac:dyDescent="0.25">
      <c r="A27">
        <v>20</v>
      </c>
      <c r="B27" t="s">
        <v>38</v>
      </c>
      <c r="C27">
        <v>9</v>
      </c>
      <c r="D27">
        <v>0</v>
      </c>
      <c r="E27">
        <v>6</v>
      </c>
      <c r="F27">
        <v>0</v>
      </c>
      <c r="G27" t="s">
        <v>16</v>
      </c>
      <c r="H27" t="s">
        <v>16</v>
      </c>
      <c r="I27">
        <v>6</v>
      </c>
      <c r="J27">
        <v>0</v>
      </c>
      <c r="K27" t="s">
        <v>16</v>
      </c>
      <c r="L27" t="s">
        <v>16</v>
      </c>
      <c r="M27">
        <v>28.58</v>
      </c>
      <c r="N27">
        <v>28.8</v>
      </c>
      <c r="O27">
        <v>29.57</v>
      </c>
      <c r="P27" t="s">
        <v>29</v>
      </c>
      <c r="Q27" s="2">
        <f t="shared" si="5"/>
        <v>7.6388888888889728E-3</v>
      </c>
      <c r="R27" s="2">
        <f t="shared" si="3"/>
        <v>2.603990530943523E-2</v>
      </c>
      <c r="T27">
        <f t="shared" si="4"/>
        <v>29.549949272911736</v>
      </c>
    </row>
    <row r="28" spans="1:20" x14ac:dyDescent="0.25">
      <c r="A28">
        <v>21</v>
      </c>
      <c r="B28" t="s">
        <v>39</v>
      </c>
      <c r="C28">
        <v>9</v>
      </c>
      <c r="D28">
        <v>0</v>
      </c>
      <c r="E28">
        <v>6</v>
      </c>
      <c r="F28">
        <v>0</v>
      </c>
      <c r="G28" t="s">
        <v>16</v>
      </c>
      <c r="H28" t="s">
        <v>16</v>
      </c>
      <c r="I28">
        <v>6</v>
      </c>
      <c r="J28">
        <v>0</v>
      </c>
      <c r="K28" t="s">
        <v>16</v>
      </c>
      <c r="L28" t="s">
        <v>16</v>
      </c>
      <c r="M28">
        <v>30.75</v>
      </c>
      <c r="N28">
        <v>30.75</v>
      </c>
      <c r="O28">
        <v>31.26</v>
      </c>
      <c r="P28" t="s">
        <v>29</v>
      </c>
      <c r="Q28" s="2">
        <f t="shared" si="5"/>
        <v>0</v>
      </c>
      <c r="R28" s="2">
        <f t="shared" si="3"/>
        <v>1.6314779270633406E-2</v>
      </c>
      <c r="T28">
        <f t="shared" si="4"/>
        <v>31.251679462571978</v>
      </c>
    </row>
    <row r="29" spans="1:20" x14ac:dyDescent="0.25">
      <c r="A29">
        <v>22</v>
      </c>
      <c r="B29" t="s">
        <v>40</v>
      </c>
      <c r="C29">
        <v>10</v>
      </c>
      <c r="D29">
        <v>1</v>
      </c>
      <c r="E29">
        <v>6</v>
      </c>
      <c r="F29">
        <v>0</v>
      </c>
      <c r="G29" t="s">
        <v>16</v>
      </c>
      <c r="H29" t="s">
        <v>16</v>
      </c>
      <c r="I29">
        <v>6</v>
      </c>
      <c r="J29">
        <v>0</v>
      </c>
      <c r="K29" t="s">
        <v>16</v>
      </c>
      <c r="L29" t="s">
        <v>16</v>
      </c>
      <c r="M29">
        <v>27.06</v>
      </c>
      <c r="N29">
        <v>27.02</v>
      </c>
      <c r="O29">
        <v>27.3</v>
      </c>
      <c r="P29" t="s">
        <v>29</v>
      </c>
      <c r="Q29" s="2">
        <f t="shared" si="5"/>
        <v>-1.4803849000739611E-3</v>
      </c>
      <c r="R29" s="2">
        <f t="shared" si="3"/>
        <v>1.0256410256410331E-2</v>
      </c>
      <c r="T29">
        <f t="shared" si="4"/>
        <v>27.297128205128207</v>
      </c>
    </row>
    <row r="30" spans="1:20" x14ac:dyDescent="0.25">
      <c r="A30">
        <v>23</v>
      </c>
      <c r="B30" t="s">
        <v>41</v>
      </c>
      <c r="C30">
        <v>10</v>
      </c>
      <c r="D30">
        <v>1</v>
      </c>
      <c r="E30">
        <v>6</v>
      </c>
      <c r="F30">
        <v>0</v>
      </c>
      <c r="G30" t="s">
        <v>16</v>
      </c>
      <c r="H30" t="s">
        <v>16</v>
      </c>
      <c r="I30">
        <v>6</v>
      </c>
      <c r="J30">
        <v>0</v>
      </c>
      <c r="K30" t="s">
        <v>16</v>
      </c>
      <c r="L30" t="s">
        <v>16</v>
      </c>
      <c r="M30">
        <v>34</v>
      </c>
      <c r="N30">
        <v>34.32</v>
      </c>
      <c r="O30">
        <v>34.97</v>
      </c>
      <c r="P30" t="s">
        <v>29</v>
      </c>
      <c r="Q30" s="2">
        <f t="shared" si="5"/>
        <v>9.3240093240093413E-3</v>
      </c>
      <c r="R30" s="2">
        <f t="shared" si="3"/>
        <v>1.8587360594795488E-2</v>
      </c>
      <c r="T30">
        <f t="shared" si="4"/>
        <v>34.957918215613383</v>
      </c>
    </row>
    <row r="31" spans="1:20" x14ac:dyDescent="0.25">
      <c r="A31">
        <v>24</v>
      </c>
      <c r="B31" t="s">
        <v>42</v>
      </c>
      <c r="C31">
        <v>9</v>
      </c>
      <c r="D31">
        <v>0</v>
      </c>
      <c r="E31">
        <v>6</v>
      </c>
      <c r="F31">
        <v>0</v>
      </c>
      <c r="G31" t="s">
        <v>16</v>
      </c>
      <c r="H31" t="s">
        <v>16</v>
      </c>
      <c r="I31">
        <v>6</v>
      </c>
      <c r="J31">
        <v>0</v>
      </c>
      <c r="K31" t="s">
        <v>16</v>
      </c>
      <c r="L31" t="s">
        <v>16</v>
      </c>
      <c r="M31">
        <v>33.159999999999997</v>
      </c>
      <c r="N31">
        <v>33.29</v>
      </c>
      <c r="O31">
        <v>33.57</v>
      </c>
      <c r="P31" t="s">
        <v>29</v>
      </c>
      <c r="Q31" s="2">
        <f t="shared" si="5"/>
        <v>3.9050765995795045E-3</v>
      </c>
      <c r="R31" s="2">
        <f t="shared" si="3"/>
        <v>8.3407804587429801E-3</v>
      </c>
      <c r="T31">
        <f t="shared" si="4"/>
        <v>33.567664581471554</v>
      </c>
    </row>
    <row r="32" spans="1:20" x14ac:dyDescent="0.25">
      <c r="A32">
        <v>25</v>
      </c>
      <c r="B32" t="s">
        <v>43</v>
      </c>
      <c r="C32">
        <v>9</v>
      </c>
      <c r="D32">
        <v>0</v>
      </c>
      <c r="E32">
        <v>6</v>
      </c>
      <c r="F32">
        <v>0</v>
      </c>
      <c r="G32" t="s">
        <v>16</v>
      </c>
      <c r="H32" t="s">
        <v>16</v>
      </c>
      <c r="I32">
        <v>6</v>
      </c>
      <c r="J32">
        <v>0</v>
      </c>
      <c r="K32" t="s">
        <v>16</v>
      </c>
      <c r="L32" t="s">
        <v>16</v>
      </c>
      <c r="M32">
        <v>27.42</v>
      </c>
      <c r="N32">
        <v>27.54</v>
      </c>
      <c r="O32">
        <v>28.33</v>
      </c>
      <c r="P32" t="s">
        <v>29</v>
      </c>
      <c r="Q32" s="2">
        <f t="shared" si="5"/>
        <v>4.3572984749454813E-3</v>
      </c>
      <c r="R32" s="2">
        <f t="shared" si="3"/>
        <v>2.7885633603953353E-2</v>
      </c>
      <c r="T32">
        <f t="shared" si="4"/>
        <v>28.307970349452873</v>
      </c>
    </row>
    <row r="33" spans="1:20" x14ac:dyDescent="0.25">
      <c r="A33">
        <v>26</v>
      </c>
      <c r="B33" t="s">
        <v>44</v>
      </c>
      <c r="C33">
        <v>10</v>
      </c>
      <c r="D33">
        <v>0</v>
      </c>
      <c r="E33">
        <v>6</v>
      </c>
      <c r="F33">
        <v>0</v>
      </c>
      <c r="G33" t="s">
        <v>16</v>
      </c>
      <c r="H33" t="s">
        <v>16</v>
      </c>
      <c r="I33">
        <v>6</v>
      </c>
      <c r="J33">
        <v>0</v>
      </c>
      <c r="K33" t="s">
        <v>16</v>
      </c>
      <c r="L33" t="s">
        <v>16</v>
      </c>
      <c r="M33">
        <v>34.85</v>
      </c>
      <c r="N33">
        <v>34.799999999999997</v>
      </c>
      <c r="O33">
        <v>35.24</v>
      </c>
      <c r="P33" t="s">
        <v>29</v>
      </c>
      <c r="Q33" s="2">
        <f t="shared" si="5"/>
        <v>-1.436781609195581E-3</v>
      </c>
      <c r="R33" s="2">
        <f t="shared" si="3"/>
        <v>1.2485811577752637E-2</v>
      </c>
      <c r="T33">
        <f t="shared" si="4"/>
        <v>35.234506242905788</v>
      </c>
    </row>
    <row r="34" spans="1:20" x14ac:dyDescent="0.25">
      <c r="A34">
        <v>27</v>
      </c>
      <c r="B34" t="s">
        <v>45</v>
      </c>
      <c r="C34">
        <v>10</v>
      </c>
      <c r="D34">
        <v>0</v>
      </c>
      <c r="E34">
        <v>6</v>
      </c>
      <c r="F34">
        <v>0</v>
      </c>
      <c r="G34" t="s">
        <v>16</v>
      </c>
      <c r="H34" t="s">
        <v>16</v>
      </c>
      <c r="I34">
        <v>6</v>
      </c>
      <c r="J34">
        <v>0</v>
      </c>
      <c r="K34" t="s">
        <v>16</v>
      </c>
      <c r="L34" t="s">
        <v>16</v>
      </c>
      <c r="M34">
        <v>25.98</v>
      </c>
      <c r="N34">
        <v>25.75</v>
      </c>
      <c r="O34">
        <v>26.49</v>
      </c>
      <c r="P34" t="s">
        <v>29</v>
      </c>
      <c r="Q34" s="2">
        <f t="shared" si="5"/>
        <v>-8.9320388349514168E-3</v>
      </c>
      <c r="R34" s="2">
        <f t="shared" si="3"/>
        <v>2.7935069837674575E-2</v>
      </c>
      <c r="T34">
        <f t="shared" si="4"/>
        <v>26.469328048320122</v>
      </c>
    </row>
    <row r="35" spans="1:20" x14ac:dyDescent="0.25">
      <c r="A35">
        <v>28</v>
      </c>
      <c r="B35" t="s">
        <v>46</v>
      </c>
      <c r="C35">
        <v>9</v>
      </c>
      <c r="D35">
        <v>1</v>
      </c>
      <c r="E35">
        <v>6</v>
      </c>
      <c r="F35">
        <v>0</v>
      </c>
      <c r="G35" t="s">
        <v>16</v>
      </c>
      <c r="H35" t="s">
        <v>16</v>
      </c>
      <c r="I35">
        <v>6</v>
      </c>
      <c r="J35">
        <v>0</v>
      </c>
      <c r="K35" t="s">
        <v>16</v>
      </c>
      <c r="L35" t="s">
        <v>16</v>
      </c>
      <c r="M35">
        <v>32.74</v>
      </c>
      <c r="N35">
        <v>32.770000000000003</v>
      </c>
      <c r="O35">
        <v>33.82</v>
      </c>
      <c r="P35" t="s">
        <v>29</v>
      </c>
      <c r="Q35" s="2">
        <f t="shared" si="5"/>
        <v>9.1547146780590616E-4</v>
      </c>
      <c r="R35" s="2">
        <f t="shared" si="3"/>
        <v>3.104671791839142E-2</v>
      </c>
      <c r="T35">
        <f t="shared" si="4"/>
        <v>33.787400946185691</v>
      </c>
    </row>
    <row r="36" spans="1:20" x14ac:dyDescent="0.25">
      <c r="A36">
        <v>29</v>
      </c>
      <c r="B36" t="s">
        <v>47</v>
      </c>
      <c r="C36">
        <v>9</v>
      </c>
      <c r="D36">
        <v>2</v>
      </c>
      <c r="E36">
        <v>5</v>
      </c>
      <c r="F36">
        <v>1</v>
      </c>
      <c r="G36" t="s">
        <v>16</v>
      </c>
      <c r="H36" t="s">
        <v>16</v>
      </c>
      <c r="I36">
        <v>5</v>
      </c>
      <c r="J36">
        <v>1</v>
      </c>
      <c r="K36" t="s">
        <v>16</v>
      </c>
      <c r="L36" t="s">
        <v>16</v>
      </c>
      <c r="M36">
        <v>26.9</v>
      </c>
      <c r="N36">
        <v>26.63</v>
      </c>
      <c r="O36">
        <v>26.63</v>
      </c>
      <c r="P36" t="s">
        <v>29</v>
      </c>
      <c r="Q36" s="2">
        <f t="shared" si="5"/>
        <v>-1.0138941043935423E-2</v>
      </c>
      <c r="R36" s="2">
        <f t="shared" si="3"/>
        <v>0</v>
      </c>
      <c r="T36">
        <f t="shared" si="4"/>
        <v>26.63</v>
      </c>
    </row>
    <row r="37" spans="1:20" x14ac:dyDescent="0.25">
      <c r="A37">
        <v>30</v>
      </c>
      <c r="B37" t="s">
        <v>48</v>
      </c>
      <c r="C37">
        <v>10</v>
      </c>
      <c r="D37">
        <v>0</v>
      </c>
      <c r="E37">
        <v>6</v>
      </c>
      <c r="F37">
        <v>0</v>
      </c>
      <c r="G37" t="s">
        <v>16</v>
      </c>
      <c r="H37" t="s">
        <v>16</v>
      </c>
      <c r="I37">
        <v>6</v>
      </c>
      <c r="J37">
        <v>0</v>
      </c>
      <c r="K37" t="s">
        <v>16</v>
      </c>
      <c r="L37" t="s">
        <v>16</v>
      </c>
      <c r="M37">
        <v>31.78</v>
      </c>
      <c r="N37">
        <v>32</v>
      </c>
      <c r="O37">
        <v>32.549999999999997</v>
      </c>
      <c r="P37" t="s">
        <v>29</v>
      </c>
      <c r="Q37" s="2">
        <f t="shared" si="5"/>
        <v>6.8749999999999645E-3</v>
      </c>
      <c r="R37" s="2">
        <f t="shared" si="3"/>
        <v>1.6897081413210335E-2</v>
      </c>
      <c r="T37">
        <f t="shared" si="4"/>
        <v>32.540706605222731</v>
      </c>
    </row>
    <row r="38" spans="1:20" x14ac:dyDescent="0.25">
      <c r="A38">
        <v>31</v>
      </c>
      <c r="B38" t="s">
        <v>49</v>
      </c>
      <c r="C38">
        <v>9</v>
      </c>
      <c r="D38">
        <v>1</v>
      </c>
      <c r="E38">
        <v>6</v>
      </c>
      <c r="F38">
        <v>0</v>
      </c>
      <c r="G38" t="s">
        <v>16</v>
      </c>
      <c r="H38" t="s">
        <v>16</v>
      </c>
      <c r="I38">
        <v>6</v>
      </c>
      <c r="J38">
        <v>0</v>
      </c>
      <c r="K38" t="s">
        <v>16</v>
      </c>
      <c r="L38" t="s">
        <v>16</v>
      </c>
      <c r="M38">
        <v>31.17</v>
      </c>
      <c r="N38">
        <v>30.68</v>
      </c>
      <c r="O38">
        <v>31.61</v>
      </c>
      <c r="P38" t="s">
        <v>29</v>
      </c>
      <c r="Q38" s="2">
        <f t="shared" si="5"/>
        <v>-1.5971316818774506E-2</v>
      </c>
      <c r="R38" s="2">
        <f t="shared" si="3"/>
        <v>2.9421069281872825E-2</v>
      </c>
      <c r="T38">
        <f t="shared" si="4"/>
        <v>31.58263840556786</v>
      </c>
    </row>
    <row r="39" spans="1:20" x14ac:dyDescent="0.25">
      <c r="A39">
        <v>32</v>
      </c>
      <c r="B39" t="s">
        <v>50</v>
      </c>
      <c r="C39">
        <v>11</v>
      </c>
      <c r="D39">
        <v>0</v>
      </c>
      <c r="E39">
        <v>6</v>
      </c>
      <c r="F39">
        <v>0</v>
      </c>
      <c r="G39" t="s">
        <v>16</v>
      </c>
      <c r="H39" t="s">
        <v>16</v>
      </c>
      <c r="I39">
        <v>6</v>
      </c>
      <c r="J39">
        <v>0</v>
      </c>
      <c r="K39" t="s">
        <v>16</v>
      </c>
      <c r="L39" t="s">
        <v>16</v>
      </c>
      <c r="M39">
        <v>34.700000000000003</v>
      </c>
      <c r="N39">
        <v>34.26</v>
      </c>
      <c r="O39">
        <v>34.700000000000003</v>
      </c>
      <c r="P39" t="s">
        <v>29</v>
      </c>
      <c r="Q39" s="2">
        <f t="shared" si="5"/>
        <v>-1.2842965557501529E-2</v>
      </c>
      <c r="R39" s="2">
        <f t="shared" si="3"/>
        <v>1.2680115273775328E-2</v>
      </c>
      <c r="T39">
        <f t="shared" si="4"/>
        <v>34.694420749279544</v>
      </c>
    </row>
    <row r="40" spans="1:20" x14ac:dyDescent="0.25">
      <c r="A40">
        <v>33</v>
      </c>
      <c r="B40" t="s">
        <v>51</v>
      </c>
      <c r="C40">
        <v>9</v>
      </c>
      <c r="D40">
        <v>0</v>
      </c>
      <c r="E40">
        <v>6</v>
      </c>
      <c r="F40">
        <v>0</v>
      </c>
      <c r="G40" t="s">
        <v>16</v>
      </c>
      <c r="H40" t="s">
        <v>16</v>
      </c>
      <c r="I40">
        <v>6</v>
      </c>
      <c r="J40">
        <v>0</v>
      </c>
      <c r="K40" t="s">
        <v>16</v>
      </c>
      <c r="L40" t="s">
        <v>16</v>
      </c>
      <c r="M40">
        <v>29.36</v>
      </c>
      <c r="N40">
        <v>29.56</v>
      </c>
      <c r="O40">
        <v>30.5</v>
      </c>
      <c r="P40" t="s">
        <v>29</v>
      </c>
      <c r="Q40" s="2">
        <f t="shared" si="5"/>
        <v>6.7658998646820123E-3</v>
      </c>
      <c r="R40" s="2">
        <f t="shared" si="3"/>
        <v>3.0819672131147557E-2</v>
      </c>
      <c r="T40">
        <f t="shared" si="4"/>
        <v>30.471029508196722</v>
      </c>
    </row>
    <row r="41" spans="1:20" x14ac:dyDescent="0.25">
      <c r="A41">
        <v>34</v>
      </c>
      <c r="B41" t="s">
        <v>52</v>
      </c>
      <c r="C41">
        <v>9</v>
      </c>
      <c r="D41">
        <v>0</v>
      </c>
      <c r="E41">
        <v>6</v>
      </c>
      <c r="F41">
        <v>0</v>
      </c>
      <c r="G41" t="s">
        <v>16</v>
      </c>
      <c r="H41" t="s">
        <v>16</v>
      </c>
      <c r="I41">
        <v>6</v>
      </c>
      <c r="J41">
        <v>0</v>
      </c>
      <c r="K41" t="s">
        <v>16</v>
      </c>
      <c r="L41" t="s">
        <v>16</v>
      </c>
      <c r="M41">
        <v>33.01</v>
      </c>
      <c r="N41">
        <v>33</v>
      </c>
      <c r="O41">
        <v>33.729999999999997</v>
      </c>
      <c r="P41" t="s">
        <v>29</v>
      </c>
      <c r="Q41" s="2">
        <f t="shared" si="5"/>
        <v>-3.0303030303024947E-4</v>
      </c>
      <c r="R41" s="2">
        <f t="shared" si="3"/>
        <v>2.1642454788022403E-2</v>
      </c>
      <c r="T41">
        <f t="shared" si="4"/>
        <v>33.714201008004743</v>
      </c>
    </row>
    <row r="42" spans="1:20" x14ac:dyDescent="0.25">
      <c r="A42">
        <v>35</v>
      </c>
      <c r="B42" t="s">
        <v>53</v>
      </c>
      <c r="C42">
        <v>9</v>
      </c>
      <c r="D42">
        <v>0</v>
      </c>
      <c r="E42">
        <v>6</v>
      </c>
      <c r="F42">
        <v>0</v>
      </c>
      <c r="G42" t="s">
        <v>16</v>
      </c>
      <c r="H42" t="s">
        <v>16</v>
      </c>
      <c r="I42">
        <v>6</v>
      </c>
      <c r="J42">
        <v>0</v>
      </c>
      <c r="K42" t="s">
        <v>16</v>
      </c>
      <c r="L42" t="s">
        <v>16</v>
      </c>
      <c r="M42">
        <v>27.25</v>
      </c>
      <c r="N42">
        <v>26.95</v>
      </c>
      <c r="O42">
        <v>27.93</v>
      </c>
      <c r="P42" t="s">
        <v>29</v>
      </c>
      <c r="Q42" s="2">
        <f t="shared" ref="Q42:Q73" si="6">100%-(M42/N42)</f>
        <v>-1.1131725417439675E-2</v>
      </c>
      <c r="R42" s="2">
        <f t="shared" si="3"/>
        <v>3.5087719298245612E-2</v>
      </c>
      <c r="T42">
        <f t="shared" si="4"/>
        <v>27.895614035087718</v>
      </c>
    </row>
    <row r="43" spans="1:20" x14ac:dyDescent="0.25">
      <c r="A43">
        <v>36</v>
      </c>
      <c r="B43" t="s">
        <v>54</v>
      </c>
      <c r="C43">
        <v>10</v>
      </c>
      <c r="D43">
        <v>1</v>
      </c>
      <c r="E43">
        <v>6</v>
      </c>
      <c r="F43">
        <v>0</v>
      </c>
      <c r="G43" t="s">
        <v>16</v>
      </c>
      <c r="H43" t="s">
        <v>16</v>
      </c>
      <c r="I43">
        <v>6</v>
      </c>
      <c r="J43">
        <v>0</v>
      </c>
      <c r="K43" t="s">
        <v>16</v>
      </c>
      <c r="L43" t="s">
        <v>16</v>
      </c>
      <c r="M43">
        <v>29.02</v>
      </c>
      <c r="N43">
        <v>28.77</v>
      </c>
      <c r="O43">
        <v>29.48</v>
      </c>
      <c r="P43" t="s">
        <v>29</v>
      </c>
      <c r="Q43" s="2">
        <f t="shared" si="6"/>
        <v>-8.6896072297533156E-3</v>
      </c>
      <c r="R43" s="2">
        <f t="shared" si="3"/>
        <v>2.4084124830393461E-2</v>
      </c>
      <c r="T43">
        <f t="shared" si="4"/>
        <v>29.462900271370419</v>
      </c>
    </row>
    <row r="44" spans="1:20" x14ac:dyDescent="0.25">
      <c r="A44">
        <v>37</v>
      </c>
      <c r="B44" t="s">
        <v>55</v>
      </c>
      <c r="C44">
        <v>9</v>
      </c>
      <c r="D44">
        <v>0</v>
      </c>
      <c r="E44">
        <v>6</v>
      </c>
      <c r="F44">
        <v>0</v>
      </c>
      <c r="G44" t="s">
        <v>16</v>
      </c>
      <c r="H44" t="s">
        <v>16</v>
      </c>
      <c r="I44">
        <v>6</v>
      </c>
      <c r="J44">
        <v>0</v>
      </c>
      <c r="K44" t="s">
        <v>16</v>
      </c>
      <c r="L44" t="s">
        <v>16</v>
      </c>
      <c r="M44">
        <v>33.130000000000003</v>
      </c>
      <c r="N44">
        <v>34.32</v>
      </c>
      <c r="O44">
        <v>34.46</v>
      </c>
      <c r="P44" t="s">
        <v>17</v>
      </c>
      <c r="Q44" s="2">
        <f t="shared" si="6"/>
        <v>3.4673659673659651E-2</v>
      </c>
      <c r="R44" s="2">
        <f t="shared" si="3"/>
        <v>4.0626813697040021E-3</v>
      </c>
      <c r="T44">
        <f t="shared" si="4"/>
        <v>34.459431224608238</v>
      </c>
    </row>
    <row r="45" spans="1:20" x14ac:dyDescent="0.25">
      <c r="A45">
        <v>38</v>
      </c>
      <c r="B45" t="s">
        <v>56</v>
      </c>
      <c r="C45">
        <v>9</v>
      </c>
      <c r="D45">
        <v>2</v>
      </c>
      <c r="E45">
        <v>6</v>
      </c>
      <c r="F45">
        <v>0</v>
      </c>
      <c r="G45" t="s">
        <v>16</v>
      </c>
      <c r="H45" t="s">
        <v>16</v>
      </c>
      <c r="I45">
        <v>6</v>
      </c>
      <c r="J45">
        <v>0</v>
      </c>
      <c r="K45" t="s">
        <v>16</v>
      </c>
      <c r="L45" t="s">
        <v>16</v>
      </c>
      <c r="M45">
        <v>30.07</v>
      </c>
      <c r="N45">
        <v>29.83</v>
      </c>
      <c r="O45">
        <v>31.23</v>
      </c>
      <c r="P45" t="s">
        <v>57</v>
      </c>
      <c r="Q45" s="2">
        <f t="shared" si="6"/>
        <v>-8.0455916862220977E-3</v>
      </c>
      <c r="R45" s="2">
        <f t="shared" si="3"/>
        <v>4.482869036183168E-2</v>
      </c>
      <c r="T45">
        <f t="shared" si="4"/>
        <v>31.167239833493436</v>
      </c>
    </row>
    <row r="46" spans="1:20" x14ac:dyDescent="0.25">
      <c r="A46">
        <v>39</v>
      </c>
      <c r="B46" t="s">
        <v>58</v>
      </c>
      <c r="C46">
        <v>9</v>
      </c>
      <c r="D46">
        <v>0</v>
      </c>
      <c r="E46">
        <v>6</v>
      </c>
      <c r="F46">
        <v>0</v>
      </c>
      <c r="G46" t="s">
        <v>16</v>
      </c>
      <c r="H46" t="s">
        <v>16</v>
      </c>
      <c r="I46">
        <v>6</v>
      </c>
      <c r="J46">
        <v>0</v>
      </c>
      <c r="K46" t="s">
        <v>16</v>
      </c>
      <c r="L46" t="s">
        <v>16</v>
      </c>
      <c r="M46">
        <v>29.75</v>
      </c>
      <c r="N46">
        <v>29.99</v>
      </c>
      <c r="O46">
        <v>30.95</v>
      </c>
      <c r="P46" t="s">
        <v>17</v>
      </c>
      <c r="Q46" s="2">
        <f t="shared" si="6"/>
        <v>8.0026675558518834E-3</v>
      </c>
      <c r="R46" s="2">
        <f t="shared" si="3"/>
        <v>3.1017770597738359E-2</v>
      </c>
      <c r="T46">
        <f t="shared" si="4"/>
        <v>30.920222940226171</v>
      </c>
    </row>
    <row r="47" spans="1:20" x14ac:dyDescent="0.25">
      <c r="A47">
        <v>40</v>
      </c>
      <c r="B47" t="s">
        <v>59</v>
      </c>
      <c r="C47">
        <v>9</v>
      </c>
      <c r="D47">
        <v>0</v>
      </c>
      <c r="E47">
        <v>6</v>
      </c>
      <c r="F47">
        <v>0</v>
      </c>
      <c r="G47" t="s">
        <v>16</v>
      </c>
      <c r="H47" t="s">
        <v>16</v>
      </c>
      <c r="I47">
        <v>6</v>
      </c>
      <c r="J47">
        <v>0</v>
      </c>
      <c r="K47" t="s">
        <v>16</v>
      </c>
      <c r="L47" t="s">
        <v>16</v>
      </c>
      <c r="M47">
        <v>33.32</v>
      </c>
      <c r="N47">
        <v>33.119999999999997</v>
      </c>
      <c r="O47">
        <v>33.75</v>
      </c>
      <c r="P47" t="s">
        <v>17</v>
      </c>
      <c r="Q47" s="2">
        <f t="shared" si="6"/>
        <v>-6.0386473429951959E-3</v>
      </c>
      <c r="R47" s="2">
        <f t="shared" si="3"/>
        <v>1.866666666666672E-2</v>
      </c>
      <c r="T47">
        <f t="shared" si="4"/>
        <v>33.738239999999998</v>
      </c>
    </row>
    <row r="48" spans="1:20" x14ac:dyDescent="0.25">
      <c r="A48">
        <v>41</v>
      </c>
      <c r="B48" t="s">
        <v>60</v>
      </c>
      <c r="C48">
        <v>9</v>
      </c>
      <c r="D48">
        <v>0</v>
      </c>
      <c r="E48">
        <v>6</v>
      </c>
      <c r="F48">
        <v>0</v>
      </c>
      <c r="G48" t="s">
        <v>16</v>
      </c>
      <c r="H48" t="s">
        <v>16</v>
      </c>
      <c r="I48">
        <v>6</v>
      </c>
      <c r="J48">
        <v>0</v>
      </c>
      <c r="K48" t="s">
        <v>16</v>
      </c>
      <c r="L48" t="s">
        <v>16</v>
      </c>
      <c r="M48">
        <v>33.9</v>
      </c>
      <c r="N48">
        <v>34.049999999999997</v>
      </c>
      <c r="O48">
        <v>34.43</v>
      </c>
      <c r="P48" t="s">
        <v>17</v>
      </c>
      <c r="Q48" s="2">
        <f t="shared" si="6"/>
        <v>4.405286343612258E-3</v>
      </c>
      <c r="R48" s="2">
        <f t="shared" si="3"/>
        <v>1.1036886436247562E-2</v>
      </c>
      <c r="T48">
        <f t="shared" si="4"/>
        <v>34.425805983154227</v>
      </c>
    </row>
    <row r="49" spans="1:20" x14ac:dyDescent="0.25">
      <c r="A49">
        <v>42</v>
      </c>
      <c r="B49" t="s">
        <v>61</v>
      </c>
      <c r="C49">
        <v>10</v>
      </c>
      <c r="D49">
        <v>0</v>
      </c>
      <c r="E49">
        <v>6</v>
      </c>
      <c r="F49">
        <v>0</v>
      </c>
      <c r="G49" t="s">
        <v>16</v>
      </c>
      <c r="H49" t="s">
        <v>16</v>
      </c>
      <c r="I49">
        <v>6</v>
      </c>
      <c r="J49">
        <v>0</v>
      </c>
      <c r="K49" t="s">
        <v>16</v>
      </c>
      <c r="L49" t="s">
        <v>16</v>
      </c>
      <c r="M49">
        <v>29.5</v>
      </c>
      <c r="N49">
        <v>29.71</v>
      </c>
      <c r="O49">
        <v>29.71</v>
      </c>
      <c r="P49" t="s">
        <v>17</v>
      </c>
      <c r="Q49" s="2">
        <f t="shared" si="6"/>
        <v>7.0683271625715527E-3</v>
      </c>
      <c r="R49" s="2">
        <f t="shared" si="3"/>
        <v>0</v>
      </c>
      <c r="T49">
        <f t="shared" si="4"/>
        <v>29.71</v>
      </c>
    </row>
    <row r="50" spans="1:20" x14ac:dyDescent="0.25">
      <c r="A50">
        <v>43</v>
      </c>
      <c r="B50" t="s">
        <v>62</v>
      </c>
      <c r="C50">
        <v>9</v>
      </c>
      <c r="D50">
        <v>0</v>
      </c>
      <c r="E50">
        <v>6</v>
      </c>
      <c r="F50">
        <v>0</v>
      </c>
      <c r="G50" t="s">
        <v>16</v>
      </c>
      <c r="H50" t="s">
        <v>16</v>
      </c>
      <c r="I50">
        <v>6</v>
      </c>
      <c r="J50">
        <v>0</v>
      </c>
      <c r="K50" t="s">
        <v>16</v>
      </c>
      <c r="L50" t="s">
        <v>16</v>
      </c>
      <c r="M50">
        <v>26.15</v>
      </c>
      <c r="N50">
        <v>26.4</v>
      </c>
      <c r="O50">
        <v>29.33</v>
      </c>
      <c r="P50" t="s">
        <v>17</v>
      </c>
      <c r="Q50" s="2">
        <f t="shared" si="6"/>
        <v>9.4696969696970168E-3</v>
      </c>
      <c r="R50" s="2">
        <f t="shared" si="3"/>
        <v>9.989771564950567E-2</v>
      </c>
      <c r="T50">
        <f t="shared" si="4"/>
        <v>29.037299693146949</v>
      </c>
    </row>
    <row r="51" spans="1:20" x14ac:dyDescent="0.25">
      <c r="A51">
        <v>44</v>
      </c>
      <c r="B51" t="s">
        <v>63</v>
      </c>
      <c r="C51">
        <v>9</v>
      </c>
      <c r="D51">
        <v>0</v>
      </c>
      <c r="E51">
        <v>6</v>
      </c>
      <c r="F51">
        <v>0</v>
      </c>
      <c r="G51" t="s">
        <v>16</v>
      </c>
      <c r="H51" t="s">
        <v>16</v>
      </c>
      <c r="I51">
        <v>6</v>
      </c>
      <c r="J51">
        <v>0</v>
      </c>
      <c r="K51" t="s">
        <v>16</v>
      </c>
      <c r="L51" t="s">
        <v>16</v>
      </c>
      <c r="M51">
        <v>25.96</v>
      </c>
      <c r="N51">
        <v>25.83</v>
      </c>
      <c r="O51">
        <v>26.2</v>
      </c>
      <c r="P51" t="s">
        <v>17</v>
      </c>
      <c r="Q51" s="2">
        <f t="shared" si="6"/>
        <v>-5.0329074719319689E-3</v>
      </c>
      <c r="R51" s="2">
        <f t="shared" si="3"/>
        <v>1.4122137404580237E-2</v>
      </c>
      <c r="T51">
        <f t="shared" si="4"/>
        <v>26.194774809160307</v>
      </c>
    </row>
    <row r="52" spans="1:20" x14ac:dyDescent="0.25">
      <c r="A52">
        <v>45</v>
      </c>
      <c r="B52" t="s">
        <v>64</v>
      </c>
      <c r="C52">
        <v>10</v>
      </c>
      <c r="D52">
        <v>0</v>
      </c>
      <c r="E52">
        <v>6</v>
      </c>
      <c r="F52">
        <v>0</v>
      </c>
      <c r="G52" t="s">
        <v>16</v>
      </c>
      <c r="H52" t="s">
        <v>16</v>
      </c>
      <c r="I52">
        <v>6</v>
      </c>
      <c r="J52">
        <v>0</v>
      </c>
      <c r="K52" t="s">
        <v>16</v>
      </c>
      <c r="L52" t="s">
        <v>16</v>
      </c>
      <c r="M52">
        <v>25.27</v>
      </c>
      <c r="N52">
        <v>25.17</v>
      </c>
      <c r="O52">
        <v>26.48</v>
      </c>
      <c r="P52" t="s">
        <v>17</v>
      </c>
      <c r="Q52" s="2">
        <f t="shared" si="6"/>
        <v>-3.9729837107667088E-3</v>
      </c>
      <c r="R52" s="2">
        <f t="shared" si="3"/>
        <v>4.9471299093655552E-2</v>
      </c>
      <c r="T52">
        <f t="shared" si="4"/>
        <v>26.415192598187311</v>
      </c>
    </row>
    <row r="53" spans="1:20" x14ac:dyDescent="0.25">
      <c r="A53">
        <v>46</v>
      </c>
      <c r="B53" t="s">
        <v>65</v>
      </c>
      <c r="C53">
        <v>9</v>
      </c>
      <c r="D53">
        <v>0</v>
      </c>
      <c r="E53">
        <v>6</v>
      </c>
      <c r="F53">
        <v>0</v>
      </c>
      <c r="G53" t="s">
        <v>16</v>
      </c>
      <c r="H53" t="s">
        <v>16</v>
      </c>
      <c r="I53">
        <v>6</v>
      </c>
      <c r="J53">
        <v>0</v>
      </c>
      <c r="K53" t="s">
        <v>16</v>
      </c>
      <c r="L53" t="s">
        <v>16</v>
      </c>
      <c r="M53">
        <v>28.51</v>
      </c>
      <c r="N53">
        <v>28.32</v>
      </c>
      <c r="O53">
        <v>28.82</v>
      </c>
      <c r="P53" t="s">
        <v>17</v>
      </c>
      <c r="Q53" s="2">
        <f t="shared" si="6"/>
        <v>-6.7090395480227105E-3</v>
      </c>
      <c r="R53" s="2">
        <f t="shared" si="3"/>
        <v>1.7349063150589816E-2</v>
      </c>
      <c r="T53">
        <f t="shared" si="4"/>
        <v>28.811325468424705</v>
      </c>
    </row>
    <row r="54" spans="1:20" x14ac:dyDescent="0.25">
      <c r="A54">
        <v>47</v>
      </c>
      <c r="B54" t="s">
        <v>66</v>
      </c>
      <c r="C54">
        <v>9</v>
      </c>
      <c r="D54">
        <v>2</v>
      </c>
      <c r="E54">
        <v>5</v>
      </c>
      <c r="F54">
        <v>1</v>
      </c>
      <c r="G54" t="s">
        <v>16</v>
      </c>
      <c r="H54" t="s">
        <v>16</v>
      </c>
      <c r="I54">
        <v>5</v>
      </c>
      <c r="J54">
        <v>1</v>
      </c>
      <c r="K54" t="s">
        <v>16</v>
      </c>
      <c r="L54" t="s">
        <v>16</v>
      </c>
      <c r="M54">
        <v>29.53</v>
      </c>
      <c r="N54">
        <v>29.48</v>
      </c>
      <c r="O54">
        <v>29.81</v>
      </c>
      <c r="P54" t="s">
        <v>17</v>
      </c>
      <c r="Q54" s="2">
        <f t="shared" si="6"/>
        <v>-1.6960651289010809E-3</v>
      </c>
      <c r="R54" s="2">
        <f t="shared" si="3"/>
        <v>1.1070110701106972E-2</v>
      </c>
      <c r="T54">
        <f t="shared" si="4"/>
        <v>29.806346863468633</v>
      </c>
    </row>
    <row r="55" spans="1:20" x14ac:dyDescent="0.25">
      <c r="A55">
        <v>48</v>
      </c>
      <c r="B55" t="s">
        <v>67</v>
      </c>
      <c r="C55">
        <v>9</v>
      </c>
      <c r="D55">
        <v>0</v>
      </c>
      <c r="E55">
        <v>6</v>
      </c>
      <c r="F55">
        <v>0</v>
      </c>
      <c r="G55" t="s">
        <v>16</v>
      </c>
      <c r="H55" t="s">
        <v>16</v>
      </c>
      <c r="I55">
        <v>6</v>
      </c>
      <c r="J55">
        <v>0</v>
      </c>
      <c r="K55" t="s">
        <v>16</v>
      </c>
      <c r="L55" t="s">
        <v>16</v>
      </c>
      <c r="M55">
        <v>34.33</v>
      </c>
      <c r="N55">
        <v>34.32</v>
      </c>
      <c r="O55">
        <v>34.96</v>
      </c>
      <c r="P55" t="s">
        <v>17</v>
      </c>
      <c r="Q55" s="2">
        <f t="shared" si="6"/>
        <v>-2.9137529137512885E-4</v>
      </c>
      <c r="R55" s="2">
        <f t="shared" si="3"/>
        <v>1.8306636155606459E-2</v>
      </c>
      <c r="T55">
        <f t="shared" si="4"/>
        <v>34.948283752860412</v>
      </c>
    </row>
    <row r="56" spans="1:20" x14ac:dyDescent="0.25">
      <c r="A56">
        <v>49</v>
      </c>
      <c r="B56" t="s">
        <v>68</v>
      </c>
      <c r="C56">
        <v>9</v>
      </c>
      <c r="D56">
        <v>0</v>
      </c>
      <c r="E56">
        <v>6</v>
      </c>
      <c r="F56">
        <v>0</v>
      </c>
      <c r="G56" t="s">
        <v>16</v>
      </c>
      <c r="H56" t="s">
        <v>16</v>
      </c>
      <c r="I56">
        <v>6</v>
      </c>
      <c r="J56">
        <v>0</v>
      </c>
      <c r="K56" t="s">
        <v>16</v>
      </c>
      <c r="L56" t="s">
        <v>16</v>
      </c>
      <c r="M56">
        <v>29.06</v>
      </c>
      <c r="N56">
        <v>29.21</v>
      </c>
      <c r="O56">
        <v>30.06</v>
      </c>
      <c r="P56" t="s">
        <v>17</v>
      </c>
      <c r="Q56" s="2">
        <f t="shared" si="6"/>
        <v>5.1352276617597781E-3</v>
      </c>
      <c r="R56" s="2">
        <f t="shared" si="3"/>
        <v>2.8276779773785732E-2</v>
      </c>
      <c r="T56">
        <f t="shared" si="4"/>
        <v>30.03596473719228</v>
      </c>
    </row>
    <row r="57" spans="1:20" x14ac:dyDescent="0.25">
      <c r="A57">
        <v>50</v>
      </c>
      <c r="B57" t="s">
        <v>69</v>
      </c>
      <c r="C57">
        <v>9</v>
      </c>
      <c r="D57">
        <v>1</v>
      </c>
      <c r="E57">
        <v>5</v>
      </c>
      <c r="F57">
        <v>1</v>
      </c>
      <c r="G57" t="s">
        <v>16</v>
      </c>
      <c r="H57" t="s">
        <v>16</v>
      </c>
      <c r="I57">
        <v>5</v>
      </c>
      <c r="J57">
        <v>1</v>
      </c>
      <c r="K57" t="s">
        <v>16</v>
      </c>
      <c r="L57" t="s">
        <v>16</v>
      </c>
      <c r="M57">
        <v>31.89</v>
      </c>
      <c r="N57">
        <v>31.46</v>
      </c>
      <c r="O57">
        <v>31.88</v>
      </c>
      <c r="P57" t="s">
        <v>17</v>
      </c>
      <c r="Q57" s="2">
        <f t="shared" si="6"/>
        <v>-1.3668150031786341E-2</v>
      </c>
      <c r="R57" s="2">
        <f t="shared" si="3"/>
        <v>1.3174404015056429E-2</v>
      </c>
      <c r="T57">
        <f t="shared" si="4"/>
        <v>31.874466750313676</v>
      </c>
    </row>
    <row r="58" spans="1:20" x14ac:dyDescent="0.25">
      <c r="A58">
        <v>51</v>
      </c>
      <c r="B58" t="s">
        <v>70</v>
      </c>
      <c r="C58">
        <v>9</v>
      </c>
      <c r="D58">
        <v>0</v>
      </c>
      <c r="E58">
        <v>6</v>
      </c>
      <c r="F58">
        <v>0</v>
      </c>
      <c r="G58" t="s">
        <v>16</v>
      </c>
      <c r="H58" t="s">
        <v>16</v>
      </c>
      <c r="I58">
        <v>6</v>
      </c>
      <c r="J58">
        <v>0</v>
      </c>
      <c r="K58" t="s">
        <v>16</v>
      </c>
      <c r="L58" t="s">
        <v>16</v>
      </c>
      <c r="M58">
        <v>31.87</v>
      </c>
      <c r="N58">
        <v>31.85</v>
      </c>
      <c r="O58">
        <v>32.56</v>
      </c>
      <c r="P58" t="s">
        <v>17</v>
      </c>
      <c r="Q58" s="2">
        <f t="shared" si="6"/>
        <v>-6.2794348508643516E-4</v>
      </c>
      <c r="R58" s="2">
        <f t="shared" si="3"/>
        <v>2.1805896805896841E-2</v>
      </c>
      <c r="T58">
        <f t="shared" si="4"/>
        <v>32.544517813267817</v>
      </c>
    </row>
    <row r="59" spans="1:20" x14ac:dyDescent="0.25">
      <c r="A59">
        <v>52</v>
      </c>
      <c r="B59" t="s">
        <v>71</v>
      </c>
      <c r="C59">
        <v>9</v>
      </c>
      <c r="D59">
        <v>0</v>
      </c>
      <c r="E59">
        <v>6</v>
      </c>
      <c r="F59">
        <v>0</v>
      </c>
      <c r="G59" t="s">
        <v>16</v>
      </c>
      <c r="H59" t="s">
        <v>16</v>
      </c>
      <c r="I59">
        <v>6</v>
      </c>
      <c r="J59">
        <v>0</v>
      </c>
      <c r="K59" t="s">
        <v>16</v>
      </c>
      <c r="L59" t="s">
        <v>16</v>
      </c>
      <c r="M59">
        <v>28.67</v>
      </c>
      <c r="N59">
        <v>28.09</v>
      </c>
      <c r="O59">
        <v>28.09</v>
      </c>
      <c r="P59" t="s">
        <v>72</v>
      </c>
      <c r="Q59" s="2">
        <f t="shared" si="6"/>
        <v>-2.0647917408330496E-2</v>
      </c>
      <c r="R59" s="2">
        <f t="shared" si="3"/>
        <v>0</v>
      </c>
      <c r="T59">
        <f t="shared" si="4"/>
        <v>28.09</v>
      </c>
    </row>
    <row r="60" spans="1:20" x14ac:dyDescent="0.25">
      <c r="A60">
        <v>53</v>
      </c>
      <c r="B60" t="s">
        <v>73</v>
      </c>
      <c r="C60">
        <v>9</v>
      </c>
      <c r="D60">
        <v>2</v>
      </c>
      <c r="E60">
        <v>6</v>
      </c>
      <c r="F60">
        <v>0</v>
      </c>
      <c r="G60" t="s">
        <v>16</v>
      </c>
      <c r="H60" t="s">
        <v>16</v>
      </c>
      <c r="I60">
        <v>6</v>
      </c>
      <c r="J60">
        <v>0</v>
      </c>
      <c r="K60" t="s">
        <v>16</v>
      </c>
      <c r="L60" t="s">
        <v>16</v>
      </c>
      <c r="M60">
        <v>29.93</v>
      </c>
      <c r="N60">
        <v>30.06</v>
      </c>
      <c r="O60">
        <v>30.3</v>
      </c>
      <c r="P60" t="s">
        <v>72</v>
      </c>
      <c r="Q60" s="2">
        <f t="shared" si="6"/>
        <v>4.3246839654025315E-3</v>
      </c>
      <c r="R60" s="2">
        <f t="shared" si="3"/>
        <v>7.9207920792080388E-3</v>
      </c>
      <c r="T60">
        <f t="shared" si="4"/>
        <v>30.298099009900991</v>
      </c>
    </row>
    <row r="61" spans="1:20" x14ac:dyDescent="0.25">
      <c r="A61">
        <v>54</v>
      </c>
      <c r="B61" t="s">
        <v>74</v>
      </c>
      <c r="C61">
        <v>9</v>
      </c>
      <c r="D61">
        <v>0</v>
      </c>
      <c r="E61">
        <v>6</v>
      </c>
      <c r="F61">
        <v>0</v>
      </c>
      <c r="G61" t="s">
        <v>16</v>
      </c>
      <c r="H61" t="s">
        <v>16</v>
      </c>
      <c r="I61">
        <v>6</v>
      </c>
      <c r="J61">
        <v>0</v>
      </c>
      <c r="K61" t="s">
        <v>16</v>
      </c>
      <c r="L61" t="s">
        <v>16</v>
      </c>
      <c r="M61">
        <v>25.06</v>
      </c>
      <c r="N61">
        <v>25.16</v>
      </c>
      <c r="O61">
        <v>25.3</v>
      </c>
      <c r="P61" t="s">
        <v>72</v>
      </c>
      <c r="Q61" s="2">
        <f t="shared" si="6"/>
        <v>3.9745627980922738E-3</v>
      </c>
      <c r="R61" s="2">
        <f t="shared" si="3"/>
        <v>5.5335968379446321E-3</v>
      </c>
      <c r="T61">
        <f t="shared" si="4"/>
        <v>25.299225296442685</v>
      </c>
    </row>
    <row r="62" spans="1:20" x14ac:dyDescent="0.25">
      <c r="A62">
        <v>55</v>
      </c>
      <c r="B62" t="s">
        <v>75</v>
      </c>
      <c r="C62">
        <v>9</v>
      </c>
      <c r="D62">
        <v>0</v>
      </c>
      <c r="E62">
        <v>5</v>
      </c>
      <c r="F62">
        <v>1</v>
      </c>
      <c r="G62" t="s">
        <v>16</v>
      </c>
      <c r="H62" t="s">
        <v>16</v>
      </c>
      <c r="I62">
        <v>5</v>
      </c>
      <c r="J62">
        <v>1</v>
      </c>
      <c r="K62" t="s">
        <v>16</v>
      </c>
      <c r="L62" t="s">
        <v>16</v>
      </c>
      <c r="M62">
        <v>32.979999999999997</v>
      </c>
      <c r="N62">
        <v>32.6</v>
      </c>
      <c r="O62">
        <v>32.83</v>
      </c>
      <c r="P62" t="s">
        <v>72</v>
      </c>
      <c r="Q62" s="2">
        <f t="shared" si="6"/>
        <v>-1.1656441717791344E-2</v>
      </c>
      <c r="R62" s="2">
        <f t="shared" si="3"/>
        <v>7.005787389582574E-3</v>
      </c>
      <c r="T62">
        <f t="shared" si="4"/>
        <v>32.828388668900395</v>
      </c>
    </row>
    <row r="63" spans="1:20" x14ac:dyDescent="0.25">
      <c r="A63">
        <v>56</v>
      </c>
      <c r="B63" t="s">
        <v>76</v>
      </c>
      <c r="C63">
        <v>9</v>
      </c>
      <c r="D63">
        <v>0</v>
      </c>
      <c r="E63">
        <v>6</v>
      </c>
      <c r="F63">
        <v>0</v>
      </c>
      <c r="G63" t="s">
        <v>16</v>
      </c>
      <c r="H63" t="s">
        <v>16</v>
      </c>
      <c r="I63">
        <v>6</v>
      </c>
      <c r="J63">
        <v>0</v>
      </c>
      <c r="K63" t="s">
        <v>16</v>
      </c>
      <c r="L63" t="s">
        <v>16</v>
      </c>
      <c r="M63">
        <v>27.99</v>
      </c>
      <c r="N63">
        <v>28.12</v>
      </c>
      <c r="O63">
        <v>28.23</v>
      </c>
      <c r="P63" t="s">
        <v>72</v>
      </c>
      <c r="Q63" s="2">
        <f t="shared" si="6"/>
        <v>4.6230440967284236E-3</v>
      </c>
      <c r="R63" s="2">
        <f t="shared" si="3"/>
        <v>3.8965639390718954E-3</v>
      </c>
      <c r="T63">
        <f t="shared" si="4"/>
        <v>28.229571377966703</v>
      </c>
    </row>
    <row r="64" spans="1:20" x14ac:dyDescent="0.25">
      <c r="A64">
        <v>57</v>
      </c>
      <c r="B64" t="s">
        <v>77</v>
      </c>
      <c r="C64">
        <v>9</v>
      </c>
      <c r="D64">
        <v>0</v>
      </c>
      <c r="E64">
        <v>6</v>
      </c>
      <c r="F64">
        <v>0</v>
      </c>
      <c r="G64" t="s">
        <v>16</v>
      </c>
      <c r="H64" t="s">
        <v>16</v>
      </c>
      <c r="I64">
        <v>6</v>
      </c>
      <c r="J64">
        <v>0</v>
      </c>
      <c r="K64" t="s">
        <v>16</v>
      </c>
      <c r="L64" t="s">
        <v>16</v>
      </c>
      <c r="M64">
        <v>31.13</v>
      </c>
      <c r="N64">
        <v>30.99</v>
      </c>
      <c r="O64">
        <v>31.285</v>
      </c>
      <c r="P64" t="s">
        <v>72</v>
      </c>
      <c r="Q64" s="2">
        <f t="shared" si="6"/>
        <v>-4.5175863181672327E-3</v>
      </c>
      <c r="R64" s="2">
        <f t="shared" si="3"/>
        <v>9.4294390282884111E-3</v>
      </c>
      <c r="T64">
        <f t="shared" si="4"/>
        <v>31.282218315486656</v>
      </c>
    </row>
    <row r="65" spans="1:20" x14ac:dyDescent="0.25">
      <c r="A65">
        <v>58</v>
      </c>
      <c r="B65" t="s">
        <v>78</v>
      </c>
      <c r="C65">
        <v>9</v>
      </c>
      <c r="D65">
        <v>2</v>
      </c>
      <c r="E65">
        <v>6</v>
      </c>
      <c r="F65">
        <v>0</v>
      </c>
      <c r="G65" t="s">
        <v>16</v>
      </c>
      <c r="H65" t="s">
        <v>16</v>
      </c>
      <c r="I65">
        <v>6</v>
      </c>
      <c r="J65">
        <v>0</v>
      </c>
      <c r="K65" t="s">
        <v>16</v>
      </c>
      <c r="L65" t="s">
        <v>16</v>
      </c>
      <c r="M65">
        <v>33.340000000000003</v>
      </c>
      <c r="N65">
        <v>33.33</v>
      </c>
      <c r="O65">
        <v>33.340000000000003</v>
      </c>
      <c r="P65" t="s">
        <v>72</v>
      </c>
      <c r="Q65" s="2">
        <f t="shared" si="6"/>
        <v>-3.0003000300049543E-4</v>
      </c>
      <c r="R65" s="2">
        <f t="shared" si="3"/>
        <v>2.9994001199773468E-4</v>
      </c>
      <c r="T65">
        <f t="shared" si="4"/>
        <v>33.33999700059988</v>
      </c>
    </row>
    <row r="66" spans="1:20" x14ac:dyDescent="0.25">
      <c r="A66">
        <v>59</v>
      </c>
      <c r="B66" t="s">
        <v>79</v>
      </c>
      <c r="C66">
        <v>9</v>
      </c>
      <c r="D66">
        <v>0</v>
      </c>
      <c r="E66">
        <v>6</v>
      </c>
      <c r="F66">
        <v>0</v>
      </c>
      <c r="G66" t="s">
        <v>16</v>
      </c>
      <c r="H66" t="s">
        <v>16</v>
      </c>
      <c r="I66">
        <v>6</v>
      </c>
      <c r="J66">
        <v>0</v>
      </c>
      <c r="K66" t="s">
        <v>16</v>
      </c>
      <c r="L66" t="s">
        <v>16</v>
      </c>
      <c r="M66">
        <v>30.68</v>
      </c>
      <c r="N66">
        <v>31</v>
      </c>
      <c r="O66">
        <v>31.55</v>
      </c>
      <c r="P66" t="s">
        <v>72</v>
      </c>
      <c r="Q66" s="2">
        <f t="shared" si="6"/>
        <v>1.0322580645161339E-2</v>
      </c>
      <c r="R66" s="2">
        <f t="shared" si="3"/>
        <v>1.7432646592710044E-2</v>
      </c>
      <c r="T66">
        <f t="shared" si="4"/>
        <v>31.540412044374012</v>
      </c>
    </row>
    <row r="67" spans="1:20" x14ac:dyDescent="0.25">
      <c r="A67">
        <v>60</v>
      </c>
      <c r="B67" t="s">
        <v>80</v>
      </c>
      <c r="C67">
        <v>9</v>
      </c>
      <c r="D67">
        <v>0</v>
      </c>
      <c r="E67">
        <v>6</v>
      </c>
      <c r="F67">
        <v>0</v>
      </c>
      <c r="G67" t="s">
        <v>16</v>
      </c>
      <c r="H67" t="s">
        <v>16</v>
      </c>
      <c r="I67">
        <v>6</v>
      </c>
      <c r="J67">
        <v>0</v>
      </c>
      <c r="K67" t="s">
        <v>16</v>
      </c>
      <c r="L67" t="s">
        <v>16</v>
      </c>
      <c r="M67">
        <v>25.27</v>
      </c>
      <c r="N67">
        <v>25.2</v>
      </c>
      <c r="O67">
        <v>25.48</v>
      </c>
      <c r="P67" t="s">
        <v>72</v>
      </c>
      <c r="Q67" s="2">
        <f t="shared" si="6"/>
        <v>-2.7777777777777679E-3</v>
      </c>
      <c r="R67" s="2">
        <f t="shared" si="3"/>
        <v>1.0989010989011061E-2</v>
      </c>
      <c r="T67">
        <f t="shared" si="4"/>
        <v>25.476923076923079</v>
      </c>
    </row>
    <row r="68" spans="1:20" x14ac:dyDescent="0.25">
      <c r="A68">
        <v>61</v>
      </c>
      <c r="B68" t="s">
        <v>81</v>
      </c>
      <c r="C68">
        <v>10</v>
      </c>
      <c r="D68">
        <v>1</v>
      </c>
      <c r="E68">
        <v>6</v>
      </c>
      <c r="F68">
        <v>0</v>
      </c>
      <c r="G68" t="s">
        <v>16</v>
      </c>
      <c r="H68" t="s">
        <v>16</v>
      </c>
      <c r="I68">
        <v>6</v>
      </c>
      <c r="J68">
        <v>0</v>
      </c>
      <c r="K68" t="s">
        <v>16</v>
      </c>
      <c r="L68" t="s">
        <v>16</v>
      </c>
      <c r="M68">
        <v>27.63</v>
      </c>
      <c r="N68">
        <v>27.51</v>
      </c>
      <c r="O68">
        <v>27.51</v>
      </c>
      <c r="P68" t="s">
        <v>72</v>
      </c>
      <c r="Q68" s="2">
        <f t="shared" si="6"/>
        <v>-4.362050163576825E-3</v>
      </c>
      <c r="R68" s="2">
        <f t="shared" si="3"/>
        <v>0</v>
      </c>
      <c r="T68">
        <f t="shared" si="4"/>
        <v>27.51</v>
      </c>
    </row>
    <row r="69" spans="1:20" x14ac:dyDescent="0.25">
      <c r="A69">
        <v>62</v>
      </c>
      <c r="B69" t="s">
        <v>82</v>
      </c>
      <c r="C69">
        <v>9</v>
      </c>
      <c r="D69">
        <v>1</v>
      </c>
      <c r="E69">
        <v>6</v>
      </c>
      <c r="F69">
        <v>0</v>
      </c>
      <c r="G69" t="s">
        <v>16</v>
      </c>
      <c r="H69" t="s">
        <v>16</v>
      </c>
      <c r="I69">
        <v>6</v>
      </c>
      <c r="J69">
        <v>0</v>
      </c>
      <c r="K69" t="s">
        <v>16</v>
      </c>
      <c r="L69" t="s">
        <v>16</v>
      </c>
      <c r="M69">
        <v>25.26</v>
      </c>
      <c r="N69">
        <v>24.71</v>
      </c>
      <c r="O69">
        <v>24.87</v>
      </c>
      <c r="P69" t="s">
        <v>72</v>
      </c>
      <c r="Q69" s="2">
        <f t="shared" si="6"/>
        <v>-2.2258195062727637E-2</v>
      </c>
      <c r="R69" s="2">
        <f t="shared" si="3"/>
        <v>6.4334539605951369E-3</v>
      </c>
      <c r="T69">
        <f t="shared" si="4"/>
        <v>24.868970647366307</v>
      </c>
    </row>
    <row r="70" spans="1:20" x14ac:dyDescent="0.25">
      <c r="A70">
        <v>63</v>
      </c>
      <c r="B70" t="s">
        <v>83</v>
      </c>
      <c r="C70">
        <v>10</v>
      </c>
      <c r="D70">
        <v>0</v>
      </c>
      <c r="E70">
        <v>6</v>
      </c>
      <c r="F70">
        <v>0</v>
      </c>
      <c r="G70" t="s">
        <v>16</v>
      </c>
      <c r="H70" t="s">
        <v>16</v>
      </c>
      <c r="I70">
        <v>6</v>
      </c>
      <c r="J70">
        <v>0</v>
      </c>
      <c r="K70" t="s">
        <v>16</v>
      </c>
      <c r="L70" t="s">
        <v>16</v>
      </c>
      <c r="M70">
        <v>32.31</v>
      </c>
      <c r="N70">
        <v>32.14</v>
      </c>
      <c r="O70">
        <v>32.159999999999997</v>
      </c>
      <c r="P70" t="s">
        <v>72</v>
      </c>
      <c r="Q70" s="2">
        <f t="shared" si="6"/>
        <v>-5.2893590541382984E-3</v>
      </c>
      <c r="R70" s="2">
        <f t="shared" si="3"/>
        <v>6.2189054726358162E-4</v>
      </c>
      <c r="T70">
        <f t="shared" si="4"/>
        <v>32.159987562189052</v>
      </c>
    </row>
    <row r="71" spans="1:20" x14ac:dyDescent="0.25">
      <c r="A71">
        <v>64</v>
      </c>
      <c r="B71" t="s">
        <v>84</v>
      </c>
      <c r="C71">
        <v>11</v>
      </c>
      <c r="D71">
        <v>0</v>
      </c>
      <c r="E71">
        <v>6</v>
      </c>
      <c r="F71">
        <v>0</v>
      </c>
      <c r="G71" t="s">
        <v>16</v>
      </c>
      <c r="H71" t="s">
        <v>16</v>
      </c>
      <c r="I71">
        <v>6</v>
      </c>
      <c r="J71">
        <v>0</v>
      </c>
      <c r="K71" t="s">
        <v>16</v>
      </c>
      <c r="L71" t="s">
        <v>16</v>
      </c>
      <c r="M71">
        <v>25.24</v>
      </c>
      <c r="N71">
        <v>25.49</v>
      </c>
      <c r="O71">
        <v>25.49</v>
      </c>
      <c r="P71" t="s">
        <v>72</v>
      </c>
      <c r="Q71" s="2">
        <f t="shared" si="6"/>
        <v>9.807767752059604E-3</v>
      </c>
      <c r="R71" s="2">
        <f t="shared" si="3"/>
        <v>0</v>
      </c>
      <c r="T71">
        <f t="shared" si="4"/>
        <v>25.49</v>
      </c>
    </row>
    <row r="72" spans="1:20" x14ac:dyDescent="0.25">
      <c r="A72">
        <v>65</v>
      </c>
      <c r="B72" t="s">
        <v>85</v>
      </c>
      <c r="C72">
        <v>9</v>
      </c>
      <c r="D72">
        <v>0</v>
      </c>
      <c r="E72">
        <v>6</v>
      </c>
      <c r="F72">
        <v>0</v>
      </c>
      <c r="G72" t="s">
        <v>16</v>
      </c>
      <c r="H72" t="s">
        <v>16</v>
      </c>
      <c r="I72">
        <v>6</v>
      </c>
      <c r="J72">
        <v>0</v>
      </c>
      <c r="K72" t="s">
        <v>16</v>
      </c>
      <c r="L72" t="s">
        <v>16</v>
      </c>
      <c r="M72">
        <v>31.96</v>
      </c>
      <c r="N72">
        <v>32.11</v>
      </c>
      <c r="O72">
        <v>33.03</v>
      </c>
      <c r="P72" t="s">
        <v>29</v>
      </c>
      <c r="Q72" s="2">
        <f t="shared" si="6"/>
        <v>4.6714419184054057E-3</v>
      </c>
      <c r="R72" s="2">
        <f t="shared" ref="R72:R98" si="7">100%-(N72/O72)</f>
        <v>2.7853466545564642E-2</v>
      </c>
      <c r="T72">
        <f t="shared" ref="T72:T98" si="8">N72*R72+N72</f>
        <v>33.004374810778081</v>
      </c>
    </row>
    <row r="73" spans="1:20" x14ac:dyDescent="0.25">
      <c r="A73">
        <v>66</v>
      </c>
      <c r="B73" t="s">
        <v>86</v>
      </c>
      <c r="C73">
        <v>9</v>
      </c>
      <c r="D73">
        <v>1</v>
      </c>
      <c r="E73">
        <v>6</v>
      </c>
      <c r="F73">
        <v>0</v>
      </c>
      <c r="G73" t="s">
        <v>16</v>
      </c>
      <c r="H73" t="s">
        <v>16</v>
      </c>
      <c r="I73">
        <v>6</v>
      </c>
      <c r="J73">
        <v>0</v>
      </c>
      <c r="K73" t="s">
        <v>16</v>
      </c>
      <c r="L73" t="s">
        <v>16</v>
      </c>
      <c r="M73">
        <v>30.97</v>
      </c>
      <c r="N73">
        <v>31.15</v>
      </c>
      <c r="O73">
        <v>31.7</v>
      </c>
      <c r="P73" t="s">
        <v>29</v>
      </c>
      <c r="Q73" s="2">
        <f t="shared" si="6"/>
        <v>5.7784911717495557E-3</v>
      </c>
      <c r="R73" s="2">
        <f t="shared" si="7"/>
        <v>1.7350157728706628E-2</v>
      </c>
      <c r="T73">
        <f t="shared" si="8"/>
        <v>31.690457413249209</v>
      </c>
    </row>
    <row r="74" spans="1:20" x14ac:dyDescent="0.25">
      <c r="A74">
        <v>67</v>
      </c>
      <c r="B74" t="s">
        <v>87</v>
      </c>
      <c r="C74">
        <v>9</v>
      </c>
      <c r="D74">
        <v>2</v>
      </c>
      <c r="E74">
        <v>6</v>
      </c>
      <c r="F74">
        <v>0</v>
      </c>
      <c r="G74" t="s">
        <v>16</v>
      </c>
      <c r="H74" t="s">
        <v>16</v>
      </c>
      <c r="I74">
        <v>6</v>
      </c>
      <c r="J74">
        <v>0</v>
      </c>
      <c r="K74" t="s">
        <v>16</v>
      </c>
      <c r="L74" t="s">
        <v>16</v>
      </c>
      <c r="M74">
        <v>26.17</v>
      </c>
      <c r="N74">
        <v>26.25</v>
      </c>
      <c r="O74">
        <v>26.54</v>
      </c>
      <c r="P74" t="s">
        <v>17</v>
      </c>
      <c r="Q74" s="2">
        <f t="shared" ref="Q74:Q96" si="9">100%-(M74/N74)</f>
        <v>3.0476190476189657E-3</v>
      </c>
      <c r="R74" s="2">
        <f t="shared" si="7"/>
        <v>1.0926902788244153E-2</v>
      </c>
      <c r="T74">
        <f t="shared" si="8"/>
        <v>26.536831198191408</v>
      </c>
    </row>
    <row r="75" spans="1:20" x14ac:dyDescent="0.25">
      <c r="A75">
        <v>68</v>
      </c>
      <c r="B75" t="s">
        <v>88</v>
      </c>
      <c r="C75">
        <v>10</v>
      </c>
      <c r="D75">
        <v>0</v>
      </c>
      <c r="E75">
        <v>6</v>
      </c>
      <c r="F75">
        <v>0</v>
      </c>
      <c r="G75" t="s">
        <v>16</v>
      </c>
      <c r="H75" t="s">
        <v>16</v>
      </c>
      <c r="I75">
        <v>6</v>
      </c>
      <c r="J75">
        <v>0</v>
      </c>
      <c r="K75" t="s">
        <v>16</v>
      </c>
      <c r="L75" t="s">
        <v>16</v>
      </c>
      <c r="M75">
        <v>32.28</v>
      </c>
      <c r="N75">
        <v>32.58</v>
      </c>
      <c r="O75">
        <v>34.21</v>
      </c>
      <c r="P75" t="s">
        <v>17</v>
      </c>
      <c r="Q75" s="2">
        <f t="shared" si="9"/>
        <v>9.2081031307549299E-3</v>
      </c>
      <c r="R75" s="2">
        <f t="shared" si="7"/>
        <v>4.7646886875182815E-2</v>
      </c>
      <c r="T75">
        <f t="shared" si="8"/>
        <v>34.132335574393451</v>
      </c>
    </row>
    <row r="76" spans="1:20" x14ac:dyDescent="0.25">
      <c r="A76">
        <v>69</v>
      </c>
      <c r="B76" t="s">
        <v>89</v>
      </c>
      <c r="C76">
        <v>9</v>
      </c>
      <c r="D76">
        <v>0</v>
      </c>
      <c r="E76">
        <v>6</v>
      </c>
      <c r="F76">
        <v>0</v>
      </c>
      <c r="G76" t="s">
        <v>16</v>
      </c>
      <c r="H76" t="s">
        <v>16</v>
      </c>
      <c r="I76">
        <v>6</v>
      </c>
      <c r="J76">
        <v>0</v>
      </c>
      <c r="K76" t="s">
        <v>16</v>
      </c>
      <c r="L76" t="s">
        <v>16</v>
      </c>
      <c r="M76">
        <v>30.79</v>
      </c>
      <c r="N76">
        <v>30.75</v>
      </c>
      <c r="O76">
        <v>31.5</v>
      </c>
      <c r="P76" t="s">
        <v>29</v>
      </c>
      <c r="Q76" s="2">
        <f t="shared" si="9"/>
        <v>-1.3008130081300084E-3</v>
      </c>
      <c r="R76" s="2">
        <f t="shared" si="7"/>
        <v>2.3809523809523836E-2</v>
      </c>
      <c r="T76">
        <f t="shared" si="8"/>
        <v>31.482142857142858</v>
      </c>
    </row>
    <row r="77" spans="1:20" x14ac:dyDescent="0.25">
      <c r="A77">
        <v>70</v>
      </c>
      <c r="B77" t="s">
        <v>90</v>
      </c>
      <c r="C77">
        <v>10</v>
      </c>
      <c r="D77">
        <v>0</v>
      </c>
      <c r="E77">
        <v>6</v>
      </c>
      <c r="F77">
        <v>0</v>
      </c>
      <c r="G77" t="s">
        <v>16</v>
      </c>
      <c r="H77" t="s">
        <v>16</v>
      </c>
      <c r="I77">
        <v>6</v>
      </c>
      <c r="J77">
        <v>0</v>
      </c>
      <c r="K77" t="s">
        <v>16</v>
      </c>
      <c r="L77" t="s">
        <v>16</v>
      </c>
      <c r="M77">
        <v>30.27</v>
      </c>
      <c r="N77">
        <v>30.3</v>
      </c>
      <c r="O77">
        <v>30.93</v>
      </c>
      <c r="P77" t="s">
        <v>29</v>
      </c>
      <c r="Q77" s="2">
        <f t="shared" si="9"/>
        <v>9.9009900990099098E-4</v>
      </c>
      <c r="R77" s="2">
        <f t="shared" si="7"/>
        <v>2.0368574199805978E-2</v>
      </c>
      <c r="T77">
        <f t="shared" si="8"/>
        <v>30.917167798254123</v>
      </c>
    </row>
    <row r="78" spans="1:20" x14ac:dyDescent="0.25">
      <c r="A78">
        <v>71</v>
      </c>
      <c r="B78" t="s">
        <v>91</v>
      </c>
      <c r="C78">
        <v>9</v>
      </c>
      <c r="D78">
        <v>1</v>
      </c>
      <c r="E78">
        <v>6</v>
      </c>
      <c r="F78">
        <v>0</v>
      </c>
      <c r="G78" t="s">
        <v>16</v>
      </c>
      <c r="H78" t="s">
        <v>16</v>
      </c>
      <c r="I78">
        <v>6</v>
      </c>
      <c r="J78">
        <v>0</v>
      </c>
      <c r="K78" t="s">
        <v>16</v>
      </c>
      <c r="L78" t="s">
        <v>16</v>
      </c>
      <c r="M78">
        <v>28.29</v>
      </c>
      <c r="N78">
        <v>28.54</v>
      </c>
      <c r="O78">
        <v>29.52</v>
      </c>
      <c r="P78" t="s">
        <v>29</v>
      </c>
      <c r="Q78" s="2">
        <f t="shared" si="9"/>
        <v>8.7596355991590436E-3</v>
      </c>
      <c r="R78" s="2">
        <f t="shared" si="7"/>
        <v>3.3197831978319825E-2</v>
      </c>
      <c r="T78">
        <f t="shared" si="8"/>
        <v>29.487466124661246</v>
      </c>
    </row>
    <row r="79" spans="1:20" x14ac:dyDescent="0.25">
      <c r="A79">
        <v>72</v>
      </c>
      <c r="B79" t="s">
        <v>92</v>
      </c>
      <c r="C79">
        <v>9</v>
      </c>
      <c r="D79">
        <v>1</v>
      </c>
      <c r="E79">
        <v>6</v>
      </c>
      <c r="F79">
        <v>0</v>
      </c>
      <c r="G79" t="s">
        <v>16</v>
      </c>
      <c r="H79" t="s">
        <v>16</v>
      </c>
      <c r="I79">
        <v>6</v>
      </c>
      <c r="J79">
        <v>0</v>
      </c>
      <c r="K79" t="s">
        <v>16</v>
      </c>
      <c r="L79" t="s">
        <v>16</v>
      </c>
      <c r="M79">
        <v>34.17</v>
      </c>
      <c r="N79">
        <v>34.369999999999997</v>
      </c>
      <c r="O79">
        <v>35</v>
      </c>
      <c r="P79" t="s">
        <v>29</v>
      </c>
      <c r="Q79" s="2">
        <f t="shared" si="9"/>
        <v>5.8190282222867484E-3</v>
      </c>
      <c r="R79" s="2">
        <f t="shared" si="7"/>
        <v>1.8000000000000127E-2</v>
      </c>
      <c r="T79">
        <f t="shared" si="8"/>
        <v>34.988660000000003</v>
      </c>
    </row>
    <row r="80" spans="1:20" x14ac:dyDescent="0.25">
      <c r="A80">
        <v>73</v>
      </c>
      <c r="B80" t="s">
        <v>93</v>
      </c>
      <c r="C80">
        <v>10</v>
      </c>
      <c r="D80">
        <v>0</v>
      </c>
      <c r="E80">
        <v>6</v>
      </c>
      <c r="F80">
        <v>0</v>
      </c>
      <c r="G80" t="s">
        <v>16</v>
      </c>
      <c r="H80" t="s">
        <v>16</v>
      </c>
      <c r="I80">
        <v>6</v>
      </c>
      <c r="J80">
        <v>0</v>
      </c>
      <c r="K80" t="s">
        <v>16</v>
      </c>
      <c r="L80" t="s">
        <v>16</v>
      </c>
      <c r="M80">
        <v>26.7</v>
      </c>
      <c r="N80">
        <v>26.78</v>
      </c>
      <c r="O80">
        <v>27.61</v>
      </c>
      <c r="P80" t="s">
        <v>29</v>
      </c>
      <c r="Q80" s="2">
        <f t="shared" si="9"/>
        <v>2.9873039581778116E-3</v>
      </c>
      <c r="R80" s="2">
        <f t="shared" si="7"/>
        <v>3.006157189424119E-2</v>
      </c>
      <c r="T80">
        <f t="shared" si="8"/>
        <v>27.58504889532778</v>
      </c>
    </row>
    <row r="81" spans="1:20" x14ac:dyDescent="0.25">
      <c r="A81">
        <v>74</v>
      </c>
      <c r="B81" t="s">
        <v>94</v>
      </c>
      <c r="C81">
        <v>9</v>
      </c>
      <c r="D81">
        <v>1</v>
      </c>
      <c r="E81">
        <v>6</v>
      </c>
      <c r="F81">
        <v>0</v>
      </c>
      <c r="G81" t="s">
        <v>16</v>
      </c>
      <c r="H81" t="s">
        <v>16</v>
      </c>
      <c r="I81">
        <v>6</v>
      </c>
      <c r="J81">
        <v>0</v>
      </c>
      <c r="K81" t="s">
        <v>16</v>
      </c>
      <c r="L81" t="s">
        <v>16</v>
      </c>
      <c r="M81">
        <v>29.96</v>
      </c>
      <c r="N81">
        <v>30.08</v>
      </c>
      <c r="O81">
        <v>30.75</v>
      </c>
      <c r="P81" t="s">
        <v>29</v>
      </c>
      <c r="Q81" s="2">
        <f t="shared" si="9"/>
        <v>3.9893617021276029E-3</v>
      </c>
      <c r="R81" s="2">
        <f t="shared" si="7"/>
        <v>2.1788617886178918E-2</v>
      </c>
      <c r="T81">
        <f t="shared" si="8"/>
        <v>30.735401626016259</v>
      </c>
    </row>
    <row r="82" spans="1:20" x14ac:dyDescent="0.25">
      <c r="A82">
        <v>75</v>
      </c>
      <c r="B82" t="s">
        <v>95</v>
      </c>
      <c r="C82">
        <v>9</v>
      </c>
      <c r="D82">
        <v>0</v>
      </c>
      <c r="E82">
        <v>6</v>
      </c>
      <c r="F82">
        <v>0</v>
      </c>
      <c r="G82" t="s">
        <v>16</v>
      </c>
      <c r="H82" t="s">
        <v>16</v>
      </c>
      <c r="I82">
        <v>6</v>
      </c>
      <c r="J82">
        <v>0</v>
      </c>
      <c r="K82" t="s">
        <v>16</v>
      </c>
      <c r="L82" t="s">
        <v>16</v>
      </c>
      <c r="M82">
        <v>28.01</v>
      </c>
      <c r="N82">
        <v>28.04</v>
      </c>
      <c r="O82">
        <v>28.91</v>
      </c>
      <c r="P82" t="s">
        <v>29</v>
      </c>
      <c r="Q82" s="2">
        <f t="shared" si="9"/>
        <v>1.0699001426532906E-3</v>
      </c>
      <c r="R82" s="2">
        <f t="shared" si="7"/>
        <v>3.009339328951921E-2</v>
      </c>
      <c r="T82">
        <f t="shared" si="8"/>
        <v>28.883818747838117</v>
      </c>
    </row>
    <row r="83" spans="1:20" x14ac:dyDescent="0.25">
      <c r="A83">
        <v>76</v>
      </c>
      <c r="B83" t="s">
        <v>96</v>
      </c>
      <c r="C83">
        <v>9</v>
      </c>
      <c r="D83">
        <v>1</v>
      </c>
      <c r="E83">
        <v>6</v>
      </c>
      <c r="F83">
        <v>0</v>
      </c>
      <c r="G83" t="s">
        <v>16</v>
      </c>
      <c r="H83" t="s">
        <v>16</v>
      </c>
      <c r="I83">
        <v>6</v>
      </c>
      <c r="J83">
        <v>0</v>
      </c>
      <c r="K83" t="s">
        <v>16</v>
      </c>
      <c r="L83" t="s">
        <v>16</v>
      </c>
      <c r="M83">
        <v>28.91</v>
      </c>
      <c r="N83">
        <v>29.08</v>
      </c>
      <c r="O83">
        <v>29.42</v>
      </c>
      <c r="P83" t="s">
        <v>29</v>
      </c>
      <c r="Q83" s="2">
        <f t="shared" si="9"/>
        <v>5.8459422283355655E-3</v>
      </c>
      <c r="R83" s="2">
        <f t="shared" si="7"/>
        <v>1.1556764106050443E-2</v>
      </c>
      <c r="T83">
        <f t="shared" si="8"/>
        <v>29.416070700203946</v>
      </c>
    </row>
    <row r="84" spans="1:20" x14ac:dyDescent="0.25">
      <c r="A84">
        <v>77</v>
      </c>
      <c r="B84" t="s">
        <v>97</v>
      </c>
      <c r="C84">
        <v>9</v>
      </c>
      <c r="D84">
        <v>0</v>
      </c>
      <c r="E84">
        <v>6</v>
      </c>
      <c r="F84">
        <v>0</v>
      </c>
      <c r="G84" t="s">
        <v>16</v>
      </c>
      <c r="H84" t="s">
        <v>16</v>
      </c>
      <c r="I84">
        <v>6</v>
      </c>
      <c r="J84">
        <v>0</v>
      </c>
      <c r="K84" t="s">
        <v>16</v>
      </c>
      <c r="L84" t="s">
        <v>16</v>
      </c>
      <c r="M84">
        <v>30.01</v>
      </c>
      <c r="N84">
        <v>28.99</v>
      </c>
      <c r="O84">
        <v>30.3</v>
      </c>
      <c r="P84" t="s">
        <v>29</v>
      </c>
      <c r="Q84" s="2">
        <f t="shared" si="9"/>
        <v>-3.518454639530888E-2</v>
      </c>
      <c r="R84" s="2">
        <f t="shared" si="7"/>
        <v>4.3234323432343347E-2</v>
      </c>
      <c r="T84">
        <f t="shared" si="8"/>
        <v>30.243363036303631</v>
      </c>
    </row>
    <row r="85" spans="1:20" x14ac:dyDescent="0.25">
      <c r="A85">
        <v>78</v>
      </c>
      <c r="B85" t="s">
        <v>98</v>
      </c>
      <c r="C85">
        <v>10</v>
      </c>
      <c r="D85">
        <v>0</v>
      </c>
      <c r="E85">
        <v>6</v>
      </c>
      <c r="F85">
        <v>0</v>
      </c>
      <c r="G85" t="s">
        <v>16</v>
      </c>
      <c r="H85" t="s">
        <v>16</v>
      </c>
      <c r="I85">
        <v>6</v>
      </c>
      <c r="J85">
        <v>0</v>
      </c>
      <c r="K85" t="s">
        <v>16</v>
      </c>
      <c r="L85" t="s">
        <v>16</v>
      </c>
      <c r="M85">
        <v>29</v>
      </c>
      <c r="N85">
        <v>28.45</v>
      </c>
      <c r="O85">
        <v>29</v>
      </c>
      <c r="P85" t="s">
        <v>29</v>
      </c>
      <c r="Q85" s="2">
        <f t="shared" si="9"/>
        <v>-1.9332161687170446E-2</v>
      </c>
      <c r="R85" s="2">
        <f t="shared" si="7"/>
        <v>1.8965517241379293E-2</v>
      </c>
      <c r="T85">
        <f t="shared" si="8"/>
        <v>28.98956896551724</v>
      </c>
    </row>
    <row r="86" spans="1:20" x14ac:dyDescent="0.25">
      <c r="A86">
        <v>79</v>
      </c>
      <c r="B86" t="s">
        <v>99</v>
      </c>
      <c r="C86">
        <v>10</v>
      </c>
      <c r="D86">
        <v>0</v>
      </c>
      <c r="E86">
        <v>6</v>
      </c>
      <c r="F86">
        <v>0</v>
      </c>
      <c r="G86" t="s">
        <v>16</v>
      </c>
      <c r="H86" t="s">
        <v>16</v>
      </c>
      <c r="I86">
        <v>6</v>
      </c>
      <c r="J86">
        <v>0</v>
      </c>
      <c r="K86" t="s">
        <v>16</v>
      </c>
      <c r="L86" t="s">
        <v>16</v>
      </c>
      <c r="M86">
        <v>30.18</v>
      </c>
      <c r="N86">
        <v>30.34</v>
      </c>
      <c r="O86">
        <v>30.55</v>
      </c>
      <c r="P86" t="s">
        <v>29</v>
      </c>
      <c r="Q86" s="2">
        <f t="shared" si="9"/>
        <v>5.2735662491759649E-3</v>
      </c>
      <c r="R86" s="2">
        <f t="shared" si="7"/>
        <v>6.8739770867430883E-3</v>
      </c>
      <c r="T86">
        <f t="shared" si="8"/>
        <v>30.548556464811785</v>
      </c>
    </row>
    <row r="87" spans="1:20" x14ac:dyDescent="0.25">
      <c r="A87">
        <v>80</v>
      </c>
      <c r="B87" t="s">
        <v>100</v>
      </c>
      <c r="C87">
        <v>10</v>
      </c>
      <c r="D87">
        <v>0</v>
      </c>
      <c r="E87">
        <v>6</v>
      </c>
      <c r="F87">
        <v>0</v>
      </c>
      <c r="G87" t="s">
        <v>16</v>
      </c>
      <c r="H87" t="s">
        <v>16</v>
      </c>
      <c r="I87">
        <v>6</v>
      </c>
      <c r="J87">
        <v>0</v>
      </c>
      <c r="K87" t="s">
        <v>16</v>
      </c>
      <c r="L87" t="s">
        <v>16</v>
      </c>
      <c r="M87">
        <v>31.5</v>
      </c>
      <c r="N87">
        <v>33.369999999999997</v>
      </c>
      <c r="O87">
        <v>35.76</v>
      </c>
      <c r="P87" t="s">
        <v>29</v>
      </c>
      <c r="Q87" s="2">
        <f t="shared" si="9"/>
        <v>5.6038357806412864E-2</v>
      </c>
      <c r="R87" s="2">
        <f t="shared" si="7"/>
        <v>6.6834451901566005E-2</v>
      </c>
      <c r="T87">
        <f t="shared" si="8"/>
        <v>35.600265659955255</v>
      </c>
    </row>
    <row r="88" spans="1:20" x14ac:dyDescent="0.25">
      <c r="A88">
        <v>81</v>
      </c>
      <c r="B88" t="s">
        <v>101</v>
      </c>
      <c r="C88">
        <v>9</v>
      </c>
      <c r="D88">
        <v>0</v>
      </c>
      <c r="E88">
        <v>6</v>
      </c>
      <c r="F88">
        <v>0</v>
      </c>
      <c r="G88" t="s">
        <v>16</v>
      </c>
      <c r="H88" t="s">
        <v>16</v>
      </c>
      <c r="I88">
        <v>6</v>
      </c>
      <c r="J88">
        <v>0</v>
      </c>
      <c r="K88" t="s">
        <v>16</v>
      </c>
      <c r="L88" t="s">
        <v>16</v>
      </c>
      <c r="M88">
        <v>29.4</v>
      </c>
      <c r="N88">
        <v>29.43</v>
      </c>
      <c r="O88">
        <v>29.92</v>
      </c>
      <c r="P88" t="s">
        <v>29</v>
      </c>
      <c r="Q88" s="2">
        <f t="shared" si="9"/>
        <v>1.0193679918450993E-3</v>
      </c>
      <c r="R88" s="2">
        <f t="shared" si="7"/>
        <v>1.6377005347593676E-2</v>
      </c>
      <c r="T88">
        <f t="shared" si="8"/>
        <v>29.911975267379681</v>
      </c>
    </row>
    <row r="89" spans="1:20" x14ac:dyDescent="0.25">
      <c r="A89">
        <v>82</v>
      </c>
      <c r="B89" t="s">
        <v>102</v>
      </c>
      <c r="C89">
        <v>9</v>
      </c>
      <c r="D89">
        <v>0</v>
      </c>
      <c r="E89">
        <v>6</v>
      </c>
      <c r="F89">
        <v>0</v>
      </c>
      <c r="G89" t="s">
        <v>16</v>
      </c>
      <c r="H89" t="s">
        <v>16</v>
      </c>
      <c r="I89">
        <v>6</v>
      </c>
      <c r="J89">
        <v>0</v>
      </c>
      <c r="K89" t="s">
        <v>16</v>
      </c>
      <c r="L89" t="s">
        <v>16</v>
      </c>
      <c r="M89">
        <v>26.1</v>
      </c>
      <c r="N89">
        <v>26.11</v>
      </c>
      <c r="O89">
        <v>26.83</v>
      </c>
      <c r="P89" t="s">
        <v>29</v>
      </c>
      <c r="Q89" s="2">
        <f t="shared" si="9"/>
        <v>3.8299502106464711E-4</v>
      </c>
      <c r="R89" s="2">
        <f t="shared" si="7"/>
        <v>2.6835631755497524E-2</v>
      </c>
      <c r="T89">
        <f t="shared" si="8"/>
        <v>26.81067834513604</v>
      </c>
    </row>
    <row r="90" spans="1:20" x14ac:dyDescent="0.25">
      <c r="A90">
        <v>83</v>
      </c>
      <c r="B90" t="s">
        <v>103</v>
      </c>
      <c r="C90">
        <v>10</v>
      </c>
      <c r="D90">
        <v>0</v>
      </c>
      <c r="E90">
        <v>5</v>
      </c>
      <c r="F90">
        <v>1</v>
      </c>
      <c r="G90" t="s">
        <v>16</v>
      </c>
      <c r="H90" t="s">
        <v>16</v>
      </c>
      <c r="I90">
        <v>6</v>
      </c>
      <c r="J90">
        <v>0</v>
      </c>
      <c r="K90" t="s">
        <v>16</v>
      </c>
      <c r="L90" t="s">
        <v>16</v>
      </c>
      <c r="M90">
        <v>25.36</v>
      </c>
      <c r="N90">
        <v>25.6</v>
      </c>
      <c r="O90">
        <v>26.59</v>
      </c>
      <c r="P90" t="s">
        <v>29</v>
      </c>
      <c r="Q90" s="2">
        <f t="shared" si="9"/>
        <v>9.3750000000000222E-3</v>
      </c>
      <c r="R90" s="2">
        <f t="shared" si="7"/>
        <v>3.7232042121098097E-2</v>
      </c>
      <c r="T90">
        <f t="shared" si="8"/>
        <v>26.553140278300113</v>
      </c>
    </row>
    <row r="91" spans="1:20" x14ac:dyDescent="0.25">
      <c r="A91">
        <v>84</v>
      </c>
      <c r="B91" t="s">
        <v>104</v>
      </c>
      <c r="C91">
        <v>9</v>
      </c>
      <c r="D91">
        <v>0</v>
      </c>
      <c r="E91">
        <v>6</v>
      </c>
      <c r="F91">
        <v>0</v>
      </c>
      <c r="G91" t="s">
        <v>16</v>
      </c>
      <c r="H91" t="s">
        <v>16</v>
      </c>
      <c r="I91">
        <v>6</v>
      </c>
      <c r="J91">
        <v>0</v>
      </c>
      <c r="K91" t="s">
        <v>16</v>
      </c>
      <c r="L91" t="s">
        <v>16</v>
      </c>
      <c r="M91">
        <v>30.67</v>
      </c>
      <c r="N91">
        <v>31</v>
      </c>
      <c r="O91">
        <v>31.23</v>
      </c>
      <c r="P91" t="s">
        <v>29</v>
      </c>
      <c r="Q91" s="2">
        <f t="shared" si="9"/>
        <v>1.0645161290322558E-2</v>
      </c>
      <c r="R91" s="2">
        <f t="shared" si="7"/>
        <v>7.3647134165866213E-3</v>
      </c>
      <c r="T91">
        <f t="shared" si="8"/>
        <v>31.228306115914187</v>
      </c>
    </row>
    <row r="92" spans="1:20" x14ac:dyDescent="0.25">
      <c r="A92">
        <v>85</v>
      </c>
      <c r="B92" t="s">
        <v>105</v>
      </c>
      <c r="C92">
        <v>9</v>
      </c>
      <c r="D92">
        <v>0</v>
      </c>
      <c r="E92">
        <v>6</v>
      </c>
      <c r="F92">
        <v>0</v>
      </c>
      <c r="G92" t="s">
        <v>16</v>
      </c>
      <c r="H92" t="s">
        <v>16</v>
      </c>
      <c r="I92">
        <v>6</v>
      </c>
      <c r="J92">
        <v>0</v>
      </c>
      <c r="K92" t="s">
        <v>16</v>
      </c>
      <c r="L92" t="s">
        <v>16</v>
      </c>
      <c r="M92">
        <v>30.33</v>
      </c>
      <c r="N92">
        <v>30.42</v>
      </c>
      <c r="O92">
        <v>30.73</v>
      </c>
      <c r="P92" t="s">
        <v>29</v>
      </c>
      <c r="Q92" s="2">
        <f t="shared" si="9"/>
        <v>2.9585798816569309E-3</v>
      </c>
      <c r="R92" s="2">
        <f t="shared" si="7"/>
        <v>1.0087862024080629E-2</v>
      </c>
      <c r="T92">
        <f t="shared" si="8"/>
        <v>30.726872762772533</v>
      </c>
    </row>
    <row r="93" spans="1:20" x14ac:dyDescent="0.25">
      <c r="A93">
        <v>86</v>
      </c>
      <c r="B93" t="s">
        <v>106</v>
      </c>
      <c r="C93">
        <v>9</v>
      </c>
      <c r="D93">
        <v>0</v>
      </c>
      <c r="E93">
        <v>6</v>
      </c>
      <c r="F93">
        <v>0</v>
      </c>
      <c r="G93" t="s">
        <v>16</v>
      </c>
      <c r="H93" t="s">
        <v>16</v>
      </c>
      <c r="I93">
        <v>6</v>
      </c>
      <c r="J93">
        <v>0</v>
      </c>
      <c r="K93" t="s">
        <v>16</v>
      </c>
      <c r="L93" t="s">
        <v>16</v>
      </c>
      <c r="M93">
        <v>31.89</v>
      </c>
      <c r="N93">
        <v>31.86</v>
      </c>
      <c r="O93">
        <v>32.479999999999997</v>
      </c>
      <c r="P93" t="s">
        <v>29</v>
      </c>
      <c r="Q93" s="2">
        <f t="shared" si="9"/>
        <v>-9.4161958568750315E-4</v>
      </c>
      <c r="R93" s="2">
        <f t="shared" si="7"/>
        <v>1.9088669950738879E-2</v>
      </c>
      <c r="T93">
        <f t="shared" si="8"/>
        <v>32.468165024630537</v>
      </c>
    </row>
    <row r="94" spans="1:20" x14ac:dyDescent="0.25">
      <c r="A94">
        <v>87</v>
      </c>
      <c r="B94" t="s">
        <v>107</v>
      </c>
      <c r="C94">
        <v>9</v>
      </c>
      <c r="D94">
        <v>0</v>
      </c>
      <c r="E94">
        <v>6</v>
      </c>
      <c r="F94">
        <v>0</v>
      </c>
      <c r="G94" t="s">
        <v>16</v>
      </c>
      <c r="H94" t="s">
        <v>16</v>
      </c>
      <c r="I94">
        <v>6</v>
      </c>
      <c r="J94">
        <v>0</v>
      </c>
      <c r="K94" t="s">
        <v>16</v>
      </c>
      <c r="L94" t="s">
        <v>16</v>
      </c>
      <c r="M94">
        <v>25.58</v>
      </c>
      <c r="N94">
        <v>25.8</v>
      </c>
      <c r="O94">
        <v>26.48</v>
      </c>
      <c r="P94" t="s">
        <v>17</v>
      </c>
      <c r="Q94" s="2">
        <f t="shared" si="9"/>
        <v>8.5271317829458404E-3</v>
      </c>
      <c r="R94" s="2">
        <f t="shared" si="7"/>
        <v>2.5679758308157052E-2</v>
      </c>
      <c r="T94">
        <f t="shared" si="8"/>
        <v>26.462537764350454</v>
      </c>
    </row>
    <row r="95" spans="1:20" x14ac:dyDescent="0.25">
      <c r="A95">
        <v>88</v>
      </c>
      <c r="B95" t="s">
        <v>108</v>
      </c>
      <c r="C95">
        <v>10</v>
      </c>
      <c r="D95">
        <v>0</v>
      </c>
      <c r="E95">
        <v>6</v>
      </c>
      <c r="F95">
        <v>0</v>
      </c>
      <c r="G95" t="s">
        <v>16</v>
      </c>
      <c r="H95" t="s">
        <v>16</v>
      </c>
      <c r="I95">
        <v>6</v>
      </c>
      <c r="J95">
        <v>0</v>
      </c>
      <c r="K95" t="s">
        <v>16</v>
      </c>
      <c r="L95" t="s">
        <v>16</v>
      </c>
      <c r="M95">
        <v>32</v>
      </c>
      <c r="N95">
        <v>31.96</v>
      </c>
      <c r="O95">
        <v>33.54</v>
      </c>
      <c r="P95" t="s">
        <v>17</v>
      </c>
      <c r="Q95" s="2">
        <f t="shared" si="9"/>
        <v>-1.2515644555695093E-3</v>
      </c>
      <c r="R95" s="2">
        <f t="shared" si="7"/>
        <v>4.7107930828861E-2</v>
      </c>
      <c r="T95">
        <f t="shared" si="8"/>
        <v>33.465569469290401</v>
      </c>
    </row>
    <row r="96" spans="1:20" x14ac:dyDescent="0.25">
      <c r="A96">
        <v>89</v>
      </c>
      <c r="B96" t="s">
        <v>109</v>
      </c>
      <c r="C96">
        <v>10</v>
      </c>
      <c r="D96">
        <v>1</v>
      </c>
      <c r="E96">
        <v>6</v>
      </c>
      <c r="F96">
        <v>0</v>
      </c>
      <c r="G96" t="s">
        <v>16</v>
      </c>
      <c r="H96" t="s">
        <v>16</v>
      </c>
      <c r="I96">
        <v>6</v>
      </c>
      <c r="J96">
        <v>0</v>
      </c>
      <c r="K96" t="s">
        <v>16</v>
      </c>
      <c r="L96" t="s">
        <v>16</v>
      </c>
      <c r="M96">
        <v>33.619999999999997</v>
      </c>
      <c r="N96">
        <v>33.79</v>
      </c>
      <c r="O96">
        <v>33.94</v>
      </c>
      <c r="P96" t="s">
        <v>29</v>
      </c>
      <c r="Q96" s="2">
        <f t="shared" si="9"/>
        <v>5.0310742823320709E-3</v>
      </c>
      <c r="R96" s="2">
        <f t="shared" si="7"/>
        <v>4.4195639363582284E-3</v>
      </c>
      <c r="T96">
        <f t="shared" si="8"/>
        <v>33.939337065409546</v>
      </c>
    </row>
    <row r="97" spans="1:20" x14ac:dyDescent="0.25">
      <c r="A97">
        <v>90</v>
      </c>
      <c r="B97" t="s">
        <v>110</v>
      </c>
      <c r="C97">
        <v>11</v>
      </c>
      <c r="D97">
        <v>0</v>
      </c>
      <c r="E97">
        <v>6</v>
      </c>
      <c r="F97">
        <v>0</v>
      </c>
      <c r="G97" t="s">
        <v>16</v>
      </c>
      <c r="H97" t="s">
        <v>16</v>
      </c>
      <c r="I97">
        <v>6</v>
      </c>
      <c r="J97">
        <v>0</v>
      </c>
      <c r="K97" t="s">
        <v>16</v>
      </c>
      <c r="L97" t="s">
        <v>16</v>
      </c>
      <c r="M97">
        <v>27.65</v>
      </c>
      <c r="N97">
        <v>26.67</v>
      </c>
      <c r="O97">
        <v>26.9</v>
      </c>
      <c r="P97" t="s">
        <v>17</v>
      </c>
      <c r="Q97" s="2">
        <f t="shared" ref="Q97:Q98" si="10">100%-(M97/N97)</f>
        <v>-3.6745406824146842E-2</v>
      </c>
      <c r="R97" s="2">
        <f t="shared" si="7"/>
        <v>8.5501858736057867E-3</v>
      </c>
      <c r="T97">
        <f t="shared" si="8"/>
        <v>26.898033457249067</v>
      </c>
    </row>
    <row r="98" spans="1:20" x14ac:dyDescent="0.25">
      <c r="A98">
        <v>91</v>
      </c>
      <c r="B98" t="s">
        <v>111</v>
      </c>
      <c r="C98">
        <v>9</v>
      </c>
      <c r="D98">
        <v>0</v>
      </c>
      <c r="E98">
        <v>6</v>
      </c>
      <c r="F98">
        <v>0</v>
      </c>
      <c r="G98" t="s">
        <v>16</v>
      </c>
      <c r="H98" t="s">
        <v>16</v>
      </c>
      <c r="I98">
        <v>6</v>
      </c>
      <c r="J98">
        <v>0</v>
      </c>
      <c r="K98" t="s">
        <v>16</v>
      </c>
      <c r="L98" t="s">
        <v>16</v>
      </c>
      <c r="M98">
        <v>27.06</v>
      </c>
      <c r="N98">
        <v>27.28</v>
      </c>
      <c r="O98">
        <v>27.5</v>
      </c>
      <c r="P98" t="s">
        <v>17</v>
      </c>
      <c r="Q98" s="2">
        <f t="shared" si="10"/>
        <v>8.0645161290323619E-3</v>
      </c>
      <c r="R98" s="2">
        <f t="shared" si="7"/>
        <v>8.0000000000000071E-3</v>
      </c>
      <c r="T98">
        <f t="shared" si="8"/>
        <v>27.498240000000003</v>
      </c>
    </row>
    <row r="100" spans="1:20" x14ac:dyDescent="0.25">
      <c r="A100" s="2">
        <f>SUBTOTAL(1,A7:A98)</f>
        <v>45.5</v>
      </c>
      <c r="R100" s="7">
        <f>SUBTOTAL(  2,R7:R98)</f>
        <v>92</v>
      </c>
    </row>
  </sheetData>
  <autoFilter ref="A6:R98" xr:uid="{6A434D16-9CF2-4806-9B6C-81AC7BCE965F}">
    <sortState xmlns:xlrd2="http://schemas.microsoft.com/office/spreadsheetml/2017/richdata2" ref="A10:R96">
      <sortCondition sortBy="cellColor" ref="R6:R98" dxfId="5"/>
    </sortState>
  </autoFilter>
  <mergeCells count="1">
    <mergeCell ref="H3:J3"/>
  </mergeCells>
  <conditionalFormatting sqref="R7:R98">
    <cfRule type="cellIs" dxfId="4" priority="5" operator="between">
      <formula>1%</formula>
      <formula>1.5%</formula>
    </cfRule>
  </conditionalFormatting>
  <conditionalFormatting sqref="R7:R98">
    <cfRule type="cellIs" dxfId="3" priority="4" operator="between">
      <formula>0.015</formula>
      <formula>0.02</formula>
    </cfRule>
  </conditionalFormatting>
  <conditionalFormatting sqref="R7:R98">
    <cfRule type="cellIs" dxfId="2" priority="3" operator="greaterThan">
      <formula>0.02</formula>
    </cfRule>
  </conditionalFormatting>
  <conditionalFormatting sqref="R7:R98">
    <cfRule type="cellIs" dxfId="1" priority="2" operator="between">
      <formula>0.005</formula>
      <formula>0.01</formula>
    </cfRule>
    <cfRule type="cellIs" dxfId="0" priority="1" operator="lessThan">
      <formula>0.005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2021-03-05T10:32:25Z</dcterms:created>
  <dcterms:modified xsi:type="dcterms:W3CDTF">2021-03-11T08:08:14Z</dcterms:modified>
</cp:coreProperties>
</file>