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F379484B-0170-449F-A447-FC792804FF5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U2" i="1"/>
  <c r="AA5" i="1" s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U8" i="1"/>
  <c r="V8" i="1"/>
  <c r="X8" i="1" s="1"/>
  <c r="U9" i="1"/>
  <c r="V9" i="1"/>
  <c r="X9" i="1" s="1"/>
  <c r="U10" i="1"/>
  <c r="V10" i="1"/>
  <c r="X10" i="1" s="1"/>
  <c r="U11" i="1"/>
  <c r="V11" i="1"/>
  <c r="X11" i="1" s="1"/>
  <c r="U12" i="1"/>
  <c r="V12" i="1"/>
  <c r="X12" i="1" s="1"/>
  <c r="U13" i="1"/>
  <c r="V13" i="1"/>
  <c r="X13" i="1" s="1"/>
  <c r="U14" i="1"/>
  <c r="V14" i="1"/>
  <c r="X14" i="1" s="1"/>
  <c r="U15" i="1"/>
  <c r="V15" i="1"/>
  <c r="X15" i="1" s="1"/>
  <c r="U16" i="1"/>
  <c r="V16" i="1"/>
  <c r="X16" i="1" s="1"/>
  <c r="U17" i="1"/>
  <c r="V17" i="1"/>
  <c r="X17" i="1" s="1"/>
  <c r="U18" i="1"/>
  <c r="V18" i="1"/>
  <c r="X18" i="1" s="1"/>
  <c r="U19" i="1"/>
  <c r="V19" i="1"/>
  <c r="X19" i="1" s="1"/>
  <c r="U20" i="1"/>
  <c r="V20" i="1"/>
  <c r="X20" i="1" s="1"/>
  <c r="U21" i="1"/>
  <c r="V21" i="1"/>
  <c r="X21" i="1" s="1"/>
  <c r="U22" i="1"/>
  <c r="V22" i="1"/>
  <c r="X22" i="1" s="1"/>
  <c r="U23" i="1"/>
  <c r="V23" i="1"/>
  <c r="X23" i="1" s="1"/>
  <c r="U24" i="1"/>
  <c r="V24" i="1"/>
  <c r="X24" i="1" s="1"/>
  <c r="U25" i="1"/>
  <c r="V25" i="1"/>
  <c r="X25" i="1" s="1"/>
  <c r="U26" i="1"/>
  <c r="V26" i="1"/>
  <c r="X26" i="1" s="1"/>
  <c r="U27" i="1"/>
  <c r="V27" i="1"/>
  <c r="X27" i="1" s="1"/>
  <c r="U28" i="1"/>
  <c r="V28" i="1"/>
  <c r="X28" i="1" s="1"/>
  <c r="U29" i="1"/>
  <c r="V29" i="1"/>
  <c r="X29" i="1" s="1"/>
  <c r="U30" i="1"/>
  <c r="V30" i="1"/>
  <c r="X30" i="1" s="1"/>
  <c r="U31" i="1"/>
  <c r="V31" i="1"/>
  <c r="X31" i="1" s="1"/>
  <c r="U32" i="1"/>
  <c r="V32" i="1"/>
  <c r="X32" i="1" s="1"/>
  <c r="U33" i="1"/>
  <c r="V33" i="1"/>
  <c r="X33" i="1" s="1"/>
  <c r="U34" i="1"/>
  <c r="V34" i="1"/>
  <c r="X34" i="1" s="1"/>
  <c r="U35" i="1"/>
  <c r="V35" i="1"/>
  <c r="X35" i="1" s="1"/>
  <c r="U36" i="1"/>
  <c r="V36" i="1"/>
  <c r="X36" i="1" s="1"/>
  <c r="U37" i="1"/>
  <c r="V37" i="1"/>
  <c r="X37" i="1" s="1"/>
  <c r="U38" i="1"/>
  <c r="V38" i="1"/>
  <c r="X38" i="1" s="1"/>
  <c r="U39" i="1"/>
  <c r="V39" i="1"/>
  <c r="X39" i="1" s="1"/>
  <c r="U40" i="1"/>
  <c r="V40" i="1"/>
  <c r="X40" i="1" s="1"/>
  <c r="U41" i="1"/>
  <c r="V41" i="1"/>
  <c r="X41" i="1" s="1"/>
  <c r="U42" i="1"/>
  <c r="V42" i="1"/>
  <c r="X42" i="1" s="1"/>
  <c r="U43" i="1"/>
  <c r="V43" i="1"/>
  <c r="X43" i="1" s="1"/>
  <c r="U44" i="1"/>
  <c r="V44" i="1"/>
  <c r="X44" i="1" s="1"/>
  <c r="U45" i="1"/>
  <c r="V45" i="1"/>
  <c r="X45" i="1" s="1"/>
  <c r="U46" i="1"/>
  <c r="V46" i="1"/>
  <c r="X46" i="1" s="1"/>
  <c r="U47" i="1"/>
  <c r="V47" i="1"/>
  <c r="X47" i="1" s="1"/>
  <c r="U48" i="1"/>
  <c r="V48" i="1"/>
  <c r="X48" i="1" s="1"/>
  <c r="U49" i="1"/>
  <c r="V49" i="1"/>
  <c r="X49" i="1" s="1"/>
  <c r="U50" i="1"/>
  <c r="V50" i="1"/>
  <c r="X50" i="1" s="1"/>
  <c r="U51" i="1"/>
  <c r="V51" i="1"/>
  <c r="X51" i="1" s="1"/>
  <c r="U52" i="1"/>
  <c r="V52" i="1"/>
  <c r="X52" i="1" s="1"/>
  <c r="U53" i="1"/>
  <c r="V53" i="1"/>
  <c r="X53" i="1" s="1"/>
  <c r="U54" i="1"/>
  <c r="V54" i="1"/>
  <c r="X54" i="1" s="1"/>
  <c r="U55" i="1"/>
  <c r="V55" i="1"/>
  <c r="X55" i="1" s="1"/>
  <c r="U56" i="1"/>
  <c r="V56" i="1"/>
  <c r="X56" i="1" s="1"/>
  <c r="U57" i="1"/>
  <c r="V57" i="1"/>
  <c r="X57" i="1" s="1"/>
  <c r="U58" i="1"/>
  <c r="V58" i="1"/>
  <c r="X58" i="1" s="1"/>
  <c r="U59" i="1"/>
  <c r="V59" i="1"/>
  <c r="X59" i="1" s="1"/>
  <c r="U60" i="1"/>
  <c r="V60" i="1"/>
  <c r="X60" i="1" s="1"/>
  <c r="U61" i="1"/>
  <c r="V61" i="1"/>
  <c r="X61" i="1" s="1"/>
  <c r="U62" i="1"/>
  <c r="V62" i="1"/>
  <c r="X62" i="1" s="1"/>
  <c r="U63" i="1"/>
  <c r="V63" i="1"/>
  <c r="X63" i="1" s="1"/>
  <c r="U64" i="1"/>
  <c r="V64" i="1"/>
  <c r="X64" i="1" s="1"/>
  <c r="U65" i="1"/>
  <c r="V65" i="1"/>
  <c r="X65" i="1" s="1"/>
  <c r="U66" i="1"/>
  <c r="V66" i="1"/>
  <c r="X66" i="1" s="1"/>
  <c r="U67" i="1"/>
  <c r="V67" i="1"/>
  <c r="X67" i="1" s="1"/>
  <c r="U68" i="1"/>
  <c r="V68" i="1"/>
  <c r="X68" i="1" s="1"/>
  <c r="U69" i="1"/>
  <c r="V69" i="1"/>
  <c r="X69" i="1" s="1"/>
  <c r="U70" i="1"/>
  <c r="V70" i="1"/>
  <c r="X70" i="1" s="1"/>
  <c r="U71" i="1"/>
  <c r="V71" i="1"/>
  <c r="X71" i="1" s="1"/>
  <c r="U72" i="1"/>
  <c r="V72" i="1"/>
  <c r="X72" i="1" s="1"/>
  <c r="U73" i="1"/>
  <c r="V73" i="1"/>
  <c r="X73" i="1" s="1"/>
  <c r="U74" i="1"/>
  <c r="V74" i="1"/>
  <c r="X74" i="1" s="1"/>
  <c r="U75" i="1"/>
  <c r="V75" i="1"/>
  <c r="X75" i="1" s="1"/>
  <c r="U76" i="1"/>
  <c r="V76" i="1"/>
  <c r="X76" i="1" s="1"/>
  <c r="U77" i="1"/>
  <c r="V77" i="1"/>
  <c r="X77" i="1" s="1"/>
  <c r="U78" i="1"/>
  <c r="V78" i="1"/>
  <c r="X78" i="1" s="1"/>
  <c r="U79" i="1"/>
  <c r="V79" i="1"/>
  <c r="X79" i="1" s="1"/>
  <c r="U80" i="1"/>
  <c r="V80" i="1"/>
  <c r="X80" i="1" s="1"/>
  <c r="U81" i="1"/>
  <c r="V81" i="1"/>
  <c r="X81" i="1" s="1"/>
  <c r="U82" i="1"/>
  <c r="V82" i="1"/>
  <c r="X82" i="1" s="1"/>
  <c r="U83" i="1"/>
  <c r="V83" i="1"/>
  <c r="X83" i="1" s="1"/>
  <c r="U84" i="1"/>
  <c r="V84" i="1"/>
  <c r="X84" i="1" s="1"/>
  <c r="U85" i="1"/>
  <c r="V85" i="1"/>
  <c r="X85" i="1" s="1"/>
  <c r="U86" i="1"/>
  <c r="V86" i="1"/>
  <c r="X86" i="1" s="1"/>
  <c r="U87" i="1"/>
  <c r="V87" i="1"/>
  <c r="X87" i="1" s="1"/>
  <c r="U88" i="1"/>
  <c r="V88" i="1"/>
  <c r="X88" i="1" s="1"/>
  <c r="U89" i="1"/>
  <c r="V89" i="1"/>
  <c r="X89" i="1" s="1"/>
  <c r="U90" i="1"/>
  <c r="V90" i="1"/>
  <c r="X90" i="1" s="1"/>
  <c r="U91" i="1"/>
  <c r="V91" i="1"/>
  <c r="X91" i="1" s="1"/>
  <c r="U92" i="1"/>
  <c r="V92" i="1"/>
  <c r="X92" i="1" s="1"/>
  <c r="U93" i="1"/>
  <c r="V93" i="1"/>
  <c r="X93" i="1" s="1"/>
  <c r="U94" i="1"/>
  <c r="V94" i="1"/>
  <c r="X94" i="1" s="1"/>
  <c r="U95" i="1"/>
  <c r="V95" i="1"/>
  <c r="X95" i="1" s="1"/>
  <c r="U96" i="1"/>
  <c r="V96" i="1"/>
  <c r="X96" i="1" s="1"/>
  <c r="U97" i="1"/>
  <c r="V97" i="1"/>
  <c r="X97" i="1" s="1"/>
  <c r="U98" i="1"/>
  <c r="V98" i="1"/>
  <c r="X98" i="1" s="1"/>
  <c r="U99" i="1"/>
  <c r="V99" i="1"/>
  <c r="X99" i="1" s="1"/>
  <c r="U100" i="1"/>
  <c r="V100" i="1"/>
  <c r="X100" i="1" s="1"/>
  <c r="U101" i="1"/>
  <c r="V101" i="1"/>
  <c r="X101" i="1" s="1"/>
  <c r="U102" i="1"/>
  <c r="V102" i="1"/>
  <c r="X102" i="1" s="1"/>
  <c r="U103" i="1"/>
  <c r="V103" i="1"/>
  <c r="X103" i="1" s="1"/>
  <c r="U104" i="1"/>
  <c r="V104" i="1"/>
  <c r="X104" i="1" s="1"/>
  <c r="U105" i="1"/>
  <c r="V105" i="1"/>
  <c r="X105" i="1" s="1"/>
  <c r="U106" i="1"/>
  <c r="V106" i="1"/>
  <c r="X106" i="1" s="1"/>
  <c r="U107" i="1"/>
  <c r="V107" i="1"/>
  <c r="X107" i="1" s="1"/>
  <c r="U108" i="1"/>
  <c r="V108" i="1"/>
  <c r="X108" i="1" s="1"/>
  <c r="U109" i="1"/>
  <c r="V109" i="1"/>
  <c r="X109" i="1" s="1"/>
  <c r="U110" i="1"/>
  <c r="V110" i="1"/>
  <c r="X110" i="1" s="1"/>
  <c r="U111" i="1"/>
  <c r="V111" i="1"/>
  <c r="X111" i="1" s="1"/>
  <c r="U112" i="1"/>
  <c r="V112" i="1"/>
  <c r="X112" i="1" s="1"/>
  <c r="U113" i="1"/>
  <c r="V113" i="1"/>
  <c r="X113" i="1" s="1"/>
  <c r="U114" i="1"/>
  <c r="V114" i="1"/>
  <c r="X114" i="1" s="1"/>
  <c r="U115" i="1"/>
  <c r="V115" i="1"/>
  <c r="X115" i="1" s="1"/>
  <c r="U116" i="1"/>
  <c r="V116" i="1"/>
  <c r="X116" i="1" s="1"/>
  <c r="U117" i="1"/>
  <c r="V117" i="1"/>
  <c r="X117" i="1" s="1"/>
  <c r="U118" i="1"/>
  <c r="V118" i="1"/>
  <c r="X118" i="1" s="1"/>
  <c r="U119" i="1"/>
  <c r="V119" i="1"/>
  <c r="X119" i="1" s="1"/>
  <c r="U120" i="1"/>
  <c r="V120" i="1"/>
  <c r="X120" i="1" s="1"/>
  <c r="U121" i="1"/>
  <c r="V121" i="1"/>
  <c r="X121" i="1" s="1"/>
  <c r="U122" i="1"/>
  <c r="V122" i="1"/>
  <c r="X122" i="1" s="1"/>
  <c r="U123" i="1"/>
  <c r="V123" i="1"/>
  <c r="X123" i="1" s="1"/>
  <c r="U124" i="1"/>
  <c r="V124" i="1"/>
  <c r="X124" i="1" s="1"/>
  <c r="U125" i="1"/>
  <c r="V125" i="1"/>
  <c r="X125" i="1" s="1"/>
  <c r="U126" i="1"/>
  <c r="V126" i="1"/>
  <c r="X126" i="1" s="1"/>
  <c r="U127" i="1"/>
  <c r="V127" i="1"/>
  <c r="X127" i="1" s="1"/>
  <c r="U128" i="1"/>
  <c r="V128" i="1"/>
  <c r="X128" i="1" s="1"/>
  <c r="U129" i="1"/>
  <c r="V129" i="1"/>
  <c r="X129" i="1" s="1"/>
  <c r="U130" i="1"/>
  <c r="V130" i="1"/>
  <c r="X130" i="1" s="1"/>
  <c r="V7" i="1"/>
  <c r="X7" i="1" s="1"/>
  <c r="U7" i="1"/>
  <c r="U3" i="1" l="1"/>
  <c r="AD3" i="1"/>
  <c r="AD4" i="1" s="1"/>
  <c r="AA2" i="1"/>
  <c r="AA3" i="1"/>
  <c r="AA4" i="1"/>
  <c r="AA1" i="1"/>
</calcChain>
</file>

<file path=xl/sharedStrings.xml><?xml version="1.0" encoding="utf-8"?>
<sst xmlns="http://schemas.openxmlformats.org/spreadsheetml/2006/main" count="1270" uniqueCount="535">
  <si>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</si>
  <si>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</si>
  <si>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</si>
  <si>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</si>
  <si>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</si>
  <si>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</si>
  <si>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</si>
  <si>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</si>
  <si>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</si>
  <si>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</si>
  <si>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</si>
  <si>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</si>
  <si>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</si>
  <si>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</si>
  <si>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</si>
  <si>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</si>
  <si>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</si>
  <si>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</si>
  <si>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</si>
  <si>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T</t>
  </si>
  <si>
    <t>buy</t>
  </si>
  <si>
    <t>+1.25%</t>
  </si>
  <si>
    <t>-1.17%</t>
  </si>
  <si>
    <t>+1.18%</t>
  </si>
  <si>
    <t>-1.5%</t>
  </si>
  <si>
    <t>NYSE</t>
  </si>
  <si>
    <t>AA</t>
  </si>
  <si>
    <t>-1.79%</t>
  </si>
  <si>
    <t>+5.16%</t>
  </si>
  <si>
    <t>+6.81%</t>
  </si>
  <si>
    <t>+0.56%</t>
  </si>
  <si>
    <t>DISH</t>
  </si>
  <si>
    <t>+3.02%</t>
  </si>
  <si>
    <t>-1.15%</t>
  </si>
  <si>
    <t>+3.92%</t>
  </si>
  <si>
    <t>+0.36%</t>
  </si>
  <si>
    <t>NASDAQ</t>
  </si>
  <si>
    <t>IPG</t>
  </si>
  <si>
    <t>+2.37%</t>
  </si>
  <si>
    <t>-0.14%</t>
  </si>
  <si>
    <t>+2.39%</t>
  </si>
  <si>
    <t>+0.38%</t>
  </si>
  <si>
    <t>XRX</t>
  </si>
  <si>
    <t>+2.34%</t>
  </si>
  <si>
    <t>-0.71%</t>
  </si>
  <si>
    <t>+0.08%</t>
  </si>
  <si>
    <t>+0.19%</t>
  </si>
  <si>
    <t>DXC</t>
  </si>
  <si>
    <t>+2.67%</t>
  </si>
  <si>
    <t>+0.82%</t>
  </si>
  <si>
    <t>+2.65%</t>
  </si>
  <si>
    <t>-0.69%</t>
  </si>
  <si>
    <t>UNM</t>
  </si>
  <si>
    <t>+2.26%</t>
  </si>
  <si>
    <t>-3.19%</t>
  </si>
  <si>
    <t>+2.84%</t>
  </si>
  <si>
    <t>-1.19%</t>
  </si>
  <si>
    <t>JEF</t>
  </si>
  <si>
    <t>+3.73%</t>
  </si>
  <si>
    <t>+0.03%</t>
  </si>
  <si>
    <t>+1.07%</t>
  </si>
  <si>
    <t>+0.25%</t>
  </si>
  <si>
    <t>FE</t>
  </si>
  <si>
    <t>+0.48%</t>
  </si>
  <si>
    <t>+2.43%</t>
  </si>
  <si>
    <t>+1.08%</t>
  </si>
  <si>
    <t>+0.29%</t>
  </si>
  <si>
    <t>HPQ</t>
  </si>
  <si>
    <t>+1.38%</t>
  </si>
  <si>
    <t>-0.2%</t>
  </si>
  <si>
    <t>+0.53%</t>
  </si>
  <si>
    <t>+0.26%</t>
  </si>
  <si>
    <t>EPAC</t>
  </si>
  <si>
    <t>+3.74%</t>
  </si>
  <si>
    <t>-0.9%</t>
  </si>
  <si>
    <t>+5.18%</t>
  </si>
  <si>
    <t>+0.04%</t>
  </si>
  <si>
    <t>UIS</t>
  </si>
  <si>
    <t>+1.11%</t>
  </si>
  <si>
    <t>+3.72%</t>
  </si>
  <si>
    <t>+3.13%</t>
  </si>
  <si>
    <t>SLB</t>
  </si>
  <si>
    <t>+2.2%</t>
  </si>
  <si>
    <t>-1.21%</t>
  </si>
  <si>
    <t>+2.04%</t>
  </si>
  <si>
    <t>-1.84%</t>
  </si>
  <si>
    <t>WY</t>
  </si>
  <si>
    <t>+0.83%</t>
  </si>
  <si>
    <t>+1.03%</t>
  </si>
  <si>
    <t>+3.34%</t>
  </si>
  <si>
    <t>+0.37%</t>
  </si>
  <si>
    <t>KDP</t>
  </si>
  <si>
    <t>+2.98%</t>
  </si>
  <si>
    <t>+1.91%</t>
  </si>
  <si>
    <t>+1.42%</t>
  </si>
  <si>
    <t>-0.77%</t>
  </si>
  <si>
    <t>HP</t>
  </si>
  <si>
    <t>+2.31%</t>
  </si>
  <si>
    <t>-2.53%</t>
  </si>
  <si>
    <t>+2.47%</t>
  </si>
  <si>
    <t>-1.3%</t>
  </si>
  <si>
    <t>BHC</t>
  </si>
  <si>
    <t>+0.33%</t>
  </si>
  <si>
    <t>+2.57%</t>
  </si>
  <si>
    <t>-3.27%</t>
  </si>
  <si>
    <t>+4.75%</t>
  </si>
  <si>
    <t>ACNB</t>
  </si>
  <si>
    <t>+2.18%</t>
  </si>
  <si>
    <t>-1.63%</t>
  </si>
  <si>
    <t>+5.47%</t>
  </si>
  <si>
    <t>-0.51%</t>
  </si>
  <si>
    <t>ANDE</t>
  </si>
  <si>
    <t>+5.88%</t>
  </si>
  <si>
    <t>-1.39%</t>
  </si>
  <si>
    <t>+2.23%</t>
  </si>
  <si>
    <t>+1.41%</t>
  </si>
  <si>
    <t>AROW</t>
  </si>
  <si>
    <t>+3.83%</t>
  </si>
  <si>
    <t>+3.44%</t>
  </si>
  <si>
    <t>+0.45%</t>
  </si>
  <si>
    <t>BSRR</t>
  </si>
  <si>
    <t>+3.82%</t>
  </si>
  <si>
    <t>-0.73%</t>
  </si>
  <si>
    <t>+3.19%</t>
  </si>
  <si>
    <t>+0.92%</t>
  </si>
  <si>
    <t>BUSE</t>
  </si>
  <si>
    <t>+4.72%</t>
  </si>
  <si>
    <t>+2.02%</t>
  </si>
  <si>
    <t>+0.47%</t>
  </si>
  <si>
    <t>CCBG</t>
  </si>
  <si>
    <t>+2.79%</t>
  </si>
  <si>
    <t>-1.07%</t>
  </si>
  <si>
    <t>+3.25%</t>
  </si>
  <si>
    <t>-0.49%</t>
  </si>
  <si>
    <t>CCNE</t>
  </si>
  <si>
    <t>+2.52%</t>
  </si>
  <si>
    <t>-1.48%</t>
  </si>
  <si>
    <t>+1.45%</t>
  </si>
  <si>
    <t>CHEF</t>
  </si>
  <si>
    <t>+1.23%</t>
  </si>
  <si>
    <t>+0.44%</t>
  </si>
  <si>
    <t>+2.41%</t>
  </si>
  <si>
    <t>+1.06%</t>
  </si>
  <si>
    <t>CMTL</t>
  </si>
  <si>
    <t>+0.49%</t>
  </si>
  <si>
    <t>+3.35%</t>
  </si>
  <si>
    <t>+0.23%</t>
  </si>
  <si>
    <t>DCOM</t>
  </si>
  <si>
    <t>+3.94%</t>
  </si>
  <si>
    <t>-2.05%</t>
  </si>
  <si>
    <t>+2.13%</t>
  </si>
  <si>
    <t>+0.59%</t>
  </si>
  <si>
    <t>DXPE</t>
  </si>
  <si>
    <t>+5.3%</t>
  </si>
  <si>
    <t>-4.62%</t>
  </si>
  <si>
    <t>+0.99%</t>
  </si>
  <si>
    <t>+5.11%</t>
  </si>
  <si>
    <t>ECHO</t>
  </si>
  <si>
    <t>+3.67%</t>
  </si>
  <si>
    <t>+2.29%</t>
  </si>
  <si>
    <t>+1.15%</t>
  </si>
  <si>
    <t>+2.72%</t>
  </si>
  <si>
    <t>EML</t>
  </si>
  <si>
    <t>-2.08%</t>
  </si>
  <si>
    <t>+1.89%</t>
  </si>
  <si>
    <t>+0.67%</t>
  </si>
  <si>
    <t>-0.66%</t>
  </si>
  <si>
    <t>FCBC</t>
  </si>
  <si>
    <t>+3.79%</t>
  </si>
  <si>
    <t>-2.67%</t>
  </si>
  <si>
    <t>+3.58%</t>
  </si>
  <si>
    <t>-0.97%</t>
  </si>
  <si>
    <t>FNLC</t>
  </si>
  <si>
    <t>+4.61%</t>
  </si>
  <si>
    <t>-0.91%</t>
  </si>
  <si>
    <t>+2.45%</t>
  </si>
  <si>
    <t>-0.36%</t>
  </si>
  <si>
    <t>GCBC</t>
  </si>
  <si>
    <t>+6.49%</t>
  </si>
  <si>
    <t>+6.4%</t>
  </si>
  <si>
    <t>-0.21%</t>
  </si>
  <si>
    <t>GIII</t>
  </si>
  <si>
    <t>+3.17%</t>
  </si>
  <si>
    <t>-0.13%</t>
  </si>
  <si>
    <t>+1.63%</t>
  </si>
  <si>
    <t>-0.46%</t>
  </si>
  <si>
    <t>HAYN</t>
  </si>
  <si>
    <t>+6.14%</t>
  </si>
  <si>
    <t>+0.12%</t>
  </si>
  <si>
    <t>+1.9%</t>
  </si>
  <si>
    <t>-0.15%</t>
  </si>
  <si>
    <t>HCCI</t>
  </si>
  <si>
    <t>+1.35%</t>
  </si>
  <si>
    <t>+0.95%</t>
  </si>
  <si>
    <t>+2.05%</t>
  </si>
  <si>
    <t>HEES</t>
  </si>
  <si>
    <t>+2.92%</t>
  </si>
  <si>
    <t>+3.8%</t>
  </si>
  <si>
    <t>+2.09%</t>
  </si>
  <si>
    <t>HOMB</t>
  </si>
  <si>
    <t>-1.24%</t>
  </si>
  <si>
    <t>+0.4%</t>
  </si>
  <si>
    <t>LMNX</t>
  </si>
  <si>
    <t>-0.99%</t>
  </si>
  <si>
    <t>-0.85%</t>
  </si>
  <si>
    <t>-3.51%</t>
  </si>
  <si>
    <t>+6.29%</t>
  </si>
  <si>
    <t>MBWM</t>
  </si>
  <si>
    <t>+4.49%</t>
  </si>
  <si>
    <t>-1.38%</t>
  </si>
  <si>
    <t>MOFG</t>
  </si>
  <si>
    <t>+3.39%</t>
  </si>
  <si>
    <t>-2.27%</t>
  </si>
  <si>
    <t>+2.49%</t>
  </si>
  <si>
    <t>NBN</t>
  </si>
  <si>
    <t>+0.41%</t>
  </si>
  <si>
    <t>+0.85%</t>
  </si>
  <si>
    <t>+0.54%</t>
  </si>
  <si>
    <t>NSSC</t>
  </si>
  <si>
    <t>-1.9%</t>
  </si>
  <si>
    <t>+1.61%</t>
  </si>
  <si>
    <t>+3.64%</t>
  </si>
  <si>
    <t>-0.96%</t>
  </si>
  <si>
    <t>NWFL</t>
  </si>
  <si>
    <t>+1.94%</t>
  </si>
  <si>
    <t>-0.31%</t>
  </si>
  <si>
    <t>-2.45%</t>
  </si>
  <si>
    <t>OVBC</t>
  </si>
  <si>
    <t>+7.84%</t>
  </si>
  <si>
    <t>+6.04%</t>
  </si>
  <si>
    <t>-6.04%</t>
  </si>
  <si>
    <t>PGC</t>
  </si>
  <si>
    <t>+2.46%</t>
  </si>
  <si>
    <t>-1.93%</t>
  </si>
  <si>
    <t>+4.34%</t>
  </si>
  <si>
    <t>+0.75%</t>
  </si>
  <si>
    <t>NLSN</t>
  </si>
  <si>
    <t>+5.25%</t>
  </si>
  <si>
    <t>-1.75%</t>
  </si>
  <si>
    <t>+0.7%</t>
  </si>
  <si>
    <t>+0.31%</t>
  </si>
  <si>
    <t>AEL</t>
  </si>
  <si>
    <t>+2.68%</t>
  </si>
  <si>
    <t>-0.72%</t>
  </si>
  <si>
    <t>+3.55%</t>
  </si>
  <si>
    <t>CNQ</t>
  </si>
  <si>
    <t>+4.09%</t>
  </si>
  <si>
    <t>+1.01%</t>
  </si>
  <si>
    <t>SHG</t>
  </si>
  <si>
    <t>+2.15%</t>
  </si>
  <si>
    <t>+2.17%</t>
  </si>
  <si>
    <t>-1.37%</t>
  </si>
  <si>
    <t>-0.95%</t>
  </si>
  <si>
    <t>HPP</t>
  </si>
  <si>
    <t>+4.87%</t>
  </si>
  <si>
    <t>-0.87%</t>
  </si>
  <si>
    <t>-0.39%</t>
  </si>
  <si>
    <t>NX</t>
  </si>
  <si>
    <t>+1.28%</t>
  </si>
  <si>
    <t>+1.68%</t>
  </si>
  <si>
    <t>SEM</t>
  </si>
  <si>
    <t>+0.72%</t>
  </si>
  <si>
    <t>-0.47%</t>
  </si>
  <si>
    <t>+4.74%</t>
  </si>
  <si>
    <t>-1.62%</t>
  </si>
  <si>
    <t>FDP</t>
  </si>
  <si>
    <t>+4.6%</t>
  </si>
  <si>
    <t>+1.77%</t>
  </si>
  <si>
    <t>+1.14%</t>
  </si>
  <si>
    <t>SJI</t>
  </si>
  <si>
    <t>+6.22%</t>
  </si>
  <si>
    <t>-1.02%</t>
  </si>
  <si>
    <t>-4.65%</t>
  </si>
  <si>
    <t>CSU</t>
  </si>
  <si>
    <t>+7.68%</t>
  </si>
  <si>
    <t>+1.24%</t>
  </si>
  <si>
    <t>+9.73%</t>
  </si>
  <si>
    <t>BHE</t>
  </si>
  <si>
    <t>+1.33%</t>
  </si>
  <si>
    <t>+1.64%</t>
  </si>
  <si>
    <t>+1.65%</t>
  </si>
  <si>
    <t>CLR</t>
  </si>
  <si>
    <t>-2.99%</t>
  </si>
  <si>
    <t>+3.43%</t>
  </si>
  <si>
    <t>+0.81%</t>
  </si>
  <si>
    <t>ETH</t>
  </si>
  <si>
    <t>+6.32%</t>
  </si>
  <si>
    <t>-2.33%</t>
  </si>
  <si>
    <t>+5.07%</t>
  </si>
  <si>
    <t>+0.68%</t>
  </si>
  <si>
    <t>CNO</t>
  </si>
  <si>
    <t>+3.3%</t>
  </si>
  <si>
    <t>+2.61%</t>
  </si>
  <si>
    <t>+1.0%</t>
  </si>
  <si>
    <t>PDS</t>
  </si>
  <si>
    <t>+0.0%</t>
  </si>
  <si>
    <t>-1.28%</t>
  </si>
  <si>
    <t>+4.57%</t>
  </si>
  <si>
    <t>+5.05%</t>
  </si>
  <si>
    <t>CMC</t>
  </si>
  <si>
    <t>+5.29%</t>
  </si>
  <si>
    <t>+1.19%</t>
  </si>
  <si>
    <t>-0.34%</t>
  </si>
  <si>
    <t>KOP</t>
  </si>
  <si>
    <t>-2.49%</t>
  </si>
  <si>
    <t>+2.44%</t>
  </si>
  <si>
    <t>BXMT</t>
  </si>
  <si>
    <t>+1.5%</t>
  </si>
  <si>
    <t>-1.35%</t>
  </si>
  <si>
    <t>MDU</t>
  </si>
  <si>
    <t>-1.58%</t>
  </si>
  <si>
    <t>+2.66%</t>
  </si>
  <si>
    <t>BXS</t>
  </si>
  <si>
    <t>+3.29%</t>
  </si>
  <si>
    <t>+0.51%</t>
  </si>
  <si>
    <t>+0.18%</t>
  </si>
  <si>
    <t>-0.27%</t>
  </si>
  <si>
    <t>MOV</t>
  </si>
  <si>
    <t>+4.62%</t>
  </si>
  <si>
    <t>-0.16%</t>
  </si>
  <si>
    <t>-0.04%</t>
  </si>
  <si>
    <t>GFF</t>
  </si>
  <si>
    <t>+3.2%</t>
  </si>
  <si>
    <t>+3.71%</t>
  </si>
  <si>
    <t>MTOR</t>
  </si>
  <si>
    <t>+0.5%</t>
  </si>
  <si>
    <t>+0.86%</t>
  </si>
  <si>
    <t>+4.44%</t>
  </si>
  <si>
    <t>MD</t>
  </si>
  <si>
    <t>+6.26%</t>
  </si>
  <si>
    <t>-2.1%</t>
  </si>
  <si>
    <t>+4.95%</t>
  </si>
  <si>
    <t>-1.34%</t>
  </si>
  <si>
    <t>OLN</t>
  </si>
  <si>
    <t>+0.61%</t>
  </si>
  <si>
    <t>AXTA</t>
  </si>
  <si>
    <t>+2.36%</t>
  </si>
  <si>
    <t>-0.88%</t>
  </si>
  <si>
    <t>+2.97%</t>
  </si>
  <si>
    <t>CC</t>
  </si>
  <si>
    <t>-3.83%</t>
  </si>
  <si>
    <t>-2.24%</t>
  </si>
  <si>
    <t>+4.58%</t>
  </si>
  <si>
    <t>+1.52%</t>
  </si>
  <si>
    <t>WAFD</t>
  </si>
  <si>
    <t>+4.29%</t>
  </si>
  <si>
    <t>+2.07%</t>
  </si>
  <si>
    <t>+0.15%</t>
  </si>
  <si>
    <t>WRI</t>
  </si>
  <si>
    <t>+1.62%</t>
  </si>
  <si>
    <t>-1.22%</t>
  </si>
  <si>
    <t>+0.9%</t>
  </si>
  <si>
    <t>DFIN</t>
  </si>
  <si>
    <t>+2.6%</t>
  </si>
  <si>
    <t>+1.57%</t>
  </si>
  <si>
    <t>+0.28%</t>
  </si>
  <si>
    <t>TRGP</t>
  </si>
  <si>
    <t>-0.67%</t>
  </si>
  <si>
    <t>-2.71%</t>
  </si>
  <si>
    <t>WLL</t>
  </si>
  <si>
    <t>-1.92%</t>
  </si>
  <si>
    <t>+1.34%</t>
  </si>
  <si>
    <t>+2.08%</t>
  </si>
  <si>
    <t>+4.51%</t>
  </si>
  <si>
    <t>SATS</t>
  </si>
  <si>
    <t>+3.87%</t>
  </si>
  <si>
    <t>-5.57%</t>
  </si>
  <si>
    <t>+1.95%</t>
  </si>
  <si>
    <t>+1.88%</t>
  </si>
  <si>
    <t>PLBC</t>
  </si>
  <si>
    <t>-0.45%</t>
  </si>
  <si>
    <t>+3.03%</t>
  </si>
  <si>
    <t>-2.74%</t>
  </si>
  <si>
    <t>SFNC</t>
  </si>
  <si>
    <t>+1.59%</t>
  </si>
  <si>
    <t>-3.06%</t>
  </si>
  <si>
    <t>+4.06%</t>
  </si>
  <si>
    <t>+1.21%</t>
  </si>
  <si>
    <t>TBNK</t>
  </si>
  <si>
    <t>+3.15%</t>
  </si>
  <si>
    <t>+1.4%</t>
  </si>
  <si>
    <t>+0.21%</t>
  </si>
  <si>
    <t>UNB</t>
  </si>
  <si>
    <t>UVSP</t>
  </si>
  <si>
    <t>-2.59%</t>
  </si>
  <si>
    <t>WTBA</t>
  </si>
  <si>
    <t>+2.74%</t>
  </si>
  <si>
    <t>HTBI</t>
  </si>
  <si>
    <t>+2.89%</t>
  </si>
  <si>
    <t>-1.68%</t>
  </si>
  <si>
    <t>CNOB</t>
  </si>
  <si>
    <t>-1.0%</t>
  </si>
  <si>
    <t>VBTX</t>
  </si>
  <si>
    <t>-0.92%</t>
  </si>
  <si>
    <t>FMAO</t>
  </si>
  <si>
    <t>+3.36%</t>
  </si>
  <si>
    <t>+8.01%</t>
  </si>
  <si>
    <t>-0.7%</t>
  </si>
  <si>
    <t>+1.29%</t>
  </si>
  <si>
    <t>EQBK</t>
  </si>
  <si>
    <t>-2.25%</t>
  </si>
  <si>
    <t>-1.36%</t>
  </si>
  <si>
    <t>+0.39%</t>
  </si>
  <si>
    <t>FHB</t>
  </si>
  <si>
    <t>-2.3%</t>
  </si>
  <si>
    <t>+2.12%</t>
  </si>
  <si>
    <t>BPRN</t>
  </si>
  <si>
    <t>+1.53%</t>
  </si>
  <si>
    <t>-1.61%</t>
  </si>
  <si>
    <t>CBTX</t>
  </si>
  <si>
    <t>+3.96%</t>
  </si>
  <si>
    <t>+2.06%</t>
  </si>
  <si>
    <t>+0.91%</t>
  </si>
  <si>
    <t>CCB</t>
  </si>
  <si>
    <t>+2.5%</t>
  </si>
  <si>
    <t>-0.26%</t>
  </si>
  <si>
    <t>MGNX</t>
  </si>
  <si>
    <t>+2.86%</t>
  </si>
  <si>
    <t>+2.33%</t>
  </si>
  <si>
    <t>SCSC</t>
  </si>
  <si>
    <t>+3.47%</t>
  </si>
  <si>
    <t>+0.43%</t>
  </si>
  <si>
    <t>POWL</t>
  </si>
  <si>
    <t>-1.77%</t>
  </si>
  <si>
    <t>+2.21%</t>
  </si>
  <si>
    <t>+1.73%</t>
  </si>
  <si>
    <t>SCHL</t>
  </si>
  <si>
    <t>-2.42%</t>
  </si>
  <si>
    <t>SP</t>
  </si>
  <si>
    <t>+1.66%</t>
  </si>
  <si>
    <t>-3.69%</t>
  </si>
  <si>
    <t>+3.69%</t>
  </si>
  <si>
    <t>BLMN</t>
  </si>
  <si>
    <t>+0.74%</t>
  </si>
  <si>
    <t>-4.15%</t>
  </si>
  <si>
    <t>+4.22%</t>
  </si>
  <si>
    <t>KE</t>
  </si>
  <si>
    <t>+5.17%</t>
  </si>
  <si>
    <t>-4.69%</t>
  </si>
  <si>
    <t>+3.21%</t>
  </si>
  <si>
    <t>+1.69%</t>
  </si>
  <si>
    <t>INOV</t>
  </si>
  <si>
    <t>-0.63%</t>
  </si>
  <si>
    <t>+4.15%</t>
  </si>
  <si>
    <t>+1.99%</t>
  </si>
  <si>
    <t>MCFT</t>
  </si>
  <si>
    <t>+3.63%</t>
  </si>
  <si>
    <t>+2.54%</t>
  </si>
  <si>
    <t>+1.85%</t>
  </si>
  <si>
    <t>BATRK</t>
  </si>
  <si>
    <t>+4.0%</t>
  </si>
  <si>
    <t>+0.65%</t>
  </si>
  <si>
    <t>EVOP</t>
  </si>
  <si>
    <t>+4.86%</t>
  </si>
  <si>
    <t>-1.73%</t>
  </si>
  <si>
    <t>UFCS</t>
  </si>
  <si>
    <t>-2.65%</t>
  </si>
  <si>
    <t>+4.05%</t>
  </si>
  <si>
    <t>-0.57%</t>
  </si>
  <si>
    <t>COOP</t>
  </si>
  <si>
    <t>-0.42%</t>
  </si>
  <si>
    <t>+4.47%</t>
  </si>
  <si>
    <t>STRS</t>
  </si>
  <si>
    <t>+4.24%</t>
  </si>
  <si>
    <t>+3.68%</t>
  </si>
  <si>
    <t>-6.15%</t>
  </si>
  <si>
    <t>OPI</t>
  </si>
  <si>
    <t>+5.54%</t>
  </si>
  <si>
    <t>-1.2%</t>
  </si>
  <si>
    <t>+2.0%</t>
  </si>
  <si>
    <t>+0.35%</t>
  </si>
  <si>
    <t>MRBK</t>
  </si>
  <si>
    <t>+0.64%</t>
  </si>
  <si>
    <t>+2.82%</t>
  </si>
  <si>
    <t>VCTR</t>
  </si>
  <si>
    <t>+1.87%</t>
  </si>
  <si>
    <t>+1.36%</t>
  </si>
  <si>
    <t>ULH</t>
  </si>
  <si>
    <t>+1.02%</t>
  </si>
  <si>
    <t>-0.3%</t>
  </si>
  <si>
    <t>ATSG</t>
  </si>
  <si>
    <t>+5.5%</t>
  </si>
  <si>
    <t>+0.94%</t>
  </si>
  <si>
    <t>+1.16%</t>
  </si>
  <si>
    <t>+1.47%</t>
  </si>
  <si>
    <t>BP</t>
  </si>
  <si>
    <t>-0.86%</t>
  </si>
  <si>
    <t>AEO</t>
  </si>
  <si>
    <t>+3.61%</t>
  </si>
  <si>
    <t>-2.2%</t>
  </si>
  <si>
    <t>+3.49%</t>
  </si>
  <si>
    <t>-1.74%</t>
  </si>
  <si>
    <t>DAN</t>
  </si>
  <si>
    <t>+1.12%</t>
  </si>
  <si>
    <t>+2.77%</t>
  </si>
  <si>
    <t>TR</t>
  </si>
  <si>
    <t>+4.35%</t>
  </si>
  <si>
    <t>+1.79%</t>
  </si>
  <si>
    <t>GES</t>
  </si>
  <si>
    <t>+8.39%</t>
  </si>
  <si>
    <t>-1.08%</t>
  </si>
  <si>
    <t>-1.97%</t>
  </si>
  <si>
    <t>+0.34%</t>
  </si>
  <si>
    <t>CPF</t>
  </si>
  <si>
    <t>+2.96%</t>
  </si>
  <si>
    <t>CUBI</t>
  </si>
  <si>
    <t>+5.34%</t>
  </si>
  <si>
    <t>+1.17%</t>
  </si>
  <si>
    <t>+3.89%</t>
  </si>
  <si>
    <t>-2.03%</t>
  </si>
  <si>
    <t>TME</t>
  </si>
  <si>
    <t>-3.17%</t>
  </si>
  <si>
    <t>+5.41%</t>
  </si>
  <si>
    <t>VVV</t>
  </si>
  <si>
    <t>+3.65%</t>
  </si>
  <si>
    <t>-2.12%</t>
  </si>
  <si>
    <t>+0.27%</t>
  </si>
  <si>
    <t>NVT</t>
  </si>
  <si>
    <t>+4.11%</t>
  </si>
  <si>
    <t>+0.07%</t>
  </si>
  <si>
    <t>REZI</t>
  </si>
  <si>
    <t>-2.83%</t>
  </si>
  <si>
    <t>-2.94%</t>
  </si>
  <si>
    <t>+12.22%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</si>
  <si>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</si>
  <si>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</si>
  <si>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</si>
  <si>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</si>
  <si>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</si>
  <si>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</si>
  <si>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</si>
  <si>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</si>
  <si>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</si>
  <si>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</si>
  <si>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менее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</si>
</sst>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2" fillId="0" borderId="0" xfId="1" applyNumberFormat="1" applyFont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</cellXfs>
  <cellStyles count="2">
    <cellStyle name="Обычный" xfId="0" builtinId="0"/>
    <cellStyle name="Процентный" xfId="1" builtinId="5"/>
  </cellStyles>
  <dxfs count="11">
    <dxf>
      <fill>
        <patternFill patternType="solid">
          <fgColor rgb="FFB1A0C7"/>
          <bgColor rgb="FF000000"/>
        </patternFill>
      </fill>
    </dxf>
    <dxf>
      <fill>
        <patternFill patternType="solid">
          <fgColor rgb="FFDA9694"/>
          <bgColor rgb="FF00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0"/>
  <sheetViews>
    <sheetView tabSelected="1" workbookViewId="0">
      <selection activeCell="X5" sqref="X5"/>
    </sheetView>
  </sheetViews>
  <sheetFormatPr defaultRowHeight="15" x14ac:dyDescent="0.25"/>
  <cols>
    <col min="24" max="24" width="12.28515625" customWidth="1"/>
  </cols>
  <sheetData>
    <row r="1" spans="1:30" x14ac:dyDescent="0.25">
      <c r="Y1" s="6" t="s">
        <v>527</v>
      </c>
      <c r="Z1" s="7">
        <v>30</v>
      </c>
      <c r="AA1" s="8">
        <f>Z1/$U$2</f>
        <v>0.24193548387096775</v>
      </c>
    </row>
    <row r="2" spans="1:30" x14ac:dyDescent="0.25">
      <c r="U2">
        <f>SUBTOTAL(  2,A:A)</f>
        <v>124</v>
      </c>
      <c r="Y2" s="6" t="s">
        <v>528</v>
      </c>
      <c r="Z2" s="9">
        <v>24</v>
      </c>
      <c r="AA2" s="8">
        <f t="shared" ref="AA2:AA5" si="0">Z2/$U$2</f>
        <v>0.19354838709677419</v>
      </c>
      <c r="AC2" s="6" t="s">
        <v>529</v>
      </c>
      <c r="AD2" s="6">
        <f>SUBTOTAL( 9,R:R)</f>
        <v>3767.6899999999991</v>
      </c>
    </row>
    <row r="3" spans="1:30" x14ac:dyDescent="0.25">
      <c r="J3" s="1">
        <v>44267</v>
      </c>
      <c r="K3" s="2"/>
      <c r="U3" s="10">
        <f>SUBTOTAL(  2,V:V)</f>
        <v>124</v>
      </c>
      <c r="Y3" s="6" t="s">
        <v>530</v>
      </c>
      <c r="Z3" s="11">
        <v>18</v>
      </c>
      <c r="AA3" s="8">
        <f t="shared" si="0"/>
        <v>0.14516129032258066</v>
      </c>
      <c r="AC3" s="6" t="s">
        <v>531</v>
      </c>
      <c r="AD3" s="12">
        <f>SUBTOTAL( 9,X:X)</f>
        <v>3822.6141464907637</v>
      </c>
    </row>
    <row r="4" spans="1:30" x14ac:dyDescent="0.25">
      <c r="Y4" s="6" t="s">
        <v>532</v>
      </c>
      <c r="Z4" s="13">
        <v>22</v>
      </c>
      <c r="AA4" s="8">
        <f t="shared" si="0"/>
        <v>0.17741935483870969</v>
      </c>
      <c r="AC4" s="6" t="s">
        <v>533</v>
      </c>
      <c r="AD4" s="14">
        <f>100%-(AD2/AD3)</f>
        <v>1.4368216196025463E-2</v>
      </c>
    </row>
    <row r="5" spans="1:30" x14ac:dyDescent="0.25">
      <c r="Y5" s="6" t="s">
        <v>534</v>
      </c>
      <c r="Z5" s="15">
        <v>30</v>
      </c>
      <c r="AA5" s="8">
        <f t="shared" si="0"/>
        <v>0.24193548387096775</v>
      </c>
    </row>
    <row r="6" spans="1:30" x14ac:dyDescent="0.25">
      <c r="A6" s="3" t="s">
        <v>524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3" t="s">
        <v>17</v>
      </c>
      <c r="T6" s="3" t="s">
        <v>18</v>
      </c>
      <c r="U6" s="3" t="s">
        <v>525</v>
      </c>
      <c r="V6" s="3" t="s">
        <v>526</v>
      </c>
    </row>
    <row r="7" spans="1:30" x14ac:dyDescent="0.25">
      <c r="A7">
        <v>0</v>
      </c>
      <c r="B7" t="s">
        <v>19</v>
      </c>
      <c r="C7">
        <v>9</v>
      </c>
      <c r="D7">
        <v>1</v>
      </c>
      <c r="E7">
        <v>5</v>
      </c>
      <c r="F7">
        <v>1</v>
      </c>
      <c r="G7" t="s">
        <v>20</v>
      </c>
      <c r="H7" t="s">
        <v>20</v>
      </c>
      <c r="I7">
        <v>5</v>
      </c>
      <c r="J7">
        <v>1</v>
      </c>
      <c r="K7" t="s">
        <v>20</v>
      </c>
      <c r="L7" t="s">
        <v>20</v>
      </c>
      <c r="M7">
        <v>29.54</v>
      </c>
      <c r="N7" t="s">
        <v>21</v>
      </c>
      <c r="O7" t="s">
        <v>22</v>
      </c>
      <c r="P7" t="s">
        <v>23</v>
      </c>
      <c r="Q7" t="s">
        <v>24</v>
      </c>
      <c r="R7">
        <v>29.94</v>
      </c>
      <c r="S7">
        <v>30.86</v>
      </c>
      <c r="T7" t="s">
        <v>25</v>
      </c>
      <c r="U7" s="4">
        <f>100%-(M7/R7)</f>
        <v>1.3360053440213848E-2</v>
      </c>
      <c r="V7" s="4">
        <f>100%-(R7/S7)</f>
        <v>2.9812054439403712E-2</v>
      </c>
      <c r="X7" s="5">
        <f>R7*V7+R7</f>
        <v>30.832572909915747</v>
      </c>
    </row>
    <row r="8" spans="1:30" x14ac:dyDescent="0.25">
      <c r="A8">
        <v>1</v>
      </c>
      <c r="B8" t="s">
        <v>26</v>
      </c>
      <c r="C8">
        <v>9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32.159999999999997</v>
      </c>
      <c r="N8" t="s">
        <v>27</v>
      </c>
      <c r="O8" t="s">
        <v>28</v>
      </c>
      <c r="P8" t="s">
        <v>29</v>
      </c>
      <c r="Q8" t="s">
        <v>30</v>
      </c>
      <c r="R8">
        <v>31.89</v>
      </c>
      <c r="S8">
        <v>32.450000000000003</v>
      </c>
      <c r="T8" t="s">
        <v>25</v>
      </c>
      <c r="U8" s="4">
        <f t="shared" ref="U8:U71" si="1">100%-(M8/R8)</f>
        <v>-8.4666039510816749E-3</v>
      </c>
      <c r="V8" s="4">
        <f t="shared" ref="V8:V71" si="2">100%-(R8/S8)</f>
        <v>1.7257318952234257E-2</v>
      </c>
      <c r="X8" s="5">
        <f t="shared" ref="X8:X71" si="3">R8*V8+R8</f>
        <v>32.440335901386753</v>
      </c>
    </row>
    <row r="9" spans="1:30" x14ac:dyDescent="0.25">
      <c r="A9">
        <v>2</v>
      </c>
      <c r="B9" t="s">
        <v>31</v>
      </c>
      <c r="C9">
        <v>9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35.909999999999997</v>
      </c>
      <c r="N9" t="s">
        <v>32</v>
      </c>
      <c r="O9" t="s">
        <v>33</v>
      </c>
      <c r="P9" t="s">
        <v>34</v>
      </c>
      <c r="Q9" t="s">
        <v>35</v>
      </c>
      <c r="R9">
        <v>36.07</v>
      </c>
      <c r="S9">
        <v>37.51</v>
      </c>
      <c r="T9" t="s">
        <v>36</v>
      </c>
      <c r="U9" s="4">
        <f t="shared" si="1"/>
        <v>4.4358192403660679E-3</v>
      </c>
      <c r="V9" s="4">
        <f t="shared" si="2"/>
        <v>3.8389762729938659E-2</v>
      </c>
      <c r="X9" s="5">
        <f t="shared" si="3"/>
        <v>37.454718741668884</v>
      </c>
    </row>
    <row r="10" spans="1:30" x14ac:dyDescent="0.25">
      <c r="A10">
        <v>3</v>
      </c>
      <c r="B10" t="s">
        <v>37</v>
      </c>
      <c r="C10">
        <v>9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29.29</v>
      </c>
      <c r="N10" t="s">
        <v>38</v>
      </c>
      <c r="O10" t="s">
        <v>39</v>
      </c>
      <c r="P10" t="s">
        <v>40</v>
      </c>
      <c r="Q10" t="s">
        <v>41</v>
      </c>
      <c r="R10">
        <v>29.45</v>
      </c>
      <c r="S10">
        <v>29.79</v>
      </c>
      <c r="T10" t="s">
        <v>25</v>
      </c>
      <c r="U10" s="4">
        <f t="shared" si="1"/>
        <v>5.4329371816638217E-3</v>
      </c>
      <c r="V10" s="4">
        <f t="shared" si="2"/>
        <v>1.141322591473648E-2</v>
      </c>
      <c r="X10" s="5">
        <f t="shared" si="3"/>
        <v>29.786119503188988</v>
      </c>
    </row>
    <row r="11" spans="1:30" x14ac:dyDescent="0.25">
      <c r="A11">
        <v>4</v>
      </c>
      <c r="B11" t="s">
        <v>42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26.58</v>
      </c>
      <c r="N11" t="s">
        <v>43</v>
      </c>
      <c r="O11" t="s">
        <v>44</v>
      </c>
      <c r="P11" t="s">
        <v>45</v>
      </c>
      <c r="Q11" t="s">
        <v>46</v>
      </c>
      <c r="R11">
        <v>26.77</v>
      </c>
      <c r="S11">
        <v>26.95</v>
      </c>
      <c r="T11" t="s">
        <v>25</v>
      </c>
      <c r="U11" s="4">
        <f t="shared" si="1"/>
        <v>7.097497198356395E-3</v>
      </c>
      <c r="V11" s="4">
        <f t="shared" si="2"/>
        <v>6.6790352504637607E-3</v>
      </c>
      <c r="X11" s="5">
        <f t="shared" si="3"/>
        <v>26.948797773654913</v>
      </c>
    </row>
    <row r="12" spans="1:30" x14ac:dyDescent="0.25">
      <c r="A12">
        <v>5</v>
      </c>
      <c r="B12" t="s">
        <v>47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28.8</v>
      </c>
      <c r="N12" t="s">
        <v>48</v>
      </c>
      <c r="O12" t="s">
        <v>49</v>
      </c>
      <c r="P12" t="s">
        <v>50</v>
      </c>
      <c r="Q12" t="s">
        <v>51</v>
      </c>
      <c r="R12">
        <v>28.73</v>
      </c>
      <c r="S12">
        <v>29.49</v>
      </c>
      <c r="T12" t="s">
        <v>25</v>
      </c>
      <c r="U12" s="4">
        <f t="shared" si="1"/>
        <v>-2.4364775495997471E-3</v>
      </c>
      <c r="V12" s="4">
        <f t="shared" si="2"/>
        <v>2.5771447948456983E-2</v>
      </c>
      <c r="X12" s="5">
        <f t="shared" si="3"/>
        <v>29.47041369955917</v>
      </c>
    </row>
    <row r="13" spans="1:30" x14ac:dyDescent="0.25">
      <c r="A13">
        <v>6</v>
      </c>
      <c r="B13" t="s">
        <v>52</v>
      </c>
      <c r="C13">
        <v>10</v>
      </c>
      <c r="D13">
        <v>1</v>
      </c>
      <c r="E13">
        <v>5</v>
      </c>
      <c r="F13">
        <v>1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28.96</v>
      </c>
      <c r="N13" t="s">
        <v>53</v>
      </c>
      <c r="O13" t="s">
        <v>54</v>
      </c>
      <c r="P13" t="s">
        <v>55</v>
      </c>
      <c r="Q13" t="s">
        <v>56</v>
      </c>
      <c r="R13">
        <v>29.35</v>
      </c>
      <c r="S13">
        <v>29.57</v>
      </c>
      <c r="T13" t="s">
        <v>25</v>
      </c>
      <c r="U13" s="4">
        <f t="shared" si="1"/>
        <v>1.3287904599659339E-2</v>
      </c>
      <c r="V13" s="4">
        <f t="shared" si="2"/>
        <v>7.4399729455528751E-3</v>
      </c>
      <c r="X13" s="5">
        <f t="shared" si="3"/>
        <v>29.568363205951979</v>
      </c>
    </row>
    <row r="14" spans="1:30" x14ac:dyDescent="0.25">
      <c r="A14">
        <v>7</v>
      </c>
      <c r="B14" t="s">
        <v>57</v>
      </c>
      <c r="C14">
        <v>9</v>
      </c>
      <c r="D14">
        <v>0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32.1</v>
      </c>
      <c r="N14" t="s">
        <v>58</v>
      </c>
      <c r="O14" t="s">
        <v>59</v>
      </c>
      <c r="P14" t="s">
        <v>60</v>
      </c>
      <c r="Q14" t="s">
        <v>61</v>
      </c>
      <c r="R14">
        <v>32.32</v>
      </c>
      <c r="S14">
        <v>33.08</v>
      </c>
      <c r="T14" t="s">
        <v>25</v>
      </c>
      <c r="U14" s="4">
        <f t="shared" si="1"/>
        <v>6.8069306930692575E-3</v>
      </c>
      <c r="V14" s="4">
        <f t="shared" si="2"/>
        <v>2.2974607013301007E-2</v>
      </c>
      <c r="X14" s="5">
        <f t="shared" si="3"/>
        <v>33.06253929866989</v>
      </c>
    </row>
    <row r="15" spans="1:30" x14ac:dyDescent="0.25">
      <c r="A15">
        <v>8</v>
      </c>
      <c r="B15" t="s">
        <v>62</v>
      </c>
      <c r="C15">
        <v>9</v>
      </c>
      <c r="D15">
        <v>0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34.65</v>
      </c>
      <c r="N15" t="s">
        <v>63</v>
      </c>
      <c r="O15" t="s">
        <v>64</v>
      </c>
      <c r="P15" t="s">
        <v>65</v>
      </c>
      <c r="Q15" t="s">
        <v>66</v>
      </c>
      <c r="R15">
        <v>34.85</v>
      </c>
      <c r="S15">
        <v>35.01</v>
      </c>
      <c r="T15" t="s">
        <v>25</v>
      </c>
      <c r="U15" s="4">
        <f t="shared" si="1"/>
        <v>5.7388809182210565E-3</v>
      </c>
      <c r="V15" s="4">
        <f t="shared" si="2"/>
        <v>4.5701228220507151E-3</v>
      </c>
      <c r="X15" s="5">
        <f t="shared" si="3"/>
        <v>35.009268780348471</v>
      </c>
    </row>
    <row r="16" spans="1:30" x14ac:dyDescent="0.25">
      <c r="A16">
        <v>9</v>
      </c>
      <c r="B16" t="s">
        <v>67</v>
      </c>
      <c r="C16">
        <v>9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30.34</v>
      </c>
      <c r="N16" t="s">
        <v>68</v>
      </c>
      <c r="O16" t="s">
        <v>69</v>
      </c>
      <c r="P16" t="s">
        <v>70</v>
      </c>
      <c r="Q16" t="s">
        <v>71</v>
      </c>
      <c r="R16">
        <v>30.25</v>
      </c>
      <c r="S16">
        <v>30.82</v>
      </c>
      <c r="T16" t="s">
        <v>25</v>
      </c>
      <c r="U16" s="4">
        <f t="shared" si="1"/>
        <v>-2.9752066115702469E-3</v>
      </c>
      <c r="V16" s="4">
        <f t="shared" si="2"/>
        <v>1.8494484101233E-2</v>
      </c>
      <c r="X16" s="5">
        <f t="shared" si="3"/>
        <v>30.809458144062297</v>
      </c>
    </row>
    <row r="17" spans="1:24" x14ac:dyDescent="0.25">
      <c r="A17">
        <v>10</v>
      </c>
      <c r="B17" t="s">
        <v>72</v>
      </c>
      <c r="C17">
        <v>9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26.6</v>
      </c>
      <c r="N17" t="s">
        <v>73</v>
      </c>
      <c r="O17" t="s">
        <v>74</v>
      </c>
      <c r="P17" t="s">
        <v>75</v>
      </c>
      <c r="Q17" t="s">
        <v>76</v>
      </c>
      <c r="R17">
        <v>26.84</v>
      </c>
      <c r="S17">
        <v>27.31</v>
      </c>
      <c r="T17" t="s">
        <v>25</v>
      </c>
      <c r="U17" s="4">
        <f t="shared" si="1"/>
        <v>8.94187779433675E-3</v>
      </c>
      <c r="V17" s="4">
        <f t="shared" si="2"/>
        <v>1.7209813255217865E-2</v>
      </c>
      <c r="X17" s="5">
        <f t="shared" si="3"/>
        <v>27.301911387770048</v>
      </c>
    </row>
    <row r="18" spans="1:24" x14ac:dyDescent="0.25">
      <c r="A18">
        <v>11</v>
      </c>
      <c r="B18" t="s">
        <v>77</v>
      </c>
      <c r="C18">
        <v>10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27.31</v>
      </c>
      <c r="N18" t="s">
        <v>32</v>
      </c>
      <c r="O18" t="s">
        <v>78</v>
      </c>
      <c r="P18" t="s">
        <v>79</v>
      </c>
      <c r="Q18" t="s">
        <v>80</v>
      </c>
      <c r="R18">
        <v>27.4</v>
      </c>
      <c r="S18">
        <v>27.61</v>
      </c>
      <c r="T18" t="s">
        <v>25</v>
      </c>
      <c r="U18" s="4">
        <f t="shared" si="1"/>
        <v>3.284671532846728E-3</v>
      </c>
      <c r="V18" s="4">
        <f t="shared" si="2"/>
        <v>7.6059398768562048E-3</v>
      </c>
      <c r="X18" s="5">
        <f t="shared" si="3"/>
        <v>27.60840275262586</v>
      </c>
    </row>
    <row r="19" spans="1:24" x14ac:dyDescent="0.25">
      <c r="A19">
        <v>12</v>
      </c>
      <c r="B19" t="s">
        <v>81</v>
      </c>
      <c r="C19">
        <v>10</v>
      </c>
      <c r="D19">
        <v>0</v>
      </c>
      <c r="E19">
        <v>5</v>
      </c>
      <c r="F19">
        <v>1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29.4</v>
      </c>
      <c r="N19" t="s">
        <v>82</v>
      </c>
      <c r="O19" t="s">
        <v>83</v>
      </c>
      <c r="P19" t="s">
        <v>84</v>
      </c>
      <c r="Q19" t="s">
        <v>85</v>
      </c>
      <c r="R19">
        <v>29.42</v>
      </c>
      <c r="S19">
        <v>29.59</v>
      </c>
      <c r="T19" t="s">
        <v>25</v>
      </c>
      <c r="U19" s="4">
        <f t="shared" si="1"/>
        <v>6.798096532971698E-4</v>
      </c>
      <c r="V19" s="4">
        <f t="shared" si="2"/>
        <v>5.7451841838458417E-3</v>
      </c>
      <c r="X19" s="5">
        <f t="shared" si="3"/>
        <v>29.589023318688746</v>
      </c>
    </row>
    <row r="20" spans="1:24" x14ac:dyDescent="0.25">
      <c r="A20">
        <v>13</v>
      </c>
      <c r="B20" t="s">
        <v>86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35.67</v>
      </c>
      <c r="N20" t="s">
        <v>87</v>
      </c>
      <c r="O20" t="s">
        <v>88</v>
      </c>
      <c r="P20" t="s">
        <v>89</v>
      </c>
      <c r="Q20" t="s">
        <v>90</v>
      </c>
      <c r="R20">
        <v>35.729999999999997</v>
      </c>
      <c r="S20">
        <v>35.950000000000003</v>
      </c>
      <c r="T20" t="s">
        <v>25</v>
      </c>
      <c r="U20" s="4">
        <f t="shared" si="1"/>
        <v>1.6792611251048584E-3</v>
      </c>
      <c r="V20" s="4">
        <f t="shared" si="2"/>
        <v>6.1196105702365777E-3</v>
      </c>
      <c r="X20" s="5">
        <f t="shared" si="3"/>
        <v>35.94865368567455</v>
      </c>
    </row>
    <row r="21" spans="1:24" x14ac:dyDescent="0.25">
      <c r="A21">
        <v>14</v>
      </c>
      <c r="B21" t="s">
        <v>91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33.299999999999997</v>
      </c>
      <c r="N21" t="s">
        <v>92</v>
      </c>
      <c r="O21" t="s">
        <v>93</v>
      </c>
      <c r="P21" t="s">
        <v>94</v>
      </c>
      <c r="Q21" t="s">
        <v>95</v>
      </c>
      <c r="R21">
        <v>33.29</v>
      </c>
      <c r="S21">
        <v>33.39</v>
      </c>
      <c r="T21" t="s">
        <v>36</v>
      </c>
      <c r="U21" s="4">
        <f t="shared" si="1"/>
        <v>-3.0039050765995334E-4</v>
      </c>
      <c r="V21" s="4">
        <f t="shared" si="2"/>
        <v>2.994908655286066E-3</v>
      </c>
      <c r="X21" s="5">
        <f t="shared" si="3"/>
        <v>33.389700509134471</v>
      </c>
    </row>
    <row r="22" spans="1:24" x14ac:dyDescent="0.25">
      <c r="A22">
        <v>15</v>
      </c>
      <c r="B22" t="s">
        <v>96</v>
      </c>
      <c r="C22">
        <v>10</v>
      </c>
      <c r="D22">
        <v>0</v>
      </c>
      <c r="E22">
        <v>5</v>
      </c>
      <c r="F22">
        <v>1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32.72</v>
      </c>
      <c r="N22" t="s">
        <v>97</v>
      </c>
      <c r="O22" t="s">
        <v>98</v>
      </c>
      <c r="P22" t="s">
        <v>99</v>
      </c>
      <c r="Q22" t="s">
        <v>100</v>
      </c>
      <c r="R22">
        <v>32.700000000000003</v>
      </c>
      <c r="S22">
        <v>33.340000000000003</v>
      </c>
      <c r="T22" t="s">
        <v>25</v>
      </c>
      <c r="U22" s="4">
        <f t="shared" si="1"/>
        <v>-6.1162079510701517E-4</v>
      </c>
      <c r="V22" s="4">
        <f t="shared" si="2"/>
        <v>1.9196160767846471E-2</v>
      </c>
      <c r="X22" s="5">
        <f t="shared" si="3"/>
        <v>33.327714457108584</v>
      </c>
    </row>
    <row r="23" spans="1:24" x14ac:dyDescent="0.25">
      <c r="A23">
        <v>16</v>
      </c>
      <c r="B23" t="s">
        <v>101</v>
      </c>
      <c r="C23">
        <v>10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34.380000000000003</v>
      </c>
      <c r="N23" t="s">
        <v>102</v>
      </c>
      <c r="O23" t="s">
        <v>103</v>
      </c>
      <c r="P23" t="s">
        <v>104</v>
      </c>
      <c r="Q23" t="s">
        <v>105</v>
      </c>
      <c r="R23">
        <v>34.14</v>
      </c>
      <c r="S23">
        <v>34.19</v>
      </c>
      <c r="T23" t="s">
        <v>25</v>
      </c>
      <c r="U23" s="4">
        <f t="shared" si="1"/>
        <v>-7.0298769771528491E-3</v>
      </c>
      <c r="V23" s="4">
        <f t="shared" si="2"/>
        <v>1.4624159110849799E-3</v>
      </c>
      <c r="X23" s="5">
        <f t="shared" si="3"/>
        <v>34.189926879204442</v>
      </c>
    </row>
    <row r="24" spans="1:24" x14ac:dyDescent="0.25">
      <c r="A24">
        <v>17</v>
      </c>
      <c r="B24" t="s">
        <v>106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32.97</v>
      </c>
      <c r="N24" t="s">
        <v>107</v>
      </c>
      <c r="O24" t="s">
        <v>108</v>
      </c>
      <c r="P24" t="s">
        <v>109</v>
      </c>
      <c r="Q24" t="s">
        <v>110</v>
      </c>
      <c r="R24">
        <v>33</v>
      </c>
      <c r="S24">
        <v>33.619999999999997</v>
      </c>
      <c r="T24" t="s">
        <v>36</v>
      </c>
      <c r="U24" s="4">
        <f t="shared" si="1"/>
        <v>9.0909090909097046E-4</v>
      </c>
      <c r="V24" s="4">
        <f t="shared" si="2"/>
        <v>1.8441403926234279E-2</v>
      </c>
      <c r="X24" s="5">
        <f t="shared" si="3"/>
        <v>33.608566329565733</v>
      </c>
    </row>
    <row r="25" spans="1:24" x14ac:dyDescent="0.25">
      <c r="A25">
        <v>18</v>
      </c>
      <c r="B25" t="s">
        <v>111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30.17</v>
      </c>
      <c r="N25" t="s">
        <v>112</v>
      </c>
      <c r="O25" t="s">
        <v>113</v>
      </c>
      <c r="P25" t="s">
        <v>114</v>
      </c>
      <c r="Q25" t="s">
        <v>115</v>
      </c>
      <c r="R25">
        <v>30.37</v>
      </c>
      <c r="S25">
        <v>30.83</v>
      </c>
      <c r="T25" t="s">
        <v>36</v>
      </c>
      <c r="U25" s="4">
        <f t="shared" si="1"/>
        <v>6.5854461639776041E-3</v>
      </c>
      <c r="V25" s="4">
        <f t="shared" si="2"/>
        <v>1.4920531949399796E-2</v>
      </c>
      <c r="X25" s="5">
        <f t="shared" si="3"/>
        <v>30.823136555303272</v>
      </c>
    </row>
    <row r="26" spans="1:24" x14ac:dyDescent="0.25">
      <c r="A26">
        <v>19</v>
      </c>
      <c r="B26" t="s">
        <v>116</v>
      </c>
      <c r="C26">
        <v>9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35.979999999999997</v>
      </c>
      <c r="N26" t="s">
        <v>117</v>
      </c>
      <c r="O26" t="s">
        <v>85</v>
      </c>
      <c r="P26" t="s">
        <v>118</v>
      </c>
      <c r="Q26" t="s">
        <v>119</v>
      </c>
      <c r="R26">
        <v>35.99</v>
      </c>
      <c r="S26">
        <v>36.479999999999997</v>
      </c>
      <c r="T26" t="s">
        <v>36</v>
      </c>
      <c r="U26" s="4">
        <f t="shared" si="1"/>
        <v>2.7785495971122121E-4</v>
      </c>
      <c r="V26" s="4">
        <f t="shared" si="2"/>
        <v>1.3432017543859476E-2</v>
      </c>
      <c r="X26" s="5">
        <f t="shared" si="3"/>
        <v>36.473418311403506</v>
      </c>
    </row>
    <row r="27" spans="1:24" x14ac:dyDescent="0.25">
      <c r="A27">
        <v>20</v>
      </c>
      <c r="B27" t="s">
        <v>120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28.39</v>
      </c>
      <c r="N27" t="s">
        <v>121</v>
      </c>
      <c r="O27" t="s">
        <v>122</v>
      </c>
      <c r="P27" t="s">
        <v>123</v>
      </c>
      <c r="Q27" t="s">
        <v>124</v>
      </c>
      <c r="R27">
        <v>28.8</v>
      </c>
      <c r="S27">
        <v>29.42</v>
      </c>
      <c r="T27" t="s">
        <v>36</v>
      </c>
      <c r="U27" s="4">
        <f t="shared" si="1"/>
        <v>1.4236111111111116E-2</v>
      </c>
      <c r="V27" s="4">
        <f t="shared" si="2"/>
        <v>2.1074099252209377E-2</v>
      </c>
      <c r="X27" s="5">
        <f t="shared" si="3"/>
        <v>29.40693405846363</v>
      </c>
    </row>
    <row r="28" spans="1:24" x14ac:dyDescent="0.25">
      <c r="A28">
        <v>21</v>
      </c>
      <c r="B28" t="s">
        <v>125</v>
      </c>
      <c r="C28">
        <v>9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25.91</v>
      </c>
      <c r="N28" t="s">
        <v>126</v>
      </c>
      <c r="O28" t="s">
        <v>27</v>
      </c>
      <c r="P28" t="s">
        <v>127</v>
      </c>
      <c r="Q28" t="s">
        <v>128</v>
      </c>
      <c r="R28">
        <v>26</v>
      </c>
      <c r="S28">
        <v>26.74</v>
      </c>
      <c r="T28" t="s">
        <v>36</v>
      </c>
      <c r="U28" s="4">
        <f t="shared" si="1"/>
        <v>3.4615384615384048E-3</v>
      </c>
      <c r="V28" s="4">
        <f t="shared" si="2"/>
        <v>2.7673896783844354E-2</v>
      </c>
      <c r="X28" s="5">
        <f t="shared" si="3"/>
        <v>26.719521316379954</v>
      </c>
    </row>
    <row r="29" spans="1:24" x14ac:dyDescent="0.25">
      <c r="A29">
        <v>22</v>
      </c>
      <c r="B29" t="s">
        <v>129</v>
      </c>
      <c r="C29">
        <v>9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28.47</v>
      </c>
      <c r="N29" t="s">
        <v>130</v>
      </c>
      <c r="O29" t="s">
        <v>131</v>
      </c>
      <c r="P29" t="s">
        <v>132</v>
      </c>
      <c r="Q29" t="s">
        <v>133</v>
      </c>
      <c r="R29">
        <v>28.81</v>
      </c>
      <c r="S29">
        <v>28.98</v>
      </c>
      <c r="T29" t="s">
        <v>36</v>
      </c>
      <c r="U29" s="4">
        <f t="shared" si="1"/>
        <v>1.1801457827143369E-2</v>
      </c>
      <c r="V29" s="4">
        <f t="shared" si="2"/>
        <v>5.8661145617667776E-3</v>
      </c>
      <c r="X29" s="5">
        <f t="shared" si="3"/>
        <v>28.979002760524498</v>
      </c>
    </row>
    <row r="30" spans="1:24" x14ac:dyDescent="0.25">
      <c r="A30">
        <v>23</v>
      </c>
      <c r="B30" t="s">
        <v>134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25.89</v>
      </c>
      <c r="N30" t="s">
        <v>135</v>
      </c>
      <c r="O30" t="s">
        <v>136</v>
      </c>
      <c r="P30" t="s">
        <v>60</v>
      </c>
      <c r="Q30" t="s">
        <v>137</v>
      </c>
      <c r="R30">
        <v>25.96</v>
      </c>
      <c r="S30">
        <v>26.85</v>
      </c>
      <c r="T30" t="s">
        <v>36</v>
      </c>
      <c r="U30" s="4">
        <f t="shared" si="1"/>
        <v>2.6964560862866582E-3</v>
      </c>
      <c r="V30" s="4">
        <f t="shared" si="2"/>
        <v>3.3147113594040989E-2</v>
      </c>
      <c r="X30" s="5">
        <f t="shared" si="3"/>
        <v>26.820499068901306</v>
      </c>
    </row>
    <row r="31" spans="1:24" x14ac:dyDescent="0.25">
      <c r="A31">
        <v>24</v>
      </c>
      <c r="B31" t="s">
        <v>138</v>
      </c>
      <c r="C31">
        <v>10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33.43</v>
      </c>
      <c r="N31" t="s">
        <v>139</v>
      </c>
      <c r="O31" t="s">
        <v>140</v>
      </c>
      <c r="P31" t="s">
        <v>141</v>
      </c>
      <c r="Q31" t="s">
        <v>142</v>
      </c>
      <c r="R31">
        <v>33.479999999999997</v>
      </c>
      <c r="S31">
        <v>34.479999999999997</v>
      </c>
      <c r="T31" t="s">
        <v>36</v>
      </c>
      <c r="U31" s="4">
        <f t="shared" si="1"/>
        <v>1.4934289127837008E-3</v>
      </c>
      <c r="V31" s="4">
        <f t="shared" si="2"/>
        <v>2.9002320185614883E-2</v>
      </c>
      <c r="X31" s="5">
        <f t="shared" si="3"/>
        <v>34.450997679814385</v>
      </c>
    </row>
    <row r="32" spans="1:24" x14ac:dyDescent="0.25">
      <c r="A32">
        <v>25</v>
      </c>
      <c r="B32" t="s">
        <v>143</v>
      </c>
      <c r="C32">
        <v>9</v>
      </c>
      <c r="D32">
        <v>1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30.01</v>
      </c>
      <c r="N32" t="s">
        <v>43</v>
      </c>
      <c r="O32" t="s">
        <v>144</v>
      </c>
      <c r="P32" t="s">
        <v>145</v>
      </c>
      <c r="Q32" t="s">
        <v>146</v>
      </c>
      <c r="R32">
        <v>29</v>
      </c>
      <c r="S32">
        <v>29.59</v>
      </c>
      <c r="T32" t="s">
        <v>36</v>
      </c>
      <c r="U32" s="4">
        <f t="shared" si="1"/>
        <v>-3.4827586206896521E-2</v>
      </c>
      <c r="V32" s="4">
        <f t="shared" si="2"/>
        <v>1.9939168638053339E-2</v>
      </c>
      <c r="X32" s="5">
        <f t="shared" si="3"/>
        <v>29.578235890503546</v>
      </c>
    </row>
    <row r="33" spans="1:24" x14ac:dyDescent="0.25">
      <c r="A33">
        <v>26</v>
      </c>
      <c r="B33" t="s">
        <v>147</v>
      </c>
      <c r="C33">
        <v>10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32.380000000000003</v>
      </c>
      <c r="N33" t="s">
        <v>148</v>
      </c>
      <c r="O33" t="s">
        <v>149</v>
      </c>
      <c r="P33" t="s">
        <v>150</v>
      </c>
      <c r="Q33" t="s">
        <v>151</v>
      </c>
      <c r="R33">
        <v>32.5</v>
      </c>
      <c r="S33">
        <v>33.32</v>
      </c>
      <c r="T33" t="s">
        <v>36</v>
      </c>
      <c r="U33" s="4">
        <f t="shared" si="1"/>
        <v>3.6923076923076614E-3</v>
      </c>
      <c r="V33" s="4">
        <f t="shared" si="2"/>
        <v>2.4609843937575038E-2</v>
      </c>
      <c r="X33" s="5">
        <f t="shared" si="3"/>
        <v>33.299819927971186</v>
      </c>
    </row>
    <row r="34" spans="1:24" x14ac:dyDescent="0.25">
      <c r="A34">
        <v>27</v>
      </c>
      <c r="B34" t="s">
        <v>152</v>
      </c>
      <c r="C34">
        <v>10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34.380000000000003</v>
      </c>
      <c r="N34" t="s">
        <v>153</v>
      </c>
      <c r="O34" t="s">
        <v>154</v>
      </c>
      <c r="P34" t="s">
        <v>155</v>
      </c>
      <c r="Q34" t="s">
        <v>156</v>
      </c>
      <c r="R34">
        <v>34.840000000000003</v>
      </c>
      <c r="S34">
        <v>35.64</v>
      </c>
      <c r="T34" t="s">
        <v>36</v>
      </c>
      <c r="U34" s="4">
        <f t="shared" si="1"/>
        <v>1.320321469575203E-2</v>
      </c>
      <c r="V34" s="4">
        <f t="shared" si="2"/>
        <v>2.2446689113355678E-2</v>
      </c>
      <c r="X34" s="5">
        <f t="shared" si="3"/>
        <v>35.622042648709318</v>
      </c>
    </row>
    <row r="35" spans="1:24" x14ac:dyDescent="0.25">
      <c r="A35">
        <v>28</v>
      </c>
      <c r="B35" t="s">
        <v>157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32.46</v>
      </c>
      <c r="N35" t="s">
        <v>158</v>
      </c>
      <c r="O35" t="s">
        <v>159</v>
      </c>
      <c r="P35" t="s">
        <v>160</v>
      </c>
      <c r="Q35" t="s">
        <v>161</v>
      </c>
      <c r="R35">
        <v>32.61</v>
      </c>
      <c r="S35">
        <v>33.18</v>
      </c>
      <c r="T35" t="s">
        <v>36</v>
      </c>
      <c r="U35" s="4">
        <f t="shared" si="1"/>
        <v>4.5998160073597028E-3</v>
      </c>
      <c r="V35" s="4">
        <f t="shared" si="2"/>
        <v>1.7179023508137492E-2</v>
      </c>
      <c r="X35" s="5">
        <f t="shared" si="3"/>
        <v>33.170207956600365</v>
      </c>
    </row>
    <row r="36" spans="1:24" x14ac:dyDescent="0.25">
      <c r="A36">
        <v>29</v>
      </c>
      <c r="B36" t="s">
        <v>162</v>
      </c>
      <c r="C36">
        <v>11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26.92</v>
      </c>
      <c r="N36" t="s">
        <v>163</v>
      </c>
      <c r="O36" t="s">
        <v>164</v>
      </c>
      <c r="P36" t="s">
        <v>165</v>
      </c>
      <c r="Q36" t="s">
        <v>166</v>
      </c>
      <c r="R36">
        <v>26.95</v>
      </c>
      <c r="S36">
        <v>27.05</v>
      </c>
      <c r="T36" t="s">
        <v>36</v>
      </c>
      <c r="U36" s="4">
        <f t="shared" si="1"/>
        <v>1.1131725417439231E-3</v>
      </c>
      <c r="V36" s="4">
        <f t="shared" si="2"/>
        <v>3.6968576709797141E-3</v>
      </c>
      <c r="X36" s="5">
        <f t="shared" si="3"/>
        <v>27.049630314232903</v>
      </c>
    </row>
    <row r="37" spans="1:24" x14ac:dyDescent="0.25">
      <c r="A37">
        <v>30</v>
      </c>
      <c r="B37" t="s">
        <v>167</v>
      </c>
      <c r="C37">
        <v>9</v>
      </c>
      <c r="D37">
        <v>1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29.5</v>
      </c>
      <c r="N37" t="s">
        <v>168</v>
      </c>
      <c r="O37" t="s">
        <v>169</v>
      </c>
      <c r="P37" t="s">
        <v>170</v>
      </c>
      <c r="Q37" t="s">
        <v>171</v>
      </c>
      <c r="R37">
        <v>29.68</v>
      </c>
      <c r="S37">
        <v>30.32</v>
      </c>
      <c r="T37" t="s">
        <v>36</v>
      </c>
      <c r="U37" s="4">
        <f t="shared" si="1"/>
        <v>6.0646900269542003E-3</v>
      </c>
      <c r="V37" s="4">
        <f t="shared" si="2"/>
        <v>2.1108179419525031E-2</v>
      </c>
      <c r="X37" s="5">
        <f t="shared" si="3"/>
        <v>30.306490765171503</v>
      </c>
    </row>
    <row r="38" spans="1:24" x14ac:dyDescent="0.25">
      <c r="A38">
        <v>31</v>
      </c>
      <c r="B38" t="s">
        <v>172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30.05</v>
      </c>
      <c r="N38" t="s">
        <v>173</v>
      </c>
      <c r="O38" t="s">
        <v>174</v>
      </c>
      <c r="P38" t="s">
        <v>175</v>
      </c>
      <c r="Q38" t="s">
        <v>176</v>
      </c>
      <c r="R38">
        <v>30.2</v>
      </c>
      <c r="S38">
        <v>30.3</v>
      </c>
      <c r="T38" t="s">
        <v>36</v>
      </c>
      <c r="U38" s="4">
        <f t="shared" si="1"/>
        <v>4.9668874172185129E-3</v>
      </c>
      <c r="V38" s="4">
        <f t="shared" si="2"/>
        <v>3.3003300330033403E-3</v>
      </c>
      <c r="X38" s="5">
        <f t="shared" si="3"/>
        <v>30.299669966996699</v>
      </c>
    </row>
    <row r="39" spans="1:24" x14ac:dyDescent="0.25">
      <c r="A39">
        <v>32</v>
      </c>
      <c r="B39" t="s">
        <v>177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29.05</v>
      </c>
      <c r="N39" t="s">
        <v>178</v>
      </c>
      <c r="O39" t="s">
        <v>60</v>
      </c>
      <c r="P39" t="s">
        <v>179</v>
      </c>
      <c r="Q39" t="s">
        <v>180</v>
      </c>
      <c r="R39">
        <v>29</v>
      </c>
      <c r="S39">
        <v>29</v>
      </c>
      <c r="T39" t="s">
        <v>36</v>
      </c>
      <c r="U39" s="4">
        <f t="shared" si="1"/>
        <v>-1.7241379310344307E-3</v>
      </c>
      <c r="V39" s="4">
        <f t="shared" si="2"/>
        <v>0</v>
      </c>
      <c r="X39" s="5">
        <f t="shared" si="3"/>
        <v>29</v>
      </c>
    </row>
    <row r="40" spans="1:24" x14ac:dyDescent="0.25">
      <c r="A40">
        <v>33</v>
      </c>
      <c r="B40" t="s">
        <v>181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32.21</v>
      </c>
      <c r="N40" t="s">
        <v>182</v>
      </c>
      <c r="O40" t="s">
        <v>183</v>
      </c>
      <c r="P40" t="s">
        <v>184</v>
      </c>
      <c r="Q40" t="s">
        <v>185</v>
      </c>
      <c r="R40">
        <v>32.520000000000003</v>
      </c>
      <c r="S40">
        <v>32.9</v>
      </c>
      <c r="T40" t="s">
        <v>36</v>
      </c>
      <c r="U40" s="4">
        <f t="shared" si="1"/>
        <v>9.5325953259532969E-3</v>
      </c>
      <c r="V40" s="4">
        <f t="shared" si="2"/>
        <v>1.1550151975683765E-2</v>
      </c>
      <c r="X40" s="5">
        <f t="shared" si="3"/>
        <v>32.895610942249242</v>
      </c>
    </row>
    <row r="41" spans="1:24" x14ac:dyDescent="0.25">
      <c r="A41">
        <v>34</v>
      </c>
      <c r="B41" t="s">
        <v>186</v>
      </c>
      <c r="C41">
        <v>10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32.6</v>
      </c>
      <c r="N41" t="s">
        <v>187</v>
      </c>
      <c r="O41" t="s">
        <v>188</v>
      </c>
      <c r="P41" t="s">
        <v>189</v>
      </c>
      <c r="Q41" t="s">
        <v>190</v>
      </c>
      <c r="R41">
        <v>32.82</v>
      </c>
      <c r="S41">
        <v>33.78</v>
      </c>
      <c r="T41" t="s">
        <v>36</v>
      </c>
      <c r="U41" s="4">
        <f t="shared" si="1"/>
        <v>6.7032297379646666E-3</v>
      </c>
      <c r="V41" s="4">
        <f t="shared" si="2"/>
        <v>2.8419182948490218E-2</v>
      </c>
      <c r="X41" s="5">
        <f t="shared" si="3"/>
        <v>33.752717584369449</v>
      </c>
    </row>
    <row r="42" spans="1:24" x14ac:dyDescent="0.25">
      <c r="A42">
        <v>35</v>
      </c>
      <c r="B42" t="s">
        <v>191</v>
      </c>
      <c r="C42">
        <v>9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29.39</v>
      </c>
      <c r="N42" t="s">
        <v>192</v>
      </c>
      <c r="O42" t="s">
        <v>61</v>
      </c>
      <c r="P42" t="s">
        <v>193</v>
      </c>
      <c r="Q42" t="s">
        <v>194</v>
      </c>
      <c r="R42">
        <v>29.55</v>
      </c>
      <c r="S42">
        <v>29.84</v>
      </c>
      <c r="T42" t="s">
        <v>36</v>
      </c>
      <c r="U42" s="4">
        <f t="shared" si="1"/>
        <v>5.4145516074449729E-3</v>
      </c>
      <c r="V42" s="4">
        <f t="shared" si="2"/>
        <v>9.7184986595173495E-3</v>
      </c>
      <c r="X42" s="5">
        <f t="shared" si="3"/>
        <v>29.837181635388738</v>
      </c>
    </row>
    <row r="43" spans="1:24" x14ac:dyDescent="0.25">
      <c r="A43">
        <v>36</v>
      </c>
      <c r="B43" t="s">
        <v>195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36.21</v>
      </c>
      <c r="N43" t="s">
        <v>196</v>
      </c>
      <c r="O43" t="s">
        <v>131</v>
      </c>
      <c r="P43" t="s">
        <v>197</v>
      </c>
      <c r="Q43" t="s">
        <v>198</v>
      </c>
      <c r="R43">
        <v>36.29</v>
      </c>
      <c r="S43">
        <v>37.01</v>
      </c>
      <c r="T43" t="s">
        <v>36</v>
      </c>
      <c r="U43" s="4">
        <f t="shared" si="1"/>
        <v>2.2044640396803317E-3</v>
      </c>
      <c r="V43" s="4">
        <f t="shared" si="2"/>
        <v>1.9454201567143947E-2</v>
      </c>
      <c r="X43" s="5">
        <f t="shared" si="3"/>
        <v>36.995992974871655</v>
      </c>
    </row>
    <row r="44" spans="1:24" x14ac:dyDescent="0.25">
      <c r="A44">
        <v>37</v>
      </c>
      <c r="B44" t="s">
        <v>199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27.9</v>
      </c>
      <c r="N44" t="s">
        <v>170</v>
      </c>
      <c r="O44" t="s">
        <v>200</v>
      </c>
      <c r="P44" t="s">
        <v>40</v>
      </c>
      <c r="Q44" t="s">
        <v>201</v>
      </c>
      <c r="R44">
        <v>28.21</v>
      </c>
      <c r="S44">
        <v>28.65</v>
      </c>
      <c r="T44" t="s">
        <v>36</v>
      </c>
      <c r="U44" s="4">
        <f t="shared" si="1"/>
        <v>1.0989010989011061E-2</v>
      </c>
      <c r="V44" s="4">
        <f t="shared" si="2"/>
        <v>1.5357766143106355E-2</v>
      </c>
      <c r="X44" s="5">
        <f t="shared" si="3"/>
        <v>28.643242582897031</v>
      </c>
    </row>
    <row r="45" spans="1:24" x14ac:dyDescent="0.25">
      <c r="A45">
        <v>38</v>
      </c>
      <c r="B45" t="s">
        <v>202</v>
      </c>
      <c r="C45">
        <v>10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32.450000000000003</v>
      </c>
      <c r="N45" t="s">
        <v>203</v>
      </c>
      <c r="O45" t="s">
        <v>204</v>
      </c>
      <c r="P45" t="s">
        <v>205</v>
      </c>
      <c r="Q45" t="s">
        <v>206</v>
      </c>
      <c r="R45">
        <v>32.29</v>
      </c>
      <c r="S45">
        <v>32.840000000000003</v>
      </c>
      <c r="T45" t="s">
        <v>36</v>
      </c>
      <c r="U45" s="4">
        <f t="shared" si="1"/>
        <v>-4.9550944564882293E-3</v>
      </c>
      <c r="V45" s="4">
        <f t="shared" si="2"/>
        <v>1.6747868453106052E-2</v>
      </c>
      <c r="X45" s="5">
        <f t="shared" si="3"/>
        <v>32.830788672350792</v>
      </c>
    </row>
    <row r="46" spans="1:24" x14ac:dyDescent="0.25">
      <c r="A46">
        <v>39</v>
      </c>
      <c r="B46" t="s">
        <v>207</v>
      </c>
      <c r="C46">
        <v>9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33.57</v>
      </c>
      <c r="N46" t="s">
        <v>208</v>
      </c>
      <c r="O46" t="s">
        <v>209</v>
      </c>
      <c r="P46" t="s">
        <v>32</v>
      </c>
      <c r="Q46" t="s">
        <v>44</v>
      </c>
      <c r="R46">
        <v>33.83</v>
      </c>
      <c r="S46">
        <v>34.47</v>
      </c>
      <c r="T46" t="s">
        <v>36</v>
      </c>
      <c r="U46" s="4">
        <f t="shared" si="1"/>
        <v>7.6854862548033642E-3</v>
      </c>
      <c r="V46" s="4">
        <f t="shared" si="2"/>
        <v>1.8566869741804437E-2</v>
      </c>
      <c r="X46" s="5">
        <f t="shared" si="3"/>
        <v>34.458117203365241</v>
      </c>
    </row>
    <row r="47" spans="1:24" x14ac:dyDescent="0.25">
      <c r="A47">
        <v>40</v>
      </c>
      <c r="B47" t="s">
        <v>210</v>
      </c>
      <c r="C47">
        <v>9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32.08</v>
      </c>
      <c r="N47" t="s">
        <v>211</v>
      </c>
      <c r="O47" t="s">
        <v>212</v>
      </c>
      <c r="P47" t="s">
        <v>213</v>
      </c>
      <c r="Q47" t="s">
        <v>60</v>
      </c>
      <c r="R47">
        <v>32.42</v>
      </c>
      <c r="S47">
        <v>32.99</v>
      </c>
      <c r="T47" t="s">
        <v>36</v>
      </c>
      <c r="U47" s="4">
        <f t="shared" si="1"/>
        <v>1.0487353485502893E-2</v>
      </c>
      <c r="V47" s="4">
        <f t="shared" si="2"/>
        <v>1.7277963019096676E-2</v>
      </c>
      <c r="X47" s="5">
        <f t="shared" si="3"/>
        <v>32.980151561079118</v>
      </c>
    </row>
    <row r="48" spans="1:24" x14ac:dyDescent="0.25">
      <c r="A48">
        <v>41</v>
      </c>
      <c r="B48" t="s">
        <v>214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29.8</v>
      </c>
      <c r="N48" t="s">
        <v>135</v>
      </c>
      <c r="O48" t="s">
        <v>215</v>
      </c>
      <c r="P48" t="s">
        <v>216</v>
      </c>
      <c r="Q48" t="s">
        <v>217</v>
      </c>
      <c r="R48">
        <v>29.85</v>
      </c>
      <c r="S48">
        <v>29.95</v>
      </c>
      <c r="T48" t="s">
        <v>36</v>
      </c>
      <c r="U48" s="4">
        <f t="shared" si="1"/>
        <v>1.6750418760469454E-3</v>
      </c>
      <c r="V48" s="4">
        <f t="shared" si="2"/>
        <v>3.3388981636058856E-3</v>
      </c>
      <c r="X48" s="5">
        <f t="shared" si="3"/>
        <v>29.949666110183639</v>
      </c>
    </row>
    <row r="49" spans="1:24" x14ac:dyDescent="0.25">
      <c r="A49">
        <v>42</v>
      </c>
      <c r="B49" t="s">
        <v>218</v>
      </c>
      <c r="C49">
        <v>10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34.93</v>
      </c>
      <c r="N49" t="s">
        <v>219</v>
      </c>
      <c r="O49" t="s">
        <v>220</v>
      </c>
      <c r="P49" t="s">
        <v>221</v>
      </c>
      <c r="Q49" t="s">
        <v>222</v>
      </c>
      <c r="R49">
        <v>34.86</v>
      </c>
      <c r="S49">
        <v>35.08</v>
      </c>
      <c r="T49" t="s">
        <v>36</v>
      </c>
      <c r="U49" s="4">
        <f t="shared" si="1"/>
        <v>-2.0080321285140812E-3</v>
      </c>
      <c r="V49" s="4">
        <f t="shared" si="2"/>
        <v>6.2713797035347518E-3</v>
      </c>
      <c r="X49" s="5">
        <f t="shared" si="3"/>
        <v>35.078620296465218</v>
      </c>
    </row>
    <row r="50" spans="1:24" x14ac:dyDescent="0.25">
      <c r="A50">
        <v>43</v>
      </c>
      <c r="B50" t="s">
        <v>223</v>
      </c>
      <c r="C50">
        <v>11</v>
      </c>
      <c r="D50">
        <v>0</v>
      </c>
      <c r="E50">
        <v>5</v>
      </c>
      <c r="F50">
        <v>1</v>
      </c>
      <c r="G50" t="s">
        <v>20</v>
      </c>
      <c r="H50" t="s">
        <v>20</v>
      </c>
      <c r="I50">
        <v>5</v>
      </c>
      <c r="J50">
        <v>1</v>
      </c>
      <c r="K50" t="s">
        <v>20</v>
      </c>
      <c r="L50" t="s">
        <v>20</v>
      </c>
      <c r="M50">
        <v>28.25</v>
      </c>
      <c r="N50" t="s">
        <v>224</v>
      </c>
      <c r="O50" t="s">
        <v>225</v>
      </c>
      <c r="P50" t="s">
        <v>41</v>
      </c>
      <c r="Q50" t="s">
        <v>226</v>
      </c>
      <c r="R50">
        <v>28.31</v>
      </c>
      <c r="S50">
        <v>28.53</v>
      </c>
      <c r="T50" t="s">
        <v>36</v>
      </c>
      <c r="U50" s="4">
        <f t="shared" si="1"/>
        <v>2.1193924408335896E-3</v>
      </c>
      <c r="V50" s="4">
        <f t="shared" si="2"/>
        <v>7.7111812127585999E-3</v>
      </c>
      <c r="X50" s="5">
        <f t="shared" si="3"/>
        <v>28.528303540133194</v>
      </c>
    </row>
    <row r="51" spans="1:24" x14ac:dyDescent="0.25">
      <c r="A51">
        <v>44</v>
      </c>
      <c r="B51" t="s">
        <v>227</v>
      </c>
      <c r="C51">
        <v>11</v>
      </c>
      <c r="D51">
        <v>0</v>
      </c>
      <c r="E51">
        <v>5</v>
      </c>
      <c r="F51">
        <v>1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30.34</v>
      </c>
      <c r="N51" t="s">
        <v>228</v>
      </c>
      <c r="O51" t="s">
        <v>22</v>
      </c>
      <c r="P51" t="s">
        <v>229</v>
      </c>
      <c r="Q51" t="s">
        <v>230</v>
      </c>
      <c r="R51">
        <v>30.34</v>
      </c>
      <c r="S51">
        <v>30.6</v>
      </c>
      <c r="T51" t="s">
        <v>36</v>
      </c>
      <c r="U51" s="4">
        <f t="shared" si="1"/>
        <v>0</v>
      </c>
      <c r="V51" s="4">
        <f t="shared" si="2"/>
        <v>8.4967320261438717E-3</v>
      </c>
      <c r="X51" s="5">
        <f t="shared" si="3"/>
        <v>30.597790849673206</v>
      </c>
    </row>
    <row r="52" spans="1:24" x14ac:dyDescent="0.25">
      <c r="A52">
        <v>45</v>
      </c>
      <c r="B52" t="s">
        <v>231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30.97</v>
      </c>
      <c r="N52" t="s">
        <v>232</v>
      </c>
      <c r="O52" t="s">
        <v>233</v>
      </c>
      <c r="P52" t="s">
        <v>234</v>
      </c>
      <c r="Q52" t="s">
        <v>235</v>
      </c>
      <c r="R52">
        <v>31.22</v>
      </c>
      <c r="S52">
        <v>31.48</v>
      </c>
      <c r="T52" t="s">
        <v>36</v>
      </c>
      <c r="U52" s="4">
        <f t="shared" si="1"/>
        <v>8.0076873798846648E-3</v>
      </c>
      <c r="V52" s="4">
        <f t="shared" si="2"/>
        <v>8.259212198221122E-3</v>
      </c>
      <c r="X52" s="5">
        <f t="shared" si="3"/>
        <v>31.477852604828463</v>
      </c>
    </row>
    <row r="53" spans="1:24" x14ac:dyDescent="0.25">
      <c r="A53">
        <v>46</v>
      </c>
      <c r="B53" t="s">
        <v>236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26.06</v>
      </c>
      <c r="N53" t="s">
        <v>237</v>
      </c>
      <c r="O53" t="s">
        <v>238</v>
      </c>
      <c r="P53" t="s">
        <v>239</v>
      </c>
      <c r="Q53" t="s">
        <v>240</v>
      </c>
      <c r="R53">
        <v>26.28</v>
      </c>
      <c r="S53">
        <v>26.44</v>
      </c>
      <c r="T53" t="s">
        <v>25</v>
      </c>
      <c r="U53" s="4">
        <f t="shared" si="1"/>
        <v>8.3713850837139336E-3</v>
      </c>
      <c r="V53" s="4">
        <f t="shared" si="2"/>
        <v>6.0514372163389396E-3</v>
      </c>
      <c r="X53" s="5">
        <f t="shared" si="3"/>
        <v>26.439031770045389</v>
      </c>
    </row>
    <row r="54" spans="1:24" x14ac:dyDescent="0.25">
      <c r="A54">
        <v>47</v>
      </c>
      <c r="B54" t="s">
        <v>241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31.75</v>
      </c>
      <c r="N54" t="s">
        <v>242</v>
      </c>
      <c r="O54" t="s">
        <v>243</v>
      </c>
      <c r="P54" t="s">
        <v>244</v>
      </c>
      <c r="Q54" t="s">
        <v>124</v>
      </c>
      <c r="R54">
        <v>32.14</v>
      </c>
      <c r="S54">
        <v>32.520000000000003</v>
      </c>
      <c r="T54" t="s">
        <v>25</v>
      </c>
      <c r="U54" s="4">
        <f t="shared" si="1"/>
        <v>1.2134411947728685E-2</v>
      </c>
      <c r="V54" s="4">
        <f t="shared" si="2"/>
        <v>1.1685116851168575E-2</v>
      </c>
      <c r="X54" s="5">
        <f t="shared" si="3"/>
        <v>32.515559655596562</v>
      </c>
    </row>
    <row r="55" spans="1:24" x14ac:dyDescent="0.25">
      <c r="A55">
        <v>48</v>
      </c>
      <c r="B55" t="s">
        <v>245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32.11</v>
      </c>
      <c r="N55" t="s">
        <v>233</v>
      </c>
      <c r="O55" t="s">
        <v>71</v>
      </c>
      <c r="P55" t="s">
        <v>246</v>
      </c>
      <c r="Q55" t="s">
        <v>247</v>
      </c>
      <c r="R55">
        <v>32.1</v>
      </c>
      <c r="S55">
        <v>32.31</v>
      </c>
      <c r="T55" t="s">
        <v>25</v>
      </c>
      <c r="U55" s="4">
        <f t="shared" si="1"/>
        <v>-3.1152647975063452E-4</v>
      </c>
      <c r="V55" s="4">
        <f t="shared" si="2"/>
        <v>6.4995357474466608E-3</v>
      </c>
      <c r="X55" s="5">
        <f t="shared" si="3"/>
        <v>32.308635097493038</v>
      </c>
    </row>
    <row r="56" spans="1:24" x14ac:dyDescent="0.25">
      <c r="A56">
        <v>49</v>
      </c>
      <c r="B56" t="s">
        <v>248</v>
      </c>
      <c r="C56">
        <v>10</v>
      </c>
      <c r="D56">
        <v>0</v>
      </c>
      <c r="E56">
        <v>5</v>
      </c>
      <c r="F56">
        <v>1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31.28</v>
      </c>
      <c r="N56" t="s">
        <v>249</v>
      </c>
      <c r="O56" t="s">
        <v>250</v>
      </c>
      <c r="P56" t="s">
        <v>251</v>
      </c>
      <c r="Q56" t="s">
        <v>252</v>
      </c>
      <c r="R56">
        <v>30.88</v>
      </c>
      <c r="S56">
        <v>30.9</v>
      </c>
      <c r="T56" t="s">
        <v>25</v>
      </c>
      <c r="U56" s="4">
        <f t="shared" si="1"/>
        <v>-1.2953367875647714E-2</v>
      </c>
      <c r="V56" s="4">
        <f t="shared" si="2"/>
        <v>6.4724919093850364E-4</v>
      </c>
      <c r="X56" s="5">
        <f t="shared" si="3"/>
        <v>30.899987055016179</v>
      </c>
    </row>
    <row r="57" spans="1:24" x14ac:dyDescent="0.25">
      <c r="A57">
        <v>50</v>
      </c>
      <c r="B57" t="s">
        <v>253</v>
      </c>
      <c r="C57">
        <v>9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27.89</v>
      </c>
      <c r="N57" t="s">
        <v>254</v>
      </c>
      <c r="O57" t="s">
        <v>255</v>
      </c>
      <c r="P57" t="s">
        <v>213</v>
      </c>
      <c r="Q57" t="s">
        <v>256</v>
      </c>
      <c r="R57">
        <v>28.11</v>
      </c>
      <c r="S57">
        <v>28.62</v>
      </c>
      <c r="T57" t="s">
        <v>25</v>
      </c>
      <c r="U57" s="4">
        <f t="shared" si="1"/>
        <v>7.8263963002489501E-3</v>
      </c>
      <c r="V57" s="4">
        <f t="shared" si="2"/>
        <v>1.7819706498951815E-2</v>
      </c>
      <c r="X57" s="5">
        <f t="shared" si="3"/>
        <v>28.610911949685534</v>
      </c>
    </row>
    <row r="58" spans="1:24" x14ac:dyDescent="0.25">
      <c r="A58">
        <v>51</v>
      </c>
      <c r="B58" t="s">
        <v>257</v>
      </c>
      <c r="C58">
        <v>9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26.98</v>
      </c>
      <c r="N58" t="s">
        <v>258</v>
      </c>
      <c r="O58" t="s">
        <v>112</v>
      </c>
      <c r="P58" t="s">
        <v>259</v>
      </c>
      <c r="Q58" t="s">
        <v>22</v>
      </c>
      <c r="R58">
        <v>26.73</v>
      </c>
      <c r="S58">
        <v>27.22</v>
      </c>
      <c r="T58" t="s">
        <v>25</v>
      </c>
      <c r="U58" s="4">
        <f t="shared" si="1"/>
        <v>-9.3527871305649768E-3</v>
      </c>
      <c r="V58" s="4">
        <f t="shared" si="2"/>
        <v>1.8001469507714862E-2</v>
      </c>
      <c r="X58" s="5">
        <f t="shared" si="3"/>
        <v>27.21117927994122</v>
      </c>
    </row>
    <row r="59" spans="1:24" x14ac:dyDescent="0.25">
      <c r="A59">
        <v>52</v>
      </c>
      <c r="B59" t="s">
        <v>260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34.549999999999997</v>
      </c>
      <c r="N59" t="s">
        <v>261</v>
      </c>
      <c r="O59" t="s">
        <v>262</v>
      </c>
      <c r="P59" t="s">
        <v>263</v>
      </c>
      <c r="Q59" t="s">
        <v>264</v>
      </c>
      <c r="R59">
        <v>34.520000000000003</v>
      </c>
      <c r="S59">
        <v>35.15</v>
      </c>
      <c r="T59" t="s">
        <v>25</v>
      </c>
      <c r="U59" s="4">
        <f t="shared" si="1"/>
        <v>-8.6906141367304457E-4</v>
      </c>
      <c r="V59" s="4">
        <f t="shared" si="2"/>
        <v>1.7923186344238839E-2</v>
      </c>
      <c r="X59" s="5">
        <f t="shared" si="3"/>
        <v>35.138708392603128</v>
      </c>
    </row>
    <row r="60" spans="1:24" x14ac:dyDescent="0.25">
      <c r="A60">
        <v>53</v>
      </c>
      <c r="B60" t="s">
        <v>265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30.2</v>
      </c>
      <c r="N60" t="s">
        <v>266</v>
      </c>
      <c r="O60" t="s">
        <v>136</v>
      </c>
      <c r="P60" t="s">
        <v>267</v>
      </c>
      <c r="Q60" t="s">
        <v>268</v>
      </c>
      <c r="R60">
        <v>30.39</v>
      </c>
      <c r="S60">
        <v>30.77</v>
      </c>
      <c r="T60" t="s">
        <v>25</v>
      </c>
      <c r="U60" s="4">
        <f t="shared" si="1"/>
        <v>6.2520565975650033E-3</v>
      </c>
      <c r="V60" s="4">
        <f t="shared" si="2"/>
        <v>1.2349691257718565E-2</v>
      </c>
      <c r="X60" s="5">
        <f t="shared" si="3"/>
        <v>30.765307117322067</v>
      </c>
    </row>
    <row r="61" spans="1:24" x14ac:dyDescent="0.25">
      <c r="A61">
        <v>54</v>
      </c>
      <c r="B61" t="s">
        <v>269</v>
      </c>
      <c r="C61">
        <v>9</v>
      </c>
      <c r="D61">
        <v>1</v>
      </c>
      <c r="E61">
        <v>5</v>
      </c>
      <c r="F61">
        <v>1</v>
      </c>
      <c r="G61" t="s">
        <v>20</v>
      </c>
      <c r="H61" t="s">
        <v>20</v>
      </c>
      <c r="I61">
        <v>5</v>
      </c>
      <c r="J61">
        <v>1</v>
      </c>
      <c r="K61" t="s">
        <v>20</v>
      </c>
      <c r="L61" t="s">
        <v>20</v>
      </c>
      <c r="M61">
        <v>27.46</v>
      </c>
      <c r="N61" t="s">
        <v>270</v>
      </c>
      <c r="O61" t="s">
        <v>271</v>
      </c>
      <c r="P61" t="s">
        <v>48</v>
      </c>
      <c r="Q61" t="s">
        <v>272</v>
      </c>
      <c r="R61">
        <v>27.67</v>
      </c>
      <c r="S61">
        <v>28.31</v>
      </c>
      <c r="T61" t="s">
        <v>25</v>
      </c>
      <c r="U61" s="4">
        <f t="shared" si="1"/>
        <v>7.5894470545717629E-3</v>
      </c>
      <c r="V61" s="4">
        <f t="shared" si="2"/>
        <v>2.2606852702225289E-2</v>
      </c>
      <c r="X61" s="5">
        <f t="shared" si="3"/>
        <v>28.295531614270576</v>
      </c>
    </row>
    <row r="62" spans="1:24" x14ac:dyDescent="0.25">
      <c r="A62">
        <v>55</v>
      </c>
      <c r="B62" t="s">
        <v>273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35.74</v>
      </c>
      <c r="N62" t="s">
        <v>274</v>
      </c>
      <c r="O62" t="s">
        <v>275</v>
      </c>
      <c r="P62" t="s">
        <v>175</v>
      </c>
      <c r="Q62" t="s">
        <v>276</v>
      </c>
      <c r="R62">
        <v>34.28</v>
      </c>
      <c r="S62">
        <v>38.51</v>
      </c>
      <c r="T62" t="s">
        <v>25</v>
      </c>
      <c r="U62" s="4">
        <f t="shared" si="1"/>
        <v>-4.2590431738623202E-2</v>
      </c>
      <c r="V62" s="4">
        <f t="shared" si="2"/>
        <v>0.10984159958452344</v>
      </c>
      <c r="X62" s="5">
        <f t="shared" si="3"/>
        <v>38.045370033757465</v>
      </c>
    </row>
    <row r="63" spans="1:24" x14ac:dyDescent="0.25">
      <c r="A63">
        <v>56</v>
      </c>
      <c r="B63" t="s">
        <v>277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31.5</v>
      </c>
      <c r="N63" t="s">
        <v>247</v>
      </c>
      <c r="O63" t="s">
        <v>278</v>
      </c>
      <c r="P63" t="s">
        <v>279</v>
      </c>
      <c r="Q63" t="s">
        <v>280</v>
      </c>
      <c r="R63">
        <v>31.57</v>
      </c>
      <c r="S63">
        <v>31.76</v>
      </c>
      <c r="T63" t="s">
        <v>25</v>
      </c>
      <c r="U63" s="4">
        <f t="shared" si="1"/>
        <v>2.2172949002217113E-3</v>
      </c>
      <c r="V63" s="4">
        <f t="shared" si="2"/>
        <v>5.982367758186391E-3</v>
      </c>
      <c r="X63" s="5">
        <f t="shared" si="3"/>
        <v>31.758863350125946</v>
      </c>
    </row>
    <row r="64" spans="1:24" x14ac:dyDescent="0.25">
      <c r="A64">
        <v>57</v>
      </c>
      <c r="B64" t="s">
        <v>281</v>
      </c>
      <c r="C64">
        <v>9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30.98</v>
      </c>
      <c r="N64" t="s">
        <v>282</v>
      </c>
      <c r="O64" t="s">
        <v>205</v>
      </c>
      <c r="P64" t="s">
        <v>283</v>
      </c>
      <c r="Q64" t="s">
        <v>284</v>
      </c>
      <c r="R64">
        <v>30.99</v>
      </c>
      <c r="S64">
        <v>31.08</v>
      </c>
      <c r="T64" t="s">
        <v>25</v>
      </c>
      <c r="U64" s="4">
        <f t="shared" si="1"/>
        <v>3.2268473701191347E-4</v>
      </c>
      <c r="V64" s="4">
        <f t="shared" si="2"/>
        <v>2.8957528957529455E-3</v>
      </c>
      <c r="X64" s="5">
        <f t="shared" si="3"/>
        <v>31.079739382239381</v>
      </c>
    </row>
    <row r="65" spans="1:24" x14ac:dyDescent="0.25">
      <c r="A65">
        <v>58</v>
      </c>
      <c r="B65" t="s">
        <v>285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27.97</v>
      </c>
      <c r="N65" t="s">
        <v>286</v>
      </c>
      <c r="O65" t="s">
        <v>287</v>
      </c>
      <c r="P65" t="s">
        <v>288</v>
      </c>
      <c r="Q65" t="s">
        <v>289</v>
      </c>
      <c r="R65">
        <v>27.91</v>
      </c>
      <c r="S65">
        <v>28.91</v>
      </c>
      <c r="T65" t="s">
        <v>25</v>
      </c>
      <c r="U65" s="4">
        <f t="shared" si="1"/>
        <v>-2.1497671085632941E-3</v>
      </c>
      <c r="V65" s="4">
        <f t="shared" si="2"/>
        <v>3.4590107229332423E-2</v>
      </c>
      <c r="X65" s="5">
        <f t="shared" si="3"/>
        <v>28.875409892770669</v>
      </c>
    </row>
    <row r="66" spans="1:24" x14ac:dyDescent="0.25">
      <c r="A66">
        <v>59</v>
      </c>
      <c r="B66" t="s">
        <v>290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26.16</v>
      </c>
      <c r="N66" t="s">
        <v>291</v>
      </c>
      <c r="O66" t="s">
        <v>176</v>
      </c>
      <c r="P66" t="s">
        <v>292</v>
      </c>
      <c r="Q66" t="s">
        <v>293</v>
      </c>
      <c r="R66">
        <v>26.37</v>
      </c>
      <c r="S66">
        <v>26.47</v>
      </c>
      <c r="T66" t="s">
        <v>25</v>
      </c>
      <c r="U66" s="4">
        <f t="shared" si="1"/>
        <v>7.9635949943117623E-3</v>
      </c>
      <c r="V66" s="4">
        <f t="shared" si="2"/>
        <v>3.7778617302606232E-3</v>
      </c>
      <c r="X66" s="5">
        <f t="shared" si="3"/>
        <v>26.469622213826973</v>
      </c>
    </row>
    <row r="67" spans="1:24" x14ac:dyDescent="0.25">
      <c r="A67">
        <v>60</v>
      </c>
      <c r="B67" t="s">
        <v>294</v>
      </c>
      <c r="C67">
        <v>9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27.86</v>
      </c>
      <c r="N67" t="s">
        <v>295</v>
      </c>
      <c r="O67" t="s">
        <v>296</v>
      </c>
      <c r="P67" t="s">
        <v>297</v>
      </c>
      <c r="Q67" t="s">
        <v>298</v>
      </c>
      <c r="R67">
        <v>28.34</v>
      </c>
      <c r="S67">
        <v>28.82</v>
      </c>
      <c r="T67" t="s">
        <v>25</v>
      </c>
      <c r="U67" s="4">
        <f t="shared" si="1"/>
        <v>1.6937191249117856E-2</v>
      </c>
      <c r="V67" s="4">
        <f t="shared" si="2"/>
        <v>1.6655100624566321E-2</v>
      </c>
      <c r="X67" s="5">
        <f t="shared" si="3"/>
        <v>28.81200555170021</v>
      </c>
    </row>
    <row r="68" spans="1:24" x14ac:dyDescent="0.25">
      <c r="A68">
        <v>61</v>
      </c>
      <c r="B68" t="s">
        <v>299</v>
      </c>
      <c r="C68">
        <v>9</v>
      </c>
      <c r="D68">
        <v>1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29.54</v>
      </c>
      <c r="N68" t="s">
        <v>300</v>
      </c>
      <c r="O68" t="s">
        <v>104</v>
      </c>
      <c r="P68" t="s">
        <v>301</v>
      </c>
      <c r="Q68" t="s">
        <v>302</v>
      </c>
      <c r="R68">
        <v>29.77</v>
      </c>
      <c r="S68">
        <v>30.37</v>
      </c>
      <c r="T68" t="s">
        <v>25</v>
      </c>
      <c r="U68" s="4">
        <f t="shared" si="1"/>
        <v>7.7258985555929138E-3</v>
      </c>
      <c r="V68" s="4">
        <f t="shared" si="2"/>
        <v>1.9756338491932923E-2</v>
      </c>
      <c r="X68" s="5">
        <f t="shared" si="3"/>
        <v>30.358146196904844</v>
      </c>
    </row>
    <row r="69" spans="1:24" x14ac:dyDescent="0.25">
      <c r="A69">
        <v>62</v>
      </c>
      <c r="B69" t="s">
        <v>303</v>
      </c>
      <c r="C69">
        <v>10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36.58</v>
      </c>
      <c r="N69" t="s">
        <v>289</v>
      </c>
      <c r="O69" t="s">
        <v>304</v>
      </c>
      <c r="P69" t="s">
        <v>292</v>
      </c>
      <c r="Q69" t="s">
        <v>305</v>
      </c>
      <c r="R69">
        <v>36.51</v>
      </c>
      <c r="S69">
        <v>37.47</v>
      </c>
      <c r="T69" t="s">
        <v>25</v>
      </c>
      <c r="U69" s="4">
        <f t="shared" si="1"/>
        <v>-1.9172829361819854E-3</v>
      </c>
      <c r="V69" s="4">
        <f t="shared" si="2"/>
        <v>2.562049639711772E-2</v>
      </c>
      <c r="X69" s="5">
        <f t="shared" si="3"/>
        <v>37.445404323458767</v>
      </c>
    </row>
    <row r="70" spans="1:24" x14ac:dyDescent="0.25">
      <c r="A70">
        <v>63</v>
      </c>
      <c r="B70" t="s">
        <v>306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31.79</v>
      </c>
      <c r="N70" t="s">
        <v>307</v>
      </c>
      <c r="O70" t="s">
        <v>308</v>
      </c>
      <c r="P70" t="s">
        <v>130</v>
      </c>
      <c r="Q70" t="s">
        <v>140</v>
      </c>
      <c r="R70">
        <v>31.9</v>
      </c>
      <c r="S70">
        <v>32.33</v>
      </c>
      <c r="T70" t="s">
        <v>25</v>
      </c>
      <c r="U70" s="4">
        <f t="shared" si="1"/>
        <v>3.4482758620689724E-3</v>
      </c>
      <c r="V70" s="4">
        <f t="shared" si="2"/>
        <v>1.3300340241262032E-2</v>
      </c>
      <c r="X70" s="5">
        <f t="shared" si="3"/>
        <v>32.324280853696258</v>
      </c>
    </row>
    <row r="71" spans="1:24" x14ac:dyDescent="0.25">
      <c r="A71">
        <v>64</v>
      </c>
      <c r="B71" t="s">
        <v>309</v>
      </c>
      <c r="C71">
        <v>10</v>
      </c>
      <c r="D71">
        <v>0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30.92</v>
      </c>
      <c r="N71" t="s">
        <v>216</v>
      </c>
      <c r="O71" t="s">
        <v>310</v>
      </c>
      <c r="P71" t="s">
        <v>311</v>
      </c>
      <c r="Q71" t="s">
        <v>33</v>
      </c>
      <c r="R71">
        <v>31</v>
      </c>
      <c r="S71">
        <v>31.57</v>
      </c>
      <c r="T71" t="s">
        <v>25</v>
      </c>
      <c r="U71" s="4">
        <f t="shared" si="1"/>
        <v>2.580645161290307E-3</v>
      </c>
      <c r="V71" s="4">
        <f t="shared" si="2"/>
        <v>1.8055115616091189E-2</v>
      </c>
      <c r="X71" s="5">
        <f t="shared" si="3"/>
        <v>31.559708584098829</v>
      </c>
    </row>
    <row r="72" spans="1:24" x14ac:dyDescent="0.25">
      <c r="A72">
        <v>65</v>
      </c>
      <c r="B72" t="s">
        <v>312</v>
      </c>
      <c r="C72">
        <v>9</v>
      </c>
      <c r="D72">
        <v>0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33.75</v>
      </c>
      <c r="N72" t="s">
        <v>313</v>
      </c>
      <c r="O72" t="s">
        <v>314</v>
      </c>
      <c r="P72" t="s">
        <v>315</v>
      </c>
      <c r="Q72" t="s">
        <v>316</v>
      </c>
      <c r="R72">
        <v>34.130000000000003</v>
      </c>
      <c r="S72">
        <v>34.979999999999997</v>
      </c>
      <c r="T72" t="s">
        <v>25</v>
      </c>
      <c r="U72" s="4">
        <f t="shared" ref="U72:U130" si="4">100%-(M72/R72)</f>
        <v>1.1133899794901869E-2</v>
      </c>
      <c r="V72" s="4">
        <f t="shared" ref="V72:V130" si="5">100%-(R72/S72)</f>
        <v>2.4299599771297697E-2</v>
      </c>
      <c r="X72" s="5">
        <f t="shared" ref="X72:X135" si="6">R72*V72+R72</f>
        <v>34.959345340194396</v>
      </c>
    </row>
    <row r="73" spans="1:24" x14ac:dyDescent="0.25">
      <c r="A73">
        <v>66</v>
      </c>
      <c r="B73" t="s">
        <v>317</v>
      </c>
      <c r="C73">
        <v>9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25.24</v>
      </c>
      <c r="N73" t="s">
        <v>318</v>
      </c>
      <c r="O73" t="s">
        <v>319</v>
      </c>
      <c r="P73" t="s">
        <v>261</v>
      </c>
      <c r="Q73" t="s">
        <v>320</v>
      </c>
      <c r="R73">
        <v>25.24</v>
      </c>
      <c r="S73">
        <v>25.5</v>
      </c>
      <c r="T73" t="s">
        <v>25</v>
      </c>
      <c r="U73" s="4">
        <f t="shared" si="4"/>
        <v>0</v>
      </c>
      <c r="V73" s="4">
        <f t="shared" si="5"/>
        <v>1.0196078431372602E-2</v>
      </c>
      <c r="X73" s="5">
        <f t="shared" si="6"/>
        <v>25.497349019607842</v>
      </c>
    </row>
    <row r="74" spans="1:24" x14ac:dyDescent="0.25">
      <c r="A74">
        <v>67</v>
      </c>
      <c r="B74" t="s">
        <v>321</v>
      </c>
      <c r="C74">
        <v>9</v>
      </c>
      <c r="D74">
        <v>0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27.08</v>
      </c>
      <c r="N74" t="s">
        <v>322</v>
      </c>
      <c r="O74" t="s">
        <v>190</v>
      </c>
      <c r="P74" t="s">
        <v>323</v>
      </c>
      <c r="Q74" t="s">
        <v>320</v>
      </c>
      <c r="R74">
        <v>27</v>
      </c>
      <c r="S74">
        <v>27.51</v>
      </c>
      <c r="T74" t="s">
        <v>25</v>
      </c>
      <c r="U74" s="4">
        <f t="shared" si="4"/>
        <v>-2.962962962962834E-3</v>
      </c>
      <c r="V74" s="4">
        <f t="shared" si="5"/>
        <v>1.8538713195201839E-2</v>
      </c>
      <c r="X74" s="5">
        <f t="shared" si="6"/>
        <v>27.500545256270449</v>
      </c>
    </row>
    <row r="75" spans="1:24" x14ac:dyDescent="0.25">
      <c r="A75">
        <v>68</v>
      </c>
      <c r="B75" t="s">
        <v>324</v>
      </c>
      <c r="C75">
        <v>10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32.06</v>
      </c>
      <c r="N75" t="s">
        <v>325</v>
      </c>
      <c r="O75" t="s">
        <v>326</v>
      </c>
      <c r="P75" t="s">
        <v>327</v>
      </c>
      <c r="Q75" t="s">
        <v>240</v>
      </c>
      <c r="R75">
        <v>32.36</v>
      </c>
      <c r="S75">
        <v>32.69</v>
      </c>
      <c r="T75" t="s">
        <v>25</v>
      </c>
      <c r="U75" s="4">
        <f t="shared" si="4"/>
        <v>9.2707045735475058E-3</v>
      </c>
      <c r="V75" s="4">
        <f t="shared" si="5"/>
        <v>1.0094830223309814E-2</v>
      </c>
      <c r="X75" s="5">
        <f t="shared" si="6"/>
        <v>32.686668706026303</v>
      </c>
    </row>
    <row r="76" spans="1:24" x14ac:dyDescent="0.25">
      <c r="A76">
        <v>69</v>
      </c>
      <c r="B76" t="s">
        <v>328</v>
      </c>
      <c r="C76">
        <v>9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28.05</v>
      </c>
      <c r="N76" t="s">
        <v>329</v>
      </c>
      <c r="O76" t="s">
        <v>330</v>
      </c>
      <c r="P76" t="s">
        <v>331</v>
      </c>
      <c r="Q76" t="s">
        <v>332</v>
      </c>
      <c r="R76">
        <v>28</v>
      </c>
      <c r="S76">
        <v>28.85</v>
      </c>
      <c r="T76" t="s">
        <v>25</v>
      </c>
      <c r="U76" s="4">
        <f t="shared" si="4"/>
        <v>-1.7857142857142794E-3</v>
      </c>
      <c r="V76" s="4">
        <f t="shared" si="5"/>
        <v>2.9462738301559876E-2</v>
      </c>
      <c r="X76" s="5">
        <f t="shared" si="6"/>
        <v>28.824956672443676</v>
      </c>
    </row>
    <row r="77" spans="1:24" x14ac:dyDescent="0.25">
      <c r="A77">
        <v>70</v>
      </c>
      <c r="B77" t="s">
        <v>333</v>
      </c>
      <c r="C77">
        <v>9</v>
      </c>
      <c r="D77">
        <v>0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33.29</v>
      </c>
      <c r="N77" t="s">
        <v>334</v>
      </c>
      <c r="O77" t="s">
        <v>40</v>
      </c>
      <c r="P77" t="s">
        <v>73</v>
      </c>
      <c r="Q77" t="s">
        <v>59</v>
      </c>
      <c r="R77">
        <v>33.200000000000003</v>
      </c>
      <c r="S77">
        <v>33.83</v>
      </c>
      <c r="T77" t="s">
        <v>25</v>
      </c>
      <c r="U77" s="4">
        <f t="shared" si="4"/>
        <v>-2.7108433734939208E-3</v>
      </c>
      <c r="V77" s="4">
        <f t="shared" si="5"/>
        <v>1.8622524386638917E-2</v>
      </c>
      <c r="X77" s="5">
        <f t="shared" si="6"/>
        <v>33.818267809636417</v>
      </c>
    </row>
    <row r="78" spans="1:24" x14ac:dyDescent="0.25">
      <c r="A78">
        <v>71</v>
      </c>
      <c r="B78" t="s">
        <v>335</v>
      </c>
      <c r="C78">
        <v>10</v>
      </c>
      <c r="D78">
        <v>0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29.93</v>
      </c>
      <c r="N78" t="s">
        <v>336</v>
      </c>
      <c r="O78" t="s">
        <v>337</v>
      </c>
      <c r="P78" t="s">
        <v>338</v>
      </c>
      <c r="Q78" t="s">
        <v>122</v>
      </c>
      <c r="R78">
        <v>29.95</v>
      </c>
      <c r="S78">
        <v>29.95</v>
      </c>
      <c r="T78" t="s">
        <v>25</v>
      </c>
      <c r="U78" s="4">
        <f t="shared" si="4"/>
        <v>6.6777963272113272E-4</v>
      </c>
      <c r="V78" s="4">
        <f t="shared" si="5"/>
        <v>0</v>
      </c>
      <c r="X78" s="5">
        <f t="shared" si="6"/>
        <v>29.95</v>
      </c>
    </row>
    <row r="79" spans="1:24" x14ac:dyDescent="0.25">
      <c r="A79">
        <v>72</v>
      </c>
      <c r="B79" t="s">
        <v>339</v>
      </c>
      <c r="C79">
        <v>9</v>
      </c>
      <c r="D79">
        <v>0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27.35</v>
      </c>
      <c r="N79" t="s">
        <v>340</v>
      </c>
      <c r="O79" t="s">
        <v>341</v>
      </c>
      <c r="P79" t="s">
        <v>342</v>
      </c>
      <c r="Q79" t="s">
        <v>343</v>
      </c>
      <c r="R79">
        <v>28.74</v>
      </c>
      <c r="S79">
        <v>28.74</v>
      </c>
      <c r="T79" t="s">
        <v>25</v>
      </c>
      <c r="U79" s="4">
        <f t="shared" si="4"/>
        <v>4.8364648573416713E-2</v>
      </c>
      <c r="V79" s="4">
        <f t="shared" si="5"/>
        <v>0</v>
      </c>
      <c r="X79" s="5">
        <f t="shared" si="6"/>
        <v>28.74</v>
      </c>
    </row>
    <row r="80" spans="1:24" x14ac:dyDescent="0.25">
      <c r="A80">
        <v>73</v>
      </c>
      <c r="B80" t="s">
        <v>344</v>
      </c>
      <c r="C80">
        <v>10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32.659999999999997</v>
      </c>
      <c r="N80" t="s">
        <v>345</v>
      </c>
      <c r="O80" t="s">
        <v>219</v>
      </c>
      <c r="P80" t="s">
        <v>346</v>
      </c>
      <c r="Q80" t="s">
        <v>347</v>
      </c>
      <c r="R80">
        <v>33</v>
      </c>
      <c r="S80">
        <v>33.880000000000003</v>
      </c>
      <c r="T80" t="s">
        <v>36</v>
      </c>
      <c r="U80" s="4">
        <f t="shared" si="4"/>
        <v>1.0303030303030369E-2</v>
      </c>
      <c r="V80" s="4">
        <f t="shared" si="5"/>
        <v>2.5974025974026094E-2</v>
      </c>
      <c r="X80" s="5">
        <f t="shared" si="6"/>
        <v>33.857142857142861</v>
      </c>
    </row>
    <row r="81" spans="1:24" x14ac:dyDescent="0.25">
      <c r="A81">
        <v>74</v>
      </c>
      <c r="B81" t="s">
        <v>348</v>
      </c>
      <c r="C81">
        <v>9</v>
      </c>
      <c r="D81">
        <v>1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27.06</v>
      </c>
      <c r="N81" t="s">
        <v>349</v>
      </c>
      <c r="O81" t="s">
        <v>350</v>
      </c>
      <c r="P81" t="s">
        <v>351</v>
      </c>
      <c r="Q81" t="s">
        <v>63</v>
      </c>
      <c r="R81">
        <v>27.46</v>
      </c>
      <c r="S81">
        <v>27.46</v>
      </c>
      <c r="T81" t="s">
        <v>25</v>
      </c>
      <c r="U81" s="4">
        <f t="shared" si="4"/>
        <v>1.4566642388929463E-2</v>
      </c>
      <c r="V81" s="4">
        <f t="shared" si="5"/>
        <v>0</v>
      </c>
      <c r="X81" s="5">
        <f t="shared" si="6"/>
        <v>27.46</v>
      </c>
    </row>
    <row r="82" spans="1:24" x14ac:dyDescent="0.25">
      <c r="A82">
        <v>75</v>
      </c>
      <c r="B82" t="s">
        <v>352</v>
      </c>
      <c r="C82">
        <v>9</v>
      </c>
      <c r="D82">
        <v>0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29.11</v>
      </c>
      <c r="N82" t="s">
        <v>353</v>
      </c>
      <c r="O82" t="s">
        <v>122</v>
      </c>
      <c r="P82" t="s">
        <v>354</v>
      </c>
      <c r="Q82" t="s">
        <v>355</v>
      </c>
      <c r="R82">
        <v>29.79</v>
      </c>
      <c r="S82">
        <v>29.79</v>
      </c>
      <c r="T82" t="s">
        <v>25</v>
      </c>
      <c r="U82" s="4">
        <f t="shared" si="4"/>
        <v>2.282645182947296E-2</v>
      </c>
      <c r="V82" s="4">
        <f t="shared" si="5"/>
        <v>0</v>
      </c>
      <c r="X82" s="5">
        <f t="shared" si="6"/>
        <v>29.79</v>
      </c>
    </row>
    <row r="83" spans="1:24" x14ac:dyDescent="0.25">
      <c r="A83">
        <v>76</v>
      </c>
      <c r="B83" t="s">
        <v>356</v>
      </c>
      <c r="C83">
        <v>10</v>
      </c>
      <c r="D83">
        <v>0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34.44</v>
      </c>
      <c r="N83" t="s">
        <v>357</v>
      </c>
      <c r="O83" t="s">
        <v>358</v>
      </c>
      <c r="P83" t="s">
        <v>32</v>
      </c>
      <c r="Q83" t="s">
        <v>188</v>
      </c>
      <c r="R83">
        <v>34.770000000000003</v>
      </c>
      <c r="S83">
        <v>34.770000000000003</v>
      </c>
      <c r="T83" t="s">
        <v>25</v>
      </c>
      <c r="U83" s="4">
        <f t="shared" si="4"/>
        <v>9.4909404659190288E-3</v>
      </c>
      <c r="V83" s="4">
        <f t="shared" si="5"/>
        <v>0</v>
      </c>
      <c r="X83" s="5">
        <f t="shared" si="6"/>
        <v>34.770000000000003</v>
      </c>
    </row>
    <row r="84" spans="1:24" x14ac:dyDescent="0.25">
      <c r="A84">
        <v>77</v>
      </c>
      <c r="B84" t="s">
        <v>359</v>
      </c>
      <c r="C84">
        <v>9</v>
      </c>
      <c r="D84">
        <v>0</v>
      </c>
      <c r="E84">
        <v>6</v>
      </c>
      <c r="F84">
        <v>0</v>
      </c>
      <c r="G84" t="s">
        <v>20</v>
      </c>
      <c r="H84" t="s">
        <v>20</v>
      </c>
      <c r="I84">
        <v>5</v>
      </c>
      <c r="J84">
        <v>1</v>
      </c>
      <c r="K84" t="s">
        <v>20</v>
      </c>
      <c r="L84" t="s">
        <v>20</v>
      </c>
      <c r="M84">
        <v>36.4</v>
      </c>
      <c r="N84" t="s">
        <v>360</v>
      </c>
      <c r="O84" t="s">
        <v>361</v>
      </c>
      <c r="P84" t="s">
        <v>362</v>
      </c>
      <c r="Q84" t="s">
        <v>363</v>
      </c>
      <c r="R84">
        <v>36.94</v>
      </c>
      <c r="S84">
        <v>36.94</v>
      </c>
      <c r="T84" t="s">
        <v>25</v>
      </c>
      <c r="U84" s="4">
        <f t="shared" si="4"/>
        <v>1.4618299945858171E-2</v>
      </c>
      <c r="V84" s="4">
        <f t="shared" si="5"/>
        <v>0</v>
      </c>
      <c r="X84" s="5">
        <f t="shared" si="6"/>
        <v>36.94</v>
      </c>
    </row>
    <row r="85" spans="1:24" x14ac:dyDescent="0.25">
      <c r="A85">
        <v>78</v>
      </c>
      <c r="B85" t="s">
        <v>364</v>
      </c>
      <c r="C85">
        <v>9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6</v>
      </c>
      <c r="J85">
        <v>0</v>
      </c>
      <c r="K85" t="s">
        <v>20</v>
      </c>
      <c r="L85" t="s">
        <v>20</v>
      </c>
      <c r="M85">
        <v>27.14</v>
      </c>
      <c r="N85" t="s">
        <v>365</v>
      </c>
      <c r="O85" t="s">
        <v>366</v>
      </c>
      <c r="P85" t="s">
        <v>367</v>
      </c>
      <c r="Q85" t="s">
        <v>368</v>
      </c>
      <c r="R85">
        <v>27.33</v>
      </c>
      <c r="S85">
        <v>27.7</v>
      </c>
      <c r="T85" t="s">
        <v>36</v>
      </c>
      <c r="U85" s="4">
        <f t="shared" si="4"/>
        <v>6.9520673252835286E-3</v>
      </c>
      <c r="V85" s="4">
        <f t="shared" si="5"/>
        <v>1.3357400722021739E-2</v>
      </c>
      <c r="X85" s="5">
        <f t="shared" si="6"/>
        <v>27.695057761732851</v>
      </c>
    </row>
    <row r="86" spans="1:24" x14ac:dyDescent="0.25">
      <c r="A86">
        <v>79</v>
      </c>
      <c r="B86" t="s">
        <v>369</v>
      </c>
      <c r="C86">
        <v>9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29.86</v>
      </c>
      <c r="N86" t="s">
        <v>370</v>
      </c>
      <c r="O86" t="s">
        <v>371</v>
      </c>
      <c r="P86" t="s">
        <v>372</v>
      </c>
      <c r="Q86" t="s">
        <v>292</v>
      </c>
      <c r="R86">
        <v>30.15</v>
      </c>
      <c r="S86">
        <v>30.15</v>
      </c>
      <c r="T86" t="s">
        <v>36</v>
      </c>
      <c r="U86" s="4">
        <f t="shared" si="4"/>
        <v>9.6185737976782759E-3</v>
      </c>
      <c r="V86" s="4">
        <f t="shared" si="5"/>
        <v>0</v>
      </c>
      <c r="X86" s="5">
        <f t="shared" si="6"/>
        <v>30.15</v>
      </c>
    </row>
    <row r="87" spans="1:24" x14ac:dyDescent="0.25">
      <c r="A87">
        <v>80</v>
      </c>
      <c r="B87" t="s">
        <v>373</v>
      </c>
      <c r="C87">
        <v>9</v>
      </c>
      <c r="D87">
        <v>0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32.71</v>
      </c>
      <c r="N87" t="s">
        <v>374</v>
      </c>
      <c r="O87" t="s">
        <v>375</v>
      </c>
      <c r="P87" t="s">
        <v>376</v>
      </c>
      <c r="Q87" t="s">
        <v>377</v>
      </c>
      <c r="R87">
        <v>33</v>
      </c>
      <c r="S87">
        <v>33.43</v>
      </c>
      <c r="T87" t="s">
        <v>36</v>
      </c>
      <c r="U87" s="4">
        <f t="shared" si="4"/>
        <v>8.787878787878789E-3</v>
      </c>
      <c r="V87" s="4">
        <f t="shared" si="5"/>
        <v>1.286269817529162E-2</v>
      </c>
      <c r="X87" s="5">
        <f t="shared" si="6"/>
        <v>33.424469039784626</v>
      </c>
    </row>
    <row r="88" spans="1:24" x14ac:dyDescent="0.25">
      <c r="A88">
        <v>81</v>
      </c>
      <c r="B88" t="s">
        <v>378</v>
      </c>
      <c r="C88">
        <v>9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28.34</v>
      </c>
      <c r="N88" t="s">
        <v>379</v>
      </c>
      <c r="O88" t="s">
        <v>380</v>
      </c>
      <c r="P88" t="s">
        <v>292</v>
      </c>
      <c r="Q88" t="s">
        <v>381</v>
      </c>
      <c r="R88">
        <v>28.48</v>
      </c>
      <c r="S88">
        <v>28.65</v>
      </c>
      <c r="T88" t="s">
        <v>36</v>
      </c>
      <c r="U88" s="4">
        <f t="shared" si="4"/>
        <v>4.9157303370787053E-3</v>
      </c>
      <c r="V88" s="4">
        <f t="shared" si="5"/>
        <v>5.9336823734729149E-3</v>
      </c>
      <c r="X88" s="5">
        <f t="shared" si="6"/>
        <v>28.648991273996508</v>
      </c>
    </row>
    <row r="89" spans="1:24" x14ac:dyDescent="0.25">
      <c r="A89">
        <v>82</v>
      </c>
      <c r="B89" t="s">
        <v>382</v>
      </c>
      <c r="C89">
        <v>9</v>
      </c>
      <c r="D89">
        <v>0</v>
      </c>
      <c r="E89">
        <v>5</v>
      </c>
      <c r="F89">
        <v>1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29.84</v>
      </c>
      <c r="N89" t="s">
        <v>357</v>
      </c>
      <c r="O89" t="s">
        <v>295</v>
      </c>
      <c r="P89" t="s">
        <v>325</v>
      </c>
      <c r="Q89" t="s">
        <v>69</v>
      </c>
      <c r="R89">
        <v>29.95</v>
      </c>
      <c r="S89">
        <v>30.42</v>
      </c>
      <c r="T89" t="s">
        <v>36</v>
      </c>
      <c r="U89" s="4">
        <f t="shared" si="4"/>
        <v>3.6727879799666185E-3</v>
      </c>
      <c r="V89" s="4">
        <f t="shared" si="5"/>
        <v>1.5450361604207874E-2</v>
      </c>
      <c r="X89" s="5">
        <f t="shared" si="6"/>
        <v>30.412738330046025</v>
      </c>
    </row>
    <row r="90" spans="1:24" x14ac:dyDescent="0.25">
      <c r="A90">
        <v>83</v>
      </c>
      <c r="B90" t="s">
        <v>383</v>
      </c>
      <c r="C90">
        <v>10</v>
      </c>
      <c r="D90">
        <v>0</v>
      </c>
      <c r="E90">
        <v>6</v>
      </c>
      <c r="F90">
        <v>0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28.9</v>
      </c>
      <c r="N90" t="s">
        <v>363</v>
      </c>
      <c r="O90" t="s">
        <v>384</v>
      </c>
      <c r="P90" t="s">
        <v>82</v>
      </c>
      <c r="Q90" t="s">
        <v>381</v>
      </c>
      <c r="R90">
        <v>29.59</v>
      </c>
      <c r="S90">
        <v>29.76</v>
      </c>
      <c r="T90" t="s">
        <v>36</v>
      </c>
      <c r="U90" s="4">
        <f t="shared" si="4"/>
        <v>2.3318688746198135E-2</v>
      </c>
      <c r="V90" s="4">
        <f t="shared" si="5"/>
        <v>5.7123655913978721E-3</v>
      </c>
      <c r="X90" s="5">
        <f t="shared" si="6"/>
        <v>29.759028897849461</v>
      </c>
    </row>
    <row r="91" spans="1:24" x14ac:dyDescent="0.25">
      <c r="A91">
        <v>84</v>
      </c>
      <c r="B91" t="s">
        <v>385</v>
      </c>
      <c r="C91">
        <v>10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6</v>
      </c>
      <c r="J91">
        <v>0</v>
      </c>
      <c r="K91" t="s">
        <v>20</v>
      </c>
      <c r="L91" t="s">
        <v>20</v>
      </c>
      <c r="M91">
        <v>26.23</v>
      </c>
      <c r="N91" t="s">
        <v>318</v>
      </c>
      <c r="O91" t="s">
        <v>136</v>
      </c>
      <c r="P91" t="s">
        <v>386</v>
      </c>
      <c r="Q91" t="s">
        <v>113</v>
      </c>
      <c r="R91">
        <v>26.54</v>
      </c>
      <c r="S91">
        <v>26.78</v>
      </c>
      <c r="T91" t="s">
        <v>36</v>
      </c>
      <c r="U91" s="4">
        <f t="shared" si="4"/>
        <v>1.1680482290881589E-2</v>
      </c>
      <c r="V91" s="4">
        <f t="shared" si="5"/>
        <v>8.9619118745333237E-3</v>
      </c>
      <c r="X91" s="5">
        <f t="shared" si="6"/>
        <v>26.777849141150114</v>
      </c>
    </row>
    <row r="92" spans="1:24" x14ac:dyDescent="0.25">
      <c r="A92">
        <v>85</v>
      </c>
      <c r="B92" t="s">
        <v>387</v>
      </c>
      <c r="C92">
        <v>10</v>
      </c>
      <c r="D92">
        <v>0</v>
      </c>
      <c r="E92">
        <v>6</v>
      </c>
      <c r="F92">
        <v>0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25.35</v>
      </c>
      <c r="N92" t="s">
        <v>388</v>
      </c>
      <c r="O92" t="s">
        <v>389</v>
      </c>
      <c r="P92" t="s">
        <v>203</v>
      </c>
      <c r="Q92" t="s">
        <v>259</v>
      </c>
      <c r="R92">
        <v>25.26</v>
      </c>
      <c r="S92">
        <v>25.26</v>
      </c>
      <c r="T92" t="s">
        <v>36</v>
      </c>
      <c r="U92" s="4">
        <f t="shared" si="4"/>
        <v>-3.5629453681709222E-3</v>
      </c>
      <c r="V92" s="4">
        <f t="shared" si="5"/>
        <v>0</v>
      </c>
      <c r="X92" s="5">
        <f t="shared" si="6"/>
        <v>25.26</v>
      </c>
    </row>
    <row r="93" spans="1:24" x14ac:dyDescent="0.25">
      <c r="A93">
        <v>86</v>
      </c>
      <c r="B93" t="s">
        <v>390</v>
      </c>
      <c r="C93">
        <v>9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27.14</v>
      </c>
      <c r="N93" t="s">
        <v>126</v>
      </c>
      <c r="O93" t="s">
        <v>391</v>
      </c>
      <c r="P93" t="s">
        <v>247</v>
      </c>
      <c r="Q93" t="s">
        <v>102</v>
      </c>
      <c r="R93">
        <v>27.27</v>
      </c>
      <c r="S93">
        <v>28.17</v>
      </c>
      <c r="T93" t="s">
        <v>36</v>
      </c>
      <c r="U93" s="4">
        <f t="shared" si="4"/>
        <v>4.7671433810047015E-3</v>
      </c>
      <c r="V93" s="4">
        <f t="shared" si="5"/>
        <v>3.1948881789137462E-2</v>
      </c>
      <c r="X93" s="5">
        <f t="shared" si="6"/>
        <v>28.141246006389778</v>
      </c>
    </row>
    <row r="94" spans="1:24" x14ac:dyDescent="0.25">
      <c r="A94">
        <v>87</v>
      </c>
      <c r="B94" t="s">
        <v>392</v>
      </c>
      <c r="C94">
        <v>9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31.94</v>
      </c>
      <c r="N94" t="s">
        <v>362</v>
      </c>
      <c r="O94" t="s">
        <v>393</v>
      </c>
      <c r="P94" t="s">
        <v>220</v>
      </c>
      <c r="Q94" t="s">
        <v>78</v>
      </c>
      <c r="R94">
        <v>32.68</v>
      </c>
      <c r="S94">
        <v>33.01</v>
      </c>
      <c r="T94" t="s">
        <v>36</v>
      </c>
      <c r="U94" s="4">
        <f t="shared" si="4"/>
        <v>2.2643818849449104E-2</v>
      </c>
      <c r="V94" s="4">
        <f t="shared" si="5"/>
        <v>9.9969706149650728E-3</v>
      </c>
      <c r="X94" s="5">
        <f t="shared" si="6"/>
        <v>33.00670099969706</v>
      </c>
    </row>
    <row r="95" spans="1:24" x14ac:dyDescent="0.25">
      <c r="A95">
        <v>88</v>
      </c>
      <c r="B95" t="s">
        <v>394</v>
      </c>
      <c r="C95">
        <v>9</v>
      </c>
      <c r="D95">
        <v>0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27.4</v>
      </c>
      <c r="N95" t="s">
        <v>395</v>
      </c>
      <c r="O95" t="s">
        <v>396</v>
      </c>
      <c r="P95" t="s">
        <v>397</v>
      </c>
      <c r="Q95" t="s">
        <v>398</v>
      </c>
      <c r="R95">
        <v>26.92</v>
      </c>
      <c r="S95">
        <v>27.58</v>
      </c>
      <c r="T95" t="s">
        <v>36</v>
      </c>
      <c r="U95" s="4">
        <f t="shared" si="4"/>
        <v>-1.7830609212481363E-2</v>
      </c>
      <c r="V95" s="4">
        <f t="shared" si="5"/>
        <v>2.3930384336475541E-2</v>
      </c>
      <c r="X95" s="5">
        <f t="shared" si="6"/>
        <v>27.564205946337925</v>
      </c>
    </row>
    <row r="96" spans="1:24" x14ac:dyDescent="0.25">
      <c r="A96">
        <v>89</v>
      </c>
      <c r="B96" t="s">
        <v>399</v>
      </c>
      <c r="C96">
        <v>10</v>
      </c>
      <c r="D96">
        <v>0</v>
      </c>
      <c r="E96">
        <v>5</v>
      </c>
      <c r="F96">
        <v>1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28.36</v>
      </c>
      <c r="N96" t="s">
        <v>368</v>
      </c>
      <c r="O96" t="s">
        <v>400</v>
      </c>
      <c r="P96" t="s">
        <v>401</v>
      </c>
      <c r="Q96" t="s">
        <v>402</v>
      </c>
      <c r="R96">
        <v>28.75</v>
      </c>
      <c r="S96">
        <v>29.1</v>
      </c>
      <c r="T96" t="s">
        <v>36</v>
      </c>
      <c r="U96" s="4">
        <f t="shared" si="4"/>
        <v>1.3565217391304341E-2</v>
      </c>
      <c r="V96" s="4">
        <f t="shared" si="5"/>
        <v>1.2027491408934776E-2</v>
      </c>
      <c r="X96" s="5">
        <f t="shared" si="6"/>
        <v>29.095790378006875</v>
      </c>
    </row>
    <row r="97" spans="1:24" x14ac:dyDescent="0.25">
      <c r="A97">
        <v>90</v>
      </c>
      <c r="B97" t="s">
        <v>403</v>
      </c>
      <c r="C97">
        <v>10</v>
      </c>
      <c r="D97">
        <v>0</v>
      </c>
      <c r="E97">
        <v>5</v>
      </c>
      <c r="F97">
        <v>1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29.61</v>
      </c>
      <c r="N97" t="s">
        <v>159</v>
      </c>
      <c r="O97" t="s">
        <v>404</v>
      </c>
      <c r="P97" t="s">
        <v>405</v>
      </c>
      <c r="Q97" t="s">
        <v>391</v>
      </c>
      <c r="R97">
        <v>29.91</v>
      </c>
      <c r="S97">
        <v>30.28</v>
      </c>
      <c r="T97" t="s">
        <v>36</v>
      </c>
      <c r="U97" s="4">
        <f t="shared" si="4"/>
        <v>1.0030090270812475E-2</v>
      </c>
      <c r="V97" s="4">
        <f t="shared" si="5"/>
        <v>1.2219286657859985E-2</v>
      </c>
      <c r="X97" s="5">
        <f t="shared" si="6"/>
        <v>30.275478863936591</v>
      </c>
    </row>
    <row r="98" spans="1:24" x14ac:dyDescent="0.25">
      <c r="A98">
        <v>91</v>
      </c>
      <c r="B98" t="s">
        <v>406</v>
      </c>
      <c r="C98">
        <v>9</v>
      </c>
      <c r="D98">
        <v>0</v>
      </c>
      <c r="E98">
        <v>6</v>
      </c>
      <c r="F98">
        <v>0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29.67</v>
      </c>
      <c r="N98" t="s">
        <v>407</v>
      </c>
      <c r="O98" t="s">
        <v>408</v>
      </c>
      <c r="P98" t="s">
        <v>376</v>
      </c>
      <c r="Q98" t="s">
        <v>220</v>
      </c>
      <c r="R98">
        <v>29.75</v>
      </c>
      <c r="S98">
        <v>29.75</v>
      </c>
      <c r="T98" t="s">
        <v>36</v>
      </c>
      <c r="U98" s="4">
        <f t="shared" si="4"/>
        <v>2.6890756302520025E-3</v>
      </c>
      <c r="V98" s="4">
        <f t="shared" si="5"/>
        <v>0</v>
      </c>
      <c r="X98" s="5">
        <f t="shared" si="6"/>
        <v>29.75</v>
      </c>
    </row>
    <row r="99" spans="1:24" x14ac:dyDescent="0.25">
      <c r="A99">
        <v>92</v>
      </c>
      <c r="B99" t="s">
        <v>409</v>
      </c>
      <c r="C99">
        <v>9</v>
      </c>
      <c r="D99">
        <v>0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32</v>
      </c>
      <c r="N99" t="s">
        <v>410</v>
      </c>
      <c r="O99" t="s">
        <v>404</v>
      </c>
      <c r="P99" t="s">
        <v>411</v>
      </c>
      <c r="Q99" t="s">
        <v>412</v>
      </c>
      <c r="R99">
        <v>32</v>
      </c>
      <c r="S99">
        <v>32.21</v>
      </c>
      <c r="T99" t="s">
        <v>36</v>
      </c>
      <c r="U99" s="4">
        <f t="shared" si="4"/>
        <v>0</v>
      </c>
      <c r="V99" s="4">
        <f t="shared" si="5"/>
        <v>6.5197143744178954E-3</v>
      </c>
      <c r="X99" s="5">
        <f t="shared" si="6"/>
        <v>32.208630859981369</v>
      </c>
    </row>
    <row r="100" spans="1:24" x14ac:dyDescent="0.25">
      <c r="A100">
        <v>93</v>
      </c>
      <c r="B100" t="s">
        <v>413</v>
      </c>
      <c r="C100">
        <v>9</v>
      </c>
      <c r="D100">
        <v>1</v>
      </c>
      <c r="E100">
        <v>6</v>
      </c>
      <c r="F100">
        <v>0</v>
      </c>
      <c r="G100" t="s">
        <v>20</v>
      </c>
      <c r="H100" t="s">
        <v>20</v>
      </c>
      <c r="I100">
        <v>6</v>
      </c>
      <c r="J100">
        <v>0</v>
      </c>
      <c r="K100" t="s">
        <v>20</v>
      </c>
      <c r="L100" t="s">
        <v>20</v>
      </c>
      <c r="M100">
        <v>30.77</v>
      </c>
      <c r="N100" t="s">
        <v>295</v>
      </c>
      <c r="O100" t="s">
        <v>414</v>
      </c>
      <c r="P100" t="s">
        <v>415</v>
      </c>
      <c r="Q100" t="s">
        <v>102</v>
      </c>
      <c r="R100">
        <v>31.74</v>
      </c>
      <c r="S100">
        <v>31.74</v>
      </c>
      <c r="T100" t="s">
        <v>36</v>
      </c>
      <c r="U100" s="4">
        <f t="shared" si="4"/>
        <v>3.0560806553245112E-2</v>
      </c>
      <c r="V100" s="4">
        <f t="shared" si="5"/>
        <v>0</v>
      </c>
      <c r="X100" s="5">
        <f t="shared" si="6"/>
        <v>31.74</v>
      </c>
    </row>
    <row r="101" spans="1:24" x14ac:dyDescent="0.25">
      <c r="A101">
        <v>94</v>
      </c>
      <c r="B101" t="s">
        <v>416</v>
      </c>
      <c r="C101">
        <v>9</v>
      </c>
      <c r="D101">
        <v>0</v>
      </c>
      <c r="E101">
        <v>6</v>
      </c>
      <c r="F101">
        <v>0</v>
      </c>
      <c r="G101" t="s">
        <v>20</v>
      </c>
      <c r="H101" t="s">
        <v>20</v>
      </c>
      <c r="I101">
        <v>6</v>
      </c>
      <c r="J101">
        <v>0</v>
      </c>
      <c r="K101" t="s">
        <v>20</v>
      </c>
      <c r="L101" t="s">
        <v>20</v>
      </c>
      <c r="M101">
        <v>28.32</v>
      </c>
      <c r="N101" t="s">
        <v>124</v>
      </c>
      <c r="O101" t="s">
        <v>417</v>
      </c>
      <c r="P101" t="s">
        <v>418</v>
      </c>
      <c r="Q101" t="s">
        <v>414</v>
      </c>
      <c r="R101">
        <v>29.06</v>
      </c>
      <c r="S101">
        <v>30.27</v>
      </c>
      <c r="T101" t="s">
        <v>36</v>
      </c>
      <c r="U101" s="4">
        <f t="shared" si="4"/>
        <v>2.5464556090846524E-2</v>
      </c>
      <c r="V101" s="4">
        <f t="shared" si="5"/>
        <v>3.9973571192599922E-2</v>
      </c>
      <c r="X101" s="5">
        <f t="shared" si="6"/>
        <v>30.221631978856951</v>
      </c>
    </row>
    <row r="102" spans="1:24" x14ac:dyDescent="0.25">
      <c r="A102">
        <v>95</v>
      </c>
      <c r="B102" t="s">
        <v>419</v>
      </c>
      <c r="C102">
        <v>9</v>
      </c>
      <c r="D102">
        <v>0</v>
      </c>
      <c r="E102">
        <v>6</v>
      </c>
      <c r="F102">
        <v>0</v>
      </c>
      <c r="G102" t="s">
        <v>20</v>
      </c>
      <c r="H102" t="s">
        <v>20</v>
      </c>
      <c r="I102">
        <v>6</v>
      </c>
      <c r="J102">
        <v>0</v>
      </c>
      <c r="K102" t="s">
        <v>20</v>
      </c>
      <c r="L102" t="s">
        <v>20</v>
      </c>
      <c r="M102">
        <v>32.630000000000003</v>
      </c>
      <c r="N102" t="s">
        <v>23</v>
      </c>
      <c r="O102" t="s">
        <v>252</v>
      </c>
      <c r="P102" t="s">
        <v>420</v>
      </c>
      <c r="Q102" t="s">
        <v>421</v>
      </c>
      <c r="R102">
        <v>32.770000000000003</v>
      </c>
      <c r="S102">
        <v>33.28</v>
      </c>
      <c r="T102" t="s">
        <v>36</v>
      </c>
      <c r="U102" s="4">
        <f t="shared" si="4"/>
        <v>4.2722001830942657E-3</v>
      </c>
      <c r="V102" s="4">
        <f t="shared" si="5"/>
        <v>1.5324519230769162E-2</v>
      </c>
      <c r="X102" s="5">
        <f t="shared" si="6"/>
        <v>33.272184495192306</v>
      </c>
    </row>
    <row r="103" spans="1:24" x14ac:dyDescent="0.25">
      <c r="A103">
        <v>96</v>
      </c>
      <c r="B103" t="s">
        <v>422</v>
      </c>
      <c r="C103">
        <v>9</v>
      </c>
      <c r="D103">
        <v>0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35.78</v>
      </c>
      <c r="N103" t="s">
        <v>28</v>
      </c>
      <c r="O103" t="s">
        <v>423</v>
      </c>
      <c r="P103" t="s">
        <v>424</v>
      </c>
      <c r="Q103" t="s">
        <v>425</v>
      </c>
      <c r="R103">
        <v>36.07</v>
      </c>
      <c r="S103">
        <v>36.54</v>
      </c>
      <c r="T103" t="s">
        <v>36</v>
      </c>
      <c r="U103" s="4">
        <f t="shared" si="4"/>
        <v>8.0399223731633107E-3</v>
      </c>
      <c r="V103" s="4">
        <f t="shared" si="5"/>
        <v>1.2862616310892139E-2</v>
      </c>
      <c r="X103" s="5">
        <f t="shared" si="6"/>
        <v>36.533954570333883</v>
      </c>
    </row>
    <row r="104" spans="1:24" x14ac:dyDescent="0.25">
      <c r="A104">
        <v>97</v>
      </c>
      <c r="B104" t="s">
        <v>426</v>
      </c>
      <c r="C104">
        <v>10</v>
      </c>
      <c r="D104">
        <v>1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30.46</v>
      </c>
      <c r="N104" t="s">
        <v>254</v>
      </c>
      <c r="O104" t="s">
        <v>427</v>
      </c>
      <c r="P104" t="s">
        <v>175</v>
      </c>
      <c r="Q104" t="s">
        <v>389</v>
      </c>
      <c r="R104">
        <v>30.63</v>
      </c>
      <c r="S104">
        <v>31.39</v>
      </c>
      <c r="T104" t="s">
        <v>36</v>
      </c>
      <c r="U104" s="4">
        <f t="shared" si="4"/>
        <v>5.5501142670584258E-3</v>
      </c>
      <c r="V104" s="4">
        <f t="shared" si="5"/>
        <v>2.4211532335138619E-2</v>
      </c>
      <c r="X104" s="5">
        <f t="shared" si="6"/>
        <v>31.371599235425293</v>
      </c>
    </row>
    <row r="105" spans="1:24" x14ac:dyDescent="0.25">
      <c r="A105">
        <v>98</v>
      </c>
      <c r="B105" t="s">
        <v>428</v>
      </c>
      <c r="C105">
        <v>10</v>
      </c>
      <c r="D105">
        <v>0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35.96</v>
      </c>
      <c r="N105" t="s">
        <v>429</v>
      </c>
      <c r="O105" t="s">
        <v>430</v>
      </c>
      <c r="P105" t="s">
        <v>39</v>
      </c>
      <c r="Q105" t="s">
        <v>431</v>
      </c>
      <c r="R105">
        <v>35.96</v>
      </c>
      <c r="S105">
        <v>36.5</v>
      </c>
      <c r="T105" t="s">
        <v>36</v>
      </c>
      <c r="U105" s="4">
        <f t="shared" si="4"/>
        <v>0</v>
      </c>
      <c r="V105" s="4">
        <f t="shared" si="5"/>
        <v>1.4794520547945167E-2</v>
      </c>
      <c r="X105" s="5">
        <f t="shared" si="6"/>
        <v>36.49201095890411</v>
      </c>
    </row>
    <row r="106" spans="1:24" x14ac:dyDescent="0.25">
      <c r="A106">
        <v>99</v>
      </c>
      <c r="B106" t="s">
        <v>432</v>
      </c>
      <c r="C106">
        <v>9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27</v>
      </c>
      <c r="N106" t="s">
        <v>433</v>
      </c>
      <c r="O106" t="s">
        <v>434</v>
      </c>
      <c r="P106" t="s">
        <v>435</v>
      </c>
      <c r="Q106" t="s">
        <v>166</v>
      </c>
      <c r="R106">
        <v>27.11</v>
      </c>
      <c r="S106">
        <v>28.53</v>
      </c>
      <c r="T106" t="s">
        <v>36</v>
      </c>
      <c r="U106" s="4">
        <f t="shared" si="4"/>
        <v>4.0575433419401952E-3</v>
      </c>
      <c r="V106" s="4">
        <f t="shared" si="5"/>
        <v>4.9772169645986741E-2</v>
      </c>
      <c r="X106" s="5">
        <f t="shared" si="6"/>
        <v>28.4593235191027</v>
      </c>
    </row>
    <row r="107" spans="1:24" x14ac:dyDescent="0.25">
      <c r="A107">
        <v>100</v>
      </c>
      <c r="B107" t="s">
        <v>436</v>
      </c>
      <c r="C107">
        <v>9</v>
      </c>
      <c r="D107">
        <v>1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26.47</v>
      </c>
      <c r="N107" t="s">
        <v>437</v>
      </c>
      <c r="O107" t="s">
        <v>438</v>
      </c>
      <c r="P107" t="s">
        <v>439</v>
      </c>
      <c r="Q107" t="s">
        <v>440</v>
      </c>
      <c r="R107">
        <v>26.68</v>
      </c>
      <c r="S107">
        <v>27.38</v>
      </c>
      <c r="T107" t="s">
        <v>36</v>
      </c>
      <c r="U107" s="4">
        <f t="shared" si="4"/>
        <v>7.8710644677661978E-3</v>
      </c>
      <c r="V107" s="4">
        <f t="shared" si="5"/>
        <v>2.5566106647187725E-2</v>
      </c>
      <c r="X107" s="5">
        <f t="shared" si="6"/>
        <v>27.362103725346969</v>
      </c>
    </row>
    <row r="108" spans="1:24" x14ac:dyDescent="0.25">
      <c r="A108">
        <v>101</v>
      </c>
      <c r="B108" t="s">
        <v>441</v>
      </c>
      <c r="C108">
        <v>9</v>
      </c>
      <c r="D108">
        <v>0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27.13</v>
      </c>
      <c r="N108" t="s">
        <v>442</v>
      </c>
      <c r="O108" t="s">
        <v>443</v>
      </c>
      <c r="P108" t="s">
        <v>193</v>
      </c>
      <c r="Q108" t="s">
        <v>444</v>
      </c>
      <c r="R108">
        <v>26.98</v>
      </c>
      <c r="S108">
        <v>27.65</v>
      </c>
      <c r="T108" t="s">
        <v>36</v>
      </c>
      <c r="U108" s="4">
        <f t="shared" si="4"/>
        <v>-5.5596738324683592E-3</v>
      </c>
      <c r="V108" s="4">
        <f t="shared" si="5"/>
        <v>2.4231464737793806E-2</v>
      </c>
      <c r="X108" s="5">
        <f t="shared" si="6"/>
        <v>27.633764918625676</v>
      </c>
    </row>
    <row r="109" spans="1:24" x14ac:dyDescent="0.25">
      <c r="A109">
        <v>102</v>
      </c>
      <c r="B109" t="s">
        <v>445</v>
      </c>
      <c r="C109">
        <v>9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30.87</v>
      </c>
      <c r="N109" t="s">
        <v>446</v>
      </c>
      <c r="O109" t="s">
        <v>217</v>
      </c>
      <c r="P109" t="s">
        <v>447</v>
      </c>
      <c r="Q109" t="s">
        <v>448</v>
      </c>
      <c r="R109">
        <v>31.3</v>
      </c>
      <c r="S109">
        <v>32.14</v>
      </c>
      <c r="T109" t="s">
        <v>36</v>
      </c>
      <c r="U109" s="4">
        <f t="shared" si="4"/>
        <v>1.3738019169329041E-2</v>
      </c>
      <c r="V109" s="4">
        <f t="shared" si="5"/>
        <v>2.6135656502800253E-2</v>
      </c>
      <c r="X109" s="5">
        <f t="shared" si="6"/>
        <v>32.11804604853765</v>
      </c>
    </row>
    <row r="110" spans="1:24" x14ac:dyDescent="0.25">
      <c r="A110">
        <v>103</v>
      </c>
      <c r="B110" t="s">
        <v>449</v>
      </c>
      <c r="C110">
        <v>9</v>
      </c>
      <c r="D110">
        <v>0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31.38</v>
      </c>
      <c r="N110" t="s">
        <v>450</v>
      </c>
      <c r="O110" t="s">
        <v>451</v>
      </c>
      <c r="P110" t="s">
        <v>71</v>
      </c>
      <c r="Q110" t="s">
        <v>119</v>
      </c>
      <c r="R110">
        <v>31.39</v>
      </c>
      <c r="S110">
        <v>31.61</v>
      </c>
      <c r="T110" t="s">
        <v>36</v>
      </c>
      <c r="U110" s="4">
        <f t="shared" si="4"/>
        <v>3.1857279388347592E-4</v>
      </c>
      <c r="V110" s="4">
        <f t="shared" si="5"/>
        <v>6.9598228408731533E-3</v>
      </c>
      <c r="X110" s="5">
        <f t="shared" si="6"/>
        <v>31.608468838975011</v>
      </c>
    </row>
    <row r="111" spans="1:24" x14ac:dyDescent="0.25">
      <c r="A111">
        <v>104</v>
      </c>
      <c r="B111" t="s">
        <v>452</v>
      </c>
      <c r="C111">
        <v>9</v>
      </c>
      <c r="D111">
        <v>0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28.56</v>
      </c>
      <c r="N111" t="s">
        <v>453</v>
      </c>
      <c r="O111" t="s">
        <v>454</v>
      </c>
      <c r="P111" t="s">
        <v>141</v>
      </c>
      <c r="Q111" t="s">
        <v>84</v>
      </c>
      <c r="R111">
        <v>28.76</v>
      </c>
      <c r="S111">
        <v>30.4</v>
      </c>
      <c r="T111" t="s">
        <v>36</v>
      </c>
      <c r="U111" s="4">
        <f t="shared" si="4"/>
        <v>6.9541029207232929E-3</v>
      </c>
      <c r="V111" s="4">
        <f t="shared" si="5"/>
        <v>5.3947368421052522E-2</v>
      </c>
      <c r="X111" s="5">
        <f t="shared" si="6"/>
        <v>30.311526315789472</v>
      </c>
    </row>
    <row r="112" spans="1:24" x14ac:dyDescent="0.25">
      <c r="A112">
        <v>105</v>
      </c>
      <c r="B112" t="s">
        <v>455</v>
      </c>
      <c r="C112">
        <v>9</v>
      </c>
      <c r="D112">
        <v>0</v>
      </c>
      <c r="E112">
        <v>6</v>
      </c>
      <c r="F112">
        <v>0</v>
      </c>
      <c r="G112" t="s">
        <v>20</v>
      </c>
      <c r="H112" t="s">
        <v>20</v>
      </c>
      <c r="I112">
        <v>6</v>
      </c>
      <c r="J112">
        <v>0</v>
      </c>
      <c r="K112" t="s">
        <v>20</v>
      </c>
      <c r="L112" t="s">
        <v>20</v>
      </c>
      <c r="M112">
        <v>35.020000000000003</v>
      </c>
      <c r="N112" t="s">
        <v>53</v>
      </c>
      <c r="O112" t="s">
        <v>456</v>
      </c>
      <c r="P112" t="s">
        <v>457</v>
      </c>
      <c r="Q112" t="s">
        <v>458</v>
      </c>
      <c r="R112">
        <v>35.46</v>
      </c>
      <c r="S112">
        <v>35.75</v>
      </c>
      <c r="T112" t="s">
        <v>36</v>
      </c>
      <c r="U112" s="4">
        <f t="shared" si="4"/>
        <v>1.2408347433728095E-2</v>
      </c>
      <c r="V112" s="4">
        <f t="shared" si="5"/>
        <v>8.1118881118881214E-3</v>
      </c>
      <c r="X112" s="5">
        <f t="shared" si="6"/>
        <v>35.747647552447553</v>
      </c>
    </row>
    <row r="113" spans="1:24" x14ac:dyDescent="0.25">
      <c r="A113">
        <v>106</v>
      </c>
      <c r="B113" t="s">
        <v>459</v>
      </c>
      <c r="C113">
        <v>9</v>
      </c>
      <c r="D113">
        <v>0</v>
      </c>
      <c r="E113">
        <v>6</v>
      </c>
      <c r="F113">
        <v>0</v>
      </c>
      <c r="G113" t="s">
        <v>20</v>
      </c>
      <c r="H113" t="s">
        <v>20</v>
      </c>
      <c r="I113">
        <v>6</v>
      </c>
      <c r="J113">
        <v>0</v>
      </c>
      <c r="K113" t="s">
        <v>20</v>
      </c>
      <c r="L113" t="s">
        <v>20</v>
      </c>
      <c r="M113">
        <v>35.979999999999997</v>
      </c>
      <c r="N113" t="s">
        <v>460</v>
      </c>
      <c r="O113" t="s">
        <v>123</v>
      </c>
      <c r="P113" t="s">
        <v>461</v>
      </c>
      <c r="Q113" t="s">
        <v>30</v>
      </c>
      <c r="R113">
        <v>35.92</v>
      </c>
      <c r="S113">
        <v>36.43</v>
      </c>
      <c r="T113" t="s">
        <v>36</v>
      </c>
      <c r="U113" s="4">
        <f t="shared" si="4"/>
        <v>-1.6703786191536452E-3</v>
      </c>
      <c r="V113" s="4">
        <f t="shared" si="5"/>
        <v>1.3999451001921459E-2</v>
      </c>
      <c r="X113" s="5">
        <f t="shared" si="6"/>
        <v>36.422860279989024</v>
      </c>
    </row>
    <row r="114" spans="1:24" x14ac:dyDescent="0.25">
      <c r="A114">
        <v>107</v>
      </c>
      <c r="B114" t="s">
        <v>462</v>
      </c>
      <c r="C114">
        <v>9</v>
      </c>
      <c r="D114">
        <v>0</v>
      </c>
      <c r="E114">
        <v>5</v>
      </c>
      <c r="F114">
        <v>1</v>
      </c>
      <c r="G114" t="s">
        <v>20</v>
      </c>
      <c r="H114" t="s">
        <v>20</v>
      </c>
      <c r="I114">
        <v>5</v>
      </c>
      <c r="J114">
        <v>1</v>
      </c>
      <c r="K114" t="s">
        <v>20</v>
      </c>
      <c r="L114" t="s">
        <v>20</v>
      </c>
      <c r="M114">
        <v>27.49</v>
      </c>
      <c r="N114" t="s">
        <v>30</v>
      </c>
      <c r="O114" t="s">
        <v>463</v>
      </c>
      <c r="P114" t="s">
        <v>464</v>
      </c>
      <c r="Q114" t="s">
        <v>465</v>
      </c>
      <c r="R114">
        <v>27.5</v>
      </c>
      <c r="S114">
        <v>28.72</v>
      </c>
      <c r="T114" t="s">
        <v>36</v>
      </c>
      <c r="U114" s="4">
        <f t="shared" si="4"/>
        <v>3.636363636364548E-4</v>
      </c>
      <c r="V114" s="4">
        <f t="shared" si="5"/>
        <v>4.2479108635097407E-2</v>
      </c>
      <c r="X114" s="5">
        <f t="shared" si="6"/>
        <v>28.668175487465177</v>
      </c>
    </row>
    <row r="115" spans="1:24" x14ac:dyDescent="0.25">
      <c r="A115">
        <v>108</v>
      </c>
      <c r="B115" t="s">
        <v>466</v>
      </c>
      <c r="C115">
        <v>9</v>
      </c>
      <c r="D115">
        <v>0</v>
      </c>
      <c r="E115">
        <v>6</v>
      </c>
      <c r="F115">
        <v>0</v>
      </c>
      <c r="G115" t="s">
        <v>20</v>
      </c>
      <c r="H115" t="s">
        <v>20</v>
      </c>
      <c r="I115">
        <v>6</v>
      </c>
      <c r="J115">
        <v>0</v>
      </c>
      <c r="K115" t="s">
        <v>20</v>
      </c>
      <c r="L115" t="s">
        <v>20</v>
      </c>
      <c r="M115">
        <v>28.69</v>
      </c>
      <c r="N115" t="s">
        <v>467</v>
      </c>
      <c r="O115" t="s">
        <v>468</v>
      </c>
      <c r="P115" t="s">
        <v>469</v>
      </c>
      <c r="Q115" t="s">
        <v>470</v>
      </c>
      <c r="R115">
        <v>29.01</v>
      </c>
      <c r="S115">
        <v>29.52</v>
      </c>
      <c r="T115" t="s">
        <v>36</v>
      </c>
      <c r="U115" s="4">
        <f t="shared" si="4"/>
        <v>1.1030679076180605E-2</v>
      </c>
      <c r="V115" s="4">
        <f t="shared" si="5"/>
        <v>1.7276422764227584E-2</v>
      </c>
      <c r="X115" s="5">
        <f t="shared" si="6"/>
        <v>29.511189024390244</v>
      </c>
    </row>
    <row r="116" spans="1:24" x14ac:dyDescent="0.25">
      <c r="A116">
        <v>109</v>
      </c>
      <c r="B116" t="s">
        <v>471</v>
      </c>
      <c r="C116">
        <v>11</v>
      </c>
      <c r="D116">
        <v>0</v>
      </c>
      <c r="E116">
        <v>6</v>
      </c>
      <c r="F116">
        <v>0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26.98</v>
      </c>
      <c r="N116" t="s">
        <v>361</v>
      </c>
      <c r="O116" t="s">
        <v>472</v>
      </c>
      <c r="P116" t="s">
        <v>473</v>
      </c>
      <c r="Q116" t="s">
        <v>24</v>
      </c>
      <c r="R116">
        <v>27.1</v>
      </c>
      <c r="S116">
        <v>27.33</v>
      </c>
      <c r="T116" t="s">
        <v>36</v>
      </c>
      <c r="U116" s="4">
        <f t="shared" si="4"/>
        <v>4.4280442804428555E-3</v>
      </c>
      <c r="V116" s="4">
        <f t="shared" si="5"/>
        <v>8.4156604463957452E-3</v>
      </c>
      <c r="X116" s="5">
        <f t="shared" si="6"/>
        <v>27.328064398097325</v>
      </c>
    </row>
    <row r="117" spans="1:24" x14ac:dyDescent="0.25">
      <c r="A117">
        <v>110</v>
      </c>
      <c r="B117" t="s">
        <v>474</v>
      </c>
      <c r="C117">
        <v>9</v>
      </c>
      <c r="D117">
        <v>0</v>
      </c>
      <c r="E117">
        <v>6</v>
      </c>
      <c r="F117">
        <v>0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25.42</v>
      </c>
      <c r="N117" t="s">
        <v>475</v>
      </c>
      <c r="O117" t="s">
        <v>76</v>
      </c>
      <c r="P117" t="s">
        <v>476</v>
      </c>
      <c r="Q117" t="s">
        <v>355</v>
      </c>
      <c r="R117">
        <v>25.69</v>
      </c>
      <c r="S117">
        <v>26.16</v>
      </c>
      <c r="T117" t="s">
        <v>36</v>
      </c>
      <c r="U117" s="4">
        <f t="shared" si="4"/>
        <v>1.0509926041261219E-2</v>
      </c>
      <c r="V117" s="4">
        <f t="shared" si="5"/>
        <v>1.7966360856269015E-2</v>
      </c>
      <c r="X117" s="5">
        <f t="shared" si="6"/>
        <v>26.151555810397554</v>
      </c>
    </row>
    <row r="118" spans="1:24" x14ac:dyDescent="0.25">
      <c r="A118">
        <v>111</v>
      </c>
      <c r="B118" t="s">
        <v>477</v>
      </c>
      <c r="C118">
        <v>9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26.5</v>
      </c>
      <c r="N118" t="s">
        <v>478</v>
      </c>
      <c r="O118" t="s">
        <v>319</v>
      </c>
      <c r="P118" t="s">
        <v>89</v>
      </c>
      <c r="Q118" t="s">
        <v>479</v>
      </c>
      <c r="R118">
        <v>26.24</v>
      </c>
      <c r="S118">
        <v>26.55</v>
      </c>
      <c r="T118" t="s">
        <v>36</v>
      </c>
      <c r="U118" s="4">
        <f t="shared" si="4"/>
        <v>-9.9085365853659457E-3</v>
      </c>
      <c r="V118" s="4">
        <f t="shared" si="5"/>
        <v>1.167608286252364E-2</v>
      </c>
      <c r="X118" s="5">
        <f t="shared" si="6"/>
        <v>26.546380414312619</v>
      </c>
    </row>
    <row r="119" spans="1:24" x14ac:dyDescent="0.25">
      <c r="A119">
        <v>112</v>
      </c>
      <c r="B119" t="s">
        <v>480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31</v>
      </c>
      <c r="N119" t="s">
        <v>481</v>
      </c>
      <c r="O119" t="s">
        <v>482</v>
      </c>
      <c r="P119" t="s">
        <v>483</v>
      </c>
      <c r="Q119" t="s">
        <v>484</v>
      </c>
      <c r="R119">
        <v>30.95</v>
      </c>
      <c r="S119">
        <v>31.1</v>
      </c>
      <c r="T119" t="s">
        <v>36</v>
      </c>
      <c r="U119" s="4">
        <f t="shared" si="4"/>
        <v>-1.615508885298933E-3</v>
      </c>
      <c r="V119" s="4">
        <f t="shared" si="5"/>
        <v>4.8231511254019921E-3</v>
      </c>
      <c r="X119" s="5">
        <f t="shared" si="6"/>
        <v>31.099276527331192</v>
      </c>
    </row>
    <row r="120" spans="1:24" x14ac:dyDescent="0.25">
      <c r="A120">
        <v>113</v>
      </c>
      <c r="B120" t="s">
        <v>485</v>
      </c>
      <c r="C120">
        <v>10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26.65</v>
      </c>
      <c r="N120" t="s">
        <v>486</v>
      </c>
      <c r="O120" t="s">
        <v>264</v>
      </c>
      <c r="P120" t="s">
        <v>346</v>
      </c>
      <c r="Q120" t="s">
        <v>295</v>
      </c>
      <c r="R120">
        <v>26.75</v>
      </c>
      <c r="S120">
        <v>27.03</v>
      </c>
      <c r="T120" t="s">
        <v>25</v>
      </c>
      <c r="U120" s="4">
        <f t="shared" si="4"/>
        <v>3.7383177570093906E-3</v>
      </c>
      <c r="V120" s="4">
        <f t="shared" si="5"/>
        <v>1.0358860525342295E-2</v>
      </c>
      <c r="X120" s="5">
        <f t="shared" si="6"/>
        <v>27.027099519052907</v>
      </c>
    </row>
    <row r="121" spans="1:24" x14ac:dyDescent="0.25">
      <c r="A121">
        <v>114</v>
      </c>
      <c r="B121" t="s">
        <v>487</v>
      </c>
      <c r="C121">
        <v>10</v>
      </c>
      <c r="D121">
        <v>0</v>
      </c>
      <c r="E121">
        <v>6</v>
      </c>
      <c r="F121">
        <v>0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29.41</v>
      </c>
      <c r="N121" t="s">
        <v>488</v>
      </c>
      <c r="O121" t="s">
        <v>489</v>
      </c>
      <c r="P121" t="s">
        <v>490</v>
      </c>
      <c r="Q121" t="s">
        <v>491</v>
      </c>
      <c r="R121">
        <v>29.81</v>
      </c>
      <c r="S121">
        <v>29.81</v>
      </c>
      <c r="T121" t="s">
        <v>25</v>
      </c>
      <c r="U121" s="4">
        <f t="shared" si="4"/>
        <v>1.3418316001341801E-2</v>
      </c>
      <c r="V121" s="4">
        <f t="shared" si="5"/>
        <v>0</v>
      </c>
      <c r="X121" s="5">
        <f t="shared" si="6"/>
        <v>29.81</v>
      </c>
    </row>
    <row r="122" spans="1:24" x14ac:dyDescent="0.25">
      <c r="A122">
        <v>115</v>
      </c>
      <c r="B122" t="s">
        <v>492</v>
      </c>
      <c r="C122">
        <v>9</v>
      </c>
      <c r="D122">
        <v>0</v>
      </c>
      <c r="E122">
        <v>6</v>
      </c>
      <c r="F122">
        <v>0</v>
      </c>
      <c r="G122" t="s">
        <v>20</v>
      </c>
      <c r="H122" t="s">
        <v>20</v>
      </c>
      <c r="I122">
        <v>6</v>
      </c>
      <c r="J122">
        <v>0</v>
      </c>
      <c r="K122" t="s">
        <v>20</v>
      </c>
      <c r="L122" t="s">
        <v>20</v>
      </c>
      <c r="M122">
        <v>26.02</v>
      </c>
      <c r="N122" t="s">
        <v>48</v>
      </c>
      <c r="O122" t="s">
        <v>493</v>
      </c>
      <c r="P122" t="s">
        <v>494</v>
      </c>
      <c r="Q122" t="s">
        <v>146</v>
      </c>
      <c r="R122">
        <v>26.86</v>
      </c>
      <c r="S122">
        <v>26.86</v>
      </c>
      <c r="T122" t="s">
        <v>25</v>
      </c>
      <c r="U122" s="4">
        <f t="shared" si="4"/>
        <v>3.1273268801191412E-2</v>
      </c>
      <c r="V122" s="4">
        <f t="shared" si="5"/>
        <v>0</v>
      </c>
      <c r="X122" s="5">
        <f t="shared" si="6"/>
        <v>26.86</v>
      </c>
    </row>
    <row r="123" spans="1:24" x14ac:dyDescent="0.25">
      <c r="A123">
        <v>116</v>
      </c>
      <c r="B123" t="s">
        <v>495</v>
      </c>
      <c r="C123">
        <v>9</v>
      </c>
      <c r="D123">
        <v>0</v>
      </c>
      <c r="E123">
        <v>6</v>
      </c>
      <c r="F123">
        <v>0</v>
      </c>
      <c r="G123" t="s">
        <v>20</v>
      </c>
      <c r="H123" t="s">
        <v>20</v>
      </c>
      <c r="I123">
        <v>6</v>
      </c>
      <c r="J123">
        <v>0</v>
      </c>
      <c r="K123" t="s">
        <v>20</v>
      </c>
      <c r="L123" t="s">
        <v>20</v>
      </c>
      <c r="M123">
        <v>34.200000000000003</v>
      </c>
      <c r="N123" t="s">
        <v>144</v>
      </c>
      <c r="O123" t="s">
        <v>400</v>
      </c>
      <c r="P123" t="s">
        <v>496</v>
      </c>
      <c r="Q123" t="s">
        <v>497</v>
      </c>
      <c r="R123">
        <v>35.08</v>
      </c>
      <c r="S123">
        <v>35.08</v>
      </c>
      <c r="T123" t="s">
        <v>25</v>
      </c>
      <c r="U123" s="4">
        <f t="shared" si="4"/>
        <v>2.5085518814139007E-2</v>
      </c>
      <c r="V123" s="4">
        <f t="shared" si="5"/>
        <v>0</v>
      </c>
      <c r="X123" s="5">
        <f t="shared" si="6"/>
        <v>35.08</v>
      </c>
    </row>
    <row r="124" spans="1:24" x14ac:dyDescent="0.25">
      <c r="A124">
        <v>117</v>
      </c>
      <c r="B124" t="s">
        <v>498</v>
      </c>
      <c r="C124">
        <v>10</v>
      </c>
      <c r="D124">
        <v>1</v>
      </c>
      <c r="E124">
        <v>6</v>
      </c>
      <c r="F124">
        <v>0</v>
      </c>
      <c r="G124" t="s">
        <v>20</v>
      </c>
      <c r="H124" t="s">
        <v>20</v>
      </c>
      <c r="I124">
        <v>6</v>
      </c>
      <c r="J124">
        <v>0</v>
      </c>
      <c r="K124" t="s">
        <v>20</v>
      </c>
      <c r="L124" t="s">
        <v>20</v>
      </c>
      <c r="M124">
        <v>26.91</v>
      </c>
      <c r="N124" t="s">
        <v>499</v>
      </c>
      <c r="O124" t="s">
        <v>500</v>
      </c>
      <c r="P124" t="s">
        <v>501</v>
      </c>
      <c r="Q124" t="s">
        <v>502</v>
      </c>
      <c r="R124">
        <v>27.27</v>
      </c>
      <c r="S124">
        <v>27.27</v>
      </c>
      <c r="T124" t="s">
        <v>25</v>
      </c>
      <c r="U124" s="4">
        <f t="shared" si="4"/>
        <v>1.3201320132013139E-2</v>
      </c>
      <c r="V124" s="4">
        <f t="shared" si="5"/>
        <v>0</v>
      </c>
      <c r="X124" s="5">
        <f t="shared" si="6"/>
        <v>27.27</v>
      </c>
    </row>
    <row r="125" spans="1:24" x14ac:dyDescent="0.25">
      <c r="A125">
        <v>118</v>
      </c>
      <c r="B125" t="s">
        <v>503</v>
      </c>
      <c r="C125">
        <v>9</v>
      </c>
      <c r="D125">
        <v>0</v>
      </c>
      <c r="E125">
        <v>6</v>
      </c>
      <c r="F125">
        <v>0</v>
      </c>
      <c r="G125" t="s">
        <v>20</v>
      </c>
      <c r="H125" t="s">
        <v>20</v>
      </c>
      <c r="I125">
        <v>6</v>
      </c>
      <c r="J125">
        <v>0</v>
      </c>
      <c r="K125" t="s">
        <v>20</v>
      </c>
      <c r="L125" t="s">
        <v>20</v>
      </c>
      <c r="M125">
        <v>26.44</v>
      </c>
      <c r="N125" t="s">
        <v>266</v>
      </c>
      <c r="O125" t="s">
        <v>304</v>
      </c>
      <c r="P125" t="s">
        <v>504</v>
      </c>
      <c r="Q125" t="s">
        <v>353</v>
      </c>
      <c r="R125">
        <v>26.79</v>
      </c>
      <c r="S125">
        <v>27.38</v>
      </c>
      <c r="T125" t="s">
        <v>25</v>
      </c>
      <c r="U125" s="4">
        <f t="shared" si="4"/>
        <v>1.3064576334453126E-2</v>
      </c>
      <c r="V125" s="4">
        <f t="shared" si="5"/>
        <v>2.1548575602629683E-2</v>
      </c>
      <c r="X125" s="5">
        <f t="shared" si="6"/>
        <v>27.367286340394447</v>
      </c>
    </row>
    <row r="126" spans="1:24" x14ac:dyDescent="0.25">
      <c r="A126">
        <v>119</v>
      </c>
      <c r="B126" t="s">
        <v>505</v>
      </c>
      <c r="C126">
        <v>10</v>
      </c>
      <c r="D126">
        <v>0</v>
      </c>
      <c r="E126">
        <v>6</v>
      </c>
      <c r="F126">
        <v>0</v>
      </c>
      <c r="G126" t="s">
        <v>20</v>
      </c>
      <c r="H126" t="s">
        <v>20</v>
      </c>
      <c r="I126">
        <v>6</v>
      </c>
      <c r="J126">
        <v>0</v>
      </c>
      <c r="K126" t="s">
        <v>20</v>
      </c>
      <c r="L126" t="s">
        <v>20</v>
      </c>
      <c r="M126">
        <v>30.89</v>
      </c>
      <c r="N126" t="s">
        <v>506</v>
      </c>
      <c r="O126" t="s">
        <v>507</v>
      </c>
      <c r="P126" t="s">
        <v>508</v>
      </c>
      <c r="Q126" t="s">
        <v>509</v>
      </c>
      <c r="R126">
        <v>31.71</v>
      </c>
      <c r="S126">
        <v>31.71</v>
      </c>
      <c r="T126" t="s">
        <v>25</v>
      </c>
      <c r="U126" s="4">
        <f t="shared" si="4"/>
        <v>2.5859350362661626E-2</v>
      </c>
      <c r="V126" s="4">
        <f t="shared" si="5"/>
        <v>0</v>
      </c>
      <c r="X126" s="5">
        <f t="shared" si="6"/>
        <v>31.71</v>
      </c>
    </row>
    <row r="127" spans="1:24" x14ac:dyDescent="0.25">
      <c r="A127">
        <v>120</v>
      </c>
      <c r="B127" t="s">
        <v>510</v>
      </c>
      <c r="C127">
        <v>9</v>
      </c>
      <c r="D127">
        <v>0</v>
      </c>
      <c r="E127">
        <v>6</v>
      </c>
      <c r="F127">
        <v>0</v>
      </c>
      <c r="G127" t="s">
        <v>20</v>
      </c>
      <c r="H127" t="s">
        <v>20</v>
      </c>
      <c r="I127">
        <v>6</v>
      </c>
      <c r="J127">
        <v>0</v>
      </c>
      <c r="K127" t="s">
        <v>20</v>
      </c>
      <c r="L127" t="s">
        <v>20</v>
      </c>
      <c r="M127">
        <v>27.78</v>
      </c>
      <c r="N127" t="s">
        <v>511</v>
      </c>
      <c r="O127" t="s">
        <v>512</v>
      </c>
      <c r="P127" t="s">
        <v>99</v>
      </c>
      <c r="Q127" t="s">
        <v>354</v>
      </c>
      <c r="R127">
        <v>26.49</v>
      </c>
      <c r="S127">
        <v>26.49</v>
      </c>
      <c r="T127" t="s">
        <v>25</v>
      </c>
      <c r="U127" s="4">
        <f t="shared" si="4"/>
        <v>-4.8697621744054453E-2</v>
      </c>
      <c r="V127" s="4">
        <f t="shared" si="5"/>
        <v>0</v>
      </c>
      <c r="X127" s="5">
        <f t="shared" si="6"/>
        <v>26.49</v>
      </c>
    </row>
    <row r="128" spans="1:24" x14ac:dyDescent="0.25">
      <c r="A128">
        <v>121</v>
      </c>
      <c r="B128" t="s">
        <v>513</v>
      </c>
      <c r="C128">
        <v>9</v>
      </c>
      <c r="D128">
        <v>0</v>
      </c>
      <c r="E128">
        <v>6</v>
      </c>
      <c r="F128">
        <v>0</v>
      </c>
      <c r="G128" t="s">
        <v>20</v>
      </c>
      <c r="H128" t="s">
        <v>20</v>
      </c>
      <c r="I128">
        <v>6</v>
      </c>
      <c r="J128">
        <v>0</v>
      </c>
      <c r="K128" t="s">
        <v>20</v>
      </c>
      <c r="L128" t="s">
        <v>20</v>
      </c>
      <c r="M128">
        <v>26.28</v>
      </c>
      <c r="N128" t="s">
        <v>514</v>
      </c>
      <c r="O128" t="s">
        <v>515</v>
      </c>
      <c r="P128" t="s">
        <v>192</v>
      </c>
      <c r="Q128" t="s">
        <v>516</v>
      </c>
      <c r="R128">
        <v>26.71</v>
      </c>
      <c r="S128">
        <v>26.71</v>
      </c>
      <c r="T128" t="s">
        <v>25</v>
      </c>
      <c r="U128" s="4">
        <f t="shared" si="4"/>
        <v>1.6098839385997765E-2</v>
      </c>
      <c r="V128" s="4">
        <f t="shared" si="5"/>
        <v>0</v>
      </c>
      <c r="X128" s="5">
        <f t="shared" si="6"/>
        <v>26.71</v>
      </c>
    </row>
    <row r="129" spans="1:24" x14ac:dyDescent="0.25">
      <c r="A129">
        <v>122</v>
      </c>
      <c r="B129" t="s">
        <v>517</v>
      </c>
      <c r="C129">
        <v>10</v>
      </c>
      <c r="D129">
        <v>1</v>
      </c>
      <c r="E129">
        <v>5</v>
      </c>
      <c r="F129">
        <v>1</v>
      </c>
      <c r="G129" t="s">
        <v>20</v>
      </c>
      <c r="H129" t="s">
        <v>20</v>
      </c>
      <c r="I129">
        <v>5</v>
      </c>
      <c r="J129">
        <v>1</v>
      </c>
      <c r="K129" t="s">
        <v>20</v>
      </c>
      <c r="L129" t="s">
        <v>20</v>
      </c>
      <c r="M129">
        <v>28.5</v>
      </c>
      <c r="N129" t="s">
        <v>518</v>
      </c>
      <c r="O129" t="s">
        <v>519</v>
      </c>
      <c r="P129" t="s">
        <v>351</v>
      </c>
      <c r="Q129" t="s">
        <v>489</v>
      </c>
      <c r="R129">
        <v>29.43</v>
      </c>
      <c r="S129">
        <v>29.43</v>
      </c>
      <c r="T129" t="s">
        <v>25</v>
      </c>
      <c r="U129" s="4">
        <f t="shared" si="4"/>
        <v>3.1600407747196746E-2</v>
      </c>
      <c r="V129" s="4">
        <f t="shared" si="5"/>
        <v>0</v>
      </c>
      <c r="X129" s="5">
        <f t="shared" si="6"/>
        <v>29.43</v>
      </c>
    </row>
    <row r="130" spans="1:24" x14ac:dyDescent="0.25">
      <c r="A130">
        <v>123</v>
      </c>
      <c r="B130" t="s">
        <v>520</v>
      </c>
      <c r="C130">
        <v>9</v>
      </c>
      <c r="D130">
        <v>0</v>
      </c>
      <c r="E130">
        <v>6</v>
      </c>
      <c r="F130">
        <v>0</v>
      </c>
      <c r="G130" t="s">
        <v>20</v>
      </c>
      <c r="H130" t="s">
        <v>20</v>
      </c>
      <c r="I130">
        <v>6</v>
      </c>
      <c r="J130">
        <v>0</v>
      </c>
      <c r="K130" t="s">
        <v>20</v>
      </c>
      <c r="L130" t="s">
        <v>20</v>
      </c>
      <c r="M130">
        <v>31.51</v>
      </c>
      <c r="N130" t="s">
        <v>521</v>
      </c>
      <c r="O130" t="s">
        <v>522</v>
      </c>
      <c r="P130" t="s">
        <v>115</v>
      </c>
      <c r="Q130" t="s">
        <v>523</v>
      </c>
      <c r="R130">
        <v>30.01</v>
      </c>
      <c r="S130">
        <v>30.01</v>
      </c>
      <c r="T130" t="s">
        <v>25</v>
      </c>
      <c r="U130" s="4">
        <f t="shared" si="4"/>
        <v>-4.9983338887037654E-2</v>
      </c>
      <c r="V130" s="4">
        <f t="shared" si="5"/>
        <v>0</v>
      </c>
      <c r="X130" s="5">
        <f t="shared" si="6"/>
        <v>30.01</v>
      </c>
    </row>
    <row r="131" spans="1:24" x14ac:dyDescent="0.25">
      <c r="X131" s="5">
        <f t="shared" si="6"/>
        <v>0</v>
      </c>
    </row>
    <row r="132" spans="1:24" x14ac:dyDescent="0.25">
      <c r="X132" s="5">
        <f t="shared" si="6"/>
        <v>0</v>
      </c>
    </row>
    <row r="133" spans="1:24" x14ac:dyDescent="0.25">
      <c r="X133" s="5">
        <f t="shared" si="6"/>
        <v>0</v>
      </c>
    </row>
    <row r="134" spans="1:24" x14ac:dyDescent="0.25">
      <c r="X134" s="5">
        <f t="shared" si="6"/>
        <v>0</v>
      </c>
    </row>
    <row r="135" spans="1:24" x14ac:dyDescent="0.25">
      <c r="X135" s="5">
        <f t="shared" si="6"/>
        <v>0</v>
      </c>
    </row>
    <row r="136" spans="1:24" x14ac:dyDescent="0.25">
      <c r="X136" s="5">
        <f t="shared" ref="X136:X199" si="7">R136*V136+R136</f>
        <v>0</v>
      </c>
    </row>
    <row r="137" spans="1:24" x14ac:dyDescent="0.25">
      <c r="X137" s="5">
        <f t="shared" si="7"/>
        <v>0</v>
      </c>
    </row>
    <row r="138" spans="1:24" x14ac:dyDescent="0.25">
      <c r="X138" s="5">
        <f t="shared" si="7"/>
        <v>0</v>
      </c>
    </row>
    <row r="139" spans="1:24" x14ac:dyDescent="0.25">
      <c r="X139" s="5">
        <f t="shared" si="7"/>
        <v>0</v>
      </c>
    </row>
    <row r="140" spans="1:24" x14ac:dyDescent="0.25">
      <c r="X140" s="5">
        <f t="shared" si="7"/>
        <v>0</v>
      </c>
    </row>
    <row r="141" spans="1:24" x14ac:dyDescent="0.25">
      <c r="X141" s="5">
        <f t="shared" si="7"/>
        <v>0</v>
      </c>
    </row>
    <row r="142" spans="1:24" x14ac:dyDescent="0.25">
      <c r="X142" s="5">
        <f t="shared" si="7"/>
        <v>0</v>
      </c>
    </row>
    <row r="143" spans="1:24" x14ac:dyDescent="0.25">
      <c r="X143" s="5">
        <f t="shared" si="7"/>
        <v>0</v>
      </c>
    </row>
    <row r="144" spans="1:24" x14ac:dyDescent="0.25">
      <c r="X144" s="5">
        <f t="shared" si="7"/>
        <v>0</v>
      </c>
    </row>
    <row r="145" spans="24:24" x14ac:dyDescent="0.25">
      <c r="X145" s="5">
        <f t="shared" si="7"/>
        <v>0</v>
      </c>
    </row>
    <row r="146" spans="24:24" x14ac:dyDescent="0.25">
      <c r="X146" s="5">
        <f t="shared" si="7"/>
        <v>0</v>
      </c>
    </row>
    <row r="147" spans="24:24" x14ac:dyDescent="0.25">
      <c r="X147" s="5">
        <f t="shared" si="7"/>
        <v>0</v>
      </c>
    </row>
    <row r="148" spans="24:24" x14ac:dyDescent="0.25">
      <c r="X148" s="5">
        <f t="shared" si="7"/>
        <v>0</v>
      </c>
    </row>
    <row r="149" spans="24:24" x14ac:dyDescent="0.25">
      <c r="X149" s="5">
        <f t="shared" si="7"/>
        <v>0</v>
      </c>
    </row>
    <row r="150" spans="24:24" x14ac:dyDescent="0.25">
      <c r="X150" s="5">
        <f t="shared" si="7"/>
        <v>0</v>
      </c>
    </row>
    <row r="151" spans="24:24" x14ac:dyDescent="0.25">
      <c r="X151" s="5">
        <f t="shared" si="7"/>
        <v>0</v>
      </c>
    </row>
    <row r="152" spans="24:24" x14ac:dyDescent="0.25">
      <c r="X152" s="5">
        <f t="shared" si="7"/>
        <v>0</v>
      </c>
    </row>
    <row r="153" spans="24:24" x14ac:dyDescent="0.25">
      <c r="X153" s="5">
        <f t="shared" si="7"/>
        <v>0</v>
      </c>
    </row>
    <row r="154" spans="24:24" x14ac:dyDescent="0.25">
      <c r="X154" s="5">
        <f t="shared" si="7"/>
        <v>0</v>
      </c>
    </row>
    <row r="155" spans="24:24" x14ac:dyDescent="0.25">
      <c r="X155" s="5">
        <f t="shared" si="7"/>
        <v>0</v>
      </c>
    </row>
    <row r="156" spans="24:24" x14ac:dyDescent="0.25">
      <c r="X156" s="5">
        <f t="shared" si="7"/>
        <v>0</v>
      </c>
    </row>
    <row r="157" spans="24:24" x14ac:dyDescent="0.25">
      <c r="X157" s="5">
        <f t="shared" si="7"/>
        <v>0</v>
      </c>
    </row>
    <row r="158" spans="24:24" x14ac:dyDescent="0.25">
      <c r="X158" s="5">
        <f t="shared" si="7"/>
        <v>0</v>
      </c>
    </row>
    <row r="159" spans="24:24" x14ac:dyDescent="0.25">
      <c r="X159" s="5">
        <f t="shared" si="7"/>
        <v>0</v>
      </c>
    </row>
    <row r="160" spans="24:24" x14ac:dyDescent="0.25">
      <c r="X160" s="5">
        <f t="shared" si="7"/>
        <v>0</v>
      </c>
    </row>
    <row r="161" spans="24:24" x14ac:dyDescent="0.25">
      <c r="X161" s="5">
        <f t="shared" si="7"/>
        <v>0</v>
      </c>
    </row>
    <row r="162" spans="24:24" x14ac:dyDescent="0.25">
      <c r="X162" s="5">
        <f t="shared" si="7"/>
        <v>0</v>
      </c>
    </row>
    <row r="163" spans="24:24" x14ac:dyDescent="0.25">
      <c r="X163" s="5">
        <f t="shared" si="7"/>
        <v>0</v>
      </c>
    </row>
    <row r="164" spans="24:24" x14ac:dyDescent="0.25">
      <c r="X164" s="5">
        <f t="shared" si="7"/>
        <v>0</v>
      </c>
    </row>
    <row r="165" spans="24:24" x14ac:dyDescent="0.25">
      <c r="X165" s="5">
        <f t="shared" si="7"/>
        <v>0</v>
      </c>
    </row>
    <row r="166" spans="24:24" x14ac:dyDescent="0.25">
      <c r="X166" s="5">
        <f t="shared" si="7"/>
        <v>0</v>
      </c>
    </row>
    <row r="167" spans="24:24" x14ac:dyDescent="0.25">
      <c r="X167" s="5">
        <f t="shared" si="7"/>
        <v>0</v>
      </c>
    </row>
    <row r="168" spans="24:24" x14ac:dyDescent="0.25">
      <c r="X168" s="5">
        <f t="shared" si="7"/>
        <v>0</v>
      </c>
    </row>
    <row r="169" spans="24:24" x14ac:dyDescent="0.25">
      <c r="X169" s="5">
        <f t="shared" si="7"/>
        <v>0</v>
      </c>
    </row>
    <row r="170" spans="24:24" x14ac:dyDescent="0.25">
      <c r="X170" s="5">
        <f t="shared" si="7"/>
        <v>0</v>
      </c>
    </row>
    <row r="171" spans="24:24" x14ac:dyDescent="0.25">
      <c r="X171" s="5">
        <f t="shared" si="7"/>
        <v>0</v>
      </c>
    </row>
    <row r="172" spans="24:24" x14ac:dyDescent="0.25">
      <c r="X172" s="5">
        <f t="shared" si="7"/>
        <v>0</v>
      </c>
    </row>
    <row r="173" spans="24:24" x14ac:dyDescent="0.25">
      <c r="X173" s="5">
        <f t="shared" si="7"/>
        <v>0</v>
      </c>
    </row>
    <row r="174" spans="24:24" x14ac:dyDescent="0.25">
      <c r="X174" s="5">
        <f t="shared" si="7"/>
        <v>0</v>
      </c>
    </row>
    <row r="175" spans="24:24" x14ac:dyDescent="0.25">
      <c r="X175" s="5">
        <f t="shared" si="7"/>
        <v>0</v>
      </c>
    </row>
    <row r="176" spans="24:24" x14ac:dyDescent="0.25">
      <c r="X176" s="5">
        <f t="shared" si="7"/>
        <v>0</v>
      </c>
    </row>
    <row r="177" spans="24:24" x14ac:dyDescent="0.25">
      <c r="X177" s="5">
        <f t="shared" si="7"/>
        <v>0</v>
      </c>
    </row>
    <row r="178" spans="24:24" x14ac:dyDescent="0.25">
      <c r="X178" s="5">
        <f t="shared" si="7"/>
        <v>0</v>
      </c>
    </row>
    <row r="179" spans="24:24" x14ac:dyDescent="0.25">
      <c r="X179" s="5">
        <f t="shared" si="7"/>
        <v>0</v>
      </c>
    </row>
    <row r="180" spans="24:24" x14ac:dyDescent="0.25">
      <c r="X180" s="5">
        <f t="shared" si="7"/>
        <v>0</v>
      </c>
    </row>
    <row r="181" spans="24:24" x14ac:dyDescent="0.25">
      <c r="X181" s="5">
        <f t="shared" si="7"/>
        <v>0</v>
      </c>
    </row>
    <row r="182" spans="24:24" x14ac:dyDescent="0.25">
      <c r="X182" s="5">
        <f t="shared" si="7"/>
        <v>0</v>
      </c>
    </row>
    <row r="183" spans="24:24" x14ac:dyDescent="0.25">
      <c r="X183" s="5">
        <f t="shared" si="7"/>
        <v>0</v>
      </c>
    </row>
    <row r="184" spans="24:24" x14ac:dyDescent="0.25">
      <c r="X184" s="5">
        <f t="shared" si="7"/>
        <v>0</v>
      </c>
    </row>
    <row r="185" spans="24:24" x14ac:dyDescent="0.25">
      <c r="X185" s="5">
        <f t="shared" si="7"/>
        <v>0</v>
      </c>
    </row>
    <row r="186" spans="24:24" x14ac:dyDescent="0.25">
      <c r="X186" s="5">
        <f t="shared" si="7"/>
        <v>0</v>
      </c>
    </row>
    <row r="187" spans="24:24" x14ac:dyDescent="0.25">
      <c r="X187" s="5">
        <f t="shared" si="7"/>
        <v>0</v>
      </c>
    </row>
    <row r="188" spans="24:24" x14ac:dyDescent="0.25">
      <c r="X188" s="5">
        <f t="shared" si="7"/>
        <v>0</v>
      </c>
    </row>
    <row r="189" spans="24:24" x14ac:dyDescent="0.25">
      <c r="X189" s="5">
        <f t="shared" si="7"/>
        <v>0</v>
      </c>
    </row>
    <row r="190" spans="24:24" x14ac:dyDescent="0.25">
      <c r="X190" s="5">
        <f t="shared" si="7"/>
        <v>0</v>
      </c>
    </row>
    <row r="191" spans="24:24" x14ac:dyDescent="0.25">
      <c r="X191" s="5">
        <f t="shared" si="7"/>
        <v>0</v>
      </c>
    </row>
    <row r="192" spans="24:24" x14ac:dyDescent="0.25">
      <c r="X192" s="5">
        <f t="shared" si="7"/>
        <v>0</v>
      </c>
    </row>
    <row r="193" spans="24:24" x14ac:dyDescent="0.25">
      <c r="X193" s="5">
        <f t="shared" si="7"/>
        <v>0</v>
      </c>
    </row>
    <row r="194" spans="24:24" x14ac:dyDescent="0.25">
      <c r="X194" s="5">
        <f t="shared" si="7"/>
        <v>0</v>
      </c>
    </row>
    <row r="195" spans="24:24" x14ac:dyDescent="0.25">
      <c r="X195" s="5">
        <f t="shared" si="7"/>
        <v>0</v>
      </c>
    </row>
    <row r="196" spans="24:24" x14ac:dyDescent="0.25">
      <c r="X196" s="5">
        <f t="shared" si="7"/>
        <v>0</v>
      </c>
    </row>
    <row r="197" spans="24:24" x14ac:dyDescent="0.25">
      <c r="X197" s="5">
        <f t="shared" si="7"/>
        <v>0</v>
      </c>
    </row>
    <row r="198" spans="24:24" x14ac:dyDescent="0.25">
      <c r="X198" s="5">
        <f t="shared" si="7"/>
        <v>0</v>
      </c>
    </row>
    <row r="199" spans="24:24" x14ac:dyDescent="0.25">
      <c r="X199" s="5">
        <f t="shared" si="7"/>
        <v>0</v>
      </c>
    </row>
    <row r="200" spans="24:24" x14ac:dyDescent="0.25">
      <c r="X200" s="5">
        <f t="shared" ref="X200:X250" si="8">R200*V200+R200</f>
        <v>0</v>
      </c>
    </row>
    <row r="201" spans="24:24" x14ac:dyDescent="0.25">
      <c r="X201" s="5">
        <f t="shared" si="8"/>
        <v>0</v>
      </c>
    </row>
    <row r="202" spans="24:24" x14ac:dyDescent="0.25">
      <c r="X202" s="5">
        <f t="shared" si="8"/>
        <v>0</v>
      </c>
    </row>
    <row r="203" spans="24:24" x14ac:dyDescent="0.25">
      <c r="X203" s="5">
        <f t="shared" si="8"/>
        <v>0</v>
      </c>
    </row>
    <row r="204" spans="24:24" x14ac:dyDescent="0.25">
      <c r="X204" s="5">
        <f t="shared" si="8"/>
        <v>0</v>
      </c>
    </row>
    <row r="205" spans="24:24" x14ac:dyDescent="0.25">
      <c r="X205" s="5">
        <f t="shared" si="8"/>
        <v>0</v>
      </c>
    </row>
    <row r="206" spans="24:24" x14ac:dyDescent="0.25">
      <c r="X206" s="5">
        <f t="shared" si="8"/>
        <v>0</v>
      </c>
    </row>
    <row r="207" spans="24:24" x14ac:dyDescent="0.25">
      <c r="X207" s="5">
        <f t="shared" si="8"/>
        <v>0</v>
      </c>
    </row>
    <row r="208" spans="24:24" x14ac:dyDescent="0.25">
      <c r="X208" s="5">
        <f t="shared" si="8"/>
        <v>0</v>
      </c>
    </row>
    <row r="209" spans="24:24" x14ac:dyDescent="0.25">
      <c r="X209" s="5">
        <f t="shared" si="8"/>
        <v>0</v>
      </c>
    </row>
    <row r="210" spans="24:24" x14ac:dyDescent="0.25">
      <c r="X210" s="5">
        <f t="shared" si="8"/>
        <v>0</v>
      </c>
    </row>
    <row r="211" spans="24:24" x14ac:dyDescent="0.25">
      <c r="X211" s="5">
        <f t="shared" si="8"/>
        <v>0</v>
      </c>
    </row>
    <row r="212" spans="24:24" x14ac:dyDescent="0.25">
      <c r="X212" s="5">
        <f t="shared" si="8"/>
        <v>0</v>
      </c>
    </row>
    <row r="213" spans="24:24" x14ac:dyDescent="0.25">
      <c r="X213" s="5">
        <f t="shared" si="8"/>
        <v>0</v>
      </c>
    </row>
    <row r="214" spans="24:24" x14ac:dyDescent="0.25">
      <c r="X214" s="5">
        <f t="shared" si="8"/>
        <v>0</v>
      </c>
    </row>
    <row r="215" spans="24:24" x14ac:dyDescent="0.25">
      <c r="X215" s="5">
        <f t="shared" si="8"/>
        <v>0</v>
      </c>
    </row>
    <row r="216" spans="24:24" x14ac:dyDescent="0.25">
      <c r="X216" s="5">
        <f t="shared" si="8"/>
        <v>0</v>
      </c>
    </row>
    <row r="217" spans="24:24" x14ac:dyDescent="0.25">
      <c r="X217" s="5">
        <f t="shared" si="8"/>
        <v>0</v>
      </c>
    </row>
    <row r="218" spans="24:24" x14ac:dyDescent="0.25">
      <c r="X218" s="5">
        <f t="shared" si="8"/>
        <v>0</v>
      </c>
    </row>
    <row r="219" spans="24:24" x14ac:dyDescent="0.25">
      <c r="X219" s="5">
        <f t="shared" si="8"/>
        <v>0</v>
      </c>
    </row>
    <row r="220" spans="24:24" x14ac:dyDescent="0.25">
      <c r="X220" s="5">
        <f t="shared" si="8"/>
        <v>0</v>
      </c>
    </row>
    <row r="221" spans="24:24" x14ac:dyDescent="0.25">
      <c r="X221" s="5">
        <f t="shared" si="8"/>
        <v>0</v>
      </c>
    </row>
    <row r="222" spans="24:24" x14ac:dyDescent="0.25">
      <c r="X222" s="5">
        <f t="shared" si="8"/>
        <v>0</v>
      </c>
    </row>
    <row r="223" spans="24:24" x14ac:dyDescent="0.25">
      <c r="X223" s="5">
        <f t="shared" si="8"/>
        <v>0</v>
      </c>
    </row>
    <row r="224" spans="24:24" x14ac:dyDescent="0.25">
      <c r="X224" s="5">
        <f t="shared" si="8"/>
        <v>0</v>
      </c>
    </row>
    <row r="225" spans="24:24" x14ac:dyDescent="0.25">
      <c r="X225" s="5">
        <f t="shared" si="8"/>
        <v>0</v>
      </c>
    </row>
    <row r="226" spans="24:24" x14ac:dyDescent="0.25">
      <c r="X226" s="5">
        <f t="shared" si="8"/>
        <v>0</v>
      </c>
    </row>
    <row r="227" spans="24:24" x14ac:dyDescent="0.25">
      <c r="X227" s="5">
        <f t="shared" si="8"/>
        <v>0</v>
      </c>
    </row>
    <row r="228" spans="24:24" x14ac:dyDescent="0.25">
      <c r="X228" s="5">
        <f t="shared" si="8"/>
        <v>0</v>
      </c>
    </row>
    <row r="229" spans="24:24" x14ac:dyDescent="0.25">
      <c r="X229" s="5">
        <f t="shared" si="8"/>
        <v>0</v>
      </c>
    </row>
    <row r="230" spans="24:24" x14ac:dyDescent="0.25">
      <c r="X230" s="5">
        <f t="shared" si="8"/>
        <v>0</v>
      </c>
    </row>
    <row r="231" spans="24:24" x14ac:dyDescent="0.25">
      <c r="X231" s="5">
        <f t="shared" si="8"/>
        <v>0</v>
      </c>
    </row>
    <row r="232" spans="24:24" x14ac:dyDescent="0.25">
      <c r="X232" s="5">
        <f t="shared" si="8"/>
        <v>0</v>
      </c>
    </row>
    <row r="233" spans="24:24" x14ac:dyDescent="0.25">
      <c r="X233" s="5">
        <f t="shared" si="8"/>
        <v>0</v>
      </c>
    </row>
    <row r="234" spans="24:24" x14ac:dyDescent="0.25">
      <c r="X234" s="5">
        <f t="shared" si="8"/>
        <v>0</v>
      </c>
    </row>
    <row r="235" spans="24:24" x14ac:dyDescent="0.25">
      <c r="X235" s="5">
        <f t="shared" si="8"/>
        <v>0</v>
      </c>
    </row>
    <row r="236" spans="24:24" x14ac:dyDescent="0.25">
      <c r="X236" s="5">
        <f t="shared" si="8"/>
        <v>0</v>
      </c>
    </row>
    <row r="237" spans="24:24" x14ac:dyDescent="0.25">
      <c r="X237" s="5">
        <f t="shared" si="8"/>
        <v>0</v>
      </c>
    </row>
    <row r="238" spans="24:24" x14ac:dyDescent="0.25">
      <c r="X238" s="5">
        <f t="shared" si="8"/>
        <v>0</v>
      </c>
    </row>
    <row r="239" spans="24:24" x14ac:dyDescent="0.25">
      <c r="X239" s="5">
        <f t="shared" si="8"/>
        <v>0</v>
      </c>
    </row>
    <row r="240" spans="24:24" x14ac:dyDescent="0.25">
      <c r="X240" s="5">
        <f t="shared" si="8"/>
        <v>0</v>
      </c>
    </row>
    <row r="241" spans="24:24" x14ac:dyDescent="0.25">
      <c r="X241" s="5">
        <f t="shared" si="8"/>
        <v>0</v>
      </c>
    </row>
    <row r="242" spans="24:24" x14ac:dyDescent="0.25">
      <c r="X242" s="5">
        <f t="shared" si="8"/>
        <v>0</v>
      </c>
    </row>
    <row r="243" spans="24:24" x14ac:dyDescent="0.25">
      <c r="X243" s="5">
        <f t="shared" si="8"/>
        <v>0</v>
      </c>
    </row>
    <row r="244" spans="24:24" x14ac:dyDescent="0.25">
      <c r="X244" s="5">
        <f t="shared" si="8"/>
        <v>0</v>
      </c>
    </row>
    <row r="245" spans="24:24" x14ac:dyDescent="0.25">
      <c r="X245" s="5">
        <f t="shared" si="8"/>
        <v>0</v>
      </c>
    </row>
    <row r="246" spans="24:24" x14ac:dyDescent="0.25">
      <c r="X246" s="5">
        <f t="shared" si="8"/>
        <v>0</v>
      </c>
    </row>
    <row r="247" spans="24:24" x14ac:dyDescent="0.25">
      <c r="X247" s="5">
        <f t="shared" si="8"/>
        <v>0</v>
      </c>
    </row>
    <row r="248" spans="24:24" x14ac:dyDescent="0.25">
      <c r="X248" s="5">
        <f t="shared" si="8"/>
        <v>0</v>
      </c>
    </row>
    <row r="249" spans="24:24" x14ac:dyDescent="0.25">
      <c r="X249" s="5">
        <f t="shared" si="8"/>
        <v>0</v>
      </c>
    </row>
    <row r="250" spans="24:24" x14ac:dyDescent="0.25">
      <c r="X250" s="5">
        <f t="shared" si="8"/>
        <v>0</v>
      </c>
    </row>
  </sheetData>
  <autoFilter ref="A6:V130" xr:uid="{A47884D3-8A02-4D9D-8C43-35BC81FD9BB3}"/>
  <mergeCells count="1">
    <mergeCell ref="J3:K3"/>
  </mergeCells>
  <conditionalFormatting sqref="V7:V130">
    <cfRule type="cellIs" dxfId="10" priority="9" operator="between">
      <formula>1%</formula>
      <formula>1.5%</formula>
    </cfRule>
  </conditionalFormatting>
  <conditionalFormatting sqref="V7:V130">
    <cfRule type="cellIs" dxfId="9" priority="8" operator="between">
      <formula>0.015</formula>
      <formula>0.02</formula>
    </cfRule>
  </conditionalFormatting>
  <conditionalFormatting sqref="V7:V130">
    <cfRule type="cellIs" dxfId="8" priority="7" operator="greaterThan">
      <formula>0.02</formula>
    </cfRule>
  </conditionalFormatting>
  <conditionalFormatting sqref="V7:V130">
    <cfRule type="cellIs" dxfId="7" priority="5" operator="lessThan">
      <formula>0.005</formula>
    </cfRule>
    <cfRule type="cellIs" dxfId="6" priority="6" operator="between">
      <formula>0.005</formula>
      <formula>0.01</formula>
    </cfRule>
  </conditionalFormatting>
  <conditionalFormatting sqref="U3">
    <cfRule type="cellIs" dxfId="5" priority="4" operator="lessThan">
      <formula>0.005</formula>
    </cfRule>
  </conditionalFormatting>
  <conditionalFormatting sqref="U3">
    <cfRule type="cellIs" dxfId="4" priority="3" operator="greaterThan">
      <formula>0.012</formula>
    </cfRule>
  </conditionalFormatting>
  <conditionalFormatting sqref="U3">
    <cfRule type="cellIs" dxfId="3" priority="2" operator="greaterThan">
      <formula>0.02</formula>
    </cfRule>
  </conditionalFormatting>
  <conditionalFormatting sqref="U3">
    <cfRule type="cellIs" dxfId="2" priority="1" operator="between">
      <formula>0.006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2021-03-15T06:58:26Z</dcterms:created>
  <dcterms:modified xsi:type="dcterms:W3CDTF">2021-03-15T07:14:05Z</dcterms:modified>
</cp:coreProperties>
</file>