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81852167-EF44-4E42-A8CB-550DD09C684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1" l="1"/>
  <c r="O9" i="1"/>
  <c r="N9" i="1"/>
  <c r="L9" i="1"/>
  <c r="L8" i="1"/>
  <c r="J9" i="1"/>
  <c r="H9" i="1"/>
  <c r="F9" i="1"/>
  <c r="D9" i="1"/>
  <c r="C9" i="1"/>
  <c r="B9" i="1"/>
  <c r="B8" i="1"/>
  <c r="M9" i="1" l="1"/>
  <c r="R9" i="1"/>
  <c r="K9" i="1"/>
  <c r="I9" i="1"/>
  <c r="Q9" i="1"/>
  <c r="G9" i="1"/>
  <c r="E9" i="1"/>
  <c r="C5" i="1"/>
  <c r="C6" i="1" l="1"/>
  <c r="C7" i="1" l="1"/>
  <c r="N8" i="1" l="1"/>
  <c r="J8" i="1"/>
  <c r="H8" i="1"/>
  <c r="F8" i="1"/>
  <c r="D8" i="1"/>
  <c r="C8" i="1" l="1"/>
  <c r="K8" i="1" s="1"/>
  <c r="P7" i="1"/>
  <c r="O7" i="1"/>
  <c r="N7" i="1"/>
  <c r="L7" i="1"/>
  <c r="J7" i="1"/>
  <c r="H7" i="1"/>
  <c r="F7" i="1"/>
  <c r="D7" i="1"/>
  <c r="B7" i="1"/>
  <c r="P6" i="1"/>
  <c r="O6" i="1"/>
  <c r="N6" i="1"/>
  <c r="L6" i="1"/>
  <c r="J6" i="1"/>
  <c r="H6" i="1"/>
  <c r="F6" i="1"/>
  <c r="D6" i="1"/>
  <c r="B6" i="1"/>
  <c r="G8" i="1" l="1"/>
  <c r="E8" i="1"/>
  <c r="E7" i="1"/>
  <c r="G7" i="1"/>
  <c r="M7" i="1"/>
  <c r="K7" i="1"/>
  <c r="I7" i="1"/>
  <c r="Q6" i="1"/>
  <c r="R6" i="1"/>
  <c r="R7" i="1"/>
  <c r="Q7" i="1"/>
  <c r="I8" i="1"/>
  <c r="M8" i="1"/>
  <c r="P8" i="1"/>
  <c r="O8" i="1"/>
  <c r="Q8" i="1"/>
  <c r="R8" i="1"/>
  <c r="P5" i="1"/>
  <c r="O5" i="1"/>
  <c r="N5" i="1"/>
  <c r="L5" i="1"/>
  <c r="J5" i="1"/>
  <c r="H5" i="1"/>
  <c r="F5" i="1"/>
  <c r="D5" i="1"/>
  <c r="B5" i="1"/>
  <c r="R5" i="1" l="1"/>
  <c r="Q5" i="1"/>
  <c r="N4" i="1"/>
  <c r="L4" i="1"/>
  <c r="H4" i="1"/>
  <c r="J4" i="1"/>
  <c r="F4" i="1"/>
  <c r="D4" i="1"/>
  <c r="C4" i="1"/>
  <c r="B4" i="1"/>
  <c r="R4" i="1" l="1"/>
  <c r="Q4" i="1"/>
  <c r="P4" i="1"/>
  <c r="O4" i="1"/>
  <c r="E6" i="1"/>
  <c r="I6" i="1" l="1"/>
  <c r="K6" i="1"/>
  <c r="M6" i="1"/>
  <c r="G6" i="1"/>
  <c r="M5" i="1" l="1"/>
  <c r="E5" i="1"/>
  <c r="G5" i="1"/>
  <c r="K5" i="1"/>
  <c r="I5" i="1"/>
  <c r="E4" i="1" l="1"/>
  <c r="G4" i="1"/>
  <c r="I4" i="1"/>
  <c r="K4" i="1"/>
  <c r="M4" i="1"/>
</calcChain>
</file>

<file path=xl/sharedStrings.xml><?xml version="1.0" encoding="utf-8"?>
<sst xmlns="http://schemas.openxmlformats.org/spreadsheetml/2006/main" count="12" uniqueCount="12">
  <si>
    <t>date</t>
  </si>
  <si>
    <t>count ticker</t>
  </si>
  <si>
    <t>sell $</t>
  </si>
  <si>
    <t>buy $</t>
  </si>
  <si>
    <t>avg %</t>
  </si>
  <si>
    <t>more 2%</t>
  </si>
  <si>
    <t>between 
1,5-2%</t>
  </si>
  <si>
    <t>between 
1-1,5%</t>
  </si>
  <si>
    <t>between 
0,5-1%</t>
  </si>
  <si>
    <t>less
0,5%</t>
  </si>
  <si>
    <t>goal more 1%</t>
  </si>
  <si>
    <t>goal 
more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</si>
</sst>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/>
    </xf>
    <xf numFmtId="10" fontId="1" fillId="3" borderId="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0" fontId="0" fillId="3" borderId="1" xfId="1" applyNumberFormat="1" applyFont="1" applyFill="1" applyBorder="1" applyAlignment="1">
      <alignment horizontal="center" vertical="center"/>
    </xf>
    <xf numFmtId="10" fontId="0" fillId="3" borderId="6" xfId="1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0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05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090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100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110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1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V1">
            <v>37</v>
          </cell>
        </row>
        <row r="2">
          <cell r="V2">
            <v>16</v>
          </cell>
          <cell r="Z2">
            <v>2734.6199999999994</v>
          </cell>
        </row>
        <row r="3">
          <cell r="H3">
            <v>44259</v>
          </cell>
          <cell r="V3">
            <v>13</v>
          </cell>
          <cell r="Z3">
            <v>2788.5342143111716</v>
          </cell>
        </row>
        <row r="4">
          <cell r="V4">
            <v>13</v>
          </cell>
          <cell r="Z4">
            <v>1.9334248808738463E-2</v>
          </cell>
        </row>
        <row r="5">
          <cell r="V5">
            <v>13</v>
          </cell>
        </row>
        <row r="98">
          <cell r="A98">
            <v>91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Z1">
            <v>35</v>
          </cell>
        </row>
        <row r="2">
          <cell r="U2">
            <v>72</v>
          </cell>
          <cell r="Z2">
            <v>12</v>
          </cell>
          <cell r="AD2">
            <v>2135.9199999999996</v>
          </cell>
        </row>
        <row r="3">
          <cell r="K3">
            <v>44260</v>
          </cell>
          <cell r="Z3">
            <v>11</v>
          </cell>
          <cell r="AD3">
            <v>2183.5042124717152</v>
          </cell>
        </row>
        <row r="4">
          <cell r="Z4">
            <v>7</v>
          </cell>
          <cell r="AD4">
            <v>2.1792590185961025E-2</v>
          </cell>
        </row>
        <row r="5">
          <cell r="Z5">
            <v>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Z1">
            <v>18</v>
          </cell>
        </row>
        <row r="2">
          <cell r="U2">
            <v>64</v>
          </cell>
          <cell r="Z2">
            <v>9</v>
          </cell>
          <cell r="AD2">
            <v>1949.66</v>
          </cell>
        </row>
        <row r="3">
          <cell r="K3">
            <v>44264</v>
          </cell>
          <cell r="Z3">
            <v>9</v>
          </cell>
          <cell r="AD3">
            <v>1979.2027421661378</v>
          </cell>
        </row>
        <row r="4">
          <cell r="Z4">
            <v>13</v>
          </cell>
          <cell r="AD4">
            <v>1.4926587123562984E-2</v>
          </cell>
        </row>
        <row r="5">
          <cell r="Z5">
            <v>15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Z1">
            <v>79</v>
          </cell>
        </row>
        <row r="2">
          <cell r="U2">
            <v>115</v>
          </cell>
          <cell r="Z2">
            <v>13</v>
          </cell>
          <cell r="AD2">
            <v>3381.17</v>
          </cell>
        </row>
        <row r="3">
          <cell r="J3">
            <v>44265</v>
          </cell>
          <cell r="Z3">
            <v>9</v>
          </cell>
          <cell r="AD3">
            <v>3473.6768337211829</v>
          </cell>
        </row>
        <row r="4">
          <cell r="Z4">
            <v>6</v>
          </cell>
          <cell r="AD4">
            <v>2.663081171603543E-2</v>
          </cell>
        </row>
        <row r="5">
          <cell r="Z5">
            <v>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Z1">
            <v>30</v>
          </cell>
        </row>
        <row r="2">
          <cell r="U2">
            <v>130</v>
          </cell>
          <cell r="Z2">
            <v>20</v>
          </cell>
          <cell r="AD2">
            <v>3916.0570000000002</v>
          </cell>
        </row>
        <row r="3">
          <cell r="J3">
            <v>44266</v>
          </cell>
          <cell r="Z3">
            <v>23</v>
          </cell>
          <cell r="AD3">
            <v>3981.2008786064389</v>
          </cell>
        </row>
        <row r="4">
          <cell r="Z4">
            <v>26</v>
          </cell>
          <cell r="AD4">
            <v>1.6362871553781355E-2</v>
          </cell>
        </row>
        <row r="5">
          <cell r="Z5">
            <v>31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Z1">
            <v>30</v>
          </cell>
        </row>
        <row r="2">
          <cell r="U2">
            <v>124</v>
          </cell>
          <cell r="Z2">
            <v>24</v>
          </cell>
          <cell r="AD2">
            <v>3767.6899999999991</v>
          </cell>
        </row>
        <row r="3">
          <cell r="J3">
            <v>44267</v>
          </cell>
          <cell r="Z3">
            <v>18</v>
          </cell>
          <cell r="AD3">
            <v>3822.6141464907637</v>
          </cell>
        </row>
        <row r="4">
          <cell r="Z4">
            <v>22</v>
          </cell>
          <cell r="AD4">
            <v>1.4368216196025463E-2</v>
          </cell>
        </row>
        <row r="5">
          <cell r="Z5">
            <v>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9"/>
  <sheetViews>
    <sheetView tabSelected="1" workbookViewId="0">
      <selection activeCell="S19" sqref="S19:S20"/>
    </sheetView>
  </sheetViews>
  <sheetFormatPr defaultRowHeight="15" x14ac:dyDescent="0.25"/>
  <cols>
    <col min="2" max="2" width="10.140625" bestFit="1" customWidth="1"/>
    <col min="3" max="3" width="11.42578125" bestFit="1" customWidth="1"/>
    <col min="18" max="18" width="10.42578125" customWidth="1"/>
  </cols>
  <sheetData>
    <row r="2" spans="2:18" ht="15.75" thickBot="1" x14ac:dyDescent="0.3"/>
    <row r="3" spans="2:18" ht="45" x14ac:dyDescent="0.25">
      <c r="B3" s="4" t="s">
        <v>0</v>
      </c>
      <c r="C3" s="9" t="s">
        <v>1</v>
      </c>
      <c r="D3" s="25" t="s">
        <v>5</v>
      </c>
      <c r="E3" s="26"/>
      <c r="F3" s="27" t="s">
        <v>6</v>
      </c>
      <c r="G3" s="27"/>
      <c r="H3" s="27" t="s">
        <v>7</v>
      </c>
      <c r="I3" s="27"/>
      <c r="J3" s="27" t="s">
        <v>8</v>
      </c>
      <c r="K3" s="28"/>
      <c r="L3" s="11" t="s">
        <v>9</v>
      </c>
      <c r="M3" s="5"/>
      <c r="N3" s="4" t="s">
        <v>3</v>
      </c>
      <c r="O3" s="4" t="s">
        <v>2</v>
      </c>
      <c r="P3" s="9" t="s">
        <v>4</v>
      </c>
      <c r="Q3" s="14" t="s">
        <v>10</v>
      </c>
      <c r="R3" s="14" t="s">
        <v>11</v>
      </c>
    </row>
    <row r="4" spans="2:18" x14ac:dyDescent="0.25">
      <c r="B4" s="1">
        <f>[1]Sheet1!$H$3</f>
        <v>44259</v>
      </c>
      <c r="C4" s="3">
        <f>[1]Sheet1!$A$98+1</f>
        <v>92</v>
      </c>
      <c r="D4" s="19">
        <f>[1]Sheet1!$V$1</f>
        <v>37</v>
      </c>
      <c r="E4" s="23">
        <f>D4/C4</f>
        <v>0.40217391304347827</v>
      </c>
      <c r="F4" s="21">
        <f>[1]Sheet1!$V$2</f>
        <v>16</v>
      </c>
      <c r="G4" s="23">
        <f>F4/C4</f>
        <v>0.17391304347826086</v>
      </c>
      <c r="H4" s="21">
        <f>[1]Sheet1!$V$3</f>
        <v>13</v>
      </c>
      <c r="I4" s="23">
        <f>H4/C4</f>
        <v>0.14130434782608695</v>
      </c>
      <c r="J4" s="21">
        <f>[1]Sheet1!$V$4</f>
        <v>13</v>
      </c>
      <c r="K4" s="24">
        <f>J4/C4</f>
        <v>0.14130434782608695</v>
      </c>
      <c r="L4" s="12">
        <f>[1]Sheet1!$V$5</f>
        <v>13</v>
      </c>
      <c r="M4" s="8">
        <f>L4/C4</f>
        <v>0.14130434782608695</v>
      </c>
      <c r="N4" s="2">
        <f>[1]Sheet1!$Z$2</f>
        <v>2734.6199999999994</v>
      </c>
      <c r="O4" s="2">
        <f>[1]Sheet1!$Z$3</f>
        <v>2788.5342143111716</v>
      </c>
      <c r="P4" s="16">
        <f>[1]Sheet1!$Z$4</f>
        <v>1.9334248808738463E-2</v>
      </c>
      <c r="Q4" s="18">
        <f>(D4+F4+H4)/C4</f>
        <v>0.71739130434782605</v>
      </c>
      <c r="R4" s="18">
        <f>(D4+F4+H4+J4)/C4</f>
        <v>0.85869565217391308</v>
      </c>
    </row>
    <row r="5" spans="2:18" x14ac:dyDescent="0.25">
      <c r="B5" s="1">
        <f>[2]Sheet1!$K$3</f>
        <v>44260</v>
      </c>
      <c r="C5" s="3">
        <f>[2]Sheet1!$U$2</f>
        <v>72</v>
      </c>
      <c r="D5" s="19">
        <f>[2]Sheet1!$Z$1</f>
        <v>35</v>
      </c>
      <c r="E5" s="23">
        <f t="shared" ref="E5:E7" si="0">D5/C5</f>
        <v>0.4861111111111111</v>
      </c>
      <c r="F5" s="21">
        <f>[2]Sheet1!$Z$2</f>
        <v>12</v>
      </c>
      <c r="G5" s="23">
        <f t="shared" ref="G5:G7" si="1">F5/C5</f>
        <v>0.16666666666666666</v>
      </c>
      <c r="H5" s="21">
        <f>[2]Sheet1!$Z$3</f>
        <v>11</v>
      </c>
      <c r="I5" s="23">
        <f t="shared" ref="I5:I7" si="2">H5/C5</f>
        <v>0.15277777777777779</v>
      </c>
      <c r="J5" s="21">
        <f>[2]Sheet1!$Z$4</f>
        <v>7</v>
      </c>
      <c r="K5" s="24">
        <f t="shared" ref="K5:K7" si="3">J5/C5</f>
        <v>9.7222222222222224E-2</v>
      </c>
      <c r="L5" s="12">
        <f>[2]Sheet1!$Z$5</f>
        <v>7</v>
      </c>
      <c r="M5" s="8">
        <f t="shared" ref="M5:M7" si="4">L5/C5</f>
        <v>9.7222222222222224E-2</v>
      </c>
      <c r="N5" s="2">
        <f>[2]Sheet1!$AD$2</f>
        <v>2135.9199999999996</v>
      </c>
      <c r="O5" s="2">
        <f>[2]Sheet1!$AD$3</f>
        <v>2183.5042124717152</v>
      </c>
      <c r="P5" s="16">
        <f>[2]Sheet1!$AD$4</f>
        <v>2.1792590185961025E-2</v>
      </c>
      <c r="Q5" s="18">
        <f t="shared" ref="Q5:Q8" si="5">(D5+F5+H5)/C5</f>
        <v>0.80555555555555558</v>
      </c>
      <c r="R5" s="18">
        <f t="shared" ref="R5:R8" si="6">(D5+F5+H5+J5)/C5</f>
        <v>0.90277777777777779</v>
      </c>
    </row>
    <row r="6" spans="2:18" x14ac:dyDescent="0.25">
      <c r="B6" s="1">
        <f>[3]Sheet1!$K$3</f>
        <v>44264</v>
      </c>
      <c r="C6" s="10">
        <f>[3]Sheet1!$U$2</f>
        <v>64</v>
      </c>
      <c r="D6" s="20">
        <f>[3]Sheet1!$Z$1</f>
        <v>18</v>
      </c>
      <c r="E6" s="23">
        <f t="shared" si="0"/>
        <v>0.28125</v>
      </c>
      <c r="F6" s="22">
        <f>[3]Sheet1!$Z$2</f>
        <v>9</v>
      </c>
      <c r="G6" s="23">
        <f t="shared" si="1"/>
        <v>0.140625</v>
      </c>
      <c r="H6" s="22">
        <f>[3]Sheet1!$Z$3</f>
        <v>9</v>
      </c>
      <c r="I6" s="23">
        <f t="shared" si="2"/>
        <v>0.140625</v>
      </c>
      <c r="J6" s="22">
        <f>[3]Sheet1!$Z$4</f>
        <v>13</v>
      </c>
      <c r="K6" s="24">
        <f t="shared" si="3"/>
        <v>0.203125</v>
      </c>
      <c r="L6" s="13">
        <f>[3]Sheet1!$Z$5</f>
        <v>15</v>
      </c>
      <c r="M6" s="8">
        <f t="shared" si="4"/>
        <v>0.234375</v>
      </c>
      <c r="N6" s="7">
        <f>[3]Sheet1!$AD$2</f>
        <v>1949.66</v>
      </c>
      <c r="O6" s="7">
        <f>[3]Sheet1!$AD$3</f>
        <v>1979.2027421661378</v>
      </c>
      <c r="P6" s="17">
        <f>[3]Sheet1!$AD$4</f>
        <v>1.4926587123562984E-2</v>
      </c>
      <c r="Q6" s="18">
        <f t="shared" si="5"/>
        <v>0.5625</v>
      </c>
      <c r="R6" s="18">
        <f t="shared" si="6"/>
        <v>0.765625</v>
      </c>
    </row>
    <row r="7" spans="2:18" x14ac:dyDescent="0.25">
      <c r="B7" s="6">
        <f>[4]Sheet1!$J$3</f>
        <v>44265</v>
      </c>
      <c r="C7" s="10">
        <f>[4]Sheet1!$U$2</f>
        <v>115</v>
      </c>
      <c r="D7" s="20">
        <f>[4]Sheet1!$Z$1</f>
        <v>79</v>
      </c>
      <c r="E7" s="23">
        <f t="shared" si="0"/>
        <v>0.68695652173913047</v>
      </c>
      <c r="F7" s="22">
        <f>[4]Sheet1!$Z$2</f>
        <v>13</v>
      </c>
      <c r="G7" s="23">
        <f t="shared" si="1"/>
        <v>0.11304347826086956</v>
      </c>
      <c r="H7" s="22">
        <f>[4]Sheet1!$Z$3</f>
        <v>9</v>
      </c>
      <c r="I7" s="23">
        <f t="shared" si="2"/>
        <v>7.8260869565217397E-2</v>
      </c>
      <c r="J7" s="22">
        <f>[4]Sheet1!$Z$4</f>
        <v>6</v>
      </c>
      <c r="K7" s="24">
        <f t="shared" si="3"/>
        <v>5.2173913043478258E-2</v>
      </c>
      <c r="L7" s="13">
        <f>[4]Sheet1!$Z$5</f>
        <v>8</v>
      </c>
      <c r="M7" s="8">
        <f t="shared" si="4"/>
        <v>6.9565217391304349E-2</v>
      </c>
      <c r="N7" s="7">
        <f>[4]Sheet1!$AD$2</f>
        <v>3381.17</v>
      </c>
      <c r="O7" s="15">
        <f>[4]Sheet1!$AD$3</f>
        <v>3473.6768337211829</v>
      </c>
      <c r="P7" s="17">
        <f>[4]Sheet1!$AD$4</f>
        <v>2.663081171603543E-2</v>
      </c>
      <c r="Q7" s="18">
        <f t="shared" si="5"/>
        <v>0.87826086956521743</v>
      </c>
      <c r="R7" s="18">
        <f t="shared" si="6"/>
        <v>0.93043478260869561</v>
      </c>
    </row>
    <row r="8" spans="2:18" x14ac:dyDescent="0.25">
      <c r="B8" s="6">
        <f>[5]Sheet1!$J$3</f>
        <v>44266</v>
      </c>
      <c r="C8" s="10">
        <f>[5]Sheet1!$U$2</f>
        <v>130</v>
      </c>
      <c r="D8" s="20">
        <f>[5]Sheet1!$Z$1</f>
        <v>30</v>
      </c>
      <c r="E8" s="23">
        <f t="shared" ref="E8:E9" si="7">D8/C8</f>
        <v>0.23076923076923078</v>
      </c>
      <c r="F8" s="22">
        <f>[5]Sheet1!$Z$2</f>
        <v>20</v>
      </c>
      <c r="G8" s="23">
        <f t="shared" ref="G8:G9" si="8">F8/C8</f>
        <v>0.15384615384615385</v>
      </c>
      <c r="H8" s="22">
        <f>[5]Sheet1!$Z$3</f>
        <v>23</v>
      </c>
      <c r="I8" s="23">
        <f t="shared" ref="I8:I9" si="9">H8/C8</f>
        <v>0.17692307692307693</v>
      </c>
      <c r="J8" s="22">
        <f>[5]Sheet1!$Z$4</f>
        <v>26</v>
      </c>
      <c r="K8" s="24">
        <f t="shared" ref="K8:K9" si="10">J8/C8</f>
        <v>0.2</v>
      </c>
      <c r="L8" s="13">
        <f>[5]Sheet1!$Z$5</f>
        <v>31</v>
      </c>
      <c r="M8" s="8">
        <f t="shared" ref="M8:M9" si="11">L8/C8</f>
        <v>0.23846153846153847</v>
      </c>
      <c r="N8" s="7">
        <f>[5]Sheet1!$AD$2</f>
        <v>3916.0570000000002</v>
      </c>
      <c r="O8" s="15">
        <f>[5]Sheet1!$AD$3</f>
        <v>3981.2008786064389</v>
      </c>
      <c r="P8" s="17">
        <f>[5]Sheet1!$AD$4</f>
        <v>1.6362871553781355E-2</v>
      </c>
      <c r="Q8" s="18">
        <f t="shared" si="5"/>
        <v>0.56153846153846154</v>
      </c>
      <c r="R8" s="18">
        <f t="shared" si="6"/>
        <v>0.7615384615384615</v>
      </c>
    </row>
    <row r="9" spans="2:18" x14ac:dyDescent="0.25">
      <c r="B9" s="6">
        <f>[6]Sheet1!$J$3</f>
        <v>44267</v>
      </c>
      <c r="C9" s="10">
        <f>[6]Sheet1!$U$2</f>
        <v>124</v>
      </c>
      <c r="D9" s="20">
        <f>[6]Sheet1!$Z$1</f>
        <v>30</v>
      </c>
      <c r="E9" s="23">
        <f t="shared" ref="E9" si="12">D9/C9</f>
        <v>0.24193548387096775</v>
      </c>
      <c r="F9" s="22">
        <f>[6]Sheet1!$Z$2</f>
        <v>24</v>
      </c>
      <c r="G9" s="23">
        <f t="shared" ref="G9" si="13">F9/C9</f>
        <v>0.19354838709677419</v>
      </c>
      <c r="H9" s="22">
        <f>[6]Sheet1!$Z$3</f>
        <v>18</v>
      </c>
      <c r="I9" s="23">
        <f t="shared" ref="I9" si="14">H9/C9</f>
        <v>0.14516129032258066</v>
      </c>
      <c r="J9" s="22">
        <f>[6]Sheet1!$Z$4</f>
        <v>22</v>
      </c>
      <c r="K9" s="24">
        <f t="shared" ref="K9" si="15">J9/C9</f>
        <v>0.17741935483870969</v>
      </c>
      <c r="L9" s="13">
        <f>[6]Sheet1!$Z$5</f>
        <v>30</v>
      </c>
      <c r="M9" s="8">
        <f t="shared" ref="M9" si="16">L9/C9</f>
        <v>0.24193548387096775</v>
      </c>
      <c r="N9" s="7">
        <f>[6]Sheet1!$AD$2</f>
        <v>3767.6899999999991</v>
      </c>
      <c r="O9" s="15">
        <f>[6]Sheet1!$AD$3</f>
        <v>3822.6141464907637</v>
      </c>
      <c r="P9" s="17">
        <f>[6]Sheet1!$AD$4</f>
        <v>1.4368216196025463E-2</v>
      </c>
      <c r="Q9" s="18">
        <f t="shared" ref="Q9" si="17">(D9+F9+H9)/C9</f>
        <v>0.58064516129032262</v>
      </c>
      <c r="R9" s="18">
        <f t="shared" ref="R9" si="18">(D9+F9+H9+J9)/C9</f>
        <v>0.75806451612903225</v>
      </c>
    </row>
  </sheetData>
  <mergeCells count="4">
    <mergeCell ref="D3:E3"/>
    <mergeCell ref="F3:G3"/>
    <mergeCell ref="H3:I3"/>
    <mergeCell ref="J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Ростов Павел Сергеевич</dc:creator>
  <cp:lastModifiedBy>Ростов Павел Сергеевич</cp:lastModifiedBy>
  <dcterms:created xsi:type="dcterms:W3CDTF">2015-06-05T18:19:34Z</dcterms:created>
  <dcterms:modified xsi:type="dcterms:W3CDTF">2021-03-15T07:18:26Z</dcterms:modified>
</cp:coreProperties>
</file>