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5EC1AD76-1E11-41C3-98BA-057BA72ECEC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Sheet1!$A$6:$V$70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1" l="1"/>
  <c r="U2" i="1"/>
  <c r="AA5" i="1" s="1"/>
  <c r="X71" i="1"/>
  <c r="X73" i="1"/>
  <c r="X74" i="1"/>
  <c r="X75" i="1"/>
  <c r="X76" i="1"/>
  <c r="X77" i="1"/>
  <c r="X78" i="1"/>
  <c r="U8" i="1"/>
  <c r="V8" i="1"/>
  <c r="X8" i="1" s="1"/>
  <c r="U9" i="1"/>
  <c r="V9" i="1"/>
  <c r="X9" i="1" s="1"/>
  <c r="U10" i="1"/>
  <c r="V10" i="1"/>
  <c r="X10" i="1" s="1"/>
  <c r="U11" i="1"/>
  <c r="V11" i="1"/>
  <c r="X11" i="1" s="1"/>
  <c r="U12" i="1"/>
  <c r="V12" i="1"/>
  <c r="X12" i="1" s="1"/>
  <c r="U13" i="1"/>
  <c r="V13" i="1"/>
  <c r="X13" i="1" s="1"/>
  <c r="U14" i="1"/>
  <c r="V14" i="1"/>
  <c r="X14" i="1" s="1"/>
  <c r="U15" i="1"/>
  <c r="V15" i="1"/>
  <c r="X15" i="1" s="1"/>
  <c r="U16" i="1"/>
  <c r="V16" i="1"/>
  <c r="X16" i="1" s="1"/>
  <c r="U17" i="1"/>
  <c r="V17" i="1"/>
  <c r="X17" i="1" s="1"/>
  <c r="U18" i="1"/>
  <c r="V18" i="1"/>
  <c r="X18" i="1" s="1"/>
  <c r="U19" i="1"/>
  <c r="V19" i="1"/>
  <c r="X19" i="1" s="1"/>
  <c r="U20" i="1"/>
  <c r="V20" i="1"/>
  <c r="X20" i="1" s="1"/>
  <c r="U21" i="1"/>
  <c r="V21" i="1"/>
  <c r="X21" i="1" s="1"/>
  <c r="U22" i="1"/>
  <c r="V22" i="1"/>
  <c r="X22" i="1" s="1"/>
  <c r="U23" i="1"/>
  <c r="V23" i="1"/>
  <c r="X23" i="1" s="1"/>
  <c r="U24" i="1"/>
  <c r="V24" i="1"/>
  <c r="X24" i="1" s="1"/>
  <c r="U25" i="1"/>
  <c r="V25" i="1"/>
  <c r="X25" i="1" s="1"/>
  <c r="U26" i="1"/>
  <c r="V26" i="1"/>
  <c r="X26" i="1" s="1"/>
  <c r="U27" i="1"/>
  <c r="V27" i="1"/>
  <c r="X27" i="1" s="1"/>
  <c r="U28" i="1"/>
  <c r="V28" i="1"/>
  <c r="X28" i="1" s="1"/>
  <c r="U29" i="1"/>
  <c r="V29" i="1"/>
  <c r="X29" i="1" s="1"/>
  <c r="U30" i="1"/>
  <c r="V30" i="1"/>
  <c r="X30" i="1" s="1"/>
  <c r="U31" i="1"/>
  <c r="V31" i="1"/>
  <c r="X31" i="1" s="1"/>
  <c r="U32" i="1"/>
  <c r="V32" i="1"/>
  <c r="X32" i="1" s="1"/>
  <c r="U33" i="1"/>
  <c r="V33" i="1"/>
  <c r="X33" i="1" s="1"/>
  <c r="U34" i="1"/>
  <c r="V34" i="1"/>
  <c r="X34" i="1" s="1"/>
  <c r="U35" i="1"/>
  <c r="V35" i="1"/>
  <c r="X35" i="1" s="1"/>
  <c r="U36" i="1"/>
  <c r="V36" i="1"/>
  <c r="X36" i="1" s="1"/>
  <c r="U37" i="1"/>
  <c r="V37" i="1"/>
  <c r="X37" i="1" s="1"/>
  <c r="U38" i="1"/>
  <c r="V38" i="1"/>
  <c r="X38" i="1" s="1"/>
  <c r="U39" i="1"/>
  <c r="V39" i="1"/>
  <c r="X39" i="1" s="1"/>
  <c r="U40" i="1"/>
  <c r="V40" i="1"/>
  <c r="X40" i="1" s="1"/>
  <c r="U41" i="1"/>
  <c r="V41" i="1"/>
  <c r="X41" i="1" s="1"/>
  <c r="U42" i="1"/>
  <c r="V42" i="1"/>
  <c r="X42" i="1" s="1"/>
  <c r="U43" i="1"/>
  <c r="V43" i="1"/>
  <c r="X43" i="1" s="1"/>
  <c r="U44" i="1"/>
  <c r="V44" i="1"/>
  <c r="X44" i="1" s="1"/>
  <c r="U45" i="1"/>
  <c r="V45" i="1"/>
  <c r="X45" i="1" s="1"/>
  <c r="U46" i="1"/>
  <c r="V46" i="1"/>
  <c r="X46" i="1" s="1"/>
  <c r="U47" i="1"/>
  <c r="V47" i="1"/>
  <c r="X47" i="1" s="1"/>
  <c r="U48" i="1"/>
  <c r="V48" i="1"/>
  <c r="X48" i="1" s="1"/>
  <c r="U49" i="1"/>
  <c r="V49" i="1"/>
  <c r="X49" i="1" s="1"/>
  <c r="U50" i="1"/>
  <c r="V50" i="1"/>
  <c r="X50" i="1" s="1"/>
  <c r="U51" i="1"/>
  <c r="V51" i="1"/>
  <c r="X51" i="1" s="1"/>
  <c r="U52" i="1"/>
  <c r="V52" i="1"/>
  <c r="X52" i="1" s="1"/>
  <c r="U53" i="1"/>
  <c r="V53" i="1"/>
  <c r="X53" i="1" s="1"/>
  <c r="U54" i="1"/>
  <c r="V54" i="1"/>
  <c r="X54" i="1" s="1"/>
  <c r="U55" i="1"/>
  <c r="V55" i="1"/>
  <c r="X55" i="1" s="1"/>
  <c r="U56" i="1"/>
  <c r="V56" i="1"/>
  <c r="X56" i="1" s="1"/>
  <c r="U57" i="1"/>
  <c r="V57" i="1"/>
  <c r="X57" i="1" s="1"/>
  <c r="U58" i="1"/>
  <c r="V58" i="1"/>
  <c r="X58" i="1" s="1"/>
  <c r="U59" i="1"/>
  <c r="V59" i="1"/>
  <c r="X59" i="1" s="1"/>
  <c r="U60" i="1"/>
  <c r="V60" i="1"/>
  <c r="X60" i="1" s="1"/>
  <c r="U61" i="1"/>
  <c r="V61" i="1"/>
  <c r="X61" i="1" s="1"/>
  <c r="U62" i="1"/>
  <c r="V62" i="1"/>
  <c r="X62" i="1" s="1"/>
  <c r="U63" i="1"/>
  <c r="V63" i="1"/>
  <c r="X63" i="1" s="1"/>
  <c r="U64" i="1"/>
  <c r="V64" i="1"/>
  <c r="X64" i="1" s="1"/>
  <c r="U65" i="1"/>
  <c r="V65" i="1"/>
  <c r="X65" i="1" s="1"/>
  <c r="U66" i="1"/>
  <c r="V66" i="1"/>
  <c r="X66" i="1" s="1"/>
  <c r="U67" i="1"/>
  <c r="V67" i="1"/>
  <c r="X67" i="1" s="1"/>
  <c r="U68" i="1"/>
  <c r="V68" i="1"/>
  <c r="X68" i="1" s="1"/>
  <c r="U69" i="1"/>
  <c r="V69" i="1"/>
  <c r="X69" i="1" s="1"/>
  <c r="U70" i="1"/>
  <c r="V70" i="1"/>
  <c r="X70" i="1" s="1"/>
  <c r="V7" i="1"/>
  <c r="U7" i="1"/>
  <c r="X7" i="1" l="1"/>
  <c r="AA1" i="1"/>
  <c r="AA2" i="1"/>
  <c r="AA3" i="1"/>
  <c r="AA4" i="1"/>
  <c r="V72" i="1"/>
  <c r="X72" i="1" s="1"/>
  <c r="AD3" i="1" l="1"/>
  <c r="AD4" i="1" s="1"/>
  <c r="U3" i="1"/>
</calcChain>
</file>

<file path=xl/sharedStrings.xml><?xml version="1.0" encoding="utf-8"?>
<sst xmlns="http://schemas.openxmlformats.org/spreadsheetml/2006/main" count="670" uniqueCount="317">
  <si>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</si>
  <si>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</si>
  <si>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</si>
  <si>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</si>
  <si>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</si>
  <si>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</si>
  <si>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</si>
  <si>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</si>
  <si>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</si>
  <si>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</si>
  <si>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</si>
  <si>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</si>
  <si>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</si>
  <si>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Percentage_2</t>
  </si>
  <si>
    <t>Percentage_3</t>
  </si>
  <si>
    <t>Percentage_4</t>
  </si>
  <si>
    <t>Open_point</t>
  </si>
  <si>
    <t>High_point</t>
  </si>
  <si>
    <t>Exchange</t>
  </si>
  <si>
    <t>AA</t>
  </si>
  <si>
    <t>buy</t>
  </si>
  <si>
    <t>+12.11%</t>
  </si>
  <si>
    <t>-7.27%</t>
  </si>
  <si>
    <t>+1.4%</t>
  </si>
  <si>
    <t>-1.79%</t>
  </si>
  <si>
    <t>NYSE</t>
  </si>
  <si>
    <t>BBBY</t>
  </si>
  <si>
    <t>+4.69%</t>
  </si>
  <si>
    <t>-1.27%</t>
  </si>
  <si>
    <t>-1.99%</t>
  </si>
  <si>
    <t>+10.25%</t>
  </si>
  <si>
    <t>NASDAQ</t>
  </si>
  <si>
    <t>SPAR</t>
  </si>
  <si>
    <t>-0.81%</t>
  </si>
  <si>
    <t>-1.85%</t>
  </si>
  <si>
    <t>+2.94%</t>
  </si>
  <si>
    <t>+2.02%</t>
  </si>
  <si>
    <t>IPG</t>
  </si>
  <si>
    <t>+1.19%</t>
  </si>
  <si>
    <t>-1.21%</t>
  </si>
  <si>
    <t>+3.45%</t>
  </si>
  <si>
    <t>+2.37%</t>
  </si>
  <si>
    <t>OXY</t>
  </si>
  <si>
    <t>+3.02%</t>
  </si>
  <si>
    <t>+4.33%</t>
  </si>
  <si>
    <t>+4.45%</t>
  </si>
  <si>
    <t>-4.67%</t>
  </si>
  <si>
    <t>JEF</t>
  </si>
  <si>
    <t>+2.51%</t>
  </si>
  <si>
    <t>-3.0%</t>
  </si>
  <si>
    <t>+2.69%</t>
  </si>
  <si>
    <t>+3.73%</t>
  </si>
  <si>
    <t>EPAC</t>
  </si>
  <si>
    <t>+0.32%</t>
  </si>
  <si>
    <t>-4.0%</t>
  </si>
  <si>
    <t>+1.49%</t>
  </si>
  <si>
    <t>+3.74%</t>
  </si>
  <si>
    <t>SLB</t>
  </si>
  <si>
    <t>+0.82%</t>
  </si>
  <si>
    <t>+0.74%</t>
  </si>
  <si>
    <t>+1.71%</t>
  </si>
  <si>
    <t>+2.2%</t>
  </si>
  <si>
    <t>AMNB</t>
  </si>
  <si>
    <t>+2.38%</t>
  </si>
  <si>
    <t>-0.06%</t>
  </si>
  <si>
    <t>+4.04%</t>
  </si>
  <si>
    <t>+2.18%</t>
  </si>
  <si>
    <t>CCBG</t>
  </si>
  <si>
    <t>+5.85%</t>
  </si>
  <si>
    <t>+0.49%</t>
  </si>
  <si>
    <t>+1.95%</t>
  </si>
  <si>
    <t>+2.79%</t>
  </si>
  <si>
    <t>CMTL</t>
  </si>
  <si>
    <t>+4.03%</t>
  </si>
  <si>
    <t>-2.8%</t>
  </si>
  <si>
    <t>+0.21%</t>
  </si>
  <si>
    <t>+2.34%</t>
  </si>
  <si>
    <t>EML</t>
  </si>
  <si>
    <t>+0.97%</t>
  </si>
  <si>
    <t>+1.35%</t>
  </si>
  <si>
    <t>-2.08%</t>
  </si>
  <si>
    <t>FDEF</t>
  </si>
  <si>
    <t>-2.75%</t>
  </si>
  <si>
    <t>+5.15%</t>
  </si>
  <si>
    <t>+2.72%</t>
  </si>
  <si>
    <t>HA</t>
  </si>
  <si>
    <t>+3.72%</t>
  </si>
  <si>
    <t>-3.44%</t>
  </si>
  <si>
    <t>+1.84%</t>
  </si>
  <si>
    <t>+4.89%</t>
  </si>
  <si>
    <t>HAYN</t>
  </si>
  <si>
    <t>+3.31%</t>
  </si>
  <si>
    <t>-4.97%</t>
  </si>
  <si>
    <t>+5.83%</t>
  </si>
  <si>
    <t>+6.14%</t>
  </si>
  <si>
    <t>HBCP</t>
  </si>
  <si>
    <t>+0.86%</t>
  </si>
  <si>
    <t>+1.94%</t>
  </si>
  <si>
    <t>+0.84%</t>
  </si>
  <si>
    <t>+1.37%</t>
  </si>
  <si>
    <t>HEES</t>
  </si>
  <si>
    <t>+2.73%</t>
  </si>
  <si>
    <t>-3.23%</t>
  </si>
  <si>
    <t>+4.58%</t>
  </si>
  <si>
    <t>+2.92%</t>
  </si>
  <si>
    <t>HOFT</t>
  </si>
  <si>
    <t>+1.01%</t>
  </si>
  <si>
    <t>-2.38%</t>
  </si>
  <si>
    <t>+5.17%</t>
  </si>
  <si>
    <t>+3.77%</t>
  </si>
  <si>
    <t>IIIN</t>
  </si>
  <si>
    <t>+2.22%</t>
  </si>
  <si>
    <t>+3.19%</t>
  </si>
  <si>
    <t>+5.94%</t>
  </si>
  <si>
    <t>IIN</t>
  </si>
  <si>
    <t>+0.04%</t>
  </si>
  <si>
    <t>-1.28%</t>
  </si>
  <si>
    <t>-2.64%</t>
  </si>
  <si>
    <t>-2.98%</t>
  </si>
  <si>
    <t>SMPL</t>
  </si>
  <si>
    <t>-0.21%</t>
  </si>
  <si>
    <t>+0.1%</t>
  </si>
  <si>
    <t>+4.8%</t>
  </si>
  <si>
    <t>+0.56%</t>
  </si>
  <si>
    <t>LMNX</t>
  </si>
  <si>
    <t>+6.32%</t>
  </si>
  <si>
    <t>+1.13%</t>
  </si>
  <si>
    <t>+0.28%</t>
  </si>
  <si>
    <t>-0.99%</t>
  </si>
  <si>
    <t>NWFL</t>
  </si>
  <si>
    <t>+4.21%</t>
  </si>
  <si>
    <t>+1.06%</t>
  </si>
  <si>
    <t>+3.09%</t>
  </si>
  <si>
    <t>AEL</t>
  </si>
  <si>
    <t>+2.86%</t>
  </si>
  <si>
    <t>+0.59%</t>
  </si>
  <si>
    <t>+3.01%</t>
  </si>
  <si>
    <t>+2.68%</t>
  </si>
  <si>
    <t>CNQ</t>
  </si>
  <si>
    <t>-1.93%</t>
  </si>
  <si>
    <t>HPP</t>
  </si>
  <si>
    <t>+2.09%</t>
  </si>
  <si>
    <t>-1.97%</t>
  </si>
  <si>
    <t>+1.62%</t>
  </si>
  <si>
    <t>+4.87%</t>
  </si>
  <si>
    <t>BHE</t>
  </si>
  <si>
    <t>+0.51%</t>
  </si>
  <si>
    <t>-1.8%</t>
  </si>
  <si>
    <t>+2.83%</t>
  </si>
  <si>
    <t>CLR</t>
  </si>
  <si>
    <t>+10.13%</t>
  </si>
  <si>
    <t>+10.21%</t>
  </si>
  <si>
    <t>-2.99%</t>
  </si>
  <si>
    <t>ETH</t>
  </si>
  <si>
    <t>-4.24%</t>
  </si>
  <si>
    <t>+2.41%</t>
  </si>
  <si>
    <t>GTS</t>
  </si>
  <si>
    <t>+1.69%</t>
  </si>
  <si>
    <t>+4.61%</t>
  </si>
  <si>
    <t>+2.39%</t>
  </si>
  <si>
    <t>CMC</t>
  </si>
  <si>
    <t>+2.19%</t>
  </si>
  <si>
    <t>-4.56%</t>
  </si>
  <si>
    <t>+5.7%</t>
  </si>
  <si>
    <t>+5.29%</t>
  </si>
  <si>
    <t>CPE</t>
  </si>
  <si>
    <t>+18.24%</t>
  </si>
  <si>
    <t>+8.53%</t>
  </si>
  <si>
    <t>+13.44%</t>
  </si>
  <si>
    <t>-3.48%</t>
  </si>
  <si>
    <t>HTH</t>
  </si>
  <si>
    <t>+1.3%</t>
  </si>
  <si>
    <t>+0.09%</t>
  </si>
  <si>
    <t>+1.78%</t>
  </si>
  <si>
    <t>+3.35%</t>
  </si>
  <si>
    <t>BXMT</t>
  </si>
  <si>
    <t>+2.32%</t>
  </si>
  <si>
    <t>-2.43%</t>
  </si>
  <si>
    <t>+2.06%</t>
  </si>
  <si>
    <t>+1.5%</t>
  </si>
  <si>
    <t>GTY</t>
  </si>
  <si>
    <t>+2.36%</t>
  </si>
  <si>
    <t>-2.13%</t>
  </si>
  <si>
    <t>+0.6%</t>
  </si>
  <si>
    <t>+1.68%</t>
  </si>
  <si>
    <t>SKFRY</t>
  </si>
  <si>
    <t>+1.31%</t>
  </si>
  <si>
    <t>-4.26%</t>
  </si>
  <si>
    <t>+2.66%</t>
  </si>
  <si>
    <t>+1.14%</t>
  </si>
  <si>
    <t>OTC Markets</t>
  </si>
  <si>
    <t>AZSEY</t>
  </si>
  <si>
    <t>+0.52%</t>
  </si>
  <si>
    <t>-0.64%</t>
  </si>
  <si>
    <t>-0.2%</t>
  </si>
  <si>
    <t>+2.13%</t>
  </si>
  <si>
    <t>BNPQY</t>
  </si>
  <si>
    <t>+1.6%</t>
  </si>
  <si>
    <t>+1.72%</t>
  </si>
  <si>
    <t>+0.99%</t>
  </si>
  <si>
    <t>MGDDY</t>
  </si>
  <si>
    <t>+1.73%</t>
  </si>
  <si>
    <t>+0.07%</t>
  </si>
  <si>
    <t>+2.43%</t>
  </si>
  <si>
    <t>MURGY</t>
  </si>
  <si>
    <t>+1.29%</t>
  </si>
  <si>
    <t>+1.63%</t>
  </si>
  <si>
    <t>-1.19%</t>
  </si>
  <si>
    <t>+2.11%</t>
  </si>
  <si>
    <t>PNGAY</t>
  </si>
  <si>
    <t>+2.35%</t>
  </si>
  <si>
    <t>+0.0%</t>
  </si>
  <si>
    <t>-0.32%</t>
  </si>
  <si>
    <t>+1.43%</t>
  </si>
  <si>
    <t>SOMMY</t>
  </si>
  <si>
    <t>+2.44%</t>
  </si>
  <si>
    <t>AXTA</t>
  </si>
  <si>
    <t>-1.76%</t>
  </si>
  <si>
    <t>-1.61%</t>
  </si>
  <si>
    <t>DEI</t>
  </si>
  <si>
    <t>+1.99%</t>
  </si>
  <si>
    <t>-2.1%</t>
  </si>
  <si>
    <t>+0.95%</t>
  </si>
  <si>
    <t>+1.79%</t>
  </si>
  <si>
    <t>DFIN</t>
  </si>
  <si>
    <t>-5.73%</t>
  </si>
  <si>
    <t>+2.6%</t>
  </si>
  <si>
    <t>TRGP</t>
  </si>
  <si>
    <t>+0.34%</t>
  </si>
  <si>
    <t>+3.47%</t>
  </si>
  <si>
    <t>+3.44%</t>
  </si>
  <si>
    <t>-0.67%</t>
  </si>
  <si>
    <t>INT</t>
  </si>
  <si>
    <t>+0.9%</t>
  </si>
  <si>
    <t>+2.21%</t>
  </si>
  <si>
    <t>+5.89%</t>
  </si>
  <si>
    <t>+1.36%</t>
  </si>
  <si>
    <t>PWOD</t>
  </si>
  <si>
    <t>+4.83%</t>
  </si>
  <si>
    <t>+2.23%</t>
  </si>
  <si>
    <t>+5.54%</t>
  </si>
  <si>
    <t>+0.58%</t>
  </si>
  <si>
    <t>FHB</t>
  </si>
  <si>
    <t>+1.47%</t>
  </si>
  <si>
    <t>-2.11%</t>
  </si>
  <si>
    <t>+3.57%</t>
  </si>
  <si>
    <t>+2.29%</t>
  </si>
  <si>
    <t>GNTY</t>
  </si>
  <si>
    <t>+3.11%</t>
  </si>
  <si>
    <t>+0.93%</t>
  </si>
  <si>
    <t>+1.85%</t>
  </si>
  <si>
    <t>BPRN</t>
  </si>
  <si>
    <t>+1.32%</t>
  </si>
  <si>
    <t>+1.42%</t>
  </si>
  <si>
    <t>+0.57%</t>
  </si>
  <si>
    <t>+1.53%</t>
  </si>
  <si>
    <t>CCB</t>
  </si>
  <si>
    <t>-1.32%</t>
  </si>
  <si>
    <t>-1.86%</t>
  </si>
  <si>
    <t>POWL</t>
  </si>
  <si>
    <t>+1.96%</t>
  </si>
  <si>
    <t>+5.98%</t>
  </si>
  <si>
    <t>+5.16%</t>
  </si>
  <si>
    <t>BLMN</t>
  </si>
  <si>
    <t>+0.89%</t>
  </si>
  <si>
    <t>-1.11%</t>
  </si>
  <si>
    <t>+4.65%</t>
  </si>
  <si>
    <t>BLBD</t>
  </si>
  <si>
    <t>-2.46%</t>
  </si>
  <si>
    <t>+3.59%</t>
  </si>
  <si>
    <t>BATRK</t>
  </si>
  <si>
    <t>+1.27%</t>
  </si>
  <si>
    <t>-3.4%</t>
  </si>
  <si>
    <t>+4.0%</t>
  </si>
  <si>
    <t>RRR</t>
  </si>
  <si>
    <t>+1.75%</t>
  </si>
  <si>
    <t>-4.35%</t>
  </si>
  <si>
    <t>+0.62%</t>
  </si>
  <si>
    <t>+4.46%</t>
  </si>
  <si>
    <t>COOP</t>
  </si>
  <si>
    <t>-0.42%</t>
  </si>
  <si>
    <t>WTRE</t>
  </si>
  <si>
    <t>+0.23%</t>
  </si>
  <si>
    <t>-0.09%</t>
  </si>
  <si>
    <t>MRBK</t>
  </si>
  <si>
    <t>+4.82%</t>
  </si>
  <si>
    <t>+1.33%</t>
  </si>
  <si>
    <t>+0.46%</t>
  </si>
  <si>
    <t>+1.34%</t>
  </si>
  <si>
    <t>ECA</t>
  </si>
  <si>
    <t>+3.56%</t>
  </si>
  <si>
    <t>+6.52%</t>
  </si>
  <si>
    <t>+1.9%</t>
  </si>
  <si>
    <t>-4.28%</t>
  </si>
  <si>
    <t>BP</t>
  </si>
  <si>
    <t>+3.27%</t>
  </si>
  <si>
    <t>+1.76%</t>
  </si>
  <si>
    <t>+2.84%</t>
  </si>
  <si>
    <t>-0.86%</t>
  </si>
  <si>
    <t>TR</t>
  </si>
  <si>
    <t>+4.11%</t>
  </si>
  <si>
    <t>REZI</t>
  </si>
  <si>
    <t>+1.39%</t>
  </si>
  <si>
    <t>+7.95%</t>
  </si>
  <si>
    <t>+3.93%</t>
  </si>
  <si>
    <t>-2.83%</t>
  </si>
  <si>
    <t>indx</t>
  </si>
  <si>
    <t>C-O</t>
  </si>
  <si>
    <t>O-H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</si>
  <si>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</si>
  <si>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</si>
  <si>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</si>
  <si>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</si>
  <si>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</si>
  <si>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</si>
  <si>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</si>
  <si>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менее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</si>
</sst>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10" fontId="0" fillId="0" borderId="0" xfId="1" applyNumberFormat="1" applyFont="1"/>
    <xf numFmtId="0" fontId="3" fillId="0" borderId="0" xfId="1" applyNumberFormat="1" applyFont="1"/>
    <xf numFmtId="2" fontId="0" fillId="0" borderId="0" xfId="0" applyNumberFormat="1"/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2" fontId="0" fillId="0" borderId="1" xfId="0" applyNumberFormat="1" applyBorder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13"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8"/>
  <sheetViews>
    <sheetView tabSelected="1" zoomScale="85" zoomScaleNormal="85" workbookViewId="0">
      <selection activeCell="AE15" sqref="AE15"/>
    </sheetView>
  </sheetViews>
  <sheetFormatPr defaultRowHeight="15" x14ac:dyDescent="0.25"/>
  <cols>
    <col min="22" max="22" width="10.42578125" bestFit="1" customWidth="1"/>
    <col min="24" max="24" width="12.28515625" hidden="1" customWidth="1"/>
    <col min="25" max="25" width="15.5703125" customWidth="1"/>
  </cols>
  <sheetData>
    <row r="1" spans="1:30" x14ac:dyDescent="0.25">
      <c r="Y1" s="6" t="s">
        <v>309</v>
      </c>
      <c r="Z1" s="7">
        <v>18</v>
      </c>
      <c r="AA1" s="8">
        <f>Z1/$U$2</f>
        <v>0.28125</v>
      </c>
    </row>
    <row r="2" spans="1:30" x14ac:dyDescent="0.25">
      <c r="U2">
        <f>SUBTOTAL(  2,A:A)</f>
        <v>64</v>
      </c>
      <c r="Y2" s="6" t="s">
        <v>310</v>
      </c>
      <c r="Z2" s="9">
        <v>9</v>
      </c>
      <c r="AA2" s="8">
        <f t="shared" ref="AA2:AA5" si="0">Z2/$U$2</f>
        <v>0.140625</v>
      </c>
      <c r="AC2" s="6" t="s">
        <v>311</v>
      </c>
      <c r="AD2" s="6">
        <f>SUBTOTAL( 9,R:R)</f>
        <v>1949.66</v>
      </c>
    </row>
    <row r="3" spans="1:30" x14ac:dyDescent="0.25">
      <c r="K3" s="15">
        <v>44264</v>
      </c>
      <c r="L3" s="16"/>
      <c r="U3" s="4">
        <f>SUBTOTAL(  2,V:V)</f>
        <v>64</v>
      </c>
      <c r="Y3" s="6" t="s">
        <v>312</v>
      </c>
      <c r="Z3" s="10">
        <v>9</v>
      </c>
      <c r="AA3" s="8">
        <f t="shared" si="0"/>
        <v>0.140625</v>
      </c>
      <c r="AC3" s="6" t="s">
        <v>313</v>
      </c>
      <c r="AD3" s="14">
        <f>SUBTOTAL( 9,X:X)</f>
        <v>1979.2027421661378</v>
      </c>
    </row>
    <row r="4" spans="1:30" x14ac:dyDescent="0.25">
      <c r="Y4" s="6" t="s">
        <v>314</v>
      </c>
      <c r="Z4" s="11">
        <v>13</v>
      </c>
      <c r="AA4" s="8">
        <f t="shared" si="0"/>
        <v>0.203125</v>
      </c>
      <c r="AC4" s="6" t="s">
        <v>315</v>
      </c>
      <c r="AD4" s="12">
        <f>100%-(AD2/AD3)</f>
        <v>1.4926587123562984E-2</v>
      </c>
    </row>
    <row r="5" spans="1:30" x14ac:dyDescent="0.25">
      <c r="Y5" s="6" t="s">
        <v>316</v>
      </c>
      <c r="Z5" s="13">
        <v>15</v>
      </c>
      <c r="AA5" s="8">
        <f t="shared" si="0"/>
        <v>0.234375</v>
      </c>
    </row>
    <row r="6" spans="1:30" x14ac:dyDescent="0.25">
      <c r="A6" s="1" t="s">
        <v>306</v>
      </c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2" t="s">
        <v>307</v>
      </c>
      <c r="V6" s="2" t="s">
        <v>308</v>
      </c>
    </row>
    <row r="7" spans="1:30" x14ac:dyDescent="0.25">
      <c r="A7">
        <v>0</v>
      </c>
      <c r="B7" t="s">
        <v>19</v>
      </c>
      <c r="C7">
        <v>11</v>
      </c>
      <c r="D7">
        <v>0</v>
      </c>
      <c r="E7">
        <v>5</v>
      </c>
      <c r="F7">
        <v>1</v>
      </c>
      <c r="G7" t="s">
        <v>20</v>
      </c>
      <c r="H7" t="s">
        <v>20</v>
      </c>
      <c r="I7">
        <v>6</v>
      </c>
      <c r="J7">
        <v>0</v>
      </c>
      <c r="K7" t="s">
        <v>20</v>
      </c>
      <c r="L7" t="s">
        <v>20</v>
      </c>
      <c r="M7">
        <v>28.47</v>
      </c>
      <c r="N7" t="s">
        <v>21</v>
      </c>
      <c r="O7" t="s">
        <v>22</v>
      </c>
      <c r="P7" t="s">
        <v>23</v>
      </c>
      <c r="Q7" t="s">
        <v>24</v>
      </c>
      <c r="R7">
        <v>28.99</v>
      </c>
      <c r="S7">
        <v>30.04</v>
      </c>
      <c r="T7" t="s">
        <v>25</v>
      </c>
      <c r="U7" s="3">
        <f>100%-(M7/R7)</f>
        <v>1.7937219730941645E-2</v>
      </c>
      <c r="V7" s="3">
        <f>100%-(R7/S7)</f>
        <v>3.4953395472703042E-2</v>
      </c>
      <c r="X7" s="5">
        <f>R7*V7+R7</f>
        <v>30.003298934753659</v>
      </c>
    </row>
    <row r="8" spans="1:30" x14ac:dyDescent="0.25">
      <c r="A8">
        <v>1</v>
      </c>
      <c r="B8" t="s">
        <v>26</v>
      </c>
      <c r="C8">
        <v>9</v>
      </c>
      <c r="D8">
        <v>0</v>
      </c>
      <c r="E8">
        <v>6</v>
      </c>
      <c r="F8">
        <v>0</v>
      </c>
      <c r="G8" t="s">
        <v>20</v>
      </c>
      <c r="H8" t="s">
        <v>20</v>
      </c>
      <c r="I8">
        <v>6</v>
      </c>
      <c r="J8">
        <v>0</v>
      </c>
      <c r="K8" t="s">
        <v>20</v>
      </c>
      <c r="L8" t="s">
        <v>20</v>
      </c>
      <c r="M8">
        <v>30.97</v>
      </c>
      <c r="N8" t="s">
        <v>27</v>
      </c>
      <c r="O8" t="s">
        <v>28</v>
      </c>
      <c r="P8" t="s">
        <v>29</v>
      </c>
      <c r="Q8" t="s">
        <v>30</v>
      </c>
      <c r="R8">
        <v>31.2</v>
      </c>
      <c r="S8">
        <v>33.06</v>
      </c>
      <c r="T8" t="s">
        <v>31</v>
      </c>
      <c r="U8" s="3">
        <f t="shared" ref="U8:U70" si="1">100%-(M8/R8)</f>
        <v>7.3717948717948456E-3</v>
      </c>
      <c r="V8" s="3">
        <f t="shared" ref="V8:V70" si="2">100%-(R8/S8)</f>
        <v>5.6261343012704246E-2</v>
      </c>
      <c r="X8" s="5">
        <f t="shared" ref="X8:X71" si="3">R8*V8+R8</f>
        <v>32.955353901996375</v>
      </c>
    </row>
    <row r="9" spans="1:30" x14ac:dyDescent="0.25">
      <c r="A9">
        <v>2</v>
      </c>
      <c r="B9" t="s">
        <v>32</v>
      </c>
      <c r="C9">
        <v>9</v>
      </c>
      <c r="D9">
        <v>1</v>
      </c>
      <c r="E9">
        <v>6</v>
      </c>
      <c r="F9">
        <v>0</v>
      </c>
      <c r="G9" t="s">
        <v>20</v>
      </c>
      <c r="H9" t="s">
        <v>20</v>
      </c>
      <c r="I9">
        <v>6</v>
      </c>
      <c r="J9">
        <v>0</v>
      </c>
      <c r="K9" t="s">
        <v>20</v>
      </c>
      <c r="L9" t="s">
        <v>20</v>
      </c>
      <c r="M9">
        <v>33.909999999999997</v>
      </c>
      <c r="N9" t="s">
        <v>33</v>
      </c>
      <c r="O9" t="s">
        <v>34</v>
      </c>
      <c r="P9" t="s">
        <v>35</v>
      </c>
      <c r="Q9" t="s">
        <v>36</v>
      </c>
      <c r="R9">
        <v>34.090000000000003</v>
      </c>
      <c r="S9">
        <v>35.56</v>
      </c>
      <c r="T9" t="s">
        <v>31</v>
      </c>
      <c r="U9" s="3">
        <f t="shared" si="1"/>
        <v>5.2801408037549402E-3</v>
      </c>
      <c r="V9" s="3">
        <f t="shared" si="2"/>
        <v>4.1338582677165281E-2</v>
      </c>
      <c r="X9" s="5">
        <f t="shared" si="3"/>
        <v>35.499232283464565</v>
      </c>
    </row>
    <row r="10" spans="1:30" x14ac:dyDescent="0.25">
      <c r="A10">
        <v>3</v>
      </c>
      <c r="B10" t="s">
        <v>37</v>
      </c>
      <c r="C10">
        <v>9</v>
      </c>
      <c r="D10">
        <v>0</v>
      </c>
      <c r="E10">
        <v>6</v>
      </c>
      <c r="F10">
        <v>0</v>
      </c>
      <c r="G10" t="s">
        <v>20</v>
      </c>
      <c r="H10" t="s">
        <v>20</v>
      </c>
      <c r="I10">
        <v>6</v>
      </c>
      <c r="J10">
        <v>0</v>
      </c>
      <c r="K10" t="s">
        <v>20</v>
      </c>
      <c r="L10" t="s">
        <v>20</v>
      </c>
      <c r="M10">
        <v>28.54</v>
      </c>
      <c r="N10" t="s">
        <v>38</v>
      </c>
      <c r="O10" t="s">
        <v>39</v>
      </c>
      <c r="P10" t="s">
        <v>40</v>
      </c>
      <c r="Q10" t="s">
        <v>41</v>
      </c>
      <c r="R10">
        <v>28.54</v>
      </c>
      <c r="S10">
        <v>28.77</v>
      </c>
      <c r="T10" t="s">
        <v>25</v>
      </c>
      <c r="U10" s="3">
        <f t="shared" si="1"/>
        <v>0</v>
      </c>
      <c r="V10" s="3">
        <f t="shared" si="2"/>
        <v>7.9944386513729482E-3</v>
      </c>
      <c r="X10" s="5">
        <f t="shared" si="3"/>
        <v>28.768161279110185</v>
      </c>
    </row>
    <row r="11" spans="1:30" x14ac:dyDescent="0.25">
      <c r="A11">
        <v>4</v>
      </c>
      <c r="B11" t="s">
        <v>42</v>
      </c>
      <c r="C11">
        <v>9</v>
      </c>
      <c r="D11">
        <v>1</v>
      </c>
      <c r="E11">
        <v>6</v>
      </c>
      <c r="F11">
        <v>0</v>
      </c>
      <c r="G11" t="s">
        <v>20</v>
      </c>
      <c r="H11" t="s">
        <v>20</v>
      </c>
      <c r="I11">
        <v>6</v>
      </c>
      <c r="J11">
        <v>0</v>
      </c>
      <c r="K11" t="s">
        <v>20</v>
      </c>
      <c r="L11" t="s">
        <v>20</v>
      </c>
      <c r="M11">
        <v>29.77</v>
      </c>
      <c r="N11" t="s">
        <v>43</v>
      </c>
      <c r="O11" t="s">
        <v>44</v>
      </c>
      <c r="P11" t="s">
        <v>45</v>
      </c>
      <c r="Q11" t="s">
        <v>46</v>
      </c>
      <c r="R11">
        <v>29.11</v>
      </c>
      <c r="S11">
        <v>29.72</v>
      </c>
      <c r="T11" t="s">
        <v>25</v>
      </c>
      <c r="U11" s="3">
        <f t="shared" si="1"/>
        <v>-2.2672621092408196E-2</v>
      </c>
      <c r="V11" s="3">
        <f t="shared" si="2"/>
        <v>2.0524899057873469E-2</v>
      </c>
      <c r="X11" s="5">
        <f t="shared" si="3"/>
        <v>29.707479811574697</v>
      </c>
    </row>
    <row r="12" spans="1:30" x14ac:dyDescent="0.25">
      <c r="A12">
        <v>5</v>
      </c>
      <c r="B12" t="s">
        <v>47</v>
      </c>
      <c r="C12">
        <v>9</v>
      </c>
      <c r="D12">
        <v>0</v>
      </c>
      <c r="E12">
        <v>6</v>
      </c>
      <c r="F12">
        <v>0</v>
      </c>
      <c r="G12" t="s">
        <v>20</v>
      </c>
      <c r="H12" t="s">
        <v>20</v>
      </c>
      <c r="I12">
        <v>6</v>
      </c>
      <c r="J12">
        <v>0</v>
      </c>
      <c r="K12" t="s">
        <v>20</v>
      </c>
      <c r="L12" t="s">
        <v>20</v>
      </c>
      <c r="M12">
        <v>31.67</v>
      </c>
      <c r="N12" t="s">
        <v>48</v>
      </c>
      <c r="O12" t="s">
        <v>49</v>
      </c>
      <c r="P12" t="s">
        <v>50</v>
      </c>
      <c r="Q12" t="s">
        <v>51</v>
      </c>
      <c r="R12">
        <v>31.3</v>
      </c>
      <c r="S12">
        <v>32.24</v>
      </c>
      <c r="T12" t="s">
        <v>25</v>
      </c>
      <c r="U12" s="3">
        <f t="shared" si="1"/>
        <v>-1.1821086261980973E-2</v>
      </c>
      <c r="V12" s="3">
        <f t="shared" si="2"/>
        <v>2.9156327543424343E-2</v>
      </c>
      <c r="X12" s="5">
        <f t="shared" si="3"/>
        <v>32.212593052109185</v>
      </c>
    </row>
    <row r="13" spans="1:30" x14ac:dyDescent="0.25">
      <c r="A13">
        <v>6</v>
      </c>
      <c r="B13" t="s">
        <v>52</v>
      </c>
      <c r="C13">
        <v>9</v>
      </c>
      <c r="D13">
        <v>1</v>
      </c>
      <c r="E13">
        <v>6</v>
      </c>
      <c r="F13">
        <v>0</v>
      </c>
      <c r="G13" t="s">
        <v>20</v>
      </c>
      <c r="H13" t="s">
        <v>20</v>
      </c>
      <c r="I13">
        <v>6</v>
      </c>
      <c r="J13">
        <v>0</v>
      </c>
      <c r="K13" t="s">
        <v>20</v>
      </c>
      <c r="L13" t="s">
        <v>20</v>
      </c>
      <c r="M13">
        <v>25.51</v>
      </c>
      <c r="N13" t="s">
        <v>53</v>
      </c>
      <c r="O13" t="s">
        <v>54</v>
      </c>
      <c r="P13" t="s">
        <v>55</v>
      </c>
      <c r="Q13" t="s">
        <v>56</v>
      </c>
      <c r="R13">
        <v>25.51</v>
      </c>
      <c r="S13">
        <v>25.84</v>
      </c>
      <c r="T13" t="s">
        <v>25</v>
      </c>
      <c r="U13" s="3">
        <f t="shared" si="1"/>
        <v>0</v>
      </c>
      <c r="V13" s="3">
        <f t="shared" si="2"/>
        <v>1.2770897832817263E-2</v>
      </c>
      <c r="X13" s="5">
        <f t="shared" si="3"/>
        <v>25.83578560371517</v>
      </c>
    </row>
    <row r="14" spans="1:30" x14ac:dyDescent="0.25">
      <c r="A14">
        <v>7</v>
      </c>
      <c r="B14" t="s">
        <v>57</v>
      </c>
      <c r="C14">
        <v>9</v>
      </c>
      <c r="D14">
        <v>1</v>
      </c>
      <c r="E14">
        <v>6</v>
      </c>
      <c r="F14">
        <v>0</v>
      </c>
      <c r="G14" t="s">
        <v>20</v>
      </c>
      <c r="H14" t="s">
        <v>20</v>
      </c>
      <c r="I14">
        <v>6</v>
      </c>
      <c r="J14">
        <v>0</v>
      </c>
      <c r="K14" t="s">
        <v>20</v>
      </c>
      <c r="L14" t="s">
        <v>20</v>
      </c>
      <c r="M14">
        <v>29.71</v>
      </c>
      <c r="N14" t="s">
        <v>58</v>
      </c>
      <c r="O14" t="s">
        <v>59</v>
      </c>
      <c r="P14" t="s">
        <v>60</v>
      </c>
      <c r="Q14" t="s">
        <v>61</v>
      </c>
      <c r="R14">
        <v>29.79</v>
      </c>
      <c r="S14">
        <v>29.98</v>
      </c>
      <c r="T14" t="s">
        <v>25</v>
      </c>
      <c r="U14" s="3">
        <f t="shared" si="1"/>
        <v>2.6854649211144332E-3</v>
      </c>
      <c r="V14" s="3">
        <f t="shared" si="2"/>
        <v>6.3375583722482531E-3</v>
      </c>
      <c r="X14" s="5">
        <f t="shared" si="3"/>
        <v>29.978795863909273</v>
      </c>
    </row>
    <row r="15" spans="1:30" x14ac:dyDescent="0.25">
      <c r="A15">
        <v>8</v>
      </c>
      <c r="B15" t="s">
        <v>62</v>
      </c>
      <c r="C15">
        <v>9</v>
      </c>
      <c r="D15">
        <v>0</v>
      </c>
      <c r="E15">
        <v>6</v>
      </c>
      <c r="F15">
        <v>0</v>
      </c>
      <c r="G15" t="s">
        <v>20</v>
      </c>
      <c r="H15" t="s">
        <v>20</v>
      </c>
      <c r="I15">
        <v>6</v>
      </c>
      <c r="J15">
        <v>0</v>
      </c>
      <c r="K15" t="s">
        <v>20</v>
      </c>
      <c r="L15" t="s">
        <v>20</v>
      </c>
      <c r="M15">
        <v>34.74</v>
      </c>
      <c r="N15" t="s">
        <v>63</v>
      </c>
      <c r="O15" t="s">
        <v>64</v>
      </c>
      <c r="P15" t="s">
        <v>65</v>
      </c>
      <c r="Q15" t="s">
        <v>66</v>
      </c>
      <c r="R15">
        <v>34.61</v>
      </c>
      <c r="S15">
        <v>35.06</v>
      </c>
      <c r="T15" t="s">
        <v>31</v>
      </c>
      <c r="U15" s="3">
        <f t="shared" si="1"/>
        <v>-3.7561398439758253E-3</v>
      </c>
      <c r="V15" s="3">
        <f t="shared" si="2"/>
        <v>1.2835139760410841E-2</v>
      </c>
      <c r="X15" s="5">
        <f t="shared" si="3"/>
        <v>35.05422418710782</v>
      </c>
    </row>
    <row r="16" spans="1:30" x14ac:dyDescent="0.25">
      <c r="A16">
        <v>9</v>
      </c>
      <c r="B16" t="s">
        <v>67</v>
      </c>
      <c r="C16">
        <v>9</v>
      </c>
      <c r="D16">
        <v>0</v>
      </c>
      <c r="E16">
        <v>6</v>
      </c>
      <c r="F16">
        <v>0</v>
      </c>
      <c r="G16" t="s">
        <v>20</v>
      </c>
      <c r="H16" t="s">
        <v>20</v>
      </c>
      <c r="I16">
        <v>6</v>
      </c>
      <c r="J16">
        <v>0</v>
      </c>
      <c r="K16" t="s">
        <v>20</v>
      </c>
      <c r="L16" t="s">
        <v>20</v>
      </c>
      <c r="M16">
        <v>28.01</v>
      </c>
      <c r="N16" t="s">
        <v>68</v>
      </c>
      <c r="O16" t="s">
        <v>69</v>
      </c>
      <c r="P16" t="s">
        <v>70</v>
      </c>
      <c r="Q16" t="s">
        <v>71</v>
      </c>
      <c r="R16">
        <v>27.93</v>
      </c>
      <c r="S16">
        <v>28.25</v>
      </c>
      <c r="T16" t="s">
        <v>31</v>
      </c>
      <c r="U16" s="3">
        <f t="shared" si="1"/>
        <v>-2.8643036161832836E-3</v>
      </c>
      <c r="V16" s="3">
        <f t="shared" si="2"/>
        <v>1.1327433628318562E-2</v>
      </c>
      <c r="X16" s="5">
        <f t="shared" si="3"/>
        <v>28.246375221238939</v>
      </c>
    </row>
    <row r="17" spans="1:24" ht="14.25" customHeight="1" x14ac:dyDescent="0.25">
      <c r="A17">
        <v>10</v>
      </c>
      <c r="B17" t="s">
        <v>72</v>
      </c>
      <c r="C17">
        <v>9</v>
      </c>
      <c r="D17">
        <v>0</v>
      </c>
      <c r="E17">
        <v>6</v>
      </c>
      <c r="F17">
        <v>0</v>
      </c>
      <c r="G17" t="s">
        <v>20</v>
      </c>
      <c r="H17" t="s">
        <v>20</v>
      </c>
      <c r="I17">
        <v>6</v>
      </c>
      <c r="J17">
        <v>0</v>
      </c>
      <c r="K17" t="s">
        <v>20</v>
      </c>
      <c r="L17" t="s">
        <v>20</v>
      </c>
      <c r="M17">
        <v>28.83</v>
      </c>
      <c r="N17" t="s">
        <v>73</v>
      </c>
      <c r="O17" t="s">
        <v>74</v>
      </c>
      <c r="P17" t="s">
        <v>75</v>
      </c>
      <c r="Q17" t="s">
        <v>76</v>
      </c>
      <c r="R17">
        <v>29.11</v>
      </c>
      <c r="S17">
        <v>29.64</v>
      </c>
      <c r="T17" t="s">
        <v>31</v>
      </c>
      <c r="U17" s="3">
        <f t="shared" si="1"/>
        <v>9.6186877361731371E-3</v>
      </c>
      <c r="V17" s="3">
        <f t="shared" si="2"/>
        <v>1.7881241565452122E-2</v>
      </c>
      <c r="X17" s="5">
        <f t="shared" si="3"/>
        <v>29.630522941970312</v>
      </c>
    </row>
    <row r="18" spans="1:24" x14ac:dyDescent="0.25">
      <c r="A18">
        <v>11</v>
      </c>
      <c r="B18" t="s">
        <v>77</v>
      </c>
      <c r="C18">
        <v>9</v>
      </c>
      <c r="D18">
        <v>0</v>
      </c>
      <c r="E18">
        <v>6</v>
      </c>
      <c r="F18">
        <v>0</v>
      </c>
      <c r="G18" t="s">
        <v>20</v>
      </c>
      <c r="H18" t="s">
        <v>20</v>
      </c>
      <c r="I18">
        <v>6</v>
      </c>
      <c r="J18">
        <v>0</v>
      </c>
      <c r="K18" t="s">
        <v>20</v>
      </c>
      <c r="L18" t="s">
        <v>20</v>
      </c>
      <c r="M18">
        <v>26.42</v>
      </c>
      <c r="N18" t="s">
        <v>78</v>
      </c>
      <c r="O18" t="s">
        <v>63</v>
      </c>
      <c r="P18" t="s">
        <v>79</v>
      </c>
      <c r="Q18" t="s">
        <v>80</v>
      </c>
      <c r="R18">
        <v>26.54</v>
      </c>
      <c r="S18">
        <v>27</v>
      </c>
      <c r="T18" t="s">
        <v>31</v>
      </c>
      <c r="U18" s="3">
        <f t="shared" si="1"/>
        <v>4.5214770158250595E-3</v>
      </c>
      <c r="V18" s="3">
        <f t="shared" si="2"/>
        <v>1.7037037037037073E-2</v>
      </c>
      <c r="X18" s="5">
        <f t="shared" si="3"/>
        <v>26.992162962962961</v>
      </c>
    </row>
    <row r="19" spans="1:24" x14ac:dyDescent="0.25">
      <c r="A19">
        <v>12</v>
      </c>
      <c r="B19" t="s">
        <v>81</v>
      </c>
      <c r="C19">
        <v>9</v>
      </c>
      <c r="D19">
        <v>0</v>
      </c>
      <c r="E19">
        <v>6</v>
      </c>
      <c r="F19">
        <v>0</v>
      </c>
      <c r="G19" t="s">
        <v>20</v>
      </c>
      <c r="H19" t="s">
        <v>20</v>
      </c>
      <c r="I19">
        <v>6</v>
      </c>
      <c r="J19">
        <v>0</v>
      </c>
      <c r="K19" t="s">
        <v>20</v>
      </c>
      <c r="L19" t="s">
        <v>20</v>
      </c>
      <c r="M19">
        <v>33.58</v>
      </c>
      <c r="N19" t="s">
        <v>41</v>
      </c>
      <c r="O19" t="s">
        <v>82</v>
      </c>
      <c r="P19" t="s">
        <v>83</v>
      </c>
      <c r="Q19" t="s">
        <v>84</v>
      </c>
      <c r="R19">
        <v>33.32</v>
      </c>
      <c r="S19">
        <v>33.46</v>
      </c>
      <c r="T19" t="s">
        <v>31</v>
      </c>
      <c r="U19" s="3">
        <f t="shared" si="1"/>
        <v>-7.8031212484992452E-3</v>
      </c>
      <c r="V19" s="3">
        <f t="shared" si="2"/>
        <v>4.1841004184101083E-3</v>
      </c>
      <c r="X19" s="5">
        <f t="shared" si="3"/>
        <v>33.459414225941423</v>
      </c>
    </row>
    <row r="20" spans="1:24" x14ac:dyDescent="0.25">
      <c r="A20">
        <v>13</v>
      </c>
      <c r="B20" t="s">
        <v>85</v>
      </c>
      <c r="C20">
        <v>9</v>
      </c>
      <c r="D20">
        <v>1</v>
      </c>
      <c r="E20">
        <v>6</v>
      </c>
      <c r="F20">
        <v>0</v>
      </c>
      <c r="G20" t="s">
        <v>20</v>
      </c>
      <c r="H20" t="s">
        <v>20</v>
      </c>
      <c r="I20">
        <v>6</v>
      </c>
      <c r="J20">
        <v>0</v>
      </c>
      <c r="K20" t="s">
        <v>20</v>
      </c>
      <c r="L20" t="s">
        <v>20</v>
      </c>
      <c r="M20">
        <v>27.91</v>
      </c>
      <c r="N20" t="s">
        <v>86</v>
      </c>
      <c r="O20" t="s">
        <v>87</v>
      </c>
      <c r="P20" t="s">
        <v>88</v>
      </c>
      <c r="Q20" t="s">
        <v>89</v>
      </c>
      <c r="R20">
        <v>27.8</v>
      </c>
      <c r="S20">
        <v>27.84</v>
      </c>
      <c r="T20" t="s">
        <v>31</v>
      </c>
      <c r="U20" s="3">
        <f t="shared" si="1"/>
        <v>-3.9568345323741649E-3</v>
      </c>
      <c r="V20" s="3">
        <f t="shared" si="2"/>
        <v>1.4367816091953589E-3</v>
      </c>
      <c r="X20" s="5">
        <f t="shared" si="3"/>
        <v>27.83994252873563</v>
      </c>
    </row>
    <row r="21" spans="1:24" x14ac:dyDescent="0.25">
      <c r="A21">
        <v>14</v>
      </c>
      <c r="B21" t="s">
        <v>90</v>
      </c>
      <c r="C21">
        <v>9</v>
      </c>
      <c r="D21">
        <v>0</v>
      </c>
      <c r="E21">
        <v>6</v>
      </c>
      <c r="F21">
        <v>0</v>
      </c>
      <c r="G21" t="s">
        <v>20</v>
      </c>
      <c r="H21" t="s">
        <v>20</v>
      </c>
      <c r="I21">
        <v>6</v>
      </c>
      <c r="J21">
        <v>0</v>
      </c>
      <c r="K21" t="s">
        <v>20</v>
      </c>
      <c r="L21" t="s">
        <v>20</v>
      </c>
      <c r="M21">
        <v>32</v>
      </c>
      <c r="N21" t="s">
        <v>91</v>
      </c>
      <c r="O21" t="s">
        <v>92</v>
      </c>
      <c r="P21" t="s">
        <v>93</v>
      </c>
      <c r="Q21" t="s">
        <v>94</v>
      </c>
      <c r="R21">
        <v>32.21</v>
      </c>
      <c r="S21">
        <v>32.4</v>
      </c>
      <c r="T21" t="s">
        <v>31</v>
      </c>
      <c r="U21" s="3">
        <f t="shared" si="1"/>
        <v>6.5197143744178954E-3</v>
      </c>
      <c r="V21" s="3">
        <f t="shared" si="2"/>
        <v>5.8641975308640903E-3</v>
      </c>
      <c r="X21" s="5">
        <f t="shared" si="3"/>
        <v>32.398885802469131</v>
      </c>
    </row>
    <row r="22" spans="1:24" x14ac:dyDescent="0.25">
      <c r="A22">
        <v>15</v>
      </c>
      <c r="B22" t="s">
        <v>95</v>
      </c>
      <c r="C22">
        <v>9</v>
      </c>
      <c r="D22">
        <v>0</v>
      </c>
      <c r="E22">
        <v>6</v>
      </c>
      <c r="F22">
        <v>0</v>
      </c>
      <c r="G22" t="s">
        <v>20</v>
      </c>
      <c r="H22" t="s">
        <v>20</v>
      </c>
      <c r="I22">
        <v>6</v>
      </c>
      <c r="J22">
        <v>0</v>
      </c>
      <c r="K22" t="s">
        <v>20</v>
      </c>
      <c r="L22" t="s">
        <v>20</v>
      </c>
      <c r="M22">
        <v>35.43</v>
      </c>
      <c r="N22" t="s">
        <v>96</v>
      </c>
      <c r="O22" t="s">
        <v>97</v>
      </c>
      <c r="P22" t="s">
        <v>98</v>
      </c>
      <c r="Q22" t="s">
        <v>99</v>
      </c>
      <c r="R22">
        <v>35.44</v>
      </c>
      <c r="S22">
        <v>35.99</v>
      </c>
      <c r="T22" t="s">
        <v>31</v>
      </c>
      <c r="U22" s="3">
        <f t="shared" si="1"/>
        <v>2.8216704288930305E-4</v>
      </c>
      <c r="V22" s="3">
        <f t="shared" si="2"/>
        <v>1.5282022784106841E-2</v>
      </c>
      <c r="X22" s="5">
        <f t="shared" si="3"/>
        <v>35.981594887468745</v>
      </c>
    </row>
    <row r="23" spans="1:24" x14ac:dyDescent="0.25">
      <c r="A23">
        <v>16</v>
      </c>
      <c r="B23" t="s">
        <v>100</v>
      </c>
      <c r="C23">
        <v>9</v>
      </c>
      <c r="D23">
        <v>0</v>
      </c>
      <c r="E23">
        <v>6</v>
      </c>
      <c r="F23">
        <v>0</v>
      </c>
      <c r="G23" t="s">
        <v>20</v>
      </c>
      <c r="H23" t="s">
        <v>20</v>
      </c>
      <c r="I23">
        <v>6</v>
      </c>
      <c r="J23">
        <v>0</v>
      </c>
      <c r="K23" t="s">
        <v>20</v>
      </c>
      <c r="L23" t="s">
        <v>20</v>
      </c>
      <c r="M23">
        <v>34.54</v>
      </c>
      <c r="N23" t="s">
        <v>101</v>
      </c>
      <c r="O23" t="s">
        <v>102</v>
      </c>
      <c r="P23" t="s">
        <v>103</v>
      </c>
      <c r="Q23" t="s">
        <v>104</v>
      </c>
      <c r="R23">
        <v>34.92</v>
      </c>
      <c r="S23">
        <v>35.04</v>
      </c>
      <c r="T23" t="s">
        <v>31</v>
      </c>
      <c r="U23" s="3">
        <f t="shared" si="1"/>
        <v>1.0882016036655284E-2</v>
      </c>
      <c r="V23" s="3">
        <f t="shared" si="2"/>
        <v>3.424657534246478E-3</v>
      </c>
      <c r="X23" s="5">
        <f t="shared" si="3"/>
        <v>35.039589041095887</v>
      </c>
    </row>
    <row r="24" spans="1:24" x14ac:dyDescent="0.25">
      <c r="A24">
        <v>17</v>
      </c>
      <c r="B24" t="s">
        <v>105</v>
      </c>
      <c r="C24">
        <v>9</v>
      </c>
      <c r="D24">
        <v>0</v>
      </c>
      <c r="E24">
        <v>6</v>
      </c>
      <c r="F24">
        <v>0</v>
      </c>
      <c r="G24" t="s">
        <v>20</v>
      </c>
      <c r="H24" t="s">
        <v>20</v>
      </c>
      <c r="I24">
        <v>6</v>
      </c>
      <c r="J24">
        <v>0</v>
      </c>
      <c r="K24" t="s">
        <v>20</v>
      </c>
      <c r="L24" t="s">
        <v>20</v>
      </c>
      <c r="M24">
        <v>37.130000000000003</v>
      </c>
      <c r="N24" t="s">
        <v>106</v>
      </c>
      <c r="O24" t="s">
        <v>107</v>
      </c>
      <c r="P24" t="s">
        <v>108</v>
      </c>
      <c r="Q24" t="s">
        <v>109</v>
      </c>
      <c r="R24">
        <v>36.83</v>
      </c>
      <c r="S24">
        <v>37.880000000000003</v>
      </c>
      <c r="T24" t="s">
        <v>31</v>
      </c>
      <c r="U24" s="3">
        <f t="shared" si="1"/>
        <v>-8.1455335324465139E-3</v>
      </c>
      <c r="V24" s="3">
        <f t="shared" si="2"/>
        <v>2.7719112988384476E-2</v>
      </c>
      <c r="X24" s="5">
        <f t="shared" si="3"/>
        <v>37.850894931362198</v>
      </c>
    </row>
    <row r="25" spans="1:24" x14ac:dyDescent="0.25">
      <c r="A25">
        <v>18</v>
      </c>
      <c r="B25" t="s">
        <v>110</v>
      </c>
      <c r="C25">
        <v>10</v>
      </c>
      <c r="D25">
        <v>0</v>
      </c>
      <c r="E25">
        <v>6</v>
      </c>
      <c r="F25">
        <v>0</v>
      </c>
      <c r="G25" t="s">
        <v>20</v>
      </c>
      <c r="H25" t="s">
        <v>20</v>
      </c>
      <c r="I25">
        <v>6</v>
      </c>
      <c r="J25">
        <v>0</v>
      </c>
      <c r="K25" t="s">
        <v>20</v>
      </c>
      <c r="L25" t="s">
        <v>20</v>
      </c>
      <c r="M25">
        <v>34.94</v>
      </c>
      <c r="N25" t="s">
        <v>111</v>
      </c>
      <c r="O25" t="s">
        <v>107</v>
      </c>
      <c r="P25" t="s">
        <v>112</v>
      </c>
      <c r="Q25" t="s">
        <v>113</v>
      </c>
      <c r="R25">
        <v>35.520000000000003</v>
      </c>
      <c r="S25">
        <v>36.47</v>
      </c>
      <c r="T25" t="s">
        <v>31</v>
      </c>
      <c r="U25" s="3">
        <f t="shared" si="1"/>
        <v>1.6328828828829023E-2</v>
      </c>
      <c r="V25" s="3">
        <f t="shared" si="2"/>
        <v>2.6048807238826299E-2</v>
      </c>
      <c r="X25" s="5">
        <f t="shared" si="3"/>
        <v>36.445253633123116</v>
      </c>
    </row>
    <row r="26" spans="1:24" x14ac:dyDescent="0.25">
      <c r="A26">
        <v>19</v>
      </c>
      <c r="B26" t="s">
        <v>114</v>
      </c>
      <c r="C26">
        <v>10</v>
      </c>
      <c r="D26">
        <v>1</v>
      </c>
      <c r="E26">
        <v>5</v>
      </c>
      <c r="F26">
        <v>1</v>
      </c>
      <c r="G26" t="s">
        <v>20</v>
      </c>
      <c r="H26" t="s">
        <v>20</v>
      </c>
      <c r="I26">
        <v>5</v>
      </c>
      <c r="J26">
        <v>1</v>
      </c>
      <c r="K26" t="s">
        <v>20</v>
      </c>
      <c r="L26" t="s">
        <v>20</v>
      </c>
      <c r="M26">
        <v>24.71</v>
      </c>
      <c r="N26" t="s">
        <v>115</v>
      </c>
      <c r="O26" t="s">
        <v>116</v>
      </c>
      <c r="P26" t="s">
        <v>117</v>
      </c>
      <c r="Q26" t="s">
        <v>118</v>
      </c>
      <c r="R26">
        <v>25.11</v>
      </c>
      <c r="S26">
        <v>25.97</v>
      </c>
      <c r="T26" t="s">
        <v>31</v>
      </c>
      <c r="U26" s="3">
        <f t="shared" si="1"/>
        <v>1.592990840302666E-2</v>
      </c>
      <c r="V26" s="3">
        <f t="shared" si="2"/>
        <v>3.3115132845591089E-2</v>
      </c>
      <c r="X26" s="5">
        <f t="shared" si="3"/>
        <v>25.941520985752792</v>
      </c>
    </row>
    <row r="27" spans="1:24" x14ac:dyDescent="0.25">
      <c r="A27">
        <v>20</v>
      </c>
      <c r="B27" t="s">
        <v>119</v>
      </c>
      <c r="C27">
        <v>10</v>
      </c>
      <c r="D27">
        <v>0</v>
      </c>
      <c r="E27">
        <v>6</v>
      </c>
      <c r="F27">
        <v>0</v>
      </c>
      <c r="G27" t="s">
        <v>20</v>
      </c>
      <c r="H27" t="s">
        <v>20</v>
      </c>
      <c r="I27">
        <v>6</v>
      </c>
      <c r="J27">
        <v>0</v>
      </c>
      <c r="K27" t="s">
        <v>20</v>
      </c>
      <c r="L27" t="s">
        <v>20</v>
      </c>
      <c r="M27">
        <v>30.5</v>
      </c>
      <c r="N27" t="s">
        <v>120</v>
      </c>
      <c r="O27" t="s">
        <v>121</v>
      </c>
      <c r="P27" t="s">
        <v>122</v>
      </c>
      <c r="Q27" t="s">
        <v>123</v>
      </c>
      <c r="R27">
        <v>30.83</v>
      </c>
      <c r="S27">
        <v>31.84</v>
      </c>
      <c r="T27" t="s">
        <v>31</v>
      </c>
      <c r="U27" s="3">
        <f t="shared" si="1"/>
        <v>1.0703859876743382E-2</v>
      </c>
      <c r="V27" s="3">
        <f t="shared" si="2"/>
        <v>3.1721105527638294E-2</v>
      </c>
      <c r="X27" s="5">
        <f t="shared" si="3"/>
        <v>31.807961683417087</v>
      </c>
    </row>
    <row r="28" spans="1:24" x14ac:dyDescent="0.25">
      <c r="A28">
        <v>21</v>
      </c>
      <c r="B28" t="s">
        <v>124</v>
      </c>
      <c r="C28">
        <v>10</v>
      </c>
      <c r="D28">
        <v>0</v>
      </c>
      <c r="E28">
        <v>6</v>
      </c>
      <c r="F28">
        <v>0</v>
      </c>
      <c r="G28" t="s">
        <v>20</v>
      </c>
      <c r="H28" t="s">
        <v>20</v>
      </c>
      <c r="I28">
        <v>6</v>
      </c>
      <c r="J28">
        <v>0</v>
      </c>
      <c r="K28" t="s">
        <v>20</v>
      </c>
      <c r="L28" t="s">
        <v>20</v>
      </c>
      <c r="M28">
        <v>31.91</v>
      </c>
      <c r="N28" t="s">
        <v>125</v>
      </c>
      <c r="O28" t="s">
        <v>126</v>
      </c>
      <c r="P28" t="s">
        <v>127</v>
      </c>
      <c r="Q28" t="s">
        <v>128</v>
      </c>
      <c r="R28">
        <v>32.270000000000003</v>
      </c>
      <c r="S28">
        <v>32.93</v>
      </c>
      <c r="T28" t="s">
        <v>31</v>
      </c>
      <c r="U28" s="3">
        <f t="shared" si="1"/>
        <v>1.1155872327239025E-2</v>
      </c>
      <c r="V28" s="3">
        <f t="shared" si="2"/>
        <v>2.004251442453675E-2</v>
      </c>
      <c r="X28" s="5">
        <f t="shared" si="3"/>
        <v>32.916771940479805</v>
      </c>
    </row>
    <row r="29" spans="1:24" x14ac:dyDescent="0.25">
      <c r="A29">
        <v>22</v>
      </c>
      <c r="B29" t="s">
        <v>129</v>
      </c>
      <c r="C29">
        <v>9</v>
      </c>
      <c r="D29">
        <v>0</v>
      </c>
      <c r="E29">
        <v>6</v>
      </c>
      <c r="F29">
        <v>0</v>
      </c>
      <c r="G29" t="s">
        <v>20</v>
      </c>
      <c r="H29" t="s">
        <v>20</v>
      </c>
      <c r="I29">
        <v>6</v>
      </c>
      <c r="J29">
        <v>0</v>
      </c>
      <c r="K29" t="s">
        <v>20</v>
      </c>
      <c r="L29" t="s">
        <v>20</v>
      </c>
      <c r="M29">
        <v>28.94</v>
      </c>
      <c r="N29" t="s">
        <v>130</v>
      </c>
      <c r="O29" t="s">
        <v>131</v>
      </c>
      <c r="P29" t="s">
        <v>132</v>
      </c>
      <c r="Q29" t="s">
        <v>97</v>
      </c>
      <c r="R29">
        <v>28.81</v>
      </c>
      <c r="S29">
        <v>29.02</v>
      </c>
      <c r="T29" t="s">
        <v>31</v>
      </c>
      <c r="U29" s="3">
        <f t="shared" si="1"/>
        <v>-4.5123221103784417E-3</v>
      </c>
      <c r="V29" s="3">
        <f t="shared" si="2"/>
        <v>7.2363886974500247E-3</v>
      </c>
      <c r="X29" s="5">
        <f t="shared" si="3"/>
        <v>29.018480358373534</v>
      </c>
    </row>
    <row r="30" spans="1:24" x14ac:dyDescent="0.25">
      <c r="A30">
        <v>23</v>
      </c>
      <c r="B30" t="s">
        <v>133</v>
      </c>
      <c r="C30">
        <v>9</v>
      </c>
      <c r="D30">
        <v>0</v>
      </c>
      <c r="E30">
        <v>6</v>
      </c>
      <c r="F30">
        <v>0</v>
      </c>
      <c r="G30" t="s">
        <v>20</v>
      </c>
      <c r="H30" t="s">
        <v>20</v>
      </c>
      <c r="I30">
        <v>6</v>
      </c>
      <c r="J30">
        <v>0</v>
      </c>
      <c r="K30" t="s">
        <v>20</v>
      </c>
      <c r="L30" t="s">
        <v>20</v>
      </c>
      <c r="M30">
        <v>30.6</v>
      </c>
      <c r="N30" t="s">
        <v>134</v>
      </c>
      <c r="O30" t="s">
        <v>135</v>
      </c>
      <c r="P30" t="s">
        <v>136</v>
      </c>
      <c r="Q30" t="s">
        <v>137</v>
      </c>
      <c r="R30">
        <v>30.61</v>
      </c>
      <c r="S30">
        <v>30.86</v>
      </c>
      <c r="T30" t="s">
        <v>25</v>
      </c>
      <c r="U30" s="3">
        <f t="shared" si="1"/>
        <v>3.2669062397905346E-4</v>
      </c>
      <c r="V30" s="3">
        <f t="shared" si="2"/>
        <v>8.1011017498380244E-3</v>
      </c>
      <c r="X30" s="5">
        <f t="shared" si="3"/>
        <v>30.857974724562542</v>
      </c>
    </row>
    <row r="31" spans="1:24" x14ac:dyDescent="0.25">
      <c r="A31">
        <v>24</v>
      </c>
      <c r="B31" t="s">
        <v>138</v>
      </c>
      <c r="C31">
        <v>11</v>
      </c>
      <c r="D31">
        <v>0</v>
      </c>
      <c r="E31">
        <v>6</v>
      </c>
      <c r="F31">
        <v>0</v>
      </c>
      <c r="G31" t="s">
        <v>20</v>
      </c>
      <c r="H31" t="s">
        <v>20</v>
      </c>
      <c r="I31">
        <v>6</v>
      </c>
      <c r="J31">
        <v>0</v>
      </c>
      <c r="K31" t="s">
        <v>20</v>
      </c>
      <c r="L31" t="s">
        <v>20</v>
      </c>
      <c r="M31">
        <v>30.46</v>
      </c>
      <c r="N31" t="s">
        <v>51</v>
      </c>
      <c r="O31" t="s">
        <v>36</v>
      </c>
      <c r="P31" t="s">
        <v>76</v>
      </c>
      <c r="Q31" t="s">
        <v>139</v>
      </c>
      <c r="R31">
        <v>30.6</v>
      </c>
      <c r="S31">
        <v>31.06</v>
      </c>
      <c r="T31" t="s">
        <v>25</v>
      </c>
      <c r="U31" s="3">
        <f t="shared" si="1"/>
        <v>4.5751633986927942E-3</v>
      </c>
      <c r="V31" s="3">
        <f t="shared" si="2"/>
        <v>1.4810045074050149E-2</v>
      </c>
      <c r="X31" s="5">
        <f t="shared" si="3"/>
        <v>31.053187379265935</v>
      </c>
    </row>
    <row r="32" spans="1:24" x14ac:dyDescent="0.25">
      <c r="A32">
        <v>25</v>
      </c>
      <c r="B32" t="s">
        <v>140</v>
      </c>
      <c r="C32">
        <v>9</v>
      </c>
      <c r="D32">
        <v>0</v>
      </c>
      <c r="E32">
        <v>6</v>
      </c>
      <c r="F32">
        <v>0</v>
      </c>
      <c r="G32" t="s">
        <v>20</v>
      </c>
      <c r="H32" t="s">
        <v>20</v>
      </c>
      <c r="I32">
        <v>6</v>
      </c>
      <c r="J32">
        <v>0</v>
      </c>
      <c r="K32" t="s">
        <v>20</v>
      </c>
      <c r="L32" t="s">
        <v>20</v>
      </c>
      <c r="M32">
        <v>27.56</v>
      </c>
      <c r="N32" t="s">
        <v>141</v>
      </c>
      <c r="O32" t="s">
        <v>142</v>
      </c>
      <c r="P32" t="s">
        <v>143</v>
      </c>
      <c r="Q32" t="s">
        <v>144</v>
      </c>
      <c r="R32">
        <v>27.6</v>
      </c>
      <c r="S32">
        <v>27.87</v>
      </c>
      <c r="T32" t="s">
        <v>25</v>
      </c>
      <c r="U32" s="3">
        <f t="shared" si="1"/>
        <v>1.4492753623189802E-3</v>
      </c>
      <c r="V32" s="3">
        <f t="shared" si="2"/>
        <v>9.687836383207693E-3</v>
      </c>
      <c r="X32" s="5">
        <f t="shared" si="3"/>
        <v>27.867384284176534</v>
      </c>
    </row>
    <row r="33" spans="1:24" x14ac:dyDescent="0.25">
      <c r="A33">
        <v>26</v>
      </c>
      <c r="B33" t="s">
        <v>145</v>
      </c>
      <c r="C33">
        <v>9</v>
      </c>
      <c r="D33">
        <v>0</v>
      </c>
      <c r="E33">
        <v>6</v>
      </c>
      <c r="F33">
        <v>0</v>
      </c>
      <c r="G33" t="s">
        <v>20</v>
      </c>
      <c r="H33" t="s">
        <v>20</v>
      </c>
      <c r="I33">
        <v>6</v>
      </c>
      <c r="J33">
        <v>0</v>
      </c>
      <c r="K33" t="s">
        <v>20</v>
      </c>
      <c r="L33" t="s">
        <v>20</v>
      </c>
      <c r="M33">
        <v>30.09</v>
      </c>
      <c r="N33" t="s">
        <v>146</v>
      </c>
      <c r="O33" t="s">
        <v>147</v>
      </c>
      <c r="P33" t="s">
        <v>148</v>
      </c>
      <c r="Q33" t="s">
        <v>106</v>
      </c>
      <c r="R33">
        <v>30.31</v>
      </c>
      <c r="S33">
        <v>30.78</v>
      </c>
      <c r="T33" t="s">
        <v>25</v>
      </c>
      <c r="U33" s="3">
        <f t="shared" si="1"/>
        <v>7.2583305839656331E-3</v>
      </c>
      <c r="V33" s="3">
        <f t="shared" si="2"/>
        <v>1.526965562053284E-2</v>
      </c>
      <c r="X33" s="5">
        <f t="shared" si="3"/>
        <v>30.772823261858349</v>
      </c>
    </row>
    <row r="34" spans="1:24" x14ac:dyDescent="0.25">
      <c r="A34">
        <v>27</v>
      </c>
      <c r="B34" t="s">
        <v>149</v>
      </c>
      <c r="C34">
        <v>9</v>
      </c>
      <c r="D34">
        <v>0</v>
      </c>
      <c r="E34">
        <v>6</v>
      </c>
      <c r="F34">
        <v>0</v>
      </c>
      <c r="G34" t="s">
        <v>20</v>
      </c>
      <c r="H34" t="s">
        <v>20</v>
      </c>
      <c r="I34">
        <v>6</v>
      </c>
      <c r="J34">
        <v>0</v>
      </c>
      <c r="K34" t="s">
        <v>20</v>
      </c>
      <c r="L34" t="s">
        <v>20</v>
      </c>
      <c r="M34">
        <v>30.79</v>
      </c>
      <c r="N34" t="s">
        <v>83</v>
      </c>
      <c r="O34" t="s">
        <v>150</v>
      </c>
      <c r="P34" t="s">
        <v>151</v>
      </c>
      <c r="Q34" t="s">
        <v>152</v>
      </c>
      <c r="R34">
        <v>30.8</v>
      </c>
      <c r="S34">
        <v>31.16</v>
      </c>
      <c r="T34" t="s">
        <v>25</v>
      </c>
      <c r="U34" s="3">
        <f t="shared" si="1"/>
        <v>3.2467532467539417E-4</v>
      </c>
      <c r="V34" s="3">
        <f t="shared" si="2"/>
        <v>1.1553273427471145E-2</v>
      </c>
      <c r="X34" s="5">
        <f t="shared" si="3"/>
        <v>31.155840821566112</v>
      </c>
    </row>
    <row r="35" spans="1:24" x14ac:dyDescent="0.25">
      <c r="A35">
        <v>28</v>
      </c>
      <c r="B35" t="s">
        <v>153</v>
      </c>
      <c r="C35">
        <v>9</v>
      </c>
      <c r="D35">
        <v>0</v>
      </c>
      <c r="E35">
        <v>6</v>
      </c>
      <c r="F35">
        <v>0</v>
      </c>
      <c r="G35" t="s">
        <v>20</v>
      </c>
      <c r="H35" t="s">
        <v>20</v>
      </c>
      <c r="I35">
        <v>6</v>
      </c>
      <c r="J35">
        <v>0</v>
      </c>
      <c r="K35" t="s">
        <v>20</v>
      </c>
      <c r="L35" t="s">
        <v>20</v>
      </c>
      <c r="M35">
        <v>27.07</v>
      </c>
      <c r="N35" t="s">
        <v>128</v>
      </c>
      <c r="O35" t="s">
        <v>154</v>
      </c>
      <c r="P35" t="s">
        <v>155</v>
      </c>
      <c r="Q35" t="s">
        <v>125</v>
      </c>
      <c r="R35">
        <v>27.22</v>
      </c>
      <c r="S35">
        <v>27.44</v>
      </c>
      <c r="T35" t="s">
        <v>25</v>
      </c>
      <c r="U35" s="3">
        <f t="shared" si="1"/>
        <v>5.5106539309330849E-3</v>
      </c>
      <c r="V35" s="3">
        <f t="shared" si="2"/>
        <v>8.0174927113703109E-3</v>
      </c>
      <c r="X35" s="5">
        <f t="shared" si="3"/>
        <v>27.438236151603498</v>
      </c>
    </row>
    <row r="36" spans="1:24" x14ac:dyDescent="0.25">
      <c r="A36">
        <v>29</v>
      </c>
      <c r="B36" t="s">
        <v>156</v>
      </c>
      <c r="C36">
        <v>9</v>
      </c>
      <c r="D36">
        <v>0</v>
      </c>
      <c r="E36">
        <v>6</v>
      </c>
      <c r="F36">
        <v>0</v>
      </c>
      <c r="G36" t="s">
        <v>20</v>
      </c>
      <c r="H36" t="s">
        <v>20</v>
      </c>
      <c r="I36">
        <v>6</v>
      </c>
      <c r="J36">
        <v>0</v>
      </c>
      <c r="K36" t="s">
        <v>20</v>
      </c>
      <c r="L36" t="s">
        <v>20</v>
      </c>
      <c r="M36">
        <v>27.88</v>
      </c>
      <c r="N36" t="s">
        <v>157</v>
      </c>
      <c r="O36" t="s">
        <v>136</v>
      </c>
      <c r="P36" t="s">
        <v>158</v>
      </c>
      <c r="Q36" t="s">
        <v>159</v>
      </c>
      <c r="R36">
        <v>27.68</v>
      </c>
      <c r="S36">
        <v>28.27</v>
      </c>
      <c r="T36" t="s">
        <v>25</v>
      </c>
      <c r="U36" s="3">
        <f t="shared" si="1"/>
        <v>-7.225433526011571E-3</v>
      </c>
      <c r="V36" s="3">
        <f t="shared" si="2"/>
        <v>2.0870180403254279E-2</v>
      </c>
      <c r="X36" s="5">
        <f t="shared" si="3"/>
        <v>28.257686593562077</v>
      </c>
    </row>
    <row r="37" spans="1:24" x14ac:dyDescent="0.25">
      <c r="A37">
        <v>30</v>
      </c>
      <c r="B37" t="s">
        <v>160</v>
      </c>
      <c r="C37">
        <v>9</v>
      </c>
      <c r="D37">
        <v>0</v>
      </c>
      <c r="E37">
        <v>6</v>
      </c>
      <c r="F37">
        <v>0</v>
      </c>
      <c r="G37" t="s">
        <v>20</v>
      </c>
      <c r="H37" t="s">
        <v>20</v>
      </c>
      <c r="I37">
        <v>6</v>
      </c>
      <c r="J37">
        <v>0</v>
      </c>
      <c r="K37" t="s">
        <v>20</v>
      </c>
      <c r="L37" t="s">
        <v>20</v>
      </c>
      <c r="M37">
        <v>30.28</v>
      </c>
      <c r="N37" t="s">
        <v>161</v>
      </c>
      <c r="O37" t="s">
        <v>162</v>
      </c>
      <c r="P37" t="s">
        <v>163</v>
      </c>
      <c r="Q37" t="s">
        <v>164</v>
      </c>
      <c r="R37">
        <v>30.3</v>
      </c>
      <c r="S37">
        <v>30.52</v>
      </c>
      <c r="T37" t="s">
        <v>25</v>
      </c>
      <c r="U37" s="3">
        <f t="shared" si="1"/>
        <v>6.6006600660062364E-4</v>
      </c>
      <c r="V37" s="3">
        <f t="shared" si="2"/>
        <v>7.2083879423328057E-3</v>
      </c>
      <c r="X37" s="5">
        <f t="shared" si="3"/>
        <v>30.518414154652685</v>
      </c>
    </row>
    <row r="38" spans="1:24" x14ac:dyDescent="0.25">
      <c r="A38">
        <v>31</v>
      </c>
      <c r="B38" t="s">
        <v>165</v>
      </c>
      <c r="C38">
        <v>9</v>
      </c>
      <c r="D38">
        <v>0</v>
      </c>
      <c r="E38">
        <v>6</v>
      </c>
      <c r="F38">
        <v>0</v>
      </c>
      <c r="G38" t="s">
        <v>20</v>
      </c>
      <c r="H38" t="s">
        <v>20</v>
      </c>
      <c r="I38">
        <v>6</v>
      </c>
      <c r="J38">
        <v>0</v>
      </c>
      <c r="K38" t="s">
        <v>20</v>
      </c>
      <c r="L38" t="s">
        <v>20</v>
      </c>
      <c r="M38">
        <v>36.9</v>
      </c>
      <c r="N38" t="s">
        <v>166</v>
      </c>
      <c r="O38" t="s">
        <v>167</v>
      </c>
      <c r="P38" t="s">
        <v>168</v>
      </c>
      <c r="Q38" t="s">
        <v>169</v>
      </c>
      <c r="R38">
        <v>36.340000000000003</v>
      </c>
      <c r="S38">
        <v>37.64</v>
      </c>
      <c r="T38" t="s">
        <v>25</v>
      </c>
      <c r="U38" s="3">
        <f t="shared" si="1"/>
        <v>-1.5410016510731817E-2</v>
      </c>
      <c r="V38" s="3">
        <f t="shared" si="2"/>
        <v>3.4537725823591825E-2</v>
      </c>
      <c r="X38" s="5">
        <f t="shared" si="3"/>
        <v>37.595100956429327</v>
      </c>
    </row>
    <row r="39" spans="1:24" x14ac:dyDescent="0.25">
      <c r="A39">
        <v>32</v>
      </c>
      <c r="B39" t="s">
        <v>170</v>
      </c>
      <c r="C39">
        <v>9</v>
      </c>
      <c r="D39">
        <v>0</v>
      </c>
      <c r="E39">
        <v>6</v>
      </c>
      <c r="F39">
        <v>0</v>
      </c>
      <c r="G39" t="s">
        <v>20</v>
      </c>
      <c r="H39" t="s">
        <v>20</v>
      </c>
      <c r="I39">
        <v>6</v>
      </c>
      <c r="J39">
        <v>0</v>
      </c>
      <c r="K39" t="s">
        <v>20</v>
      </c>
      <c r="L39" t="s">
        <v>20</v>
      </c>
      <c r="M39">
        <v>36.14</v>
      </c>
      <c r="N39" t="s">
        <v>171</v>
      </c>
      <c r="O39" t="s">
        <v>172</v>
      </c>
      <c r="P39" t="s">
        <v>173</v>
      </c>
      <c r="Q39" t="s">
        <v>174</v>
      </c>
      <c r="R39">
        <v>36.24</v>
      </c>
      <c r="S39">
        <v>37</v>
      </c>
      <c r="T39" t="s">
        <v>25</v>
      </c>
      <c r="U39" s="3">
        <f t="shared" si="1"/>
        <v>2.7593818984548157E-3</v>
      </c>
      <c r="V39" s="3">
        <f t="shared" si="2"/>
        <v>2.0540540540540442E-2</v>
      </c>
      <c r="X39" s="5">
        <f t="shared" si="3"/>
        <v>36.984389189189187</v>
      </c>
    </row>
    <row r="40" spans="1:24" x14ac:dyDescent="0.25">
      <c r="A40">
        <v>33</v>
      </c>
      <c r="B40" t="s">
        <v>175</v>
      </c>
      <c r="C40">
        <v>9</v>
      </c>
      <c r="D40">
        <v>0</v>
      </c>
      <c r="E40">
        <v>6</v>
      </c>
      <c r="F40">
        <v>0</v>
      </c>
      <c r="G40" t="s">
        <v>20</v>
      </c>
      <c r="H40" t="s">
        <v>20</v>
      </c>
      <c r="I40">
        <v>6</v>
      </c>
      <c r="J40">
        <v>0</v>
      </c>
      <c r="K40" t="s">
        <v>20</v>
      </c>
      <c r="L40" t="s">
        <v>20</v>
      </c>
      <c r="M40">
        <v>31.21</v>
      </c>
      <c r="N40" t="s">
        <v>176</v>
      </c>
      <c r="O40" t="s">
        <v>177</v>
      </c>
      <c r="P40" t="s">
        <v>178</v>
      </c>
      <c r="Q40" t="s">
        <v>179</v>
      </c>
      <c r="R40">
        <v>31</v>
      </c>
      <c r="S40">
        <v>31.14</v>
      </c>
      <c r="T40" t="s">
        <v>25</v>
      </c>
      <c r="U40" s="3">
        <f t="shared" si="1"/>
        <v>-6.7741935483871529E-3</v>
      </c>
      <c r="V40" s="3">
        <f t="shared" si="2"/>
        <v>4.4958253050738639E-3</v>
      </c>
      <c r="X40" s="5">
        <f t="shared" si="3"/>
        <v>31.139370584457289</v>
      </c>
    </row>
    <row r="41" spans="1:24" x14ac:dyDescent="0.25">
      <c r="A41">
        <v>34</v>
      </c>
      <c r="B41" t="s">
        <v>180</v>
      </c>
      <c r="C41">
        <v>10</v>
      </c>
      <c r="D41">
        <v>0</v>
      </c>
      <c r="E41">
        <v>6</v>
      </c>
      <c r="F41">
        <v>0</v>
      </c>
      <c r="G41" t="s">
        <v>20</v>
      </c>
      <c r="H41" t="s">
        <v>20</v>
      </c>
      <c r="I41">
        <v>6</v>
      </c>
      <c r="J41">
        <v>0</v>
      </c>
      <c r="K41" t="s">
        <v>20</v>
      </c>
      <c r="L41" t="s">
        <v>20</v>
      </c>
      <c r="M41">
        <v>29.08</v>
      </c>
      <c r="N41" t="s">
        <v>181</v>
      </c>
      <c r="O41" t="s">
        <v>182</v>
      </c>
      <c r="P41" t="s">
        <v>183</v>
      </c>
      <c r="Q41" t="s">
        <v>184</v>
      </c>
      <c r="R41">
        <v>28.68</v>
      </c>
      <c r="S41">
        <v>29.25</v>
      </c>
      <c r="T41" t="s">
        <v>25</v>
      </c>
      <c r="U41" s="3">
        <f t="shared" si="1"/>
        <v>-1.3947001394700065E-2</v>
      </c>
      <c r="V41" s="3">
        <f t="shared" si="2"/>
        <v>1.9487179487179485E-2</v>
      </c>
      <c r="X41" s="5">
        <f t="shared" si="3"/>
        <v>29.238892307692307</v>
      </c>
    </row>
    <row r="42" spans="1:24" x14ac:dyDescent="0.25">
      <c r="A42">
        <v>35</v>
      </c>
      <c r="B42" t="s">
        <v>185</v>
      </c>
      <c r="C42">
        <v>9</v>
      </c>
      <c r="D42">
        <v>1</v>
      </c>
      <c r="E42">
        <v>6</v>
      </c>
      <c r="F42">
        <v>0</v>
      </c>
      <c r="G42" t="s">
        <v>20</v>
      </c>
      <c r="H42" t="s">
        <v>20</v>
      </c>
      <c r="I42">
        <v>6</v>
      </c>
      <c r="J42">
        <v>0</v>
      </c>
      <c r="K42" t="s">
        <v>20</v>
      </c>
      <c r="L42" t="s">
        <v>20</v>
      </c>
      <c r="M42">
        <v>28.5</v>
      </c>
      <c r="N42" t="s">
        <v>186</v>
      </c>
      <c r="O42" t="s">
        <v>187</v>
      </c>
      <c r="P42" t="s">
        <v>188</v>
      </c>
      <c r="Q42" t="s">
        <v>189</v>
      </c>
      <c r="R42">
        <v>28.51</v>
      </c>
      <c r="S42">
        <v>29.04</v>
      </c>
      <c r="T42" t="s">
        <v>190</v>
      </c>
      <c r="U42" s="3">
        <f t="shared" si="1"/>
        <v>3.5075412136098549E-4</v>
      </c>
      <c r="V42" s="3">
        <f t="shared" si="2"/>
        <v>1.8250688705234053E-2</v>
      </c>
      <c r="X42" s="5">
        <f t="shared" si="3"/>
        <v>29.030327134986223</v>
      </c>
    </row>
    <row r="43" spans="1:24" x14ac:dyDescent="0.25">
      <c r="A43">
        <v>36</v>
      </c>
      <c r="B43" t="s">
        <v>191</v>
      </c>
      <c r="C43">
        <v>9</v>
      </c>
      <c r="D43">
        <v>0</v>
      </c>
      <c r="E43">
        <v>6</v>
      </c>
      <c r="F43">
        <v>0</v>
      </c>
      <c r="G43" t="s">
        <v>20</v>
      </c>
      <c r="H43" t="s">
        <v>20</v>
      </c>
      <c r="I43">
        <v>6</v>
      </c>
      <c r="J43">
        <v>0</v>
      </c>
      <c r="K43" t="s">
        <v>20</v>
      </c>
      <c r="L43" t="s">
        <v>20</v>
      </c>
      <c r="M43">
        <v>25.38</v>
      </c>
      <c r="N43" t="s">
        <v>192</v>
      </c>
      <c r="O43" t="s">
        <v>193</v>
      </c>
      <c r="P43" t="s">
        <v>194</v>
      </c>
      <c r="Q43" t="s">
        <v>195</v>
      </c>
      <c r="R43">
        <v>25.41</v>
      </c>
      <c r="S43">
        <v>25.45</v>
      </c>
      <c r="T43" t="s">
        <v>190</v>
      </c>
      <c r="U43" s="3">
        <f t="shared" si="1"/>
        <v>1.1806375442739991E-3</v>
      </c>
      <c r="V43" s="3">
        <f t="shared" si="2"/>
        <v>1.5717092337916849E-3</v>
      </c>
      <c r="X43" s="5">
        <f t="shared" si="3"/>
        <v>25.449937131630648</v>
      </c>
    </row>
    <row r="44" spans="1:24" x14ac:dyDescent="0.25">
      <c r="A44">
        <v>37</v>
      </c>
      <c r="B44" t="s">
        <v>196</v>
      </c>
      <c r="C44">
        <v>10</v>
      </c>
      <c r="D44">
        <v>0</v>
      </c>
      <c r="E44">
        <v>6</v>
      </c>
      <c r="F44">
        <v>0</v>
      </c>
      <c r="G44" t="s">
        <v>20</v>
      </c>
      <c r="H44" t="s">
        <v>20</v>
      </c>
      <c r="I44">
        <v>6</v>
      </c>
      <c r="J44">
        <v>0</v>
      </c>
      <c r="K44" t="s">
        <v>20</v>
      </c>
      <c r="L44" t="s">
        <v>20</v>
      </c>
      <c r="M44">
        <v>31.57</v>
      </c>
      <c r="N44" t="s">
        <v>197</v>
      </c>
      <c r="O44" t="s">
        <v>116</v>
      </c>
      <c r="P44" t="s">
        <v>198</v>
      </c>
      <c r="Q44" t="s">
        <v>199</v>
      </c>
      <c r="R44">
        <v>30.91</v>
      </c>
      <c r="S44">
        <v>31.55</v>
      </c>
      <c r="T44" t="s">
        <v>190</v>
      </c>
      <c r="U44" s="3">
        <f t="shared" si="1"/>
        <v>-2.1352313167259718E-2</v>
      </c>
      <c r="V44" s="3">
        <f t="shared" si="2"/>
        <v>2.0285261489698891E-2</v>
      </c>
      <c r="X44" s="5">
        <f t="shared" si="3"/>
        <v>31.537017432646593</v>
      </c>
    </row>
    <row r="45" spans="1:24" x14ac:dyDescent="0.25">
      <c r="A45">
        <v>38</v>
      </c>
      <c r="B45" t="s">
        <v>200</v>
      </c>
      <c r="C45">
        <v>9</v>
      </c>
      <c r="D45">
        <v>0</v>
      </c>
      <c r="E45">
        <v>6</v>
      </c>
      <c r="F45">
        <v>0</v>
      </c>
      <c r="G45" t="s">
        <v>20</v>
      </c>
      <c r="H45" t="s">
        <v>20</v>
      </c>
      <c r="I45">
        <v>6</v>
      </c>
      <c r="J45">
        <v>0</v>
      </c>
      <c r="K45" t="s">
        <v>20</v>
      </c>
      <c r="L45" t="s">
        <v>20</v>
      </c>
      <c r="M45">
        <v>29.98</v>
      </c>
      <c r="N45" t="s">
        <v>201</v>
      </c>
      <c r="O45" t="s">
        <v>177</v>
      </c>
      <c r="P45" t="s">
        <v>202</v>
      </c>
      <c r="Q45" t="s">
        <v>203</v>
      </c>
      <c r="R45">
        <v>29.86</v>
      </c>
      <c r="S45">
        <v>29.89</v>
      </c>
      <c r="T45" t="s">
        <v>190</v>
      </c>
      <c r="U45" s="3">
        <f t="shared" si="1"/>
        <v>-4.0187541862022336E-3</v>
      </c>
      <c r="V45" s="3">
        <f t="shared" si="2"/>
        <v>1.0036801605888268E-3</v>
      </c>
      <c r="X45" s="5">
        <f t="shared" si="3"/>
        <v>29.889969889595182</v>
      </c>
    </row>
    <row r="46" spans="1:24" x14ac:dyDescent="0.25">
      <c r="A46">
        <v>39</v>
      </c>
      <c r="B46" t="s">
        <v>204</v>
      </c>
      <c r="C46">
        <v>9</v>
      </c>
      <c r="D46">
        <v>0</v>
      </c>
      <c r="E46">
        <v>6</v>
      </c>
      <c r="F46">
        <v>0</v>
      </c>
      <c r="G46" t="s">
        <v>20</v>
      </c>
      <c r="H46" t="s">
        <v>20</v>
      </c>
      <c r="I46">
        <v>6</v>
      </c>
      <c r="J46">
        <v>0</v>
      </c>
      <c r="K46" t="s">
        <v>20</v>
      </c>
      <c r="L46" t="s">
        <v>20</v>
      </c>
      <c r="M46">
        <v>31.46</v>
      </c>
      <c r="N46" t="s">
        <v>205</v>
      </c>
      <c r="O46" t="s">
        <v>206</v>
      </c>
      <c r="P46" t="s">
        <v>207</v>
      </c>
      <c r="Q46" t="s">
        <v>208</v>
      </c>
      <c r="R46">
        <v>31.35</v>
      </c>
      <c r="S46">
        <v>31.44</v>
      </c>
      <c r="T46" t="s">
        <v>190</v>
      </c>
      <c r="U46" s="3">
        <f t="shared" si="1"/>
        <v>-3.5087719298245723E-3</v>
      </c>
      <c r="V46" s="3">
        <f t="shared" si="2"/>
        <v>2.8625954198473469E-3</v>
      </c>
      <c r="X46" s="5">
        <f t="shared" si="3"/>
        <v>31.439742366412215</v>
      </c>
    </row>
    <row r="47" spans="1:24" x14ac:dyDescent="0.25">
      <c r="A47">
        <v>40</v>
      </c>
      <c r="B47" t="s">
        <v>209</v>
      </c>
      <c r="C47">
        <v>9</v>
      </c>
      <c r="D47">
        <v>0</v>
      </c>
      <c r="E47">
        <v>6</v>
      </c>
      <c r="F47">
        <v>0</v>
      </c>
      <c r="G47" t="s">
        <v>20</v>
      </c>
      <c r="H47" t="s">
        <v>20</v>
      </c>
      <c r="I47">
        <v>6</v>
      </c>
      <c r="J47">
        <v>0</v>
      </c>
      <c r="K47" t="s">
        <v>20</v>
      </c>
      <c r="L47" t="s">
        <v>20</v>
      </c>
      <c r="M47">
        <v>25.55</v>
      </c>
      <c r="N47" t="s">
        <v>210</v>
      </c>
      <c r="O47" t="s">
        <v>211</v>
      </c>
      <c r="P47" t="s">
        <v>212</v>
      </c>
      <c r="Q47" t="s">
        <v>213</v>
      </c>
      <c r="R47">
        <v>25.89</v>
      </c>
      <c r="S47">
        <v>26</v>
      </c>
      <c r="T47" t="s">
        <v>190</v>
      </c>
      <c r="U47" s="3">
        <f t="shared" si="1"/>
        <v>1.313248358439556E-2</v>
      </c>
      <c r="V47" s="3">
        <f t="shared" si="2"/>
        <v>4.2307692307692601E-3</v>
      </c>
      <c r="X47" s="5">
        <f t="shared" si="3"/>
        <v>25.999534615384615</v>
      </c>
    </row>
    <row r="48" spans="1:24" x14ac:dyDescent="0.25">
      <c r="A48">
        <v>41</v>
      </c>
      <c r="B48" t="s">
        <v>214</v>
      </c>
      <c r="C48">
        <v>9</v>
      </c>
      <c r="D48">
        <v>1</v>
      </c>
      <c r="E48">
        <v>6</v>
      </c>
      <c r="F48">
        <v>0</v>
      </c>
      <c r="G48" t="s">
        <v>20</v>
      </c>
      <c r="H48" t="s">
        <v>20</v>
      </c>
      <c r="I48">
        <v>6</v>
      </c>
      <c r="J48">
        <v>0</v>
      </c>
      <c r="K48" t="s">
        <v>20</v>
      </c>
      <c r="L48" t="s">
        <v>20</v>
      </c>
      <c r="M48">
        <v>25.42</v>
      </c>
      <c r="N48" t="s">
        <v>215</v>
      </c>
      <c r="O48" t="s">
        <v>194</v>
      </c>
      <c r="P48" t="s">
        <v>35</v>
      </c>
      <c r="Q48" t="s">
        <v>142</v>
      </c>
      <c r="R48">
        <v>25.96</v>
      </c>
      <c r="S48">
        <v>26.24</v>
      </c>
      <c r="T48" t="s">
        <v>190</v>
      </c>
      <c r="U48" s="3">
        <f t="shared" si="1"/>
        <v>2.080123266563938E-2</v>
      </c>
      <c r="V48" s="3">
        <f t="shared" si="2"/>
        <v>1.0670731707317027E-2</v>
      </c>
      <c r="X48" s="5">
        <f t="shared" si="3"/>
        <v>26.237012195121952</v>
      </c>
    </row>
    <row r="49" spans="1:24" x14ac:dyDescent="0.25">
      <c r="A49">
        <v>42</v>
      </c>
      <c r="B49" t="s">
        <v>216</v>
      </c>
      <c r="C49">
        <v>9</v>
      </c>
      <c r="D49">
        <v>0</v>
      </c>
      <c r="E49">
        <v>6</v>
      </c>
      <c r="F49">
        <v>0</v>
      </c>
      <c r="G49" t="s">
        <v>20</v>
      </c>
      <c r="H49" t="s">
        <v>20</v>
      </c>
      <c r="I49">
        <v>6</v>
      </c>
      <c r="J49">
        <v>0</v>
      </c>
      <c r="K49" t="s">
        <v>20</v>
      </c>
      <c r="L49" t="s">
        <v>20</v>
      </c>
      <c r="M49">
        <v>29.54</v>
      </c>
      <c r="N49" t="s">
        <v>217</v>
      </c>
      <c r="O49" t="s">
        <v>218</v>
      </c>
      <c r="P49" t="s">
        <v>104</v>
      </c>
      <c r="Q49" t="s">
        <v>181</v>
      </c>
      <c r="R49">
        <v>29.77</v>
      </c>
      <c r="S49">
        <v>29.77</v>
      </c>
      <c r="T49" t="s">
        <v>25</v>
      </c>
      <c r="U49" s="3">
        <f t="shared" si="1"/>
        <v>7.7258985555929138E-3</v>
      </c>
      <c r="V49" s="3">
        <f t="shared" si="2"/>
        <v>0</v>
      </c>
      <c r="X49" s="5">
        <f t="shared" si="3"/>
        <v>29.77</v>
      </c>
    </row>
    <row r="50" spans="1:24" x14ac:dyDescent="0.25">
      <c r="A50">
        <v>43</v>
      </c>
      <c r="B50" t="s">
        <v>219</v>
      </c>
      <c r="C50">
        <v>10</v>
      </c>
      <c r="D50">
        <v>0</v>
      </c>
      <c r="E50">
        <v>6</v>
      </c>
      <c r="F50">
        <v>0</v>
      </c>
      <c r="G50" t="s">
        <v>20</v>
      </c>
      <c r="H50" t="s">
        <v>20</v>
      </c>
      <c r="I50">
        <v>6</v>
      </c>
      <c r="J50">
        <v>0</v>
      </c>
      <c r="K50" t="s">
        <v>20</v>
      </c>
      <c r="L50" t="s">
        <v>20</v>
      </c>
      <c r="M50">
        <v>33.590000000000003</v>
      </c>
      <c r="N50" t="s">
        <v>220</v>
      </c>
      <c r="O50" t="s">
        <v>221</v>
      </c>
      <c r="P50" t="s">
        <v>222</v>
      </c>
      <c r="Q50" t="s">
        <v>223</v>
      </c>
      <c r="R50">
        <v>33.5</v>
      </c>
      <c r="S50">
        <v>33.770000000000003</v>
      </c>
      <c r="T50" t="s">
        <v>25</v>
      </c>
      <c r="U50" s="3">
        <f t="shared" si="1"/>
        <v>-2.6865671641791433E-3</v>
      </c>
      <c r="V50" s="3">
        <f t="shared" si="2"/>
        <v>7.9952620669233587E-3</v>
      </c>
      <c r="X50" s="5">
        <f t="shared" si="3"/>
        <v>33.767841279241935</v>
      </c>
    </row>
    <row r="51" spans="1:24" x14ac:dyDescent="0.25">
      <c r="A51">
        <v>44</v>
      </c>
      <c r="B51" t="s">
        <v>224</v>
      </c>
      <c r="C51">
        <v>10</v>
      </c>
      <c r="D51">
        <v>0</v>
      </c>
      <c r="E51">
        <v>6</v>
      </c>
      <c r="F51">
        <v>0</v>
      </c>
      <c r="G51" t="s">
        <v>20</v>
      </c>
      <c r="H51" t="s">
        <v>20</v>
      </c>
      <c r="I51">
        <v>6</v>
      </c>
      <c r="J51">
        <v>0</v>
      </c>
      <c r="K51" t="s">
        <v>20</v>
      </c>
      <c r="L51" t="s">
        <v>20</v>
      </c>
      <c r="M51">
        <v>28.79</v>
      </c>
      <c r="N51" t="s">
        <v>79</v>
      </c>
      <c r="O51" t="s">
        <v>225</v>
      </c>
      <c r="P51" t="s">
        <v>65</v>
      </c>
      <c r="Q51" t="s">
        <v>226</v>
      </c>
      <c r="R51">
        <v>28.69</v>
      </c>
      <c r="S51">
        <v>29.27</v>
      </c>
      <c r="T51" t="s">
        <v>25</v>
      </c>
      <c r="U51" s="3">
        <f t="shared" si="1"/>
        <v>-3.4855350296270071E-3</v>
      </c>
      <c r="V51" s="3">
        <f t="shared" si="2"/>
        <v>1.9815510761872157E-2</v>
      </c>
      <c r="X51" s="5">
        <f t="shared" si="3"/>
        <v>29.258507003758112</v>
      </c>
    </row>
    <row r="52" spans="1:24" x14ac:dyDescent="0.25">
      <c r="A52">
        <v>45</v>
      </c>
      <c r="B52" t="s">
        <v>227</v>
      </c>
      <c r="C52">
        <v>9</v>
      </c>
      <c r="D52">
        <v>0</v>
      </c>
      <c r="E52">
        <v>6</v>
      </c>
      <c r="F52">
        <v>0</v>
      </c>
      <c r="G52" t="s">
        <v>20</v>
      </c>
      <c r="H52" t="s">
        <v>20</v>
      </c>
      <c r="I52">
        <v>6</v>
      </c>
      <c r="J52">
        <v>0</v>
      </c>
      <c r="K52" t="s">
        <v>20</v>
      </c>
      <c r="L52" t="s">
        <v>20</v>
      </c>
      <c r="M52">
        <v>34.32</v>
      </c>
      <c r="N52" t="s">
        <v>228</v>
      </c>
      <c r="O52" t="s">
        <v>229</v>
      </c>
      <c r="P52" t="s">
        <v>230</v>
      </c>
      <c r="Q52" t="s">
        <v>231</v>
      </c>
      <c r="R52">
        <v>34.299999999999997</v>
      </c>
      <c r="S52">
        <v>34.53</v>
      </c>
      <c r="T52" t="s">
        <v>25</v>
      </c>
      <c r="U52" s="3">
        <f t="shared" si="1"/>
        <v>-5.8309037900894367E-4</v>
      </c>
      <c r="V52" s="3">
        <f t="shared" si="2"/>
        <v>6.6608746017956522E-3</v>
      </c>
      <c r="X52" s="5">
        <f t="shared" si="3"/>
        <v>34.528467998841585</v>
      </c>
    </row>
    <row r="53" spans="1:24" x14ac:dyDescent="0.25">
      <c r="A53">
        <v>46</v>
      </c>
      <c r="B53" t="s">
        <v>232</v>
      </c>
      <c r="C53">
        <v>9</v>
      </c>
      <c r="D53">
        <v>0</v>
      </c>
      <c r="E53">
        <v>6</v>
      </c>
      <c r="F53">
        <v>0</v>
      </c>
      <c r="G53" t="s">
        <v>20</v>
      </c>
      <c r="H53" t="s">
        <v>20</v>
      </c>
      <c r="I53">
        <v>6</v>
      </c>
      <c r="J53">
        <v>0</v>
      </c>
      <c r="K53" t="s">
        <v>20</v>
      </c>
      <c r="L53" t="s">
        <v>20</v>
      </c>
      <c r="M53">
        <v>35.71</v>
      </c>
      <c r="N53" t="s">
        <v>233</v>
      </c>
      <c r="O53" t="s">
        <v>234</v>
      </c>
      <c r="P53" t="s">
        <v>235</v>
      </c>
      <c r="Q53" t="s">
        <v>236</v>
      </c>
      <c r="R53">
        <v>35.619999999999997</v>
      </c>
      <c r="S53">
        <v>35.659999999999997</v>
      </c>
      <c r="T53" t="s">
        <v>25</v>
      </c>
      <c r="U53" s="3">
        <f t="shared" si="1"/>
        <v>-2.5266704098820814E-3</v>
      </c>
      <c r="V53" s="3">
        <f t="shared" si="2"/>
        <v>1.1217049915871469E-3</v>
      </c>
      <c r="X53" s="5">
        <f t="shared" si="3"/>
        <v>35.659955131800331</v>
      </c>
    </row>
    <row r="54" spans="1:24" x14ac:dyDescent="0.25">
      <c r="A54">
        <v>47</v>
      </c>
      <c r="B54" t="s">
        <v>237</v>
      </c>
      <c r="C54">
        <v>9</v>
      </c>
      <c r="D54">
        <v>0</v>
      </c>
      <c r="E54">
        <v>6</v>
      </c>
      <c r="F54">
        <v>0</v>
      </c>
      <c r="G54" t="s">
        <v>20</v>
      </c>
      <c r="H54" t="s">
        <v>20</v>
      </c>
      <c r="I54">
        <v>6</v>
      </c>
      <c r="J54">
        <v>0</v>
      </c>
      <c r="K54" t="s">
        <v>20</v>
      </c>
      <c r="L54" t="s">
        <v>20</v>
      </c>
      <c r="M54">
        <v>27.78</v>
      </c>
      <c r="N54" t="s">
        <v>238</v>
      </c>
      <c r="O54" t="s">
        <v>239</v>
      </c>
      <c r="P54" t="s">
        <v>240</v>
      </c>
      <c r="Q54" t="s">
        <v>241</v>
      </c>
      <c r="R54">
        <v>27.67</v>
      </c>
      <c r="S54">
        <v>28.05</v>
      </c>
      <c r="T54" t="s">
        <v>31</v>
      </c>
      <c r="U54" s="3">
        <f t="shared" si="1"/>
        <v>-3.9754246476328969E-3</v>
      </c>
      <c r="V54" s="3">
        <f t="shared" si="2"/>
        <v>1.3547237076648844E-2</v>
      </c>
      <c r="X54" s="5">
        <f t="shared" si="3"/>
        <v>28.044852049910876</v>
      </c>
    </row>
    <row r="55" spans="1:24" x14ac:dyDescent="0.25">
      <c r="A55">
        <v>48</v>
      </c>
      <c r="B55" t="s">
        <v>242</v>
      </c>
      <c r="C55">
        <v>9</v>
      </c>
      <c r="D55">
        <v>0</v>
      </c>
      <c r="E55">
        <v>6</v>
      </c>
      <c r="F55">
        <v>0</v>
      </c>
      <c r="G55" t="s">
        <v>20</v>
      </c>
      <c r="H55" t="s">
        <v>20</v>
      </c>
      <c r="I55">
        <v>6</v>
      </c>
      <c r="J55">
        <v>0</v>
      </c>
      <c r="K55" t="s">
        <v>20</v>
      </c>
      <c r="L55" t="s">
        <v>20</v>
      </c>
      <c r="M55">
        <v>29.98</v>
      </c>
      <c r="N55" t="s">
        <v>243</v>
      </c>
      <c r="O55" t="s">
        <v>244</v>
      </c>
      <c r="P55" t="s">
        <v>245</v>
      </c>
      <c r="Q55" t="s">
        <v>246</v>
      </c>
      <c r="R55">
        <v>29.57</v>
      </c>
      <c r="S55">
        <v>29.71</v>
      </c>
      <c r="T55" t="s">
        <v>31</v>
      </c>
      <c r="U55" s="3">
        <f t="shared" si="1"/>
        <v>-1.3865404125803282E-2</v>
      </c>
      <c r="V55" s="3">
        <f t="shared" si="2"/>
        <v>4.7122181083810721E-3</v>
      </c>
      <c r="X55" s="5">
        <f t="shared" si="3"/>
        <v>29.70934028946483</v>
      </c>
    </row>
    <row r="56" spans="1:24" x14ac:dyDescent="0.25">
      <c r="A56">
        <v>49</v>
      </c>
      <c r="B56" t="s">
        <v>247</v>
      </c>
      <c r="C56">
        <v>9</v>
      </c>
      <c r="D56">
        <v>0</v>
      </c>
      <c r="E56">
        <v>6</v>
      </c>
      <c r="F56">
        <v>0</v>
      </c>
      <c r="G56" t="s">
        <v>20</v>
      </c>
      <c r="H56" t="s">
        <v>20</v>
      </c>
      <c r="I56">
        <v>6</v>
      </c>
      <c r="J56">
        <v>0</v>
      </c>
      <c r="K56" t="s">
        <v>20</v>
      </c>
      <c r="L56" t="s">
        <v>20</v>
      </c>
      <c r="M56">
        <v>34.130000000000003</v>
      </c>
      <c r="N56" t="s">
        <v>248</v>
      </c>
      <c r="O56" t="s">
        <v>249</v>
      </c>
      <c r="P56" t="s">
        <v>250</v>
      </c>
      <c r="Q56" t="s">
        <v>248</v>
      </c>
      <c r="R56">
        <v>34.090000000000003</v>
      </c>
      <c r="S56">
        <v>34.49</v>
      </c>
      <c r="T56" t="s">
        <v>31</v>
      </c>
      <c r="U56" s="3">
        <f t="shared" si="1"/>
        <v>-1.1733646230565054E-3</v>
      </c>
      <c r="V56" s="3">
        <f t="shared" si="2"/>
        <v>1.1597564511452552E-2</v>
      </c>
      <c r="X56" s="5">
        <f t="shared" si="3"/>
        <v>34.485360974195423</v>
      </c>
    </row>
    <row r="57" spans="1:24" x14ac:dyDescent="0.25">
      <c r="A57">
        <v>50</v>
      </c>
      <c r="B57" t="s">
        <v>251</v>
      </c>
      <c r="C57">
        <v>9</v>
      </c>
      <c r="D57">
        <v>0</v>
      </c>
      <c r="E57">
        <v>6</v>
      </c>
      <c r="F57">
        <v>0</v>
      </c>
      <c r="G57" t="s">
        <v>20</v>
      </c>
      <c r="H57" t="s">
        <v>20</v>
      </c>
      <c r="I57">
        <v>6</v>
      </c>
      <c r="J57">
        <v>0</v>
      </c>
      <c r="K57" t="s">
        <v>20</v>
      </c>
      <c r="L57" t="s">
        <v>20</v>
      </c>
      <c r="M57">
        <v>28.52</v>
      </c>
      <c r="N57" t="s">
        <v>252</v>
      </c>
      <c r="O57" t="s">
        <v>253</v>
      </c>
      <c r="P57" t="s">
        <v>254</v>
      </c>
      <c r="Q57" t="s">
        <v>255</v>
      </c>
      <c r="R57">
        <v>28.64</v>
      </c>
      <c r="S57">
        <v>28.95</v>
      </c>
      <c r="T57" t="s">
        <v>31</v>
      </c>
      <c r="U57" s="3">
        <f t="shared" si="1"/>
        <v>4.1899441340782495E-3</v>
      </c>
      <c r="V57" s="3">
        <f t="shared" si="2"/>
        <v>1.0708117443868681E-2</v>
      </c>
      <c r="X57" s="5">
        <f t="shared" si="3"/>
        <v>28.946680483592399</v>
      </c>
    </row>
    <row r="58" spans="1:24" x14ac:dyDescent="0.25">
      <c r="A58">
        <v>51</v>
      </c>
      <c r="B58" t="s">
        <v>256</v>
      </c>
      <c r="C58">
        <v>10</v>
      </c>
      <c r="D58">
        <v>1</v>
      </c>
      <c r="E58">
        <v>5</v>
      </c>
      <c r="F58">
        <v>1</v>
      </c>
      <c r="G58" t="s">
        <v>20</v>
      </c>
      <c r="H58" t="s">
        <v>20</v>
      </c>
      <c r="I58">
        <v>6</v>
      </c>
      <c r="J58">
        <v>0</v>
      </c>
      <c r="K58" t="s">
        <v>20</v>
      </c>
      <c r="L58" t="s">
        <v>20</v>
      </c>
      <c r="M58">
        <v>30</v>
      </c>
      <c r="N58" t="s">
        <v>163</v>
      </c>
      <c r="O58" t="s">
        <v>257</v>
      </c>
      <c r="P58" t="s">
        <v>258</v>
      </c>
      <c r="Q58" t="s">
        <v>211</v>
      </c>
      <c r="R58">
        <v>30</v>
      </c>
      <c r="S58">
        <v>30.75</v>
      </c>
      <c r="T58" t="s">
        <v>31</v>
      </c>
      <c r="U58" s="3">
        <f t="shared" si="1"/>
        <v>0</v>
      </c>
      <c r="V58" s="3">
        <f t="shared" si="2"/>
        <v>2.4390243902439046E-2</v>
      </c>
      <c r="X58" s="5">
        <f t="shared" si="3"/>
        <v>30.731707317073173</v>
      </c>
    </row>
    <row r="59" spans="1:24" x14ac:dyDescent="0.25">
      <c r="A59">
        <v>52</v>
      </c>
      <c r="B59" t="s">
        <v>259</v>
      </c>
      <c r="C59">
        <v>9</v>
      </c>
      <c r="D59">
        <v>0</v>
      </c>
      <c r="E59">
        <v>6</v>
      </c>
      <c r="F59">
        <v>0</v>
      </c>
      <c r="G59" t="s">
        <v>20</v>
      </c>
      <c r="H59" t="s">
        <v>20</v>
      </c>
      <c r="I59">
        <v>6</v>
      </c>
      <c r="J59">
        <v>0</v>
      </c>
      <c r="K59" t="s">
        <v>20</v>
      </c>
      <c r="L59" t="s">
        <v>20</v>
      </c>
      <c r="M59">
        <v>35.03</v>
      </c>
      <c r="N59" t="s">
        <v>260</v>
      </c>
      <c r="O59" t="s">
        <v>207</v>
      </c>
      <c r="P59" t="s">
        <v>261</v>
      </c>
      <c r="Q59" t="s">
        <v>262</v>
      </c>
      <c r="R59">
        <v>35.22</v>
      </c>
      <c r="S59">
        <v>35.450000000000003</v>
      </c>
      <c r="T59" t="s">
        <v>31</v>
      </c>
      <c r="U59" s="3">
        <f t="shared" si="1"/>
        <v>5.3946621237932479E-3</v>
      </c>
      <c r="V59" s="3">
        <f t="shared" si="2"/>
        <v>6.4880112834979631E-3</v>
      </c>
      <c r="X59" s="5">
        <f t="shared" si="3"/>
        <v>35.448507757404798</v>
      </c>
    </row>
    <row r="60" spans="1:24" x14ac:dyDescent="0.25">
      <c r="A60">
        <v>53</v>
      </c>
      <c r="B60" t="s">
        <v>263</v>
      </c>
      <c r="C60">
        <v>10</v>
      </c>
      <c r="D60">
        <v>0</v>
      </c>
      <c r="E60">
        <v>6</v>
      </c>
      <c r="F60">
        <v>0</v>
      </c>
      <c r="G60" t="s">
        <v>20</v>
      </c>
      <c r="H60" t="s">
        <v>20</v>
      </c>
      <c r="I60">
        <v>6</v>
      </c>
      <c r="J60">
        <v>0</v>
      </c>
      <c r="K60" t="s">
        <v>20</v>
      </c>
      <c r="L60" t="s">
        <v>20</v>
      </c>
      <c r="M60">
        <v>27.21</v>
      </c>
      <c r="N60" t="s">
        <v>264</v>
      </c>
      <c r="O60" t="s">
        <v>265</v>
      </c>
      <c r="P60" t="s">
        <v>266</v>
      </c>
      <c r="Q60" t="s">
        <v>59</v>
      </c>
      <c r="R60">
        <v>27.17</v>
      </c>
      <c r="S60">
        <v>27.21</v>
      </c>
      <c r="T60" t="s">
        <v>31</v>
      </c>
      <c r="U60" s="3">
        <f t="shared" si="1"/>
        <v>-1.4722119985277615E-3</v>
      </c>
      <c r="V60" s="3">
        <f t="shared" si="2"/>
        <v>1.4700477765526854E-3</v>
      </c>
      <c r="X60" s="5">
        <f t="shared" si="3"/>
        <v>27.209941198088938</v>
      </c>
    </row>
    <row r="61" spans="1:24" x14ac:dyDescent="0.25">
      <c r="A61">
        <v>54</v>
      </c>
      <c r="B61" t="s">
        <v>267</v>
      </c>
      <c r="C61">
        <v>9</v>
      </c>
      <c r="D61">
        <v>0</v>
      </c>
      <c r="E61">
        <v>6</v>
      </c>
      <c r="F61">
        <v>0</v>
      </c>
      <c r="G61" t="s">
        <v>20</v>
      </c>
      <c r="H61" t="s">
        <v>20</v>
      </c>
      <c r="I61">
        <v>6</v>
      </c>
      <c r="J61">
        <v>0</v>
      </c>
      <c r="K61" t="s">
        <v>20</v>
      </c>
      <c r="L61" t="s">
        <v>20</v>
      </c>
      <c r="M61">
        <v>27.08</v>
      </c>
      <c r="N61" t="s">
        <v>268</v>
      </c>
      <c r="O61" t="s">
        <v>269</v>
      </c>
      <c r="P61" t="s">
        <v>234</v>
      </c>
      <c r="Q61" t="s">
        <v>96</v>
      </c>
      <c r="R61">
        <v>27.37</v>
      </c>
      <c r="S61">
        <v>28.9</v>
      </c>
      <c r="T61" t="s">
        <v>31</v>
      </c>
      <c r="U61" s="3">
        <f t="shared" si="1"/>
        <v>1.0595542564852178E-2</v>
      </c>
      <c r="V61" s="3">
        <f t="shared" si="2"/>
        <v>5.2941176470588158E-2</v>
      </c>
      <c r="X61" s="5">
        <f t="shared" si="3"/>
        <v>28.818999999999999</v>
      </c>
    </row>
    <row r="62" spans="1:24" x14ac:dyDescent="0.25">
      <c r="A62">
        <v>55</v>
      </c>
      <c r="B62" t="s">
        <v>270</v>
      </c>
      <c r="C62">
        <v>9</v>
      </c>
      <c r="D62">
        <v>0</v>
      </c>
      <c r="E62">
        <v>6</v>
      </c>
      <c r="F62">
        <v>0</v>
      </c>
      <c r="G62" t="s">
        <v>20</v>
      </c>
      <c r="H62" t="s">
        <v>20</v>
      </c>
      <c r="I62">
        <v>6</v>
      </c>
      <c r="J62">
        <v>0</v>
      </c>
      <c r="K62" t="s">
        <v>20</v>
      </c>
      <c r="L62" t="s">
        <v>20</v>
      </c>
      <c r="M62">
        <v>30.96</v>
      </c>
      <c r="N62" t="s">
        <v>271</v>
      </c>
      <c r="O62" t="s">
        <v>272</v>
      </c>
      <c r="P62" t="s">
        <v>197</v>
      </c>
      <c r="Q62" t="s">
        <v>273</v>
      </c>
      <c r="R62">
        <v>30.79</v>
      </c>
      <c r="S62">
        <v>31.73</v>
      </c>
      <c r="T62" t="s">
        <v>31</v>
      </c>
      <c r="U62" s="3">
        <f t="shared" si="1"/>
        <v>-5.5212731406302229E-3</v>
      </c>
      <c r="V62" s="3">
        <f t="shared" si="2"/>
        <v>2.9624960605105666E-2</v>
      </c>
      <c r="X62" s="5">
        <f t="shared" si="3"/>
        <v>31.702152537031203</v>
      </c>
    </row>
    <row r="63" spans="1:24" x14ac:dyDescent="0.25">
      <c r="A63">
        <v>56</v>
      </c>
      <c r="B63" t="s">
        <v>274</v>
      </c>
      <c r="C63">
        <v>9</v>
      </c>
      <c r="D63">
        <v>0</v>
      </c>
      <c r="E63">
        <v>6</v>
      </c>
      <c r="F63">
        <v>0</v>
      </c>
      <c r="G63" t="s">
        <v>20</v>
      </c>
      <c r="H63" t="s">
        <v>20</v>
      </c>
      <c r="I63">
        <v>6</v>
      </c>
      <c r="J63">
        <v>0</v>
      </c>
      <c r="K63" t="s">
        <v>20</v>
      </c>
      <c r="L63" t="s">
        <v>20</v>
      </c>
      <c r="M63">
        <v>32.119999999999997</v>
      </c>
      <c r="N63" t="s">
        <v>275</v>
      </c>
      <c r="O63" t="s">
        <v>276</v>
      </c>
      <c r="P63" t="s">
        <v>277</v>
      </c>
      <c r="Q63" t="s">
        <v>278</v>
      </c>
      <c r="R63">
        <v>32.65</v>
      </c>
      <c r="S63">
        <v>32.71</v>
      </c>
      <c r="T63" t="s">
        <v>31</v>
      </c>
      <c r="U63" s="3">
        <f t="shared" si="1"/>
        <v>1.6232771822358383E-2</v>
      </c>
      <c r="V63" s="3">
        <f t="shared" si="2"/>
        <v>1.8343014368695787E-3</v>
      </c>
      <c r="X63" s="5">
        <f t="shared" si="3"/>
        <v>32.709889941913794</v>
      </c>
    </row>
    <row r="64" spans="1:24" x14ac:dyDescent="0.25">
      <c r="A64">
        <v>57</v>
      </c>
      <c r="B64" t="s">
        <v>279</v>
      </c>
      <c r="C64">
        <v>11</v>
      </c>
      <c r="D64">
        <v>0</v>
      </c>
      <c r="E64">
        <v>5</v>
      </c>
      <c r="F64">
        <v>1</v>
      </c>
      <c r="G64" t="s">
        <v>20</v>
      </c>
      <c r="H64" t="s">
        <v>20</v>
      </c>
      <c r="I64">
        <v>6</v>
      </c>
      <c r="J64">
        <v>0</v>
      </c>
      <c r="K64" t="s">
        <v>20</v>
      </c>
      <c r="L64" t="s">
        <v>20</v>
      </c>
      <c r="M64">
        <v>33.19</v>
      </c>
      <c r="N64" t="s">
        <v>59</v>
      </c>
      <c r="O64" t="s">
        <v>169</v>
      </c>
      <c r="P64" t="s">
        <v>220</v>
      </c>
      <c r="Q64" t="s">
        <v>280</v>
      </c>
      <c r="R64">
        <v>33.4</v>
      </c>
      <c r="S64">
        <v>34.82</v>
      </c>
      <c r="T64" t="s">
        <v>31</v>
      </c>
      <c r="U64" s="3">
        <f t="shared" si="1"/>
        <v>6.2874251497005984E-3</v>
      </c>
      <c r="V64" s="3">
        <f t="shared" si="2"/>
        <v>4.0781160252728377E-2</v>
      </c>
      <c r="X64" s="5">
        <f t="shared" si="3"/>
        <v>34.762090752441125</v>
      </c>
    </row>
    <row r="65" spans="1:24" x14ac:dyDescent="0.25">
      <c r="A65">
        <v>58</v>
      </c>
      <c r="B65" t="s">
        <v>281</v>
      </c>
      <c r="C65">
        <v>9</v>
      </c>
      <c r="D65">
        <v>0</v>
      </c>
      <c r="E65">
        <v>6</v>
      </c>
      <c r="F65">
        <v>0</v>
      </c>
      <c r="G65" t="s">
        <v>20</v>
      </c>
      <c r="H65" t="s">
        <v>20</v>
      </c>
      <c r="I65">
        <v>6</v>
      </c>
      <c r="J65">
        <v>0</v>
      </c>
      <c r="K65" t="s">
        <v>20</v>
      </c>
      <c r="L65" t="s">
        <v>20</v>
      </c>
      <c r="M65">
        <v>34.81</v>
      </c>
      <c r="N65" t="s">
        <v>282</v>
      </c>
      <c r="O65" t="s">
        <v>283</v>
      </c>
      <c r="P65" t="s">
        <v>53</v>
      </c>
      <c r="Q65" t="s">
        <v>211</v>
      </c>
      <c r="R65">
        <v>34.81</v>
      </c>
      <c r="S65">
        <v>34.869999999999997</v>
      </c>
      <c r="T65" t="s">
        <v>31</v>
      </c>
      <c r="U65" s="3">
        <f t="shared" si="1"/>
        <v>0</v>
      </c>
      <c r="V65" s="3">
        <f t="shared" si="2"/>
        <v>1.720676799541021E-3</v>
      </c>
      <c r="X65" s="5">
        <f t="shared" si="3"/>
        <v>34.869896759392027</v>
      </c>
    </row>
    <row r="66" spans="1:24" x14ac:dyDescent="0.25">
      <c r="A66">
        <v>59</v>
      </c>
      <c r="B66" t="s">
        <v>284</v>
      </c>
      <c r="C66">
        <v>9</v>
      </c>
      <c r="D66">
        <v>1</v>
      </c>
      <c r="E66">
        <v>6</v>
      </c>
      <c r="F66">
        <v>0</v>
      </c>
      <c r="G66" t="s">
        <v>20</v>
      </c>
      <c r="H66" t="s">
        <v>20</v>
      </c>
      <c r="I66">
        <v>6</v>
      </c>
      <c r="J66">
        <v>0</v>
      </c>
      <c r="K66" t="s">
        <v>20</v>
      </c>
      <c r="L66" t="s">
        <v>20</v>
      </c>
      <c r="M66">
        <v>26.47</v>
      </c>
      <c r="N66" t="s">
        <v>285</v>
      </c>
      <c r="O66" t="s">
        <v>286</v>
      </c>
      <c r="P66" t="s">
        <v>287</v>
      </c>
      <c r="Q66" t="s">
        <v>288</v>
      </c>
      <c r="R66">
        <v>26.7</v>
      </c>
      <c r="S66">
        <v>26.95</v>
      </c>
      <c r="T66" t="s">
        <v>31</v>
      </c>
      <c r="U66" s="3">
        <f t="shared" si="1"/>
        <v>8.6142322097378932E-3</v>
      </c>
      <c r="V66" s="3">
        <f t="shared" si="2"/>
        <v>9.27643784786647E-3</v>
      </c>
      <c r="X66" s="5">
        <f t="shared" si="3"/>
        <v>26.947680890538035</v>
      </c>
    </row>
    <row r="67" spans="1:24" x14ac:dyDescent="0.25">
      <c r="A67">
        <v>60</v>
      </c>
      <c r="B67" t="s">
        <v>289</v>
      </c>
      <c r="C67">
        <v>10</v>
      </c>
      <c r="D67">
        <v>0</v>
      </c>
      <c r="E67">
        <v>6</v>
      </c>
      <c r="F67">
        <v>0</v>
      </c>
      <c r="G67" t="s">
        <v>20</v>
      </c>
      <c r="H67" t="s">
        <v>20</v>
      </c>
      <c r="I67">
        <v>6</v>
      </c>
      <c r="J67">
        <v>0</v>
      </c>
      <c r="K67" t="s">
        <v>20</v>
      </c>
      <c r="L67" t="s">
        <v>20</v>
      </c>
      <c r="M67">
        <v>26.63</v>
      </c>
      <c r="N67" t="s">
        <v>290</v>
      </c>
      <c r="O67" t="s">
        <v>291</v>
      </c>
      <c r="P67" t="s">
        <v>292</v>
      </c>
      <c r="Q67" t="s">
        <v>293</v>
      </c>
      <c r="R67">
        <v>26.36</v>
      </c>
      <c r="S67">
        <v>26.78</v>
      </c>
      <c r="T67" t="s">
        <v>25</v>
      </c>
      <c r="U67" s="3">
        <f t="shared" si="1"/>
        <v>-1.0242792109256493E-2</v>
      </c>
      <c r="V67" s="3">
        <f t="shared" si="2"/>
        <v>1.5683345780433178E-2</v>
      </c>
      <c r="X67" s="5">
        <f t="shared" si="3"/>
        <v>26.773412994772219</v>
      </c>
    </row>
    <row r="68" spans="1:24" x14ac:dyDescent="0.25">
      <c r="A68">
        <v>61</v>
      </c>
      <c r="B68" t="s">
        <v>294</v>
      </c>
      <c r="C68">
        <v>9</v>
      </c>
      <c r="D68">
        <v>0</v>
      </c>
      <c r="E68">
        <v>6</v>
      </c>
      <c r="F68">
        <v>0</v>
      </c>
      <c r="G68" t="s">
        <v>20</v>
      </c>
      <c r="H68" t="s">
        <v>20</v>
      </c>
      <c r="I68">
        <v>6</v>
      </c>
      <c r="J68">
        <v>0</v>
      </c>
      <c r="K68" t="s">
        <v>20</v>
      </c>
      <c r="L68" t="s">
        <v>20</v>
      </c>
      <c r="M68">
        <v>26.54</v>
      </c>
      <c r="N68" t="s">
        <v>295</v>
      </c>
      <c r="O68" t="s">
        <v>296</v>
      </c>
      <c r="P68" t="s">
        <v>297</v>
      </c>
      <c r="Q68" t="s">
        <v>298</v>
      </c>
      <c r="R68">
        <v>26.28</v>
      </c>
      <c r="S68">
        <v>26.44</v>
      </c>
      <c r="T68" t="s">
        <v>25</v>
      </c>
      <c r="U68" s="3">
        <f t="shared" si="1"/>
        <v>-9.8934550989344672E-3</v>
      </c>
      <c r="V68" s="3">
        <f t="shared" si="2"/>
        <v>6.0514372163389396E-3</v>
      </c>
      <c r="X68" s="5">
        <f t="shared" si="3"/>
        <v>26.439031770045389</v>
      </c>
    </row>
    <row r="69" spans="1:24" x14ac:dyDescent="0.25">
      <c r="A69">
        <v>62</v>
      </c>
      <c r="B69" t="s">
        <v>299</v>
      </c>
      <c r="C69">
        <v>9</v>
      </c>
      <c r="D69">
        <v>0</v>
      </c>
      <c r="E69">
        <v>6</v>
      </c>
      <c r="F69">
        <v>0</v>
      </c>
      <c r="G69" t="s">
        <v>20</v>
      </c>
      <c r="H69" t="s">
        <v>20</v>
      </c>
      <c r="I69">
        <v>6</v>
      </c>
      <c r="J69">
        <v>0</v>
      </c>
      <c r="K69" t="s">
        <v>20</v>
      </c>
      <c r="L69" t="s">
        <v>20</v>
      </c>
      <c r="M69">
        <v>32.94</v>
      </c>
      <c r="N69" t="s">
        <v>300</v>
      </c>
      <c r="O69" t="s">
        <v>253</v>
      </c>
      <c r="P69" t="s">
        <v>141</v>
      </c>
      <c r="Q69" t="s">
        <v>69</v>
      </c>
      <c r="R69">
        <v>33.049999999999997</v>
      </c>
      <c r="S69">
        <v>33.590000000000003</v>
      </c>
      <c r="T69" t="s">
        <v>25</v>
      </c>
      <c r="U69" s="3">
        <f t="shared" si="1"/>
        <v>3.3282904689864168E-3</v>
      </c>
      <c r="V69" s="3">
        <f t="shared" si="2"/>
        <v>1.6076213158678354E-2</v>
      </c>
      <c r="X69" s="5">
        <f t="shared" si="3"/>
        <v>33.581318844894319</v>
      </c>
    </row>
    <row r="70" spans="1:24" x14ac:dyDescent="0.25">
      <c r="A70">
        <v>63</v>
      </c>
      <c r="B70" t="s">
        <v>301</v>
      </c>
      <c r="C70">
        <v>10</v>
      </c>
      <c r="D70">
        <v>0</v>
      </c>
      <c r="E70">
        <v>6</v>
      </c>
      <c r="F70">
        <v>0</v>
      </c>
      <c r="G70" t="s">
        <v>20</v>
      </c>
      <c r="H70" t="s">
        <v>20</v>
      </c>
      <c r="I70">
        <v>6</v>
      </c>
      <c r="J70">
        <v>0</v>
      </c>
      <c r="K70" t="s">
        <v>20</v>
      </c>
      <c r="L70" t="s">
        <v>20</v>
      </c>
      <c r="M70">
        <v>28.53</v>
      </c>
      <c r="N70" t="s">
        <v>302</v>
      </c>
      <c r="O70" t="s">
        <v>303</v>
      </c>
      <c r="P70" t="s">
        <v>304</v>
      </c>
      <c r="Q70" t="s">
        <v>305</v>
      </c>
      <c r="R70">
        <v>28.96</v>
      </c>
      <c r="S70">
        <v>28.99</v>
      </c>
      <c r="T70" t="s">
        <v>25</v>
      </c>
      <c r="U70" s="3">
        <f t="shared" si="1"/>
        <v>1.4848066298342566E-2</v>
      </c>
      <c r="V70" s="3">
        <f t="shared" si="2"/>
        <v>1.0348395998619475E-3</v>
      </c>
      <c r="X70" s="5">
        <f t="shared" si="3"/>
        <v>28.989968954812003</v>
      </c>
    </row>
    <row r="71" spans="1:24" x14ac:dyDescent="0.25">
      <c r="X71" s="5">
        <f t="shared" si="3"/>
        <v>0</v>
      </c>
    </row>
    <row r="72" spans="1:24" x14ac:dyDescent="0.25">
      <c r="V72" s="4">
        <f>SUBTOTAL(  2,V7:V70)</f>
        <v>64</v>
      </c>
      <c r="X72" s="5">
        <f t="shared" ref="X72:X78" si="4">R72*V72+R72</f>
        <v>0</v>
      </c>
    </row>
    <row r="73" spans="1:24" x14ac:dyDescent="0.25">
      <c r="X73" s="5">
        <f t="shared" si="4"/>
        <v>0</v>
      </c>
    </row>
    <row r="74" spans="1:24" x14ac:dyDescent="0.25">
      <c r="X74" s="5">
        <f t="shared" si="4"/>
        <v>0</v>
      </c>
    </row>
    <row r="75" spans="1:24" x14ac:dyDescent="0.25">
      <c r="X75" s="5">
        <f t="shared" si="4"/>
        <v>0</v>
      </c>
    </row>
    <row r="76" spans="1:24" x14ac:dyDescent="0.25">
      <c r="X76" s="5">
        <f t="shared" si="4"/>
        <v>0</v>
      </c>
    </row>
    <row r="77" spans="1:24" x14ac:dyDescent="0.25">
      <c r="X77" s="5">
        <f t="shared" si="4"/>
        <v>0</v>
      </c>
    </row>
    <row r="78" spans="1:24" x14ac:dyDescent="0.25">
      <c r="X78" s="5">
        <f t="shared" si="4"/>
        <v>0</v>
      </c>
    </row>
  </sheetData>
  <autoFilter ref="A6:V70" xr:uid="{E69DB933-53C7-4DED-A71F-3C5A9AA0B4F4}"/>
  <mergeCells count="1">
    <mergeCell ref="K3:L3"/>
  </mergeCells>
  <conditionalFormatting sqref="V7:V70">
    <cfRule type="cellIs" dxfId="12" priority="13" operator="between">
      <formula>1%</formula>
      <formula>1.5%</formula>
    </cfRule>
  </conditionalFormatting>
  <conditionalFormatting sqref="V7:V70">
    <cfRule type="cellIs" dxfId="11" priority="12" operator="between">
      <formula>0.015</formula>
      <formula>0.02</formula>
    </cfRule>
  </conditionalFormatting>
  <conditionalFormatting sqref="V7:V70">
    <cfRule type="cellIs" dxfId="10" priority="11" operator="greaterThan">
      <formula>0.02</formula>
    </cfRule>
  </conditionalFormatting>
  <conditionalFormatting sqref="V7:V70">
    <cfRule type="cellIs" dxfId="9" priority="9" operator="lessThan">
      <formula>0.005</formula>
    </cfRule>
    <cfRule type="cellIs" dxfId="8" priority="10" operator="between">
      <formula>0.005</formula>
      <formula>0.01</formula>
    </cfRule>
  </conditionalFormatting>
  <conditionalFormatting sqref="V72">
    <cfRule type="cellIs" dxfId="7" priority="8" operator="lessThan">
      <formula>0.005</formula>
    </cfRule>
  </conditionalFormatting>
  <conditionalFormatting sqref="V72">
    <cfRule type="cellIs" dxfId="6" priority="7" operator="greaterThan">
      <formula>0.012</formula>
    </cfRule>
  </conditionalFormatting>
  <conditionalFormatting sqref="V72">
    <cfRule type="cellIs" dxfId="5" priority="6" operator="greaterThan">
      <formula>0.02</formula>
    </cfRule>
  </conditionalFormatting>
  <conditionalFormatting sqref="V72">
    <cfRule type="cellIs" dxfId="4" priority="5" operator="between">
      <formula>0.006</formula>
      <formula>0.01</formula>
    </cfRule>
  </conditionalFormatting>
  <conditionalFormatting sqref="U3">
    <cfRule type="cellIs" dxfId="3" priority="4" operator="lessThan">
      <formula>0.005</formula>
    </cfRule>
  </conditionalFormatting>
  <conditionalFormatting sqref="U3">
    <cfRule type="cellIs" dxfId="2" priority="3" operator="greaterThan">
      <formula>0.012</formula>
    </cfRule>
  </conditionalFormatting>
  <conditionalFormatting sqref="U3">
    <cfRule type="cellIs" dxfId="1" priority="2" operator="greaterThan">
      <formula>0.02</formula>
    </cfRule>
  </conditionalFormatting>
  <conditionalFormatting sqref="U3">
    <cfRule type="cellIs" dxfId="0" priority="1" operator="between">
      <formula>0.006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2021-03-10T09:44:45Z</dcterms:created>
  <dcterms:modified xsi:type="dcterms:W3CDTF">2021-03-12T08:45:51Z</dcterms:modified>
</cp:coreProperties>
</file>