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9F661671-1EEB-403C-B090-17ED3F084F5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U2" i="1"/>
  <c r="AA5" i="1" s="1"/>
  <c r="U8" i="1"/>
  <c r="V8" i="1"/>
  <c r="X8" i="1" s="1"/>
  <c r="U9" i="1"/>
  <c r="V9" i="1"/>
  <c r="X9" i="1" s="1"/>
  <c r="U10" i="1"/>
  <c r="V10" i="1"/>
  <c r="X10" i="1" s="1"/>
  <c r="U11" i="1"/>
  <c r="V11" i="1"/>
  <c r="X11" i="1" s="1"/>
  <c r="U12" i="1"/>
  <c r="V12" i="1"/>
  <c r="X12" i="1" s="1"/>
  <c r="U13" i="1"/>
  <c r="V13" i="1"/>
  <c r="X13" i="1" s="1"/>
  <c r="U14" i="1"/>
  <c r="V14" i="1"/>
  <c r="X14" i="1" s="1"/>
  <c r="U15" i="1"/>
  <c r="V15" i="1"/>
  <c r="X15" i="1" s="1"/>
  <c r="U16" i="1"/>
  <c r="V16" i="1"/>
  <c r="X16" i="1" s="1"/>
  <c r="U17" i="1"/>
  <c r="V17" i="1"/>
  <c r="X17" i="1" s="1"/>
  <c r="U18" i="1"/>
  <c r="V18" i="1"/>
  <c r="X18" i="1" s="1"/>
  <c r="U19" i="1"/>
  <c r="V19" i="1"/>
  <c r="X19" i="1" s="1"/>
  <c r="U20" i="1"/>
  <c r="V20" i="1"/>
  <c r="X20" i="1" s="1"/>
  <c r="U21" i="1"/>
  <c r="V21" i="1"/>
  <c r="X21" i="1" s="1"/>
  <c r="U22" i="1"/>
  <c r="V22" i="1"/>
  <c r="X22" i="1" s="1"/>
  <c r="U23" i="1"/>
  <c r="V23" i="1"/>
  <c r="X23" i="1" s="1"/>
  <c r="U24" i="1"/>
  <c r="V24" i="1"/>
  <c r="X24" i="1" s="1"/>
  <c r="U25" i="1"/>
  <c r="V25" i="1"/>
  <c r="X25" i="1" s="1"/>
  <c r="U26" i="1"/>
  <c r="V26" i="1"/>
  <c r="X26" i="1" s="1"/>
  <c r="U27" i="1"/>
  <c r="V27" i="1"/>
  <c r="X27" i="1" s="1"/>
  <c r="U28" i="1"/>
  <c r="V28" i="1"/>
  <c r="X28" i="1" s="1"/>
  <c r="U29" i="1"/>
  <c r="V29" i="1"/>
  <c r="X29" i="1" s="1"/>
  <c r="U30" i="1"/>
  <c r="V30" i="1"/>
  <c r="X30" i="1" s="1"/>
  <c r="U31" i="1"/>
  <c r="V31" i="1"/>
  <c r="X31" i="1" s="1"/>
  <c r="U32" i="1"/>
  <c r="V32" i="1"/>
  <c r="X32" i="1" s="1"/>
  <c r="U33" i="1"/>
  <c r="V33" i="1"/>
  <c r="X33" i="1" s="1"/>
  <c r="U34" i="1"/>
  <c r="V34" i="1"/>
  <c r="X34" i="1" s="1"/>
  <c r="U35" i="1"/>
  <c r="V35" i="1"/>
  <c r="X35" i="1" s="1"/>
  <c r="U36" i="1"/>
  <c r="V36" i="1"/>
  <c r="X36" i="1" s="1"/>
  <c r="U37" i="1"/>
  <c r="V37" i="1"/>
  <c r="X37" i="1" s="1"/>
  <c r="U38" i="1"/>
  <c r="V38" i="1"/>
  <c r="X38" i="1" s="1"/>
  <c r="U39" i="1"/>
  <c r="V39" i="1"/>
  <c r="X39" i="1" s="1"/>
  <c r="U40" i="1"/>
  <c r="V40" i="1"/>
  <c r="X40" i="1" s="1"/>
  <c r="U41" i="1"/>
  <c r="V41" i="1"/>
  <c r="X41" i="1" s="1"/>
  <c r="U42" i="1"/>
  <c r="V42" i="1"/>
  <c r="X42" i="1" s="1"/>
  <c r="U43" i="1"/>
  <c r="V43" i="1"/>
  <c r="X43" i="1" s="1"/>
  <c r="U44" i="1"/>
  <c r="V44" i="1"/>
  <c r="X44" i="1" s="1"/>
  <c r="U45" i="1"/>
  <c r="V45" i="1"/>
  <c r="X45" i="1" s="1"/>
  <c r="U46" i="1"/>
  <c r="V46" i="1"/>
  <c r="X46" i="1" s="1"/>
  <c r="U47" i="1"/>
  <c r="V47" i="1"/>
  <c r="X47" i="1" s="1"/>
  <c r="U48" i="1"/>
  <c r="V48" i="1"/>
  <c r="X48" i="1" s="1"/>
  <c r="U49" i="1"/>
  <c r="V49" i="1"/>
  <c r="X49" i="1" s="1"/>
  <c r="U50" i="1"/>
  <c r="V50" i="1"/>
  <c r="X50" i="1" s="1"/>
  <c r="U51" i="1"/>
  <c r="V51" i="1"/>
  <c r="X51" i="1" s="1"/>
  <c r="U52" i="1"/>
  <c r="V52" i="1"/>
  <c r="X52" i="1" s="1"/>
  <c r="U53" i="1"/>
  <c r="V53" i="1"/>
  <c r="X53" i="1" s="1"/>
  <c r="U54" i="1"/>
  <c r="V54" i="1"/>
  <c r="X54" i="1" s="1"/>
  <c r="U55" i="1"/>
  <c r="V55" i="1"/>
  <c r="X55" i="1" s="1"/>
  <c r="U56" i="1"/>
  <c r="V56" i="1"/>
  <c r="X56" i="1" s="1"/>
  <c r="U57" i="1"/>
  <c r="V57" i="1"/>
  <c r="X57" i="1" s="1"/>
  <c r="U58" i="1"/>
  <c r="V58" i="1"/>
  <c r="X58" i="1" s="1"/>
  <c r="U59" i="1"/>
  <c r="V59" i="1"/>
  <c r="X59" i="1" s="1"/>
  <c r="U60" i="1"/>
  <c r="V60" i="1"/>
  <c r="X60" i="1" s="1"/>
  <c r="U61" i="1"/>
  <c r="V61" i="1"/>
  <c r="X61" i="1" s="1"/>
  <c r="U62" i="1"/>
  <c r="V62" i="1"/>
  <c r="X62" i="1" s="1"/>
  <c r="U63" i="1"/>
  <c r="V63" i="1"/>
  <c r="X63" i="1" s="1"/>
  <c r="U64" i="1"/>
  <c r="V64" i="1"/>
  <c r="X64" i="1" s="1"/>
  <c r="U65" i="1"/>
  <c r="V65" i="1"/>
  <c r="X65" i="1" s="1"/>
  <c r="U66" i="1"/>
  <c r="V66" i="1"/>
  <c r="X66" i="1" s="1"/>
  <c r="U67" i="1"/>
  <c r="V67" i="1"/>
  <c r="X67" i="1" s="1"/>
  <c r="U68" i="1"/>
  <c r="V68" i="1"/>
  <c r="X68" i="1" s="1"/>
  <c r="U69" i="1"/>
  <c r="V69" i="1"/>
  <c r="X69" i="1" s="1"/>
  <c r="U70" i="1"/>
  <c r="V70" i="1"/>
  <c r="X70" i="1" s="1"/>
  <c r="U71" i="1"/>
  <c r="V71" i="1"/>
  <c r="X71" i="1" s="1"/>
  <c r="U72" i="1"/>
  <c r="V72" i="1"/>
  <c r="X72" i="1" s="1"/>
  <c r="U73" i="1"/>
  <c r="V73" i="1"/>
  <c r="X73" i="1" s="1"/>
  <c r="U74" i="1"/>
  <c r="V74" i="1"/>
  <c r="X74" i="1" s="1"/>
  <c r="U75" i="1"/>
  <c r="V75" i="1"/>
  <c r="X75" i="1" s="1"/>
  <c r="U76" i="1"/>
  <c r="V76" i="1"/>
  <c r="X76" i="1" s="1"/>
  <c r="U77" i="1"/>
  <c r="V77" i="1"/>
  <c r="X77" i="1" s="1"/>
  <c r="U78" i="1"/>
  <c r="V78" i="1"/>
  <c r="X78" i="1" s="1"/>
  <c r="U79" i="1"/>
  <c r="V79" i="1"/>
  <c r="X79" i="1" s="1"/>
  <c r="U80" i="1"/>
  <c r="V80" i="1"/>
  <c r="X80" i="1" s="1"/>
  <c r="U81" i="1"/>
  <c r="V81" i="1"/>
  <c r="X81" i="1" s="1"/>
  <c r="U82" i="1"/>
  <c r="V82" i="1"/>
  <c r="X82" i="1" s="1"/>
  <c r="U83" i="1"/>
  <c r="V83" i="1"/>
  <c r="X83" i="1" s="1"/>
  <c r="U84" i="1"/>
  <c r="V84" i="1"/>
  <c r="X84" i="1" s="1"/>
  <c r="U85" i="1"/>
  <c r="V85" i="1"/>
  <c r="X85" i="1" s="1"/>
  <c r="U86" i="1"/>
  <c r="V86" i="1"/>
  <c r="X86" i="1" s="1"/>
  <c r="U87" i="1"/>
  <c r="V87" i="1"/>
  <c r="X87" i="1" s="1"/>
  <c r="U88" i="1"/>
  <c r="V88" i="1"/>
  <c r="X88" i="1" s="1"/>
  <c r="U89" i="1"/>
  <c r="V89" i="1"/>
  <c r="X89" i="1" s="1"/>
  <c r="U90" i="1"/>
  <c r="V90" i="1"/>
  <c r="X90" i="1" s="1"/>
  <c r="U91" i="1"/>
  <c r="V91" i="1"/>
  <c r="X91" i="1" s="1"/>
  <c r="U92" i="1"/>
  <c r="V92" i="1"/>
  <c r="X92" i="1" s="1"/>
  <c r="U93" i="1"/>
  <c r="V93" i="1"/>
  <c r="X93" i="1" s="1"/>
  <c r="U94" i="1"/>
  <c r="V94" i="1"/>
  <c r="X94" i="1" s="1"/>
  <c r="U95" i="1"/>
  <c r="V95" i="1"/>
  <c r="X95" i="1" s="1"/>
  <c r="U96" i="1"/>
  <c r="V96" i="1"/>
  <c r="X96" i="1" s="1"/>
  <c r="U97" i="1"/>
  <c r="V97" i="1"/>
  <c r="X97" i="1" s="1"/>
  <c r="U98" i="1"/>
  <c r="V98" i="1"/>
  <c r="X98" i="1" s="1"/>
  <c r="U99" i="1"/>
  <c r="V99" i="1"/>
  <c r="X99" i="1" s="1"/>
  <c r="U100" i="1"/>
  <c r="V100" i="1"/>
  <c r="X100" i="1" s="1"/>
  <c r="U101" i="1"/>
  <c r="V101" i="1"/>
  <c r="X101" i="1" s="1"/>
  <c r="U102" i="1"/>
  <c r="V102" i="1"/>
  <c r="X102" i="1" s="1"/>
  <c r="U103" i="1"/>
  <c r="V103" i="1"/>
  <c r="X103" i="1" s="1"/>
  <c r="U104" i="1"/>
  <c r="V104" i="1"/>
  <c r="X104" i="1" s="1"/>
  <c r="U105" i="1"/>
  <c r="V105" i="1"/>
  <c r="X105" i="1" s="1"/>
  <c r="U106" i="1"/>
  <c r="V106" i="1"/>
  <c r="X106" i="1" s="1"/>
  <c r="U107" i="1"/>
  <c r="V107" i="1"/>
  <c r="X107" i="1" s="1"/>
  <c r="U108" i="1"/>
  <c r="V108" i="1"/>
  <c r="X108" i="1" s="1"/>
  <c r="U109" i="1"/>
  <c r="V109" i="1"/>
  <c r="X109" i="1" s="1"/>
  <c r="U110" i="1"/>
  <c r="V110" i="1"/>
  <c r="X110" i="1" s="1"/>
  <c r="U111" i="1"/>
  <c r="V111" i="1"/>
  <c r="X111" i="1" s="1"/>
  <c r="U112" i="1"/>
  <c r="V112" i="1"/>
  <c r="X112" i="1" s="1"/>
  <c r="U113" i="1"/>
  <c r="V113" i="1"/>
  <c r="X113" i="1" s="1"/>
  <c r="U114" i="1"/>
  <c r="V114" i="1"/>
  <c r="X114" i="1" s="1"/>
  <c r="U115" i="1"/>
  <c r="V115" i="1"/>
  <c r="X115" i="1" s="1"/>
  <c r="U116" i="1"/>
  <c r="V116" i="1"/>
  <c r="X116" i="1" s="1"/>
  <c r="U117" i="1"/>
  <c r="V117" i="1"/>
  <c r="X117" i="1" s="1"/>
  <c r="U118" i="1"/>
  <c r="V118" i="1"/>
  <c r="X118" i="1" s="1"/>
  <c r="U119" i="1"/>
  <c r="V119" i="1"/>
  <c r="X119" i="1" s="1"/>
  <c r="U120" i="1"/>
  <c r="V120" i="1"/>
  <c r="X120" i="1" s="1"/>
  <c r="U121" i="1"/>
  <c r="V121" i="1"/>
  <c r="X121" i="1" s="1"/>
  <c r="V7" i="1"/>
  <c r="X7" i="1" s="1"/>
  <c r="U7" i="1"/>
  <c r="AD3" i="1" l="1"/>
  <c r="AD4" i="1" s="1"/>
  <c r="AA2" i="1"/>
  <c r="AA3" i="1"/>
  <c r="AA4" i="1"/>
  <c r="AA1" i="1"/>
  <c r="V123" i="1"/>
  <c r="U3" i="1" s="1"/>
</calcChain>
</file>

<file path=xl/sharedStrings.xml><?xml version="1.0" encoding="utf-8"?>
<sst xmlns="http://schemas.openxmlformats.org/spreadsheetml/2006/main" count="1180" uniqueCount="519">
  <si>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</si>
  <si>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</si>
  <si>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</si>
  <si>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</si>
  <si>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</si>
  <si>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</si>
  <si>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</si>
  <si>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</si>
  <si>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</si>
  <si>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</si>
  <si>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</si>
  <si>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</si>
  <si>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</si>
  <si>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</si>
  <si>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</si>
  <si>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</si>
  <si>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</si>
  <si>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</si>
  <si>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</si>
  <si>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</si>
  <si>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</si>
  <si>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-7.27%</t>
  </si>
  <si>
    <t>+1.4%</t>
  </si>
  <si>
    <t>-1.79%</t>
  </si>
  <si>
    <t>+5.16%</t>
  </si>
  <si>
    <t>NYSE</t>
  </si>
  <si>
    <t>DISH</t>
  </si>
  <si>
    <t>-2.56%</t>
  </si>
  <si>
    <t>+3.14%</t>
  </si>
  <si>
    <t>+3.02%</t>
  </si>
  <si>
    <t>-1.15%</t>
  </si>
  <si>
    <t>NASDAQ</t>
  </si>
  <si>
    <t>BBBY</t>
  </si>
  <si>
    <t>-1.27%</t>
  </si>
  <si>
    <t>-1.99%</t>
  </si>
  <si>
    <t>+10.25%</t>
  </si>
  <si>
    <t>-3.81%</t>
  </si>
  <si>
    <t>SPAR</t>
  </si>
  <si>
    <t>-1.85%</t>
  </si>
  <si>
    <t>+2.94%</t>
  </si>
  <si>
    <t>+2.02%</t>
  </si>
  <si>
    <t>+1.09%</t>
  </si>
  <si>
    <t>ATLC</t>
  </si>
  <si>
    <t>+4.84%</t>
  </si>
  <si>
    <t>+0.38%</t>
  </si>
  <si>
    <t>+5.91%</t>
  </si>
  <si>
    <t>IPG</t>
  </si>
  <si>
    <t>-1.21%</t>
  </si>
  <si>
    <t>+3.45%</t>
  </si>
  <si>
    <t>+2.37%</t>
  </si>
  <si>
    <t>-0.14%</t>
  </si>
  <si>
    <t>XRX</t>
  </si>
  <si>
    <t>-0.2%</t>
  </si>
  <si>
    <t>+2.03%</t>
  </si>
  <si>
    <t>+2.34%</t>
  </si>
  <si>
    <t>-0.71%</t>
  </si>
  <si>
    <t>KR</t>
  </si>
  <si>
    <t>+2.53%</t>
  </si>
  <si>
    <t>+1.03%</t>
  </si>
  <si>
    <t>+0.87%</t>
  </si>
  <si>
    <t>-0.81%</t>
  </si>
  <si>
    <t>UNM</t>
  </si>
  <si>
    <t>-3.19%</t>
  </si>
  <si>
    <t>+5.46%</t>
  </si>
  <si>
    <t>+2.26%</t>
  </si>
  <si>
    <t>JEF</t>
  </si>
  <si>
    <t>-3.0%</t>
  </si>
  <si>
    <t>+2.69%</t>
  </si>
  <si>
    <t>+3.73%</t>
  </si>
  <si>
    <t>+0.03%</t>
  </si>
  <si>
    <t>FE</t>
  </si>
  <si>
    <t>+0.97%</t>
  </si>
  <si>
    <t>-0.03%</t>
  </si>
  <si>
    <t>+0.48%</t>
  </si>
  <si>
    <t>+2.43%</t>
  </si>
  <si>
    <t>HPQ</t>
  </si>
  <si>
    <t>-5.87%</t>
  </si>
  <si>
    <t>+5.99%</t>
  </si>
  <si>
    <t>+1.38%</t>
  </si>
  <si>
    <t>EPAC</t>
  </si>
  <si>
    <t>-4.0%</t>
  </si>
  <si>
    <t>+1.49%</t>
  </si>
  <si>
    <t>+3.74%</t>
  </si>
  <si>
    <t>-0.9%</t>
  </si>
  <si>
    <t>FII</t>
  </si>
  <si>
    <t>-0.56%</t>
  </si>
  <si>
    <t>+4.68%</t>
  </si>
  <si>
    <t>-0.3%</t>
  </si>
  <si>
    <t>+0.37%</t>
  </si>
  <si>
    <t>ACNB</t>
  </si>
  <si>
    <t>+3.85%</t>
  </si>
  <si>
    <t>+6.29%</t>
  </si>
  <si>
    <t>+2.18%</t>
  </si>
  <si>
    <t>-1.63%</t>
  </si>
  <si>
    <t>AROW</t>
  </si>
  <si>
    <t>-0.73%</t>
  </si>
  <si>
    <t>+3.76%</t>
  </si>
  <si>
    <t>+3.83%</t>
  </si>
  <si>
    <t>-1.84%</t>
  </si>
  <si>
    <t>BSRR</t>
  </si>
  <si>
    <t>-1.48%</t>
  </si>
  <si>
    <t>+4.46%</t>
  </si>
  <si>
    <t>+3.82%</t>
  </si>
  <si>
    <t>BUSE</t>
  </si>
  <si>
    <t>-0.5%</t>
  </si>
  <si>
    <t>+2.12%</t>
  </si>
  <si>
    <t>+4.72%</t>
  </si>
  <si>
    <t>CCBG</t>
  </si>
  <si>
    <t>+0.49%</t>
  </si>
  <si>
    <t>+1.95%</t>
  </si>
  <si>
    <t>+2.79%</t>
  </si>
  <si>
    <t>-1.07%</t>
  </si>
  <si>
    <t>CCNE</t>
  </si>
  <si>
    <t>-0.04%</t>
  </si>
  <si>
    <t>+3.99%</t>
  </si>
  <si>
    <t>+2.52%</t>
  </si>
  <si>
    <t>CMTL</t>
  </si>
  <si>
    <t>-2.8%</t>
  </si>
  <si>
    <t>+0.21%</t>
  </si>
  <si>
    <t>DCOM</t>
  </si>
  <si>
    <t>-1.25%</t>
  </si>
  <si>
    <t>+2.72%</t>
  </si>
  <si>
    <t>+3.94%</t>
  </si>
  <si>
    <t>-2.05%</t>
  </si>
  <si>
    <t>FBIZ</t>
  </si>
  <si>
    <t>+4.13%</t>
  </si>
  <si>
    <t>+7.52%</t>
  </si>
  <si>
    <t>+1.67%</t>
  </si>
  <si>
    <t>-3.17%</t>
  </si>
  <si>
    <t>FCBC</t>
  </si>
  <si>
    <t>-0.94%</t>
  </si>
  <si>
    <t>+4.36%</t>
  </si>
  <si>
    <t>+3.79%</t>
  </si>
  <si>
    <t>-2.67%</t>
  </si>
  <si>
    <t>FDEF</t>
  </si>
  <si>
    <t>-2.75%</t>
  </si>
  <si>
    <t>+5.15%</t>
  </si>
  <si>
    <t>-1.73%</t>
  </si>
  <si>
    <t>FISI</t>
  </si>
  <si>
    <t>+0.94%</t>
  </si>
  <si>
    <t>+4.02%</t>
  </si>
  <si>
    <t>+6.3%</t>
  </si>
  <si>
    <t>-2.51%</t>
  </si>
  <si>
    <t>FNLC</t>
  </si>
  <si>
    <t>+1.0%</t>
  </si>
  <si>
    <t>+3.95%</t>
  </si>
  <si>
    <t>+4.61%</t>
  </si>
  <si>
    <t>-0.91%</t>
  </si>
  <si>
    <t>HA</t>
  </si>
  <si>
    <t>-3.44%</t>
  </si>
  <si>
    <t>+1.84%</t>
  </si>
  <si>
    <t>+4.89%</t>
  </si>
  <si>
    <t>-2.19%</t>
  </si>
  <si>
    <t>HEES</t>
  </si>
  <si>
    <t>-3.23%</t>
  </si>
  <si>
    <t>+4.58%</t>
  </si>
  <si>
    <t>+2.92%</t>
  </si>
  <si>
    <t>HOMB</t>
  </si>
  <si>
    <t>-0.69%</t>
  </si>
  <si>
    <t>+2.83%</t>
  </si>
  <si>
    <t>+3.58%</t>
  </si>
  <si>
    <t>-1.24%</t>
  </si>
  <si>
    <t>IIN</t>
  </si>
  <si>
    <t>-1.28%</t>
  </si>
  <si>
    <t>-2.64%</t>
  </si>
  <si>
    <t>-2.98%</t>
  </si>
  <si>
    <t>+1.82%</t>
  </si>
  <si>
    <t>MBWM</t>
  </si>
  <si>
    <t>-2.02%</t>
  </si>
  <si>
    <t>+4.29%</t>
  </si>
  <si>
    <t>+4.49%</t>
  </si>
  <si>
    <t>-1.38%</t>
  </si>
  <si>
    <t>MOFG</t>
  </si>
  <si>
    <t>+0.14%</t>
  </si>
  <si>
    <t>+4.25%</t>
  </si>
  <si>
    <t>+3.39%</t>
  </si>
  <si>
    <t>-2.27%</t>
  </si>
  <si>
    <t>NSSC</t>
  </si>
  <si>
    <t>-1.42%</t>
  </si>
  <si>
    <t>+4.92%</t>
  </si>
  <si>
    <t>-1.9%</t>
  </si>
  <si>
    <t>+1.61%</t>
  </si>
  <si>
    <t>NWFL</t>
  </si>
  <si>
    <t>+1.06%</t>
  </si>
  <si>
    <t>+3.09%</t>
  </si>
  <si>
    <t>+1.94%</t>
  </si>
  <si>
    <t>-0.31%</t>
  </si>
  <si>
    <t>PGC</t>
  </si>
  <si>
    <t>-1.0%</t>
  </si>
  <si>
    <t>+2.05%</t>
  </si>
  <si>
    <t>+2.46%</t>
  </si>
  <si>
    <t>-1.93%</t>
  </si>
  <si>
    <t>NLSN</t>
  </si>
  <si>
    <t>+4.57%</t>
  </si>
  <si>
    <t>+5.25%</t>
  </si>
  <si>
    <t>-1.75%</t>
  </si>
  <si>
    <t>CCL</t>
  </si>
  <si>
    <t>-4.43%</t>
  </si>
  <si>
    <t>-4.78%</t>
  </si>
  <si>
    <t>+2.3%</t>
  </si>
  <si>
    <t>+3.33%</t>
  </si>
  <si>
    <t>AE</t>
  </si>
  <si>
    <t>+2.56%</t>
  </si>
  <si>
    <t>+2.08%</t>
  </si>
  <si>
    <t>+1.27%</t>
  </si>
  <si>
    <t>-2.76%</t>
  </si>
  <si>
    <t>NYSE Amex</t>
  </si>
  <si>
    <t>PGTI</t>
  </si>
  <si>
    <t>-0.55%</t>
  </si>
  <si>
    <t>+4.01%</t>
  </si>
  <si>
    <t>+2.17%</t>
  </si>
  <si>
    <t>+0.52%</t>
  </si>
  <si>
    <t>UNFI</t>
  </si>
  <si>
    <t>+5.28%</t>
  </si>
  <si>
    <t>+5.35%</t>
  </si>
  <si>
    <t>+1.05%</t>
  </si>
  <si>
    <t>-4.12%</t>
  </si>
  <si>
    <t>CNQ</t>
  </si>
  <si>
    <t>+0.26%</t>
  </si>
  <si>
    <t>HPP</t>
  </si>
  <si>
    <t>-1.97%</t>
  </si>
  <si>
    <t>+1.62%</t>
  </si>
  <si>
    <t>+4.87%</t>
  </si>
  <si>
    <t>-0.87%</t>
  </si>
  <si>
    <t>FDP</t>
  </si>
  <si>
    <t>+0.3%</t>
  </si>
  <si>
    <t>+5.06%</t>
  </si>
  <si>
    <t>+4.6%</t>
  </si>
  <si>
    <t>BHE</t>
  </si>
  <si>
    <t>-1.8%</t>
  </si>
  <si>
    <t>+1.01%</t>
  </si>
  <si>
    <t>+1.33%</t>
  </si>
  <si>
    <t>CLR</t>
  </si>
  <si>
    <t>+10.13%</t>
  </si>
  <si>
    <t>+10.21%</t>
  </si>
  <si>
    <t>-2.99%</t>
  </si>
  <si>
    <t>-3.51%</t>
  </si>
  <si>
    <t>ETH</t>
  </si>
  <si>
    <t>-4.24%</t>
  </si>
  <si>
    <t>+2.41%</t>
  </si>
  <si>
    <t>+6.32%</t>
  </si>
  <si>
    <t>-2.33%</t>
  </si>
  <si>
    <t>GTS</t>
  </si>
  <si>
    <t>+3.01%</t>
  </si>
  <si>
    <t>+2.39%</t>
  </si>
  <si>
    <t>-0.86%</t>
  </si>
  <si>
    <t>PDS</t>
  </si>
  <si>
    <t>+4.32%</t>
  </si>
  <si>
    <t>+10.73%</t>
  </si>
  <si>
    <t>+0.0%</t>
  </si>
  <si>
    <t>CMC</t>
  </si>
  <si>
    <t>-4.56%</t>
  </si>
  <si>
    <t>+5.7%</t>
  </si>
  <si>
    <t>+5.29%</t>
  </si>
  <si>
    <t>-3.27%</t>
  </si>
  <si>
    <t>BXMT</t>
  </si>
  <si>
    <t>-2.43%</t>
  </si>
  <si>
    <t>+2.06%</t>
  </si>
  <si>
    <t>+1.5%</t>
  </si>
  <si>
    <t>-1.35%</t>
  </si>
  <si>
    <t>MDU</t>
  </si>
  <si>
    <t>+1.86%</t>
  </si>
  <si>
    <t>+3.72%</t>
  </si>
  <si>
    <t>+0.85%</t>
  </si>
  <si>
    <t>-1.58%</t>
  </si>
  <si>
    <t>BXS</t>
  </si>
  <si>
    <t>-1.32%</t>
  </si>
  <si>
    <t>+3.47%</t>
  </si>
  <si>
    <t>+3.29%</t>
  </si>
  <si>
    <t>+0.51%</t>
  </si>
  <si>
    <t>GFF</t>
  </si>
  <si>
    <t>-1.56%</t>
  </si>
  <si>
    <t>+3.13%</t>
  </si>
  <si>
    <t>+3.2%</t>
  </si>
  <si>
    <t>-0.15%</t>
  </si>
  <si>
    <t>SKFRY</t>
  </si>
  <si>
    <t>-4.26%</t>
  </si>
  <si>
    <t>+2.66%</t>
  </si>
  <si>
    <t>+1.14%</t>
  </si>
  <si>
    <t>+1.51%</t>
  </si>
  <si>
    <t>OTC Markets</t>
  </si>
  <si>
    <t>AZSEY</t>
  </si>
  <si>
    <t>-0.64%</t>
  </si>
  <si>
    <t>+2.13%</t>
  </si>
  <si>
    <t>-0.63%</t>
  </si>
  <si>
    <t>BAESY</t>
  </si>
  <si>
    <t>-1.68%</t>
  </si>
  <si>
    <t>-0.26%</t>
  </si>
  <si>
    <t>+2.6%</t>
  </si>
  <si>
    <t>BNPQY</t>
  </si>
  <si>
    <t>+1.72%</t>
  </si>
  <si>
    <t>+0.99%</t>
  </si>
  <si>
    <t>-2.59%</t>
  </si>
  <si>
    <t>MGDDY</t>
  </si>
  <si>
    <t>+0.07%</t>
  </si>
  <si>
    <t>-0.6%</t>
  </si>
  <si>
    <t>MURGY</t>
  </si>
  <si>
    <t>+1.63%</t>
  </si>
  <si>
    <t>-1.19%</t>
  </si>
  <si>
    <t>+2.11%</t>
  </si>
  <si>
    <t>PNGAY</t>
  </si>
  <si>
    <t>-0.32%</t>
  </si>
  <si>
    <t>+1.43%</t>
  </si>
  <si>
    <t>+0.78%</t>
  </si>
  <si>
    <t>SGPYY</t>
  </si>
  <si>
    <t>+1.2%</t>
  </si>
  <si>
    <t>+1.04%</t>
  </si>
  <si>
    <t>-1.41%</t>
  </si>
  <si>
    <t>+2.33%</t>
  </si>
  <si>
    <t>SDVKY</t>
  </si>
  <si>
    <t>-2.03%</t>
  </si>
  <si>
    <t>+0.59%</t>
  </si>
  <si>
    <t>+3.23%</t>
  </si>
  <si>
    <t>+0.5%</t>
  </si>
  <si>
    <t>YARIY</t>
  </si>
  <si>
    <t>-3.29%</t>
  </si>
  <si>
    <t>+1.68%</t>
  </si>
  <si>
    <t>+0.63%</t>
  </si>
  <si>
    <t>ALFVY</t>
  </si>
  <si>
    <t>-2.17%</t>
  </si>
  <si>
    <t>+1.3%</t>
  </si>
  <si>
    <t>-0.06%</t>
  </si>
  <si>
    <t>+0.66%</t>
  </si>
  <si>
    <t>AXTA</t>
  </si>
  <si>
    <t>-1.61%</t>
  </si>
  <si>
    <t>+2.36%</t>
  </si>
  <si>
    <t>-0.88%</t>
  </si>
  <si>
    <t>TRMK</t>
  </si>
  <si>
    <t>+2.16%</t>
  </si>
  <si>
    <t>WRI</t>
  </si>
  <si>
    <t>-0.53%</t>
  </si>
  <si>
    <t>+2.15%</t>
  </si>
  <si>
    <t>-1.22%</t>
  </si>
  <si>
    <t>DFIN</t>
  </si>
  <si>
    <t>-5.73%</t>
  </si>
  <si>
    <t>+4.04%</t>
  </si>
  <si>
    <t>TRGP</t>
  </si>
  <si>
    <t>+3.44%</t>
  </si>
  <si>
    <t>-0.67%</t>
  </si>
  <si>
    <t>-2.71%</t>
  </si>
  <si>
    <t>PWOD</t>
  </si>
  <si>
    <t>+2.23%</t>
  </si>
  <si>
    <t>+5.54%</t>
  </si>
  <si>
    <t>+0.58%</t>
  </si>
  <si>
    <t>-0.29%</t>
  </si>
  <si>
    <t>SFNC</t>
  </si>
  <si>
    <t>+2.47%</t>
  </si>
  <si>
    <t>+1.59%</t>
  </si>
  <si>
    <t>-3.06%</t>
  </si>
  <si>
    <t>SMMF</t>
  </si>
  <si>
    <t>-1.06%</t>
  </si>
  <si>
    <t>+3.48%</t>
  </si>
  <si>
    <t>-0.23%</t>
  </si>
  <si>
    <t>STBA</t>
  </si>
  <si>
    <t>-0.98%</t>
  </si>
  <si>
    <t>TBNK</t>
  </si>
  <si>
    <t>-1.34%</t>
  </si>
  <si>
    <t>+2.49%</t>
  </si>
  <si>
    <t>+3.15%</t>
  </si>
  <si>
    <t>TOWN</t>
  </si>
  <si>
    <t>+1.8%</t>
  </si>
  <si>
    <t>+3.87%</t>
  </si>
  <si>
    <t>-2.62%</t>
  </si>
  <si>
    <t>TSBK</t>
  </si>
  <si>
    <t>-1.77%</t>
  </si>
  <si>
    <t>UNB</t>
  </si>
  <si>
    <t>+0.54%</t>
  </si>
  <si>
    <t>+6.96%</t>
  </si>
  <si>
    <t>UVSP</t>
  </si>
  <si>
    <t>+4.41%</t>
  </si>
  <si>
    <t>+4.51%</t>
  </si>
  <si>
    <t>WTBA</t>
  </si>
  <si>
    <t>+0.12%</t>
  </si>
  <si>
    <t>+4.23%</t>
  </si>
  <si>
    <t>+4.62%</t>
  </si>
  <si>
    <t>HTBI</t>
  </si>
  <si>
    <t>-3.87%</t>
  </si>
  <si>
    <t>+5.6%</t>
  </si>
  <si>
    <t>+2.89%</t>
  </si>
  <si>
    <t>CNOB</t>
  </si>
  <si>
    <t>-0.4%</t>
  </si>
  <si>
    <t>TCFC</t>
  </si>
  <si>
    <t>+2.35%</t>
  </si>
  <si>
    <t>+0.41%</t>
  </si>
  <si>
    <t>VBTX</t>
  </si>
  <si>
    <t>-0.92%</t>
  </si>
  <si>
    <t>RBNC</t>
  </si>
  <si>
    <t>+3.21%</t>
  </si>
  <si>
    <t>+2.21%</t>
  </si>
  <si>
    <t>+0.24%</t>
  </si>
  <si>
    <t>EQBK</t>
  </si>
  <si>
    <t>+1.88%</t>
  </si>
  <si>
    <t>-2.25%</t>
  </si>
  <si>
    <t>FHB</t>
  </si>
  <si>
    <t>-2.11%</t>
  </si>
  <si>
    <t>+3.57%</t>
  </si>
  <si>
    <t>+2.29%</t>
  </si>
  <si>
    <t>-2.3%</t>
  </si>
  <si>
    <t>BPRN</t>
  </si>
  <si>
    <t>+1.42%</t>
  </si>
  <si>
    <t>+0.57%</t>
  </si>
  <si>
    <t>+1.53%</t>
  </si>
  <si>
    <t>CBTX</t>
  </si>
  <si>
    <t>-1.37%</t>
  </si>
  <si>
    <t>+3.34%</t>
  </si>
  <si>
    <t>+3.96%</t>
  </si>
  <si>
    <t>CCB</t>
  </si>
  <si>
    <t>-1.86%</t>
  </si>
  <si>
    <t>+2.5%</t>
  </si>
  <si>
    <t>MGNX</t>
  </si>
  <si>
    <t>+8.01%</t>
  </si>
  <si>
    <t>+0.92%</t>
  </si>
  <si>
    <t>+2.86%</t>
  </si>
  <si>
    <t>SCSC</t>
  </si>
  <si>
    <t>-1.66%</t>
  </si>
  <si>
    <t>+5.56%</t>
  </si>
  <si>
    <t>+1.18%</t>
  </si>
  <si>
    <t>-0.95%</t>
  </si>
  <si>
    <t>POWL</t>
  </si>
  <si>
    <t>+5.98%</t>
  </si>
  <si>
    <t>SP</t>
  </si>
  <si>
    <t>-0.11%</t>
  </si>
  <si>
    <t>+1.66%</t>
  </si>
  <si>
    <t>-3.69%</t>
  </si>
  <si>
    <t>BLMN</t>
  </si>
  <si>
    <t>-1.11%</t>
  </si>
  <si>
    <t>+4.65%</t>
  </si>
  <si>
    <t>+0.74%</t>
  </si>
  <si>
    <t>-4.15%</t>
  </si>
  <si>
    <t>BLBD</t>
  </si>
  <si>
    <t>+3.59%</t>
  </si>
  <si>
    <t>+0.86%</t>
  </si>
  <si>
    <t>+2.4%</t>
  </si>
  <si>
    <t>KE</t>
  </si>
  <si>
    <t>-2.77%</t>
  </si>
  <si>
    <t>+3.97%</t>
  </si>
  <si>
    <t>+5.17%</t>
  </si>
  <si>
    <t>-4.69%</t>
  </si>
  <si>
    <t>BATRK</t>
  </si>
  <si>
    <t>-3.4%</t>
  </si>
  <si>
    <t>+1.6%</t>
  </si>
  <si>
    <t>+4.0%</t>
  </si>
  <si>
    <t>+0.65%</t>
  </si>
  <si>
    <t>RRR</t>
  </si>
  <si>
    <t>-4.35%</t>
  </si>
  <si>
    <t>+0.62%</t>
  </si>
  <si>
    <t>-2.09%</t>
  </si>
  <si>
    <t>UFCS</t>
  </si>
  <si>
    <t>-1.1%</t>
  </si>
  <si>
    <t>+7.8%</t>
  </si>
  <si>
    <t>-2.65%</t>
  </si>
  <si>
    <t>WTRE</t>
  </si>
  <si>
    <t>-0.09%</t>
  </si>
  <si>
    <t>+0.32%</t>
  </si>
  <si>
    <t>+0.09%</t>
  </si>
  <si>
    <t>STRS</t>
  </si>
  <si>
    <t>+0.22%</t>
  </si>
  <si>
    <t>+0.56%</t>
  </si>
  <si>
    <t>+4.24%</t>
  </si>
  <si>
    <t>MRBK</t>
  </si>
  <si>
    <t>+0.46%</t>
  </si>
  <si>
    <t>+1.34%</t>
  </si>
  <si>
    <t>+0.64%</t>
  </si>
  <si>
    <t>ULH</t>
  </si>
  <si>
    <t>-1.96%</t>
  </si>
  <si>
    <t>+1.02%</t>
  </si>
  <si>
    <t>-0.16%</t>
  </si>
  <si>
    <t>ATSG</t>
  </si>
  <si>
    <t>+5.5%</t>
  </si>
  <si>
    <t>ECA</t>
  </si>
  <si>
    <t>+6.52%</t>
  </si>
  <si>
    <t>+1.9%</t>
  </si>
  <si>
    <t>-4.28%</t>
  </si>
  <si>
    <t>-3.42%</t>
  </si>
  <si>
    <t>BP</t>
  </si>
  <si>
    <t>+1.76%</t>
  </si>
  <si>
    <t>+2.84%</t>
  </si>
  <si>
    <t>-1.62%</t>
  </si>
  <si>
    <t>AEO</t>
  </si>
  <si>
    <t>+8.89%</t>
  </si>
  <si>
    <t>+3.07%</t>
  </si>
  <si>
    <t>+3.61%</t>
  </si>
  <si>
    <t>-2.2%</t>
  </si>
  <si>
    <t>DAN</t>
  </si>
  <si>
    <t>-4.05%</t>
  </si>
  <si>
    <t>+3.8%</t>
  </si>
  <si>
    <t>+2.67%</t>
  </si>
  <si>
    <t>+1.12%</t>
  </si>
  <si>
    <t>TR</t>
  </si>
  <si>
    <t>+2.09%</t>
  </si>
  <si>
    <t>CPF</t>
  </si>
  <si>
    <t>-0.38%</t>
  </si>
  <si>
    <t>+2.98%</t>
  </si>
  <si>
    <t>-2.49%</t>
  </si>
  <si>
    <t>SMCI</t>
  </si>
  <si>
    <t>-2.97%</t>
  </si>
  <si>
    <t>+1.89%</t>
  </si>
  <si>
    <t>MT</t>
  </si>
  <si>
    <t>-5.3%</t>
  </si>
  <si>
    <t>+4.16%</t>
  </si>
  <si>
    <t>VVV</t>
  </si>
  <si>
    <t>+3.65%</t>
  </si>
  <si>
    <t>-2.12%</t>
  </si>
  <si>
    <t>REZI</t>
  </si>
  <si>
    <t>+7.95%</t>
  </si>
  <si>
    <t>+3.93%</t>
  </si>
  <si>
    <t>-2.83%</t>
  </si>
  <si>
    <t>-2.94%</t>
  </si>
  <si>
    <t>indx</t>
  </si>
  <si>
    <t>C-O</t>
  </si>
  <si>
    <t>O-H</t>
  </si>
  <si>
    <t>больше 2,0%</t>
  </si>
  <si>
    <t>1,5% vs 2%</t>
  </si>
  <si>
    <t>1% vs 1,5%</t>
  </si>
  <si>
    <t xml:space="preserve">0,5% vs 1%  </t>
  </si>
  <si>
    <t>менее 0,5%</t>
  </si>
  <si>
    <t>Заход</t>
  </si>
  <si>
    <t>Выход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</si>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</sst>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F0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0" fontId="0" fillId="7" borderId="1" xfId="1" applyNumberFormat="1" applyFont="1" applyFill="1" applyBorder="1"/>
    <xf numFmtId="2" fontId="0" fillId="0" borderId="1" xfId="0" applyNumberFormat="1" applyBorder="1"/>
    <xf numFmtId="0" fontId="3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3"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1" zoomScale="85" zoomScaleNormal="85" workbookViewId="0">
      <selection activeCell="AE21" sqref="AE21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5" t="s">
        <v>511</v>
      </c>
      <c r="Z1" s="6">
        <v>79</v>
      </c>
      <c r="AA1" s="7">
        <f>Z1/$U$2</f>
        <v>0.68695652173913047</v>
      </c>
    </row>
    <row r="2" spans="1:30" x14ac:dyDescent="0.25">
      <c r="U2">
        <f>SUBTOTAL(  2,A:A)</f>
        <v>115</v>
      </c>
      <c r="Y2" s="5" t="s">
        <v>512</v>
      </c>
      <c r="Z2" s="8">
        <v>13</v>
      </c>
      <c r="AA2" s="7">
        <f t="shared" ref="AA2:AA5" si="0">Z2/$U$2</f>
        <v>0.11304347826086956</v>
      </c>
      <c r="AC2" s="5" t="s">
        <v>516</v>
      </c>
      <c r="AD2" s="5">
        <f>SUBTOTAL( 9,R:R)</f>
        <v>3381.17</v>
      </c>
    </row>
    <row r="3" spans="1:30" x14ac:dyDescent="0.25">
      <c r="J3" s="15">
        <v>44265</v>
      </c>
      <c r="K3" s="16"/>
      <c r="U3" s="14">
        <f>SUBTOTAL(  2,V:V)</f>
        <v>115</v>
      </c>
      <c r="Y3" s="5" t="s">
        <v>513</v>
      </c>
      <c r="Z3" s="9">
        <v>9</v>
      </c>
      <c r="AA3" s="7">
        <f t="shared" si="0"/>
        <v>7.8260869565217397E-2</v>
      </c>
      <c r="AC3" s="5" t="s">
        <v>517</v>
      </c>
      <c r="AD3" s="13">
        <f>SUBTOTAL( 9,X:X)</f>
        <v>3473.6768337211829</v>
      </c>
    </row>
    <row r="4" spans="1:30" x14ac:dyDescent="0.25">
      <c r="Y4" s="5" t="s">
        <v>514</v>
      </c>
      <c r="Z4" s="10">
        <v>6</v>
      </c>
      <c r="AA4" s="7">
        <f t="shared" si="0"/>
        <v>5.2173913043478258E-2</v>
      </c>
      <c r="AC4" s="5" t="s">
        <v>518</v>
      </c>
      <c r="AD4" s="12">
        <f>100%-(AD2/AD3)</f>
        <v>2.663081171603543E-2</v>
      </c>
    </row>
    <row r="5" spans="1:30" x14ac:dyDescent="0.25">
      <c r="Y5" s="5" t="s">
        <v>515</v>
      </c>
      <c r="Z5" s="11">
        <v>8</v>
      </c>
      <c r="AA5" s="7">
        <f t="shared" si="0"/>
        <v>6.9565217391304349E-2</v>
      </c>
    </row>
    <row r="6" spans="1:30" x14ac:dyDescent="0.25">
      <c r="A6" s="1" t="s">
        <v>508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2" t="s">
        <v>509</v>
      </c>
      <c r="V6" s="2" t="s">
        <v>510</v>
      </c>
    </row>
    <row r="7" spans="1:30" x14ac:dyDescent="0.25">
      <c r="A7">
        <v>0</v>
      </c>
      <c r="B7" t="s">
        <v>19</v>
      </c>
      <c r="C7">
        <v>10</v>
      </c>
      <c r="D7">
        <v>0</v>
      </c>
      <c r="E7">
        <v>6</v>
      </c>
      <c r="F7">
        <v>0</v>
      </c>
      <c r="G7" t="s">
        <v>20</v>
      </c>
      <c r="H7" t="s">
        <v>20</v>
      </c>
      <c r="I7">
        <v>6</v>
      </c>
      <c r="J7">
        <v>0</v>
      </c>
      <c r="K7" t="s">
        <v>20</v>
      </c>
      <c r="L7" t="s">
        <v>20</v>
      </c>
      <c r="M7">
        <v>29.94</v>
      </c>
      <c r="N7" t="s">
        <v>21</v>
      </c>
      <c r="O7" t="s">
        <v>22</v>
      </c>
      <c r="P7" t="s">
        <v>23</v>
      </c>
      <c r="Q7" t="s">
        <v>24</v>
      </c>
      <c r="R7">
        <v>30.38</v>
      </c>
      <c r="S7">
        <v>32.409999999999997</v>
      </c>
      <c r="T7" t="s">
        <v>25</v>
      </c>
      <c r="U7" s="4">
        <f>100%-(M7/R7)</f>
        <v>1.4483212639894605E-2</v>
      </c>
      <c r="V7" s="4">
        <f>100%-(R7/S7)</f>
        <v>6.2634989200863855E-2</v>
      </c>
      <c r="X7" s="3">
        <f>R7*V7+R7</f>
        <v>32.282850971922244</v>
      </c>
    </row>
    <row r="8" spans="1:30" x14ac:dyDescent="0.25">
      <c r="A8">
        <v>1</v>
      </c>
      <c r="B8" t="s">
        <v>26</v>
      </c>
      <c r="C8">
        <v>9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34.43</v>
      </c>
      <c r="N8" t="s">
        <v>27</v>
      </c>
      <c r="O8" t="s">
        <v>28</v>
      </c>
      <c r="P8" t="s">
        <v>29</v>
      </c>
      <c r="Q8" t="s">
        <v>30</v>
      </c>
      <c r="R8">
        <v>34.65</v>
      </c>
      <c r="S8">
        <v>36.04</v>
      </c>
      <c r="T8" t="s">
        <v>31</v>
      </c>
      <c r="U8" s="4">
        <f t="shared" ref="U8:U70" si="1">100%-(M8/R8)</f>
        <v>6.3492063492063266E-3</v>
      </c>
      <c r="V8" s="4">
        <f t="shared" ref="V8:V70" si="2">100%-(R8/S8)</f>
        <v>3.8568257491675917E-2</v>
      </c>
      <c r="X8" s="3">
        <f t="shared" ref="X8:X71" si="3">R8*V8+R8</f>
        <v>35.986390122086569</v>
      </c>
    </row>
    <row r="9" spans="1:30" x14ac:dyDescent="0.25">
      <c r="A9">
        <v>2</v>
      </c>
      <c r="B9" t="s">
        <v>32</v>
      </c>
      <c r="C9">
        <v>9</v>
      </c>
      <c r="D9">
        <v>1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29.79</v>
      </c>
      <c r="N9" t="s">
        <v>33</v>
      </c>
      <c r="O9" t="s">
        <v>34</v>
      </c>
      <c r="P9" t="s">
        <v>35</v>
      </c>
      <c r="Q9" t="s">
        <v>36</v>
      </c>
      <c r="R9">
        <v>30.02</v>
      </c>
      <c r="S9">
        <v>30.58</v>
      </c>
      <c r="T9" t="s">
        <v>31</v>
      </c>
      <c r="U9" s="4">
        <f t="shared" si="1"/>
        <v>7.6615589606928713E-3</v>
      </c>
      <c r="V9" s="4">
        <f t="shared" si="2"/>
        <v>1.8312622629169328E-2</v>
      </c>
      <c r="X9" s="3">
        <f t="shared" si="3"/>
        <v>30.569744931327662</v>
      </c>
    </row>
    <row r="10" spans="1:30" x14ac:dyDescent="0.25">
      <c r="A10">
        <v>3</v>
      </c>
      <c r="B10" t="s">
        <v>37</v>
      </c>
      <c r="C10">
        <v>10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34.28</v>
      </c>
      <c r="N10" t="s">
        <v>38</v>
      </c>
      <c r="O10" t="s">
        <v>39</v>
      </c>
      <c r="P10" t="s">
        <v>40</v>
      </c>
      <c r="Q10" t="s">
        <v>41</v>
      </c>
      <c r="R10">
        <v>34.26</v>
      </c>
      <c r="S10">
        <v>35.07</v>
      </c>
      <c r="T10" t="s">
        <v>31</v>
      </c>
      <c r="U10" s="4">
        <f t="shared" si="1"/>
        <v>-5.8377116170471588E-4</v>
      </c>
      <c r="V10" s="4">
        <f t="shared" si="2"/>
        <v>2.3096663815226792E-2</v>
      </c>
      <c r="X10" s="3">
        <f t="shared" si="3"/>
        <v>35.051291702309669</v>
      </c>
    </row>
    <row r="11" spans="1:30" x14ac:dyDescent="0.25">
      <c r="A11">
        <v>4</v>
      </c>
      <c r="B11" t="s">
        <v>42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30.65</v>
      </c>
      <c r="N11" t="s">
        <v>30</v>
      </c>
      <c r="O11" t="s">
        <v>43</v>
      </c>
      <c r="P11" t="s">
        <v>44</v>
      </c>
      <c r="Q11" t="s">
        <v>45</v>
      </c>
      <c r="R11">
        <v>30.65</v>
      </c>
      <c r="S11">
        <v>32.090000000000003</v>
      </c>
      <c r="T11" t="s">
        <v>31</v>
      </c>
      <c r="U11" s="4">
        <f t="shared" si="1"/>
        <v>0</v>
      </c>
      <c r="V11" s="4">
        <f t="shared" si="2"/>
        <v>4.4873792458710038E-2</v>
      </c>
      <c r="X11" s="3">
        <f t="shared" si="3"/>
        <v>32.025381738859458</v>
      </c>
    </row>
    <row r="12" spans="1:30" x14ac:dyDescent="0.25">
      <c r="A12">
        <v>5</v>
      </c>
      <c r="B12" t="s">
        <v>46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28.5</v>
      </c>
      <c r="N12" t="s">
        <v>47</v>
      </c>
      <c r="O12" t="s">
        <v>48</v>
      </c>
      <c r="P12" t="s">
        <v>49</v>
      </c>
      <c r="Q12" t="s">
        <v>50</v>
      </c>
      <c r="R12">
        <v>28.56</v>
      </c>
      <c r="S12">
        <v>29.43</v>
      </c>
      <c r="T12" t="s">
        <v>25</v>
      </c>
      <c r="U12" s="4">
        <f t="shared" si="1"/>
        <v>2.1008403361344463E-3</v>
      </c>
      <c r="V12" s="4">
        <f t="shared" si="2"/>
        <v>2.9561671763506658E-2</v>
      </c>
      <c r="X12" s="3">
        <f t="shared" si="3"/>
        <v>29.404281345565749</v>
      </c>
    </row>
    <row r="13" spans="1:30" x14ac:dyDescent="0.25">
      <c r="A13">
        <v>6</v>
      </c>
      <c r="B13" t="s">
        <v>51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26.51</v>
      </c>
      <c r="N13" t="s">
        <v>52</v>
      </c>
      <c r="O13" t="s">
        <v>53</v>
      </c>
      <c r="P13" t="s">
        <v>54</v>
      </c>
      <c r="Q13" t="s">
        <v>55</v>
      </c>
      <c r="R13">
        <v>26.66</v>
      </c>
      <c r="S13">
        <v>26.74</v>
      </c>
      <c r="T13" t="s">
        <v>25</v>
      </c>
      <c r="U13" s="4">
        <f t="shared" si="1"/>
        <v>5.6264066016503689E-3</v>
      </c>
      <c r="V13" s="4">
        <f t="shared" si="2"/>
        <v>2.9917726252803867E-3</v>
      </c>
      <c r="X13" s="3">
        <f t="shared" si="3"/>
        <v>26.739760658189976</v>
      </c>
    </row>
    <row r="14" spans="1:30" x14ac:dyDescent="0.25">
      <c r="A14">
        <v>7</v>
      </c>
      <c r="B14" t="s">
        <v>56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34.46</v>
      </c>
      <c r="N14" t="s">
        <v>57</v>
      </c>
      <c r="O14" t="s">
        <v>58</v>
      </c>
      <c r="P14" t="s">
        <v>59</v>
      </c>
      <c r="Q14" t="s">
        <v>60</v>
      </c>
      <c r="R14">
        <v>34.53</v>
      </c>
      <c r="S14">
        <v>35.51</v>
      </c>
      <c r="T14" t="s">
        <v>25</v>
      </c>
      <c r="U14" s="4">
        <f t="shared" si="1"/>
        <v>2.0272227048943048E-3</v>
      </c>
      <c r="V14" s="4">
        <f t="shared" si="2"/>
        <v>2.7597859757814591E-2</v>
      </c>
      <c r="X14" s="3">
        <f t="shared" si="3"/>
        <v>35.482954097437336</v>
      </c>
    </row>
    <row r="15" spans="1:30" x14ac:dyDescent="0.25">
      <c r="A15">
        <v>8</v>
      </c>
      <c r="B15" t="s">
        <v>61</v>
      </c>
      <c r="C15">
        <v>9</v>
      </c>
      <c r="D15">
        <v>2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28.5</v>
      </c>
      <c r="N15" t="s">
        <v>62</v>
      </c>
      <c r="O15" t="s">
        <v>63</v>
      </c>
      <c r="P15" t="s">
        <v>64</v>
      </c>
      <c r="Q15" t="s">
        <v>62</v>
      </c>
      <c r="R15">
        <v>28.57</v>
      </c>
      <c r="S15">
        <v>29.53</v>
      </c>
      <c r="T15" t="s">
        <v>25</v>
      </c>
      <c r="U15" s="4">
        <f t="shared" si="1"/>
        <v>2.4501225061253074E-3</v>
      </c>
      <c r="V15" s="4">
        <f t="shared" si="2"/>
        <v>3.2509312563494763E-2</v>
      </c>
      <c r="X15" s="3">
        <f t="shared" si="3"/>
        <v>29.498791059939045</v>
      </c>
    </row>
    <row r="16" spans="1:30" x14ac:dyDescent="0.25">
      <c r="A16">
        <v>9</v>
      </c>
      <c r="B16" t="s">
        <v>65</v>
      </c>
      <c r="C16">
        <v>10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31.68</v>
      </c>
      <c r="N16" t="s">
        <v>66</v>
      </c>
      <c r="O16" t="s">
        <v>67</v>
      </c>
      <c r="P16" t="s">
        <v>68</v>
      </c>
      <c r="Q16" t="s">
        <v>69</v>
      </c>
      <c r="R16">
        <v>31.73</v>
      </c>
      <c r="S16">
        <v>32.1</v>
      </c>
      <c r="T16" t="s">
        <v>25</v>
      </c>
      <c r="U16" s="4">
        <f t="shared" si="1"/>
        <v>1.5757957768673947E-3</v>
      </c>
      <c r="V16" s="4">
        <f t="shared" si="2"/>
        <v>1.1526479750778806E-2</v>
      </c>
      <c r="X16" s="3">
        <f t="shared" si="3"/>
        <v>32.095735202492214</v>
      </c>
    </row>
    <row r="17" spans="1:24" x14ac:dyDescent="0.25">
      <c r="A17">
        <v>10</v>
      </c>
      <c r="B17" t="s">
        <v>70</v>
      </c>
      <c r="C17">
        <v>10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34.18</v>
      </c>
      <c r="N17" t="s">
        <v>71</v>
      </c>
      <c r="O17" t="s">
        <v>72</v>
      </c>
      <c r="P17" t="s">
        <v>73</v>
      </c>
      <c r="Q17" t="s">
        <v>74</v>
      </c>
      <c r="R17">
        <v>34.28</v>
      </c>
      <c r="S17">
        <v>34.86</v>
      </c>
      <c r="T17" t="s">
        <v>25</v>
      </c>
      <c r="U17" s="4">
        <f t="shared" si="1"/>
        <v>2.9171528588098905E-3</v>
      </c>
      <c r="V17" s="4">
        <f t="shared" si="2"/>
        <v>1.6637980493402149E-2</v>
      </c>
      <c r="X17" s="3">
        <f t="shared" si="3"/>
        <v>34.850349971313825</v>
      </c>
    </row>
    <row r="18" spans="1:24" x14ac:dyDescent="0.25">
      <c r="A18">
        <v>11</v>
      </c>
      <c r="B18" t="s">
        <v>75</v>
      </c>
      <c r="C18">
        <v>9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30.1</v>
      </c>
      <c r="N18" t="s">
        <v>76</v>
      </c>
      <c r="O18" t="s">
        <v>77</v>
      </c>
      <c r="P18" t="s">
        <v>78</v>
      </c>
      <c r="Q18" t="s">
        <v>52</v>
      </c>
      <c r="R18">
        <v>30.13</v>
      </c>
      <c r="S18">
        <v>30.56</v>
      </c>
      <c r="T18" t="s">
        <v>25</v>
      </c>
      <c r="U18" s="4">
        <f t="shared" si="1"/>
        <v>9.9568536342509173E-4</v>
      </c>
      <c r="V18" s="4">
        <f t="shared" si="2"/>
        <v>1.4070680628272214E-2</v>
      </c>
      <c r="X18" s="3">
        <f t="shared" si="3"/>
        <v>30.553949607329841</v>
      </c>
    </row>
    <row r="19" spans="1:24" x14ac:dyDescent="0.25">
      <c r="A19">
        <v>12</v>
      </c>
      <c r="B19" t="s">
        <v>79</v>
      </c>
      <c r="C19">
        <v>9</v>
      </c>
      <c r="D19">
        <v>1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25.28</v>
      </c>
      <c r="N19" t="s">
        <v>80</v>
      </c>
      <c r="O19" t="s">
        <v>81</v>
      </c>
      <c r="P19" t="s">
        <v>82</v>
      </c>
      <c r="Q19" t="s">
        <v>83</v>
      </c>
      <c r="R19">
        <v>25.35</v>
      </c>
      <c r="S19">
        <v>26.67</v>
      </c>
      <c r="T19" t="s">
        <v>25</v>
      </c>
      <c r="U19" s="4">
        <f t="shared" si="1"/>
        <v>2.7613412228797429E-3</v>
      </c>
      <c r="V19" s="4">
        <f t="shared" si="2"/>
        <v>4.9493813273340792E-2</v>
      </c>
      <c r="X19" s="3">
        <f t="shared" si="3"/>
        <v>26.60466816647919</v>
      </c>
    </row>
    <row r="20" spans="1:24" x14ac:dyDescent="0.25">
      <c r="A20">
        <v>13</v>
      </c>
      <c r="B20" t="s">
        <v>84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30.01</v>
      </c>
      <c r="N20" t="s">
        <v>85</v>
      </c>
      <c r="O20" t="s">
        <v>86</v>
      </c>
      <c r="P20" t="s">
        <v>87</v>
      </c>
      <c r="Q20" t="s">
        <v>88</v>
      </c>
      <c r="R20">
        <v>30.33</v>
      </c>
      <c r="S20">
        <v>31.5</v>
      </c>
      <c r="T20" t="s">
        <v>25</v>
      </c>
      <c r="U20" s="4">
        <f t="shared" si="1"/>
        <v>1.055060995713808E-2</v>
      </c>
      <c r="V20" s="4">
        <f t="shared" si="2"/>
        <v>3.7142857142857144E-2</v>
      </c>
      <c r="X20" s="3">
        <f t="shared" si="3"/>
        <v>31.456542857142857</v>
      </c>
    </row>
    <row r="21" spans="1:24" x14ac:dyDescent="0.25">
      <c r="A21">
        <v>14</v>
      </c>
      <c r="B21" t="s">
        <v>89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31.42</v>
      </c>
      <c r="N21" t="s">
        <v>90</v>
      </c>
      <c r="O21" t="s">
        <v>91</v>
      </c>
      <c r="P21" t="s">
        <v>92</v>
      </c>
      <c r="Q21" t="s">
        <v>93</v>
      </c>
      <c r="R21">
        <v>31.71</v>
      </c>
      <c r="S21">
        <v>33.159999999999997</v>
      </c>
      <c r="T21" t="s">
        <v>31</v>
      </c>
      <c r="U21" s="4">
        <f t="shared" si="1"/>
        <v>9.1453800063071577E-3</v>
      </c>
      <c r="V21" s="4">
        <f t="shared" si="2"/>
        <v>4.3727382388419667E-2</v>
      </c>
      <c r="X21" s="3">
        <f t="shared" si="3"/>
        <v>33.096595295536787</v>
      </c>
    </row>
    <row r="22" spans="1:24" x14ac:dyDescent="0.25">
      <c r="A22">
        <v>15</v>
      </c>
      <c r="B22" t="s">
        <v>94</v>
      </c>
      <c r="C22">
        <v>10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34.630000000000003</v>
      </c>
      <c r="N22" t="s">
        <v>95</v>
      </c>
      <c r="O22" t="s">
        <v>96</v>
      </c>
      <c r="P22" t="s">
        <v>97</v>
      </c>
      <c r="Q22" t="s">
        <v>98</v>
      </c>
      <c r="R22">
        <v>34.68</v>
      </c>
      <c r="S22">
        <v>35.94</v>
      </c>
      <c r="T22" t="s">
        <v>31</v>
      </c>
      <c r="U22" s="4">
        <f t="shared" si="1"/>
        <v>1.4417531718569077E-3</v>
      </c>
      <c r="V22" s="4">
        <f t="shared" si="2"/>
        <v>3.5058430717863076E-2</v>
      </c>
      <c r="X22" s="3">
        <f t="shared" si="3"/>
        <v>35.895826377295492</v>
      </c>
    </row>
    <row r="23" spans="1:24" x14ac:dyDescent="0.25">
      <c r="A23">
        <v>16</v>
      </c>
      <c r="B23" t="s">
        <v>99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27.26</v>
      </c>
      <c r="N23" t="s">
        <v>100</v>
      </c>
      <c r="O23" t="s">
        <v>101</v>
      </c>
      <c r="P23" t="s">
        <v>102</v>
      </c>
      <c r="Q23" t="s">
        <v>95</v>
      </c>
      <c r="R23">
        <v>28.35</v>
      </c>
      <c r="S23">
        <v>28.35</v>
      </c>
      <c r="T23" t="s">
        <v>31</v>
      </c>
      <c r="U23" s="4">
        <f t="shared" si="1"/>
        <v>3.8447971781305101E-2</v>
      </c>
      <c r="V23" s="4">
        <f t="shared" si="2"/>
        <v>0</v>
      </c>
      <c r="X23" s="3">
        <f t="shared" si="3"/>
        <v>28.35</v>
      </c>
    </row>
    <row r="24" spans="1:24" x14ac:dyDescent="0.25">
      <c r="A24">
        <v>17</v>
      </c>
      <c r="B24" t="s">
        <v>103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25.28</v>
      </c>
      <c r="N24" t="s">
        <v>104</v>
      </c>
      <c r="O24" t="s">
        <v>105</v>
      </c>
      <c r="P24" t="s">
        <v>106</v>
      </c>
      <c r="Q24" t="s">
        <v>23</v>
      </c>
      <c r="R24">
        <v>25.41</v>
      </c>
      <c r="S24">
        <v>25.88</v>
      </c>
      <c r="T24" t="s">
        <v>31</v>
      </c>
      <c r="U24" s="4">
        <f t="shared" si="1"/>
        <v>5.1160960251869225E-3</v>
      </c>
      <c r="V24" s="4">
        <f t="shared" si="2"/>
        <v>1.8160741885625886E-2</v>
      </c>
      <c r="X24" s="3">
        <f t="shared" si="3"/>
        <v>25.871464451313756</v>
      </c>
    </row>
    <row r="25" spans="1:24" x14ac:dyDescent="0.25">
      <c r="A25">
        <v>18</v>
      </c>
      <c r="B25" t="s">
        <v>107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27.71</v>
      </c>
      <c r="N25" t="s">
        <v>108</v>
      </c>
      <c r="O25" t="s">
        <v>109</v>
      </c>
      <c r="P25" t="s">
        <v>110</v>
      </c>
      <c r="Q25" t="s">
        <v>111</v>
      </c>
      <c r="R25">
        <v>27.76</v>
      </c>
      <c r="S25">
        <v>28.72</v>
      </c>
      <c r="T25" t="s">
        <v>31</v>
      </c>
      <c r="U25" s="4">
        <f t="shared" si="1"/>
        <v>1.8011527377521652E-3</v>
      </c>
      <c r="V25" s="4">
        <f t="shared" si="2"/>
        <v>3.3426183844011081E-2</v>
      </c>
      <c r="X25" s="3">
        <f t="shared" si="3"/>
        <v>28.68791086350975</v>
      </c>
    </row>
    <row r="26" spans="1:24" x14ac:dyDescent="0.25">
      <c r="A26">
        <v>19</v>
      </c>
      <c r="B26" t="s">
        <v>112</v>
      </c>
      <c r="C26">
        <v>10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25.25</v>
      </c>
      <c r="N26" t="s">
        <v>113</v>
      </c>
      <c r="O26" t="s">
        <v>114</v>
      </c>
      <c r="P26" t="s">
        <v>115</v>
      </c>
      <c r="Q26" t="s">
        <v>100</v>
      </c>
      <c r="R26">
        <v>25.38</v>
      </c>
      <c r="S26">
        <v>25.52</v>
      </c>
      <c r="T26" t="s">
        <v>31</v>
      </c>
      <c r="U26" s="4">
        <f t="shared" si="1"/>
        <v>5.1221434200157123E-3</v>
      </c>
      <c r="V26" s="4">
        <f t="shared" si="2"/>
        <v>5.4858934169279561E-3</v>
      </c>
      <c r="X26" s="3">
        <f t="shared" si="3"/>
        <v>25.519231974921631</v>
      </c>
    </row>
    <row r="27" spans="1:24" x14ac:dyDescent="0.25">
      <c r="A27">
        <v>20</v>
      </c>
      <c r="B27" t="s">
        <v>116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28.97</v>
      </c>
      <c r="N27" t="s">
        <v>117</v>
      </c>
      <c r="O27" t="s">
        <v>118</v>
      </c>
      <c r="P27" t="s">
        <v>54</v>
      </c>
      <c r="Q27" t="s">
        <v>108</v>
      </c>
      <c r="R27">
        <v>29.07</v>
      </c>
      <c r="S27">
        <v>30.4</v>
      </c>
      <c r="T27" t="s">
        <v>31</v>
      </c>
      <c r="U27" s="4">
        <f t="shared" si="1"/>
        <v>3.4399724802202103E-3</v>
      </c>
      <c r="V27" s="4">
        <f t="shared" si="2"/>
        <v>4.3749999999999956E-2</v>
      </c>
      <c r="X27" s="3">
        <f t="shared" si="3"/>
        <v>30.3418125</v>
      </c>
    </row>
    <row r="28" spans="1:24" x14ac:dyDescent="0.25">
      <c r="A28">
        <v>21</v>
      </c>
      <c r="B28" t="s">
        <v>119</v>
      </c>
      <c r="C28">
        <v>10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31.52</v>
      </c>
      <c r="N28" t="s">
        <v>120</v>
      </c>
      <c r="O28" t="s">
        <v>121</v>
      </c>
      <c r="P28" t="s">
        <v>122</v>
      </c>
      <c r="Q28" t="s">
        <v>123</v>
      </c>
      <c r="R28">
        <v>31.8</v>
      </c>
      <c r="S28">
        <v>32.47</v>
      </c>
      <c r="T28" t="s">
        <v>31</v>
      </c>
      <c r="U28" s="4">
        <f t="shared" si="1"/>
        <v>8.8050314465408785E-3</v>
      </c>
      <c r="V28" s="4">
        <f t="shared" si="2"/>
        <v>2.063443178318447E-2</v>
      </c>
      <c r="X28" s="3">
        <f t="shared" si="3"/>
        <v>32.456174930705266</v>
      </c>
    </row>
    <row r="29" spans="1:24" x14ac:dyDescent="0.25">
      <c r="A29">
        <v>22</v>
      </c>
      <c r="B29" t="s">
        <v>124</v>
      </c>
      <c r="C29">
        <v>10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25.35</v>
      </c>
      <c r="N29" t="s">
        <v>125</v>
      </c>
      <c r="O29" t="s">
        <v>126</v>
      </c>
      <c r="P29" t="s">
        <v>127</v>
      </c>
      <c r="Q29" t="s">
        <v>128</v>
      </c>
      <c r="R29">
        <v>25.57</v>
      </c>
      <c r="S29">
        <v>26.99</v>
      </c>
      <c r="T29" t="s">
        <v>31</v>
      </c>
      <c r="U29" s="4">
        <f t="shared" si="1"/>
        <v>8.603832616347229E-3</v>
      </c>
      <c r="V29" s="4">
        <f t="shared" si="2"/>
        <v>5.2612078547610186E-2</v>
      </c>
      <c r="X29" s="3">
        <f t="shared" si="3"/>
        <v>26.915290848462394</v>
      </c>
    </row>
    <row r="30" spans="1:24" x14ac:dyDescent="0.25">
      <c r="A30">
        <v>23</v>
      </c>
      <c r="B30" t="s">
        <v>129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28.76</v>
      </c>
      <c r="N30" t="s">
        <v>130</v>
      </c>
      <c r="O30" t="s">
        <v>131</v>
      </c>
      <c r="P30" t="s">
        <v>132</v>
      </c>
      <c r="Q30" t="s">
        <v>133</v>
      </c>
      <c r="R30">
        <v>28.85</v>
      </c>
      <c r="S30">
        <v>30</v>
      </c>
      <c r="T30" t="s">
        <v>31</v>
      </c>
      <c r="U30" s="4">
        <f t="shared" si="1"/>
        <v>3.1195840554593124E-3</v>
      </c>
      <c r="V30" s="4">
        <f t="shared" si="2"/>
        <v>3.833333333333333E-2</v>
      </c>
      <c r="X30" s="3">
        <f t="shared" si="3"/>
        <v>29.955916666666667</v>
      </c>
    </row>
    <row r="31" spans="1:24" x14ac:dyDescent="0.25">
      <c r="A31">
        <v>24</v>
      </c>
      <c r="B31" t="s">
        <v>134</v>
      </c>
      <c r="C31">
        <v>11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33</v>
      </c>
      <c r="N31" t="s">
        <v>135</v>
      </c>
      <c r="O31" t="s">
        <v>136</v>
      </c>
      <c r="P31" t="s">
        <v>121</v>
      </c>
      <c r="Q31" t="s">
        <v>137</v>
      </c>
      <c r="R31">
        <v>33.06</v>
      </c>
      <c r="S31">
        <v>33.79</v>
      </c>
      <c r="T31" t="s">
        <v>31</v>
      </c>
      <c r="U31" s="4">
        <f t="shared" si="1"/>
        <v>1.8148820326679971E-3</v>
      </c>
      <c r="V31" s="4">
        <f t="shared" si="2"/>
        <v>2.1604024859425808E-2</v>
      </c>
      <c r="X31" s="3">
        <f t="shared" si="3"/>
        <v>33.774229061852623</v>
      </c>
    </row>
    <row r="32" spans="1:24" x14ac:dyDescent="0.25">
      <c r="A32">
        <v>25</v>
      </c>
      <c r="B32" t="s">
        <v>138</v>
      </c>
      <c r="C32">
        <v>10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31.1</v>
      </c>
      <c r="N32" t="s">
        <v>139</v>
      </c>
      <c r="O32" t="s">
        <v>140</v>
      </c>
      <c r="P32" t="s">
        <v>141</v>
      </c>
      <c r="Q32" t="s">
        <v>142</v>
      </c>
      <c r="R32">
        <v>31.31</v>
      </c>
      <c r="S32">
        <v>31.94</v>
      </c>
      <c r="T32" t="s">
        <v>31</v>
      </c>
      <c r="U32" s="4">
        <f t="shared" si="1"/>
        <v>6.7071223251357059E-3</v>
      </c>
      <c r="V32" s="4">
        <f t="shared" si="2"/>
        <v>1.9724483406387106E-2</v>
      </c>
      <c r="X32" s="3">
        <f t="shared" si="3"/>
        <v>31.92757357545398</v>
      </c>
    </row>
    <row r="33" spans="1:24" x14ac:dyDescent="0.25">
      <c r="A33">
        <v>26</v>
      </c>
      <c r="B33" t="s">
        <v>143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29.44</v>
      </c>
      <c r="N33" t="s">
        <v>144</v>
      </c>
      <c r="O33" t="s">
        <v>145</v>
      </c>
      <c r="P33" t="s">
        <v>146</v>
      </c>
      <c r="Q33" t="s">
        <v>147</v>
      </c>
      <c r="R33">
        <v>29.23</v>
      </c>
      <c r="S33">
        <v>30.42</v>
      </c>
      <c r="T33" t="s">
        <v>31</v>
      </c>
      <c r="U33" s="4">
        <f t="shared" si="1"/>
        <v>-7.1843995894629309E-3</v>
      </c>
      <c r="V33" s="4">
        <f t="shared" si="2"/>
        <v>3.9119000657462211E-2</v>
      </c>
      <c r="X33" s="3">
        <f t="shared" si="3"/>
        <v>30.373448389217621</v>
      </c>
    </row>
    <row r="34" spans="1:24" x14ac:dyDescent="0.25">
      <c r="A34">
        <v>27</v>
      </c>
      <c r="B34" t="s">
        <v>148</v>
      </c>
      <c r="C34">
        <v>10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27.3</v>
      </c>
      <c r="N34" t="s">
        <v>149</v>
      </c>
      <c r="O34" t="s">
        <v>150</v>
      </c>
      <c r="P34" t="s">
        <v>151</v>
      </c>
      <c r="Q34" t="s">
        <v>152</v>
      </c>
      <c r="R34">
        <v>27.22</v>
      </c>
      <c r="S34">
        <v>27.85</v>
      </c>
      <c r="T34" t="s">
        <v>31</v>
      </c>
      <c r="U34" s="4">
        <f t="shared" si="1"/>
        <v>-2.9390154298309934E-3</v>
      </c>
      <c r="V34" s="4">
        <f t="shared" si="2"/>
        <v>2.2621184919210169E-2</v>
      </c>
      <c r="X34" s="3">
        <f t="shared" si="3"/>
        <v>27.8357486535009</v>
      </c>
    </row>
    <row r="35" spans="1:24" x14ac:dyDescent="0.25">
      <c r="A35">
        <v>28</v>
      </c>
      <c r="B35" t="s">
        <v>153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34.17</v>
      </c>
      <c r="N35" t="s">
        <v>154</v>
      </c>
      <c r="O35" t="s">
        <v>155</v>
      </c>
      <c r="P35" t="s">
        <v>156</v>
      </c>
      <c r="Q35" t="s">
        <v>111</v>
      </c>
      <c r="R35">
        <v>34.409999999999997</v>
      </c>
      <c r="S35">
        <v>35.82</v>
      </c>
      <c r="T35" t="s">
        <v>31</v>
      </c>
      <c r="U35" s="4">
        <f t="shared" si="1"/>
        <v>6.9747166521358928E-3</v>
      </c>
      <c r="V35" s="4">
        <f t="shared" si="2"/>
        <v>3.9363484087102329E-2</v>
      </c>
      <c r="X35" s="3">
        <f t="shared" si="3"/>
        <v>35.76449748743719</v>
      </c>
    </row>
    <row r="36" spans="1:24" x14ac:dyDescent="0.25">
      <c r="A36">
        <v>29</v>
      </c>
      <c r="B36" t="s">
        <v>157</v>
      </c>
      <c r="C36">
        <v>10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27.14</v>
      </c>
      <c r="N36" t="s">
        <v>158</v>
      </c>
      <c r="O36" t="s">
        <v>159</v>
      </c>
      <c r="P36" t="s">
        <v>160</v>
      </c>
      <c r="Q36" t="s">
        <v>161</v>
      </c>
      <c r="R36">
        <v>27.36</v>
      </c>
      <c r="S36">
        <v>28.01</v>
      </c>
      <c r="T36" t="s">
        <v>31</v>
      </c>
      <c r="U36" s="4">
        <f t="shared" si="1"/>
        <v>8.0409356725146264E-3</v>
      </c>
      <c r="V36" s="4">
        <f t="shared" si="2"/>
        <v>2.3205997857908001E-2</v>
      </c>
      <c r="X36" s="3">
        <f t="shared" si="3"/>
        <v>27.994916101392363</v>
      </c>
    </row>
    <row r="37" spans="1:24" x14ac:dyDescent="0.25">
      <c r="A37">
        <v>30</v>
      </c>
      <c r="B37" t="s">
        <v>162</v>
      </c>
      <c r="C37">
        <v>10</v>
      </c>
      <c r="D37">
        <v>1</v>
      </c>
      <c r="E37">
        <v>5</v>
      </c>
      <c r="F37">
        <v>1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25.16</v>
      </c>
      <c r="N37" t="s">
        <v>163</v>
      </c>
      <c r="O37" t="s">
        <v>164</v>
      </c>
      <c r="P37" t="s">
        <v>165</v>
      </c>
      <c r="Q37" t="s">
        <v>166</v>
      </c>
      <c r="R37">
        <v>25.97</v>
      </c>
      <c r="S37">
        <v>26.98</v>
      </c>
      <c r="T37" t="s">
        <v>31</v>
      </c>
      <c r="U37" s="4">
        <f t="shared" si="1"/>
        <v>3.1189834424335761E-2</v>
      </c>
      <c r="V37" s="4">
        <f t="shared" si="2"/>
        <v>3.7435137138621233E-2</v>
      </c>
      <c r="X37" s="3">
        <f t="shared" si="3"/>
        <v>26.942190511489994</v>
      </c>
    </row>
    <row r="38" spans="1:24" x14ac:dyDescent="0.25">
      <c r="A38">
        <v>31</v>
      </c>
      <c r="B38" t="s">
        <v>167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32.82</v>
      </c>
      <c r="N38" t="s">
        <v>168</v>
      </c>
      <c r="O38" t="s">
        <v>169</v>
      </c>
      <c r="P38" t="s">
        <v>170</v>
      </c>
      <c r="Q38" t="s">
        <v>171</v>
      </c>
      <c r="R38">
        <v>32.630000000000003</v>
      </c>
      <c r="S38">
        <v>33.85</v>
      </c>
      <c r="T38" t="s">
        <v>31</v>
      </c>
      <c r="U38" s="4">
        <f t="shared" si="1"/>
        <v>-5.8228623965674853E-3</v>
      </c>
      <c r="V38" s="4">
        <f t="shared" si="2"/>
        <v>3.6041358936484413E-2</v>
      </c>
      <c r="X38" s="3">
        <f t="shared" si="3"/>
        <v>33.806029542097491</v>
      </c>
    </row>
    <row r="39" spans="1:24" x14ac:dyDescent="0.25">
      <c r="A39">
        <v>32</v>
      </c>
      <c r="B39" t="s">
        <v>172</v>
      </c>
      <c r="C39">
        <v>11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30.97</v>
      </c>
      <c r="N39" t="s">
        <v>173</v>
      </c>
      <c r="O39" t="s">
        <v>174</v>
      </c>
      <c r="P39" t="s">
        <v>175</v>
      </c>
      <c r="Q39" t="s">
        <v>176</v>
      </c>
      <c r="R39">
        <v>30.93</v>
      </c>
      <c r="S39">
        <v>31.8</v>
      </c>
      <c r="T39" t="s">
        <v>31</v>
      </c>
      <c r="U39" s="4">
        <f t="shared" si="1"/>
        <v>-1.2932428063368029E-3</v>
      </c>
      <c r="V39" s="4">
        <f t="shared" si="2"/>
        <v>2.7358490566037785E-2</v>
      </c>
      <c r="X39" s="3">
        <f t="shared" si="3"/>
        <v>31.776198113207549</v>
      </c>
    </row>
    <row r="40" spans="1:24" x14ac:dyDescent="0.25">
      <c r="A40">
        <v>33</v>
      </c>
      <c r="B40" t="s">
        <v>177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34.03</v>
      </c>
      <c r="N40" t="s">
        <v>178</v>
      </c>
      <c r="O40" t="s">
        <v>179</v>
      </c>
      <c r="P40" t="s">
        <v>180</v>
      </c>
      <c r="Q40" t="s">
        <v>181</v>
      </c>
      <c r="R40">
        <v>34.450000000000003</v>
      </c>
      <c r="S40">
        <v>35.58</v>
      </c>
      <c r="T40" t="s">
        <v>31</v>
      </c>
      <c r="U40" s="4">
        <f t="shared" si="1"/>
        <v>1.2191582002902823E-2</v>
      </c>
      <c r="V40" s="4">
        <f t="shared" si="2"/>
        <v>3.1759415401911073E-2</v>
      </c>
      <c r="X40" s="3">
        <f t="shared" si="3"/>
        <v>35.544111860595841</v>
      </c>
    </row>
    <row r="41" spans="1:24" x14ac:dyDescent="0.25">
      <c r="A41">
        <v>34</v>
      </c>
      <c r="B41" t="s">
        <v>182</v>
      </c>
      <c r="C41">
        <v>9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28.85</v>
      </c>
      <c r="N41" t="s">
        <v>183</v>
      </c>
      <c r="O41" t="s">
        <v>184</v>
      </c>
      <c r="P41" t="s">
        <v>185</v>
      </c>
      <c r="Q41" t="s">
        <v>186</v>
      </c>
      <c r="R41">
        <v>28.01</v>
      </c>
      <c r="S41">
        <v>29</v>
      </c>
      <c r="T41" t="s">
        <v>31</v>
      </c>
      <c r="U41" s="4">
        <f t="shared" si="1"/>
        <v>-2.9989289539450237E-2</v>
      </c>
      <c r="V41" s="4">
        <f t="shared" si="2"/>
        <v>3.4137931034482705E-2</v>
      </c>
      <c r="X41" s="3">
        <f t="shared" si="3"/>
        <v>28.966203448275863</v>
      </c>
    </row>
    <row r="42" spans="1:24" x14ac:dyDescent="0.25">
      <c r="A42">
        <v>35</v>
      </c>
      <c r="B42" t="s">
        <v>187</v>
      </c>
      <c r="C42">
        <v>9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29.46</v>
      </c>
      <c r="N42" t="s">
        <v>188</v>
      </c>
      <c r="O42" t="s">
        <v>189</v>
      </c>
      <c r="P42" t="s">
        <v>190</v>
      </c>
      <c r="Q42" t="s">
        <v>191</v>
      </c>
      <c r="R42">
        <v>29.55</v>
      </c>
      <c r="S42">
        <v>30.86</v>
      </c>
      <c r="T42" t="s">
        <v>31</v>
      </c>
      <c r="U42" s="4">
        <f t="shared" si="1"/>
        <v>3.0456852791878042E-3</v>
      </c>
      <c r="V42" s="4">
        <f t="shared" si="2"/>
        <v>4.2449773169150995E-2</v>
      </c>
      <c r="X42" s="3">
        <f t="shared" si="3"/>
        <v>30.804390797148411</v>
      </c>
    </row>
    <row r="43" spans="1:24" x14ac:dyDescent="0.25">
      <c r="A43">
        <v>36</v>
      </c>
      <c r="B43" t="s">
        <v>192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25.8</v>
      </c>
      <c r="N43" t="s">
        <v>188</v>
      </c>
      <c r="O43" t="s">
        <v>193</v>
      </c>
      <c r="P43" t="s">
        <v>194</v>
      </c>
      <c r="Q43" t="s">
        <v>195</v>
      </c>
      <c r="R43">
        <v>25.91</v>
      </c>
      <c r="S43">
        <v>26.09</v>
      </c>
      <c r="T43" t="s">
        <v>25</v>
      </c>
      <c r="U43" s="4">
        <f t="shared" si="1"/>
        <v>4.245465071401E-3</v>
      </c>
      <c r="V43" s="4">
        <f t="shared" si="2"/>
        <v>6.8991950939056856E-3</v>
      </c>
      <c r="X43" s="3">
        <f t="shared" si="3"/>
        <v>26.088758144883098</v>
      </c>
    </row>
    <row r="44" spans="1:24" x14ac:dyDescent="0.25">
      <c r="A44">
        <v>37</v>
      </c>
      <c r="B44" t="s">
        <v>196</v>
      </c>
      <c r="C44">
        <v>10</v>
      </c>
      <c r="D44">
        <v>1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27.58</v>
      </c>
      <c r="N44" t="s">
        <v>197</v>
      </c>
      <c r="O44" t="s">
        <v>198</v>
      </c>
      <c r="P44" t="s">
        <v>199</v>
      </c>
      <c r="Q44" t="s">
        <v>200</v>
      </c>
      <c r="R44">
        <v>27.45</v>
      </c>
      <c r="S44">
        <v>28.38</v>
      </c>
      <c r="T44" t="s">
        <v>25</v>
      </c>
      <c r="U44" s="4">
        <f t="shared" si="1"/>
        <v>-4.735883424408005E-3</v>
      </c>
      <c r="V44" s="4">
        <f t="shared" si="2"/>
        <v>3.2769556025370017E-2</v>
      </c>
      <c r="X44" s="3">
        <f t="shared" si="3"/>
        <v>28.349524312896406</v>
      </c>
    </row>
    <row r="45" spans="1:24" x14ac:dyDescent="0.25">
      <c r="A45">
        <v>38</v>
      </c>
      <c r="B45" t="s">
        <v>201</v>
      </c>
      <c r="C45">
        <v>10</v>
      </c>
      <c r="D45">
        <v>0</v>
      </c>
      <c r="E45">
        <v>5</v>
      </c>
      <c r="F45">
        <v>1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31</v>
      </c>
      <c r="N45" t="s">
        <v>202</v>
      </c>
      <c r="O45" t="s">
        <v>203</v>
      </c>
      <c r="P45" t="s">
        <v>204</v>
      </c>
      <c r="Q45" t="s">
        <v>205</v>
      </c>
      <c r="R45">
        <v>31.13</v>
      </c>
      <c r="S45">
        <v>31.99</v>
      </c>
      <c r="T45" t="s">
        <v>206</v>
      </c>
      <c r="U45" s="4">
        <f t="shared" si="1"/>
        <v>4.1760359781560785E-3</v>
      </c>
      <c r="V45" s="4">
        <f t="shared" si="2"/>
        <v>2.6883401062832157E-2</v>
      </c>
      <c r="X45" s="3">
        <f t="shared" si="3"/>
        <v>31.966880275085963</v>
      </c>
    </row>
    <row r="46" spans="1:24" x14ac:dyDescent="0.25">
      <c r="A46">
        <v>39</v>
      </c>
      <c r="B46" t="s">
        <v>207</v>
      </c>
      <c r="C46">
        <v>10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25.05</v>
      </c>
      <c r="N46" t="s">
        <v>208</v>
      </c>
      <c r="O46" t="s">
        <v>209</v>
      </c>
      <c r="P46" t="s">
        <v>210</v>
      </c>
      <c r="Q46" t="s">
        <v>211</v>
      </c>
      <c r="R46">
        <v>25.2</v>
      </c>
      <c r="S46">
        <v>26.21</v>
      </c>
      <c r="T46" t="s">
        <v>25</v>
      </c>
      <c r="U46" s="4">
        <f t="shared" si="1"/>
        <v>5.9523809523809312E-3</v>
      </c>
      <c r="V46" s="4">
        <f t="shared" si="2"/>
        <v>3.8534910339565132E-2</v>
      </c>
      <c r="X46" s="3">
        <f t="shared" si="3"/>
        <v>26.17107974055704</v>
      </c>
    </row>
    <row r="47" spans="1:24" x14ac:dyDescent="0.25">
      <c r="A47">
        <v>40</v>
      </c>
      <c r="B47" t="s">
        <v>212</v>
      </c>
      <c r="C47">
        <v>10</v>
      </c>
      <c r="D47">
        <v>1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30.52</v>
      </c>
      <c r="N47" t="s">
        <v>213</v>
      </c>
      <c r="O47" t="s">
        <v>214</v>
      </c>
      <c r="P47" t="s">
        <v>215</v>
      </c>
      <c r="Q47" t="s">
        <v>216</v>
      </c>
      <c r="R47">
        <v>34.49</v>
      </c>
      <c r="S47">
        <v>37.28</v>
      </c>
      <c r="T47" t="s">
        <v>25</v>
      </c>
      <c r="U47" s="4">
        <f t="shared" si="1"/>
        <v>0.11510582777616707</v>
      </c>
      <c r="V47" s="4">
        <f t="shared" si="2"/>
        <v>7.4839055793991416E-2</v>
      </c>
      <c r="X47" s="3">
        <f t="shared" si="3"/>
        <v>37.071199034334768</v>
      </c>
    </row>
    <row r="48" spans="1:24" x14ac:dyDescent="0.25">
      <c r="A48">
        <v>41</v>
      </c>
      <c r="B48" t="s">
        <v>217</v>
      </c>
      <c r="C48">
        <v>11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30.54</v>
      </c>
      <c r="N48" t="s">
        <v>40</v>
      </c>
      <c r="O48" t="s">
        <v>54</v>
      </c>
      <c r="P48" t="s">
        <v>191</v>
      </c>
      <c r="Q48" t="s">
        <v>218</v>
      </c>
      <c r="R48">
        <v>30.84</v>
      </c>
      <c r="S48">
        <v>31.83</v>
      </c>
      <c r="T48" t="s">
        <v>25</v>
      </c>
      <c r="U48" s="4">
        <f t="shared" si="1"/>
        <v>9.7276264591440453E-3</v>
      </c>
      <c r="V48" s="4">
        <f t="shared" si="2"/>
        <v>3.1102733270499505E-2</v>
      </c>
      <c r="X48" s="3">
        <f t="shared" si="3"/>
        <v>31.799208294062204</v>
      </c>
    </row>
    <row r="49" spans="1:24" x14ac:dyDescent="0.25">
      <c r="A49">
        <v>42</v>
      </c>
      <c r="B49" t="s">
        <v>219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27.32</v>
      </c>
      <c r="N49" t="s">
        <v>220</v>
      </c>
      <c r="O49" t="s">
        <v>221</v>
      </c>
      <c r="P49" t="s">
        <v>222</v>
      </c>
      <c r="Q49" t="s">
        <v>223</v>
      </c>
      <c r="R49">
        <v>27.23</v>
      </c>
      <c r="S49">
        <v>28.11</v>
      </c>
      <c r="T49" t="s">
        <v>25</v>
      </c>
      <c r="U49" s="4">
        <f t="shared" si="1"/>
        <v>-3.3051781123760726E-3</v>
      </c>
      <c r="V49" s="4">
        <f t="shared" si="2"/>
        <v>3.1305585200996022E-2</v>
      </c>
      <c r="X49" s="3">
        <f t="shared" si="3"/>
        <v>28.082451085023123</v>
      </c>
    </row>
    <row r="50" spans="1:24" x14ac:dyDescent="0.25">
      <c r="A50">
        <v>43</v>
      </c>
      <c r="B50" t="s">
        <v>224</v>
      </c>
      <c r="C50">
        <v>9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29.34</v>
      </c>
      <c r="N50" t="s">
        <v>225</v>
      </c>
      <c r="O50" t="s">
        <v>226</v>
      </c>
      <c r="P50" t="s">
        <v>227</v>
      </c>
      <c r="Q50" t="s">
        <v>100</v>
      </c>
      <c r="R50">
        <v>29.43</v>
      </c>
      <c r="S50">
        <v>30.11</v>
      </c>
      <c r="T50" t="s">
        <v>25</v>
      </c>
      <c r="U50" s="4">
        <f t="shared" si="1"/>
        <v>3.0581039755351869E-3</v>
      </c>
      <c r="V50" s="4">
        <f t="shared" si="2"/>
        <v>2.2583859182995658E-2</v>
      </c>
      <c r="X50" s="3">
        <f t="shared" si="3"/>
        <v>30.094642975755562</v>
      </c>
    </row>
    <row r="51" spans="1:24" x14ac:dyDescent="0.25">
      <c r="A51">
        <v>44</v>
      </c>
      <c r="B51" t="s">
        <v>228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30.49</v>
      </c>
      <c r="N51" t="s">
        <v>229</v>
      </c>
      <c r="O51" t="s">
        <v>159</v>
      </c>
      <c r="P51" t="s">
        <v>230</v>
      </c>
      <c r="Q51" t="s">
        <v>231</v>
      </c>
      <c r="R51">
        <v>30.66</v>
      </c>
      <c r="S51">
        <v>31.34</v>
      </c>
      <c r="T51" t="s">
        <v>25</v>
      </c>
      <c r="U51" s="4">
        <f t="shared" si="1"/>
        <v>5.5446836268754351E-3</v>
      </c>
      <c r="V51" s="4">
        <f t="shared" si="2"/>
        <v>2.1697511167836581E-2</v>
      </c>
      <c r="X51" s="3">
        <f t="shared" si="3"/>
        <v>31.325245692405868</v>
      </c>
    </row>
    <row r="52" spans="1:24" x14ac:dyDescent="0.25">
      <c r="A52">
        <v>45</v>
      </c>
      <c r="B52" t="s">
        <v>232</v>
      </c>
      <c r="C52">
        <v>11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29.71</v>
      </c>
      <c r="N52" t="s">
        <v>233</v>
      </c>
      <c r="O52" t="s">
        <v>234</v>
      </c>
      <c r="P52" t="s">
        <v>235</v>
      </c>
      <c r="Q52" t="s">
        <v>236</v>
      </c>
      <c r="R52">
        <v>29.62</v>
      </c>
      <c r="S52">
        <v>30.98</v>
      </c>
      <c r="T52" t="s">
        <v>25</v>
      </c>
      <c r="U52" s="4">
        <f t="shared" si="1"/>
        <v>-3.0384875084401575E-3</v>
      </c>
      <c r="V52" s="4">
        <f t="shared" si="2"/>
        <v>4.3899289864428592E-2</v>
      </c>
      <c r="X52" s="3">
        <f t="shared" si="3"/>
        <v>30.920296965784377</v>
      </c>
    </row>
    <row r="53" spans="1:24" x14ac:dyDescent="0.25">
      <c r="A53">
        <v>46</v>
      </c>
      <c r="B53" t="s">
        <v>237</v>
      </c>
      <c r="C53">
        <v>10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26.44</v>
      </c>
      <c r="N53" t="s">
        <v>238</v>
      </c>
      <c r="O53" t="s">
        <v>239</v>
      </c>
      <c r="P53" t="s">
        <v>240</v>
      </c>
      <c r="Q53" t="s">
        <v>241</v>
      </c>
      <c r="R53">
        <v>26.55</v>
      </c>
      <c r="S53">
        <v>27.9</v>
      </c>
      <c r="T53" t="s">
        <v>25</v>
      </c>
      <c r="U53" s="4">
        <f t="shared" si="1"/>
        <v>4.1431261770245031E-3</v>
      </c>
      <c r="V53" s="4">
        <f t="shared" si="2"/>
        <v>4.8387096774193505E-2</v>
      </c>
      <c r="X53" s="3">
        <f t="shared" si="3"/>
        <v>27.83467741935484</v>
      </c>
    </row>
    <row r="54" spans="1:24" x14ac:dyDescent="0.25">
      <c r="A54">
        <v>47</v>
      </c>
      <c r="B54" t="s">
        <v>242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27.64</v>
      </c>
      <c r="N54" t="s">
        <v>243</v>
      </c>
      <c r="O54" t="s">
        <v>146</v>
      </c>
      <c r="P54" t="s">
        <v>244</v>
      </c>
      <c r="Q54" t="s">
        <v>245</v>
      </c>
      <c r="R54">
        <v>27.65</v>
      </c>
      <c r="S54">
        <v>28.01</v>
      </c>
      <c r="T54" t="s">
        <v>25</v>
      </c>
      <c r="U54" s="4">
        <f t="shared" si="1"/>
        <v>3.6166365280276835E-4</v>
      </c>
      <c r="V54" s="4">
        <f t="shared" si="2"/>
        <v>1.2852552659764482E-2</v>
      </c>
      <c r="X54" s="3">
        <f t="shared" si="3"/>
        <v>28.005373081042485</v>
      </c>
    </row>
    <row r="55" spans="1:24" x14ac:dyDescent="0.25">
      <c r="A55">
        <v>48</v>
      </c>
      <c r="B55" t="s">
        <v>246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25.36</v>
      </c>
      <c r="N55" t="s">
        <v>247</v>
      </c>
      <c r="O55" t="s">
        <v>248</v>
      </c>
      <c r="P55" t="s">
        <v>249</v>
      </c>
      <c r="Q55" t="s">
        <v>163</v>
      </c>
      <c r="R55">
        <v>25.44</v>
      </c>
      <c r="S55">
        <v>26.99</v>
      </c>
      <c r="T55" t="s">
        <v>25</v>
      </c>
      <c r="U55" s="4">
        <f t="shared" si="1"/>
        <v>3.1446540880504248E-3</v>
      </c>
      <c r="V55" s="4">
        <f t="shared" si="2"/>
        <v>5.7428677287884256E-2</v>
      </c>
      <c r="X55" s="3">
        <f t="shared" si="3"/>
        <v>26.900985550203778</v>
      </c>
    </row>
    <row r="56" spans="1:24" x14ac:dyDescent="0.25">
      <c r="A56">
        <v>49</v>
      </c>
      <c r="B56" t="s">
        <v>250</v>
      </c>
      <c r="C56">
        <v>9</v>
      </c>
      <c r="D56">
        <v>1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29.29</v>
      </c>
      <c r="N56" t="s">
        <v>251</v>
      </c>
      <c r="O56" t="s">
        <v>252</v>
      </c>
      <c r="P56" t="s">
        <v>253</v>
      </c>
      <c r="Q56" t="s">
        <v>254</v>
      </c>
      <c r="R56">
        <v>29</v>
      </c>
      <c r="S56">
        <v>29.86</v>
      </c>
      <c r="T56" t="s">
        <v>25</v>
      </c>
      <c r="U56" s="4">
        <f t="shared" si="1"/>
        <v>-1.0000000000000009E-2</v>
      </c>
      <c r="V56" s="4">
        <f t="shared" si="2"/>
        <v>2.8801071667783007E-2</v>
      </c>
      <c r="X56" s="3">
        <f t="shared" si="3"/>
        <v>29.835231078365709</v>
      </c>
    </row>
    <row r="57" spans="1:24" x14ac:dyDescent="0.25">
      <c r="A57">
        <v>50</v>
      </c>
      <c r="B57" t="s">
        <v>255</v>
      </c>
      <c r="C57">
        <v>11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30.79</v>
      </c>
      <c r="N57" t="s">
        <v>256</v>
      </c>
      <c r="O57" t="s">
        <v>257</v>
      </c>
      <c r="P57" t="s">
        <v>258</v>
      </c>
      <c r="Q57" t="s">
        <v>259</v>
      </c>
      <c r="R57">
        <v>30.87</v>
      </c>
      <c r="S57">
        <v>31.82</v>
      </c>
      <c r="T57" t="s">
        <v>25</v>
      </c>
      <c r="U57" s="4">
        <f t="shared" si="1"/>
        <v>2.5915127955944417E-3</v>
      </c>
      <c r="V57" s="4">
        <f t="shared" si="2"/>
        <v>2.9855436832180948E-2</v>
      </c>
      <c r="X57" s="3">
        <f t="shared" si="3"/>
        <v>31.791637335009426</v>
      </c>
    </row>
    <row r="58" spans="1:24" x14ac:dyDescent="0.25">
      <c r="A58">
        <v>51</v>
      </c>
      <c r="B58" t="s">
        <v>260</v>
      </c>
      <c r="C58">
        <v>11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30.47</v>
      </c>
      <c r="N58" t="s">
        <v>261</v>
      </c>
      <c r="O58" t="s">
        <v>262</v>
      </c>
      <c r="P58" t="s">
        <v>263</v>
      </c>
      <c r="Q58" t="s">
        <v>264</v>
      </c>
      <c r="R58">
        <v>30.32</v>
      </c>
      <c r="S58">
        <v>31.4</v>
      </c>
      <c r="T58" t="s">
        <v>25</v>
      </c>
      <c r="U58" s="4">
        <f t="shared" si="1"/>
        <v>-4.9472295514512155E-3</v>
      </c>
      <c r="V58" s="4">
        <f t="shared" si="2"/>
        <v>3.4394904458598718E-2</v>
      </c>
      <c r="X58" s="3">
        <f t="shared" si="3"/>
        <v>31.362853503184713</v>
      </c>
    </row>
    <row r="59" spans="1:24" x14ac:dyDescent="0.25">
      <c r="A59">
        <v>52</v>
      </c>
      <c r="B59" t="s">
        <v>265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33.78</v>
      </c>
      <c r="N59" t="s">
        <v>266</v>
      </c>
      <c r="O59" t="s">
        <v>267</v>
      </c>
      <c r="P59" t="s">
        <v>268</v>
      </c>
      <c r="Q59" t="s">
        <v>269</v>
      </c>
      <c r="R59">
        <v>33.659999999999997</v>
      </c>
      <c r="S59">
        <v>34.1</v>
      </c>
      <c r="T59" t="s">
        <v>25</v>
      </c>
      <c r="U59" s="4">
        <f t="shared" si="1"/>
        <v>-3.5650623885918886E-3</v>
      </c>
      <c r="V59" s="4">
        <f t="shared" si="2"/>
        <v>1.2903225806451757E-2</v>
      </c>
      <c r="X59" s="3">
        <f t="shared" si="3"/>
        <v>34.094322580645162</v>
      </c>
    </row>
    <row r="60" spans="1:24" x14ac:dyDescent="0.25">
      <c r="A60">
        <v>53</v>
      </c>
      <c r="B60" t="s">
        <v>270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26.12</v>
      </c>
      <c r="N60" t="s">
        <v>271</v>
      </c>
      <c r="O60" t="s">
        <v>272</v>
      </c>
      <c r="P60" t="s">
        <v>273</v>
      </c>
      <c r="Q60" t="s">
        <v>274</v>
      </c>
      <c r="R60">
        <v>26.31</v>
      </c>
      <c r="S60">
        <v>27.14</v>
      </c>
      <c r="T60" t="s">
        <v>25</v>
      </c>
      <c r="U60" s="4">
        <f t="shared" si="1"/>
        <v>7.2215887495248321E-3</v>
      </c>
      <c r="V60" s="4">
        <f t="shared" si="2"/>
        <v>3.0582166543846823E-2</v>
      </c>
      <c r="X60" s="3">
        <f t="shared" si="3"/>
        <v>27.114616801768609</v>
      </c>
    </row>
    <row r="61" spans="1:24" x14ac:dyDescent="0.25">
      <c r="A61">
        <v>54</v>
      </c>
      <c r="B61" t="s">
        <v>275</v>
      </c>
      <c r="C61">
        <v>9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28.93</v>
      </c>
      <c r="N61" t="s">
        <v>276</v>
      </c>
      <c r="O61" t="s">
        <v>277</v>
      </c>
      <c r="P61" t="s">
        <v>278</v>
      </c>
      <c r="Q61" t="s">
        <v>279</v>
      </c>
      <c r="R61">
        <v>29.16</v>
      </c>
      <c r="S61">
        <v>29.24</v>
      </c>
      <c r="T61" t="s">
        <v>280</v>
      </c>
      <c r="U61" s="4">
        <f t="shared" si="1"/>
        <v>7.8875171467763794E-3</v>
      </c>
      <c r="V61" s="4">
        <f t="shared" si="2"/>
        <v>2.7359781121750748E-3</v>
      </c>
      <c r="X61" s="3">
        <f t="shared" si="3"/>
        <v>29.239781121751026</v>
      </c>
    </row>
    <row r="62" spans="1:24" x14ac:dyDescent="0.25">
      <c r="A62">
        <v>55</v>
      </c>
      <c r="B62" t="s">
        <v>281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25.22</v>
      </c>
      <c r="N62" t="s">
        <v>282</v>
      </c>
      <c r="O62" t="s">
        <v>52</v>
      </c>
      <c r="P62" t="s">
        <v>283</v>
      </c>
      <c r="Q62" t="s">
        <v>284</v>
      </c>
      <c r="R62">
        <v>25.4</v>
      </c>
      <c r="S62">
        <v>25.62</v>
      </c>
      <c r="T62" t="s">
        <v>280</v>
      </c>
      <c r="U62" s="4">
        <f t="shared" si="1"/>
        <v>7.0866141732283117E-3</v>
      </c>
      <c r="V62" s="4">
        <f t="shared" si="2"/>
        <v>8.5870413739267404E-3</v>
      </c>
      <c r="X62" s="3">
        <f t="shared" si="3"/>
        <v>25.618110850897736</v>
      </c>
    </row>
    <row r="63" spans="1:24" x14ac:dyDescent="0.25">
      <c r="A63">
        <v>56</v>
      </c>
      <c r="B63" t="s">
        <v>285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28.01</v>
      </c>
      <c r="N63" t="s">
        <v>286</v>
      </c>
      <c r="O63" t="s">
        <v>208</v>
      </c>
      <c r="P63" t="s">
        <v>287</v>
      </c>
      <c r="Q63" t="s">
        <v>288</v>
      </c>
      <c r="R63">
        <v>28.12</v>
      </c>
      <c r="S63">
        <v>28.25</v>
      </c>
      <c r="T63" t="s">
        <v>280</v>
      </c>
      <c r="U63" s="4">
        <f t="shared" si="1"/>
        <v>3.9118065433855209E-3</v>
      </c>
      <c r="V63" s="4">
        <f t="shared" si="2"/>
        <v>4.6017699115044053E-3</v>
      </c>
      <c r="X63" s="3">
        <f t="shared" si="3"/>
        <v>28.249401769911504</v>
      </c>
    </row>
    <row r="64" spans="1:24" x14ac:dyDescent="0.25">
      <c r="A64">
        <v>57</v>
      </c>
      <c r="B64" t="s">
        <v>289</v>
      </c>
      <c r="C64">
        <v>10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31.18</v>
      </c>
      <c r="N64" t="s">
        <v>163</v>
      </c>
      <c r="O64" t="s">
        <v>290</v>
      </c>
      <c r="P64" t="s">
        <v>291</v>
      </c>
      <c r="Q64" t="s">
        <v>161</v>
      </c>
      <c r="R64">
        <v>31.32</v>
      </c>
      <c r="S64">
        <v>31.77</v>
      </c>
      <c r="T64" t="s">
        <v>280</v>
      </c>
      <c r="U64" s="4">
        <f t="shared" si="1"/>
        <v>4.469987228607919E-3</v>
      </c>
      <c r="V64" s="4">
        <f t="shared" si="2"/>
        <v>1.4164305949008527E-2</v>
      </c>
      <c r="X64" s="3">
        <f t="shared" si="3"/>
        <v>31.763626062322949</v>
      </c>
    </row>
    <row r="65" spans="1:24" x14ac:dyDescent="0.25">
      <c r="A65">
        <v>58</v>
      </c>
      <c r="B65" t="s">
        <v>293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29.8</v>
      </c>
      <c r="N65" t="s">
        <v>256</v>
      </c>
      <c r="O65" t="s">
        <v>294</v>
      </c>
      <c r="P65" t="s">
        <v>74</v>
      </c>
      <c r="Q65" t="s">
        <v>295</v>
      </c>
      <c r="R65">
        <v>29.9</v>
      </c>
      <c r="S65">
        <v>30.18</v>
      </c>
      <c r="T65" t="s">
        <v>280</v>
      </c>
      <c r="U65" s="4">
        <f t="shared" si="1"/>
        <v>3.3444816053510573E-3</v>
      </c>
      <c r="V65" s="4">
        <f t="shared" si="2"/>
        <v>9.2776673293571976E-3</v>
      </c>
      <c r="X65" s="3">
        <f t="shared" si="3"/>
        <v>30.177402253147779</v>
      </c>
    </row>
    <row r="66" spans="1:24" x14ac:dyDescent="0.25">
      <c r="A66">
        <v>59</v>
      </c>
      <c r="B66" t="s">
        <v>296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31.23</v>
      </c>
      <c r="N66" t="s">
        <v>297</v>
      </c>
      <c r="O66" t="s">
        <v>298</v>
      </c>
      <c r="P66" t="s">
        <v>299</v>
      </c>
      <c r="Q66" t="s">
        <v>95</v>
      </c>
      <c r="R66">
        <v>31.61</v>
      </c>
      <c r="S66">
        <v>31.73</v>
      </c>
      <c r="T66" t="s">
        <v>280</v>
      </c>
      <c r="U66" s="4">
        <f t="shared" si="1"/>
        <v>1.2021512179689942E-2</v>
      </c>
      <c r="V66" s="4">
        <f t="shared" si="2"/>
        <v>3.7819098644815696E-3</v>
      </c>
      <c r="X66" s="3">
        <f t="shared" si="3"/>
        <v>31.729546170816263</v>
      </c>
    </row>
    <row r="67" spans="1:24" x14ac:dyDescent="0.25">
      <c r="A67">
        <v>60</v>
      </c>
      <c r="B67" t="s">
        <v>300</v>
      </c>
      <c r="C67">
        <v>9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25.75</v>
      </c>
      <c r="N67" t="s">
        <v>249</v>
      </c>
      <c r="O67" t="s">
        <v>301</v>
      </c>
      <c r="P67" t="s">
        <v>302</v>
      </c>
      <c r="Q67" t="s">
        <v>303</v>
      </c>
      <c r="R67">
        <v>25.22</v>
      </c>
      <c r="S67">
        <v>25.75</v>
      </c>
      <c r="T67" t="s">
        <v>280</v>
      </c>
      <c r="U67" s="4">
        <f t="shared" si="1"/>
        <v>-2.1015067406820132E-2</v>
      </c>
      <c r="V67" s="4">
        <f t="shared" si="2"/>
        <v>2.0582524271844704E-2</v>
      </c>
      <c r="X67" s="3">
        <f t="shared" si="3"/>
        <v>25.739091262135922</v>
      </c>
    </row>
    <row r="68" spans="1:24" x14ac:dyDescent="0.25">
      <c r="A68">
        <v>61</v>
      </c>
      <c r="B68" t="s">
        <v>304</v>
      </c>
      <c r="C68">
        <v>9</v>
      </c>
      <c r="D68">
        <v>0</v>
      </c>
      <c r="E68">
        <v>5</v>
      </c>
      <c r="F68">
        <v>1</v>
      </c>
      <c r="G68" t="s">
        <v>20</v>
      </c>
      <c r="H68" t="s">
        <v>20</v>
      </c>
      <c r="I68">
        <v>5</v>
      </c>
      <c r="J68">
        <v>1</v>
      </c>
      <c r="K68" t="s">
        <v>20</v>
      </c>
      <c r="L68" t="s">
        <v>20</v>
      </c>
      <c r="M68">
        <v>34.28</v>
      </c>
      <c r="N68" t="s">
        <v>305</v>
      </c>
      <c r="O68" t="s">
        <v>306</v>
      </c>
      <c r="P68" t="s">
        <v>307</v>
      </c>
      <c r="Q68" t="s">
        <v>308</v>
      </c>
      <c r="R68">
        <v>34.200000000000003</v>
      </c>
      <c r="S68">
        <v>34.200000000000003</v>
      </c>
      <c r="T68" t="s">
        <v>280</v>
      </c>
      <c r="U68" s="4">
        <f t="shared" si="1"/>
        <v>-2.3391812865496409E-3</v>
      </c>
      <c r="V68" s="4">
        <f t="shared" si="2"/>
        <v>0</v>
      </c>
      <c r="X68" s="3">
        <f t="shared" si="3"/>
        <v>34.200000000000003</v>
      </c>
    </row>
    <row r="69" spans="1:24" x14ac:dyDescent="0.25">
      <c r="A69">
        <v>62</v>
      </c>
      <c r="B69" t="s">
        <v>309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28.25</v>
      </c>
      <c r="N69" t="s">
        <v>310</v>
      </c>
      <c r="O69" t="s">
        <v>311</v>
      </c>
      <c r="P69" t="s">
        <v>312</v>
      </c>
      <c r="Q69" t="s">
        <v>313</v>
      </c>
      <c r="R69">
        <v>27.82</v>
      </c>
      <c r="S69">
        <v>28.07</v>
      </c>
      <c r="T69" t="s">
        <v>280</v>
      </c>
      <c r="U69" s="4">
        <f t="shared" si="1"/>
        <v>-1.5456506110711699E-2</v>
      </c>
      <c r="V69" s="4">
        <f t="shared" si="2"/>
        <v>8.9063056644104188E-3</v>
      </c>
      <c r="X69" s="3">
        <f t="shared" si="3"/>
        <v>28.067773423583898</v>
      </c>
    </row>
    <row r="70" spans="1:24" x14ac:dyDescent="0.25">
      <c r="A70">
        <v>63</v>
      </c>
      <c r="B70" t="s">
        <v>314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25.61</v>
      </c>
      <c r="N70" t="s">
        <v>315</v>
      </c>
      <c r="O70" t="s">
        <v>316</v>
      </c>
      <c r="P70" t="s">
        <v>190</v>
      </c>
      <c r="Q70" t="s">
        <v>317</v>
      </c>
      <c r="R70">
        <v>25.71</v>
      </c>
      <c r="S70">
        <v>25.8</v>
      </c>
      <c r="T70" t="s">
        <v>280</v>
      </c>
      <c r="U70" s="4">
        <f t="shared" si="1"/>
        <v>3.88953714507978E-3</v>
      </c>
      <c r="V70" s="4">
        <f t="shared" si="2"/>
        <v>3.4883720930232176E-3</v>
      </c>
      <c r="X70" s="3">
        <f t="shared" si="3"/>
        <v>25.799686046511628</v>
      </c>
    </row>
    <row r="71" spans="1:24" x14ac:dyDescent="0.25">
      <c r="A71">
        <v>64</v>
      </c>
      <c r="B71" t="s">
        <v>318</v>
      </c>
      <c r="C71">
        <v>9</v>
      </c>
      <c r="D71">
        <v>1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32.21</v>
      </c>
      <c r="N71" t="s">
        <v>319</v>
      </c>
      <c r="O71" t="s">
        <v>320</v>
      </c>
      <c r="P71" t="s">
        <v>321</v>
      </c>
      <c r="Q71" t="s">
        <v>322</v>
      </c>
      <c r="R71">
        <v>32.24</v>
      </c>
      <c r="S71">
        <v>32.51</v>
      </c>
      <c r="T71" t="s">
        <v>280</v>
      </c>
      <c r="U71" s="4">
        <f t="shared" ref="U71:U121" si="4">100%-(M71/R71)</f>
        <v>9.3052109181146481E-4</v>
      </c>
      <c r="V71" s="4">
        <f t="shared" ref="V71:V121" si="5">100%-(R71/S71)</f>
        <v>8.3051368809595738E-3</v>
      </c>
      <c r="X71" s="3">
        <f t="shared" si="3"/>
        <v>32.507757613042138</v>
      </c>
    </row>
    <row r="72" spans="1:24" x14ac:dyDescent="0.25">
      <c r="A72">
        <v>65</v>
      </c>
      <c r="B72" t="s">
        <v>323</v>
      </c>
      <c r="C72">
        <v>10</v>
      </c>
      <c r="D72">
        <v>0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29.28</v>
      </c>
      <c r="N72" t="s">
        <v>324</v>
      </c>
      <c r="O72" t="s">
        <v>156</v>
      </c>
      <c r="P72" t="s">
        <v>325</v>
      </c>
      <c r="Q72" t="s">
        <v>326</v>
      </c>
      <c r="R72">
        <v>29.39</v>
      </c>
      <c r="S72">
        <v>30.36</v>
      </c>
      <c r="T72" t="s">
        <v>25</v>
      </c>
      <c r="U72" s="4">
        <f t="shared" si="4"/>
        <v>3.7427696495406781E-3</v>
      </c>
      <c r="V72" s="4">
        <f t="shared" si="5"/>
        <v>3.1949934123847168E-2</v>
      </c>
      <c r="X72" s="3">
        <f t="shared" ref="X72:X121" si="6">R72*V72+R72</f>
        <v>30.329008563899869</v>
      </c>
    </row>
    <row r="73" spans="1:24" x14ac:dyDescent="0.25">
      <c r="A73">
        <v>66</v>
      </c>
      <c r="B73" t="s">
        <v>327</v>
      </c>
      <c r="C73">
        <v>9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33.590000000000003</v>
      </c>
      <c r="N73" t="s">
        <v>321</v>
      </c>
      <c r="O73" t="s">
        <v>247</v>
      </c>
      <c r="P73" t="s">
        <v>328</v>
      </c>
      <c r="Q73" t="s">
        <v>266</v>
      </c>
      <c r="R73">
        <v>33.590000000000003</v>
      </c>
      <c r="S73">
        <v>34.32</v>
      </c>
      <c r="T73" t="s">
        <v>31</v>
      </c>
      <c r="U73" s="4">
        <f t="shared" si="4"/>
        <v>0</v>
      </c>
      <c r="V73" s="4">
        <f t="shared" si="5"/>
        <v>2.1270396270396175E-2</v>
      </c>
      <c r="X73" s="3">
        <f t="shared" si="6"/>
        <v>34.304472610722613</v>
      </c>
    </row>
    <row r="74" spans="1:24" x14ac:dyDescent="0.25">
      <c r="A74">
        <v>67</v>
      </c>
      <c r="B74" t="s">
        <v>329</v>
      </c>
      <c r="C74">
        <v>10</v>
      </c>
      <c r="D74">
        <v>1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26.69</v>
      </c>
      <c r="N74" t="s">
        <v>330</v>
      </c>
      <c r="O74" t="s">
        <v>331</v>
      </c>
      <c r="P74" t="s">
        <v>221</v>
      </c>
      <c r="Q74" t="s">
        <v>332</v>
      </c>
      <c r="R74">
        <v>26.57</v>
      </c>
      <c r="S74">
        <v>27.31</v>
      </c>
      <c r="T74" t="s">
        <v>25</v>
      </c>
      <c r="U74" s="4">
        <f t="shared" si="4"/>
        <v>-4.5163718479488413E-3</v>
      </c>
      <c r="V74" s="4">
        <f t="shared" si="5"/>
        <v>2.709630172098132E-2</v>
      </c>
      <c r="X74" s="3">
        <f t="shared" si="6"/>
        <v>27.289948736726473</v>
      </c>
    </row>
    <row r="75" spans="1:24" x14ac:dyDescent="0.25">
      <c r="A75">
        <v>68</v>
      </c>
      <c r="B75" t="s">
        <v>333</v>
      </c>
      <c r="C75">
        <v>10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28.58</v>
      </c>
      <c r="N75" t="s">
        <v>334</v>
      </c>
      <c r="O75" t="s">
        <v>335</v>
      </c>
      <c r="P75" t="s">
        <v>288</v>
      </c>
      <c r="Q75" t="s">
        <v>95</v>
      </c>
      <c r="R75">
        <v>28.55</v>
      </c>
      <c r="S75">
        <v>29.07</v>
      </c>
      <c r="T75" t="s">
        <v>25</v>
      </c>
      <c r="U75" s="4">
        <f t="shared" si="4"/>
        <v>-1.0507880910681777E-3</v>
      </c>
      <c r="V75" s="4">
        <f t="shared" si="5"/>
        <v>1.7887856897144783E-2</v>
      </c>
      <c r="X75" s="3">
        <f t="shared" si="6"/>
        <v>29.060698314413486</v>
      </c>
    </row>
    <row r="76" spans="1:24" x14ac:dyDescent="0.25">
      <c r="A76">
        <v>69</v>
      </c>
      <c r="B76" t="s">
        <v>336</v>
      </c>
      <c r="C76">
        <v>10</v>
      </c>
      <c r="D76">
        <v>0</v>
      </c>
      <c r="E76">
        <v>5</v>
      </c>
      <c r="F76">
        <v>1</v>
      </c>
      <c r="G76" t="s">
        <v>20</v>
      </c>
      <c r="H76" t="s">
        <v>20</v>
      </c>
      <c r="I76">
        <v>5</v>
      </c>
      <c r="J76">
        <v>1</v>
      </c>
      <c r="K76" t="s">
        <v>20</v>
      </c>
      <c r="L76" t="s">
        <v>20</v>
      </c>
      <c r="M76">
        <v>33.39</v>
      </c>
      <c r="N76" t="s">
        <v>267</v>
      </c>
      <c r="O76" t="s">
        <v>337</v>
      </c>
      <c r="P76" t="s">
        <v>338</v>
      </c>
      <c r="Q76" t="s">
        <v>339</v>
      </c>
      <c r="R76">
        <v>33.65</v>
      </c>
      <c r="S76">
        <v>34.57</v>
      </c>
      <c r="T76" t="s">
        <v>25</v>
      </c>
      <c r="U76" s="4">
        <f t="shared" si="4"/>
        <v>7.7265973254085907E-3</v>
      </c>
      <c r="V76" s="4">
        <f t="shared" si="5"/>
        <v>2.661266994503908E-2</v>
      </c>
      <c r="X76" s="3">
        <f t="shared" si="6"/>
        <v>34.545516343650561</v>
      </c>
    </row>
    <row r="77" spans="1:24" x14ac:dyDescent="0.25">
      <c r="A77">
        <v>70</v>
      </c>
      <c r="B77" t="s">
        <v>340</v>
      </c>
      <c r="C77">
        <v>9</v>
      </c>
      <c r="D77">
        <v>0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27.7</v>
      </c>
      <c r="N77" t="s">
        <v>341</v>
      </c>
      <c r="O77" t="s">
        <v>342</v>
      </c>
      <c r="P77" t="s">
        <v>343</v>
      </c>
      <c r="Q77" t="s">
        <v>344</v>
      </c>
      <c r="R77">
        <v>27.64</v>
      </c>
      <c r="S77">
        <v>28.13</v>
      </c>
      <c r="T77" t="s">
        <v>31</v>
      </c>
      <c r="U77" s="4">
        <f t="shared" si="4"/>
        <v>-2.1707670043413785E-3</v>
      </c>
      <c r="V77" s="4">
        <f t="shared" si="5"/>
        <v>1.7419125488801979E-2</v>
      </c>
      <c r="X77" s="3">
        <f t="shared" si="6"/>
        <v>28.121464628510488</v>
      </c>
    </row>
    <row r="78" spans="1:24" x14ac:dyDescent="0.25">
      <c r="A78">
        <v>71</v>
      </c>
      <c r="B78" t="s">
        <v>345</v>
      </c>
      <c r="C78">
        <v>10</v>
      </c>
      <c r="D78">
        <v>0</v>
      </c>
      <c r="E78">
        <v>5</v>
      </c>
      <c r="F78">
        <v>1</v>
      </c>
      <c r="G78" t="s">
        <v>20</v>
      </c>
      <c r="H78" t="s">
        <v>20</v>
      </c>
      <c r="I78">
        <v>5</v>
      </c>
      <c r="J78">
        <v>1</v>
      </c>
      <c r="K78" t="s">
        <v>20</v>
      </c>
      <c r="L78" t="s">
        <v>20</v>
      </c>
      <c r="M78">
        <v>31.06</v>
      </c>
      <c r="N78" t="s">
        <v>72</v>
      </c>
      <c r="O78" t="s">
        <v>346</v>
      </c>
      <c r="P78" t="s">
        <v>347</v>
      </c>
      <c r="Q78" t="s">
        <v>348</v>
      </c>
      <c r="R78">
        <v>31.29</v>
      </c>
      <c r="S78">
        <v>32.36</v>
      </c>
      <c r="T78" t="s">
        <v>31</v>
      </c>
      <c r="U78" s="4">
        <f t="shared" si="4"/>
        <v>7.3505912432086928E-3</v>
      </c>
      <c r="V78" s="4">
        <f t="shared" si="5"/>
        <v>3.3065512978986411E-2</v>
      </c>
      <c r="X78" s="3">
        <f t="shared" si="6"/>
        <v>32.324619901112484</v>
      </c>
    </row>
    <row r="79" spans="1:24" x14ac:dyDescent="0.25">
      <c r="A79">
        <v>72</v>
      </c>
      <c r="B79" t="s">
        <v>349</v>
      </c>
      <c r="C79">
        <v>9</v>
      </c>
      <c r="D79">
        <v>0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25.88</v>
      </c>
      <c r="N79" t="s">
        <v>350</v>
      </c>
      <c r="O79" t="s">
        <v>351</v>
      </c>
      <c r="P79" t="s">
        <v>96</v>
      </c>
      <c r="Q79" t="s">
        <v>352</v>
      </c>
      <c r="R79">
        <v>25.5</v>
      </c>
      <c r="S79">
        <v>26.86</v>
      </c>
      <c r="T79" t="s">
        <v>31</v>
      </c>
      <c r="U79" s="4">
        <f t="shared" si="4"/>
        <v>-1.4901960784313717E-2</v>
      </c>
      <c r="V79" s="4">
        <f t="shared" si="5"/>
        <v>5.0632911392405E-2</v>
      </c>
      <c r="X79" s="3">
        <f t="shared" si="6"/>
        <v>26.791139240506329</v>
      </c>
    </row>
    <row r="80" spans="1:24" x14ac:dyDescent="0.25">
      <c r="A80">
        <v>73</v>
      </c>
      <c r="B80" t="s">
        <v>353</v>
      </c>
      <c r="C80">
        <v>9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33.25</v>
      </c>
      <c r="N80" t="s">
        <v>291</v>
      </c>
      <c r="O80" t="s">
        <v>170</v>
      </c>
      <c r="P80" t="s">
        <v>146</v>
      </c>
      <c r="Q80" t="s">
        <v>354</v>
      </c>
      <c r="R80">
        <v>33.270000000000003</v>
      </c>
      <c r="S80">
        <v>34.42</v>
      </c>
      <c r="T80" t="s">
        <v>31</v>
      </c>
      <c r="U80" s="4">
        <f t="shared" si="4"/>
        <v>6.0114217012330329E-4</v>
      </c>
      <c r="V80" s="4">
        <f t="shared" si="5"/>
        <v>3.3410807669959297E-2</v>
      </c>
      <c r="X80" s="3">
        <f t="shared" si="6"/>
        <v>34.381577571179548</v>
      </c>
    </row>
    <row r="81" spans="1:24" x14ac:dyDescent="0.25">
      <c r="A81">
        <v>74</v>
      </c>
      <c r="B81" t="s">
        <v>355</v>
      </c>
      <c r="C81">
        <v>9</v>
      </c>
      <c r="D81">
        <v>0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27.56</v>
      </c>
      <c r="N81" t="s">
        <v>356</v>
      </c>
      <c r="O81" t="s">
        <v>357</v>
      </c>
      <c r="P81" t="s">
        <v>358</v>
      </c>
      <c r="Q81" t="s">
        <v>22</v>
      </c>
      <c r="R81">
        <v>27.63</v>
      </c>
      <c r="S81">
        <v>28.46</v>
      </c>
      <c r="T81" t="s">
        <v>31</v>
      </c>
      <c r="U81" s="4">
        <f t="shared" si="4"/>
        <v>2.5334781035106779E-3</v>
      </c>
      <c r="V81" s="4">
        <f t="shared" si="5"/>
        <v>2.9163738580463838E-2</v>
      </c>
      <c r="X81" s="3">
        <f t="shared" si="6"/>
        <v>28.435794096978213</v>
      </c>
    </row>
    <row r="82" spans="1:24" x14ac:dyDescent="0.25">
      <c r="A82">
        <v>75</v>
      </c>
      <c r="B82" t="s">
        <v>359</v>
      </c>
      <c r="C82">
        <v>10</v>
      </c>
      <c r="D82">
        <v>1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30.84</v>
      </c>
      <c r="N82" t="s">
        <v>350</v>
      </c>
      <c r="O82" t="s">
        <v>360</v>
      </c>
      <c r="P82" t="s">
        <v>361</v>
      </c>
      <c r="Q82" t="s">
        <v>362</v>
      </c>
      <c r="R82">
        <v>31.01</v>
      </c>
      <c r="S82">
        <v>31.85</v>
      </c>
      <c r="T82" t="s">
        <v>31</v>
      </c>
      <c r="U82" s="4">
        <f t="shared" si="4"/>
        <v>5.4821025475653151E-3</v>
      </c>
      <c r="V82" s="4">
        <f t="shared" si="5"/>
        <v>2.6373626373626391E-2</v>
      </c>
      <c r="X82" s="3">
        <f t="shared" si="6"/>
        <v>31.827846153846156</v>
      </c>
    </row>
    <row r="83" spans="1:24" x14ac:dyDescent="0.25">
      <c r="A83">
        <v>76</v>
      </c>
      <c r="B83" t="s">
        <v>363</v>
      </c>
      <c r="C83">
        <v>9</v>
      </c>
      <c r="D83">
        <v>1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29.46</v>
      </c>
      <c r="N83" t="s">
        <v>297</v>
      </c>
      <c r="O83" t="s">
        <v>308</v>
      </c>
      <c r="P83" t="s">
        <v>185</v>
      </c>
      <c r="Q83" t="s">
        <v>364</v>
      </c>
      <c r="R83">
        <v>29.46</v>
      </c>
      <c r="S83">
        <v>29.99</v>
      </c>
      <c r="T83" t="s">
        <v>31</v>
      </c>
      <c r="U83" s="4">
        <f t="shared" si="4"/>
        <v>0</v>
      </c>
      <c r="V83" s="4">
        <f t="shared" si="5"/>
        <v>1.767255751917296E-2</v>
      </c>
      <c r="X83" s="3">
        <f t="shared" si="6"/>
        <v>29.980633544514838</v>
      </c>
    </row>
    <row r="84" spans="1:24" x14ac:dyDescent="0.25">
      <c r="A84">
        <v>77</v>
      </c>
      <c r="B84" t="s">
        <v>365</v>
      </c>
      <c r="C84">
        <v>9</v>
      </c>
      <c r="D84">
        <v>0</v>
      </c>
      <c r="E84">
        <v>6</v>
      </c>
      <c r="F84">
        <v>0</v>
      </c>
      <c r="G84" t="s">
        <v>20</v>
      </c>
      <c r="H84" t="s">
        <v>20</v>
      </c>
      <c r="I84">
        <v>6</v>
      </c>
      <c r="J84">
        <v>0</v>
      </c>
      <c r="K84" t="s">
        <v>20</v>
      </c>
      <c r="L84" t="s">
        <v>20</v>
      </c>
      <c r="M84">
        <v>29.75</v>
      </c>
      <c r="N84" t="s">
        <v>366</v>
      </c>
      <c r="O84" t="s">
        <v>367</v>
      </c>
      <c r="P84" t="s">
        <v>338</v>
      </c>
      <c r="Q84" t="s">
        <v>249</v>
      </c>
      <c r="R84">
        <v>29.54</v>
      </c>
      <c r="S84">
        <v>29.95</v>
      </c>
      <c r="T84" t="s">
        <v>31</v>
      </c>
      <c r="U84" s="4">
        <f t="shared" si="4"/>
        <v>-7.1090047393365108E-3</v>
      </c>
      <c r="V84" s="4">
        <f t="shared" si="5"/>
        <v>1.3689482470784609E-2</v>
      </c>
      <c r="X84" s="3">
        <f t="shared" si="6"/>
        <v>29.944387312186976</v>
      </c>
    </row>
    <row r="85" spans="1:24" x14ac:dyDescent="0.25">
      <c r="A85">
        <v>78</v>
      </c>
      <c r="B85" t="s">
        <v>368</v>
      </c>
      <c r="C85">
        <v>10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6</v>
      </c>
      <c r="J85">
        <v>0</v>
      </c>
      <c r="K85" t="s">
        <v>20</v>
      </c>
      <c r="L85" t="s">
        <v>20</v>
      </c>
      <c r="M85">
        <v>28.22</v>
      </c>
      <c r="N85" t="s">
        <v>85</v>
      </c>
      <c r="O85" t="s">
        <v>369</v>
      </c>
      <c r="P85" t="s">
        <v>370</v>
      </c>
      <c r="Q85" t="s">
        <v>292</v>
      </c>
      <c r="R85">
        <v>28.27</v>
      </c>
      <c r="S85">
        <v>28.95</v>
      </c>
      <c r="T85" t="s">
        <v>31</v>
      </c>
      <c r="U85" s="4">
        <f t="shared" si="4"/>
        <v>1.7686593562080688E-3</v>
      </c>
      <c r="V85" s="4">
        <f t="shared" si="5"/>
        <v>2.3488773747841085E-2</v>
      </c>
      <c r="X85" s="3">
        <f t="shared" si="6"/>
        <v>28.934027633851468</v>
      </c>
    </row>
    <row r="86" spans="1:24" x14ac:dyDescent="0.25">
      <c r="A86">
        <v>79</v>
      </c>
      <c r="B86" t="s">
        <v>371</v>
      </c>
      <c r="C86">
        <v>10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25.89</v>
      </c>
      <c r="N86" t="s">
        <v>372</v>
      </c>
      <c r="O86" t="s">
        <v>373</v>
      </c>
      <c r="P86" t="s">
        <v>374</v>
      </c>
      <c r="Q86" t="s">
        <v>100</v>
      </c>
      <c r="R86">
        <v>25.84</v>
      </c>
      <c r="S86">
        <v>26.66</v>
      </c>
      <c r="T86" t="s">
        <v>31</v>
      </c>
      <c r="U86" s="4">
        <f t="shared" si="4"/>
        <v>-1.9349845201239724E-3</v>
      </c>
      <c r="V86" s="4">
        <f t="shared" si="5"/>
        <v>3.0757689422355572E-2</v>
      </c>
      <c r="X86" s="3">
        <f t="shared" si="6"/>
        <v>26.634778694673667</v>
      </c>
    </row>
    <row r="87" spans="1:24" x14ac:dyDescent="0.25">
      <c r="A87">
        <v>80</v>
      </c>
      <c r="B87" t="s">
        <v>375</v>
      </c>
      <c r="C87">
        <v>10</v>
      </c>
      <c r="D87">
        <v>0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25.18</v>
      </c>
      <c r="N87" t="s">
        <v>376</v>
      </c>
      <c r="O87" t="s">
        <v>377</v>
      </c>
      <c r="P87" t="s">
        <v>378</v>
      </c>
      <c r="Q87" t="s">
        <v>286</v>
      </c>
      <c r="R87">
        <v>25.08</v>
      </c>
      <c r="S87">
        <v>25.08</v>
      </c>
      <c r="T87" t="s">
        <v>31</v>
      </c>
      <c r="U87" s="4">
        <f t="shared" si="4"/>
        <v>-3.9872408293462058E-3</v>
      </c>
      <c r="V87" s="4">
        <f t="shared" si="5"/>
        <v>0</v>
      </c>
      <c r="X87" s="3">
        <f t="shared" si="6"/>
        <v>25.08</v>
      </c>
    </row>
    <row r="88" spans="1:24" x14ac:dyDescent="0.25">
      <c r="A88">
        <v>81</v>
      </c>
      <c r="B88" t="s">
        <v>379</v>
      </c>
      <c r="C88">
        <v>9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26.78</v>
      </c>
      <c r="N88" t="s">
        <v>380</v>
      </c>
      <c r="O88" t="s">
        <v>337</v>
      </c>
      <c r="P88" t="s">
        <v>106</v>
      </c>
      <c r="Q88" t="s">
        <v>188</v>
      </c>
      <c r="R88">
        <v>26.75</v>
      </c>
      <c r="S88">
        <v>27.34</v>
      </c>
      <c r="T88" t="s">
        <v>31</v>
      </c>
      <c r="U88" s="4">
        <f t="shared" si="4"/>
        <v>-1.1214953271028172E-3</v>
      </c>
      <c r="V88" s="4">
        <f t="shared" si="5"/>
        <v>2.1580102414045399E-2</v>
      </c>
      <c r="X88" s="3">
        <f t="shared" si="6"/>
        <v>27.327267739575714</v>
      </c>
    </row>
    <row r="89" spans="1:24" x14ac:dyDescent="0.25">
      <c r="A89">
        <v>82</v>
      </c>
      <c r="B89" t="s">
        <v>381</v>
      </c>
      <c r="C89">
        <v>9</v>
      </c>
      <c r="D89">
        <v>1</v>
      </c>
      <c r="E89">
        <v>5</v>
      </c>
      <c r="F89">
        <v>1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33.89</v>
      </c>
      <c r="N89" t="s">
        <v>73</v>
      </c>
      <c r="O89" t="s">
        <v>382</v>
      </c>
      <c r="P89" t="s">
        <v>383</v>
      </c>
      <c r="Q89" t="s">
        <v>168</v>
      </c>
      <c r="R89">
        <v>33.5</v>
      </c>
      <c r="S89">
        <v>33.950000000000003</v>
      </c>
      <c r="T89" t="s">
        <v>31</v>
      </c>
      <c r="U89" s="4">
        <f t="shared" si="4"/>
        <v>-1.164179104477614E-2</v>
      </c>
      <c r="V89" s="4">
        <f t="shared" si="5"/>
        <v>1.3254786450662803E-2</v>
      </c>
      <c r="X89" s="3">
        <f t="shared" si="6"/>
        <v>33.944035346097202</v>
      </c>
    </row>
    <row r="90" spans="1:24" x14ac:dyDescent="0.25">
      <c r="A90">
        <v>83</v>
      </c>
      <c r="B90" t="s">
        <v>384</v>
      </c>
      <c r="C90">
        <v>9</v>
      </c>
      <c r="D90">
        <v>0</v>
      </c>
      <c r="E90">
        <v>6</v>
      </c>
      <c r="F90">
        <v>0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31.09</v>
      </c>
      <c r="N90" t="s">
        <v>330</v>
      </c>
      <c r="O90" t="s">
        <v>358</v>
      </c>
      <c r="P90" t="s">
        <v>203</v>
      </c>
      <c r="Q90" t="s">
        <v>385</v>
      </c>
      <c r="R90">
        <v>31.13</v>
      </c>
      <c r="S90">
        <v>31.89</v>
      </c>
      <c r="T90" t="s">
        <v>31</v>
      </c>
      <c r="U90" s="4">
        <f t="shared" si="4"/>
        <v>1.2849341471249387E-3</v>
      </c>
      <c r="V90" s="4">
        <f t="shared" si="5"/>
        <v>2.3831922232674829E-2</v>
      </c>
      <c r="X90" s="3">
        <f t="shared" si="6"/>
        <v>31.871887739103165</v>
      </c>
    </row>
    <row r="91" spans="1:24" x14ac:dyDescent="0.25">
      <c r="A91">
        <v>84</v>
      </c>
      <c r="B91" t="s">
        <v>386</v>
      </c>
      <c r="C91">
        <v>9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6</v>
      </c>
      <c r="J91">
        <v>0</v>
      </c>
      <c r="K91" t="s">
        <v>20</v>
      </c>
      <c r="L91" t="s">
        <v>20</v>
      </c>
      <c r="M91">
        <v>25.06</v>
      </c>
      <c r="N91" t="s">
        <v>338</v>
      </c>
      <c r="O91" t="s">
        <v>387</v>
      </c>
      <c r="P91" t="s">
        <v>388</v>
      </c>
      <c r="Q91" t="s">
        <v>389</v>
      </c>
      <c r="R91">
        <v>25.03</v>
      </c>
      <c r="S91">
        <v>25.78</v>
      </c>
      <c r="T91" t="s">
        <v>31</v>
      </c>
      <c r="U91" s="4">
        <f t="shared" si="4"/>
        <v>-1.1985617259286929E-3</v>
      </c>
      <c r="V91" s="4">
        <f t="shared" si="5"/>
        <v>2.9092319627618268E-2</v>
      </c>
      <c r="X91" s="3">
        <f t="shared" si="6"/>
        <v>25.758180760279288</v>
      </c>
    </row>
    <row r="92" spans="1:24" x14ac:dyDescent="0.25">
      <c r="A92">
        <v>85</v>
      </c>
      <c r="B92" t="s">
        <v>390</v>
      </c>
      <c r="C92">
        <v>9</v>
      </c>
      <c r="D92">
        <v>0</v>
      </c>
      <c r="E92">
        <v>6</v>
      </c>
      <c r="F92">
        <v>0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28.64</v>
      </c>
      <c r="N92" t="s">
        <v>47</v>
      </c>
      <c r="O92" t="s">
        <v>122</v>
      </c>
      <c r="P92" t="s">
        <v>391</v>
      </c>
      <c r="Q92" t="s">
        <v>392</v>
      </c>
      <c r="R92">
        <v>28.28</v>
      </c>
      <c r="S92">
        <v>29.21</v>
      </c>
      <c r="T92" t="s">
        <v>31</v>
      </c>
      <c r="U92" s="4">
        <f t="shared" si="4"/>
        <v>-1.2729844413012614E-2</v>
      </c>
      <c r="V92" s="4">
        <f t="shared" si="5"/>
        <v>3.1838411502910002E-2</v>
      </c>
      <c r="X92" s="3">
        <f t="shared" si="6"/>
        <v>29.180390277302298</v>
      </c>
    </row>
    <row r="93" spans="1:24" x14ac:dyDescent="0.25">
      <c r="A93">
        <v>86</v>
      </c>
      <c r="B93" t="s">
        <v>393</v>
      </c>
      <c r="C93">
        <v>10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29.29</v>
      </c>
      <c r="N93" t="s">
        <v>394</v>
      </c>
      <c r="O93" t="s">
        <v>395</v>
      </c>
      <c r="P93" t="s">
        <v>396</v>
      </c>
      <c r="Q93" t="s">
        <v>397</v>
      </c>
      <c r="R93">
        <v>29.46</v>
      </c>
      <c r="S93">
        <v>30</v>
      </c>
      <c r="T93" t="s">
        <v>31</v>
      </c>
      <c r="U93" s="4">
        <f t="shared" si="4"/>
        <v>5.7705363204345606E-3</v>
      </c>
      <c r="V93" s="4">
        <f t="shared" si="5"/>
        <v>1.8000000000000016E-2</v>
      </c>
      <c r="X93" s="3">
        <f t="shared" si="6"/>
        <v>29.990280000000002</v>
      </c>
    </row>
    <row r="94" spans="1:24" x14ac:dyDescent="0.25">
      <c r="A94">
        <v>87</v>
      </c>
      <c r="B94" t="s">
        <v>398</v>
      </c>
      <c r="C94">
        <v>11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28.06</v>
      </c>
      <c r="N94" t="s">
        <v>399</v>
      </c>
      <c r="O94" t="s">
        <v>400</v>
      </c>
      <c r="P94" t="s">
        <v>401</v>
      </c>
      <c r="Q94" t="s">
        <v>324</v>
      </c>
      <c r="R94">
        <v>28.11</v>
      </c>
      <c r="S94">
        <v>30</v>
      </c>
      <c r="T94" t="s">
        <v>31</v>
      </c>
      <c r="U94" s="4">
        <f t="shared" si="4"/>
        <v>1.7787264318748219E-3</v>
      </c>
      <c r="V94" s="4">
        <f t="shared" si="5"/>
        <v>6.3000000000000056E-2</v>
      </c>
      <c r="X94" s="3">
        <f t="shared" si="6"/>
        <v>29.880929999999999</v>
      </c>
    </row>
    <row r="95" spans="1:24" x14ac:dyDescent="0.25">
      <c r="A95">
        <v>88</v>
      </c>
      <c r="B95" t="s">
        <v>402</v>
      </c>
      <c r="C95">
        <v>10</v>
      </c>
      <c r="D95">
        <v>0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31.07</v>
      </c>
      <c r="N95" t="s">
        <v>403</v>
      </c>
      <c r="O95" t="s">
        <v>404</v>
      </c>
      <c r="P95" t="s">
        <v>405</v>
      </c>
      <c r="Q95" t="s">
        <v>397</v>
      </c>
      <c r="R95">
        <v>31.23</v>
      </c>
      <c r="S95">
        <v>31.95</v>
      </c>
      <c r="T95" t="s">
        <v>31</v>
      </c>
      <c r="U95" s="4">
        <f t="shared" si="4"/>
        <v>5.123278898495065E-3</v>
      </c>
      <c r="V95" s="4">
        <f t="shared" si="5"/>
        <v>2.2535211267605604E-2</v>
      </c>
      <c r="X95" s="3">
        <f t="shared" si="6"/>
        <v>31.933774647887322</v>
      </c>
    </row>
    <row r="96" spans="1:24" x14ac:dyDescent="0.25">
      <c r="A96">
        <v>89</v>
      </c>
      <c r="B96" t="s">
        <v>406</v>
      </c>
      <c r="C96">
        <v>9</v>
      </c>
      <c r="D96">
        <v>0</v>
      </c>
      <c r="E96">
        <v>6</v>
      </c>
      <c r="F96">
        <v>0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30.75</v>
      </c>
      <c r="N96" t="s">
        <v>266</v>
      </c>
      <c r="O96" t="s">
        <v>407</v>
      </c>
      <c r="P96" t="s">
        <v>249</v>
      </c>
      <c r="Q96" t="s">
        <v>408</v>
      </c>
      <c r="R96">
        <v>30.58</v>
      </c>
      <c r="S96">
        <v>31.26</v>
      </c>
      <c r="T96" t="s">
        <v>31</v>
      </c>
      <c r="U96" s="4">
        <f t="shared" si="4"/>
        <v>-5.5591890124264687E-3</v>
      </c>
      <c r="V96" s="4">
        <f t="shared" si="5"/>
        <v>2.1753039027511245E-2</v>
      </c>
      <c r="X96" s="3">
        <f t="shared" si="6"/>
        <v>31.245207933461291</v>
      </c>
    </row>
    <row r="97" spans="1:24" x14ac:dyDescent="0.25">
      <c r="A97">
        <v>90</v>
      </c>
      <c r="B97" t="s">
        <v>409</v>
      </c>
      <c r="C97">
        <v>9</v>
      </c>
      <c r="D97">
        <v>0</v>
      </c>
      <c r="E97">
        <v>6</v>
      </c>
      <c r="F97">
        <v>0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27</v>
      </c>
      <c r="N97" t="s">
        <v>288</v>
      </c>
      <c r="O97" t="s">
        <v>410</v>
      </c>
      <c r="P97" t="s">
        <v>411</v>
      </c>
      <c r="Q97" t="s">
        <v>412</v>
      </c>
      <c r="R97">
        <v>27.34</v>
      </c>
      <c r="S97">
        <v>27.98</v>
      </c>
      <c r="T97" t="s">
        <v>31</v>
      </c>
      <c r="U97" s="4">
        <f t="shared" si="4"/>
        <v>1.2435991221653286E-2</v>
      </c>
      <c r="V97" s="4">
        <f t="shared" si="5"/>
        <v>2.2873481057898548E-2</v>
      </c>
      <c r="X97" s="3">
        <f t="shared" si="6"/>
        <v>27.965360972122944</v>
      </c>
    </row>
    <row r="98" spans="1:24" x14ac:dyDescent="0.25">
      <c r="A98">
        <v>91</v>
      </c>
      <c r="B98" t="s">
        <v>413</v>
      </c>
      <c r="C98">
        <v>9</v>
      </c>
      <c r="D98">
        <v>0</v>
      </c>
      <c r="E98">
        <v>6</v>
      </c>
      <c r="F98">
        <v>0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31.4</v>
      </c>
      <c r="N98" t="s">
        <v>414</v>
      </c>
      <c r="O98" t="s">
        <v>415</v>
      </c>
      <c r="P98" t="s">
        <v>416</v>
      </c>
      <c r="Q98" t="s">
        <v>417</v>
      </c>
      <c r="R98">
        <v>31.57</v>
      </c>
      <c r="S98">
        <v>32.64</v>
      </c>
      <c r="T98" t="s">
        <v>31</v>
      </c>
      <c r="U98" s="4">
        <f t="shared" si="4"/>
        <v>5.3848590433956955E-3</v>
      </c>
      <c r="V98" s="4">
        <f t="shared" si="5"/>
        <v>3.2781862745098089E-2</v>
      </c>
      <c r="X98" s="3">
        <f t="shared" si="6"/>
        <v>32.604923406862746</v>
      </c>
    </row>
    <row r="99" spans="1:24" x14ac:dyDescent="0.25">
      <c r="A99">
        <v>92</v>
      </c>
      <c r="B99" t="s">
        <v>418</v>
      </c>
      <c r="C99">
        <v>9</v>
      </c>
      <c r="D99">
        <v>0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34.409999999999997</v>
      </c>
      <c r="N99" t="s">
        <v>298</v>
      </c>
      <c r="O99" t="s">
        <v>419</v>
      </c>
      <c r="P99" t="s">
        <v>24</v>
      </c>
      <c r="Q99" t="s">
        <v>364</v>
      </c>
      <c r="R99">
        <v>34.99</v>
      </c>
      <c r="S99">
        <v>35.42</v>
      </c>
      <c r="T99" t="s">
        <v>31</v>
      </c>
      <c r="U99" s="4">
        <f t="shared" si="4"/>
        <v>1.6576164618462563E-2</v>
      </c>
      <c r="V99" s="4">
        <f t="shared" si="5"/>
        <v>1.2140033879164291E-2</v>
      </c>
      <c r="X99" s="3">
        <f t="shared" si="6"/>
        <v>35.414779785431961</v>
      </c>
    </row>
    <row r="100" spans="1:24" x14ac:dyDescent="0.25">
      <c r="A100">
        <v>93</v>
      </c>
      <c r="B100" t="s">
        <v>420</v>
      </c>
      <c r="C100">
        <v>10</v>
      </c>
      <c r="D100">
        <v>0</v>
      </c>
      <c r="E100">
        <v>5</v>
      </c>
      <c r="F100">
        <v>1</v>
      </c>
      <c r="G100" t="s">
        <v>20</v>
      </c>
      <c r="H100" t="s">
        <v>20</v>
      </c>
      <c r="I100">
        <v>5</v>
      </c>
      <c r="J100">
        <v>1</v>
      </c>
      <c r="K100" t="s">
        <v>20</v>
      </c>
      <c r="L100" t="s">
        <v>20</v>
      </c>
      <c r="M100">
        <v>34.729999999999997</v>
      </c>
      <c r="N100" t="s">
        <v>421</v>
      </c>
      <c r="O100" t="s">
        <v>302</v>
      </c>
      <c r="P100" t="s">
        <v>422</v>
      </c>
      <c r="Q100" t="s">
        <v>423</v>
      </c>
      <c r="R100">
        <v>34.909999999999997</v>
      </c>
      <c r="S100">
        <v>35.47</v>
      </c>
      <c r="T100" t="s">
        <v>31</v>
      </c>
      <c r="U100" s="4">
        <f t="shared" si="4"/>
        <v>5.1561157261529322E-3</v>
      </c>
      <c r="V100" s="4">
        <f t="shared" si="5"/>
        <v>1.5787989850578055E-2</v>
      </c>
      <c r="X100" s="3">
        <f t="shared" si="6"/>
        <v>35.461158725683674</v>
      </c>
    </row>
    <row r="101" spans="1:24" x14ac:dyDescent="0.25">
      <c r="A101">
        <v>94</v>
      </c>
      <c r="B101" t="s">
        <v>424</v>
      </c>
      <c r="C101">
        <v>9</v>
      </c>
      <c r="D101">
        <v>0</v>
      </c>
      <c r="E101">
        <v>5</v>
      </c>
      <c r="F101">
        <v>1</v>
      </c>
      <c r="G101" t="s">
        <v>20</v>
      </c>
      <c r="H101" t="s">
        <v>20</v>
      </c>
      <c r="I101">
        <v>5</v>
      </c>
      <c r="J101">
        <v>1</v>
      </c>
      <c r="K101" t="s">
        <v>20</v>
      </c>
      <c r="L101" t="s">
        <v>20</v>
      </c>
      <c r="M101">
        <v>26.08</v>
      </c>
      <c r="N101" t="s">
        <v>425</v>
      </c>
      <c r="O101" t="s">
        <v>426</v>
      </c>
      <c r="P101" t="s">
        <v>427</v>
      </c>
      <c r="Q101" t="s">
        <v>428</v>
      </c>
      <c r="R101">
        <v>26.38</v>
      </c>
      <c r="S101">
        <v>27.33</v>
      </c>
      <c r="T101" t="s">
        <v>31</v>
      </c>
      <c r="U101" s="4">
        <f t="shared" si="4"/>
        <v>1.1372251705837777E-2</v>
      </c>
      <c r="V101" s="4">
        <f t="shared" si="5"/>
        <v>3.4760336626417865E-2</v>
      </c>
      <c r="X101" s="3">
        <f t="shared" si="6"/>
        <v>27.296977680204904</v>
      </c>
    </row>
    <row r="102" spans="1:24" x14ac:dyDescent="0.25">
      <c r="A102">
        <v>95</v>
      </c>
      <c r="B102" t="s">
        <v>429</v>
      </c>
      <c r="C102">
        <v>9</v>
      </c>
      <c r="D102">
        <v>0</v>
      </c>
      <c r="E102">
        <v>6</v>
      </c>
      <c r="F102">
        <v>0</v>
      </c>
      <c r="G102" t="s">
        <v>20</v>
      </c>
      <c r="H102" t="s">
        <v>20</v>
      </c>
      <c r="I102">
        <v>6</v>
      </c>
      <c r="J102">
        <v>0</v>
      </c>
      <c r="K102" t="s">
        <v>20</v>
      </c>
      <c r="L102" t="s">
        <v>20</v>
      </c>
      <c r="M102">
        <v>27.73</v>
      </c>
      <c r="N102" t="s">
        <v>430</v>
      </c>
      <c r="O102" t="s">
        <v>388</v>
      </c>
      <c r="P102" t="s">
        <v>431</v>
      </c>
      <c r="Q102" t="s">
        <v>432</v>
      </c>
      <c r="R102">
        <v>26.01</v>
      </c>
      <c r="S102">
        <v>26.45</v>
      </c>
      <c r="T102" t="s">
        <v>31</v>
      </c>
      <c r="U102" s="4">
        <f t="shared" si="4"/>
        <v>-6.6128412149173421E-2</v>
      </c>
      <c r="V102" s="4">
        <f t="shared" si="5"/>
        <v>1.6635160680529171E-2</v>
      </c>
      <c r="X102" s="3">
        <f t="shared" si="6"/>
        <v>26.442680529300567</v>
      </c>
    </row>
    <row r="103" spans="1:24" x14ac:dyDescent="0.25">
      <c r="A103">
        <v>96</v>
      </c>
      <c r="B103" t="s">
        <v>433</v>
      </c>
      <c r="C103">
        <v>9</v>
      </c>
      <c r="D103">
        <v>0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25.22</v>
      </c>
      <c r="N103" t="s">
        <v>434</v>
      </c>
      <c r="O103" t="s">
        <v>435</v>
      </c>
      <c r="P103" t="s">
        <v>436</v>
      </c>
      <c r="Q103" t="s">
        <v>437</v>
      </c>
      <c r="R103">
        <v>25.28</v>
      </c>
      <c r="S103">
        <v>26.51</v>
      </c>
      <c r="T103" t="s">
        <v>31</v>
      </c>
      <c r="U103" s="4">
        <f t="shared" si="4"/>
        <v>2.373417721519111E-3</v>
      </c>
      <c r="V103" s="4">
        <f t="shared" si="5"/>
        <v>4.639758581667297E-2</v>
      </c>
      <c r="X103" s="3">
        <f t="shared" si="6"/>
        <v>26.452930969445493</v>
      </c>
    </row>
    <row r="104" spans="1:24" x14ac:dyDescent="0.25">
      <c r="A104">
        <v>97</v>
      </c>
      <c r="B104" t="s">
        <v>438</v>
      </c>
      <c r="C104">
        <v>9</v>
      </c>
      <c r="D104">
        <v>0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31.16</v>
      </c>
      <c r="N104" t="s">
        <v>439</v>
      </c>
      <c r="O104" t="s">
        <v>440</v>
      </c>
      <c r="P104" t="s">
        <v>441</v>
      </c>
      <c r="Q104" t="s">
        <v>442</v>
      </c>
      <c r="R104">
        <v>30.68</v>
      </c>
      <c r="S104">
        <v>31.76</v>
      </c>
      <c r="T104" t="s">
        <v>31</v>
      </c>
      <c r="U104" s="4">
        <f t="shared" si="4"/>
        <v>-1.5645371577575062E-2</v>
      </c>
      <c r="V104" s="4">
        <f t="shared" si="5"/>
        <v>3.400503778337538E-2</v>
      </c>
      <c r="X104" s="3">
        <f t="shared" si="6"/>
        <v>31.723274559193957</v>
      </c>
    </row>
    <row r="105" spans="1:24" x14ac:dyDescent="0.25">
      <c r="A105">
        <v>98</v>
      </c>
      <c r="B105" t="s">
        <v>443</v>
      </c>
      <c r="C105">
        <v>10</v>
      </c>
      <c r="D105">
        <v>0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31.45</v>
      </c>
      <c r="N105" t="s">
        <v>444</v>
      </c>
      <c r="O105" t="s">
        <v>445</v>
      </c>
      <c r="P105" t="s">
        <v>101</v>
      </c>
      <c r="Q105" t="s">
        <v>446</v>
      </c>
      <c r="R105">
        <v>31.6</v>
      </c>
      <c r="S105">
        <v>32.880000000000003</v>
      </c>
      <c r="T105" t="s">
        <v>31</v>
      </c>
      <c r="U105" s="4">
        <f t="shared" si="4"/>
        <v>4.746835443038E-3</v>
      </c>
      <c r="V105" s="4">
        <f t="shared" si="5"/>
        <v>3.8929440389294467E-2</v>
      </c>
      <c r="X105" s="3">
        <f t="shared" si="6"/>
        <v>32.830170316301704</v>
      </c>
    </row>
    <row r="106" spans="1:24" x14ac:dyDescent="0.25">
      <c r="A106">
        <v>99</v>
      </c>
      <c r="B106" t="s">
        <v>447</v>
      </c>
      <c r="C106">
        <v>11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33.85</v>
      </c>
      <c r="N106" t="s">
        <v>448</v>
      </c>
      <c r="O106" t="s">
        <v>449</v>
      </c>
      <c r="P106" t="s">
        <v>64</v>
      </c>
      <c r="Q106" t="s">
        <v>450</v>
      </c>
      <c r="R106">
        <v>33.99</v>
      </c>
      <c r="S106">
        <v>35.340000000000003</v>
      </c>
      <c r="T106" t="s">
        <v>31</v>
      </c>
      <c r="U106" s="4">
        <f t="shared" si="4"/>
        <v>4.1188584877905887E-3</v>
      </c>
      <c r="V106" s="4">
        <f t="shared" si="5"/>
        <v>3.8200339558573937E-2</v>
      </c>
      <c r="X106" s="3">
        <f t="shared" si="6"/>
        <v>35.288429541595931</v>
      </c>
    </row>
    <row r="107" spans="1:24" x14ac:dyDescent="0.25">
      <c r="A107">
        <v>100</v>
      </c>
      <c r="B107" t="s">
        <v>451</v>
      </c>
      <c r="C107">
        <v>9</v>
      </c>
      <c r="D107">
        <v>0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34.840000000000003</v>
      </c>
      <c r="N107" t="s">
        <v>452</v>
      </c>
      <c r="O107" t="s">
        <v>453</v>
      </c>
      <c r="P107" t="s">
        <v>249</v>
      </c>
      <c r="Q107" t="s">
        <v>454</v>
      </c>
      <c r="R107">
        <v>34.14</v>
      </c>
      <c r="S107">
        <v>34.99</v>
      </c>
      <c r="T107" t="s">
        <v>31</v>
      </c>
      <c r="U107" s="4">
        <f t="shared" si="4"/>
        <v>-2.0503807850029476E-2</v>
      </c>
      <c r="V107" s="4">
        <f t="shared" si="5"/>
        <v>2.429265504429845E-2</v>
      </c>
      <c r="X107" s="3">
        <f t="shared" si="6"/>
        <v>34.969351243212351</v>
      </c>
    </row>
    <row r="108" spans="1:24" x14ac:dyDescent="0.25">
      <c r="A108">
        <v>101</v>
      </c>
      <c r="B108" t="s">
        <v>455</v>
      </c>
      <c r="C108">
        <v>9</v>
      </c>
      <c r="D108">
        <v>0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28.25</v>
      </c>
      <c r="N108" t="s">
        <v>266</v>
      </c>
      <c r="O108" t="s">
        <v>456</v>
      </c>
      <c r="P108" t="s">
        <v>457</v>
      </c>
      <c r="Q108" t="s">
        <v>458</v>
      </c>
      <c r="R108">
        <v>28.5</v>
      </c>
      <c r="S108">
        <v>29.39</v>
      </c>
      <c r="T108" t="s">
        <v>31</v>
      </c>
      <c r="U108" s="4">
        <f t="shared" si="4"/>
        <v>8.7719298245614308E-3</v>
      </c>
      <c r="V108" s="4">
        <f t="shared" si="5"/>
        <v>3.0282408982647224E-2</v>
      </c>
      <c r="X108" s="3">
        <f t="shared" si="6"/>
        <v>29.363048656005446</v>
      </c>
    </row>
    <row r="109" spans="1:24" x14ac:dyDescent="0.25">
      <c r="A109">
        <v>102</v>
      </c>
      <c r="B109" t="s">
        <v>459</v>
      </c>
      <c r="C109">
        <v>10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26.64</v>
      </c>
      <c r="N109" t="s">
        <v>231</v>
      </c>
      <c r="O109" t="s">
        <v>460</v>
      </c>
      <c r="P109" t="s">
        <v>461</v>
      </c>
      <c r="Q109" t="s">
        <v>462</v>
      </c>
      <c r="R109">
        <v>26.81</v>
      </c>
      <c r="S109">
        <v>27.9</v>
      </c>
      <c r="T109" t="s">
        <v>31</v>
      </c>
      <c r="U109" s="4">
        <f t="shared" si="4"/>
        <v>6.3409175680715357E-3</v>
      </c>
      <c r="V109" s="4">
        <f t="shared" si="5"/>
        <v>3.9068100358422897E-2</v>
      </c>
      <c r="X109" s="3">
        <f t="shared" si="6"/>
        <v>27.857415770609318</v>
      </c>
    </row>
    <row r="110" spans="1:24" x14ac:dyDescent="0.25">
      <c r="A110">
        <v>103</v>
      </c>
      <c r="B110" t="s">
        <v>463</v>
      </c>
      <c r="C110">
        <v>9</v>
      </c>
      <c r="D110">
        <v>1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25.72</v>
      </c>
      <c r="N110" t="s">
        <v>464</v>
      </c>
      <c r="O110" t="s">
        <v>145</v>
      </c>
      <c r="P110" t="s">
        <v>465</v>
      </c>
      <c r="Q110" t="s">
        <v>466</v>
      </c>
      <c r="R110">
        <v>26.06</v>
      </c>
      <c r="S110">
        <v>26.65</v>
      </c>
      <c r="T110" t="s">
        <v>31</v>
      </c>
      <c r="U110" s="4">
        <f t="shared" si="4"/>
        <v>1.304681504221028E-2</v>
      </c>
      <c r="V110" s="4">
        <f t="shared" si="5"/>
        <v>2.2138836772983117E-2</v>
      </c>
      <c r="X110" s="3">
        <f t="shared" si="6"/>
        <v>26.636938086303939</v>
      </c>
    </row>
    <row r="111" spans="1:24" x14ac:dyDescent="0.25">
      <c r="A111">
        <v>104</v>
      </c>
      <c r="B111" t="s">
        <v>467</v>
      </c>
      <c r="C111">
        <v>9</v>
      </c>
      <c r="D111">
        <v>0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30.2</v>
      </c>
      <c r="N111" t="s">
        <v>50</v>
      </c>
      <c r="O111" t="s">
        <v>159</v>
      </c>
      <c r="P111" t="s">
        <v>468</v>
      </c>
      <c r="Q111" t="s">
        <v>139</v>
      </c>
      <c r="R111">
        <v>30</v>
      </c>
      <c r="S111">
        <v>31.04</v>
      </c>
      <c r="T111" t="s">
        <v>31</v>
      </c>
      <c r="U111" s="4">
        <f t="shared" si="4"/>
        <v>-6.6666666666665986E-3</v>
      </c>
      <c r="V111" s="4">
        <f t="shared" si="5"/>
        <v>3.350515463917525E-2</v>
      </c>
      <c r="X111" s="3">
        <f t="shared" si="6"/>
        <v>31.005154639175256</v>
      </c>
    </row>
    <row r="112" spans="1:24" x14ac:dyDescent="0.25">
      <c r="A112">
        <v>105</v>
      </c>
      <c r="B112" t="s">
        <v>469</v>
      </c>
      <c r="C112">
        <v>10</v>
      </c>
      <c r="D112">
        <v>0</v>
      </c>
      <c r="E112">
        <v>5</v>
      </c>
      <c r="F112">
        <v>1</v>
      </c>
      <c r="G112" t="s">
        <v>20</v>
      </c>
      <c r="H112" t="s">
        <v>20</v>
      </c>
      <c r="I112">
        <v>5</v>
      </c>
      <c r="J112">
        <v>1</v>
      </c>
      <c r="K112" t="s">
        <v>20</v>
      </c>
      <c r="L112" t="s">
        <v>20</v>
      </c>
      <c r="M112">
        <v>25.72</v>
      </c>
      <c r="N112" t="s">
        <v>470</v>
      </c>
      <c r="O112" t="s">
        <v>471</v>
      </c>
      <c r="P112" t="s">
        <v>472</v>
      </c>
      <c r="Q112" t="s">
        <v>473</v>
      </c>
      <c r="R112">
        <v>25.99</v>
      </c>
      <c r="S112">
        <v>27.4</v>
      </c>
      <c r="T112" t="s">
        <v>25</v>
      </c>
      <c r="U112" s="4">
        <f t="shared" si="4"/>
        <v>1.0388611004232384E-2</v>
      </c>
      <c r="V112" s="4">
        <f t="shared" si="5"/>
        <v>5.1459854014598516E-2</v>
      </c>
      <c r="X112" s="3">
        <f t="shared" si="6"/>
        <v>27.327441605839415</v>
      </c>
    </row>
    <row r="113" spans="1:24" x14ac:dyDescent="0.25">
      <c r="A113">
        <v>106</v>
      </c>
      <c r="B113" t="s">
        <v>474</v>
      </c>
      <c r="C113">
        <v>10</v>
      </c>
      <c r="D113">
        <v>0</v>
      </c>
      <c r="E113">
        <v>5</v>
      </c>
      <c r="F113">
        <v>1</v>
      </c>
      <c r="G113" t="s">
        <v>20</v>
      </c>
      <c r="H113" t="s">
        <v>20</v>
      </c>
      <c r="I113">
        <v>6</v>
      </c>
      <c r="J113">
        <v>0</v>
      </c>
      <c r="K113" t="s">
        <v>20</v>
      </c>
      <c r="L113" t="s">
        <v>20</v>
      </c>
      <c r="M113">
        <v>26.11</v>
      </c>
      <c r="N113" t="s">
        <v>475</v>
      </c>
      <c r="O113" t="s">
        <v>476</v>
      </c>
      <c r="P113" t="s">
        <v>245</v>
      </c>
      <c r="Q113" t="s">
        <v>477</v>
      </c>
      <c r="R113">
        <v>26.17</v>
      </c>
      <c r="S113">
        <v>26.66</v>
      </c>
      <c r="T113" t="s">
        <v>25</v>
      </c>
      <c r="U113" s="4">
        <f t="shared" si="4"/>
        <v>2.2927015666794892E-3</v>
      </c>
      <c r="V113" s="4">
        <f t="shared" si="5"/>
        <v>1.8379594898724649E-2</v>
      </c>
      <c r="X113" s="3">
        <f t="shared" si="6"/>
        <v>26.650993998499626</v>
      </c>
    </row>
    <row r="114" spans="1:24" x14ac:dyDescent="0.25">
      <c r="A114">
        <v>107</v>
      </c>
      <c r="B114" t="s">
        <v>478</v>
      </c>
      <c r="C114">
        <v>9</v>
      </c>
      <c r="D114">
        <v>0</v>
      </c>
      <c r="E114">
        <v>6</v>
      </c>
      <c r="F114">
        <v>0</v>
      </c>
      <c r="G114" t="s">
        <v>20</v>
      </c>
      <c r="H114" t="s">
        <v>20</v>
      </c>
      <c r="I114">
        <v>6</v>
      </c>
      <c r="J114">
        <v>0</v>
      </c>
      <c r="K114" t="s">
        <v>20</v>
      </c>
      <c r="L114" t="s">
        <v>20</v>
      </c>
      <c r="M114">
        <v>28.92</v>
      </c>
      <c r="N114" t="s">
        <v>479</v>
      </c>
      <c r="O114" t="s">
        <v>480</v>
      </c>
      <c r="P114" t="s">
        <v>481</v>
      </c>
      <c r="Q114" t="s">
        <v>482</v>
      </c>
      <c r="R114">
        <v>28.94</v>
      </c>
      <c r="S114">
        <v>30.51</v>
      </c>
      <c r="T114" t="s">
        <v>25</v>
      </c>
      <c r="U114" s="4">
        <f t="shared" si="4"/>
        <v>6.9108500345538282E-4</v>
      </c>
      <c r="V114" s="4">
        <f t="shared" si="5"/>
        <v>5.1458538184201874E-2</v>
      </c>
      <c r="X114" s="3">
        <f t="shared" si="6"/>
        <v>30.429210095050802</v>
      </c>
    </row>
    <row r="115" spans="1:24" x14ac:dyDescent="0.25">
      <c r="A115">
        <v>108</v>
      </c>
      <c r="B115" t="s">
        <v>483</v>
      </c>
      <c r="C115">
        <v>10</v>
      </c>
      <c r="D115">
        <v>0</v>
      </c>
      <c r="E115">
        <v>6</v>
      </c>
      <c r="F115">
        <v>0</v>
      </c>
      <c r="G115" t="s">
        <v>20</v>
      </c>
      <c r="H115" t="s">
        <v>20</v>
      </c>
      <c r="I115">
        <v>6</v>
      </c>
      <c r="J115">
        <v>0</v>
      </c>
      <c r="K115" t="s">
        <v>20</v>
      </c>
      <c r="L115" t="s">
        <v>20</v>
      </c>
      <c r="M115">
        <v>25.26</v>
      </c>
      <c r="N115" t="s">
        <v>484</v>
      </c>
      <c r="O115" t="s">
        <v>485</v>
      </c>
      <c r="P115" t="s">
        <v>486</v>
      </c>
      <c r="Q115" t="s">
        <v>487</v>
      </c>
      <c r="R115">
        <v>25.34</v>
      </c>
      <c r="S115">
        <v>26.32</v>
      </c>
      <c r="T115" t="s">
        <v>25</v>
      </c>
      <c r="U115" s="4">
        <f t="shared" si="4"/>
        <v>3.1570639305444903E-3</v>
      </c>
      <c r="V115" s="4">
        <f t="shared" si="5"/>
        <v>3.7234042553191515E-2</v>
      </c>
      <c r="X115" s="3">
        <f t="shared" si="6"/>
        <v>26.283510638297873</v>
      </c>
    </row>
    <row r="116" spans="1:24" x14ac:dyDescent="0.25">
      <c r="A116">
        <v>109</v>
      </c>
      <c r="B116" t="s">
        <v>488</v>
      </c>
      <c r="C116">
        <v>10</v>
      </c>
      <c r="D116">
        <v>0</v>
      </c>
      <c r="E116">
        <v>5</v>
      </c>
      <c r="F116">
        <v>1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32.200000000000003</v>
      </c>
      <c r="N116" t="s">
        <v>399</v>
      </c>
      <c r="O116" t="s">
        <v>489</v>
      </c>
      <c r="P116" t="s">
        <v>108</v>
      </c>
      <c r="Q116" t="s">
        <v>392</v>
      </c>
      <c r="R116">
        <v>32.49</v>
      </c>
      <c r="S116">
        <v>33.880000000000003</v>
      </c>
      <c r="T116" t="s">
        <v>25</v>
      </c>
      <c r="U116" s="4">
        <f t="shared" si="4"/>
        <v>8.925823330255489E-3</v>
      </c>
      <c r="V116" s="4">
        <f t="shared" si="5"/>
        <v>4.1027154663518361E-2</v>
      </c>
      <c r="X116" s="3">
        <f t="shared" si="6"/>
        <v>33.822972255017717</v>
      </c>
    </row>
    <row r="117" spans="1:24" x14ac:dyDescent="0.25">
      <c r="A117">
        <v>110</v>
      </c>
      <c r="B117" t="s">
        <v>490</v>
      </c>
      <c r="C117">
        <v>10</v>
      </c>
      <c r="D117">
        <v>0</v>
      </c>
      <c r="E117">
        <v>6</v>
      </c>
      <c r="F117">
        <v>0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25.03</v>
      </c>
      <c r="N117" t="s">
        <v>491</v>
      </c>
      <c r="O117" t="s">
        <v>492</v>
      </c>
      <c r="P117" t="s">
        <v>227</v>
      </c>
      <c r="Q117" t="s">
        <v>493</v>
      </c>
      <c r="R117">
        <v>25.39</v>
      </c>
      <c r="S117">
        <v>25.88</v>
      </c>
      <c r="T117" t="s">
        <v>25</v>
      </c>
      <c r="U117" s="4">
        <f t="shared" si="4"/>
        <v>1.4178810555336763E-2</v>
      </c>
      <c r="V117" s="4">
        <f t="shared" si="5"/>
        <v>1.8933539412673839E-2</v>
      </c>
      <c r="X117" s="3">
        <f t="shared" si="6"/>
        <v>25.870722565687789</v>
      </c>
    </row>
    <row r="118" spans="1:24" x14ac:dyDescent="0.25">
      <c r="A118">
        <v>111</v>
      </c>
      <c r="B118" t="s">
        <v>494</v>
      </c>
      <c r="C118">
        <v>9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34.32</v>
      </c>
      <c r="N118" t="s">
        <v>495</v>
      </c>
      <c r="O118" t="s">
        <v>145</v>
      </c>
      <c r="P118" t="s">
        <v>496</v>
      </c>
      <c r="Q118" t="s">
        <v>338</v>
      </c>
      <c r="R118">
        <v>34.56</v>
      </c>
      <c r="S118">
        <v>35.92</v>
      </c>
      <c r="T118" t="s">
        <v>31</v>
      </c>
      <c r="U118" s="4">
        <f t="shared" si="4"/>
        <v>6.9444444444445308E-3</v>
      </c>
      <c r="V118" s="4">
        <f t="shared" si="5"/>
        <v>3.786191536748329E-2</v>
      </c>
      <c r="X118" s="3">
        <f t="shared" si="6"/>
        <v>35.868507795100228</v>
      </c>
    </row>
    <row r="119" spans="1:24" x14ac:dyDescent="0.25">
      <c r="A119">
        <v>112</v>
      </c>
      <c r="B119" t="s">
        <v>497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25.16</v>
      </c>
      <c r="N119" t="s">
        <v>498</v>
      </c>
      <c r="O119" t="s">
        <v>499</v>
      </c>
      <c r="P119" t="s">
        <v>383</v>
      </c>
      <c r="Q119" t="s">
        <v>53</v>
      </c>
      <c r="R119">
        <v>24.63</v>
      </c>
      <c r="S119">
        <v>24.97</v>
      </c>
      <c r="T119" t="s">
        <v>25</v>
      </c>
      <c r="U119" s="4">
        <f t="shared" si="4"/>
        <v>-2.1518473406414884E-2</v>
      </c>
      <c r="V119" s="4">
        <f t="shared" si="5"/>
        <v>1.361633960752906E-2</v>
      </c>
      <c r="X119" s="3">
        <f t="shared" si="6"/>
        <v>24.965370444533441</v>
      </c>
    </row>
    <row r="120" spans="1:24" x14ac:dyDescent="0.25">
      <c r="A120">
        <v>113</v>
      </c>
      <c r="B120" t="s">
        <v>500</v>
      </c>
      <c r="C120">
        <v>9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25.86</v>
      </c>
      <c r="N120" t="s">
        <v>98</v>
      </c>
      <c r="O120" t="s">
        <v>132</v>
      </c>
      <c r="P120" t="s">
        <v>501</v>
      </c>
      <c r="Q120" t="s">
        <v>502</v>
      </c>
      <c r="R120">
        <v>25.89</v>
      </c>
      <c r="S120">
        <v>26.33</v>
      </c>
      <c r="T120" t="s">
        <v>25</v>
      </c>
      <c r="U120" s="4">
        <f t="shared" si="4"/>
        <v>1.1587485515643925E-3</v>
      </c>
      <c r="V120" s="4">
        <f t="shared" si="5"/>
        <v>1.6710976072920491E-2</v>
      </c>
      <c r="X120" s="3">
        <f t="shared" si="6"/>
        <v>26.322647170527912</v>
      </c>
    </row>
    <row r="121" spans="1:24" x14ac:dyDescent="0.25">
      <c r="A121">
        <v>114</v>
      </c>
      <c r="B121" t="s">
        <v>503</v>
      </c>
      <c r="C121">
        <v>9</v>
      </c>
      <c r="D121">
        <v>2</v>
      </c>
      <c r="E121">
        <v>5</v>
      </c>
      <c r="F121">
        <v>1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27.69</v>
      </c>
      <c r="N121" t="s">
        <v>504</v>
      </c>
      <c r="O121" t="s">
        <v>505</v>
      </c>
      <c r="P121" t="s">
        <v>506</v>
      </c>
      <c r="Q121" t="s">
        <v>507</v>
      </c>
      <c r="R121">
        <v>27.89</v>
      </c>
      <c r="S121">
        <v>28.62</v>
      </c>
      <c r="T121" t="s">
        <v>25</v>
      </c>
      <c r="U121" s="4">
        <f t="shared" si="4"/>
        <v>7.1710290426676426E-3</v>
      </c>
      <c r="V121" s="4">
        <f t="shared" si="5"/>
        <v>2.5506638714185903E-2</v>
      </c>
      <c r="X121" s="3">
        <f t="shared" si="6"/>
        <v>28.601380153738646</v>
      </c>
    </row>
    <row r="123" spans="1:24" x14ac:dyDescent="0.25">
      <c r="V123" s="14">
        <f>SUBTOTAL(  2,V7:V121)</f>
        <v>115</v>
      </c>
    </row>
  </sheetData>
  <autoFilter ref="A6:V121" xr:uid="{6A45BBBC-A2E0-4062-B060-5C96E5F38C71}"/>
  <mergeCells count="1">
    <mergeCell ref="J3:K3"/>
  </mergeCells>
  <conditionalFormatting sqref="V7:V121">
    <cfRule type="cellIs" dxfId="12" priority="17" operator="between">
      <formula>1%</formula>
      <formula>1.5%</formula>
    </cfRule>
  </conditionalFormatting>
  <conditionalFormatting sqref="V7:V121">
    <cfRule type="cellIs" dxfId="11" priority="16" operator="between">
      <formula>0.015</formula>
      <formula>0.02</formula>
    </cfRule>
  </conditionalFormatting>
  <conditionalFormatting sqref="V7:V121">
    <cfRule type="cellIs" dxfId="10" priority="15" operator="greaterThan">
      <formula>0.02</formula>
    </cfRule>
  </conditionalFormatting>
  <conditionalFormatting sqref="V7:V121">
    <cfRule type="cellIs" dxfId="9" priority="13" operator="lessThan">
      <formula>0.005</formula>
    </cfRule>
    <cfRule type="cellIs" dxfId="8" priority="14" operator="between">
      <formula>0.005</formula>
      <formula>0.01</formula>
    </cfRule>
  </conditionalFormatting>
  <conditionalFormatting sqref="V123">
    <cfRule type="cellIs" dxfId="7" priority="12" operator="lessThan">
      <formula>0.005</formula>
    </cfRule>
  </conditionalFormatting>
  <conditionalFormatting sqref="V123">
    <cfRule type="cellIs" dxfId="6" priority="11" operator="greaterThan">
      <formula>0.012</formula>
    </cfRule>
  </conditionalFormatting>
  <conditionalFormatting sqref="V123">
    <cfRule type="cellIs" dxfId="5" priority="10" operator="greaterThan">
      <formula>0.02</formula>
    </cfRule>
  </conditionalFormatting>
  <conditionalFormatting sqref="V123">
    <cfRule type="cellIs" dxfId="4" priority="9" operator="between">
      <formula>0.006</formula>
      <formula>0.01</formula>
    </cfRule>
  </conditionalFormatting>
  <conditionalFormatting sqref="U3">
    <cfRule type="cellIs" dxfId="3" priority="4" operator="lessThan">
      <formula>0.005</formula>
    </cfRule>
  </conditionalFormatting>
  <conditionalFormatting sqref="U3">
    <cfRule type="cellIs" dxfId="2" priority="3" operator="greaterThan">
      <formula>0.012</formula>
    </cfRule>
  </conditionalFormatting>
  <conditionalFormatting sqref="U3">
    <cfRule type="cellIs" dxfId="1" priority="2" operator="greaterThan">
      <formula>0.02</formula>
    </cfRule>
  </conditionalFormatting>
  <conditionalFormatting sqref="U3">
    <cfRule type="cellIs" dxfId="0" priority="1" operator="between">
      <formula>0.006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2021-03-11T07:42:30Z</dcterms:created>
  <dcterms:modified xsi:type="dcterms:W3CDTF">2021-03-12T08:45:44Z</dcterms:modified>
</cp:coreProperties>
</file>