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1A1E48FB-5468-46A2-87A5-28B662C71E0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F3" i="2" l="1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R11" i="1"/>
  <c r="Q11" i="1"/>
  <c r="P11" i="1"/>
  <c r="N11" i="1"/>
  <c r="L11" i="1"/>
  <c r="J11" i="1"/>
  <c r="H11" i="1"/>
  <c r="I11" i="1" s="1"/>
  <c r="F11" i="1"/>
  <c r="D11" i="1"/>
  <c r="C11" i="1"/>
  <c r="B11" i="1"/>
  <c r="E24" i="2" l="1"/>
  <c r="H24" i="2" s="1"/>
  <c r="F24" i="2"/>
  <c r="K11" i="1"/>
  <c r="S11" i="1"/>
  <c r="O11" i="1"/>
  <c r="G11" i="1"/>
  <c r="M11" i="1"/>
  <c r="E11" i="1"/>
  <c r="T11" i="1"/>
  <c r="N4" i="1"/>
  <c r="N5" i="1"/>
  <c r="N6" i="1" l="1"/>
  <c r="N7" i="1" l="1"/>
  <c r="N8" i="1" l="1"/>
  <c r="O9" i="1" l="1"/>
  <c r="N9" i="1"/>
  <c r="R9" i="1" l="1"/>
  <c r="N10" i="1"/>
  <c r="L10" i="1"/>
  <c r="J10" i="1"/>
  <c r="H10" i="1"/>
  <c r="F10" i="1"/>
  <c r="D10" i="1"/>
  <c r="B10" i="1"/>
  <c r="P9" i="1"/>
  <c r="L9" i="1"/>
  <c r="L8" i="1"/>
  <c r="J9" i="1"/>
  <c r="H9" i="1"/>
  <c r="F9" i="1"/>
  <c r="D9" i="1"/>
  <c r="C9" i="1"/>
  <c r="B9" i="1"/>
  <c r="B8" i="1"/>
  <c r="Q9" i="1" l="1"/>
  <c r="M9" i="1"/>
  <c r="T9" i="1"/>
  <c r="K9" i="1"/>
  <c r="I9" i="1"/>
  <c r="S9" i="1"/>
  <c r="G9" i="1"/>
  <c r="E9" i="1"/>
  <c r="C5" i="1"/>
  <c r="O5" i="1" s="1"/>
  <c r="C6" i="1" l="1"/>
  <c r="O6" i="1" s="1"/>
  <c r="C7" i="1" l="1"/>
  <c r="O7" i="1" s="1"/>
  <c r="P8" i="1" l="1"/>
  <c r="J8" i="1"/>
  <c r="H8" i="1"/>
  <c r="F8" i="1"/>
  <c r="D8" i="1"/>
  <c r="C8" i="1" l="1"/>
  <c r="R7" i="1"/>
  <c r="Q7" i="1"/>
  <c r="P7" i="1"/>
  <c r="L7" i="1"/>
  <c r="J7" i="1"/>
  <c r="H7" i="1"/>
  <c r="F7" i="1"/>
  <c r="D7" i="1"/>
  <c r="B7" i="1"/>
  <c r="R6" i="1"/>
  <c r="Q6" i="1"/>
  <c r="P6" i="1"/>
  <c r="L6" i="1"/>
  <c r="J6" i="1"/>
  <c r="H6" i="1"/>
  <c r="F6" i="1"/>
  <c r="D6" i="1"/>
  <c r="B6" i="1"/>
  <c r="K8" i="1" l="1"/>
  <c r="O8" i="1"/>
  <c r="G8" i="1"/>
  <c r="E8" i="1"/>
  <c r="E7" i="1"/>
  <c r="G7" i="1"/>
  <c r="M7" i="1"/>
  <c r="K7" i="1"/>
  <c r="I7" i="1"/>
  <c r="S6" i="1"/>
  <c r="T6" i="1"/>
  <c r="T7" i="1"/>
  <c r="S7" i="1"/>
  <c r="I8" i="1"/>
  <c r="M8" i="1"/>
  <c r="R8" i="1"/>
  <c r="Q8" i="1"/>
  <c r="S8" i="1"/>
  <c r="T8" i="1"/>
  <c r="R5" i="1"/>
  <c r="Q5" i="1"/>
  <c r="P5" i="1"/>
  <c r="L5" i="1"/>
  <c r="J5" i="1"/>
  <c r="H5" i="1"/>
  <c r="F5" i="1"/>
  <c r="D5" i="1"/>
  <c r="B5" i="1"/>
  <c r="T5" i="1" l="1"/>
  <c r="S5" i="1"/>
  <c r="P4" i="1"/>
  <c r="L4" i="1"/>
  <c r="H4" i="1"/>
  <c r="J4" i="1"/>
  <c r="F4" i="1"/>
  <c r="D4" i="1"/>
  <c r="C4" i="1"/>
  <c r="O4" i="1" s="1"/>
  <c r="B4" i="1"/>
  <c r="T4" i="1" l="1"/>
  <c r="S4" i="1"/>
  <c r="R4" i="1"/>
  <c r="Q4" i="1"/>
  <c r="E6" i="1"/>
  <c r="I6" i="1" l="1"/>
  <c r="K6" i="1"/>
  <c r="M6" i="1"/>
  <c r="G6" i="1"/>
  <c r="M5" i="1" l="1"/>
  <c r="E5" i="1"/>
  <c r="G5" i="1"/>
  <c r="K5" i="1"/>
  <c r="I5" i="1"/>
  <c r="E4" i="1" l="1"/>
  <c r="G4" i="1"/>
  <c r="I4" i="1"/>
  <c r="K4" i="1"/>
  <c r="M4" i="1"/>
  <c r="P10" i="1"/>
  <c r="C10" i="1" l="1"/>
  <c r="E10" i="1" l="1"/>
  <c r="O10" i="1"/>
  <c r="M10" i="1"/>
  <c r="K10" i="1"/>
  <c r="I10" i="1"/>
  <c r="G10" i="1"/>
  <c r="T10" i="1"/>
  <c r="S10" i="1"/>
  <c r="R10" i="1"/>
  <c r="Q10" i="1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<sst xmlns="http://schemas.openxmlformats.org/spreadsheetml/2006/main" count="14" uniqueCount="14">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</sst>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1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2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50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8</v>
          </cell>
        </row>
        <row r="6">
          <cell r="V6">
            <v>5</v>
          </cell>
        </row>
        <row r="99">
          <cell r="A99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U2">
            <v>72</v>
          </cell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4</v>
          </cell>
        </row>
        <row r="6">
          <cell r="Z6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U2">
            <v>64</v>
          </cell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14</v>
          </cell>
        </row>
        <row r="6">
          <cell r="Z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U2">
            <v>115</v>
          </cell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5</v>
          </cell>
        </row>
        <row r="6">
          <cell r="Z6">
            <v>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130</v>
          </cell>
          <cell r="Z2">
            <v>20</v>
          </cell>
          <cell r="AD2">
            <v>3916.0570000000002</v>
          </cell>
        </row>
        <row r="3">
          <cell r="J3">
            <v>44266</v>
          </cell>
          <cell r="Z3">
            <v>23</v>
          </cell>
          <cell r="AD3">
            <v>3981.2008786064389</v>
          </cell>
        </row>
        <row r="4">
          <cell r="Z4">
            <v>26</v>
          </cell>
          <cell r="AD4">
            <v>1.6362871553781355E-2</v>
          </cell>
        </row>
        <row r="5">
          <cell r="Z5">
            <v>18</v>
          </cell>
        </row>
        <row r="6">
          <cell r="Z6">
            <v>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124</v>
          </cell>
          <cell r="Z2">
            <v>24</v>
          </cell>
          <cell r="AD2">
            <v>3767.6899999999991</v>
          </cell>
        </row>
        <row r="3">
          <cell r="J3">
            <v>44267</v>
          </cell>
          <cell r="Z3">
            <v>18</v>
          </cell>
          <cell r="AD3">
            <v>3822.6141464907637</v>
          </cell>
        </row>
        <row r="4">
          <cell r="Z4">
            <v>22</v>
          </cell>
          <cell r="AD4">
            <v>1.4368216196025463E-2</v>
          </cell>
        </row>
        <row r="5">
          <cell r="Z5">
            <v>10</v>
          </cell>
        </row>
        <row r="6">
          <cell r="Z6">
            <v>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26</v>
          </cell>
        </row>
        <row r="2">
          <cell r="B2">
            <v>44270</v>
          </cell>
          <cell r="E2">
            <v>113</v>
          </cell>
          <cell r="H2">
            <v>13</v>
          </cell>
          <cell r="L2">
            <v>3462.5699999999974</v>
          </cell>
        </row>
        <row r="3">
          <cell r="H3">
            <v>11</v>
          </cell>
          <cell r="L3">
            <v>3505.7449589990315</v>
          </cell>
        </row>
        <row r="4">
          <cell r="H4">
            <v>16</v>
          </cell>
          <cell r="L4">
            <v>1.2315487722005192E-2</v>
          </cell>
        </row>
        <row r="5">
          <cell r="H5">
            <v>18</v>
          </cell>
        </row>
        <row r="6">
          <cell r="H6">
            <v>29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20</v>
          </cell>
        </row>
        <row r="2">
          <cell r="B2">
            <v>44271</v>
          </cell>
          <cell r="E2">
            <v>129</v>
          </cell>
          <cell r="H2">
            <v>8</v>
          </cell>
          <cell r="L2">
            <v>3990.85</v>
          </cell>
        </row>
        <row r="3">
          <cell r="H3">
            <v>17</v>
          </cell>
          <cell r="L3">
            <v>4040.4929945553527</v>
          </cell>
        </row>
        <row r="4">
          <cell r="H4">
            <v>20</v>
          </cell>
          <cell r="L4">
            <v>1.2286370653840417E-2</v>
          </cell>
        </row>
        <row r="5">
          <cell r="H5">
            <v>29</v>
          </cell>
        </row>
        <row r="6">
          <cell r="H6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"/>
  <sheetViews>
    <sheetView tabSelected="1" workbookViewId="0">
      <selection activeCell="W12" sqref="W12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5" t="s">
        <v>11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20" ht="30" x14ac:dyDescent="0.25">
      <c r="B3" s="4" t="s">
        <v>0</v>
      </c>
      <c r="C3" s="8" t="s">
        <v>1</v>
      </c>
      <c r="D3" s="27" t="s">
        <v>5</v>
      </c>
      <c r="E3" s="28"/>
      <c r="F3" s="29" t="s">
        <v>6</v>
      </c>
      <c r="G3" s="29"/>
      <c r="H3" s="29" t="s">
        <v>7</v>
      </c>
      <c r="I3" s="29"/>
      <c r="J3" s="29" t="s">
        <v>8</v>
      </c>
      <c r="K3" s="30"/>
      <c r="L3" s="31" t="s">
        <v>12</v>
      </c>
      <c r="M3" s="32"/>
      <c r="N3" s="23">
        <v>0</v>
      </c>
      <c r="O3" s="24"/>
      <c r="P3" s="4" t="s">
        <v>3</v>
      </c>
      <c r="Q3" s="4" t="s">
        <v>2</v>
      </c>
      <c r="R3" s="8" t="s">
        <v>4</v>
      </c>
      <c r="S3" s="12" t="s">
        <v>9</v>
      </c>
      <c r="T3" s="12" t="s">
        <v>10</v>
      </c>
    </row>
    <row r="4" spans="2:20" x14ac:dyDescent="0.25">
      <c r="B4" s="1">
        <f>[1]Sheet1!$H$3</f>
        <v>44259</v>
      </c>
      <c r="C4" s="3">
        <f>[1]Sheet1!$A$99+1</f>
        <v>92</v>
      </c>
      <c r="D4" s="17">
        <f>[1]Sheet1!$V$1</f>
        <v>37</v>
      </c>
      <c r="E4" s="21">
        <f>D4/C4</f>
        <v>0.40217391304347827</v>
      </c>
      <c r="F4" s="19">
        <f>[1]Sheet1!$V$2</f>
        <v>16</v>
      </c>
      <c r="G4" s="21">
        <f>F4/C4</f>
        <v>0.17391304347826086</v>
      </c>
      <c r="H4" s="19">
        <f>[1]Sheet1!$V$3</f>
        <v>13</v>
      </c>
      <c r="I4" s="21">
        <f>H4/C4</f>
        <v>0.14130434782608695</v>
      </c>
      <c r="J4" s="19">
        <f>[1]Sheet1!$V$4</f>
        <v>13</v>
      </c>
      <c r="K4" s="22">
        <f>J4/C4</f>
        <v>0.14130434782608695</v>
      </c>
      <c r="L4" s="10">
        <f>[1]Sheet1!$V$5</f>
        <v>8</v>
      </c>
      <c r="M4" s="7">
        <f>L4/C4</f>
        <v>8.6956521739130432E-2</v>
      </c>
      <c r="N4" s="10">
        <f>[1]Sheet1!$V$6</f>
        <v>5</v>
      </c>
      <c r="O4" s="7">
        <f t="shared" ref="O4:O9" si="0">N4/C4</f>
        <v>5.434782608695652E-2</v>
      </c>
      <c r="P4" s="2">
        <f>[1]Sheet1!$Z$2</f>
        <v>2734.6199999999994</v>
      </c>
      <c r="Q4" s="2">
        <f>[1]Sheet1!$Z$3</f>
        <v>2788.5342143111716</v>
      </c>
      <c r="R4" s="14">
        <f>[1]Sheet1!$Z$4</f>
        <v>1.9334248808738463E-2</v>
      </c>
      <c r="S4" s="16">
        <f>(D4+F4+H4)/C4</f>
        <v>0.71739130434782605</v>
      </c>
      <c r="T4" s="16">
        <f>(D4+F4+H4+J4)/C4</f>
        <v>0.85869565217391308</v>
      </c>
    </row>
    <row r="5" spans="2:20" x14ac:dyDescent="0.25">
      <c r="B5" s="1">
        <f>[2]Sheet1!$K$3</f>
        <v>44260</v>
      </c>
      <c r="C5" s="3">
        <f>[2]Sheet1!$U$2</f>
        <v>72</v>
      </c>
      <c r="D5" s="17">
        <f>[2]Sheet1!$Z$1</f>
        <v>35</v>
      </c>
      <c r="E5" s="21">
        <f t="shared" ref="E5:E7" si="1">D5/C5</f>
        <v>0.4861111111111111</v>
      </c>
      <c r="F5" s="19">
        <f>[2]Sheet1!$Z$2</f>
        <v>12</v>
      </c>
      <c r="G5" s="21">
        <f t="shared" ref="G5:G7" si="2">F5/C5</f>
        <v>0.16666666666666666</v>
      </c>
      <c r="H5" s="19">
        <f>[2]Sheet1!$Z$3</f>
        <v>11</v>
      </c>
      <c r="I5" s="21">
        <f t="shared" ref="I5:I7" si="3">H5/C5</f>
        <v>0.15277777777777779</v>
      </c>
      <c r="J5" s="19">
        <f>[2]Sheet1!$Z$4</f>
        <v>7</v>
      </c>
      <c r="K5" s="22">
        <f t="shared" ref="K5:K7" si="4">J5/C5</f>
        <v>9.7222222222222224E-2</v>
      </c>
      <c r="L5" s="10">
        <f>[2]Sheet1!$Z$5</f>
        <v>4</v>
      </c>
      <c r="M5" s="7">
        <f t="shared" ref="M5:M7" si="5">L5/C5</f>
        <v>5.5555555555555552E-2</v>
      </c>
      <c r="N5" s="10">
        <f>[2]Sheet1!$Z$6</f>
        <v>3</v>
      </c>
      <c r="O5" s="7">
        <f t="shared" si="0"/>
        <v>4.1666666666666664E-2</v>
      </c>
      <c r="P5" s="2">
        <f>[2]Sheet1!$AD$2</f>
        <v>2135.9199999999996</v>
      </c>
      <c r="Q5" s="2">
        <f>[2]Sheet1!$AD$3</f>
        <v>2183.5042124717152</v>
      </c>
      <c r="R5" s="14">
        <f>[2]Sheet1!$AD$4</f>
        <v>2.1792590185961025E-2</v>
      </c>
      <c r="S5" s="16">
        <f t="shared" ref="S5:S8" si="6">(D5+F5+H5)/C5</f>
        <v>0.80555555555555558</v>
      </c>
      <c r="T5" s="16">
        <f t="shared" ref="T5:T8" si="7">(D5+F5+H5+J5)/C5</f>
        <v>0.90277777777777779</v>
      </c>
    </row>
    <row r="6" spans="2:20" x14ac:dyDescent="0.25">
      <c r="B6" s="1">
        <f>[3]Sheet1!$K$3</f>
        <v>44264</v>
      </c>
      <c r="C6" s="9">
        <f>[3]Sheet1!$U$2</f>
        <v>64</v>
      </c>
      <c r="D6" s="18">
        <f>[3]Sheet1!$Z$1</f>
        <v>18</v>
      </c>
      <c r="E6" s="21">
        <f t="shared" si="1"/>
        <v>0.28125</v>
      </c>
      <c r="F6" s="20">
        <f>[3]Sheet1!$Z$2</f>
        <v>9</v>
      </c>
      <c r="G6" s="21">
        <f t="shared" si="2"/>
        <v>0.140625</v>
      </c>
      <c r="H6" s="20">
        <f>[3]Sheet1!$Z$3</f>
        <v>9</v>
      </c>
      <c r="I6" s="21">
        <f t="shared" si="3"/>
        <v>0.140625</v>
      </c>
      <c r="J6" s="20">
        <f>[3]Sheet1!$Z$4</f>
        <v>13</v>
      </c>
      <c r="K6" s="22">
        <f t="shared" si="4"/>
        <v>0.203125</v>
      </c>
      <c r="L6" s="11">
        <f>[3]Sheet1!$Z$5</f>
        <v>14</v>
      </c>
      <c r="M6" s="7">
        <f t="shared" si="5"/>
        <v>0.21875</v>
      </c>
      <c r="N6" s="10">
        <f>[3]Sheet1!$Z$6</f>
        <v>1</v>
      </c>
      <c r="O6" s="7">
        <f t="shared" si="0"/>
        <v>1.5625E-2</v>
      </c>
      <c r="P6" s="6">
        <f>[3]Sheet1!$AD$2</f>
        <v>1949.66</v>
      </c>
      <c r="Q6" s="6">
        <f>[3]Sheet1!$AD$3</f>
        <v>1979.2027421661378</v>
      </c>
      <c r="R6" s="15">
        <f>[3]Sheet1!$AD$4</f>
        <v>1.4926587123562984E-2</v>
      </c>
      <c r="S6" s="16">
        <f t="shared" si="6"/>
        <v>0.5625</v>
      </c>
      <c r="T6" s="16">
        <f t="shared" si="7"/>
        <v>0.765625</v>
      </c>
    </row>
    <row r="7" spans="2:20" x14ac:dyDescent="0.25">
      <c r="B7" s="5">
        <f>[4]Sheet1!$J$3</f>
        <v>44265</v>
      </c>
      <c r="C7" s="9">
        <f>[4]Sheet1!$U$2</f>
        <v>115</v>
      </c>
      <c r="D7" s="18">
        <f>[4]Sheet1!$Z$1</f>
        <v>79</v>
      </c>
      <c r="E7" s="21">
        <f t="shared" si="1"/>
        <v>0.68695652173913047</v>
      </c>
      <c r="F7" s="20">
        <f>[4]Sheet1!$Z$2</f>
        <v>13</v>
      </c>
      <c r="G7" s="21">
        <f t="shared" si="2"/>
        <v>0.11304347826086956</v>
      </c>
      <c r="H7" s="20">
        <f>[4]Sheet1!$Z$3</f>
        <v>9</v>
      </c>
      <c r="I7" s="21">
        <f t="shared" si="3"/>
        <v>7.8260869565217397E-2</v>
      </c>
      <c r="J7" s="20">
        <f>[4]Sheet1!$Z$4</f>
        <v>6</v>
      </c>
      <c r="K7" s="22">
        <f t="shared" si="4"/>
        <v>5.2173913043478258E-2</v>
      </c>
      <c r="L7" s="11">
        <f>[4]Sheet1!$Z$5</f>
        <v>5</v>
      </c>
      <c r="M7" s="7">
        <f t="shared" si="5"/>
        <v>4.3478260869565216E-2</v>
      </c>
      <c r="N7" s="10">
        <f>[4]Sheet1!$Z$6</f>
        <v>3</v>
      </c>
      <c r="O7" s="7">
        <f t="shared" si="0"/>
        <v>2.6086956521739129E-2</v>
      </c>
      <c r="P7" s="6">
        <f>[4]Sheet1!$AD$2</f>
        <v>3381.17</v>
      </c>
      <c r="Q7" s="13">
        <f>[4]Sheet1!$AD$3</f>
        <v>3473.6768337211829</v>
      </c>
      <c r="R7" s="15">
        <f>[4]Sheet1!$AD$4</f>
        <v>2.663081171603543E-2</v>
      </c>
      <c r="S7" s="16">
        <f t="shared" si="6"/>
        <v>0.87826086956521743</v>
      </c>
      <c r="T7" s="16">
        <f t="shared" si="7"/>
        <v>0.93043478260869561</v>
      </c>
    </row>
    <row r="8" spans="2:20" x14ac:dyDescent="0.25">
      <c r="B8" s="5">
        <f>[5]Sheet1!$J$3</f>
        <v>44266</v>
      </c>
      <c r="C8" s="9">
        <f>[5]Sheet1!$U$2</f>
        <v>130</v>
      </c>
      <c r="D8" s="18">
        <f>[5]Sheet1!$Z$1</f>
        <v>30</v>
      </c>
      <c r="E8" s="21">
        <f t="shared" ref="E8" si="8">D8/C8</f>
        <v>0.23076923076923078</v>
      </c>
      <c r="F8" s="20">
        <f>[5]Sheet1!$Z$2</f>
        <v>20</v>
      </c>
      <c r="G8" s="21">
        <f t="shared" ref="G8" si="9">F8/C8</f>
        <v>0.15384615384615385</v>
      </c>
      <c r="H8" s="20">
        <f>[5]Sheet1!$Z$3</f>
        <v>23</v>
      </c>
      <c r="I8" s="21">
        <f t="shared" ref="I8" si="10">H8/C8</f>
        <v>0.17692307692307693</v>
      </c>
      <c r="J8" s="20">
        <f>[5]Sheet1!$Z$4</f>
        <v>26</v>
      </c>
      <c r="K8" s="22">
        <f t="shared" ref="K8" si="11">J8/C8</f>
        <v>0.2</v>
      </c>
      <c r="L8" s="11">
        <f>[5]Sheet1!$Z$5</f>
        <v>18</v>
      </c>
      <c r="M8" s="7">
        <f t="shared" ref="M8" si="12">L8/C8</f>
        <v>0.13846153846153847</v>
      </c>
      <c r="N8" s="10">
        <f>[5]Sheet1!$Z$6</f>
        <v>13</v>
      </c>
      <c r="O8" s="7">
        <f t="shared" si="0"/>
        <v>0.1</v>
      </c>
      <c r="P8" s="6">
        <f>[5]Sheet1!$AD$2</f>
        <v>3916.0570000000002</v>
      </c>
      <c r="Q8" s="13">
        <f>[5]Sheet1!$AD$3</f>
        <v>3981.2008786064389</v>
      </c>
      <c r="R8" s="15">
        <f>[5]Sheet1!$AD$4</f>
        <v>1.6362871553781355E-2</v>
      </c>
      <c r="S8" s="16">
        <f t="shared" si="6"/>
        <v>0.56153846153846154</v>
      </c>
      <c r="T8" s="16">
        <f t="shared" si="7"/>
        <v>0.7615384615384615</v>
      </c>
    </row>
    <row r="9" spans="2:20" x14ac:dyDescent="0.25">
      <c r="B9" s="5">
        <f>[6]Sheet1!$J$3</f>
        <v>44267</v>
      </c>
      <c r="C9" s="9">
        <f>[6]Sheet1!$U$2</f>
        <v>124</v>
      </c>
      <c r="D9" s="18">
        <f>[6]Sheet1!$Z$1</f>
        <v>30</v>
      </c>
      <c r="E9" s="21">
        <f t="shared" ref="E9:E10" si="13">D9/C9</f>
        <v>0.24193548387096775</v>
      </c>
      <c r="F9" s="20">
        <f>[6]Sheet1!$Z$2</f>
        <v>24</v>
      </c>
      <c r="G9" s="21">
        <f t="shared" ref="G9:G10" si="14">F9/C9</f>
        <v>0.19354838709677419</v>
      </c>
      <c r="H9" s="20">
        <f>[6]Sheet1!$Z$3</f>
        <v>18</v>
      </c>
      <c r="I9" s="21">
        <f t="shared" ref="I9:I10" si="15">H9/C9</f>
        <v>0.14516129032258066</v>
      </c>
      <c r="J9" s="20">
        <f>[6]Sheet1!$Z$4</f>
        <v>22</v>
      </c>
      <c r="K9" s="22">
        <f t="shared" ref="K9:K10" si="16">J9/C9</f>
        <v>0.17741935483870969</v>
      </c>
      <c r="L9" s="11">
        <f>[6]Sheet1!$Z$5</f>
        <v>10</v>
      </c>
      <c r="M9" s="7">
        <f t="shared" ref="M9:M10" si="17">L9/C9</f>
        <v>8.0645161290322578E-2</v>
      </c>
      <c r="N9" s="10">
        <f>[6]Sheet1!$Z$6</f>
        <v>20</v>
      </c>
      <c r="O9" s="7">
        <f t="shared" si="0"/>
        <v>0.16129032258064516</v>
      </c>
      <c r="P9" s="6">
        <f>[6]Sheet1!$AD$2</f>
        <v>3767.6899999999991</v>
      </c>
      <c r="Q9" s="13">
        <f>[6]Sheet1!$AD$3</f>
        <v>3822.6141464907637</v>
      </c>
      <c r="R9" s="15">
        <f>[6]Sheet1!$AD$4</f>
        <v>1.4368216196025463E-2</v>
      </c>
      <c r="S9" s="16">
        <f t="shared" ref="S9" si="18">(D9+F9+H9)/C9</f>
        <v>0.58064516129032262</v>
      </c>
      <c r="T9" s="16">
        <f t="shared" ref="T9" si="19">(D9+F9+H9+J9)/C9</f>
        <v>0.75806451612903225</v>
      </c>
    </row>
    <row r="10" spans="2:20" x14ac:dyDescent="0.25">
      <c r="B10" s="1">
        <f>[7]Sheet1!$B$2</f>
        <v>44270</v>
      </c>
      <c r="C10" s="3">
        <f>[7]Sheet1!$E$2</f>
        <v>113</v>
      </c>
      <c r="D10" s="17">
        <f>[7]Sheet1!$H$1</f>
        <v>26</v>
      </c>
      <c r="E10" s="21">
        <f t="shared" si="13"/>
        <v>0.23008849557522124</v>
      </c>
      <c r="F10" s="19">
        <f>[7]Sheet1!$H$2</f>
        <v>13</v>
      </c>
      <c r="G10" s="21">
        <f t="shared" si="14"/>
        <v>0.11504424778761062</v>
      </c>
      <c r="H10" s="19">
        <f>[7]Sheet1!$H$3</f>
        <v>11</v>
      </c>
      <c r="I10" s="21">
        <f t="shared" si="15"/>
        <v>9.7345132743362831E-2</v>
      </c>
      <c r="J10" s="19">
        <f>[7]Sheet1!$H$4</f>
        <v>16</v>
      </c>
      <c r="K10" s="22">
        <f t="shared" si="16"/>
        <v>0.1415929203539823</v>
      </c>
      <c r="L10" s="10">
        <f>[7]Sheet1!$H$5</f>
        <v>18</v>
      </c>
      <c r="M10" s="7">
        <f t="shared" si="17"/>
        <v>0.15929203539823009</v>
      </c>
      <c r="N10" s="10">
        <f>[7]Sheet1!$H$6</f>
        <v>29</v>
      </c>
      <c r="O10" s="7">
        <f>N10/C10</f>
        <v>0.25663716814159293</v>
      </c>
      <c r="P10" s="2">
        <f>[7]Sheet1!$L$2</f>
        <v>3462.5699999999974</v>
      </c>
      <c r="Q10" s="2">
        <f>[7]Sheet1!$L$3</f>
        <v>3505.7449589990315</v>
      </c>
      <c r="R10" s="14">
        <f>[7]Sheet1!$L$4</f>
        <v>1.2315487722005192E-2</v>
      </c>
      <c r="S10" s="16">
        <f t="shared" ref="S10" si="20">(D10+F10+H10)/C10</f>
        <v>0.44247787610619471</v>
      </c>
      <c r="T10" s="16">
        <f t="shared" ref="T10" si="21">(D10+F10+H10+J10)/C10</f>
        <v>0.58407079646017701</v>
      </c>
    </row>
    <row r="11" spans="2:20" x14ac:dyDescent="0.25">
      <c r="B11" s="1">
        <f>[8]Sheet1!$B$2</f>
        <v>44271</v>
      </c>
      <c r="C11" s="3">
        <f>[8]Sheet1!$E$2</f>
        <v>129</v>
      </c>
      <c r="D11" s="17">
        <f>[8]Sheet1!$H$1</f>
        <v>20</v>
      </c>
      <c r="E11" s="21">
        <f t="shared" ref="E11" si="22">D11/C11</f>
        <v>0.15503875968992248</v>
      </c>
      <c r="F11" s="19">
        <f>[8]Sheet1!$H$2</f>
        <v>8</v>
      </c>
      <c r="G11" s="21">
        <f t="shared" ref="G11" si="23">F11/C11</f>
        <v>6.2015503875968991E-2</v>
      </c>
      <c r="H11" s="19">
        <f>[8]Sheet1!$H$3</f>
        <v>17</v>
      </c>
      <c r="I11" s="21">
        <f t="shared" ref="I11" si="24">H11/C11</f>
        <v>0.13178294573643412</v>
      </c>
      <c r="J11" s="19">
        <f>[8]Sheet1!$H$4</f>
        <v>20</v>
      </c>
      <c r="K11" s="22">
        <f t="shared" ref="K11" si="25">J11/C11</f>
        <v>0.15503875968992248</v>
      </c>
      <c r="L11" s="10">
        <f>[8]Sheet1!$H$5</f>
        <v>29</v>
      </c>
      <c r="M11" s="7">
        <f t="shared" ref="M11" si="26">L11/C11</f>
        <v>0.22480620155038761</v>
      </c>
      <c r="N11" s="10">
        <f>[8]Sheet1!$H$6</f>
        <v>35</v>
      </c>
      <c r="O11" s="7">
        <f>N11/C11</f>
        <v>0.27131782945736432</v>
      </c>
      <c r="P11" s="2">
        <f>[8]Sheet1!$L$2</f>
        <v>3990.85</v>
      </c>
      <c r="Q11" s="33">
        <f>[8]Sheet1!$L$3</f>
        <v>4040.4929945553527</v>
      </c>
      <c r="R11" s="14">
        <f>[8]Sheet1!$L$4</f>
        <v>1.2286370653840417E-2</v>
      </c>
      <c r="S11" s="16">
        <f t="shared" ref="S11" si="27">(D11+F11+H11)/C11</f>
        <v>0.34883720930232559</v>
      </c>
      <c r="T11" s="16">
        <f t="shared" ref="T11" si="28">(D11+F11+H11+J11)/C11</f>
        <v>0.50387596899224807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36" t="s">
        <v>13</v>
      </c>
      <c r="D1">
        <v>100000</v>
      </c>
      <c r="E1" s="34">
        <v>0.01</v>
      </c>
    </row>
    <row r="3" spans="3:6" x14ac:dyDescent="0.25">
      <c r="C3">
        <v>1</v>
      </c>
      <c r="D3">
        <f>D1</f>
        <v>100000</v>
      </c>
      <c r="E3" s="34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34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34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34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34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34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34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34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34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34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34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34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34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34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34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34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34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34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34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34">
        <f t="shared" si="0"/>
        <v>0.01</v>
      </c>
      <c r="F22">
        <f t="shared" si="2"/>
        <v>122019.0039947967</v>
      </c>
    </row>
    <row r="24" spans="3:8" x14ac:dyDescent="0.25">
      <c r="E24" s="35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2021-03-17T13:22:52Z</dcterms:modified>
</cp:coreProperties>
</file>