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elle1" sheetId="1" state="visible" r:id="rId2"/>
    <sheet name="Tabelle2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<sst xmlns="http://schemas.openxmlformats.org/spreadsheetml/2006/main" count="46" uniqueCount="20">
  <si>
    <t xml:space="preserve">Ansitz</t>
  </si>
  <si>
    <t xml:space="preserve">PLOT 8715</t>
  </si>
  <si>
    <t xml:space="preserve">BAUM 113</t>
  </si>
  <si>
    <t xml:space="preserve">Koordinaten x</t>
  </si>
  <si>
    <t xml:space="preserve">Koordinaten y</t>
  </si>
  <si>
    <t xml:space="preserve">bogenmaß</t>
  </si>
  <si>
    <t xml:space="preserve">grad</t>
  </si>
  <si>
    <t xml:space="preserve">gon</t>
  </si>
  <si>
    <t xml:space="preserve">meter</t>
  </si>
  <si>
    <t xml:space="preserve">Strecke a</t>
  </si>
  <si>
    <t xml:space="preserve">Strecke b</t>
  </si>
  <si>
    <t xml:space="preserve">Differenz x</t>
  </si>
  <si>
    <t xml:space="preserve">Differenz y</t>
  </si>
  <si>
    <t xml:space="preserve">PLOT 8710</t>
  </si>
  <si>
    <t xml:space="preserve">BAUM 40</t>
  </si>
  <si>
    <t xml:space="preserve">PLOT 8817</t>
  </si>
  <si>
    <t xml:space="preserve">BAUM 193</t>
  </si>
  <si>
    <t xml:space="preserve">Strecke Plot zu Plot (c²)</t>
  </si>
  <si>
    <t xml:space="preserve">PLOT 8815</t>
  </si>
  <si>
    <t xml:space="preserve">BAUM 309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</si>
</sst>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.0"/>
    <numFmt numFmtId="166" formatCode="0.00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CCCFF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ck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2" borderId="1" xfId="0" applyFont="false" applyBorder="true" applyAlignment="false" applyProtection="true">
      <alignment horizontal="general" vertical="bottom" textRotation="0" wrapText="false" indent="0" shrinkToFit="false"/>
      <protection locked="false" hidden="false"/>
    </xf>
    <xf numFmtId="166" fontId="0" fillId="2" borderId="2" xfId="0" applyFont="false" applyBorder="true" applyAlignment="false" applyProtection="true">
      <alignment horizontal="general" vertical="bottom" textRotation="0" wrapText="false" indent="0" shrinkToFit="false"/>
      <protection locked="fals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17"/>
  <sheetViews>
    <sheetView showFormulas="false" showGridLines="true" showRowColHeaders="true" showZeros="true" rightToLeft="false" tabSelected="true" showOutlineSymbols="true" defaultGridColor="true" view="normal" topLeftCell="A1" colorId="64" zoomScale="160" zoomScaleNormal="160" zoomScalePageLayoutView="100" workbookViewId="0">
      <selection pane="topLeft" activeCell="G17" activeCellId="3" sqref="G5:H5 G9:H9 G13:H13 G17:H17"/>
    </sheetView>
  </sheetViews>
  <sheetFormatPr defaultColWidth="10.6875" defaultRowHeight="15" zeroHeight="false" outlineLevelRow="0" outlineLevelCol="0"/>
  <cols>
    <col collapsed="false" customWidth="true" hidden="false" outlineLevel="0" max="7" min="7" style="0" width="13.43"/>
    <col collapsed="false" customWidth="true" hidden="false" outlineLevel="0" max="8" min="8" style="0" width="14.15"/>
  </cols>
  <sheetData>
    <row r="1" customFormat="false" ht="15" hidden="false" customHeight="false" outlineLevel="0" collapsed="false">
      <c r="A1" s="0" t="s">
        <v>0</v>
      </c>
    </row>
    <row r="3" customFormat="false" ht="15" hidden="false" customHeight="false" outlineLevel="0" collapsed="false">
      <c r="A3" s="0" t="s">
        <v>1</v>
      </c>
      <c r="B3" s="0" t="s">
        <v>2</v>
      </c>
      <c r="G3" s="0" t="s">
        <v>3</v>
      </c>
      <c r="H3" s="0" t="s">
        <v>4</v>
      </c>
    </row>
    <row r="4" customFormat="false" ht="15" hidden="false" customHeight="false" outlineLevel="0" collapsed="false">
      <c r="A4" s="0" t="s">
        <v>5</v>
      </c>
      <c r="B4" s="0" t="s">
        <v>6</v>
      </c>
      <c r="C4" s="0" t="s">
        <v>7</v>
      </c>
      <c r="D4" s="0" t="s">
        <v>8</v>
      </c>
      <c r="E4" s="0" t="s">
        <v>9</v>
      </c>
      <c r="F4" s="0" t="s">
        <v>10</v>
      </c>
      <c r="G4" s="0" t="n">
        <v>29.98</v>
      </c>
      <c r="H4" s="0" t="n">
        <v>71.51</v>
      </c>
    </row>
    <row r="5" customFormat="false" ht="13.8" hidden="false" customHeight="false" outlineLevel="0" collapsed="false">
      <c r="A5" s="0" t="n">
        <f aca="false">RADIANS(B5)</f>
        <v>1.55508836352695</v>
      </c>
      <c r="B5" s="0" t="n">
        <f aca="false">C5*360/400</f>
        <v>89.1</v>
      </c>
      <c r="C5" s="1" t="n">
        <v>99</v>
      </c>
      <c r="D5" s="2" t="n">
        <v>3.25</v>
      </c>
      <c r="E5" s="0" t="n">
        <f aca="false">SIN(A5)*D5</f>
        <v>3.2495990555654</v>
      </c>
      <c r="F5" s="0" t="n">
        <f aca="false">COS(A5)*D5</f>
        <v>0.0510487812634178</v>
      </c>
      <c r="G5" s="3" t="n">
        <f aca="false">G4-E5</f>
        <v>26.7304009444346</v>
      </c>
      <c r="H5" s="3" t="n">
        <f aca="false">H4-F5</f>
        <v>71.4589512187366</v>
      </c>
      <c r="I5" s="0" t="s">
        <v>11</v>
      </c>
      <c r="J5" s="0" t="s">
        <v>12</v>
      </c>
    </row>
    <row r="6" customFormat="false" ht="15" hidden="false" customHeight="false" outlineLevel="0" collapsed="false">
      <c r="I6" s="0" t="n">
        <f aca="false">G5-G9</f>
        <v>-24.0170457679779</v>
      </c>
      <c r="J6" s="0" t="n">
        <f aca="false">H5-H9</f>
        <v>6.1806063821044</v>
      </c>
    </row>
    <row r="7" customFormat="false" ht="15" hidden="false" customHeight="false" outlineLevel="0" collapsed="false">
      <c r="A7" s="0" t="s">
        <v>13</v>
      </c>
      <c r="B7" s="0" t="s">
        <v>14</v>
      </c>
      <c r="G7" s="0" t="s">
        <v>3</v>
      </c>
      <c r="H7" s="0" t="s">
        <v>4</v>
      </c>
      <c r="I7" s="0" t="n">
        <f aca="false">I6/5</f>
        <v>-4.80340915359559</v>
      </c>
      <c r="J7" s="0" t="n">
        <f aca="false">J6/5</f>
        <v>1.23612127642088</v>
      </c>
    </row>
    <row r="8" customFormat="false" ht="15" hidden="false" customHeight="false" outlineLevel="0" collapsed="false">
      <c r="A8" s="0" t="s">
        <v>5</v>
      </c>
      <c r="B8" s="0" t="s">
        <v>6</v>
      </c>
      <c r="C8" s="0" t="s">
        <v>7</v>
      </c>
      <c r="D8" s="0" t="s">
        <v>8</v>
      </c>
      <c r="E8" s="0" t="s">
        <v>9</v>
      </c>
      <c r="F8" s="0" t="s">
        <v>10</v>
      </c>
      <c r="G8" s="0" t="n">
        <v>48.45</v>
      </c>
      <c r="H8" s="0" t="n">
        <v>65.17</v>
      </c>
    </row>
    <row r="9" customFormat="false" ht="13.8" hidden="false" customHeight="false" outlineLevel="0" collapsed="false">
      <c r="A9" s="0" t="n">
        <f aca="false">RADIANS(B9)</f>
        <v>4.66526509058084</v>
      </c>
      <c r="B9" s="0" t="n">
        <f aca="false">C9*360/400</f>
        <v>267.3</v>
      </c>
      <c r="C9" s="1" t="n">
        <v>297</v>
      </c>
      <c r="D9" s="2" t="n">
        <v>2.3</v>
      </c>
      <c r="E9" s="0" t="n">
        <f aca="false">SIN(A9)*D9</f>
        <v>-2.29744671241253</v>
      </c>
      <c r="F9" s="0" t="n">
        <f aca="false">COS(A9)*D9</f>
        <v>-0.108344836632178</v>
      </c>
      <c r="G9" s="3" t="n">
        <f aca="false">G8-E9</f>
        <v>50.7474467124125</v>
      </c>
      <c r="H9" s="3" t="n">
        <f aca="false">H8-F9</f>
        <v>65.2783448366322</v>
      </c>
    </row>
    <row r="11" customFormat="false" ht="15" hidden="false" customHeight="false" outlineLevel="0" collapsed="false">
      <c r="A11" s="0" t="s">
        <v>15</v>
      </c>
      <c r="B11" s="0" t="s">
        <v>16</v>
      </c>
      <c r="G11" s="0" t="s">
        <v>3</v>
      </c>
      <c r="H11" s="0" t="s">
        <v>4</v>
      </c>
    </row>
    <row r="12" customFormat="false" ht="15" hidden="false" customHeight="false" outlineLevel="0" collapsed="false">
      <c r="A12" s="0" t="s">
        <v>5</v>
      </c>
      <c r="B12" s="0" t="s">
        <v>6</v>
      </c>
      <c r="C12" s="0" t="s">
        <v>7</v>
      </c>
      <c r="D12" s="0" t="s">
        <v>8</v>
      </c>
      <c r="E12" s="0" t="s">
        <v>9</v>
      </c>
      <c r="F12" s="0" t="s">
        <v>10</v>
      </c>
      <c r="G12" s="0" t="n">
        <v>33.63</v>
      </c>
      <c r="H12" s="0" t="n">
        <v>6.65</v>
      </c>
    </row>
    <row r="13" customFormat="false" ht="13.8" hidden="false" customHeight="false" outlineLevel="0" collapsed="false">
      <c r="A13" s="0" t="n">
        <f aca="false">RADIANS(B13)</f>
        <v>0.581194640914112</v>
      </c>
      <c r="B13" s="0" t="n">
        <f aca="false">C13*360/400</f>
        <v>33.3</v>
      </c>
      <c r="C13" s="1" t="n">
        <v>37</v>
      </c>
      <c r="D13" s="2" t="n">
        <v>4.3</v>
      </c>
      <c r="E13" s="0" t="n">
        <f aca="false">SIN(A13)*D13</f>
        <v>2.36079811739197</v>
      </c>
      <c r="F13" s="0" t="n">
        <f aca="false">COS(A13)*D13</f>
        <v>3.59397165388356</v>
      </c>
      <c r="G13" s="3" t="n">
        <f aca="false">G12-E13</f>
        <v>31.269201882608</v>
      </c>
      <c r="H13" s="3" t="n">
        <f aca="false">H12-F13</f>
        <v>3.05602834611644</v>
      </c>
      <c r="I13" s="0" t="s">
        <v>11</v>
      </c>
      <c r="J13" s="0" t="s">
        <v>12</v>
      </c>
      <c r="K13" s="0" t="s">
        <v>17</v>
      </c>
    </row>
    <row r="14" customFormat="false" ht="15" hidden="false" customHeight="false" outlineLevel="0" collapsed="false">
      <c r="I14" s="0" t="n">
        <f aca="false">G13-G17</f>
        <v>28.1608241640578</v>
      </c>
      <c r="J14" s="0" t="n">
        <f aca="false">H13-H17</f>
        <v>-12.809851434204</v>
      </c>
      <c r="K14" s="0" t="n">
        <f aca="false">SQRT(I14^2+J14^2)</f>
        <v>30.937425739149</v>
      </c>
    </row>
    <row r="15" customFormat="false" ht="15" hidden="false" customHeight="false" outlineLevel="0" collapsed="false">
      <c r="A15" s="0" t="s">
        <v>18</v>
      </c>
      <c r="B15" s="0" t="s">
        <v>19</v>
      </c>
      <c r="G15" s="0" t="s">
        <v>3</v>
      </c>
      <c r="H15" s="0" t="s">
        <v>4</v>
      </c>
    </row>
    <row r="16" customFormat="false" ht="15" hidden="false" customHeight="false" outlineLevel="0" collapsed="false">
      <c r="A16" s="0" t="s">
        <v>5</v>
      </c>
      <c r="B16" s="0" t="s">
        <v>6</v>
      </c>
      <c r="C16" s="0" t="s">
        <v>7</v>
      </c>
      <c r="D16" s="0" t="s">
        <v>8</v>
      </c>
      <c r="E16" s="0" t="s">
        <v>9</v>
      </c>
      <c r="F16" s="0" t="s">
        <v>10</v>
      </c>
      <c r="G16" s="0" t="n">
        <v>4.61</v>
      </c>
      <c r="H16" s="0" t="n">
        <v>13.93</v>
      </c>
    </row>
    <row r="17" customFormat="false" ht="13.8" hidden="false" customHeight="false" outlineLevel="0" collapsed="false">
      <c r="A17" s="0" t="n">
        <f aca="false">RADIANS(B17)</f>
        <v>2.48185819633594</v>
      </c>
      <c r="B17" s="0" t="n">
        <f aca="false">C17*360/400</f>
        <v>142.2</v>
      </c>
      <c r="C17" s="1" t="n">
        <v>158</v>
      </c>
      <c r="D17" s="2" t="n">
        <v>2.45</v>
      </c>
      <c r="E17" s="0" t="n">
        <f aca="false">SIN(A17)*D17</f>
        <v>1.50162228144979</v>
      </c>
      <c r="F17" s="0" t="n">
        <f aca="false">COS(A17)*D17</f>
        <v>-1.93587978032044</v>
      </c>
      <c r="G17" s="3" t="n">
        <f aca="false">G16-E17</f>
        <v>3.10837771855021</v>
      </c>
      <c r="H17" s="3" t="n">
        <f aca="false">H16-F17</f>
        <v>15.8658797803204</v>
      </c>
    </row>
  </sheetData>
  <dataValidations count="2">
    <dataValidation allowBlank="true" error="Geben Sie hier bitte die Entfernung zum nächsten Punkt an." errorStyle="stop" errorTitle="Strecke falsch." operator="between" showDropDown="false" showErrorMessage="true" showInputMessage="true" sqref="D5 D9 D13 D17" type="decimal">
      <formula1>-10000</formula1>
      <formula2>10000</formula2>
    </dataValidation>
    <dataValidation allowBlank="true" error="Geben Sie hier bitte den Horizontalwinkel gegen Nord an." errorStyle="stop" errorTitle="Winkel falsch." operator="between" showDropDown="false" showErrorMessage="true" showInputMessage="true" sqref="C5 C9 C13 C17" type="decimal">
      <formula1>-400</formula1>
      <formula2>400</formula2>
    </dataValidation>
  </dataValidations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8" activeCellId="4" sqref="G5:H5 G9:H9 G13:H13 G17:H17 C18"/>
    </sheetView>
  </sheetViews>
  <sheetFormatPr defaultColWidth="10.6875" defaultRowHeight="15" zeroHeight="false" outlineLevelRow="0" outlineLevelCol="0"/>
  <sheetData>
    <row r="1" customFormat="false" ht="15" hidden="false" customHeight="false" outlineLevel="0" collapsed="false">
      <c r="A1" s="0" t="n">
        <v>0</v>
      </c>
      <c r="B1" s="0" t="n">
        <v>0</v>
      </c>
    </row>
    <row r="2" customFormat="false" ht="15" hidden="false" customHeight="false" outlineLevel="0" collapsed="false">
      <c r="A2" s="0" t="n">
        <v>16.5540263086286</v>
      </c>
      <c r="B2" s="0" t="n">
        <v>70.7463504106304</v>
      </c>
    </row>
    <row r="3" customFormat="false" ht="15" hidden="false" customHeight="false" outlineLevel="0" collapsed="false">
      <c r="A3" s="0" t="n">
        <v>21.987790596685</v>
      </c>
      <c r="B3" s="0" t="n">
        <v>101.549973755257</v>
      </c>
    </row>
    <row r="4" customFormat="false" ht="15" hidden="false" customHeight="false" outlineLevel="0" collapsed="false">
      <c r="A4" s="0" t="n">
        <v>-10.6778169544021</v>
      </c>
      <c r="B4" s="0" t="n">
        <v>112.898156849246</v>
      </c>
    </row>
    <row r="5" customFormat="false" ht="15" hidden="false" customHeight="false" outlineLevel="0" collapsed="false">
      <c r="A5" s="0" t="n">
        <v>-21.9710418630794</v>
      </c>
      <c r="B5" s="0" t="n">
        <v>82.6474065412063</v>
      </c>
    </row>
    <row r="6" customFormat="false" ht="15" hidden="false" customHeight="false" outlineLevel="0" collapsed="false">
      <c r="A6" s="0" t="n">
        <v>-51.4657508629341</v>
      </c>
      <c r="B6" s="0" t="n">
        <v>91.8357710912423</v>
      </c>
    </row>
    <row r="7" customFormat="false" ht="15" hidden="false" customHeight="false" outlineLevel="0" collapsed="false">
      <c r="A7" s="0" t="n">
        <v>-85.8900778507078</v>
      </c>
      <c r="B7" s="0" t="n">
        <v>105.035663485833</v>
      </c>
    </row>
    <row r="8" customFormat="false" ht="15" hidden="false" customHeight="false" outlineLevel="0" collapsed="false">
      <c r="A8" s="0" t="n">
        <v>-119.801057546241</v>
      </c>
      <c r="B8" s="0" t="n">
        <v>125.280953444298</v>
      </c>
    </row>
    <row r="9" customFormat="false" ht="15" hidden="false" customHeight="false" outlineLevel="0" collapsed="false">
      <c r="A9" s="0" t="n">
        <v>-137.572489957051</v>
      </c>
      <c r="B9" s="0" t="n">
        <v>57.7277699674585</v>
      </c>
    </row>
    <row r="10" customFormat="false" ht="15" hidden="false" customHeight="false" outlineLevel="0" collapsed="false">
      <c r="A10" s="0" t="n">
        <v>-93.2720638360614</v>
      </c>
      <c r="B10" s="0" t="n">
        <v>19.2386261424108</v>
      </c>
    </row>
    <row r="11" customFormat="false" ht="15" hidden="false" customHeight="false" outlineLevel="0" collapsed="false">
      <c r="A11" s="0" t="n">
        <v>-47.6902770297384</v>
      </c>
      <c r="B11" s="0" t="n">
        <v>10.2137887099403</v>
      </c>
    </row>
    <row r="12" customFormat="false" ht="15" hidden="false" customHeight="false" outlineLevel="0" collapsed="false">
      <c r="A12" s="0" t="n">
        <v>0</v>
      </c>
      <c r="B12" s="0" t="n">
        <v>0</v>
      </c>
    </row>
  </sheetData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LibreOffice/7.1.6.2$Linux_X86_64 LibreOffice_project/10$Build-2</Application>
  <AppVersion>15.0000</AppVersion>
  <Company>NW-FVA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2021-02-26T08:48:55Z</dcterms:created>
  <dc:creator>Johannes Osewold</dc:creator>
  <dc:description/>
  <dc:language>de-DE</dc:language>
  <cp:lastModifiedBy>Johannes Osewold</cp:lastModifiedBy>
  <dcterms:modified xsi:type="dcterms:W3CDTF">2021-10-20T12:03:11Z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