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Versuch Lauenburg Göttingen\R-Project\DATEN\Plot Distribution\"/>
    </mc:Choice>
  </mc:AlternateContent>
  <bookViews>
    <workbookView xWindow="0" yWindow="0" windowWidth="16380" windowHeight="8190" tabRatio="500"/>
  </bookViews>
  <sheets>
    <sheet name="Tabelle1" sheetId="1" r:id="rId1"/>
    <sheet name="Tabelle2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7" i="1" l="1"/>
  <c r="A17" i="1" s="1"/>
  <c r="B13" i="1"/>
  <c r="A13" i="1" s="1"/>
  <c r="B9" i="1"/>
  <c r="A9" i="1" s="1"/>
  <c r="B5" i="1"/>
  <c r="A5" i="1" s="1"/>
  <c r="F5" i="1" l="1"/>
  <c r="H5" i="1" s="1"/>
  <c r="E5" i="1"/>
  <c r="G5" i="1" s="1"/>
  <c r="F9" i="1"/>
  <c r="H9" i="1" s="1"/>
  <c r="E9" i="1"/>
  <c r="G9" i="1" s="1"/>
  <c r="E13" i="1"/>
  <c r="G13" i="1" s="1"/>
  <c r="F13" i="1"/>
  <c r="H13" i="1" s="1"/>
  <c r="F17" i="1"/>
  <c r="H17" i="1" s="1"/>
  <c r="E17" i="1"/>
  <c r="G17" i="1" s="1"/>
  <c r="I6" i="1" l="1"/>
  <c r="I7" i="1" s="1"/>
  <c r="J6" i="1"/>
  <c r="J7" i="1" s="1"/>
  <c r="J14" i="1"/>
  <c r="I14" i="1"/>
  <c r="K14" i="1" l="1"/>
</calcChain>
</file>

<file path=xl/sharedStrings.xml><?xml version="1.0" encoding="utf-8"?>
<sst xmlns="http://schemas.openxmlformats.org/spreadsheetml/2006/main" count="46" uniqueCount="20">
  <si>
    <t>Ansitz</t>
  </si>
  <si>
    <t>Koordinaten x</t>
  </si>
  <si>
    <t>Koordinaten y</t>
  </si>
  <si>
    <t>bogenmaß</t>
  </si>
  <si>
    <t>grad</t>
  </si>
  <si>
    <t>gon</t>
  </si>
  <si>
    <t>meter</t>
  </si>
  <si>
    <t>Strecke a</t>
  </si>
  <si>
    <t>Strecke b</t>
  </si>
  <si>
    <t>Differenz x</t>
  </si>
  <si>
    <t>Differenz y</t>
  </si>
  <si>
    <t>Strecke Plot zu Plot (c²)</t>
  </si>
  <si>
    <t>BAUM 35</t>
  </si>
  <si>
    <t>PLOT 8906</t>
  </si>
  <si>
    <t>PLOT 8913</t>
  </si>
  <si>
    <t>BAUM 2</t>
  </si>
  <si>
    <t>PLOT 9011</t>
  </si>
  <si>
    <t>BAUM 216</t>
  </si>
  <si>
    <t>PLOT 8998</t>
  </si>
  <si>
    <t>BAUM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</si>
</sst>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1" xfId="0" applyNumberFormat="1" applyFill="1" applyBorder="1" applyProtection="1">
      <protection locked="0"/>
    </xf>
    <xf numFmtId="2" fontId="0" fillId="2" borderId="2" xfId="0" applyNumberFormat="1" applyFill="1" applyBorder="1" applyProtection="1">
      <protection locked="0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60" zoomScaleNormal="160" workbookViewId="0">
      <selection activeCell="F22" sqref="F22"/>
    </sheetView>
  </sheetViews>
  <sheetFormatPr baseColWidth="10" defaultColWidth="10.7109375" defaultRowHeight="15" x14ac:dyDescent="0.25"/>
  <cols>
    <col min="7" max="7" width="13.42578125" customWidth="1"/>
    <col min="8" max="8" width="14.140625" customWidth="1"/>
  </cols>
  <sheetData>
    <row r="1" spans="1:11" x14ac:dyDescent="0.25">
      <c r="A1" t="s">
        <v>0</v>
      </c>
    </row>
    <row r="3" spans="1:11" x14ac:dyDescent="0.25">
      <c r="A3" t="s">
        <v>13</v>
      </c>
      <c r="B3" t="s">
        <v>12</v>
      </c>
      <c r="G3" t="s">
        <v>1</v>
      </c>
      <c r="H3" t="s">
        <v>2</v>
      </c>
    </row>
    <row r="4" spans="1:11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>
        <v>10.4</v>
      </c>
      <c r="H4">
        <v>65.41</v>
      </c>
    </row>
    <row r="5" spans="1:11" x14ac:dyDescent="0.25">
      <c r="A5">
        <f>RADIANS(B5)</f>
        <v>2.1048670779051615</v>
      </c>
      <c r="B5">
        <f>C5*360/400</f>
        <v>120.6</v>
      </c>
      <c r="C5" s="1">
        <v>134</v>
      </c>
      <c r="D5" s="2">
        <v>7.5</v>
      </c>
      <c r="E5">
        <f>SIN(A5)*D5</f>
        <v>6.4555652025295771</v>
      </c>
      <c r="F5">
        <f>COS(A5)*D5</f>
        <v>-3.8178106181277851</v>
      </c>
      <c r="G5" s="3">
        <f>G4-E5</f>
        <v>3.9444347974704232</v>
      </c>
      <c r="H5" s="3">
        <f>H4-F5</f>
        <v>69.227810618127776</v>
      </c>
      <c r="I5" t="s">
        <v>9</v>
      </c>
      <c r="J5" t="s">
        <v>10</v>
      </c>
    </row>
    <row r="6" spans="1:11" x14ac:dyDescent="0.25">
      <c r="I6">
        <f>G5-G9</f>
        <v>-29.268864292449678</v>
      </c>
      <c r="J6">
        <f>H5-H9</f>
        <v>1.3260443727843665</v>
      </c>
    </row>
    <row r="7" spans="1:11" x14ac:dyDescent="0.25">
      <c r="A7" t="s">
        <v>14</v>
      </c>
      <c r="B7" t="s">
        <v>15</v>
      </c>
      <c r="G7" t="s">
        <v>1</v>
      </c>
      <c r="H7" t="s">
        <v>2</v>
      </c>
      <c r="I7">
        <f>I6/5</f>
        <v>-5.8537728584899353</v>
      </c>
      <c r="J7">
        <f>J6/5</f>
        <v>0.26520887455687331</v>
      </c>
    </row>
    <row r="8" spans="1:11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>
        <v>30.78</v>
      </c>
      <c r="H8">
        <v>69.98</v>
      </c>
    </row>
    <row r="9" spans="1:11" x14ac:dyDescent="0.25">
      <c r="A9">
        <f>RADIANS(B9)</f>
        <v>5.4192473274423936</v>
      </c>
      <c r="B9">
        <f>C9*360/400</f>
        <v>310.5</v>
      </c>
      <c r="C9" s="1">
        <v>345</v>
      </c>
      <c r="D9" s="2">
        <v>3.2</v>
      </c>
      <c r="E9">
        <f>SIN(A9)*D9</f>
        <v>-2.4332990899200988</v>
      </c>
      <c r="F9">
        <f>COS(A9)*D9</f>
        <v>2.0782337546565883</v>
      </c>
      <c r="G9" s="3">
        <f>G8-E9</f>
        <v>33.213299089920099</v>
      </c>
      <c r="H9" s="3">
        <f>H8-F9</f>
        <v>67.90176624534341</v>
      </c>
    </row>
    <row r="11" spans="1:11" x14ac:dyDescent="0.25">
      <c r="A11" t="s">
        <v>16</v>
      </c>
      <c r="B11" t="s">
        <v>17</v>
      </c>
      <c r="G11" t="s">
        <v>1</v>
      </c>
      <c r="H11" t="s">
        <v>2</v>
      </c>
    </row>
    <row r="12" spans="1:11" x14ac:dyDescent="0.25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>
        <v>34.159999999999997</v>
      </c>
      <c r="H12">
        <v>6.9</v>
      </c>
    </row>
    <row r="13" spans="1:11" x14ac:dyDescent="0.25">
      <c r="A13">
        <f>RADIANS(B13)</f>
        <v>1.9320794819577229</v>
      </c>
      <c r="B13">
        <f>C13*360/400</f>
        <v>110.7</v>
      </c>
      <c r="C13" s="1">
        <v>123</v>
      </c>
      <c r="D13" s="2">
        <v>2.5</v>
      </c>
      <c r="E13">
        <f>SIN(A13)*D13</f>
        <v>2.3386100770746681</v>
      </c>
      <c r="F13">
        <f>COS(A13)*D13</f>
        <v>-0.88368710944814299</v>
      </c>
      <c r="G13" s="3">
        <f>G12-E13</f>
        <v>31.821389922925327</v>
      </c>
      <c r="H13" s="3">
        <f>H12-F13</f>
        <v>7.7836871094481435</v>
      </c>
      <c r="I13" t="s">
        <v>9</v>
      </c>
      <c r="J13" t="s">
        <v>10</v>
      </c>
      <c r="K13" t="s">
        <v>11</v>
      </c>
    </row>
    <row r="14" spans="1:11" x14ac:dyDescent="0.25">
      <c r="I14">
        <f>G13-G17</f>
        <v>-28.664497817114821</v>
      </c>
      <c r="J14">
        <f>H13-H17</f>
        <v>-10.35624631528721</v>
      </c>
      <c r="K14">
        <f>SQRT(I14^2+J14^2)</f>
        <v>30.477947320157249</v>
      </c>
    </row>
    <row r="15" spans="1:11" x14ac:dyDescent="0.25">
      <c r="A15" t="s">
        <v>18</v>
      </c>
      <c r="B15" t="s">
        <v>19</v>
      </c>
      <c r="G15" t="s">
        <v>1</v>
      </c>
      <c r="H15" t="s">
        <v>2</v>
      </c>
    </row>
    <row r="16" spans="1:11" x14ac:dyDescent="0.25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  <c r="G16">
        <v>56.95</v>
      </c>
      <c r="H16">
        <v>15.12</v>
      </c>
    </row>
    <row r="17" spans="1:8" x14ac:dyDescent="0.25">
      <c r="A17">
        <f>RADIANS(B17)</f>
        <v>4.0055306333269867</v>
      </c>
      <c r="B17">
        <f>C17*360/400</f>
        <v>229.5</v>
      </c>
      <c r="C17" s="1">
        <v>255</v>
      </c>
      <c r="D17" s="2">
        <v>4.6500000000000004</v>
      </c>
      <c r="E17">
        <f>SIN(A17)*D17</f>
        <v>-3.5358877400401449</v>
      </c>
      <c r="F17">
        <f>COS(A17)*D17</f>
        <v>-3.0199334247353531</v>
      </c>
      <c r="G17" s="3">
        <f>G16-E17</f>
        <v>60.485887740040148</v>
      </c>
      <c r="H17" s="3">
        <f>H16-F17</f>
        <v>18.139933424735354</v>
      </c>
    </row>
  </sheetData>
  <dataValidations count="2">
    <dataValidation type="decimal" allowBlank="1" showInputMessage="1" showErrorMessage="1" errorTitle="Strecke falsch." error="Geben Sie hier bitte die Entfernung zum nächsten Punkt an." sqref="D5 D9 D13 D17">
      <formula1>-10000</formula1>
      <formula2>10000</formula2>
    </dataValidation>
    <dataValidation type="decimal" allowBlank="1" showInputMessage="1" showErrorMessage="1" errorTitle="Winkel falsch." error="Geben Sie hier bitte den Horizontalwinkel gegen Nord an." sqref="C5 C9 C13 C17">
      <formula1>-400</formula1>
      <formula2>400</formula2>
    </dataValidation>
  </dataValidations>
  <pageMargins left="0.7" right="0.7" top="0.78749999999999998" bottom="0.78749999999999998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C18" activeCellId="4" sqref="G5:H5 G9:H9 G13:H13 G17:H17 C18"/>
    </sheetView>
  </sheetViews>
  <sheetFormatPr baseColWidth="10" defaultColWidth="10.7109375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16.5540263086286</v>
      </c>
      <c r="B2">
        <v>70.746350410630399</v>
      </c>
    </row>
    <row r="3" spans="1:2" x14ac:dyDescent="0.25">
      <c r="A3">
        <v>21.987790596684999</v>
      </c>
      <c r="B3">
        <v>101.549973755257</v>
      </c>
    </row>
    <row r="4" spans="1:2" x14ac:dyDescent="0.25">
      <c r="A4">
        <v>-10.6778169544021</v>
      </c>
      <c r="B4">
        <v>112.89815684924601</v>
      </c>
    </row>
    <row r="5" spans="1:2" x14ac:dyDescent="0.25">
      <c r="A5">
        <v>-21.9710418630794</v>
      </c>
      <c r="B5">
        <v>82.647406541206294</v>
      </c>
    </row>
    <row r="6" spans="1:2" x14ac:dyDescent="0.25">
      <c r="A6">
        <v>-51.465750862934101</v>
      </c>
      <c r="B6">
        <v>91.835771091242293</v>
      </c>
    </row>
    <row r="7" spans="1:2" x14ac:dyDescent="0.25">
      <c r="A7">
        <v>-85.890077850707797</v>
      </c>
      <c r="B7">
        <v>105.035663485833</v>
      </c>
    </row>
    <row r="8" spans="1:2" x14ac:dyDescent="0.25">
      <c r="A8">
        <v>-119.801057546241</v>
      </c>
      <c r="B8">
        <v>125.28095344429801</v>
      </c>
    </row>
    <row r="9" spans="1:2" x14ac:dyDescent="0.25">
      <c r="A9">
        <v>-137.572489957051</v>
      </c>
      <c r="B9">
        <v>57.727769967458499</v>
      </c>
    </row>
    <row r="10" spans="1:2" x14ac:dyDescent="0.25">
      <c r="A10">
        <v>-93.272063836061406</v>
      </c>
      <c r="B10">
        <v>19.238626142410801</v>
      </c>
    </row>
    <row r="11" spans="1:2" x14ac:dyDescent="0.25">
      <c r="A11">
        <v>-47.690277029738397</v>
      </c>
      <c r="B11">
        <v>10.2137887099403</v>
      </c>
    </row>
    <row r="12" spans="1:2" x14ac:dyDescent="0.25">
      <c r="A12">
        <v>0</v>
      </c>
      <c r="B12">
        <v>0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NW-FVA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Osewold</dc:creator>
  <dc:description/>
  <cp:lastModifiedBy>Johannes Osewold</cp:lastModifiedBy>
  <cp:revision>1</cp:revision>
  <dcterms:created xsi:type="dcterms:W3CDTF">2021-02-26T08:48:55Z</dcterms:created>
  <dcterms:modified xsi:type="dcterms:W3CDTF">2021-10-21T15:03:32Z</dcterms:modified>
  <dc:language>de-DE</dc:language>
</cp:coreProperties>
</file>