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<sst xmlns="http://schemas.openxmlformats.org/spreadsheetml/2006/main" count="65" uniqueCount="65">
  <si>
    <t xml:space="preserve">adjust for band/channel</t>
  </si>
  <si>
    <t xml:space="preserve">wspr shift spec</t>
  </si>
  <si>
    <t xml:space="preserve">shift from center?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</si>
  <si>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</si>
  <si>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</si>
  <si>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</si>
  <si>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</si>
  <si>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</si>
  <si>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</si>
  <si>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Target center-of-bin freq</t>
  </si>
  <si>
    <t xml:space="preserve">Target symbol freqs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</si>
  <si>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</si>
  <si>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</si>
  <si>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</si>
  <si>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</si>
  <si>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556849 10M code suggest?</t>
  </si>
  <si>
    <t xml:space="preserve">554667 good for 10M with mul 34</t>
  </si>
  <si>
    <t xml:space="preserve">Div 50 for 17M</t>
  </si>
  <si>
    <t xml:space="preserve">Be sure to fill first Num with reasonable</t>
  </si>
  <si>
    <t xml:space="preserve">Denom optimization cell</t>
  </si>
  <si>
    <t xml:space="preserve">Div 32 for 10M</t>
  </si>
  <si>
    <t xml:space="preserve">estimate from approximation algo</t>
  </si>
  <si>
    <t xml:space="preserve">tcxo freq</t>
  </si>
  <si>
    <t xml:space="preserve">Mult</t>
  </si>
  <si>
    <t xml:space="preserve">Num</t>
  </si>
  <si>
    <t xml:space="preserve">Den</t>
  </si>
  <si>
    <t xml:space="preserve">PLL frequency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</si>
  <si>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</si>
  <si>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</si>
  <si>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</si>
  <si>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</si>
  <si>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</si>
  <si>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Mult is created from </t>
  </si>
  <si>
    <t xml:space="preserve">Num incrementer:1 normally, 3 on 17M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</si>
  <si>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</si>
  <si>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</si>
  <si>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</si>
  <si>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</si>
  <si>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</si>
  <si>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</si>
  <si>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</si>
  <si>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start at 342138 for 4th freq bin on 10M</t>
  </si>
  <si>
    <t xml:space="preserve">Hans had 342028, 342029, 342030, 342031 as the Num when freq bin 1</t>
  </si>
  <si>
    <t xml:space="preserve">red above is the target optiimization</t>
  </si>
  <si>
    <t xml:space="preserve">Blue on left is the variable to change</t>
  </si>
  <si>
    <t xml:space="preserve">plugging the new pll_denom into my code, I got slightly different pll_nums</t>
  </si>
  <si>
    <t xml:space="preserve">the variable to change is unconstrained?</t>
  </si>
  <si>
    <t xml:space="preserve">342030, 342031, 342032, 342033 when freq bin 1 on 10M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</si>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</sst>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11</v>
      </c>
      <c r="H4" s="1" t="s">
        <v>12</v>
      </c>
      <c r="K4" s="1" t="s">
        <v>13</v>
      </c>
      <c r="L4" s="1" t="s">
        <v>14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15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16</v>
      </c>
    </row>
    <row r="7" customFormat="false" ht="12.8" hidden="false" customHeight="false" outlineLevel="0" collapsed="false">
      <c r="H7" s="1" t="s">
        <v>17</v>
      </c>
    </row>
    <row r="8" customFormat="false" ht="12.8" hidden="false" customHeight="false" outlineLevel="0" collapsed="false">
      <c r="D8" s="5" t="s">
        <v>18</v>
      </c>
      <c r="E8" s="5"/>
      <c r="F8" s="1" t="s">
        <v>19</v>
      </c>
      <c r="G8" s="6"/>
      <c r="H8" s="6" t="s">
        <v>20</v>
      </c>
    </row>
    <row r="9" customFormat="false" ht="12.8" hidden="false" customHeight="false" outlineLevel="0" collapsed="false">
      <c r="D9" s="5" t="s">
        <v>21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22</v>
      </c>
      <c r="C10" s="1" t="s">
        <v>23</v>
      </c>
      <c r="D10" s="1" t="s">
        <v>24</v>
      </c>
      <c r="E10" s="1" t="s">
        <v>25</v>
      </c>
      <c r="F10" s="2" t="s">
        <v>26</v>
      </c>
      <c r="G10" s="8" t="n">
        <v>51</v>
      </c>
      <c r="H10" s="2" t="s">
        <v>27</v>
      </c>
      <c r="I10" s="2" t="s">
        <v>28</v>
      </c>
      <c r="J10" s="2" t="s">
        <v>29</v>
      </c>
      <c r="K10" s="1" t="s">
        <v>30</v>
      </c>
      <c r="L10" s="1" t="s">
        <v>31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B16" s="1" t="n">
        <f aca="false">B11</f>
        <v>26000000</v>
      </c>
      <c r="C16" s="1" t="s">
        <v>32</v>
      </c>
      <c r="D16" s="5" t="s">
        <v>33</v>
      </c>
      <c r="E16" s="5"/>
      <c r="F16" s="1" t="n">
        <f aca="false">B3*H9</f>
        <v>905301000</v>
      </c>
      <c r="G16" s="1" t="n">
        <f aca="false">B3</f>
        <v>18106020</v>
      </c>
      <c r="H16" s="5" t="s">
        <v>34</v>
      </c>
      <c r="I16" s="5"/>
      <c r="J16" s="5"/>
    </row>
    <row r="17" customFormat="false" ht="12.8" hidden="false" customHeight="false" outlineLevel="0" collapsed="false">
      <c r="C17" s="1" t="s">
        <v>35</v>
      </c>
      <c r="D17" s="3" t="n">
        <v>3</v>
      </c>
      <c r="E17" s="8" t="s">
        <v>36</v>
      </c>
      <c r="F17" s="1" t="n">
        <f aca="false">F16/B16</f>
        <v>34.8192692307692</v>
      </c>
    </row>
    <row r="18" customFormat="false" ht="12.8" hidden="false" customHeight="false" outlineLevel="0" collapsed="false">
      <c r="D18" s="17"/>
      <c r="E18" s="8" t="s">
        <v>37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38</v>
      </c>
      <c r="D19" s="18" t="n">
        <v>4</v>
      </c>
      <c r="E19" s="8" t="s">
        <v>39</v>
      </c>
      <c r="F19" s="1" t="n">
        <f aca="false">F18*E11</f>
        <v>859065.233653845</v>
      </c>
      <c r="I19" s="5" t="s">
        <v>40</v>
      </c>
      <c r="J19" s="5"/>
      <c r="K19" s="5"/>
    </row>
    <row r="21" customFormat="false" ht="12.8" hidden="false" customHeight="false" outlineLevel="0" collapsed="false">
      <c r="D21" s="1" t="s">
        <v>41</v>
      </c>
    </row>
    <row r="22" customFormat="false" ht="12.8" hidden="false" customHeight="false" outlineLevel="0" collapsed="false">
      <c r="D22" s="1" t="s">
        <v>42</v>
      </c>
      <c r="L22" s="5" t="s">
        <v>43</v>
      </c>
      <c r="M22" s="5"/>
      <c r="N22" s="5"/>
    </row>
    <row r="23" customFormat="false" ht="12.8" hidden="false" customHeight="false" outlineLevel="0" collapsed="false">
      <c r="L23" s="5" t="s">
        <v>44</v>
      </c>
      <c r="M23" s="5"/>
      <c r="N23" s="5"/>
    </row>
    <row r="24" customFormat="false" ht="12.8" hidden="false" customHeight="false" outlineLevel="0" collapsed="false">
      <c r="D24" s="1" t="s">
        <v>45</v>
      </c>
      <c r="L24" s="5" t="s">
        <v>46</v>
      </c>
      <c r="M24" s="5"/>
      <c r="N24" s="5"/>
    </row>
    <row r="25" customFormat="false" ht="12.8" hidden="false" customHeight="false" outlineLevel="0" collapsed="false">
      <c r="D25" s="1" t="s">
        <v>47</v>
      </c>
      <c r="L25" s="1" t="s">
        <v>48</v>
      </c>
    </row>
    <row r="26" customFormat="false" ht="12.8" hidden="false" customHeight="false" outlineLevel="0" collapsed="false">
      <c r="A26" s="19" t="s">
        <v>49</v>
      </c>
      <c r="B26" s="19"/>
      <c r="C26" s="19"/>
    </row>
    <row r="27" customFormat="false" ht="12.8" hidden="false" customHeight="false" outlineLevel="0" collapsed="false">
      <c r="A27" s="19" t="s">
        <v>50</v>
      </c>
      <c r="B27" s="19"/>
      <c r="C27" s="19"/>
      <c r="L27" s="5" t="s">
        <v>51</v>
      </c>
      <c r="M27" s="5"/>
      <c r="N27" s="5"/>
    </row>
    <row r="29" customFormat="false" ht="44.75" hidden="false" customHeight="true" outlineLevel="0" collapsed="false">
      <c r="B29" s="20" t="s">
        <v>52</v>
      </c>
      <c r="C29" s="20"/>
      <c r="D29" s="20"/>
      <c r="E29" s="20"/>
      <c r="F29" s="20"/>
      <c r="L29" s="21" t="s">
        <v>53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54</v>
      </c>
      <c r="C31" s="5"/>
      <c r="D31" s="5"/>
      <c r="I31" s="1" t="s">
        <v>55</v>
      </c>
    </row>
    <row r="32" customFormat="false" ht="12.8" hidden="false" customHeight="false" outlineLevel="0" collapsed="false">
      <c r="I32" s="1" t="s">
        <v>56</v>
      </c>
      <c r="J32" s="1" t="n">
        <v>554667</v>
      </c>
    </row>
    <row r="33" customFormat="false" ht="12.8" hidden="false" customHeight="false" outlineLevel="0" collapsed="false">
      <c r="I33" s="1" t="s">
        <v>57</v>
      </c>
    </row>
    <row r="34" customFormat="false" ht="12.8" hidden="false" customHeight="false" outlineLevel="0" collapsed="false">
      <c r="C34" s="1" t="s">
        <v>58</v>
      </c>
      <c r="I34" s="1" t="s">
        <v>59</v>
      </c>
    </row>
    <row r="35" customFormat="false" ht="12.8" hidden="false" customHeight="false" outlineLevel="0" collapsed="false">
      <c r="C35" s="22" t="s">
        <v>60</v>
      </c>
      <c r="D35" s="22"/>
      <c r="E35" s="22"/>
      <c r="F35" s="22"/>
      <c r="I35" s="1" t="s">
        <v>61</v>
      </c>
    </row>
    <row r="36" customFormat="false" ht="12.8" hidden="false" customHeight="false" outlineLevel="0" collapsed="false">
      <c r="C36" s="1" t="s">
        <v>62</v>
      </c>
      <c r="I36" s="1" t="s">
        <v>63</v>
      </c>
    </row>
    <row r="37" customFormat="false" ht="12.8" hidden="false" customHeight="false" outlineLevel="0" collapsed="false">
      <c r="C37" s="22" t="s">
        <v>64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2024-12-25T14:31:04Z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