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Vituare-Research/"/>
    </mc:Choice>
  </mc:AlternateContent>
  <xr:revisionPtr revIDLastSave="299" documentId="13_ncr:1_{984DA169-B2B9-4152-A0CA-4222EB0F63A9}" xr6:coauthVersionLast="47" xr6:coauthVersionMax="47" xr10:uidLastSave="{F5D25D52-EA70-4524-B88D-082CE175E757}"/>
  <bookViews>
    <workbookView xWindow="-108" yWindow="-108" windowWidth="23256" windowHeight="12456" firstSheet="4" activeTab="8" xr2:uid="{00000000-000D-0000-FFFF-FFFF00000000}"/>
  </bookViews>
  <sheets>
    <sheet name="Jan" sheetId="1" r:id="rId1"/>
    <sheet name="Feb" sheetId="2" r:id="rId2"/>
    <sheet name="Mar" sheetId="3" r:id="rId3"/>
    <sheet name="Sheet2" sheetId="7" r:id="rId4"/>
    <sheet name="Employee" sheetId="4" r:id="rId5"/>
    <sheet name="Salaries" sheetId="5" r:id="rId6"/>
    <sheet name="Sheet1" sheetId="8" r:id="rId7"/>
    <sheet name="data_sales" sheetId="10" r:id="rId8"/>
    <sheet name="data_sales (2)" sheetId="12" r:id="rId9"/>
    <sheet name="Sheet5" sheetId="13" r:id="rId10"/>
    <sheet name="Sheet4" sheetId="11" r:id="rId11"/>
    <sheet name="Sheet3" sheetId="9" r:id="rId12"/>
  </sheets>
  <definedNames>
    <definedName name="ExternalData_1" localSheetId="7" hidden="1">data_sales!$A$1:$J$103</definedName>
    <definedName name="ExternalData_1" localSheetId="8" hidden="1">'data_sales (2)'!$A$2:$E$104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l="1"/>
  <c r="E2" i="7" a="1"/>
  <c r="E2" i="7" l="1"/>
  <c r="A1" i="8" a="1"/>
  <c r="A1" i="8" l="1"/>
  <c r="E2" i="8" a="1"/>
  <c r="E2" i="8" l="1"/>
  <c r="L1" i="10" a="1"/>
  <c r="L1" i="10" l="1"/>
  <c r="G2" i="12" a="1"/>
  <c r="G2" i="12" l="1"/>
  <c r="A1" i="13" a="1"/>
  <c r="A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7FAA9-2040-4E8A-8E25-38CBACD2124D}" keepAlive="1" name="Query - data_sales(1)" description="Connection to the 'data_sales' query in the workbook." type="5" refreshedVersion="8" background="1" saveData="1">
    <dbPr connection="Provider=Microsoft.Mashup.OleDb.1;Data Source=$Workbook$;Location=data_sales;Extended Properties=&quot;&quot;" command="SELECT * FROM [data_sales]"/>
  </connection>
  <connection id="2" xr16:uid="{9C08FE34-E18D-4B3C-B168-352EFAB319DA}" keepAlive="1" name="Query - data_sales_old" description="Connection to the 'data_sales_old' query in the workbook." type="5" refreshedVersion="8" background="1" saveData="1">
    <dbPr connection="Provider=Microsoft.Mashup.OleDb.1;Data Source=$Workbook$;Location=data_sales_old;Extended Properties=&quot;&quot;" command="SELECT * FROM [data_sales_old]"/>
  </connection>
  <connection id="3" xr16:uid="{ACCB8490-F658-4116-95C3-08CEA5813470}" keepAlive="1" name="Query - Final_Data" description="Connection to the 'Final_Data' query in the workbook." type="5" refreshedVersion="0" background="1">
    <dbPr connection="Provider=Microsoft.Mashup.OleDb.1;Data Source=$Workbook$;Location=Final_Data;Extended Properties=&quot;&quot;" command="SELECT * FROM [Final_Data]"/>
  </connection>
  <connection id="4" xr16:uid="{06EEFAD5-235F-4F1E-BC19-F4D433763B38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5" xr16:uid="{E1E8379E-458C-4943-96A0-5209D5FA4F1F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</futureMetadata>
  <cellMetadata count="1">
    <bk>
      <rc t="1" v="0"/>
    </bk>
  </cellMetadata>
  <valueMetadata count="17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pd.concat((xl(%P2%, headers=True), xl(%P3%, headers=True),xl(%P4%, headers=True)))</code>
    </pythonScript>
    <pythonScript>
      <code>df["Sales"].sum()</code>
    </pythonScript>
    <pythonScript>
      <code xml:space="preserve">df = xl(%P2%, headers=True).merge(xl(%P3%, headers=True), on = "Designation")
df
</code>
    </pythonScript>
    <pythonScript>
      <code>df["Designation"].value_counts()</code>
    </pythonScript>
    <pythonScript>
      <code>xl(%P2%, headers = True).groupby("product")["sales"].sum()</code>
    </pythonScript>
    <pythonScript>
      <code>df = xl(%P2%, headers=True)
df.groupby("product", as_index= False)["sales"].sum()</code>
    </pythonScript>
    <pythonScript>
      <code>df = xl(%P2%)
df</code>
    </pythonScript>
  </pythonScripts>
</python>
</file>

<file path=xl/sharedStrings.xml><?xml version="1.0" encoding="utf-8"?>
<sst xmlns="http://schemas.openxmlformats.org/spreadsheetml/2006/main" count="342" uniqueCount="26">
  <si>
    <t>Order ID</t>
  </si>
  <si>
    <t>Sales</t>
  </si>
  <si>
    <t>Name</t>
  </si>
  <si>
    <t>Designation</t>
  </si>
  <si>
    <t>Jack</t>
  </si>
  <si>
    <t>HR</t>
  </si>
  <si>
    <t>Manager</t>
  </si>
  <si>
    <t>Developer</t>
  </si>
  <si>
    <t>Jane</t>
  </si>
  <si>
    <t>Salary</t>
  </si>
  <si>
    <t>Senior Manager</t>
  </si>
  <si>
    <t>TL</t>
  </si>
  <si>
    <t>Sam</t>
  </si>
  <si>
    <t>Rosie</t>
  </si>
  <si>
    <t>George</t>
  </si>
  <si>
    <t>June</t>
  </si>
  <si>
    <t>date</t>
  </si>
  <si>
    <t>product</t>
  </si>
  <si>
    <t>quantity</t>
  </si>
  <si>
    <t>price</t>
  </si>
  <si>
    <t>sales</t>
  </si>
  <si>
    <t>Journal</t>
  </si>
  <si>
    <t>Pen</t>
  </si>
  <si>
    <t>Pencil</t>
  </si>
  <si>
    <t>Daily Planner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</si>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</sst>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Font="1" applyBorder="1"/>
    <xf numFmtId="14" fontId="0" fillId="0" borderId="0" xfId="0" applyNumberFormat="1"/>
    <xf numFmtId="0" fontId="0" fillId="0" borderId="0" xfId="0" applyNumberForma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14" fontId="2" fillId="2" borderId="4" xfId="0" applyNumberFormat="1" applyFont="1" applyFill="1" applyBorder="1"/>
    <xf numFmtId="0" fontId="2" fillId="2" borderId="4" xfId="0" applyNumberFormat="1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26" Type="http://schemas.microsoft.com/office/2023/09/relationships/Python" Target="python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57A66C5-D793-4728-9797-7F6639233181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2" name="date" tableColumnId="2"/>
      <queryTableField id="3" name="product" tableColumnId="3"/>
      <queryTableField id="4" name="quantity" tableColumnId="4"/>
      <queryTableField id="5" name="price" tableColumnId="5"/>
      <queryTableField id="6" name="sales" tableColumnId="6"/>
      <queryTableField id="7" name="Year" tableColumnId="7"/>
      <queryTableField id="8" name="Month Name" tableColumnId="8"/>
      <queryTableField id="9" name="Quarter" tableColumnId="9"/>
      <queryTableField id="10" name="Multiplicatio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3FC90A3-E5F1-42E1-A2FB-A9BFDFC55D0B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7">
  <rv s="0">
    <fb>891834</fb>
    <v>&lt;class 'numpy.int64'&gt;</v>
    <v>int64</v>
    <v>891834</v>
    <v>891834</v>
    <v>0</v>
  </rv>
  <rv s="1">
    <v>6b389ea428424a5494eb3a8eeb6b66b3</v>
    <v>'product'</v>
    <v>KeyError</v>
    <v>18</v>
    <v>1</v>
  </rv>
  <rv s="2">
    <fb>39172</fb>
    <v>1</v>
  </rv>
  <rv s="2">
    <fb>39187</fb>
    <v>1</v>
  </rv>
  <rv s="2">
    <fb>39263</fb>
    <v>1</v>
  </rv>
  <rv s="2">
    <fb>39278</fb>
    <v>1</v>
  </rv>
  <rv s="2">
    <fb>39355</fb>
    <v>1</v>
  </rv>
  <rv s="2">
    <fb>39370</fb>
    <v>1</v>
  </rv>
  <rv s="2">
    <fb>39447</fb>
    <v>1</v>
  </rv>
  <rv s="2">
    <fb>39462</fb>
    <v>1</v>
  </rv>
  <rv s="2">
    <fb>39538</fb>
    <v>1</v>
  </rv>
  <rv s="2">
    <fb>39553</fb>
    <v>1</v>
  </rv>
  <rv s="2">
    <fb>39629</fb>
    <v>1</v>
  </rv>
  <rv s="2">
    <fb>39644</fb>
    <v>1</v>
  </rv>
  <rv s="2">
    <fb>39721</fb>
    <v>1</v>
  </rv>
  <rv s="2">
    <fb>39736</fb>
    <v>1</v>
  </rv>
  <rv s="2">
    <fb>39813</fb>
    <v>1</v>
  </rv>
  <rv s="2">
    <fb>39828</fb>
    <v>1</v>
  </rv>
  <rv s="2">
    <fb>39903</fb>
    <v>1</v>
  </rv>
  <rv s="2">
    <fb>39918</fb>
    <v>1</v>
  </rv>
  <rv s="2">
    <fb>39994</fb>
    <v>1</v>
  </rv>
  <rv s="2">
    <fb>40009</fb>
    <v>1</v>
  </rv>
  <rv s="2">
    <fb>40086</fb>
    <v>1</v>
  </rv>
  <rv s="2">
    <fb>40101</fb>
    <v>1</v>
  </rv>
  <rv s="2">
    <fb>40178</fb>
    <v>1</v>
  </rv>
  <rv s="2">
    <fb>40193</fb>
    <v>1</v>
  </rv>
  <rv s="2">
    <fb>40268</fb>
    <v>1</v>
  </rv>
  <rv s="2">
    <fb>40283</fb>
    <v>1</v>
  </rv>
  <rv s="2">
    <fb>40359</fb>
    <v>1</v>
  </rv>
  <rv s="2">
    <fb>40374</fb>
    <v>1</v>
  </rv>
  <rv s="2">
    <fb>40451</fb>
    <v>1</v>
  </rv>
  <rv s="2">
    <fb>40466</fb>
    <v>1</v>
  </rv>
  <rv s="2">
    <fb>40543</fb>
    <v>1</v>
  </rv>
  <rv s="2">
    <fb>40558</fb>
    <v>1</v>
  </rv>
  <rv s="2">
    <fb>41306</fb>
    <v>1</v>
  </rv>
  <rv s="2">
    <fb>40633</fb>
    <v>1</v>
  </rv>
  <rv s="2">
    <fb>40648</fb>
    <v>1</v>
  </rv>
  <rv s="2">
    <fb>40724</fb>
    <v>1</v>
  </rv>
  <rv s="2">
    <fb>40739</fb>
    <v>1</v>
  </rv>
  <rv s="2">
    <fb>40816</fb>
    <v>1</v>
  </rv>
  <rv s="2">
    <fb>40831</fb>
    <v>1</v>
  </rv>
  <rv s="2">
    <fb>40908</fb>
    <v>1</v>
  </rv>
  <rv s="2">
    <fb>40923</fb>
    <v>1</v>
  </rv>
  <rv s="2">
    <fb>41670</fb>
    <v>1</v>
  </rv>
  <rv s="2">
    <fb>40999</fb>
    <v>1</v>
  </rv>
  <rv s="2">
    <fb>41014</fb>
    <v>1</v>
  </rv>
  <rv s="2">
    <fb>41396</fb>
    <v>1</v>
  </rv>
  <rv s="2">
    <fb>41090</fb>
    <v>1</v>
  </rv>
  <rv s="2">
    <fb>41105</fb>
    <v>1</v>
  </rv>
  <rv s="2">
    <fb>41121</fb>
    <v>1</v>
  </rv>
  <rv s="2">
    <fb>41182</fb>
    <v>1</v>
  </rv>
  <rv s="2">
    <fb>41197</fb>
    <v>1</v>
  </rv>
  <rv s="2">
    <fb>41206</fb>
    <v>1</v>
  </rv>
  <rv s="2">
    <fb>41274</fb>
    <v>1</v>
  </rv>
  <rv s="2">
    <fb>41289</fb>
    <v>1</v>
  </rv>
  <rv s="2">
    <fb>41364</fb>
    <v>1</v>
  </rv>
  <rv s="2">
    <fb>41379</fb>
    <v>1</v>
  </rv>
  <rv s="2">
    <fb>41744</fb>
    <v>1</v>
  </rv>
  <rv s="2">
    <fb>41455</fb>
    <v>1</v>
  </rv>
  <rv s="2">
    <fb>41470</fb>
    <v>1</v>
  </rv>
  <rv s="2">
    <fb>41835</fb>
    <v>1</v>
  </rv>
  <rv s="2">
    <fb>41547</fb>
    <v>1</v>
  </rv>
  <rv s="2">
    <fb>41562</fb>
    <v>1</v>
  </rv>
  <rv s="2">
    <fb>41927</fb>
    <v>1</v>
  </rv>
  <rv s="2">
    <fb>41639</fb>
    <v>1</v>
  </rv>
  <rv s="2">
    <fb>41654</fb>
    <v>1</v>
  </rv>
  <rv s="2">
    <fb>42033</fb>
    <v>1</v>
  </rv>
  <rv s="2">
    <fb>41729</fb>
    <v>1</v>
  </rv>
  <rv s="2">
    <fb>41754</fb>
    <v>1</v>
  </rv>
  <rv s="2">
    <fb>41820</fb>
    <v>1</v>
  </rv>
  <rv s="2">
    <fb>45324</fb>
    <v>1</v>
  </rv>
  <rv s="2">
    <fb>41912</fb>
    <v>1</v>
  </rv>
  <rv s="2">
    <fb>41942</fb>
    <v>1</v>
  </rv>
  <rv s="2">
    <fb>42004</fb>
    <v>1</v>
  </rv>
  <rv s="2">
    <fb>42019</fb>
    <v>1</v>
  </rv>
  <rv s="2">
    <fb>42397</fb>
    <v>1</v>
  </rv>
  <rv s="2">
    <fb>42094</fb>
    <v>1</v>
  </rv>
  <rv s="2">
    <fb>42109</fb>
    <v>1</v>
  </rv>
  <rv s="2">
    <fb>42117</fb>
    <v>1</v>
  </rv>
  <rv s="2">
    <fb>42185</fb>
    <v>1</v>
  </rv>
  <rv s="2">
    <fb>42200</fb>
    <v>1</v>
  </rv>
  <rv s="2">
    <fb>42216</fb>
    <v>1</v>
  </rv>
  <rv s="2">
    <fb>42277</fb>
    <v>1</v>
  </rv>
  <rv s="2">
    <fb>42292</fb>
    <v>1</v>
  </rv>
  <rv s="2">
    <fb>42313</fb>
    <v>1</v>
  </rv>
  <rv s="2">
    <fb>42369</fb>
    <v>1</v>
  </rv>
  <rv s="2">
    <fb>42384</fb>
    <v>1</v>
  </rv>
  <rv s="2">
    <fb>42769</fb>
    <v>1</v>
  </rv>
  <rv s="2">
    <fb>43216</fb>
    <v>1</v>
  </rv>
  <rv s="2">
    <fb>42460</fb>
    <v>1</v>
  </rv>
  <rv s="2">
    <fb>42475</fb>
    <v>1</v>
  </rv>
  <rv s="2">
    <fb>42859</fb>
    <v>1</v>
  </rv>
  <rv s="2">
    <fb>42551</fb>
    <v>1</v>
  </rv>
  <rv s="2">
    <fb>42566</fb>
    <v>1</v>
  </rv>
  <rv s="2">
    <fb>44406</fb>
    <v>1</v>
  </rv>
  <rv s="2">
    <fb>42643</fb>
    <v>1</v>
  </rv>
  <rv s="2">
    <fb>42658</fb>
    <v>1</v>
  </rv>
  <rv s="2">
    <fb>42735</fb>
    <v>1</v>
  </rv>
  <rv s="2">
    <fb>42750</fb>
    <v>1</v>
  </rv>
  <rv s="2">
    <fb>43132</fb>
    <v>1</v>
  </rv>
  <rv s="2">
    <fb>43496</fb>
    <v>1</v>
  </rv>
  <rv s="2">
    <fb>42825</fb>
    <v>1</v>
  </rv>
  <rv s="2">
    <fb>42840</fb>
    <v>1</v>
  </rv>
  <rv s="2">
    <fb>42916</fb>
    <v>1</v>
  </rv>
  <rv s="2">
    <fb>42931</fb>
    <v>1</v>
  </rv>
  <rv s="2">
    <fb>43307</fb>
    <v>1</v>
  </rv>
  <rv s="2">
    <fb>43008</fb>
    <v>1</v>
  </rv>
  <rv s="2">
    <fb>43023</fb>
    <v>1</v>
  </rv>
  <rv s="2">
    <fb>43404</fb>
    <v>1</v>
  </rv>
  <rv s="2">
    <fb>43100</fb>
    <v>1</v>
  </rv>
  <rv s="2">
    <fb>43115</fb>
    <v>1</v>
  </rv>
  <rv s="2">
    <fb>43190</fb>
    <v>1</v>
  </rv>
  <rv s="2">
    <fb>43205</fb>
    <v>1</v>
  </rv>
  <rv s="2">
    <fb>43580</fb>
    <v>1</v>
  </rv>
  <rv s="2">
    <fb>43281</fb>
    <v>1</v>
  </rv>
  <rv s="2">
    <fb>43296</fb>
    <v>1</v>
  </rv>
  <rv s="2">
    <fb>43373</fb>
    <v>1</v>
  </rv>
  <rv s="2">
    <fb>43388</fb>
    <v>1</v>
  </rv>
  <rv s="2">
    <fb>43769</fb>
    <v>1</v>
  </rv>
  <rv s="2">
    <fb>43465</fb>
    <v>1</v>
  </rv>
  <rv s="2">
    <fb>43480</fb>
    <v>1</v>
  </rv>
  <rv s="2">
    <fb>43859</fb>
    <v>1</v>
  </rv>
  <rv s="2">
    <fb>43555</fb>
    <v>1</v>
  </rv>
  <rv s="2">
    <fb>43570</fb>
    <v>1</v>
  </rv>
  <rv s="2">
    <fb>43951</fb>
    <v>1</v>
  </rv>
  <rv s="2">
    <fb>43646</fb>
    <v>1</v>
  </rv>
  <rv s="2">
    <fb>43661</fb>
    <v>1</v>
  </rv>
  <rv s="2">
    <fb>44043</fb>
    <v>1</v>
  </rv>
  <rv s="2">
    <fb>43738</fb>
    <v>1</v>
  </rv>
  <rv s="2">
    <fb>43753</fb>
    <v>1</v>
  </rv>
  <rv s="2">
    <fb>44134</fb>
    <v>1</v>
  </rv>
  <rv s="2">
    <fb>43830</fb>
    <v>1</v>
  </rv>
  <rv s="2">
    <fb>43845</fb>
    <v>1</v>
  </rv>
  <rv s="2">
    <fb>44224</fb>
    <v>1</v>
  </rv>
  <rv s="2">
    <fb>43921</fb>
    <v>1</v>
  </rv>
  <rv s="2">
    <fb>43936</fb>
    <v>1</v>
  </rv>
  <rv s="2">
    <fb>44315</fb>
    <v>1</v>
  </rv>
  <rv s="2">
    <fb>44012</fb>
    <v>1</v>
  </rv>
  <rv s="2">
    <fb>44027</fb>
    <v>1</v>
  </rv>
  <rv s="2">
    <fb>44104</fb>
    <v>1</v>
  </rv>
  <rv s="2">
    <fb>44119</fb>
    <v>1</v>
  </rv>
  <rv s="2">
    <fb>44495</fb>
    <v>1</v>
  </rv>
  <rv s="2">
    <fb>44196</fb>
    <v>1</v>
  </rv>
  <rv s="2">
    <fb>44211</fb>
    <v>1</v>
  </rv>
  <rv s="2">
    <fb>44595</fb>
    <v>1</v>
  </rv>
  <rv s="2">
    <fb>44959</fb>
    <v>1</v>
  </rv>
  <rv s="2">
    <fb>44286</fb>
    <v>1</v>
  </rv>
  <rv s="2">
    <fb>44301</fb>
    <v>1</v>
  </rv>
  <rv s="2">
    <fb>44679</fb>
    <v>1</v>
  </rv>
  <rv s="2">
    <fb>44377</fb>
    <v>1</v>
  </rv>
  <rv s="2">
    <fb>44392</fb>
    <v>1</v>
  </rv>
  <rv s="2">
    <fb>44469</fb>
    <v>1</v>
  </rv>
  <rv s="2">
    <fb>44860</fb>
    <v>1</v>
  </rv>
  <rv s="2">
    <fb>44561</fb>
    <v>1</v>
  </rv>
  <rv s="2">
    <fb>44594</fb>
    <v>1</v>
  </rv>
  <rv s="2">
    <fb>44651</fb>
    <v>1</v>
  </rv>
  <rv s="2">
    <fb>45406</fb>
    <v>1</v>
  </rv>
  <rv s="2">
    <fb>44742</fb>
    <v>1</v>
  </rv>
  <rv s="2">
    <fb>44770</fb>
    <v>1</v>
  </rv>
  <rv s="2">
    <fb>44834</fb>
    <v>1</v>
  </rv>
  <rv s="2">
    <fb>44861</fb>
    <v>1</v>
  </rv>
  <rv s="2">
    <fb>44926</fb>
    <v>1</v>
  </rv>
  <rv s="2">
    <fb>45016</fb>
    <v>1</v>
  </rv>
  <rv s="2">
    <fb>45043</fb>
    <v>1</v>
  </rv>
  <rv s="2">
    <fb>45407</fb>
    <v>1</v>
  </rv>
  <rv s="2">
    <fb>45107</fb>
    <v>1</v>
  </rv>
  <rv s="2">
    <fb>45134</fb>
    <v>1</v>
  </rv>
  <rv s="2">
    <fb>45504</fb>
    <v>1</v>
  </rv>
  <rv s="2">
    <fb>45199</fb>
    <v>1</v>
  </rv>
  <rv s="2">
    <fb>45225</fb>
    <v>1</v>
  </rv>
  <rv s="2">
    <fb>45595</fb>
    <v>1</v>
  </rv>
  <rv s="2">
    <fb>45291</fb>
    <v>1</v>
  </rv>
  <rv s="2">
    <fb>45382</fb>
    <v>1</v>
  </rv>
  <rv s="2">
    <fb>45473</fb>
    <v>1</v>
  </rv>
  <rv s="2">
    <fb>45505</fb>
    <v>1</v>
  </rv>
  <rv s="2">
    <fb>45565</fb>
    <v>1</v>
  </rv>
  <rv s="2">
    <fb>45596</fb>
    <v>1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i"/>
    <k n="_Provider" t="spb"/>
  </s>
  <s t="_error">
    <k n="correlationId" t="s"/>
    <k n="errorMessage" t="s"/>
    <k n="errorName" t="s"/>
    <k n="errorType" t="i"/>
    <k n="subType" t="i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https://res.cdn.office.net/officepysvc/prod-service/anacondalogo.png</v>
      <v>Python provided by Anaconda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2105A2-D75C-468D-B372-564DFF5F6931}" name="Employee" displayName="Employee" ref="A2:B9" headerRowCount="0" totalsRowShown="0">
  <tableColumns count="2">
    <tableColumn id="1" xr3:uid="{1680624F-9816-4B90-9A50-7CD3F865EFBF}" name="Column1"/>
    <tableColumn id="2" xr3:uid="{50988F67-5DBD-445D-8F05-81A9C0CF48A1}" name="Column2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14B6F-2C7A-4A39-9DA6-FEC4C198D5E6}" name="Salary" displayName="Salary" ref="A2:B7" headerRowCount="0" totalsRowShown="0">
  <tableColumns count="2">
    <tableColumn id="1" xr3:uid="{785B2D0A-936A-46C2-A567-24AB6D410FD7}" name="Column1"/>
    <tableColumn id="2" xr3:uid="{6E02AA24-925A-4BB6-A2D5-09354C7F35B2}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F36AD-39C0-42DB-BA71-E518D44E4F40}" name="data_sales_old" displayName="data_sales_old" ref="A1:J103" tableType="queryTable" headerRowCount="0" totalsRowShown="0">
  <tableColumns count="10">
    <tableColumn id="1" xr3:uid="{8F2E5FD6-5448-48CF-9FF5-065690E4D30E}" uniqueName="1" name="Column1" queryTableFieldId="1"/>
    <tableColumn id="2" xr3:uid="{2D996FA6-7B65-469D-BA18-BC22B045B96E}" uniqueName="2" name="date" queryTableFieldId="2" dataDxfId="2"/>
    <tableColumn id="3" xr3:uid="{F8BBDC10-5D1C-4F81-9AEF-8786AC44A05D}" uniqueName="3" name="product" queryTableFieldId="3" dataDxfId="1"/>
    <tableColumn id="4" xr3:uid="{73166FBD-D511-498A-B654-A06934FC933E}" uniqueName="4" name="quantity" queryTableFieldId="4"/>
    <tableColumn id="5" xr3:uid="{AD9A870B-DCC7-486B-897D-6F57E91951B6}" uniqueName="5" name="price" queryTableFieldId="5"/>
    <tableColumn id="6" xr3:uid="{AF2FAD88-CB80-4FBD-AC60-E71C8DE07524}" uniqueName="6" name="sales" queryTableFieldId="6"/>
    <tableColumn id="7" xr3:uid="{78E9C76E-3228-406A-B25D-63A2D3E825EE}" uniqueName="7" name="Year" queryTableFieldId="7"/>
    <tableColumn id="8" xr3:uid="{FE6DC7B9-3E0A-4174-BF6F-39AE91839377}" uniqueName="8" name="Month Name" queryTableFieldId="8" dataDxfId="0"/>
    <tableColumn id="9" xr3:uid="{C3123427-BFC9-4BE8-BCA6-141F3322FD19}" uniqueName="9" name="Quarter" queryTableFieldId="9"/>
    <tableColumn id="10" xr3:uid="{15B9DD4E-B267-43A3-BA9A-BD25F7299EF2}" uniqueName="10" name="Multiplication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82834-F3DF-491F-B4B4-B69DAF342D46}" name="data_sales" displayName="data_sales" ref="A2:E104" tableType="queryTable" headerRowCount="0" totalsRowShown="0">
  <tableColumns count="5">
    <tableColumn id="1" xr3:uid="{3A4C2D0E-EEC3-486C-B33D-6B6DECE1C4E4}" uniqueName="1" name="Column1" queryTableFieldId="1"/>
    <tableColumn id="2" xr3:uid="{9DDC59CE-FE55-481F-BB77-DE5068A0E5E1}" uniqueName="2" name="Column2" queryTableFieldId="2" dataDxfId="3"/>
    <tableColumn id="3" xr3:uid="{F3915C82-B2F9-4636-8533-869AC539AE38}" uniqueName="3" name="Column3" queryTableFieldId="3"/>
    <tableColumn id="4" xr3:uid="{952A0603-53FC-4F09-98F2-9AF24F6A4684}" uniqueName="4" name="Column4" queryTableFieldId="4"/>
    <tableColumn id="5" xr3:uid="{71B7459D-77C2-47C5-9FFE-F3800628D6F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3" sqref="B13"/>
    </sheetView>
  </sheetViews>
  <sheetFormatPr defaultRowHeight="14.6" x14ac:dyDescent="0.4"/>
  <cols>
    <col min="5" max="5" width="19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  <row r="12" spans="1:2" x14ac:dyDescent="0.4">
      <c r="A12">
        <v>10</v>
      </c>
      <c r="B12">
        <v>15435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20" sqref="F20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111</v>
      </c>
      <c r="B2">
        <v>42936</v>
      </c>
    </row>
    <row r="3" spans="1:2" x14ac:dyDescent="0.4">
      <c r="A3">
        <v>112</v>
      </c>
      <c r="B3">
        <v>42515</v>
      </c>
    </row>
    <row r="4" spans="1:2" x14ac:dyDescent="0.4">
      <c r="A4">
        <v>113</v>
      </c>
      <c r="B4">
        <v>28470</v>
      </c>
    </row>
    <row r="5" spans="1:2" x14ac:dyDescent="0.4">
      <c r="A5">
        <v>114</v>
      </c>
      <c r="B5">
        <v>10767</v>
      </c>
    </row>
    <row r="6" spans="1:2" x14ac:dyDescent="0.4">
      <c r="A6">
        <v>115</v>
      </c>
      <c r="B6">
        <v>49103</v>
      </c>
    </row>
    <row r="7" spans="1:2" x14ac:dyDescent="0.4">
      <c r="A7">
        <v>116</v>
      </c>
      <c r="B7">
        <v>41591</v>
      </c>
    </row>
    <row r="8" spans="1:2" x14ac:dyDescent="0.4">
      <c r="A8">
        <v>117</v>
      </c>
      <c r="B8">
        <v>33898</v>
      </c>
    </row>
    <row r="9" spans="1:2" x14ac:dyDescent="0.4">
      <c r="A9">
        <v>118</v>
      </c>
      <c r="B9">
        <v>41637</v>
      </c>
    </row>
    <row r="10" spans="1:2" x14ac:dyDescent="0.4">
      <c r="A10">
        <v>119</v>
      </c>
      <c r="B10">
        <v>20454</v>
      </c>
    </row>
    <row r="11" spans="1:2" x14ac:dyDescent="0.4">
      <c r="A11">
        <v>120</v>
      </c>
      <c r="B11">
        <v>32661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121</v>
      </c>
      <c r="B2">
        <v>32337</v>
      </c>
    </row>
    <row r="3" spans="1:2" x14ac:dyDescent="0.4">
      <c r="A3">
        <v>122</v>
      </c>
      <c r="B3">
        <v>28868</v>
      </c>
    </row>
    <row r="4" spans="1:2" x14ac:dyDescent="0.4">
      <c r="A4">
        <v>123</v>
      </c>
      <c r="B4">
        <v>11363</v>
      </c>
    </row>
    <row r="5" spans="1:2" x14ac:dyDescent="0.4">
      <c r="A5">
        <v>124</v>
      </c>
      <c r="B5">
        <v>37743</v>
      </c>
    </row>
    <row r="6" spans="1:2" x14ac:dyDescent="0.4">
      <c r="A6">
        <v>125</v>
      </c>
      <c r="B6">
        <v>49916</v>
      </c>
    </row>
    <row r="7" spans="1:2" x14ac:dyDescent="0.4">
      <c r="A7">
        <v>126</v>
      </c>
      <c r="B7">
        <v>22551</v>
      </c>
    </row>
    <row r="8" spans="1:2" x14ac:dyDescent="0.4">
      <c r="A8">
        <v>127</v>
      </c>
      <c r="B8">
        <v>21951</v>
      </c>
    </row>
    <row r="9" spans="1:2" x14ac:dyDescent="0.4">
      <c r="A9">
        <v>128</v>
      </c>
      <c r="B9">
        <v>27438</v>
      </c>
    </row>
    <row r="10" spans="1:2" x14ac:dyDescent="0.4">
      <c r="A10">
        <v>129</v>
      </c>
      <c r="B10">
        <v>27980</v>
      </c>
    </row>
    <row r="11" spans="1:2" x14ac:dyDescent="0.4">
      <c r="A11">
        <v>130</v>
      </c>
      <c r="B11">
        <v>48238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77A5-E410-4CA7-AA20-F6E607DD8E7E}">
  <dimension ref="A1:E31"/>
  <sheetViews>
    <sheetView workbookViewId="0">
      <selection activeCell="A11" sqref="A11"/>
    </sheetView>
  </sheetViews>
  <sheetFormatPr defaultRowHeight="14.6" x14ac:dyDescent="0.4"/>
  <cols>
    <col min="1" max="1" width="14.53515625" customWidth="1"/>
    <col min="2" max="2" width="10.07421875" bestFit="1" customWidth="1"/>
    <col min="3" max="3" width="12.921875" customWidth="1"/>
    <col min="5" max="5" width="16.15234375" customWidth="1"/>
  </cols>
  <sheetData>
    <row r="1" spans="1:5" x14ac:dyDescent="0.4">
      <c r="A1" t="str" cm="1">
        <f t="array" ref="A1:C31">_xlfn._xlws.PY(0,0,Jan!A1:B11,Feb!A1:B11,Mar!A1:B11)</f>
        <v/>
      </c>
      <c r="B1" t="str">
        <v>Order ID</v>
      </c>
      <c r="C1" t="str">
        <v>Sales</v>
      </c>
    </row>
    <row r="2" spans="1:5" x14ac:dyDescent="0.4">
      <c r="A2">
        <v>0</v>
      </c>
      <c r="B2">
        <v>101</v>
      </c>
      <c r="C2">
        <v>32818</v>
      </c>
      <c r="E2" cm="1" vm="1">
        <f t="array" ref="E2">_xlfn._xlws.PY(1,1)</f>
        <v>891834</v>
      </c>
    </row>
    <row r="3" spans="1:5" x14ac:dyDescent="0.4">
      <c r="A3">
        <v>1</v>
      </c>
      <c r="B3">
        <v>102</v>
      </c>
      <c r="C3">
        <v>23987</v>
      </c>
    </row>
    <row r="4" spans="1:5" x14ac:dyDescent="0.4">
      <c r="A4">
        <v>2</v>
      </c>
      <c r="B4">
        <v>103</v>
      </c>
      <c r="C4">
        <v>25750</v>
      </c>
    </row>
    <row r="5" spans="1:5" x14ac:dyDescent="0.4">
      <c r="A5">
        <v>3</v>
      </c>
      <c r="B5">
        <v>104</v>
      </c>
      <c r="C5">
        <v>23566</v>
      </c>
    </row>
    <row r="6" spans="1:5" x14ac:dyDescent="0.4">
      <c r="A6">
        <v>4</v>
      </c>
      <c r="B6">
        <v>105</v>
      </c>
      <c r="C6">
        <v>21926</v>
      </c>
    </row>
    <row r="7" spans="1:5" x14ac:dyDescent="0.4">
      <c r="A7">
        <v>5</v>
      </c>
      <c r="B7">
        <v>106</v>
      </c>
      <c r="C7">
        <v>16519</v>
      </c>
    </row>
    <row r="8" spans="1:5" x14ac:dyDescent="0.4">
      <c r="A8">
        <v>6</v>
      </c>
      <c r="B8">
        <v>107</v>
      </c>
      <c r="C8">
        <v>13990</v>
      </c>
    </row>
    <row r="9" spans="1:5" x14ac:dyDescent="0.4">
      <c r="A9">
        <v>7</v>
      </c>
      <c r="B9">
        <v>108</v>
      </c>
      <c r="C9">
        <v>38781</v>
      </c>
    </row>
    <row r="10" spans="1:5" x14ac:dyDescent="0.4">
      <c r="A10">
        <v>8</v>
      </c>
      <c r="B10">
        <v>109</v>
      </c>
      <c r="C10">
        <v>29643</v>
      </c>
    </row>
    <row r="11" spans="1:5" x14ac:dyDescent="0.4">
      <c r="A11">
        <v>9</v>
      </c>
      <c r="B11">
        <v>110</v>
      </c>
      <c r="C11">
        <v>12437</v>
      </c>
    </row>
    <row r="12" spans="1:5" x14ac:dyDescent="0.4">
      <c r="A12">
        <v>0</v>
      </c>
      <c r="B12">
        <v>111</v>
      </c>
      <c r="C12">
        <v>42936</v>
      </c>
    </row>
    <row r="13" spans="1:5" x14ac:dyDescent="0.4">
      <c r="A13">
        <v>1</v>
      </c>
      <c r="B13">
        <v>112</v>
      </c>
      <c r="C13">
        <v>42515</v>
      </c>
    </row>
    <row r="14" spans="1:5" x14ac:dyDescent="0.4">
      <c r="A14">
        <v>2</v>
      </c>
      <c r="B14">
        <v>113</v>
      </c>
      <c r="C14">
        <v>28470</v>
      </c>
    </row>
    <row r="15" spans="1:5" x14ac:dyDescent="0.4">
      <c r="A15">
        <v>3</v>
      </c>
      <c r="B15">
        <v>114</v>
      </c>
      <c r="C15">
        <v>10767</v>
      </c>
    </row>
    <row r="16" spans="1:5" x14ac:dyDescent="0.4">
      <c r="A16">
        <v>4</v>
      </c>
      <c r="B16">
        <v>115</v>
      </c>
      <c r="C16">
        <v>49103</v>
      </c>
    </row>
    <row r="17" spans="1:3" x14ac:dyDescent="0.4">
      <c r="A17">
        <v>5</v>
      </c>
      <c r="B17">
        <v>116</v>
      </c>
      <c r="C17">
        <v>41591</v>
      </c>
    </row>
    <row r="18" spans="1:3" x14ac:dyDescent="0.4">
      <c r="A18">
        <v>6</v>
      </c>
      <c r="B18">
        <v>117</v>
      </c>
      <c r="C18">
        <v>33898</v>
      </c>
    </row>
    <row r="19" spans="1:3" x14ac:dyDescent="0.4">
      <c r="A19">
        <v>7</v>
      </c>
      <c r="B19">
        <v>118</v>
      </c>
      <c r="C19">
        <v>41637</v>
      </c>
    </row>
    <row r="20" spans="1:3" x14ac:dyDescent="0.4">
      <c r="A20">
        <v>8</v>
      </c>
      <c r="B20">
        <v>119</v>
      </c>
      <c r="C20">
        <v>20454</v>
      </c>
    </row>
    <row r="21" spans="1:3" x14ac:dyDescent="0.4">
      <c r="A21">
        <v>9</v>
      </c>
      <c r="B21">
        <v>120</v>
      </c>
      <c r="C21">
        <v>32661</v>
      </c>
    </row>
    <row r="22" spans="1:3" x14ac:dyDescent="0.4">
      <c r="A22">
        <v>0</v>
      </c>
      <c r="B22">
        <v>121</v>
      </c>
      <c r="C22">
        <v>32337</v>
      </c>
    </row>
    <row r="23" spans="1:3" x14ac:dyDescent="0.4">
      <c r="A23">
        <v>1</v>
      </c>
      <c r="B23">
        <v>122</v>
      </c>
      <c r="C23">
        <v>28868</v>
      </c>
    </row>
    <row r="24" spans="1:3" x14ac:dyDescent="0.4">
      <c r="A24">
        <v>2</v>
      </c>
      <c r="B24">
        <v>123</v>
      </c>
      <c r="C24">
        <v>11363</v>
      </c>
    </row>
    <row r="25" spans="1:3" x14ac:dyDescent="0.4">
      <c r="A25">
        <v>3</v>
      </c>
      <c r="B25">
        <v>124</v>
      </c>
      <c r="C25">
        <v>37743</v>
      </c>
    </row>
    <row r="26" spans="1:3" x14ac:dyDescent="0.4">
      <c r="A26">
        <v>4</v>
      </c>
      <c r="B26">
        <v>125</v>
      </c>
      <c r="C26">
        <v>49916</v>
      </c>
    </row>
    <row r="27" spans="1:3" x14ac:dyDescent="0.4">
      <c r="A27">
        <v>5</v>
      </c>
      <c r="B27">
        <v>126</v>
      </c>
      <c r="C27">
        <v>22551</v>
      </c>
    </row>
    <row r="28" spans="1:3" x14ac:dyDescent="0.4">
      <c r="A28">
        <v>6</v>
      </c>
      <c r="B28">
        <v>127</v>
      </c>
      <c r="C28">
        <v>21951</v>
      </c>
    </row>
    <row r="29" spans="1:3" x14ac:dyDescent="0.4">
      <c r="A29">
        <v>7</v>
      </c>
      <c r="B29">
        <v>128</v>
      </c>
      <c r="C29">
        <v>27438</v>
      </c>
    </row>
    <row r="30" spans="1:3" x14ac:dyDescent="0.4">
      <c r="A30">
        <v>8</v>
      </c>
      <c r="B30">
        <v>129</v>
      </c>
      <c r="C30">
        <v>27980</v>
      </c>
    </row>
    <row r="31" spans="1:3" x14ac:dyDescent="0.4">
      <c r="A31">
        <v>9</v>
      </c>
      <c r="B31">
        <v>130</v>
      </c>
      <c r="C31">
        <v>48238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9"/>
  <sheetViews>
    <sheetView zoomScale="160" zoomScaleNormal="160" workbookViewId="0">
      <selection activeCell="A2" sqref="A2"/>
    </sheetView>
  </sheetViews>
  <sheetFormatPr defaultRowHeight="14.6" x14ac:dyDescent="0.4"/>
  <cols>
    <col min="1" max="1" width="12.15234375" customWidth="1"/>
    <col min="2" max="2" width="14.921875" customWidth="1"/>
    <col min="3" max="3" width="3.61328125" customWidth="1"/>
  </cols>
  <sheetData>
    <row r="2" spans="1:2" x14ac:dyDescent="0.4">
      <c r="A2" t="s">
        <v>2</v>
      </c>
      <c r="B2" t="s">
        <v>3</v>
      </c>
    </row>
    <row r="3" spans="1:2" x14ac:dyDescent="0.4">
      <c r="A3" t="s">
        <v>8</v>
      </c>
      <c r="B3" s="2" t="s">
        <v>5</v>
      </c>
    </row>
    <row r="4" spans="1:2" x14ac:dyDescent="0.4">
      <c r="A4" t="s">
        <v>4</v>
      </c>
      <c r="B4" s="2" t="s">
        <v>7</v>
      </c>
    </row>
    <row r="5" spans="1:2" x14ac:dyDescent="0.4">
      <c r="A5" t="s">
        <v>12</v>
      </c>
      <c r="B5" s="2" t="s">
        <v>6</v>
      </c>
    </row>
    <row r="6" spans="1:2" x14ac:dyDescent="0.4">
      <c r="A6" t="s">
        <v>13</v>
      </c>
      <c r="B6" s="2" t="s">
        <v>5</v>
      </c>
    </row>
    <row r="7" spans="1:2" x14ac:dyDescent="0.4">
      <c r="A7" t="s">
        <v>14</v>
      </c>
      <c r="B7" s="2" t="s">
        <v>6</v>
      </c>
    </row>
    <row r="8" spans="1:2" x14ac:dyDescent="0.4">
      <c r="A8" t="s">
        <v>12</v>
      </c>
      <c r="B8" s="2" t="s">
        <v>5</v>
      </c>
    </row>
    <row r="9" spans="1:2" x14ac:dyDescent="0.4">
      <c r="A9" t="s">
        <v>15</v>
      </c>
      <c r="B9" s="3" t="s">
        <v>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7"/>
  <sheetViews>
    <sheetView zoomScale="145" zoomScaleNormal="145" workbookViewId="0">
      <selection activeCell="E12" sqref="E12"/>
    </sheetView>
  </sheetViews>
  <sheetFormatPr defaultRowHeight="14.6" x14ac:dyDescent="0.4"/>
  <cols>
    <col min="1" max="1" width="15.3828125" customWidth="1"/>
    <col min="2" max="2" width="12.15234375" customWidth="1"/>
  </cols>
  <sheetData>
    <row r="2" spans="1:2" x14ac:dyDescent="0.4">
      <c r="A2" t="s">
        <v>3</v>
      </c>
      <c r="B2" t="s">
        <v>9</v>
      </c>
    </row>
    <row r="3" spans="1:2" x14ac:dyDescent="0.4">
      <c r="A3" t="s">
        <v>5</v>
      </c>
      <c r="B3">
        <v>40000</v>
      </c>
    </row>
    <row r="4" spans="1:2" x14ac:dyDescent="0.4">
      <c r="A4" t="s">
        <v>7</v>
      </c>
      <c r="B4">
        <v>25000</v>
      </c>
    </row>
    <row r="5" spans="1:2" x14ac:dyDescent="0.4">
      <c r="A5" t="s">
        <v>6</v>
      </c>
      <c r="B5">
        <v>70000</v>
      </c>
    </row>
    <row r="6" spans="1:2" x14ac:dyDescent="0.4">
      <c r="A6" t="s">
        <v>10</v>
      </c>
      <c r="B6">
        <v>1000000</v>
      </c>
    </row>
    <row r="7" spans="1:2" x14ac:dyDescent="0.4">
      <c r="A7" t="s">
        <v>11</v>
      </c>
      <c r="B7">
        <v>40000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00D7-8D6F-4C1F-947D-A1ECE9CC442D}">
  <dimension ref="A1:F8"/>
  <sheetViews>
    <sheetView workbookViewId="0">
      <selection activeCell="E13" sqref="E13"/>
    </sheetView>
  </sheetViews>
  <sheetFormatPr defaultRowHeight="14.6" x14ac:dyDescent="0.4"/>
  <cols>
    <col min="1" max="1" width="20.53515625" customWidth="1"/>
    <col min="2" max="2" width="12.69140625" customWidth="1"/>
    <col min="3" max="3" width="11.84375" customWidth="1"/>
    <col min="5" max="5" width="13.15234375" customWidth="1"/>
  </cols>
  <sheetData>
    <row r="1" spans="1:6" x14ac:dyDescent="0.4">
      <c r="A1" t="str" cm="1">
        <f t="array" ref="A1:C8">_xlfn._xlws.PY(2,0,Employee[],Salary[])</f>
        <v>Name</v>
      </c>
      <c r="B1" t="str">
        <v>Designation</v>
      </c>
      <c r="C1" t="str">
        <v>Salary</v>
      </c>
    </row>
    <row r="2" spans="1:6" x14ac:dyDescent="0.4">
      <c r="A2" t="str">
        <v>Jane</v>
      </c>
      <c r="B2" t="str">
        <v>HR</v>
      </c>
      <c r="C2">
        <v>40000</v>
      </c>
      <c r="E2" t="str" cm="1">
        <f t="array" ref="E2:F5">_xlfn._xlws.PY(3,0)</f>
        <v>Designation</v>
      </c>
      <c r="F2" t="str">
        <v>count</v>
      </c>
    </row>
    <row r="3" spans="1:6" x14ac:dyDescent="0.4">
      <c r="A3" t="str">
        <v>Jack</v>
      </c>
      <c r="B3" t="str">
        <v>Developer</v>
      </c>
      <c r="C3">
        <v>25000</v>
      </c>
      <c r="E3" t="str">
        <v>HR</v>
      </c>
      <c r="F3">
        <v>3</v>
      </c>
    </row>
    <row r="4" spans="1:6" x14ac:dyDescent="0.4">
      <c r="A4" t="str">
        <v>Sam</v>
      </c>
      <c r="B4" t="str">
        <v>Manager</v>
      </c>
      <c r="C4">
        <v>70000</v>
      </c>
      <c r="E4" t="str">
        <v>Manager</v>
      </c>
      <c r="F4">
        <v>3</v>
      </c>
    </row>
    <row r="5" spans="1:6" x14ac:dyDescent="0.4">
      <c r="A5" t="str">
        <v>Rosie</v>
      </c>
      <c r="B5" t="str">
        <v>HR</v>
      </c>
      <c r="C5">
        <v>40000</v>
      </c>
      <c r="E5" t="str">
        <v>Developer</v>
      </c>
      <c r="F5">
        <v>1</v>
      </c>
    </row>
    <row r="6" spans="1:6" x14ac:dyDescent="0.4">
      <c r="A6" t="str">
        <v>George</v>
      </c>
      <c r="B6" t="str">
        <v>Manager</v>
      </c>
      <c r="C6">
        <v>70000</v>
      </c>
    </row>
    <row r="7" spans="1:6" x14ac:dyDescent="0.4">
      <c r="A7" t="str">
        <v>Sam</v>
      </c>
      <c r="B7" t="str">
        <v>HR</v>
      </c>
      <c r="C7">
        <v>40000</v>
      </c>
    </row>
    <row r="8" spans="1:6" x14ac:dyDescent="0.4">
      <c r="A8" t="str">
        <v>June</v>
      </c>
      <c r="B8" t="str">
        <v>Manager</v>
      </c>
      <c r="C8">
        <v>70000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843D-1870-4DD1-885D-1CDCDDE17679}">
  <dimension ref="A1:M103"/>
  <sheetViews>
    <sheetView workbookViewId="0">
      <selection sqref="A1:J102"/>
    </sheetView>
  </sheetViews>
  <sheetFormatPr defaultRowHeight="14.6" x14ac:dyDescent="0.4"/>
  <cols>
    <col min="1" max="1" width="3.84375" bestFit="1" customWidth="1"/>
    <col min="2" max="2" width="10.07421875" bestFit="1" customWidth="1"/>
    <col min="3" max="3" width="11.53515625" bestFit="1" customWidth="1"/>
    <col min="4" max="4" width="2.84375" bestFit="1" customWidth="1"/>
    <col min="5" max="5" width="5.84375" bestFit="1" customWidth="1"/>
    <col min="6" max="6" width="7.84375" bestFit="1" customWidth="1"/>
    <col min="7" max="7" width="4.84375" bestFit="1" customWidth="1"/>
    <col min="8" max="8" width="4.61328125" bestFit="1" customWidth="1"/>
    <col min="9" max="9" width="1.921875" bestFit="1" customWidth="1"/>
    <col min="10" max="10" width="7.84375" customWidth="1"/>
    <col min="12" max="12" width="18.15234375" customWidth="1"/>
  </cols>
  <sheetData>
    <row r="1" spans="1:13" x14ac:dyDescent="0.4">
      <c r="A1" s="6">
        <v>0</v>
      </c>
      <c r="B1" s="10">
        <v>45809</v>
      </c>
      <c r="C1" s="11" t="s">
        <v>21</v>
      </c>
      <c r="D1" s="7">
        <v>54</v>
      </c>
      <c r="E1" s="7">
        <v>19.309999999999999</v>
      </c>
      <c r="F1" s="8">
        <v>1042.67</v>
      </c>
      <c r="G1">
        <v>2025</v>
      </c>
      <c r="H1" s="5" t="s">
        <v>15</v>
      </c>
      <c r="I1">
        <v>2</v>
      </c>
      <c r="J1">
        <v>1042.74</v>
      </c>
      <c r="L1" t="e" cm="1" vm="2">
        <f t="array" ref="L1">_xlfn._xlws.PY(4,0,data_sales_old[])</f>
        <v>#VALUE!</v>
      </c>
    </row>
    <row r="2" spans="1:13" x14ac:dyDescent="0.4">
      <c r="A2">
        <v>1</v>
      </c>
      <c r="B2" s="4">
        <v>45809</v>
      </c>
      <c r="C2" s="5" t="s">
        <v>22</v>
      </c>
      <c r="D2">
        <v>56</v>
      </c>
      <c r="E2">
        <v>27.62</v>
      </c>
      <c r="F2">
        <v>1546.45</v>
      </c>
      <c r="G2">
        <v>2025</v>
      </c>
      <c r="H2" s="5" t="s">
        <v>15</v>
      </c>
      <c r="I2">
        <v>2</v>
      </c>
      <c r="J2">
        <v>1546.72</v>
      </c>
    </row>
    <row r="3" spans="1:13" x14ac:dyDescent="0.4">
      <c r="A3">
        <v>2</v>
      </c>
      <c r="B3" s="4">
        <v>45809</v>
      </c>
      <c r="C3" s="5" t="s">
        <v>23</v>
      </c>
      <c r="D3">
        <v>47</v>
      </c>
      <c r="E3">
        <v>18.829999999999998</v>
      </c>
      <c r="F3">
        <v>884.98</v>
      </c>
      <c r="G3">
        <v>2025</v>
      </c>
      <c r="H3" s="5" t="s">
        <v>15</v>
      </c>
      <c r="I3">
        <v>2</v>
      </c>
      <c r="J3">
        <v>885.00999999999988</v>
      </c>
    </row>
    <row r="4" spans="1:13" x14ac:dyDescent="0.4">
      <c r="A4">
        <v>3</v>
      </c>
      <c r="B4" s="4">
        <v>45809</v>
      </c>
      <c r="C4" s="5" t="s">
        <v>24</v>
      </c>
      <c r="D4">
        <v>65</v>
      </c>
      <c r="E4">
        <v>23.84</v>
      </c>
      <c r="F4">
        <v>1549.42</v>
      </c>
      <c r="G4">
        <v>2025</v>
      </c>
      <c r="H4" s="5" t="s">
        <v>15</v>
      </c>
      <c r="I4">
        <v>2</v>
      </c>
      <c r="J4">
        <v>1549.6</v>
      </c>
      <c r="L4" s="9"/>
      <c r="M4" s="9"/>
    </row>
    <row r="5" spans="1:13" x14ac:dyDescent="0.4">
      <c r="A5">
        <v>4</v>
      </c>
      <c r="B5" s="4">
        <v>45809</v>
      </c>
      <c r="C5" s="5" t="s">
        <v>25</v>
      </c>
      <c r="D5">
        <v>45</v>
      </c>
      <c r="E5">
        <v>22.71</v>
      </c>
      <c r="F5">
        <v>1022.08</v>
      </c>
      <c r="G5">
        <v>2025</v>
      </c>
      <c r="H5" s="5" t="s">
        <v>15</v>
      </c>
      <c r="I5">
        <v>2</v>
      </c>
      <c r="J5">
        <v>1021.95</v>
      </c>
    </row>
    <row r="6" spans="1:13" x14ac:dyDescent="0.4">
      <c r="A6">
        <v>5</v>
      </c>
      <c r="B6" s="4">
        <v>45810</v>
      </c>
      <c r="C6" s="5" t="s">
        <v>21</v>
      </c>
      <c r="D6">
        <v>45</v>
      </c>
      <c r="E6">
        <v>17.670000000000002</v>
      </c>
      <c r="F6">
        <v>795.21</v>
      </c>
      <c r="G6">
        <v>2025</v>
      </c>
      <c r="H6" s="5" t="s">
        <v>15</v>
      </c>
      <c r="I6">
        <v>2</v>
      </c>
      <c r="J6">
        <v>795.15000000000009</v>
      </c>
    </row>
    <row r="7" spans="1:13" x14ac:dyDescent="0.4">
      <c r="A7">
        <v>6</v>
      </c>
      <c r="B7" s="4">
        <v>45810</v>
      </c>
      <c r="C7" s="5" t="s">
        <v>22</v>
      </c>
      <c r="D7">
        <v>52</v>
      </c>
      <c r="E7">
        <v>10.43</v>
      </c>
      <c r="F7">
        <v>542.54999999999995</v>
      </c>
      <c r="G7">
        <v>2025</v>
      </c>
      <c r="H7" s="5" t="s">
        <v>15</v>
      </c>
      <c r="I7">
        <v>2</v>
      </c>
      <c r="J7">
        <v>542.36</v>
      </c>
    </row>
    <row r="8" spans="1:13" x14ac:dyDescent="0.4">
      <c r="A8">
        <v>7</v>
      </c>
      <c r="B8" s="4">
        <v>45810</v>
      </c>
      <c r="C8" s="5" t="s">
        <v>23</v>
      </c>
      <c r="D8">
        <v>32</v>
      </c>
      <c r="E8">
        <v>17.190000000000001</v>
      </c>
      <c r="F8">
        <v>550.03</v>
      </c>
      <c r="G8">
        <v>2025</v>
      </c>
      <c r="H8" s="5" t="s">
        <v>15</v>
      </c>
      <c r="I8">
        <v>2</v>
      </c>
      <c r="J8">
        <v>550.08000000000004</v>
      </c>
    </row>
    <row r="9" spans="1:13" x14ac:dyDescent="0.4">
      <c r="A9">
        <v>8</v>
      </c>
      <c r="B9" s="4">
        <v>45810</v>
      </c>
      <c r="C9" s="5" t="s">
        <v>24</v>
      </c>
      <c r="D9">
        <v>39</v>
      </c>
      <c r="E9">
        <v>21.57</v>
      </c>
      <c r="F9">
        <v>841.28</v>
      </c>
      <c r="G9">
        <v>2025</v>
      </c>
      <c r="H9" s="5" t="s">
        <v>15</v>
      </c>
      <c r="I9">
        <v>2</v>
      </c>
      <c r="J9">
        <v>841.23</v>
      </c>
    </row>
    <row r="10" spans="1:13" x14ac:dyDescent="0.4">
      <c r="A10">
        <v>9</v>
      </c>
      <c r="B10" s="4">
        <v>45810</v>
      </c>
      <c r="C10" s="5" t="s">
        <v>25</v>
      </c>
      <c r="D10">
        <v>40</v>
      </c>
      <c r="E10">
        <v>12.94</v>
      </c>
      <c r="F10">
        <v>517.54</v>
      </c>
      <c r="G10">
        <v>2025</v>
      </c>
      <c r="H10" s="5" t="s">
        <v>15</v>
      </c>
      <c r="I10">
        <v>2</v>
      </c>
      <c r="J10">
        <v>517.6</v>
      </c>
    </row>
    <row r="11" spans="1:13" x14ac:dyDescent="0.4">
      <c r="A11">
        <v>10</v>
      </c>
      <c r="B11" s="4">
        <v>45811</v>
      </c>
      <c r="C11" s="5" t="s">
        <v>21</v>
      </c>
      <c r="D11">
        <v>64</v>
      </c>
      <c r="E11">
        <v>18.87</v>
      </c>
      <c r="F11">
        <v>1207.75</v>
      </c>
      <c r="G11">
        <v>2025</v>
      </c>
      <c r="H11" s="5" t="s">
        <v>15</v>
      </c>
      <c r="I11">
        <v>2</v>
      </c>
      <c r="J11">
        <v>1207.68</v>
      </c>
    </row>
    <row r="12" spans="1:13" x14ac:dyDescent="0.4">
      <c r="A12">
        <v>11</v>
      </c>
      <c r="B12" s="4">
        <v>45811</v>
      </c>
      <c r="C12" s="5" t="s">
        <v>22</v>
      </c>
      <c r="D12">
        <v>50</v>
      </c>
      <c r="E12">
        <v>12.88</v>
      </c>
      <c r="F12">
        <v>643.80999999999995</v>
      </c>
      <c r="G12">
        <v>2025</v>
      </c>
      <c r="H12" s="5" t="s">
        <v>15</v>
      </c>
      <c r="I12">
        <v>2</v>
      </c>
      <c r="J12">
        <v>644</v>
      </c>
    </row>
    <row r="13" spans="1:13" x14ac:dyDescent="0.4">
      <c r="A13">
        <v>12</v>
      </c>
      <c r="B13" s="4">
        <v>45811</v>
      </c>
      <c r="C13" s="5" t="s">
        <v>23</v>
      </c>
      <c r="D13">
        <v>44</v>
      </c>
      <c r="E13">
        <v>20.55</v>
      </c>
      <c r="F13">
        <v>904.4</v>
      </c>
      <c r="G13">
        <v>2025</v>
      </c>
      <c r="H13" s="5" t="s">
        <v>15</v>
      </c>
      <c r="I13">
        <v>2</v>
      </c>
      <c r="J13">
        <v>904.2</v>
      </c>
    </row>
    <row r="14" spans="1:13" x14ac:dyDescent="0.4">
      <c r="A14">
        <v>13</v>
      </c>
      <c r="B14" s="4">
        <v>45811</v>
      </c>
      <c r="C14" s="5" t="s">
        <v>24</v>
      </c>
      <c r="D14">
        <v>38</v>
      </c>
      <c r="E14">
        <v>21.88</v>
      </c>
      <c r="F14">
        <v>831.38</v>
      </c>
      <c r="G14">
        <v>2025</v>
      </c>
      <c r="H14" s="5" t="s">
        <v>15</v>
      </c>
      <c r="I14">
        <v>2</v>
      </c>
      <c r="J14">
        <v>831.43999999999994</v>
      </c>
    </row>
    <row r="15" spans="1:13" x14ac:dyDescent="0.4">
      <c r="A15">
        <v>14</v>
      </c>
      <c r="B15" s="4">
        <v>45811</v>
      </c>
      <c r="C15" s="5" t="s">
        <v>25</v>
      </c>
      <c r="D15">
        <v>43</v>
      </c>
      <c r="E15">
        <v>18.54</v>
      </c>
      <c r="F15">
        <v>797.29</v>
      </c>
      <c r="G15">
        <v>2025</v>
      </c>
      <c r="H15" s="5" t="s">
        <v>15</v>
      </c>
      <c r="I15">
        <v>2</v>
      </c>
      <c r="J15">
        <v>797.21999999999991</v>
      </c>
    </row>
    <row r="16" spans="1:13" x14ac:dyDescent="0.4">
      <c r="A16">
        <v>15</v>
      </c>
      <c r="B16" s="4">
        <v>45812</v>
      </c>
      <c r="C16" s="5" t="s">
        <v>21</v>
      </c>
      <c r="D16">
        <v>43</v>
      </c>
      <c r="E16">
        <v>29.26</v>
      </c>
      <c r="F16">
        <v>1258.24</v>
      </c>
      <c r="G16">
        <v>2025</v>
      </c>
      <c r="H16" s="5" t="s">
        <v>15</v>
      </c>
      <c r="I16">
        <v>2</v>
      </c>
      <c r="J16">
        <v>1258.18</v>
      </c>
    </row>
    <row r="17" spans="1:10" x14ac:dyDescent="0.4">
      <c r="A17">
        <v>16</v>
      </c>
      <c r="B17" s="4">
        <v>45812</v>
      </c>
      <c r="C17" s="5" t="s">
        <v>22</v>
      </c>
      <c r="D17">
        <v>49</v>
      </c>
      <c r="E17">
        <v>14.71</v>
      </c>
      <c r="F17">
        <v>720.86</v>
      </c>
      <c r="G17">
        <v>2025</v>
      </c>
      <c r="H17" s="5" t="s">
        <v>15</v>
      </c>
      <c r="I17">
        <v>2</v>
      </c>
      <c r="J17">
        <v>720.79000000000008</v>
      </c>
    </row>
    <row r="18" spans="1:10" x14ac:dyDescent="0.4">
      <c r="A18">
        <v>17</v>
      </c>
      <c r="B18" s="4">
        <v>45812</v>
      </c>
      <c r="C18" s="5" t="s">
        <v>23</v>
      </c>
      <c r="D18">
        <v>58</v>
      </c>
      <c r="E18">
        <v>13.9</v>
      </c>
      <c r="F18">
        <v>805.96</v>
      </c>
      <c r="G18">
        <v>2025</v>
      </c>
      <c r="H18" s="5" t="s">
        <v>15</v>
      </c>
      <c r="I18">
        <v>2</v>
      </c>
      <c r="J18">
        <v>806.2</v>
      </c>
    </row>
    <row r="19" spans="1:10" x14ac:dyDescent="0.4">
      <c r="A19">
        <v>18</v>
      </c>
      <c r="B19" s="4">
        <v>45812</v>
      </c>
      <c r="C19" s="5" t="s">
        <v>24</v>
      </c>
      <c r="D19">
        <v>52</v>
      </c>
      <c r="E19">
        <v>10.199999999999999</v>
      </c>
      <c r="F19">
        <v>530.49</v>
      </c>
      <c r="G19">
        <v>2025</v>
      </c>
      <c r="H19" s="5" t="s">
        <v>15</v>
      </c>
      <c r="I19">
        <v>2</v>
      </c>
      <c r="J19">
        <v>530.4</v>
      </c>
    </row>
    <row r="20" spans="1:10" x14ac:dyDescent="0.4">
      <c r="A20">
        <v>19</v>
      </c>
      <c r="B20" s="4">
        <v>45812</v>
      </c>
      <c r="C20" s="5" t="s">
        <v>25</v>
      </c>
      <c r="D20">
        <v>36</v>
      </c>
      <c r="E20">
        <v>20.98</v>
      </c>
      <c r="F20">
        <v>755.44</v>
      </c>
      <c r="G20">
        <v>2025</v>
      </c>
      <c r="H20" s="5" t="s">
        <v>15</v>
      </c>
      <c r="I20">
        <v>2</v>
      </c>
      <c r="J20">
        <v>755.28</v>
      </c>
    </row>
    <row r="21" spans="1:10" x14ac:dyDescent="0.4">
      <c r="A21">
        <v>20</v>
      </c>
      <c r="B21" s="4">
        <v>45813</v>
      </c>
      <c r="C21" s="5" t="s">
        <v>21</v>
      </c>
      <c r="D21">
        <v>57</v>
      </c>
      <c r="E21">
        <v>20.86</v>
      </c>
      <c r="F21">
        <v>1188.8399999999999</v>
      </c>
      <c r="G21">
        <v>2025</v>
      </c>
      <c r="H21" s="5" t="s">
        <v>15</v>
      </c>
      <c r="I21">
        <v>2</v>
      </c>
      <c r="J21">
        <v>1189.02</v>
      </c>
    </row>
    <row r="22" spans="1:10" x14ac:dyDescent="0.4">
      <c r="A22">
        <v>21</v>
      </c>
      <c r="B22" s="4">
        <v>45813</v>
      </c>
      <c r="C22" s="5" t="s">
        <v>22</v>
      </c>
      <c r="D22">
        <v>48</v>
      </c>
      <c r="E22">
        <v>18.489999999999998</v>
      </c>
      <c r="F22">
        <v>887.74</v>
      </c>
      <c r="G22">
        <v>2025</v>
      </c>
      <c r="H22" s="5" t="s">
        <v>15</v>
      </c>
      <c r="I22">
        <v>2</v>
      </c>
      <c r="J22">
        <v>887.52</v>
      </c>
    </row>
    <row r="23" spans="1:10" x14ac:dyDescent="0.4">
      <c r="A23">
        <v>22</v>
      </c>
      <c r="B23" s="4">
        <v>45813</v>
      </c>
      <c r="C23" s="5" t="s">
        <v>23</v>
      </c>
      <c r="D23">
        <v>35</v>
      </c>
      <c r="E23">
        <v>16.399999999999999</v>
      </c>
      <c r="F23">
        <v>574.03</v>
      </c>
      <c r="G23">
        <v>2025</v>
      </c>
      <c r="H23" s="5" t="s">
        <v>15</v>
      </c>
      <c r="I23">
        <v>2</v>
      </c>
      <c r="J23">
        <v>574</v>
      </c>
    </row>
    <row r="24" spans="1:10" x14ac:dyDescent="0.4">
      <c r="A24">
        <v>23</v>
      </c>
      <c r="B24" s="4">
        <v>45813</v>
      </c>
      <c r="C24" s="5" t="s">
        <v>24</v>
      </c>
      <c r="D24">
        <v>45</v>
      </c>
      <c r="E24">
        <v>25.29</v>
      </c>
      <c r="F24">
        <v>1137.8499999999999</v>
      </c>
      <c r="G24">
        <v>2025</v>
      </c>
      <c r="H24" s="5" t="s">
        <v>15</v>
      </c>
      <c r="I24">
        <v>2</v>
      </c>
      <c r="J24">
        <v>1138.05</v>
      </c>
    </row>
    <row r="25" spans="1:10" x14ac:dyDescent="0.4">
      <c r="A25">
        <v>24</v>
      </c>
      <c r="B25" s="4">
        <v>45813</v>
      </c>
      <c r="C25" s="5" t="s">
        <v>25</v>
      </c>
      <c r="D25">
        <v>53</v>
      </c>
      <c r="E25">
        <v>11.18</v>
      </c>
      <c r="F25">
        <v>592.79</v>
      </c>
      <c r="G25">
        <v>2025</v>
      </c>
      <c r="H25" s="5" t="s">
        <v>15</v>
      </c>
      <c r="I25">
        <v>2</v>
      </c>
      <c r="J25">
        <v>592.54</v>
      </c>
    </row>
    <row r="26" spans="1:10" x14ac:dyDescent="0.4">
      <c r="A26">
        <v>25</v>
      </c>
      <c r="B26" s="4">
        <v>45814</v>
      </c>
      <c r="C26" s="5" t="s">
        <v>21</v>
      </c>
      <c r="D26">
        <v>53</v>
      </c>
      <c r="E26">
        <v>18.07</v>
      </c>
      <c r="F26">
        <v>957.95</v>
      </c>
      <c r="G26">
        <v>2025</v>
      </c>
      <c r="H26" s="5" t="s">
        <v>15</v>
      </c>
      <c r="I26">
        <v>2</v>
      </c>
      <c r="J26">
        <v>957.71</v>
      </c>
    </row>
    <row r="27" spans="1:10" x14ac:dyDescent="0.4">
      <c r="A27">
        <v>26</v>
      </c>
      <c r="B27" s="4">
        <v>45814</v>
      </c>
      <c r="C27" s="5" t="s">
        <v>22</v>
      </c>
      <c r="D27">
        <v>43</v>
      </c>
      <c r="E27">
        <v>23.06</v>
      </c>
      <c r="F27">
        <v>991.51</v>
      </c>
      <c r="G27">
        <v>2025</v>
      </c>
      <c r="H27" s="5" t="s">
        <v>15</v>
      </c>
      <c r="I27">
        <v>2</v>
      </c>
      <c r="J27">
        <v>991.57999999999993</v>
      </c>
    </row>
    <row r="28" spans="1:10" x14ac:dyDescent="0.4">
      <c r="A28">
        <v>27</v>
      </c>
      <c r="B28" s="4">
        <v>45814</v>
      </c>
      <c r="C28" s="5" t="s">
        <v>23</v>
      </c>
      <c r="D28">
        <v>60</v>
      </c>
      <c r="E28">
        <v>24.66</v>
      </c>
      <c r="F28">
        <v>1479.38</v>
      </c>
      <c r="G28">
        <v>2025</v>
      </c>
      <c r="H28" s="5" t="s">
        <v>15</v>
      </c>
      <c r="I28">
        <v>2</v>
      </c>
      <c r="J28">
        <v>1479.6</v>
      </c>
    </row>
    <row r="29" spans="1:10" x14ac:dyDescent="0.4">
      <c r="A29">
        <v>28</v>
      </c>
      <c r="B29" s="4">
        <v>45814</v>
      </c>
      <c r="C29" s="5" t="s">
        <v>24</v>
      </c>
      <c r="D29">
        <v>41</v>
      </c>
      <c r="E29">
        <v>18.45</v>
      </c>
      <c r="F29">
        <v>756.61</v>
      </c>
      <c r="G29">
        <v>2025</v>
      </c>
      <c r="H29" s="5" t="s">
        <v>15</v>
      </c>
      <c r="I29">
        <v>2</v>
      </c>
      <c r="J29">
        <v>756.44999999999993</v>
      </c>
    </row>
    <row r="30" spans="1:10" x14ac:dyDescent="0.4">
      <c r="A30">
        <v>29</v>
      </c>
      <c r="B30" s="4">
        <v>45814</v>
      </c>
      <c r="C30" s="5" t="s">
        <v>25</v>
      </c>
      <c r="D30">
        <v>53</v>
      </c>
      <c r="E30">
        <v>24.88</v>
      </c>
      <c r="F30">
        <v>1318.52</v>
      </c>
      <c r="G30">
        <v>2025</v>
      </c>
      <c r="H30" s="5" t="s">
        <v>15</v>
      </c>
      <c r="I30">
        <v>2</v>
      </c>
      <c r="J30">
        <v>1318.6399999999999</v>
      </c>
    </row>
    <row r="31" spans="1:10" x14ac:dyDescent="0.4">
      <c r="A31">
        <v>30</v>
      </c>
      <c r="B31" s="4">
        <v>45815</v>
      </c>
      <c r="C31" s="5" t="s">
        <v>21</v>
      </c>
      <c r="D31">
        <v>45</v>
      </c>
      <c r="E31">
        <v>19.07</v>
      </c>
      <c r="F31">
        <v>858.23</v>
      </c>
      <c r="G31">
        <v>2025</v>
      </c>
      <c r="H31" s="5" t="s">
        <v>15</v>
      </c>
      <c r="I31">
        <v>2</v>
      </c>
      <c r="J31">
        <v>858.15</v>
      </c>
    </row>
    <row r="32" spans="1:10" x14ac:dyDescent="0.4">
      <c r="A32">
        <v>31</v>
      </c>
      <c r="B32" s="4">
        <v>45815</v>
      </c>
      <c r="C32" s="5" t="s">
        <v>22</v>
      </c>
      <c r="D32">
        <v>38</v>
      </c>
      <c r="E32">
        <v>14.02</v>
      </c>
      <c r="F32">
        <v>532.72</v>
      </c>
      <c r="G32">
        <v>2025</v>
      </c>
      <c r="H32" s="5" t="s">
        <v>15</v>
      </c>
      <c r="I32">
        <v>2</v>
      </c>
      <c r="J32">
        <v>532.76</v>
      </c>
    </row>
    <row r="33" spans="1:10" x14ac:dyDescent="0.4">
      <c r="A33">
        <v>32</v>
      </c>
      <c r="B33" s="4">
        <v>45815</v>
      </c>
      <c r="C33" s="5" t="s">
        <v>23</v>
      </c>
      <c r="D33">
        <v>58</v>
      </c>
      <c r="E33">
        <v>26.78</v>
      </c>
      <c r="F33">
        <v>1553.31</v>
      </c>
      <c r="G33">
        <v>2025</v>
      </c>
      <c r="H33" s="5" t="s">
        <v>15</v>
      </c>
      <c r="I33">
        <v>2</v>
      </c>
      <c r="J33">
        <v>1553.24</v>
      </c>
    </row>
    <row r="34" spans="1:10" x14ac:dyDescent="0.4">
      <c r="A34">
        <v>33</v>
      </c>
      <c r="B34" s="4">
        <v>45815</v>
      </c>
      <c r="C34" s="5" t="s">
        <v>24</v>
      </c>
      <c r="D34">
        <v>49</v>
      </c>
      <c r="E34">
        <v>25.02</v>
      </c>
      <c r="F34">
        <v>1225.8699999999999</v>
      </c>
      <c r="G34">
        <v>2025</v>
      </c>
      <c r="H34" s="5" t="s">
        <v>15</v>
      </c>
      <c r="I34">
        <v>2</v>
      </c>
      <c r="J34">
        <v>1225.98</v>
      </c>
    </row>
    <row r="35" spans="1:10" x14ac:dyDescent="0.4">
      <c r="A35">
        <v>34</v>
      </c>
      <c r="B35" s="4">
        <v>45815</v>
      </c>
      <c r="C35" s="5" t="s">
        <v>25</v>
      </c>
      <c r="D35">
        <v>53</v>
      </c>
      <c r="E35">
        <v>16.77</v>
      </c>
      <c r="F35">
        <v>889.04</v>
      </c>
      <c r="G35">
        <v>2025</v>
      </c>
      <c r="H35" s="5" t="s">
        <v>15</v>
      </c>
      <c r="I35">
        <v>2</v>
      </c>
      <c r="J35">
        <v>888.81</v>
      </c>
    </row>
    <row r="36" spans="1:10" x14ac:dyDescent="0.4">
      <c r="A36">
        <v>35</v>
      </c>
      <c r="B36" s="4">
        <v>45816</v>
      </c>
      <c r="C36" s="5" t="s">
        <v>21</v>
      </c>
      <c r="D36">
        <v>53</v>
      </c>
      <c r="E36">
        <v>27.69</v>
      </c>
      <c r="F36">
        <v>1467.58</v>
      </c>
      <c r="G36">
        <v>2025</v>
      </c>
      <c r="H36" s="5" t="s">
        <v>15</v>
      </c>
      <c r="I36">
        <v>2</v>
      </c>
      <c r="J36">
        <v>1467.5700000000002</v>
      </c>
    </row>
    <row r="37" spans="1:10" x14ac:dyDescent="0.4">
      <c r="A37">
        <v>36</v>
      </c>
      <c r="B37" s="4">
        <v>45816</v>
      </c>
      <c r="C37" s="5" t="s">
        <v>22</v>
      </c>
      <c r="D37">
        <v>49</v>
      </c>
      <c r="E37">
        <v>27.82</v>
      </c>
      <c r="F37">
        <v>1363.34</v>
      </c>
      <c r="G37">
        <v>2025</v>
      </c>
      <c r="H37" s="5" t="s">
        <v>15</v>
      </c>
      <c r="I37">
        <v>2</v>
      </c>
      <c r="J37">
        <v>1363.18</v>
      </c>
    </row>
    <row r="38" spans="1:10" x14ac:dyDescent="0.4">
      <c r="A38">
        <v>37</v>
      </c>
      <c r="B38" s="4">
        <v>45816</v>
      </c>
      <c r="C38" s="5" t="s">
        <v>23</v>
      </c>
      <c r="D38">
        <v>23</v>
      </c>
      <c r="E38">
        <v>24.11</v>
      </c>
      <c r="F38">
        <v>554.52</v>
      </c>
      <c r="G38">
        <v>2025</v>
      </c>
      <c r="H38" s="5" t="s">
        <v>15</v>
      </c>
      <c r="I38">
        <v>2</v>
      </c>
      <c r="J38">
        <v>554.53</v>
      </c>
    </row>
    <row r="39" spans="1:10" x14ac:dyDescent="0.4">
      <c r="A39">
        <v>38</v>
      </c>
      <c r="B39" s="4">
        <v>45816</v>
      </c>
      <c r="C39" s="5" t="s">
        <v>24</v>
      </c>
      <c r="D39">
        <v>50</v>
      </c>
      <c r="E39">
        <v>18.5</v>
      </c>
      <c r="F39">
        <v>925.25</v>
      </c>
      <c r="G39">
        <v>2025</v>
      </c>
      <c r="H39" s="5" t="s">
        <v>15</v>
      </c>
      <c r="I39">
        <v>2</v>
      </c>
      <c r="J39">
        <v>925</v>
      </c>
    </row>
    <row r="40" spans="1:10" x14ac:dyDescent="0.4">
      <c r="A40">
        <v>39</v>
      </c>
      <c r="B40" s="4">
        <v>45816</v>
      </c>
      <c r="C40" s="5" t="s">
        <v>25</v>
      </c>
      <c r="D40">
        <v>50</v>
      </c>
      <c r="E40">
        <v>10.06</v>
      </c>
      <c r="F40">
        <v>503.11</v>
      </c>
      <c r="G40">
        <v>2025</v>
      </c>
      <c r="H40" s="5" t="s">
        <v>15</v>
      </c>
      <c r="I40">
        <v>2</v>
      </c>
      <c r="J40">
        <v>503</v>
      </c>
    </row>
    <row r="41" spans="1:10" x14ac:dyDescent="0.4">
      <c r="A41">
        <v>40</v>
      </c>
      <c r="B41" s="4">
        <v>45817</v>
      </c>
      <c r="C41" s="5" t="s">
        <v>21</v>
      </c>
      <c r="D41">
        <v>47</v>
      </c>
      <c r="E41">
        <v>21.79</v>
      </c>
      <c r="F41">
        <v>1023.92</v>
      </c>
      <c r="G41">
        <v>2025</v>
      </c>
      <c r="H41" s="5" t="s">
        <v>15</v>
      </c>
      <c r="I41">
        <v>2</v>
      </c>
      <c r="J41">
        <v>1024.1299999999999</v>
      </c>
    </row>
    <row r="42" spans="1:10" x14ac:dyDescent="0.4">
      <c r="A42">
        <v>41</v>
      </c>
      <c r="B42" s="4">
        <v>45817</v>
      </c>
      <c r="C42" s="5" t="s">
        <v>22</v>
      </c>
      <c r="D42">
        <v>64</v>
      </c>
      <c r="E42">
        <v>17.41</v>
      </c>
      <c r="F42">
        <v>1114.1500000000001</v>
      </c>
      <c r="G42">
        <v>2025</v>
      </c>
      <c r="H42" s="5" t="s">
        <v>15</v>
      </c>
      <c r="I42">
        <v>2</v>
      </c>
      <c r="J42">
        <v>1114.24</v>
      </c>
    </row>
    <row r="43" spans="1:10" x14ac:dyDescent="0.4">
      <c r="A43">
        <v>42</v>
      </c>
      <c r="B43" s="4">
        <v>45817</v>
      </c>
      <c r="C43" s="5" t="s">
        <v>23</v>
      </c>
      <c r="D43">
        <v>41</v>
      </c>
      <c r="E43">
        <v>17.489999999999998</v>
      </c>
      <c r="F43">
        <v>717.14</v>
      </c>
      <c r="G43">
        <v>2025</v>
      </c>
      <c r="H43" s="5" t="s">
        <v>15</v>
      </c>
      <c r="I43">
        <v>2</v>
      </c>
      <c r="J43">
        <v>717.08999999999992</v>
      </c>
    </row>
    <row r="44" spans="1:10" x14ac:dyDescent="0.4">
      <c r="A44">
        <v>43</v>
      </c>
      <c r="B44" s="4">
        <v>45817</v>
      </c>
      <c r="C44" s="5" t="s">
        <v>24</v>
      </c>
      <c r="D44">
        <v>59</v>
      </c>
      <c r="E44">
        <v>21.64</v>
      </c>
      <c r="F44">
        <v>1276.98</v>
      </c>
      <c r="G44">
        <v>2025</v>
      </c>
      <c r="H44" s="5" t="s">
        <v>15</v>
      </c>
      <c r="I44">
        <v>2</v>
      </c>
      <c r="J44">
        <v>1276.76</v>
      </c>
    </row>
    <row r="45" spans="1:10" x14ac:dyDescent="0.4">
      <c r="A45">
        <v>44</v>
      </c>
      <c r="B45" s="4">
        <v>45817</v>
      </c>
      <c r="C45" s="5" t="s">
        <v>25</v>
      </c>
      <c r="D45">
        <v>44</v>
      </c>
      <c r="E45">
        <v>22.57</v>
      </c>
      <c r="F45">
        <v>992.92</v>
      </c>
      <c r="G45">
        <v>2025</v>
      </c>
      <c r="H45" s="5" t="s">
        <v>15</v>
      </c>
      <c r="I45">
        <v>2</v>
      </c>
      <c r="J45">
        <v>993.08</v>
      </c>
    </row>
    <row r="46" spans="1:10" x14ac:dyDescent="0.4">
      <c r="A46">
        <v>45</v>
      </c>
      <c r="B46" s="4">
        <v>45818</v>
      </c>
      <c r="C46" s="5" t="s">
        <v>21</v>
      </c>
      <c r="D46">
        <v>50</v>
      </c>
      <c r="E46">
        <v>24.84</v>
      </c>
      <c r="F46">
        <v>1242.1600000000001</v>
      </c>
      <c r="G46">
        <v>2025</v>
      </c>
      <c r="H46" s="5" t="s">
        <v>15</v>
      </c>
      <c r="I46">
        <v>2</v>
      </c>
      <c r="J46">
        <v>1242</v>
      </c>
    </row>
    <row r="47" spans="1:10" x14ac:dyDescent="0.4">
      <c r="A47">
        <v>46</v>
      </c>
      <c r="B47" s="4">
        <v>45818</v>
      </c>
      <c r="C47" s="5" t="s">
        <v>22</v>
      </c>
      <c r="D47">
        <v>42</v>
      </c>
      <c r="E47">
        <v>18.36</v>
      </c>
      <c r="F47">
        <v>771.19</v>
      </c>
      <c r="G47">
        <v>2025</v>
      </c>
      <c r="H47" s="5" t="s">
        <v>15</v>
      </c>
      <c r="I47">
        <v>2</v>
      </c>
      <c r="J47">
        <v>771.12</v>
      </c>
    </row>
    <row r="48" spans="1:10" x14ac:dyDescent="0.4">
      <c r="A48">
        <v>47</v>
      </c>
      <c r="B48" s="4">
        <v>45818</v>
      </c>
      <c r="C48" s="5" t="s">
        <v>23</v>
      </c>
      <c r="D48">
        <v>46</v>
      </c>
      <c r="E48">
        <v>12.68</v>
      </c>
      <c r="F48">
        <v>583.39</v>
      </c>
      <c r="G48">
        <v>2025</v>
      </c>
      <c r="H48" s="5" t="s">
        <v>15</v>
      </c>
      <c r="I48">
        <v>2</v>
      </c>
      <c r="J48">
        <v>583.28</v>
      </c>
    </row>
    <row r="49" spans="1:10" x14ac:dyDescent="0.4">
      <c r="A49">
        <v>48</v>
      </c>
      <c r="B49" s="4">
        <v>45818</v>
      </c>
      <c r="C49" s="5" t="s">
        <v>24</v>
      </c>
      <c r="D49">
        <v>52</v>
      </c>
      <c r="E49">
        <v>21.31</v>
      </c>
      <c r="F49">
        <v>1107.8699999999999</v>
      </c>
      <c r="G49">
        <v>2025</v>
      </c>
      <c r="H49" s="5" t="s">
        <v>15</v>
      </c>
      <c r="I49">
        <v>2</v>
      </c>
      <c r="J49">
        <v>1108.1199999999999</v>
      </c>
    </row>
    <row r="50" spans="1:10" x14ac:dyDescent="0.4">
      <c r="A50">
        <v>49</v>
      </c>
      <c r="B50" s="4">
        <v>45818</v>
      </c>
      <c r="C50" s="5" t="s">
        <v>25</v>
      </c>
      <c r="D50">
        <v>50</v>
      </c>
      <c r="E50">
        <v>18.829999999999998</v>
      </c>
      <c r="F50">
        <v>941.35</v>
      </c>
      <c r="G50">
        <v>2025</v>
      </c>
      <c r="H50" s="5" t="s">
        <v>15</v>
      </c>
      <c r="I50">
        <v>2</v>
      </c>
      <c r="J50">
        <v>941.49999999999989</v>
      </c>
    </row>
    <row r="51" spans="1:10" x14ac:dyDescent="0.4">
      <c r="A51">
        <v>50</v>
      </c>
      <c r="B51" s="4">
        <v>45819</v>
      </c>
      <c r="C51" s="5" t="s">
        <v>21</v>
      </c>
      <c r="D51">
        <v>35</v>
      </c>
      <c r="E51">
        <v>17.899999999999999</v>
      </c>
      <c r="F51">
        <v>626.39</v>
      </c>
      <c r="G51">
        <v>2025</v>
      </c>
      <c r="H51" s="5" t="s">
        <v>15</v>
      </c>
      <c r="I51">
        <v>2</v>
      </c>
      <c r="J51">
        <v>626.5</v>
      </c>
    </row>
    <row r="52" spans="1:10" x14ac:dyDescent="0.4">
      <c r="A52">
        <v>51</v>
      </c>
      <c r="B52" s="4">
        <v>45819</v>
      </c>
      <c r="C52" s="5" t="s">
        <v>22</v>
      </c>
      <c r="D52">
        <v>46</v>
      </c>
      <c r="E52">
        <v>15.99</v>
      </c>
      <c r="F52">
        <v>735.48</v>
      </c>
      <c r="G52">
        <v>2025</v>
      </c>
      <c r="H52" s="5" t="s">
        <v>15</v>
      </c>
      <c r="I52">
        <v>2</v>
      </c>
      <c r="J52">
        <v>735.54</v>
      </c>
    </row>
    <row r="53" spans="1:10" x14ac:dyDescent="0.4">
      <c r="A53">
        <v>52</v>
      </c>
      <c r="B53" s="4">
        <v>45819</v>
      </c>
      <c r="C53" s="5" t="s">
        <v>23</v>
      </c>
      <c r="D53">
        <v>48</v>
      </c>
      <c r="E53">
        <v>22.02</v>
      </c>
      <c r="F53">
        <v>1056.97</v>
      </c>
      <c r="G53">
        <v>2025</v>
      </c>
      <c r="H53" s="5" t="s">
        <v>15</v>
      </c>
      <c r="I53">
        <v>2</v>
      </c>
      <c r="J53">
        <v>1056.96</v>
      </c>
    </row>
    <row r="54" spans="1:10" x14ac:dyDescent="0.4">
      <c r="A54">
        <v>53</v>
      </c>
      <c r="B54" s="4">
        <v>45819</v>
      </c>
      <c r="C54" s="5" t="s">
        <v>24</v>
      </c>
      <c r="D54">
        <v>68</v>
      </c>
      <c r="E54">
        <v>20.87</v>
      </c>
      <c r="F54">
        <v>1419.36</v>
      </c>
      <c r="G54">
        <v>2025</v>
      </c>
      <c r="H54" s="5" t="s">
        <v>15</v>
      </c>
      <c r="I54">
        <v>2</v>
      </c>
      <c r="J54">
        <v>1419.16</v>
      </c>
    </row>
    <row r="55" spans="1:10" x14ac:dyDescent="0.4">
      <c r="A55">
        <v>54</v>
      </c>
      <c r="B55" s="4">
        <v>45819</v>
      </c>
      <c r="C55" s="5" t="s">
        <v>25</v>
      </c>
      <c r="D55">
        <v>52</v>
      </c>
      <c r="E55">
        <v>19.63</v>
      </c>
      <c r="F55">
        <v>1020.64</v>
      </c>
      <c r="G55">
        <v>2025</v>
      </c>
      <c r="H55" s="5" t="s">
        <v>15</v>
      </c>
      <c r="I55">
        <v>2</v>
      </c>
      <c r="J55">
        <v>1020.76</v>
      </c>
    </row>
    <row r="56" spans="1:10" x14ac:dyDescent="0.4">
      <c r="A56">
        <v>55</v>
      </c>
      <c r="B56" s="4">
        <v>45820</v>
      </c>
      <c r="C56" s="5" t="s">
        <v>21</v>
      </c>
      <c r="D56">
        <v>30</v>
      </c>
      <c r="E56">
        <v>19.87</v>
      </c>
      <c r="F56">
        <v>596.02</v>
      </c>
      <c r="G56">
        <v>2025</v>
      </c>
      <c r="H56" s="5" t="s">
        <v>15</v>
      </c>
      <c r="I56">
        <v>2</v>
      </c>
      <c r="J56">
        <v>596.1</v>
      </c>
    </row>
    <row r="57" spans="1:10" x14ac:dyDescent="0.4">
      <c r="A57">
        <v>56</v>
      </c>
      <c r="B57" s="4">
        <v>45820</v>
      </c>
      <c r="C57" s="5" t="s">
        <v>22</v>
      </c>
      <c r="D57">
        <v>50</v>
      </c>
      <c r="E57">
        <v>32.32</v>
      </c>
      <c r="F57">
        <v>1615.81</v>
      </c>
      <c r="G57">
        <v>2025</v>
      </c>
      <c r="H57" s="5" t="s">
        <v>15</v>
      </c>
      <c r="I57">
        <v>2</v>
      </c>
      <c r="J57">
        <v>1616</v>
      </c>
    </row>
    <row r="58" spans="1:10" x14ac:dyDescent="0.4">
      <c r="A58">
        <v>57</v>
      </c>
      <c r="B58" s="4">
        <v>45820</v>
      </c>
      <c r="C58" s="5" t="s">
        <v>23</v>
      </c>
      <c r="D58">
        <v>48</v>
      </c>
      <c r="E58">
        <v>21.51</v>
      </c>
      <c r="F58">
        <v>1032.3699999999999</v>
      </c>
      <c r="G58">
        <v>2025</v>
      </c>
      <c r="H58" s="5" t="s">
        <v>15</v>
      </c>
      <c r="I58">
        <v>2</v>
      </c>
      <c r="J58">
        <v>1032.48</v>
      </c>
    </row>
    <row r="59" spans="1:10" x14ac:dyDescent="0.4">
      <c r="A59">
        <v>58</v>
      </c>
      <c r="B59" s="4">
        <v>45820</v>
      </c>
      <c r="C59" s="5" t="s">
        <v>24</v>
      </c>
      <c r="D59">
        <v>49</v>
      </c>
      <c r="E59">
        <v>14.16</v>
      </c>
      <c r="F59">
        <v>693.67</v>
      </c>
      <c r="G59">
        <v>2025</v>
      </c>
      <c r="H59" s="5" t="s">
        <v>15</v>
      </c>
      <c r="I59">
        <v>2</v>
      </c>
      <c r="J59">
        <v>693.84</v>
      </c>
    </row>
    <row r="60" spans="1:10" x14ac:dyDescent="0.4">
      <c r="A60">
        <v>59</v>
      </c>
      <c r="B60" s="4">
        <v>45820</v>
      </c>
      <c r="C60" s="5" t="s">
        <v>25</v>
      </c>
      <c r="D60">
        <v>61</v>
      </c>
      <c r="E60">
        <v>23.76</v>
      </c>
      <c r="F60">
        <v>1449.34</v>
      </c>
      <c r="G60">
        <v>2025</v>
      </c>
      <c r="H60" s="5" t="s">
        <v>15</v>
      </c>
      <c r="I60">
        <v>2</v>
      </c>
      <c r="J60">
        <v>1449.3600000000001</v>
      </c>
    </row>
    <row r="61" spans="1:10" x14ac:dyDescent="0.4">
      <c r="A61">
        <v>60</v>
      </c>
      <c r="B61" s="4">
        <v>45821</v>
      </c>
      <c r="C61" s="5" t="s">
        <v>21</v>
      </c>
      <c r="D61">
        <v>57</v>
      </c>
      <c r="E61">
        <v>15.45</v>
      </c>
      <c r="F61">
        <v>880.82</v>
      </c>
      <c r="G61">
        <v>2025</v>
      </c>
      <c r="H61" s="5" t="s">
        <v>15</v>
      </c>
      <c r="I61">
        <v>2</v>
      </c>
      <c r="J61">
        <v>880.65</v>
      </c>
    </row>
    <row r="62" spans="1:10" x14ac:dyDescent="0.4">
      <c r="A62">
        <v>61</v>
      </c>
      <c r="B62" s="4">
        <v>45821</v>
      </c>
      <c r="C62" s="5" t="s">
        <v>22</v>
      </c>
      <c r="D62">
        <v>64</v>
      </c>
      <c r="E62">
        <v>12.99</v>
      </c>
      <c r="F62">
        <v>831.41</v>
      </c>
      <c r="G62">
        <v>2025</v>
      </c>
      <c r="H62" s="5" t="s">
        <v>15</v>
      </c>
      <c r="I62">
        <v>2</v>
      </c>
      <c r="J62">
        <v>831.36</v>
      </c>
    </row>
    <row r="63" spans="1:10" x14ac:dyDescent="0.4">
      <c r="A63">
        <v>62</v>
      </c>
      <c r="B63" s="4">
        <v>45821</v>
      </c>
      <c r="C63" s="5" t="s">
        <v>23</v>
      </c>
      <c r="D63">
        <v>55</v>
      </c>
      <c r="E63">
        <v>30.95</v>
      </c>
      <c r="F63">
        <v>1702.38</v>
      </c>
      <c r="G63">
        <v>2025</v>
      </c>
      <c r="H63" s="5" t="s">
        <v>15</v>
      </c>
      <c r="I63">
        <v>2</v>
      </c>
      <c r="J63">
        <v>1702.25</v>
      </c>
    </row>
    <row r="64" spans="1:10" x14ac:dyDescent="0.4">
      <c r="A64">
        <v>63</v>
      </c>
      <c r="B64" s="4">
        <v>45821</v>
      </c>
      <c r="C64" s="5" t="s">
        <v>24</v>
      </c>
      <c r="D64">
        <v>40</v>
      </c>
      <c r="E64">
        <v>17.170000000000002</v>
      </c>
      <c r="F64">
        <v>686.74</v>
      </c>
      <c r="G64">
        <v>2025</v>
      </c>
      <c r="H64" s="5" t="s">
        <v>15</v>
      </c>
      <c r="I64">
        <v>2</v>
      </c>
      <c r="J64">
        <v>686.80000000000007</v>
      </c>
    </row>
    <row r="65" spans="1:10" x14ac:dyDescent="0.4">
      <c r="A65">
        <v>64</v>
      </c>
      <c r="B65" s="4">
        <v>45821</v>
      </c>
      <c r="C65" s="5" t="s">
        <v>25</v>
      </c>
      <c r="D65">
        <v>50</v>
      </c>
      <c r="E65">
        <v>17.48</v>
      </c>
      <c r="F65">
        <v>874.13</v>
      </c>
      <c r="G65">
        <v>2025</v>
      </c>
      <c r="H65" s="5" t="s">
        <v>15</v>
      </c>
      <c r="I65">
        <v>2</v>
      </c>
      <c r="J65">
        <v>874</v>
      </c>
    </row>
    <row r="66" spans="1:10" x14ac:dyDescent="0.4">
      <c r="A66">
        <v>65</v>
      </c>
      <c r="B66" s="4">
        <v>45822</v>
      </c>
      <c r="C66" s="5" t="s">
        <v>21</v>
      </c>
      <c r="D66">
        <v>34</v>
      </c>
      <c r="E66">
        <v>20.34</v>
      </c>
      <c r="F66">
        <v>691.66</v>
      </c>
      <c r="G66">
        <v>2025</v>
      </c>
      <c r="H66" s="5" t="s">
        <v>15</v>
      </c>
      <c r="I66">
        <v>2</v>
      </c>
      <c r="J66">
        <v>691.56</v>
      </c>
    </row>
    <row r="67" spans="1:10" x14ac:dyDescent="0.4">
      <c r="A67">
        <v>66</v>
      </c>
      <c r="B67" s="4">
        <v>45822</v>
      </c>
      <c r="C67" s="5" t="s">
        <v>22</v>
      </c>
      <c r="D67">
        <v>39</v>
      </c>
      <c r="E67">
        <v>22.37</v>
      </c>
      <c r="F67">
        <v>872.35</v>
      </c>
      <c r="G67">
        <v>2025</v>
      </c>
      <c r="H67" s="5" t="s">
        <v>15</v>
      </c>
      <c r="I67">
        <v>2</v>
      </c>
      <c r="J67">
        <v>872.43000000000006</v>
      </c>
    </row>
    <row r="68" spans="1:10" x14ac:dyDescent="0.4">
      <c r="A68">
        <v>67</v>
      </c>
      <c r="B68" s="4">
        <v>45822</v>
      </c>
      <c r="C68" s="5" t="s">
        <v>23</v>
      </c>
      <c r="D68">
        <v>40</v>
      </c>
      <c r="E68">
        <v>27.75</v>
      </c>
      <c r="F68">
        <v>1109.99</v>
      </c>
      <c r="G68">
        <v>2025</v>
      </c>
      <c r="H68" s="5" t="s">
        <v>15</v>
      </c>
      <c r="I68">
        <v>2</v>
      </c>
      <c r="J68">
        <v>1110</v>
      </c>
    </row>
    <row r="69" spans="1:10" x14ac:dyDescent="0.4">
      <c r="A69">
        <v>68</v>
      </c>
      <c r="B69" s="4">
        <v>45822</v>
      </c>
      <c r="C69" s="5" t="s">
        <v>24</v>
      </c>
      <c r="D69">
        <v>42</v>
      </c>
      <c r="E69">
        <v>18.39</v>
      </c>
      <c r="F69">
        <v>772.37</v>
      </c>
      <c r="G69">
        <v>2025</v>
      </c>
      <c r="H69" s="5" t="s">
        <v>15</v>
      </c>
      <c r="I69">
        <v>2</v>
      </c>
      <c r="J69">
        <v>772.38</v>
      </c>
    </row>
    <row r="70" spans="1:10" x14ac:dyDescent="0.4">
      <c r="A70">
        <v>69</v>
      </c>
      <c r="B70" s="4">
        <v>45822</v>
      </c>
      <c r="C70" s="5" t="s">
        <v>25</v>
      </c>
      <c r="D70">
        <v>58</v>
      </c>
      <c r="E70">
        <v>13.85</v>
      </c>
      <c r="F70">
        <v>803.05</v>
      </c>
      <c r="G70">
        <v>2025</v>
      </c>
      <c r="H70" s="5" t="s">
        <v>15</v>
      </c>
      <c r="I70">
        <v>2</v>
      </c>
      <c r="J70">
        <v>803.3</v>
      </c>
    </row>
    <row r="71" spans="1:10" x14ac:dyDescent="0.4">
      <c r="A71">
        <v>70</v>
      </c>
      <c r="B71" s="4">
        <v>45823</v>
      </c>
      <c r="C71" s="5" t="s">
        <v>21</v>
      </c>
      <c r="D71">
        <v>52</v>
      </c>
      <c r="E71">
        <v>26.54</v>
      </c>
      <c r="F71">
        <v>1379.86</v>
      </c>
      <c r="G71">
        <v>2025</v>
      </c>
      <c r="H71" s="5" t="s">
        <v>15</v>
      </c>
      <c r="I71">
        <v>2</v>
      </c>
      <c r="J71">
        <v>1380.08</v>
      </c>
    </row>
    <row r="72" spans="1:10" x14ac:dyDescent="0.4">
      <c r="A72">
        <v>71</v>
      </c>
      <c r="B72" s="4">
        <v>45823</v>
      </c>
      <c r="C72" s="5" t="s">
        <v>22</v>
      </c>
      <c r="D72">
        <v>33</v>
      </c>
      <c r="E72">
        <v>20.92</v>
      </c>
      <c r="F72">
        <v>690.46</v>
      </c>
      <c r="G72">
        <v>2025</v>
      </c>
      <c r="H72" s="5" t="s">
        <v>15</v>
      </c>
      <c r="I72">
        <v>2</v>
      </c>
      <c r="J72">
        <v>690.36</v>
      </c>
    </row>
    <row r="73" spans="1:10" x14ac:dyDescent="0.4">
      <c r="A73">
        <v>72</v>
      </c>
      <c r="B73" s="4">
        <v>45823</v>
      </c>
      <c r="C73" s="5" t="s">
        <v>23</v>
      </c>
      <c r="D73">
        <v>52</v>
      </c>
      <c r="E73">
        <v>23.91</v>
      </c>
      <c r="F73">
        <v>1243.27</v>
      </c>
      <c r="G73">
        <v>2025</v>
      </c>
      <c r="H73" s="5" t="s">
        <v>15</v>
      </c>
      <c r="I73">
        <v>2</v>
      </c>
      <c r="J73">
        <v>1243.32</v>
      </c>
    </row>
    <row r="74" spans="1:10" x14ac:dyDescent="0.4">
      <c r="A74">
        <v>73</v>
      </c>
      <c r="B74" s="4">
        <v>45823</v>
      </c>
      <c r="C74" s="5" t="s">
        <v>24</v>
      </c>
      <c r="D74">
        <v>37</v>
      </c>
      <c r="E74">
        <v>13.4</v>
      </c>
      <c r="F74">
        <v>495.72</v>
      </c>
      <c r="G74">
        <v>2025</v>
      </c>
      <c r="H74" s="5" t="s">
        <v>15</v>
      </c>
      <c r="I74">
        <v>2</v>
      </c>
      <c r="J74">
        <v>495.8</v>
      </c>
    </row>
    <row r="75" spans="1:10" x14ac:dyDescent="0.4">
      <c r="A75">
        <v>74</v>
      </c>
      <c r="B75" s="4">
        <v>45823</v>
      </c>
      <c r="C75" s="5" t="s">
        <v>25</v>
      </c>
      <c r="D75">
        <v>55</v>
      </c>
      <c r="E75">
        <v>21.48</v>
      </c>
      <c r="F75">
        <v>1181.67</v>
      </c>
      <c r="G75">
        <v>2025</v>
      </c>
      <c r="H75" s="5" t="s">
        <v>15</v>
      </c>
      <c r="I75">
        <v>2</v>
      </c>
      <c r="J75">
        <v>1181.4000000000001</v>
      </c>
    </row>
    <row r="76" spans="1:10" x14ac:dyDescent="0.4">
      <c r="A76">
        <v>75</v>
      </c>
      <c r="B76" s="4">
        <v>45824</v>
      </c>
      <c r="C76" s="5" t="s">
        <v>21</v>
      </c>
      <c r="D76">
        <v>52</v>
      </c>
      <c r="E76">
        <v>21.73</v>
      </c>
      <c r="F76">
        <v>1130.08</v>
      </c>
      <c r="G76">
        <v>2025</v>
      </c>
      <c r="H76" s="5" t="s">
        <v>15</v>
      </c>
      <c r="I76">
        <v>2</v>
      </c>
      <c r="J76">
        <v>1129.96</v>
      </c>
    </row>
    <row r="77" spans="1:10" x14ac:dyDescent="0.4">
      <c r="A77">
        <v>76</v>
      </c>
      <c r="B77" s="4">
        <v>45824</v>
      </c>
      <c r="C77" s="5" t="s">
        <v>22</v>
      </c>
      <c r="D77">
        <v>43</v>
      </c>
      <c r="E77">
        <v>21.16</v>
      </c>
      <c r="F77">
        <v>909.93</v>
      </c>
      <c r="G77">
        <v>2025</v>
      </c>
      <c r="H77" s="5" t="s">
        <v>15</v>
      </c>
      <c r="I77">
        <v>2</v>
      </c>
      <c r="J77">
        <v>909.88</v>
      </c>
    </row>
    <row r="78" spans="1:10" x14ac:dyDescent="0.4">
      <c r="A78">
        <v>77</v>
      </c>
      <c r="B78" s="4">
        <v>45824</v>
      </c>
      <c r="C78" s="5" t="s">
        <v>23</v>
      </c>
      <c r="D78">
        <v>52</v>
      </c>
      <c r="E78">
        <v>16.43</v>
      </c>
      <c r="F78">
        <v>854.27</v>
      </c>
      <c r="G78">
        <v>2025</v>
      </c>
      <c r="H78" s="5" t="s">
        <v>15</v>
      </c>
      <c r="I78">
        <v>2</v>
      </c>
      <c r="J78">
        <v>854.36</v>
      </c>
    </row>
    <row r="79" spans="1:10" x14ac:dyDescent="0.4">
      <c r="A79">
        <v>78</v>
      </c>
      <c r="B79" s="4">
        <v>45824</v>
      </c>
      <c r="C79" s="5" t="s">
        <v>24</v>
      </c>
      <c r="D79">
        <v>68</v>
      </c>
      <c r="E79">
        <v>22.37</v>
      </c>
      <c r="F79">
        <v>1521.1</v>
      </c>
      <c r="G79">
        <v>2025</v>
      </c>
      <c r="H79" s="5" t="s">
        <v>15</v>
      </c>
      <c r="I79">
        <v>2</v>
      </c>
      <c r="J79">
        <v>1521.16</v>
      </c>
    </row>
    <row r="80" spans="1:10" x14ac:dyDescent="0.4">
      <c r="A80">
        <v>79</v>
      </c>
      <c r="B80" s="4">
        <v>45824</v>
      </c>
      <c r="C80" s="5" t="s">
        <v>25</v>
      </c>
      <c r="D80">
        <v>38</v>
      </c>
      <c r="E80">
        <v>23.28</v>
      </c>
      <c r="F80">
        <v>884.75</v>
      </c>
      <c r="G80">
        <v>2025</v>
      </c>
      <c r="H80" s="5" t="s">
        <v>15</v>
      </c>
      <c r="I80">
        <v>2</v>
      </c>
      <c r="J80">
        <v>884.6400000000001</v>
      </c>
    </row>
    <row r="81" spans="1:10" x14ac:dyDescent="0.4">
      <c r="A81">
        <v>80</v>
      </c>
      <c r="B81" s="4">
        <v>45825</v>
      </c>
      <c r="C81" s="5" t="s">
        <v>21</v>
      </c>
      <c r="D81">
        <v>40</v>
      </c>
      <c r="E81">
        <v>23.94</v>
      </c>
      <c r="F81">
        <v>957.42</v>
      </c>
      <c r="G81">
        <v>2025</v>
      </c>
      <c r="H81" s="5" t="s">
        <v>15</v>
      </c>
      <c r="I81">
        <v>2</v>
      </c>
      <c r="J81">
        <v>957.6</v>
      </c>
    </row>
    <row r="82" spans="1:10" x14ac:dyDescent="0.4">
      <c r="A82">
        <v>81</v>
      </c>
      <c r="B82" s="4">
        <v>45825</v>
      </c>
      <c r="C82" s="5" t="s">
        <v>22</v>
      </c>
      <c r="D82">
        <v>61</v>
      </c>
      <c r="E82">
        <v>15.9</v>
      </c>
      <c r="F82">
        <v>969.69</v>
      </c>
      <c r="G82">
        <v>2025</v>
      </c>
      <c r="H82" s="5" t="s">
        <v>15</v>
      </c>
      <c r="I82">
        <v>2</v>
      </c>
      <c r="J82">
        <v>969.9</v>
      </c>
    </row>
    <row r="83" spans="1:10" x14ac:dyDescent="0.4">
      <c r="A83">
        <v>82</v>
      </c>
      <c r="B83" s="4">
        <v>45825</v>
      </c>
      <c r="C83" s="5" t="s">
        <v>23</v>
      </c>
      <c r="D83">
        <v>59</v>
      </c>
      <c r="E83">
        <v>22.06</v>
      </c>
      <c r="F83">
        <v>1301.77</v>
      </c>
      <c r="G83">
        <v>2025</v>
      </c>
      <c r="H83" s="5" t="s">
        <v>15</v>
      </c>
      <c r="I83">
        <v>2</v>
      </c>
      <c r="J83">
        <v>1301.54</v>
      </c>
    </row>
    <row r="84" spans="1:10" x14ac:dyDescent="0.4">
      <c r="A84">
        <v>83</v>
      </c>
      <c r="B84" s="4">
        <v>45825</v>
      </c>
      <c r="C84" s="5" t="s">
        <v>24</v>
      </c>
      <c r="D84">
        <v>58</v>
      </c>
      <c r="E84">
        <v>29.48</v>
      </c>
      <c r="F84">
        <v>1710.07</v>
      </c>
      <c r="G84">
        <v>2025</v>
      </c>
      <c r="H84" s="5" t="s">
        <v>15</v>
      </c>
      <c r="I84">
        <v>2</v>
      </c>
      <c r="J84">
        <v>1709.84</v>
      </c>
    </row>
    <row r="85" spans="1:10" x14ac:dyDescent="0.4">
      <c r="A85">
        <v>84</v>
      </c>
      <c r="B85" s="4">
        <v>45825</v>
      </c>
      <c r="C85" s="5" t="s">
        <v>25</v>
      </c>
      <c r="D85">
        <v>47</v>
      </c>
      <c r="E85">
        <v>16.23</v>
      </c>
      <c r="F85">
        <v>762.87</v>
      </c>
      <c r="G85">
        <v>2025</v>
      </c>
      <c r="H85" s="5" t="s">
        <v>15</v>
      </c>
      <c r="I85">
        <v>2</v>
      </c>
      <c r="J85">
        <v>762.81000000000006</v>
      </c>
    </row>
    <row r="86" spans="1:10" x14ac:dyDescent="0.4">
      <c r="A86">
        <v>85</v>
      </c>
      <c r="B86" s="4">
        <v>45826</v>
      </c>
      <c r="C86" s="5" t="s">
        <v>21</v>
      </c>
      <c r="D86">
        <v>41</v>
      </c>
      <c r="E86">
        <v>15.92</v>
      </c>
      <c r="F86">
        <v>652.76</v>
      </c>
      <c r="G86">
        <v>2025</v>
      </c>
      <c r="H86" s="5" t="s">
        <v>15</v>
      </c>
      <c r="I86">
        <v>2</v>
      </c>
      <c r="J86">
        <v>652.72</v>
      </c>
    </row>
    <row r="87" spans="1:10" x14ac:dyDescent="0.4">
      <c r="A87">
        <v>86</v>
      </c>
      <c r="B87" s="4">
        <v>45826</v>
      </c>
      <c r="C87" s="5" t="s">
        <v>22</v>
      </c>
      <c r="D87">
        <v>49</v>
      </c>
      <c r="E87">
        <v>21.71</v>
      </c>
      <c r="F87">
        <v>1063.58</v>
      </c>
      <c r="G87">
        <v>2025</v>
      </c>
      <c r="H87" s="5" t="s">
        <v>15</v>
      </c>
      <c r="I87">
        <v>2</v>
      </c>
      <c r="J87">
        <v>1063.79</v>
      </c>
    </row>
    <row r="88" spans="1:10" x14ac:dyDescent="0.4">
      <c r="A88">
        <v>87</v>
      </c>
      <c r="B88" s="4">
        <v>45826</v>
      </c>
      <c r="C88" s="5" t="s">
        <v>23</v>
      </c>
      <c r="D88">
        <v>52</v>
      </c>
      <c r="E88">
        <v>24.14</v>
      </c>
      <c r="F88">
        <v>1255.07</v>
      </c>
      <c r="G88">
        <v>2025</v>
      </c>
      <c r="H88" s="5" t="s">
        <v>15</v>
      </c>
      <c r="I88">
        <v>2</v>
      </c>
      <c r="J88">
        <v>1255.28</v>
      </c>
    </row>
    <row r="89" spans="1:10" x14ac:dyDescent="0.4">
      <c r="A89">
        <v>88</v>
      </c>
      <c r="B89" s="4">
        <v>45826</v>
      </c>
      <c r="C89" s="5" t="s">
        <v>24</v>
      </c>
      <c r="D89">
        <v>50</v>
      </c>
      <c r="E89">
        <v>27.27</v>
      </c>
      <c r="F89">
        <v>1363.38</v>
      </c>
      <c r="G89">
        <v>2025</v>
      </c>
      <c r="H89" s="5" t="s">
        <v>15</v>
      </c>
      <c r="I89">
        <v>2</v>
      </c>
      <c r="J89">
        <v>1363.5</v>
      </c>
    </row>
    <row r="90" spans="1:10" x14ac:dyDescent="0.4">
      <c r="A90">
        <v>89</v>
      </c>
      <c r="B90" s="4">
        <v>45826</v>
      </c>
      <c r="C90" s="5" t="s">
        <v>25</v>
      </c>
      <c r="D90">
        <v>47</v>
      </c>
      <c r="E90">
        <v>33.6</v>
      </c>
      <c r="F90">
        <v>1579.24</v>
      </c>
      <c r="G90">
        <v>2025</v>
      </c>
      <c r="H90" s="5" t="s">
        <v>15</v>
      </c>
      <c r="I90">
        <v>2</v>
      </c>
      <c r="J90">
        <v>1579.2</v>
      </c>
    </row>
    <row r="91" spans="1:10" x14ac:dyDescent="0.4">
      <c r="A91">
        <v>90</v>
      </c>
      <c r="B91" s="4">
        <v>45827</v>
      </c>
      <c r="C91" s="5" t="s">
        <v>21</v>
      </c>
      <c r="D91">
        <v>56</v>
      </c>
      <c r="E91">
        <v>15.71</v>
      </c>
      <c r="F91">
        <v>880</v>
      </c>
      <c r="G91">
        <v>2025</v>
      </c>
      <c r="H91" s="5" t="s">
        <v>15</v>
      </c>
      <c r="I91">
        <v>2</v>
      </c>
      <c r="J91">
        <v>879.76</v>
      </c>
    </row>
    <row r="92" spans="1:10" x14ac:dyDescent="0.4">
      <c r="A92">
        <v>91</v>
      </c>
      <c r="B92" s="4">
        <v>45827</v>
      </c>
      <c r="C92" s="5" t="s">
        <v>22</v>
      </c>
      <c r="D92">
        <v>39</v>
      </c>
      <c r="E92">
        <v>22.41</v>
      </c>
      <c r="F92">
        <v>874.08</v>
      </c>
      <c r="G92">
        <v>2025</v>
      </c>
      <c r="H92" s="5" t="s">
        <v>15</v>
      </c>
      <c r="I92">
        <v>2</v>
      </c>
      <c r="J92">
        <v>873.99</v>
      </c>
    </row>
    <row r="93" spans="1:10" x14ac:dyDescent="0.4">
      <c r="A93">
        <v>92</v>
      </c>
      <c r="B93" s="4">
        <v>45827</v>
      </c>
      <c r="C93" s="5" t="s">
        <v>23</v>
      </c>
      <c r="D93">
        <v>47</v>
      </c>
      <c r="E93">
        <v>23.57</v>
      </c>
      <c r="F93">
        <v>1107.79</v>
      </c>
      <c r="G93">
        <v>2025</v>
      </c>
      <c r="H93" s="5" t="s">
        <v>15</v>
      </c>
      <c r="I93">
        <v>2</v>
      </c>
      <c r="J93">
        <v>1107.79</v>
      </c>
    </row>
    <row r="94" spans="1:10" x14ac:dyDescent="0.4">
      <c r="A94">
        <v>93</v>
      </c>
      <c r="B94" s="4">
        <v>45827</v>
      </c>
      <c r="C94" s="5" t="s">
        <v>24</v>
      </c>
      <c r="D94">
        <v>54</v>
      </c>
      <c r="E94">
        <v>19.64</v>
      </c>
      <c r="F94">
        <v>1060.3399999999999</v>
      </c>
      <c r="G94">
        <v>2025</v>
      </c>
      <c r="H94" s="5" t="s">
        <v>15</v>
      </c>
      <c r="I94">
        <v>2</v>
      </c>
      <c r="J94">
        <v>1060.56</v>
      </c>
    </row>
    <row r="95" spans="1:10" x14ac:dyDescent="0.4">
      <c r="A95">
        <v>94</v>
      </c>
      <c r="B95" s="4">
        <v>45827</v>
      </c>
      <c r="C95" s="5" t="s">
        <v>25</v>
      </c>
      <c r="D95">
        <v>41</v>
      </c>
      <c r="E95">
        <v>12.43</v>
      </c>
      <c r="F95">
        <v>509.46</v>
      </c>
      <c r="G95">
        <v>2025</v>
      </c>
      <c r="H95" s="5" t="s">
        <v>15</v>
      </c>
      <c r="I95">
        <v>2</v>
      </c>
      <c r="J95">
        <v>509.63</v>
      </c>
    </row>
    <row r="96" spans="1:10" x14ac:dyDescent="0.4">
      <c r="A96">
        <v>95</v>
      </c>
      <c r="B96" s="4">
        <v>45828</v>
      </c>
      <c r="C96" s="5" t="s">
        <v>21</v>
      </c>
      <c r="D96">
        <v>45</v>
      </c>
      <c r="E96">
        <v>24.28</v>
      </c>
      <c r="F96">
        <v>1092.69</v>
      </c>
      <c r="G96">
        <v>2025</v>
      </c>
      <c r="H96" s="5" t="s">
        <v>15</v>
      </c>
      <c r="I96">
        <v>2</v>
      </c>
      <c r="J96">
        <v>1092.6000000000001</v>
      </c>
    </row>
    <row r="97" spans="1:10" x14ac:dyDescent="0.4">
      <c r="A97">
        <v>96</v>
      </c>
      <c r="B97" s="4">
        <v>45828</v>
      </c>
      <c r="C97" s="5" t="s">
        <v>22</v>
      </c>
      <c r="D97">
        <v>52</v>
      </c>
      <c r="E97">
        <v>13.77</v>
      </c>
      <c r="F97">
        <v>716.11</v>
      </c>
      <c r="G97">
        <v>2025</v>
      </c>
      <c r="H97" s="5" t="s">
        <v>15</v>
      </c>
      <c r="I97">
        <v>2</v>
      </c>
      <c r="J97">
        <v>716.04</v>
      </c>
    </row>
    <row r="98" spans="1:10" x14ac:dyDescent="0.4">
      <c r="A98">
        <v>97</v>
      </c>
      <c r="B98" s="4">
        <v>45828</v>
      </c>
      <c r="C98" s="5" t="s">
        <v>23</v>
      </c>
      <c r="D98">
        <v>51</v>
      </c>
      <c r="E98">
        <v>21.93</v>
      </c>
      <c r="F98">
        <v>1118.26</v>
      </c>
      <c r="G98">
        <v>2025</v>
      </c>
      <c r="H98" s="5" t="s">
        <v>15</v>
      </c>
      <c r="I98">
        <v>2</v>
      </c>
      <c r="J98">
        <v>1118.43</v>
      </c>
    </row>
    <row r="99" spans="1:10" x14ac:dyDescent="0.4">
      <c r="A99">
        <v>98</v>
      </c>
      <c r="B99" s="4">
        <v>45828</v>
      </c>
      <c r="C99" s="5" t="s">
        <v>24</v>
      </c>
      <c r="D99">
        <v>41</v>
      </c>
      <c r="E99">
        <v>20.77</v>
      </c>
      <c r="F99">
        <v>851.51</v>
      </c>
      <c r="G99">
        <v>2025</v>
      </c>
      <c r="H99" s="5" t="s">
        <v>15</v>
      </c>
      <c r="I99">
        <v>2</v>
      </c>
      <c r="J99">
        <v>851.56999999999994</v>
      </c>
    </row>
    <row r="100" spans="1:10" x14ac:dyDescent="0.4">
      <c r="A100">
        <v>99</v>
      </c>
      <c r="B100" s="4">
        <v>45828</v>
      </c>
      <c r="C100" s="5" t="s">
        <v>25</v>
      </c>
      <c r="D100">
        <v>50</v>
      </c>
      <c r="E100">
        <v>14.29</v>
      </c>
      <c r="F100">
        <v>714.26</v>
      </c>
      <c r="G100">
        <v>2025</v>
      </c>
      <c r="H100" s="5" t="s">
        <v>15</v>
      </c>
      <c r="I100">
        <v>2</v>
      </c>
      <c r="J100">
        <v>714.5</v>
      </c>
    </row>
    <row r="101" spans="1:10" x14ac:dyDescent="0.4">
      <c r="A101">
        <v>100</v>
      </c>
      <c r="B101" s="4">
        <v>45824</v>
      </c>
      <c r="C101" s="5" t="s">
        <v>25</v>
      </c>
      <c r="D101">
        <v>10</v>
      </c>
      <c r="E101">
        <v>20</v>
      </c>
      <c r="F101">
        <v>200</v>
      </c>
      <c r="G101">
        <v>2025</v>
      </c>
      <c r="H101" s="5" t="s">
        <v>15</v>
      </c>
      <c r="I101">
        <v>2</v>
      </c>
      <c r="J101">
        <v>200</v>
      </c>
    </row>
    <row r="102" spans="1:10" x14ac:dyDescent="0.4">
      <c r="A102">
        <v>101</v>
      </c>
      <c r="B102" s="4">
        <v>45824</v>
      </c>
      <c r="C102" s="5" t="s">
        <v>25</v>
      </c>
      <c r="D102">
        <v>10</v>
      </c>
      <c r="E102">
        <v>30</v>
      </c>
      <c r="F102">
        <v>300</v>
      </c>
      <c r="G102">
        <v>2025</v>
      </c>
      <c r="H102" s="5" t="s">
        <v>15</v>
      </c>
      <c r="I102">
        <v>2</v>
      </c>
      <c r="J102">
        <v>300</v>
      </c>
    </row>
    <row r="103" spans="1:10" x14ac:dyDescent="0.4">
      <c r="A103">
        <v>102</v>
      </c>
      <c r="B103" s="4">
        <v>45824</v>
      </c>
      <c r="C103" s="5" t="s">
        <v>22</v>
      </c>
      <c r="D103">
        <v>1</v>
      </c>
      <c r="E103">
        <v>30</v>
      </c>
      <c r="F103">
        <v>600</v>
      </c>
      <c r="G103">
        <v>2025</v>
      </c>
      <c r="H103" s="5" t="s">
        <v>15</v>
      </c>
      <c r="I10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0E72-F517-4B2D-937E-33C9F611CDA1}">
  <dimension ref="A2:H104"/>
  <sheetViews>
    <sheetView tabSelected="1" workbookViewId="0">
      <selection activeCell="N17" sqref="N17"/>
    </sheetView>
  </sheetViews>
  <sheetFormatPr defaultRowHeight="14.6" x14ac:dyDescent="0.4"/>
  <cols>
    <col min="1" max="1" width="5.84375" bestFit="1" customWidth="1"/>
    <col min="2" max="2" width="11.53515625" bestFit="1" customWidth="1"/>
    <col min="3" max="3" width="7.765625" bestFit="1" customWidth="1"/>
    <col min="4" max="4" width="5.84375" bestFit="1" customWidth="1"/>
    <col min="5" max="5" width="7.84375" bestFit="1" customWidth="1"/>
    <col min="7" max="7" width="12.765625" customWidth="1"/>
    <col min="8" max="8" width="13.3046875" customWidth="1"/>
  </cols>
  <sheetData>
    <row r="2" spans="1:8" x14ac:dyDescent="0.4">
      <c r="A2" t="s">
        <v>16</v>
      </c>
      <c r="B2" s="5" t="s">
        <v>17</v>
      </c>
      <c r="C2" t="s">
        <v>18</v>
      </c>
      <c r="D2" t="s">
        <v>19</v>
      </c>
      <c r="E2" t="s">
        <v>20</v>
      </c>
      <c r="G2" t="str" cm="1">
        <f t="array" ref="G2:H7">_xlfn._xlws.PY(5,0,data_sales[])</f>
        <v>product</v>
      </c>
      <c r="H2" t="str">
        <v>sales</v>
      </c>
    </row>
    <row r="3" spans="1:8" x14ac:dyDescent="0.4">
      <c r="A3">
        <v>45809</v>
      </c>
      <c r="B3" s="5" t="s">
        <v>21</v>
      </c>
      <c r="C3">
        <v>54</v>
      </c>
      <c r="D3">
        <v>19.309999999999999</v>
      </c>
      <c r="E3">
        <v>1042.67</v>
      </c>
      <c r="G3" t="str">
        <v>Daily Planner</v>
      </c>
      <c r="H3">
        <v>20757.259999999998</v>
      </c>
    </row>
    <row r="4" spans="1:8" x14ac:dyDescent="0.4">
      <c r="A4">
        <v>45809</v>
      </c>
      <c r="B4" s="5" t="s">
        <v>22</v>
      </c>
      <c r="C4">
        <v>56</v>
      </c>
      <c r="D4">
        <v>27.62</v>
      </c>
      <c r="E4">
        <v>1546.45</v>
      </c>
      <c r="G4" t="str">
        <v>Journal</v>
      </c>
      <c r="H4">
        <v>19930.25</v>
      </c>
    </row>
    <row r="5" spans="1:8" x14ac:dyDescent="0.4">
      <c r="A5">
        <v>45809</v>
      </c>
      <c r="B5" s="5" t="s">
        <v>23</v>
      </c>
      <c r="C5">
        <v>47</v>
      </c>
      <c r="D5">
        <v>18.829999999999998</v>
      </c>
      <c r="E5">
        <v>884.98</v>
      </c>
      <c r="G5" t="str">
        <v>Marker</v>
      </c>
      <c r="H5">
        <v>18609.490000000002</v>
      </c>
    </row>
    <row r="6" spans="1:8" x14ac:dyDescent="0.4">
      <c r="A6">
        <v>45809</v>
      </c>
      <c r="B6" s="5" t="s">
        <v>24</v>
      </c>
      <c r="C6">
        <v>65</v>
      </c>
      <c r="D6">
        <v>23.84</v>
      </c>
      <c r="E6">
        <v>1549.42</v>
      </c>
      <c r="G6" t="str">
        <v>Pen</v>
      </c>
      <c r="H6">
        <v>18393.22</v>
      </c>
    </row>
    <row r="7" spans="1:8" x14ac:dyDescent="0.4">
      <c r="A7">
        <v>45809</v>
      </c>
      <c r="B7" s="5" t="s">
        <v>25</v>
      </c>
      <c r="C7">
        <v>45</v>
      </c>
      <c r="D7">
        <v>22.71</v>
      </c>
      <c r="E7">
        <v>1022.08</v>
      </c>
      <c r="G7" t="str">
        <v>Pencil</v>
      </c>
      <c r="H7">
        <v>20389.28</v>
      </c>
    </row>
    <row r="8" spans="1:8" x14ac:dyDescent="0.4">
      <c r="A8">
        <v>45810</v>
      </c>
      <c r="B8" s="5" t="s">
        <v>21</v>
      </c>
      <c r="C8">
        <v>45</v>
      </c>
      <c r="D8">
        <v>17.670000000000002</v>
      </c>
      <c r="E8">
        <v>795.21</v>
      </c>
    </row>
    <row r="9" spans="1:8" x14ac:dyDescent="0.4">
      <c r="A9">
        <v>45810</v>
      </c>
      <c r="B9" s="5" t="s">
        <v>22</v>
      </c>
      <c r="C9">
        <v>52</v>
      </c>
      <c r="D9">
        <v>10.43</v>
      </c>
      <c r="E9">
        <v>542.54999999999995</v>
      </c>
    </row>
    <row r="10" spans="1:8" x14ac:dyDescent="0.4">
      <c r="A10">
        <v>45810</v>
      </c>
      <c r="B10" s="5" t="s">
        <v>23</v>
      </c>
      <c r="C10">
        <v>32</v>
      </c>
      <c r="D10">
        <v>17.190000000000001</v>
      </c>
      <c r="E10">
        <v>550.03</v>
      </c>
    </row>
    <row r="11" spans="1:8" x14ac:dyDescent="0.4">
      <c r="A11">
        <v>45810</v>
      </c>
      <c r="B11" s="5" t="s">
        <v>24</v>
      </c>
      <c r="C11">
        <v>39</v>
      </c>
      <c r="D11">
        <v>21.57</v>
      </c>
      <c r="E11">
        <v>841.28</v>
      </c>
    </row>
    <row r="12" spans="1:8" x14ac:dyDescent="0.4">
      <c r="A12">
        <v>45810</v>
      </c>
      <c r="B12" s="5" t="s">
        <v>25</v>
      </c>
      <c r="C12">
        <v>40</v>
      </c>
      <c r="D12">
        <v>12.94</v>
      </c>
      <c r="E12">
        <v>517.54</v>
      </c>
    </row>
    <row r="13" spans="1:8" x14ac:dyDescent="0.4">
      <c r="A13">
        <v>45811</v>
      </c>
      <c r="B13" s="5" t="s">
        <v>21</v>
      </c>
      <c r="C13">
        <v>64</v>
      </c>
      <c r="D13">
        <v>18.87</v>
      </c>
      <c r="E13">
        <v>1207.75</v>
      </c>
    </row>
    <row r="14" spans="1:8" x14ac:dyDescent="0.4">
      <c r="A14">
        <v>45811</v>
      </c>
      <c r="B14" s="5" t="s">
        <v>22</v>
      </c>
      <c r="C14">
        <v>50</v>
      </c>
      <c r="D14">
        <v>12.88</v>
      </c>
      <c r="E14">
        <v>643.80999999999995</v>
      </c>
    </row>
    <row r="15" spans="1:8" x14ac:dyDescent="0.4">
      <c r="A15">
        <v>45811</v>
      </c>
      <c r="B15" s="5" t="s">
        <v>23</v>
      </c>
      <c r="C15">
        <v>44</v>
      </c>
      <c r="D15">
        <v>20.55</v>
      </c>
      <c r="E15">
        <v>904.4</v>
      </c>
    </row>
    <row r="16" spans="1:8" x14ac:dyDescent="0.4">
      <c r="A16">
        <v>45811</v>
      </c>
      <c r="B16" s="5" t="s">
        <v>24</v>
      </c>
      <c r="C16">
        <v>38</v>
      </c>
      <c r="D16">
        <v>21.88</v>
      </c>
      <c r="E16">
        <v>831.38</v>
      </c>
    </row>
    <row r="17" spans="1:5" x14ac:dyDescent="0.4">
      <c r="A17">
        <v>45811</v>
      </c>
      <c r="B17" s="5" t="s">
        <v>25</v>
      </c>
      <c r="C17">
        <v>43</v>
      </c>
      <c r="D17">
        <v>18.54</v>
      </c>
      <c r="E17">
        <v>797.29</v>
      </c>
    </row>
    <row r="18" spans="1:5" x14ac:dyDescent="0.4">
      <c r="A18">
        <v>45812</v>
      </c>
      <c r="B18" s="5" t="s">
        <v>21</v>
      </c>
      <c r="C18">
        <v>43</v>
      </c>
      <c r="D18">
        <v>29.26</v>
      </c>
      <c r="E18">
        <v>1258.24</v>
      </c>
    </row>
    <row r="19" spans="1:5" x14ac:dyDescent="0.4">
      <c r="A19">
        <v>45812</v>
      </c>
      <c r="B19" s="5" t="s">
        <v>22</v>
      </c>
      <c r="C19">
        <v>49</v>
      </c>
      <c r="D19">
        <v>14.71</v>
      </c>
      <c r="E19">
        <v>720.86</v>
      </c>
    </row>
    <row r="20" spans="1:5" x14ac:dyDescent="0.4">
      <c r="A20">
        <v>45812</v>
      </c>
      <c r="B20" s="5" t="s">
        <v>23</v>
      </c>
      <c r="C20">
        <v>58</v>
      </c>
      <c r="D20">
        <v>13.9</v>
      </c>
      <c r="E20">
        <v>805.96</v>
      </c>
    </row>
    <row r="21" spans="1:5" x14ac:dyDescent="0.4">
      <c r="A21">
        <v>45812</v>
      </c>
      <c r="B21" s="5" t="s">
        <v>24</v>
      </c>
      <c r="C21">
        <v>52</v>
      </c>
      <c r="D21">
        <v>10.199999999999999</v>
      </c>
      <c r="E21">
        <v>530.49</v>
      </c>
    </row>
    <row r="22" spans="1:5" x14ac:dyDescent="0.4">
      <c r="A22">
        <v>45812</v>
      </c>
      <c r="B22" s="5" t="s">
        <v>25</v>
      </c>
      <c r="C22">
        <v>36</v>
      </c>
      <c r="D22">
        <v>20.98</v>
      </c>
      <c r="E22">
        <v>755.44</v>
      </c>
    </row>
    <row r="23" spans="1:5" x14ac:dyDescent="0.4">
      <c r="A23">
        <v>45813</v>
      </c>
      <c r="B23" s="5" t="s">
        <v>21</v>
      </c>
      <c r="C23">
        <v>57</v>
      </c>
      <c r="D23">
        <v>20.86</v>
      </c>
      <c r="E23">
        <v>1188.8399999999999</v>
      </c>
    </row>
    <row r="24" spans="1:5" x14ac:dyDescent="0.4">
      <c r="A24">
        <v>45813</v>
      </c>
      <c r="B24" s="5" t="s">
        <v>22</v>
      </c>
      <c r="C24">
        <v>48</v>
      </c>
      <c r="D24">
        <v>18.489999999999998</v>
      </c>
      <c r="E24">
        <v>887.74</v>
      </c>
    </row>
    <row r="25" spans="1:5" x14ac:dyDescent="0.4">
      <c r="A25">
        <v>45813</v>
      </c>
      <c r="B25" s="5" t="s">
        <v>23</v>
      </c>
      <c r="C25">
        <v>35</v>
      </c>
      <c r="D25">
        <v>16.399999999999999</v>
      </c>
      <c r="E25">
        <v>574.03</v>
      </c>
    </row>
    <row r="26" spans="1:5" x14ac:dyDescent="0.4">
      <c r="A26">
        <v>45813</v>
      </c>
      <c r="B26" s="5" t="s">
        <v>24</v>
      </c>
      <c r="C26">
        <v>45</v>
      </c>
      <c r="D26">
        <v>25.29</v>
      </c>
      <c r="E26">
        <v>1137.8499999999999</v>
      </c>
    </row>
    <row r="27" spans="1:5" x14ac:dyDescent="0.4">
      <c r="A27">
        <v>45813</v>
      </c>
      <c r="B27" s="5" t="s">
        <v>25</v>
      </c>
      <c r="C27">
        <v>53</v>
      </c>
      <c r="D27">
        <v>11.18</v>
      </c>
      <c r="E27">
        <v>592.79</v>
      </c>
    </row>
    <row r="28" spans="1:5" x14ac:dyDescent="0.4">
      <c r="A28">
        <v>45814</v>
      </c>
      <c r="B28" s="5" t="s">
        <v>21</v>
      </c>
      <c r="C28">
        <v>53</v>
      </c>
      <c r="D28">
        <v>18.07</v>
      </c>
      <c r="E28">
        <v>957.95</v>
      </c>
    </row>
    <row r="29" spans="1:5" x14ac:dyDescent="0.4">
      <c r="A29">
        <v>45814</v>
      </c>
      <c r="B29" s="5" t="s">
        <v>22</v>
      </c>
      <c r="C29">
        <v>43</v>
      </c>
      <c r="D29">
        <v>23.06</v>
      </c>
      <c r="E29">
        <v>991.51</v>
      </c>
    </row>
    <row r="30" spans="1:5" x14ac:dyDescent="0.4">
      <c r="A30">
        <v>45814</v>
      </c>
      <c r="B30" s="5" t="s">
        <v>23</v>
      </c>
      <c r="C30">
        <v>60</v>
      </c>
      <c r="D30">
        <v>24.66</v>
      </c>
      <c r="E30">
        <v>1479.38</v>
      </c>
    </row>
    <row r="31" spans="1:5" x14ac:dyDescent="0.4">
      <c r="A31">
        <v>45814</v>
      </c>
      <c r="B31" s="5" t="s">
        <v>24</v>
      </c>
      <c r="C31">
        <v>41</v>
      </c>
      <c r="D31">
        <v>18.45</v>
      </c>
      <c r="E31">
        <v>756.61</v>
      </c>
    </row>
    <row r="32" spans="1:5" x14ac:dyDescent="0.4">
      <c r="A32">
        <v>45814</v>
      </c>
      <c r="B32" s="5" t="s">
        <v>25</v>
      </c>
      <c r="C32">
        <v>53</v>
      </c>
      <c r="D32">
        <v>24.88</v>
      </c>
      <c r="E32">
        <v>1318.52</v>
      </c>
    </row>
    <row r="33" spans="1:5" x14ac:dyDescent="0.4">
      <c r="A33">
        <v>45815</v>
      </c>
      <c r="B33" s="5" t="s">
        <v>21</v>
      </c>
      <c r="C33">
        <v>45</v>
      </c>
      <c r="D33">
        <v>19.07</v>
      </c>
      <c r="E33">
        <v>858.23</v>
      </c>
    </row>
    <row r="34" spans="1:5" x14ac:dyDescent="0.4">
      <c r="A34">
        <v>45815</v>
      </c>
      <c r="B34" s="5" t="s">
        <v>22</v>
      </c>
      <c r="C34">
        <v>38</v>
      </c>
      <c r="D34">
        <v>14.02</v>
      </c>
      <c r="E34">
        <v>532.72</v>
      </c>
    </row>
    <row r="35" spans="1:5" x14ac:dyDescent="0.4">
      <c r="A35">
        <v>45815</v>
      </c>
      <c r="B35" s="5" t="s">
        <v>23</v>
      </c>
      <c r="C35">
        <v>58</v>
      </c>
      <c r="D35">
        <v>26.78</v>
      </c>
      <c r="E35">
        <v>1553.31</v>
      </c>
    </row>
    <row r="36" spans="1:5" x14ac:dyDescent="0.4">
      <c r="A36">
        <v>45815</v>
      </c>
      <c r="B36" s="5" t="s">
        <v>24</v>
      </c>
      <c r="C36">
        <v>49</v>
      </c>
      <c r="D36">
        <v>25.02</v>
      </c>
      <c r="E36">
        <v>1225.8699999999999</v>
      </c>
    </row>
    <row r="37" spans="1:5" x14ac:dyDescent="0.4">
      <c r="A37">
        <v>45815</v>
      </c>
      <c r="B37" s="5" t="s">
        <v>25</v>
      </c>
      <c r="C37">
        <v>53</v>
      </c>
      <c r="D37">
        <v>16.77</v>
      </c>
      <c r="E37">
        <v>889.04</v>
      </c>
    </row>
    <row r="38" spans="1:5" x14ac:dyDescent="0.4">
      <c r="A38">
        <v>45816</v>
      </c>
      <c r="B38" s="5" t="s">
        <v>21</v>
      </c>
      <c r="C38">
        <v>53</v>
      </c>
      <c r="D38">
        <v>27.69</v>
      </c>
      <c r="E38">
        <v>1467.58</v>
      </c>
    </row>
    <row r="39" spans="1:5" x14ac:dyDescent="0.4">
      <c r="A39">
        <v>45816</v>
      </c>
      <c r="B39" s="5" t="s">
        <v>22</v>
      </c>
      <c r="C39">
        <v>49</v>
      </c>
      <c r="D39">
        <v>27.82</v>
      </c>
      <c r="E39">
        <v>1363.34</v>
      </c>
    </row>
    <row r="40" spans="1:5" x14ac:dyDescent="0.4">
      <c r="A40">
        <v>45816</v>
      </c>
      <c r="B40" s="5" t="s">
        <v>23</v>
      </c>
      <c r="C40">
        <v>23</v>
      </c>
      <c r="D40">
        <v>24.11</v>
      </c>
      <c r="E40">
        <v>554.52</v>
      </c>
    </row>
    <row r="41" spans="1:5" x14ac:dyDescent="0.4">
      <c r="A41">
        <v>45816</v>
      </c>
      <c r="B41" s="5" t="s">
        <v>24</v>
      </c>
      <c r="C41">
        <v>50</v>
      </c>
      <c r="D41">
        <v>18.5</v>
      </c>
      <c r="E41">
        <v>925.25</v>
      </c>
    </row>
    <row r="42" spans="1:5" x14ac:dyDescent="0.4">
      <c r="A42">
        <v>45816</v>
      </c>
      <c r="B42" s="5" t="s">
        <v>25</v>
      </c>
      <c r="C42">
        <v>50</v>
      </c>
      <c r="D42">
        <v>10.06</v>
      </c>
      <c r="E42">
        <v>503.11</v>
      </c>
    </row>
    <row r="43" spans="1:5" x14ac:dyDescent="0.4">
      <c r="A43">
        <v>45817</v>
      </c>
      <c r="B43" s="5" t="s">
        <v>21</v>
      </c>
      <c r="C43">
        <v>47</v>
      </c>
      <c r="D43">
        <v>21.79</v>
      </c>
      <c r="E43">
        <v>1023.92</v>
      </c>
    </row>
    <row r="44" spans="1:5" x14ac:dyDescent="0.4">
      <c r="A44">
        <v>45817</v>
      </c>
      <c r="B44" s="5" t="s">
        <v>22</v>
      </c>
      <c r="C44">
        <v>64</v>
      </c>
      <c r="D44">
        <v>17.41</v>
      </c>
      <c r="E44">
        <v>1114.1500000000001</v>
      </c>
    </row>
    <row r="45" spans="1:5" x14ac:dyDescent="0.4">
      <c r="A45">
        <v>45817</v>
      </c>
      <c r="B45" s="5" t="s">
        <v>23</v>
      </c>
      <c r="C45">
        <v>41</v>
      </c>
      <c r="D45">
        <v>17.489999999999998</v>
      </c>
      <c r="E45">
        <v>717.14</v>
      </c>
    </row>
    <row r="46" spans="1:5" x14ac:dyDescent="0.4">
      <c r="A46">
        <v>45817</v>
      </c>
      <c r="B46" s="5" t="s">
        <v>24</v>
      </c>
      <c r="C46">
        <v>59</v>
      </c>
      <c r="D46">
        <v>21.64</v>
      </c>
      <c r="E46">
        <v>1276.98</v>
      </c>
    </row>
    <row r="47" spans="1:5" x14ac:dyDescent="0.4">
      <c r="A47">
        <v>45817</v>
      </c>
      <c r="B47" s="5" t="s">
        <v>25</v>
      </c>
      <c r="C47">
        <v>44</v>
      </c>
      <c r="D47">
        <v>22.57</v>
      </c>
      <c r="E47">
        <v>992.92</v>
      </c>
    </row>
    <row r="48" spans="1:5" x14ac:dyDescent="0.4">
      <c r="A48">
        <v>45818</v>
      </c>
      <c r="B48" s="5" t="s">
        <v>21</v>
      </c>
      <c r="C48">
        <v>50</v>
      </c>
      <c r="D48">
        <v>24.84</v>
      </c>
      <c r="E48">
        <v>1242.1600000000001</v>
      </c>
    </row>
    <row r="49" spans="1:5" x14ac:dyDescent="0.4">
      <c r="A49">
        <v>45818</v>
      </c>
      <c r="B49" s="5" t="s">
        <v>22</v>
      </c>
      <c r="C49">
        <v>42</v>
      </c>
      <c r="D49">
        <v>18.36</v>
      </c>
      <c r="E49">
        <v>771.19</v>
      </c>
    </row>
    <row r="50" spans="1:5" x14ac:dyDescent="0.4">
      <c r="A50">
        <v>45818</v>
      </c>
      <c r="B50" s="5" t="s">
        <v>23</v>
      </c>
      <c r="C50">
        <v>46</v>
      </c>
      <c r="D50">
        <v>12.68</v>
      </c>
      <c r="E50">
        <v>583.39</v>
      </c>
    </row>
    <row r="51" spans="1:5" x14ac:dyDescent="0.4">
      <c r="A51">
        <v>45818</v>
      </c>
      <c r="B51" s="5" t="s">
        <v>24</v>
      </c>
      <c r="C51">
        <v>52</v>
      </c>
      <c r="D51">
        <v>21.31</v>
      </c>
      <c r="E51">
        <v>1107.8699999999999</v>
      </c>
    </row>
    <row r="52" spans="1:5" x14ac:dyDescent="0.4">
      <c r="A52">
        <v>45818</v>
      </c>
      <c r="B52" s="5" t="s">
        <v>25</v>
      </c>
      <c r="C52">
        <v>50</v>
      </c>
      <c r="D52">
        <v>18.829999999999998</v>
      </c>
      <c r="E52">
        <v>941.35</v>
      </c>
    </row>
    <row r="53" spans="1:5" x14ac:dyDescent="0.4">
      <c r="A53">
        <v>45819</v>
      </c>
      <c r="B53" s="5" t="s">
        <v>21</v>
      </c>
      <c r="C53">
        <v>35</v>
      </c>
      <c r="D53">
        <v>17.899999999999999</v>
      </c>
      <c r="E53">
        <v>626.39</v>
      </c>
    </row>
    <row r="54" spans="1:5" x14ac:dyDescent="0.4">
      <c r="A54">
        <v>45819</v>
      </c>
      <c r="B54" s="5" t="s">
        <v>22</v>
      </c>
      <c r="C54">
        <v>46</v>
      </c>
      <c r="D54">
        <v>15.99</v>
      </c>
      <c r="E54">
        <v>735.48</v>
      </c>
    </row>
    <row r="55" spans="1:5" x14ac:dyDescent="0.4">
      <c r="A55">
        <v>45819</v>
      </c>
      <c r="B55" s="5" t="s">
        <v>23</v>
      </c>
      <c r="C55">
        <v>48</v>
      </c>
      <c r="D55">
        <v>22.02</v>
      </c>
      <c r="E55">
        <v>1056.97</v>
      </c>
    </row>
    <row r="56" spans="1:5" x14ac:dyDescent="0.4">
      <c r="A56">
        <v>45819</v>
      </c>
      <c r="B56" s="5" t="s">
        <v>24</v>
      </c>
      <c r="C56">
        <v>68</v>
      </c>
      <c r="D56">
        <v>20.87</v>
      </c>
      <c r="E56">
        <v>1419.36</v>
      </c>
    </row>
    <row r="57" spans="1:5" x14ac:dyDescent="0.4">
      <c r="A57">
        <v>45819</v>
      </c>
      <c r="B57" s="5" t="s">
        <v>25</v>
      </c>
      <c r="C57">
        <v>52</v>
      </c>
      <c r="D57">
        <v>19.63</v>
      </c>
      <c r="E57">
        <v>1020.64</v>
      </c>
    </row>
    <row r="58" spans="1:5" x14ac:dyDescent="0.4">
      <c r="A58">
        <v>45820</v>
      </c>
      <c r="B58" s="5" t="s">
        <v>21</v>
      </c>
      <c r="C58">
        <v>30</v>
      </c>
      <c r="D58">
        <v>19.87</v>
      </c>
      <c r="E58">
        <v>596.02</v>
      </c>
    </row>
    <row r="59" spans="1:5" x14ac:dyDescent="0.4">
      <c r="A59">
        <v>45820</v>
      </c>
      <c r="B59" s="5" t="s">
        <v>22</v>
      </c>
      <c r="C59">
        <v>50</v>
      </c>
      <c r="D59">
        <v>32.32</v>
      </c>
      <c r="E59">
        <v>1615.81</v>
      </c>
    </row>
    <row r="60" spans="1:5" x14ac:dyDescent="0.4">
      <c r="A60">
        <v>45820</v>
      </c>
      <c r="B60" s="5" t="s">
        <v>23</v>
      </c>
      <c r="C60">
        <v>48</v>
      </c>
      <c r="D60">
        <v>21.51</v>
      </c>
      <c r="E60">
        <v>1032.3699999999999</v>
      </c>
    </row>
    <row r="61" spans="1:5" x14ac:dyDescent="0.4">
      <c r="A61">
        <v>45820</v>
      </c>
      <c r="B61" s="5" t="s">
        <v>24</v>
      </c>
      <c r="C61">
        <v>49</v>
      </c>
      <c r="D61">
        <v>14.16</v>
      </c>
      <c r="E61">
        <v>693.67</v>
      </c>
    </row>
    <row r="62" spans="1:5" x14ac:dyDescent="0.4">
      <c r="A62">
        <v>45820</v>
      </c>
      <c r="B62" s="5" t="s">
        <v>25</v>
      </c>
      <c r="C62">
        <v>61</v>
      </c>
      <c r="D62">
        <v>23.76</v>
      </c>
      <c r="E62">
        <v>1449.34</v>
      </c>
    </row>
    <row r="63" spans="1:5" x14ac:dyDescent="0.4">
      <c r="A63">
        <v>45821</v>
      </c>
      <c r="B63" s="5" t="s">
        <v>21</v>
      </c>
      <c r="C63">
        <v>57</v>
      </c>
      <c r="D63">
        <v>15.45</v>
      </c>
      <c r="E63">
        <v>880.82</v>
      </c>
    </row>
    <row r="64" spans="1:5" x14ac:dyDescent="0.4">
      <c r="A64">
        <v>45821</v>
      </c>
      <c r="B64" s="5" t="s">
        <v>22</v>
      </c>
      <c r="C64">
        <v>64</v>
      </c>
      <c r="D64">
        <v>12.99</v>
      </c>
      <c r="E64">
        <v>831.41</v>
      </c>
    </row>
    <row r="65" spans="1:5" x14ac:dyDescent="0.4">
      <c r="A65">
        <v>45821</v>
      </c>
      <c r="B65" s="5" t="s">
        <v>23</v>
      </c>
      <c r="C65">
        <v>55</v>
      </c>
      <c r="D65">
        <v>30.95</v>
      </c>
      <c r="E65">
        <v>1702.38</v>
      </c>
    </row>
    <row r="66" spans="1:5" x14ac:dyDescent="0.4">
      <c r="A66">
        <v>45821</v>
      </c>
      <c r="B66" s="5" t="s">
        <v>24</v>
      </c>
      <c r="C66">
        <v>40</v>
      </c>
      <c r="D66">
        <v>17.170000000000002</v>
      </c>
      <c r="E66">
        <v>686.74</v>
      </c>
    </row>
    <row r="67" spans="1:5" x14ac:dyDescent="0.4">
      <c r="A67">
        <v>45821</v>
      </c>
      <c r="B67" s="5" t="s">
        <v>25</v>
      </c>
      <c r="C67">
        <v>50</v>
      </c>
      <c r="D67">
        <v>17.48</v>
      </c>
      <c r="E67">
        <v>874.13</v>
      </c>
    </row>
    <row r="68" spans="1:5" x14ac:dyDescent="0.4">
      <c r="A68">
        <v>45822</v>
      </c>
      <c r="B68" s="5" t="s">
        <v>21</v>
      </c>
      <c r="C68">
        <v>34</v>
      </c>
      <c r="D68">
        <v>20.34</v>
      </c>
      <c r="E68">
        <v>691.66</v>
      </c>
    </row>
    <row r="69" spans="1:5" x14ac:dyDescent="0.4">
      <c r="A69">
        <v>45822</v>
      </c>
      <c r="B69" s="5" t="s">
        <v>22</v>
      </c>
      <c r="C69">
        <v>39</v>
      </c>
      <c r="D69">
        <v>22.37</v>
      </c>
      <c r="E69">
        <v>872.35</v>
      </c>
    </row>
    <row r="70" spans="1:5" x14ac:dyDescent="0.4">
      <c r="A70">
        <v>45822</v>
      </c>
      <c r="B70" s="5" t="s">
        <v>23</v>
      </c>
      <c r="C70">
        <v>40</v>
      </c>
      <c r="D70">
        <v>27.75</v>
      </c>
      <c r="E70">
        <v>1109.99</v>
      </c>
    </row>
    <row r="71" spans="1:5" x14ac:dyDescent="0.4">
      <c r="A71">
        <v>45822</v>
      </c>
      <c r="B71" s="5" t="s">
        <v>24</v>
      </c>
      <c r="C71">
        <v>42</v>
      </c>
      <c r="D71">
        <v>18.39</v>
      </c>
      <c r="E71">
        <v>772.37</v>
      </c>
    </row>
    <row r="72" spans="1:5" x14ac:dyDescent="0.4">
      <c r="A72">
        <v>45822</v>
      </c>
      <c r="B72" s="5" t="s">
        <v>25</v>
      </c>
      <c r="C72">
        <v>58</v>
      </c>
      <c r="D72">
        <v>13.85</v>
      </c>
      <c r="E72">
        <v>803.05</v>
      </c>
    </row>
    <row r="73" spans="1:5" x14ac:dyDescent="0.4">
      <c r="A73">
        <v>45823</v>
      </c>
      <c r="B73" s="5" t="s">
        <v>21</v>
      </c>
      <c r="C73">
        <v>52</v>
      </c>
      <c r="D73">
        <v>26.54</v>
      </c>
      <c r="E73">
        <v>1379.86</v>
      </c>
    </row>
    <row r="74" spans="1:5" x14ac:dyDescent="0.4">
      <c r="A74">
        <v>45823</v>
      </c>
      <c r="B74" s="5" t="s">
        <v>22</v>
      </c>
      <c r="C74">
        <v>33</v>
      </c>
      <c r="D74">
        <v>20.92</v>
      </c>
      <c r="E74">
        <v>690.46</v>
      </c>
    </row>
    <row r="75" spans="1:5" x14ac:dyDescent="0.4">
      <c r="A75">
        <v>45823</v>
      </c>
      <c r="B75" s="5" t="s">
        <v>23</v>
      </c>
      <c r="C75">
        <v>52</v>
      </c>
      <c r="D75">
        <v>23.91</v>
      </c>
      <c r="E75">
        <v>1243.27</v>
      </c>
    </row>
    <row r="76" spans="1:5" x14ac:dyDescent="0.4">
      <c r="A76">
        <v>45823</v>
      </c>
      <c r="B76" s="5" t="s">
        <v>24</v>
      </c>
      <c r="C76">
        <v>37</v>
      </c>
      <c r="D76">
        <v>13.4</v>
      </c>
      <c r="E76">
        <v>495.72</v>
      </c>
    </row>
    <row r="77" spans="1:5" x14ac:dyDescent="0.4">
      <c r="A77">
        <v>45823</v>
      </c>
      <c r="B77" s="5" t="s">
        <v>25</v>
      </c>
      <c r="C77">
        <v>55</v>
      </c>
      <c r="D77">
        <v>21.48</v>
      </c>
      <c r="E77">
        <v>1181.67</v>
      </c>
    </row>
    <row r="78" spans="1:5" x14ac:dyDescent="0.4">
      <c r="A78">
        <v>45824</v>
      </c>
      <c r="B78" s="5" t="s">
        <v>21</v>
      </c>
      <c r="C78">
        <v>52</v>
      </c>
      <c r="D78">
        <v>21.73</v>
      </c>
      <c r="E78">
        <v>1130.08</v>
      </c>
    </row>
    <row r="79" spans="1:5" x14ac:dyDescent="0.4">
      <c r="A79">
        <v>45824</v>
      </c>
      <c r="B79" s="5" t="s">
        <v>22</v>
      </c>
      <c r="C79">
        <v>43</v>
      </c>
      <c r="D79">
        <v>21.16</v>
      </c>
      <c r="E79">
        <v>909.93</v>
      </c>
    </row>
    <row r="80" spans="1:5" x14ac:dyDescent="0.4">
      <c r="A80">
        <v>45824</v>
      </c>
      <c r="B80" s="5" t="s">
        <v>23</v>
      </c>
      <c r="C80">
        <v>52</v>
      </c>
      <c r="D80">
        <v>16.43</v>
      </c>
      <c r="E80">
        <v>854.27</v>
      </c>
    </row>
    <row r="81" spans="1:5" x14ac:dyDescent="0.4">
      <c r="A81">
        <v>45824</v>
      </c>
      <c r="B81" s="5" t="s">
        <v>24</v>
      </c>
      <c r="C81">
        <v>68</v>
      </c>
      <c r="D81">
        <v>22.37</v>
      </c>
      <c r="E81">
        <v>1521.1</v>
      </c>
    </row>
    <row r="82" spans="1:5" x14ac:dyDescent="0.4">
      <c r="A82">
        <v>45824</v>
      </c>
      <c r="B82" s="5" t="s">
        <v>25</v>
      </c>
      <c r="C82">
        <v>38</v>
      </c>
      <c r="D82">
        <v>23.28</v>
      </c>
      <c r="E82">
        <v>884.75</v>
      </c>
    </row>
    <row r="83" spans="1:5" x14ac:dyDescent="0.4">
      <c r="A83">
        <v>45825</v>
      </c>
      <c r="B83" s="5" t="s">
        <v>21</v>
      </c>
      <c r="C83">
        <v>40</v>
      </c>
      <c r="D83">
        <v>23.94</v>
      </c>
      <c r="E83">
        <v>957.42</v>
      </c>
    </row>
    <row r="84" spans="1:5" x14ac:dyDescent="0.4">
      <c r="A84">
        <v>45825</v>
      </c>
      <c r="B84" s="5" t="s">
        <v>22</v>
      </c>
      <c r="C84">
        <v>61</v>
      </c>
      <c r="D84">
        <v>15.9</v>
      </c>
      <c r="E84">
        <v>969.69</v>
      </c>
    </row>
    <row r="85" spans="1:5" x14ac:dyDescent="0.4">
      <c r="A85">
        <v>45825</v>
      </c>
      <c r="B85" s="5" t="s">
        <v>23</v>
      </c>
      <c r="C85">
        <v>59</v>
      </c>
      <c r="D85">
        <v>22.06</v>
      </c>
      <c r="E85">
        <v>1301.77</v>
      </c>
    </row>
    <row r="86" spans="1:5" x14ac:dyDescent="0.4">
      <c r="A86">
        <v>45825</v>
      </c>
      <c r="B86" s="5" t="s">
        <v>24</v>
      </c>
      <c r="C86">
        <v>58</v>
      </c>
      <c r="D86">
        <v>29.48</v>
      </c>
      <c r="E86">
        <v>1710.07</v>
      </c>
    </row>
    <row r="87" spans="1:5" x14ac:dyDescent="0.4">
      <c r="A87">
        <v>45825</v>
      </c>
      <c r="B87" s="5" t="s">
        <v>25</v>
      </c>
      <c r="C87">
        <v>47</v>
      </c>
      <c r="D87">
        <v>16.23</v>
      </c>
      <c r="E87">
        <v>762.87</v>
      </c>
    </row>
    <row r="88" spans="1:5" x14ac:dyDescent="0.4">
      <c r="A88">
        <v>45826</v>
      </c>
      <c r="B88" s="5" t="s">
        <v>21</v>
      </c>
      <c r="C88">
        <v>41</v>
      </c>
      <c r="D88">
        <v>15.92</v>
      </c>
      <c r="E88">
        <v>652.76</v>
      </c>
    </row>
    <row r="89" spans="1:5" x14ac:dyDescent="0.4">
      <c r="A89">
        <v>45826</v>
      </c>
      <c r="B89" s="5" t="s">
        <v>22</v>
      </c>
      <c r="C89">
        <v>49</v>
      </c>
      <c r="D89">
        <v>21.71</v>
      </c>
      <c r="E89">
        <v>1063.58</v>
      </c>
    </row>
    <row r="90" spans="1:5" x14ac:dyDescent="0.4">
      <c r="A90">
        <v>45826</v>
      </c>
      <c r="B90" s="5" t="s">
        <v>23</v>
      </c>
      <c r="C90">
        <v>52</v>
      </c>
      <c r="D90">
        <v>24.14</v>
      </c>
      <c r="E90">
        <v>1255.07</v>
      </c>
    </row>
    <row r="91" spans="1:5" x14ac:dyDescent="0.4">
      <c r="A91">
        <v>45826</v>
      </c>
      <c r="B91" s="5" t="s">
        <v>24</v>
      </c>
      <c r="C91">
        <v>50</v>
      </c>
      <c r="D91">
        <v>27.27</v>
      </c>
      <c r="E91">
        <v>1363.38</v>
      </c>
    </row>
    <row r="92" spans="1:5" x14ac:dyDescent="0.4">
      <c r="A92">
        <v>45826</v>
      </c>
      <c r="B92" s="5" t="s">
        <v>25</v>
      </c>
      <c r="C92">
        <v>47</v>
      </c>
      <c r="D92">
        <v>33.6</v>
      </c>
      <c r="E92">
        <v>1579.24</v>
      </c>
    </row>
    <row r="93" spans="1:5" x14ac:dyDescent="0.4">
      <c r="A93">
        <v>45827</v>
      </c>
      <c r="B93" s="5" t="s">
        <v>21</v>
      </c>
      <c r="C93">
        <v>56</v>
      </c>
      <c r="D93">
        <v>15.71</v>
      </c>
      <c r="E93">
        <v>880</v>
      </c>
    </row>
    <row r="94" spans="1:5" x14ac:dyDescent="0.4">
      <c r="A94">
        <v>45827</v>
      </c>
      <c r="B94" s="5" t="s">
        <v>22</v>
      </c>
      <c r="C94">
        <v>39</v>
      </c>
      <c r="D94">
        <v>22.41</v>
      </c>
      <c r="E94">
        <v>874.08</v>
      </c>
    </row>
    <row r="95" spans="1:5" x14ac:dyDescent="0.4">
      <c r="A95">
        <v>45827</v>
      </c>
      <c r="B95" s="5" t="s">
        <v>23</v>
      </c>
      <c r="C95">
        <v>47</v>
      </c>
      <c r="D95">
        <v>23.57</v>
      </c>
      <c r="E95">
        <v>1107.79</v>
      </c>
    </row>
    <row r="96" spans="1:5" x14ac:dyDescent="0.4">
      <c r="A96">
        <v>45827</v>
      </c>
      <c r="B96" s="5" t="s">
        <v>24</v>
      </c>
      <c r="C96">
        <v>54</v>
      </c>
      <c r="D96">
        <v>19.64</v>
      </c>
      <c r="E96">
        <v>1060.3399999999999</v>
      </c>
    </row>
    <row r="97" spans="1:5" x14ac:dyDescent="0.4">
      <c r="A97">
        <v>45827</v>
      </c>
      <c r="B97" s="5" t="s">
        <v>25</v>
      </c>
      <c r="C97">
        <v>41</v>
      </c>
      <c r="D97">
        <v>12.43</v>
      </c>
      <c r="E97">
        <v>509.46</v>
      </c>
    </row>
    <row r="98" spans="1:5" x14ac:dyDescent="0.4">
      <c r="A98">
        <v>45828</v>
      </c>
      <c r="B98" s="5" t="s">
        <v>21</v>
      </c>
      <c r="C98">
        <v>45</v>
      </c>
      <c r="D98">
        <v>24.28</v>
      </c>
      <c r="E98">
        <v>1092.69</v>
      </c>
    </row>
    <row r="99" spans="1:5" x14ac:dyDescent="0.4">
      <c r="A99">
        <v>45828</v>
      </c>
      <c r="B99" s="5" t="s">
        <v>22</v>
      </c>
      <c r="C99">
        <v>52</v>
      </c>
      <c r="D99">
        <v>13.77</v>
      </c>
      <c r="E99">
        <v>716.11</v>
      </c>
    </row>
    <row r="100" spans="1:5" x14ac:dyDescent="0.4">
      <c r="A100">
        <v>45828</v>
      </c>
      <c r="B100" s="5" t="s">
        <v>23</v>
      </c>
      <c r="C100">
        <v>51</v>
      </c>
      <c r="D100">
        <v>21.93</v>
      </c>
      <c r="E100">
        <v>1118.26</v>
      </c>
    </row>
    <row r="101" spans="1:5" x14ac:dyDescent="0.4">
      <c r="A101">
        <v>45828</v>
      </c>
      <c r="B101" s="5" t="s">
        <v>24</v>
      </c>
      <c r="C101">
        <v>41</v>
      </c>
      <c r="D101">
        <v>20.77</v>
      </c>
      <c r="E101">
        <v>851.51</v>
      </c>
    </row>
    <row r="102" spans="1:5" x14ac:dyDescent="0.4">
      <c r="A102">
        <v>45828</v>
      </c>
      <c r="B102" s="5" t="s">
        <v>25</v>
      </c>
      <c r="C102">
        <v>50</v>
      </c>
      <c r="D102">
        <v>14.29</v>
      </c>
      <c r="E102">
        <v>714.26</v>
      </c>
    </row>
    <row r="103" spans="1:5" x14ac:dyDescent="0.4">
      <c r="A103">
        <v>45824</v>
      </c>
      <c r="B103" s="5" t="s">
        <v>25</v>
      </c>
      <c r="C103">
        <v>10</v>
      </c>
      <c r="D103">
        <v>20</v>
      </c>
      <c r="E103">
        <v>200</v>
      </c>
    </row>
    <row r="104" spans="1:5" x14ac:dyDescent="0.4">
      <c r="A104">
        <v>45824</v>
      </c>
      <c r="B104" s="5" t="s">
        <v>25</v>
      </c>
      <c r="C104">
        <v>10</v>
      </c>
      <c r="D104">
        <v>30</v>
      </c>
      <c r="E104">
        <v>300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993A-786C-4045-B50D-3760124E22DB}">
  <dimension ref="A1:G89"/>
  <sheetViews>
    <sheetView workbookViewId="0">
      <selection activeCell="G1" sqref="G1"/>
    </sheetView>
  </sheetViews>
  <sheetFormatPr defaultRowHeight="14.6" x14ac:dyDescent="0.4"/>
  <cols>
    <col min="1" max="1" width="11" customWidth="1"/>
    <col min="5" max="5" width="13.23046875" bestFit="1" customWidth="1"/>
    <col min="6" max="6" width="13.07421875" bestFit="1" customWidth="1"/>
    <col min="7" max="7" width="14.4609375" bestFit="1" customWidth="1"/>
  </cols>
  <sheetData>
    <row r="1" spans="1:7" x14ac:dyDescent="0.4">
      <c r="A1" t="str" cm="1">
        <f t="array" ref="A1:G89">_xlfn._xlws.PY(6,0,_xlfn.PQSOURCE("652db7a0-b78d-49cb-b28a-df96bb88cda8"))</f>
        <v>COID</v>
      </c>
      <c r="B1" t="str">
        <v>CoName</v>
      </c>
      <c r="C1" t="str">
        <v>Ticker</v>
      </c>
      <c r="D1" t="str">
        <v>PeriodName</v>
      </c>
      <c r="E1" t="str">
        <v>PeriodEndDate</v>
      </c>
      <c r="F1" t="str">
        <v>FirstFillingDate</v>
      </c>
      <c r="G1" t="str">
        <v>LatestFillingDate</v>
      </c>
    </row>
    <row r="2" spans="1:7" x14ac:dyDescent="0.4">
      <c r="A2">
        <v>10688</v>
      </c>
      <c r="B2" t="str">
        <v>Meta Platforms, Inc.</v>
      </c>
      <c r="C2" t="str">
        <v>META</v>
      </c>
      <c r="D2" t="str">
        <v>Q1 07</v>
      </c>
      <c r="E2" vm="3">
        <v>39172</v>
      </c>
      <c r="F2" vm="4">
        <v>39187</v>
      </c>
      <c r="G2" vm="4">
        <v>39187</v>
      </c>
    </row>
    <row r="3" spans="1:7" x14ac:dyDescent="0.4">
      <c r="A3">
        <v>10688</v>
      </c>
      <c r="B3" t="str">
        <v>Meta Platforms, Inc.</v>
      </c>
      <c r="C3" t="str">
        <v>META</v>
      </c>
      <c r="D3" t="str">
        <v>Q2 07</v>
      </c>
      <c r="E3" vm="5">
        <v>39263</v>
      </c>
      <c r="F3" vm="6">
        <v>39278</v>
      </c>
      <c r="G3" vm="6">
        <v>39278</v>
      </c>
    </row>
    <row r="4" spans="1:7" x14ac:dyDescent="0.4">
      <c r="A4">
        <v>10688</v>
      </c>
      <c r="B4" t="str">
        <v>Meta Platforms, Inc.</v>
      </c>
      <c r="C4" t="str">
        <v>META</v>
      </c>
      <c r="D4" t="str">
        <v>Q3 07</v>
      </c>
      <c r="E4" vm="7">
        <v>39355</v>
      </c>
      <c r="F4" vm="8">
        <v>39370</v>
      </c>
      <c r="G4" vm="8">
        <v>39370</v>
      </c>
    </row>
    <row r="5" spans="1:7" x14ac:dyDescent="0.4">
      <c r="A5">
        <v>10688</v>
      </c>
      <c r="B5" t="str">
        <v>Meta Platforms, Inc.</v>
      </c>
      <c r="C5" t="str">
        <v>META</v>
      </c>
      <c r="D5" t="str">
        <v>Q4 07</v>
      </c>
      <c r="E5" vm="9">
        <v>39447</v>
      </c>
      <c r="F5" vm="10">
        <v>39462</v>
      </c>
      <c r="G5" vm="10">
        <v>39462</v>
      </c>
    </row>
    <row r="6" spans="1:7" x14ac:dyDescent="0.4">
      <c r="A6">
        <v>10688</v>
      </c>
      <c r="B6" t="str">
        <v>Meta Platforms, Inc.</v>
      </c>
      <c r="C6" t="str">
        <v>META</v>
      </c>
      <c r="D6" t="str">
        <v>FY 07</v>
      </c>
      <c r="E6" vm="9">
        <v>39447</v>
      </c>
      <c r="F6" vm="10">
        <v>39462</v>
      </c>
      <c r="G6" vm="10">
        <v>39462</v>
      </c>
    </row>
    <row r="7" spans="1:7" x14ac:dyDescent="0.4">
      <c r="A7">
        <v>10688</v>
      </c>
      <c r="B7" t="str">
        <v>Meta Platforms, Inc.</v>
      </c>
      <c r="C7" t="str">
        <v>META</v>
      </c>
      <c r="D7" t="str">
        <v>Q1 08</v>
      </c>
      <c r="E7" vm="11">
        <v>39538</v>
      </c>
      <c r="F7" vm="12">
        <v>39553</v>
      </c>
      <c r="G7" vm="12">
        <v>39553</v>
      </c>
    </row>
    <row r="8" spans="1:7" x14ac:dyDescent="0.4">
      <c r="A8">
        <v>10688</v>
      </c>
      <c r="B8" t="str">
        <v>Meta Platforms, Inc.</v>
      </c>
      <c r="C8" t="str">
        <v>META</v>
      </c>
      <c r="D8" t="str">
        <v>Q2 08</v>
      </c>
      <c r="E8" vm="13">
        <v>39629</v>
      </c>
      <c r="F8" vm="14">
        <v>39644</v>
      </c>
      <c r="G8" vm="14">
        <v>39644</v>
      </c>
    </row>
    <row r="9" spans="1:7" x14ac:dyDescent="0.4">
      <c r="A9">
        <v>10688</v>
      </c>
      <c r="B9" t="str">
        <v>Meta Platforms, Inc.</v>
      </c>
      <c r="C9" t="str">
        <v>META</v>
      </c>
      <c r="D9" t="str">
        <v>Q3 08</v>
      </c>
      <c r="E9" vm="15">
        <v>39721</v>
      </c>
      <c r="F9" vm="16">
        <v>39736</v>
      </c>
      <c r="G9" vm="16">
        <v>39736</v>
      </c>
    </row>
    <row r="10" spans="1:7" x14ac:dyDescent="0.4">
      <c r="A10">
        <v>10688</v>
      </c>
      <c r="B10" t="str">
        <v>Meta Platforms, Inc.</v>
      </c>
      <c r="C10" t="str">
        <v>META</v>
      </c>
      <c r="D10" t="str">
        <v>Q4 08</v>
      </c>
      <c r="E10" vm="17">
        <v>39813</v>
      </c>
      <c r="F10" vm="18">
        <v>39828</v>
      </c>
      <c r="G10" vm="18">
        <v>39828</v>
      </c>
    </row>
    <row r="11" spans="1:7" x14ac:dyDescent="0.4">
      <c r="A11">
        <v>10688</v>
      </c>
      <c r="B11" t="str">
        <v>Meta Platforms, Inc.</v>
      </c>
      <c r="C11" t="str">
        <v>META</v>
      </c>
      <c r="D11" t="str">
        <v>FY 08</v>
      </c>
      <c r="E11" vm="17">
        <v>39813</v>
      </c>
      <c r="F11" vm="18">
        <v>39828</v>
      </c>
      <c r="G11" vm="18">
        <v>39828</v>
      </c>
    </row>
    <row r="12" spans="1:7" x14ac:dyDescent="0.4">
      <c r="A12">
        <v>10688</v>
      </c>
      <c r="B12" t="str">
        <v>Meta Platforms, Inc.</v>
      </c>
      <c r="C12" t="str">
        <v>META</v>
      </c>
      <c r="D12" t="str">
        <v>Q1 09</v>
      </c>
      <c r="E12" vm="19">
        <v>39903</v>
      </c>
      <c r="F12" vm="20">
        <v>39918</v>
      </c>
      <c r="G12" vm="20">
        <v>39918</v>
      </c>
    </row>
    <row r="13" spans="1:7" x14ac:dyDescent="0.4">
      <c r="A13">
        <v>10688</v>
      </c>
      <c r="B13" t="str">
        <v>Meta Platforms, Inc.</v>
      </c>
      <c r="C13" t="str">
        <v>META</v>
      </c>
      <c r="D13" t="str">
        <v>Q2 09</v>
      </c>
      <c r="E13" vm="21">
        <v>39994</v>
      </c>
      <c r="F13" vm="22">
        <v>40009</v>
      </c>
      <c r="G13" vm="22">
        <v>40009</v>
      </c>
    </row>
    <row r="14" spans="1:7" x14ac:dyDescent="0.4">
      <c r="A14">
        <v>10688</v>
      </c>
      <c r="B14" t="str">
        <v>Meta Platforms, Inc.</v>
      </c>
      <c r="C14" t="str">
        <v>META</v>
      </c>
      <c r="D14" t="str">
        <v>Q3 09</v>
      </c>
      <c r="E14" vm="23">
        <v>40086</v>
      </c>
      <c r="F14" vm="24">
        <v>40101</v>
      </c>
      <c r="G14" vm="24">
        <v>40101</v>
      </c>
    </row>
    <row r="15" spans="1:7" x14ac:dyDescent="0.4">
      <c r="A15">
        <v>10688</v>
      </c>
      <c r="B15" t="str">
        <v>Meta Platforms, Inc.</v>
      </c>
      <c r="C15" t="str">
        <v>META</v>
      </c>
      <c r="D15" t="str">
        <v>Q4 09</v>
      </c>
      <c r="E15" vm="25">
        <v>40178</v>
      </c>
      <c r="F15" vm="26">
        <v>40193</v>
      </c>
      <c r="G15" vm="26">
        <v>40193</v>
      </c>
    </row>
    <row r="16" spans="1:7" x14ac:dyDescent="0.4">
      <c r="A16">
        <v>10688</v>
      </c>
      <c r="B16" t="str">
        <v>Meta Platforms, Inc.</v>
      </c>
      <c r="C16" t="str">
        <v>META</v>
      </c>
      <c r="D16" t="str">
        <v>FY 09</v>
      </c>
      <c r="E16" vm="25">
        <v>40178</v>
      </c>
      <c r="F16" vm="26">
        <v>40193</v>
      </c>
      <c r="G16" vm="26">
        <v>40193</v>
      </c>
    </row>
    <row r="17" spans="1:7" x14ac:dyDescent="0.4">
      <c r="A17">
        <v>10688</v>
      </c>
      <c r="B17" t="str">
        <v>Meta Platforms, Inc.</v>
      </c>
      <c r="C17" t="str">
        <v>META</v>
      </c>
      <c r="D17" t="str">
        <v>Q1 10</v>
      </c>
      <c r="E17" vm="27">
        <v>40268</v>
      </c>
      <c r="F17" vm="28">
        <v>40283</v>
      </c>
      <c r="G17" vm="28">
        <v>40283</v>
      </c>
    </row>
    <row r="18" spans="1:7" x14ac:dyDescent="0.4">
      <c r="A18">
        <v>10688</v>
      </c>
      <c r="B18" t="str">
        <v>Meta Platforms, Inc.</v>
      </c>
      <c r="C18" t="str">
        <v>META</v>
      </c>
      <c r="D18" t="str">
        <v>Q2 10</v>
      </c>
      <c r="E18" vm="29">
        <v>40359</v>
      </c>
      <c r="F18" vm="30">
        <v>40374</v>
      </c>
      <c r="G18" vm="30">
        <v>40374</v>
      </c>
    </row>
    <row r="19" spans="1:7" x14ac:dyDescent="0.4">
      <c r="A19">
        <v>10688</v>
      </c>
      <c r="B19" t="str">
        <v>Meta Platforms, Inc.</v>
      </c>
      <c r="C19" t="str">
        <v>META</v>
      </c>
      <c r="D19" t="str">
        <v>Q3 10</v>
      </c>
      <c r="E19" vm="31">
        <v>40451</v>
      </c>
      <c r="F19" vm="32">
        <v>40466</v>
      </c>
      <c r="G19" vm="32">
        <v>40466</v>
      </c>
    </row>
    <row r="20" spans="1:7" x14ac:dyDescent="0.4">
      <c r="A20">
        <v>10688</v>
      </c>
      <c r="B20" t="str">
        <v>Meta Platforms, Inc.</v>
      </c>
      <c r="C20" t="str">
        <v>META</v>
      </c>
      <c r="D20" t="str">
        <v>Q4 10</v>
      </c>
      <c r="E20" vm="33">
        <v>40543</v>
      </c>
      <c r="F20" vm="34">
        <v>40558</v>
      </c>
      <c r="G20" vm="34">
        <v>40558</v>
      </c>
    </row>
    <row r="21" spans="1:7" x14ac:dyDescent="0.4">
      <c r="A21">
        <v>10688</v>
      </c>
      <c r="B21" t="str">
        <v>Meta Platforms, Inc.</v>
      </c>
      <c r="C21" t="str">
        <v>META</v>
      </c>
      <c r="D21" t="str">
        <v>FY 10</v>
      </c>
      <c r="E21" vm="33">
        <v>40543</v>
      </c>
      <c r="F21" vm="34">
        <v>40558</v>
      </c>
      <c r="G21" vm="35">
        <v>41306</v>
      </c>
    </row>
    <row r="22" spans="1:7" x14ac:dyDescent="0.4">
      <c r="A22">
        <v>10688</v>
      </c>
      <c r="B22" t="str">
        <v>Meta Platforms, Inc.</v>
      </c>
      <c r="C22" t="str">
        <v>META</v>
      </c>
      <c r="D22" t="str">
        <v>Q1 11</v>
      </c>
      <c r="E22" vm="36">
        <v>40633</v>
      </c>
      <c r="F22" vm="37">
        <v>40648</v>
      </c>
      <c r="G22" vm="37">
        <v>40648</v>
      </c>
    </row>
    <row r="23" spans="1:7" x14ac:dyDescent="0.4">
      <c r="A23">
        <v>10688</v>
      </c>
      <c r="B23" t="str">
        <v>Meta Platforms, Inc.</v>
      </c>
      <c r="C23" t="str">
        <v>META</v>
      </c>
      <c r="D23" t="str">
        <v>Q2 11</v>
      </c>
      <c r="E23" vm="38">
        <v>40724</v>
      </c>
      <c r="F23" vm="39">
        <v>40739</v>
      </c>
      <c r="G23" vm="39">
        <v>40739</v>
      </c>
    </row>
    <row r="24" spans="1:7" x14ac:dyDescent="0.4">
      <c r="A24">
        <v>10688</v>
      </c>
      <c r="B24" t="str">
        <v>Meta Platforms, Inc.</v>
      </c>
      <c r="C24" t="str">
        <v>META</v>
      </c>
      <c r="D24" t="str">
        <v>Q3 11</v>
      </c>
      <c r="E24" vm="40">
        <v>40816</v>
      </c>
      <c r="F24" vm="41">
        <v>40831</v>
      </c>
      <c r="G24" vm="41">
        <v>40831</v>
      </c>
    </row>
    <row r="25" spans="1:7" x14ac:dyDescent="0.4">
      <c r="A25">
        <v>10688</v>
      </c>
      <c r="B25" t="str">
        <v>Meta Platforms, Inc.</v>
      </c>
      <c r="C25" t="str">
        <v>META</v>
      </c>
      <c r="D25" t="str">
        <v>Q4 11</v>
      </c>
      <c r="E25" vm="42">
        <v>40908</v>
      </c>
      <c r="F25" vm="43">
        <v>40923</v>
      </c>
      <c r="G25" vm="43">
        <v>40923</v>
      </c>
    </row>
    <row r="26" spans="1:7" x14ac:dyDescent="0.4">
      <c r="A26">
        <v>10688</v>
      </c>
      <c r="B26" t="str">
        <v>Meta Platforms, Inc.</v>
      </c>
      <c r="C26" t="str">
        <v>META</v>
      </c>
      <c r="D26" t="str">
        <v>FY 11</v>
      </c>
      <c r="E26" vm="42">
        <v>40908</v>
      </c>
      <c r="F26" vm="43">
        <v>40923</v>
      </c>
      <c r="G26" vm="44">
        <v>41670</v>
      </c>
    </row>
    <row r="27" spans="1:7" x14ac:dyDescent="0.4">
      <c r="A27">
        <v>10688</v>
      </c>
      <c r="B27" t="str">
        <v>Meta Platforms, Inc.</v>
      </c>
      <c r="C27" t="str">
        <v>META</v>
      </c>
      <c r="D27" t="str">
        <v>Q1 12</v>
      </c>
      <c r="E27" vm="45">
        <v>40999</v>
      </c>
      <c r="F27" vm="46">
        <v>41014</v>
      </c>
      <c r="G27" vm="47">
        <v>41396</v>
      </c>
    </row>
    <row r="28" spans="1:7" x14ac:dyDescent="0.4">
      <c r="A28">
        <v>10688</v>
      </c>
      <c r="B28" t="str">
        <v>Meta Platforms, Inc.</v>
      </c>
      <c r="C28" t="str">
        <v>META</v>
      </c>
      <c r="D28" t="str">
        <v>Q2 12</v>
      </c>
      <c r="E28" vm="48">
        <v>41090</v>
      </c>
      <c r="F28" vm="49">
        <v>41105</v>
      </c>
      <c r="G28" vm="50">
        <v>41121</v>
      </c>
    </row>
    <row r="29" spans="1:7" x14ac:dyDescent="0.4">
      <c r="A29">
        <v>10688</v>
      </c>
      <c r="B29" t="str">
        <v>Meta Platforms, Inc.</v>
      </c>
      <c r="C29" t="str">
        <v>META</v>
      </c>
      <c r="D29" t="str">
        <v>Q3 12</v>
      </c>
      <c r="E29" vm="51">
        <v>41182</v>
      </c>
      <c r="F29" vm="52">
        <v>41197</v>
      </c>
      <c r="G29" vm="53">
        <v>41206</v>
      </c>
    </row>
    <row r="30" spans="1:7" x14ac:dyDescent="0.4">
      <c r="A30">
        <v>10688</v>
      </c>
      <c r="B30" t="str">
        <v>Meta Platforms, Inc.</v>
      </c>
      <c r="C30" t="str">
        <v>META</v>
      </c>
      <c r="D30" t="str">
        <v>Q4 12</v>
      </c>
      <c r="E30" vm="54">
        <v>41274</v>
      </c>
      <c r="F30" vm="55">
        <v>41289</v>
      </c>
      <c r="G30" vm="44">
        <v>41670</v>
      </c>
    </row>
    <row r="31" spans="1:7" x14ac:dyDescent="0.4">
      <c r="A31">
        <v>10688</v>
      </c>
      <c r="B31" t="str">
        <v>Meta Platforms, Inc.</v>
      </c>
      <c r="C31" t="str">
        <v>META</v>
      </c>
      <c r="D31" t="str">
        <v>FY 12</v>
      </c>
      <c r="E31" vm="54">
        <v>41274</v>
      </c>
      <c r="F31" vm="55">
        <v>41289</v>
      </c>
      <c r="G31" vm="44">
        <v>41670</v>
      </c>
    </row>
    <row r="32" spans="1:7" x14ac:dyDescent="0.4">
      <c r="A32">
        <v>10688</v>
      </c>
      <c r="B32" t="str">
        <v>Meta Platforms, Inc.</v>
      </c>
      <c r="C32" t="str">
        <v>META</v>
      </c>
      <c r="D32" t="str">
        <v>Q1 13</v>
      </c>
      <c r="E32" vm="56">
        <v>41364</v>
      </c>
      <c r="F32" vm="57">
        <v>41379</v>
      </c>
      <c r="G32" vm="58">
        <v>41744</v>
      </c>
    </row>
    <row r="33" spans="1:7" x14ac:dyDescent="0.4">
      <c r="A33">
        <v>10688</v>
      </c>
      <c r="B33" t="str">
        <v>Meta Platforms, Inc.</v>
      </c>
      <c r="C33" t="str">
        <v>META</v>
      </c>
      <c r="D33" t="str">
        <v>Q2 13</v>
      </c>
      <c r="E33" vm="59">
        <v>41455</v>
      </c>
      <c r="F33" vm="60">
        <v>41470</v>
      </c>
      <c r="G33" vm="61">
        <v>41835</v>
      </c>
    </row>
    <row r="34" spans="1:7" x14ac:dyDescent="0.4">
      <c r="A34">
        <v>10688</v>
      </c>
      <c r="B34" t="str">
        <v>Meta Platforms, Inc.</v>
      </c>
      <c r="C34" t="str">
        <v>META</v>
      </c>
      <c r="D34" t="str">
        <v>Q3 13</v>
      </c>
      <c r="E34" vm="62">
        <v>41547</v>
      </c>
      <c r="F34" vm="63">
        <v>41562</v>
      </c>
      <c r="G34" vm="64">
        <v>41927</v>
      </c>
    </row>
    <row r="35" spans="1:7" x14ac:dyDescent="0.4">
      <c r="A35">
        <v>10688</v>
      </c>
      <c r="B35" t="str">
        <v>Meta Platforms, Inc.</v>
      </c>
      <c r="C35" t="str">
        <v>META</v>
      </c>
      <c r="D35" t="str">
        <v>Q4 13</v>
      </c>
      <c r="E35" vm="65">
        <v>41639</v>
      </c>
      <c r="F35" vm="66">
        <v>41654</v>
      </c>
      <c r="G35" vm="67">
        <v>42033</v>
      </c>
    </row>
    <row r="36" spans="1:7" x14ac:dyDescent="0.4">
      <c r="A36">
        <v>10688</v>
      </c>
      <c r="B36" t="str">
        <v>Meta Platforms, Inc.</v>
      </c>
      <c r="C36" t="str">
        <v>META</v>
      </c>
      <c r="D36" t="str">
        <v>FY 13</v>
      </c>
      <c r="E36" vm="65">
        <v>41639</v>
      </c>
      <c r="F36" vm="66">
        <v>41654</v>
      </c>
      <c r="G36" vm="67">
        <v>42033</v>
      </c>
    </row>
    <row r="37" spans="1:7" x14ac:dyDescent="0.4">
      <c r="A37">
        <v>10688</v>
      </c>
      <c r="B37" t="str">
        <v>Meta Platforms, Inc.</v>
      </c>
      <c r="C37" t="str">
        <v>META</v>
      </c>
      <c r="D37" t="str">
        <v>Q1 14</v>
      </c>
      <c r="E37" vm="68">
        <v>41729</v>
      </c>
      <c r="F37" vm="58">
        <v>41744</v>
      </c>
      <c r="G37" vm="69">
        <v>41754</v>
      </c>
    </row>
    <row r="38" spans="1:7" x14ac:dyDescent="0.4">
      <c r="A38">
        <v>10688</v>
      </c>
      <c r="B38" t="str">
        <v>Meta Platforms, Inc.</v>
      </c>
      <c r="C38" t="str">
        <v>META</v>
      </c>
      <c r="D38" t="str">
        <v>Q2 14</v>
      </c>
      <c r="E38" vm="70">
        <v>41820</v>
      </c>
      <c r="F38" vm="61">
        <v>41835</v>
      </c>
      <c r="G38" vm="71">
        <v>45324</v>
      </c>
    </row>
    <row r="39" spans="1:7" x14ac:dyDescent="0.4">
      <c r="A39">
        <v>10688</v>
      </c>
      <c r="B39" t="str">
        <v>Meta Platforms, Inc.</v>
      </c>
      <c r="C39" t="str">
        <v>META</v>
      </c>
      <c r="D39" t="str">
        <v>Q3 14</v>
      </c>
      <c r="E39" vm="72">
        <v>41912</v>
      </c>
      <c r="F39" vm="64">
        <v>41927</v>
      </c>
      <c r="G39" vm="73">
        <v>41942</v>
      </c>
    </row>
    <row r="40" spans="1:7" x14ac:dyDescent="0.4">
      <c r="A40">
        <v>10688</v>
      </c>
      <c r="B40" t="str">
        <v>Meta Platforms, Inc.</v>
      </c>
      <c r="C40" t="str">
        <v>META</v>
      </c>
      <c r="D40" t="str">
        <v>Q4 14</v>
      </c>
      <c r="E40" vm="74">
        <v>42004</v>
      </c>
      <c r="F40" vm="75">
        <v>42019</v>
      </c>
      <c r="G40" vm="76">
        <v>42397</v>
      </c>
    </row>
    <row r="41" spans="1:7" x14ac:dyDescent="0.4">
      <c r="A41">
        <v>10688</v>
      </c>
      <c r="B41" t="str">
        <v>Meta Platforms, Inc.</v>
      </c>
      <c r="C41" t="str">
        <v>META</v>
      </c>
      <c r="D41" t="str">
        <v>FY 14</v>
      </c>
      <c r="E41" vm="74">
        <v>42004</v>
      </c>
      <c r="F41" vm="75">
        <v>42019</v>
      </c>
      <c r="G41" vm="76">
        <v>42397</v>
      </c>
    </row>
    <row r="42" spans="1:7" x14ac:dyDescent="0.4">
      <c r="A42">
        <v>10688</v>
      </c>
      <c r="B42" t="str">
        <v>Meta Platforms, Inc.</v>
      </c>
      <c r="C42" t="str">
        <v>META</v>
      </c>
      <c r="D42" t="str">
        <v>Q1 15</v>
      </c>
      <c r="E42" vm="77">
        <v>42094</v>
      </c>
      <c r="F42" vm="78">
        <v>42109</v>
      </c>
      <c r="G42" vm="79">
        <v>42117</v>
      </c>
    </row>
    <row r="43" spans="1:7" x14ac:dyDescent="0.4">
      <c r="A43">
        <v>10688</v>
      </c>
      <c r="B43" t="str">
        <v>Meta Platforms, Inc.</v>
      </c>
      <c r="C43" t="str">
        <v>META</v>
      </c>
      <c r="D43" t="str">
        <v>Q2 15</v>
      </c>
      <c r="E43" vm="80">
        <v>42185</v>
      </c>
      <c r="F43" vm="81">
        <v>42200</v>
      </c>
      <c r="G43" vm="82">
        <v>42216</v>
      </c>
    </row>
    <row r="44" spans="1:7" x14ac:dyDescent="0.4">
      <c r="A44">
        <v>10688</v>
      </c>
      <c r="B44" t="str">
        <v>Meta Platforms, Inc.</v>
      </c>
      <c r="C44" t="str">
        <v>META</v>
      </c>
      <c r="D44" t="str">
        <v>Q3 15</v>
      </c>
      <c r="E44" vm="83">
        <v>42277</v>
      </c>
      <c r="F44" vm="84">
        <v>42292</v>
      </c>
      <c r="G44" vm="85">
        <v>42313</v>
      </c>
    </row>
    <row r="45" spans="1:7" x14ac:dyDescent="0.4">
      <c r="A45">
        <v>10688</v>
      </c>
      <c r="B45" t="str">
        <v>Meta Platforms, Inc.</v>
      </c>
      <c r="C45" t="str">
        <v>META</v>
      </c>
      <c r="D45" t="str">
        <v>Q4 15</v>
      </c>
      <c r="E45" vm="86">
        <v>42369</v>
      </c>
      <c r="F45" vm="87">
        <v>42384</v>
      </c>
      <c r="G45" vm="88">
        <v>42769</v>
      </c>
    </row>
    <row r="46" spans="1:7" x14ac:dyDescent="0.4">
      <c r="A46">
        <v>10688</v>
      </c>
      <c r="B46" t="str">
        <v>Meta Platforms, Inc.</v>
      </c>
      <c r="C46" t="str">
        <v>META</v>
      </c>
      <c r="D46" t="str">
        <v>FY 15</v>
      </c>
      <c r="E46" vm="86">
        <v>42369</v>
      </c>
      <c r="F46" vm="87">
        <v>42384</v>
      </c>
      <c r="G46" vm="89">
        <v>43216</v>
      </c>
    </row>
    <row r="47" spans="1:7" x14ac:dyDescent="0.4">
      <c r="A47">
        <v>10688</v>
      </c>
      <c r="B47" t="str">
        <v>Meta Platforms, Inc.</v>
      </c>
      <c r="C47" t="str">
        <v>META</v>
      </c>
      <c r="D47" t="str">
        <v>Q1 16</v>
      </c>
      <c r="E47" vm="90">
        <v>42460</v>
      </c>
      <c r="F47" vm="91">
        <v>42475</v>
      </c>
      <c r="G47" vm="92">
        <v>42859</v>
      </c>
    </row>
    <row r="48" spans="1:7" x14ac:dyDescent="0.4">
      <c r="A48">
        <v>10688</v>
      </c>
      <c r="B48" t="str">
        <v>Meta Platforms, Inc.</v>
      </c>
      <c r="C48" t="str">
        <v>META</v>
      </c>
      <c r="D48" t="str">
        <v>Q2 16</v>
      </c>
      <c r="E48" vm="93">
        <v>42551</v>
      </c>
      <c r="F48" vm="94">
        <v>42566</v>
      </c>
      <c r="G48" vm="95">
        <v>44406</v>
      </c>
    </row>
    <row r="49" spans="1:7" x14ac:dyDescent="0.4">
      <c r="A49">
        <v>10688</v>
      </c>
      <c r="B49" t="str">
        <v>Meta Platforms, Inc.</v>
      </c>
      <c r="C49" t="str">
        <v>META</v>
      </c>
      <c r="D49" t="str">
        <v>Q3 16</v>
      </c>
      <c r="E49" vm="96">
        <v>42643</v>
      </c>
      <c r="F49" vm="97">
        <v>42658</v>
      </c>
      <c r="G49" vm="95">
        <v>44406</v>
      </c>
    </row>
    <row r="50" spans="1:7" x14ac:dyDescent="0.4">
      <c r="A50">
        <v>10688</v>
      </c>
      <c r="B50" t="str">
        <v>Meta Platforms, Inc.</v>
      </c>
      <c r="C50" t="str">
        <v>META</v>
      </c>
      <c r="D50" t="str">
        <v>Q4 16</v>
      </c>
      <c r="E50" vm="98">
        <v>42735</v>
      </c>
      <c r="F50" vm="99">
        <v>42750</v>
      </c>
      <c r="G50" vm="100">
        <v>43132</v>
      </c>
    </row>
    <row r="51" spans="1:7" x14ac:dyDescent="0.4">
      <c r="A51">
        <v>10688</v>
      </c>
      <c r="B51" t="str">
        <v>Meta Platforms, Inc.</v>
      </c>
      <c r="C51" t="str">
        <v>META</v>
      </c>
      <c r="D51" t="str">
        <v>FY 16</v>
      </c>
      <c r="E51" vm="98">
        <v>42735</v>
      </c>
      <c r="F51" vm="99">
        <v>42750</v>
      </c>
      <c r="G51" vm="101">
        <v>43496</v>
      </c>
    </row>
    <row r="52" spans="1:7" x14ac:dyDescent="0.4">
      <c r="A52">
        <v>10688</v>
      </c>
      <c r="B52" t="str">
        <v>Meta Platforms, Inc.</v>
      </c>
      <c r="C52" t="str">
        <v>META</v>
      </c>
      <c r="D52" t="str">
        <v>Q1 17</v>
      </c>
      <c r="E52" vm="102">
        <v>42825</v>
      </c>
      <c r="F52" vm="103">
        <v>42840</v>
      </c>
      <c r="G52" vm="89">
        <v>43216</v>
      </c>
    </row>
    <row r="53" spans="1:7" x14ac:dyDescent="0.4">
      <c r="A53">
        <v>10688</v>
      </c>
      <c r="B53" t="str">
        <v>Meta Platforms, Inc.</v>
      </c>
      <c r="C53" t="str">
        <v>META</v>
      </c>
      <c r="D53" t="str">
        <v>Q2 17</v>
      </c>
      <c r="E53" vm="104">
        <v>42916</v>
      </c>
      <c r="F53" vm="105">
        <v>42931</v>
      </c>
      <c r="G53" vm="106">
        <v>43307</v>
      </c>
    </row>
    <row r="54" spans="1:7" x14ac:dyDescent="0.4">
      <c r="A54">
        <v>10688</v>
      </c>
      <c r="B54" t="str">
        <v>Meta Platforms, Inc.</v>
      </c>
      <c r="C54" t="str">
        <v>META</v>
      </c>
      <c r="D54" t="str">
        <v>Q3 17</v>
      </c>
      <c r="E54" vm="107">
        <v>43008</v>
      </c>
      <c r="F54" vm="108">
        <v>43023</v>
      </c>
      <c r="G54" vm="109">
        <v>43404</v>
      </c>
    </row>
    <row r="55" spans="1:7" x14ac:dyDescent="0.4">
      <c r="A55">
        <v>10688</v>
      </c>
      <c r="B55" t="str">
        <v>Meta Platforms, Inc.</v>
      </c>
      <c r="C55" t="str">
        <v>META</v>
      </c>
      <c r="D55" t="str">
        <v>Q4 17</v>
      </c>
      <c r="E55" vm="110">
        <v>43100</v>
      </c>
      <c r="F55" vm="111">
        <v>43115</v>
      </c>
      <c r="G55" vm="101">
        <v>43496</v>
      </c>
    </row>
    <row r="56" spans="1:7" x14ac:dyDescent="0.4">
      <c r="A56">
        <v>10688</v>
      </c>
      <c r="B56" t="str">
        <v>Meta Platforms, Inc.</v>
      </c>
      <c r="C56" t="str">
        <v>META</v>
      </c>
      <c r="D56" t="str">
        <v>FY 17</v>
      </c>
      <c r="E56" vm="110">
        <v>43100</v>
      </c>
      <c r="F56" vm="111">
        <v>43115</v>
      </c>
      <c r="G56" vm="101">
        <v>43496</v>
      </c>
    </row>
    <row r="57" spans="1:7" x14ac:dyDescent="0.4">
      <c r="A57">
        <v>10688</v>
      </c>
      <c r="B57" t="str">
        <v>Meta Platforms, Inc.</v>
      </c>
      <c r="C57" t="str">
        <v>META</v>
      </c>
      <c r="D57" t="str">
        <v>Q1 18</v>
      </c>
      <c r="E57" vm="112">
        <v>43190</v>
      </c>
      <c r="F57" vm="113">
        <v>43205</v>
      </c>
      <c r="G57" vm="114">
        <v>43580</v>
      </c>
    </row>
    <row r="58" spans="1:7" x14ac:dyDescent="0.4">
      <c r="A58">
        <v>10688</v>
      </c>
      <c r="B58" t="str">
        <v>Meta Platforms, Inc.</v>
      </c>
      <c r="C58" t="str">
        <v>META</v>
      </c>
      <c r="D58" t="str">
        <v>Q2 18</v>
      </c>
      <c r="E58" vm="115">
        <v>43281</v>
      </c>
      <c r="F58" vm="116">
        <v>43296</v>
      </c>
      <c r="G58" vm="106">
        <v>43307</v>
      </c>
    </row>
    <row r="59" spans="1:7" x14ac:dyDescent="0.4">
      <c r="A59">
        <v>10688</v>
      </c>
      <c r="B59" t="str">
        <v>Meta Platforms, Inc.</v>
      </c>
      <c r="C59" t="str">
        <v>META</v>
      </c>
      <c r="D59" t="str">
        <v>Q3 18</v>
      </c>
      <c r="E59" vm="117">
        <v>43373</v>
      </c>
      <c r="F59" vm="118">
        <v>43388</v>
      </c>
      <c r="G59" vm="119">
        <v>43769</v>
      </c>
    </row>
    <row r="60" spans="1:7" x14ac:dyDescent="0.4">
      <c r="A60">
        <v>10688</v>
      </c>
      <c r="B60" t="str">
        <v>Meta Platforms, Inc.</v>
      </c>
      <c r="C60" t="str">
        <v>META</v>
      </c>
      <c r="D60" t="str">
        <v>Q4 18</v>
      </c>
      <c r="E60" vm="120">
        <v>43465</v>
      </c>
      <c r="F60" vm="121">
        <v>43480</v>
      </c>
      <c r="G60" vm="101">
        <v>43496</v>
      </c>
    </row>
    <row r="61" spans="1:7" x14ac:dyDescent="0.4">
      <c r="A61">
        <v>10688</v>
      </c>
      <c r="B61" t="str">
        <v>Meta Platforms, Inc.</v>
      </c>
      <c r="C61" t="str">
        <v>META</v>
      </c>
      <c r="D61" t="str">
        <v>FY 18</v>
      </c>
      <c r="E61" vm="120">
        <v>43465</v>
      </c>
      <c r="F61" vm="121">
        <v>43480</v>
      </c>
      <c r="G61" vm="122">
        <v>43859</v>
      </c>
    </row>
    <row r="62" spans="1:7" x14ac:dyDescent="0.4">
      <c r="A62">
        <v>10688</v>
      </c>
      <c r="B62" t="str">
        <v>Meta Platforms, Inc.</v>
      </c>
      <c r="C62" t="str">
        <v>META</v>
      </c>
      <c r="D62" t="str">
        <v>Q1 19</v>
      </c>
      <c r="E62" vm="123">
        <v>43555</v>
      </c>
      <c r="F62" vm="124">
        <v>43570</v>
      </c>
      <c r="G62" vm="125">
        <v>43951</v>
      </c>
    </row>
    <row r="63" spans="1:7" x14ac:dyDescent="0.4">
      <c r="A63">
        <v>10688</v>
      </c>
      <c r="B63" t="str">
        <v>Meta Platforms, Inc.</v>
      </c>
      <c r="C63" t="str">
        <v>META</v>
      </c>
      <c r="D63" t="str">
        <v>Q2 19</v>
      </c>
      <c r="E63" vm="126">
        <v>43646</v>
      </c>
      <c r="F63" vm="127">
        <v>43661</v>
      </c>
      <c r="G63" vm="128">
        <v>44043</v>
      </c>
    </row>
    <row r="64" spans="1:7" x14ac:dyDescent="0.4">
      <c r="A64">
        <v>10688</v>
      </c>
      <c r="B64" t="str">
        <v>Meta Platforms, Inc.</v>
      </c>
      <c r="C64" t="str">
        <v>META</v>
      </c>
      <c r="D64" t="str">
        <v>Q3 19</v>
      </c>
      <c r="E64" vm="129">
        <v>43738</v>
      </c>
      <c r="F64" vm="130">
        <v>43753</v>
      </c>
      <c r="G64" vm="131">
        <v>44134</v>
      </c>
    </row>
    <row r="65" spans="1:7" x14ac:dyDescent="0.4">
      <c r="A65">
        <v>10688</v>
      </c>
      <c r="B65" t="str">
        <v>Meta Platforms, Inc.</v>
      </c>
      <c r="C65" t="str">
        <v>META</v>
      </c>
      <c r="D65" t="str">
        <v>Q4 19</v>
      </c>
      <c r="E65" vm="132">
        <v>43830</v>
      </c>
      <c r="F65" vm="133">
        <v>43845</v>
      </c>
      <c r="G65" vm="134">
        <v>44224</v>
      </c>
    </row>
    <row r="66" spans="1:7" x14ac:dyDescent="0.4">
      <c r="A66">
        <v>10688</v>
      </c>
      <c r="B66" t="str">
        <v>Meta Platforms, Inc.</v>
      </c>
      <c r="C66" t="str">
        <v>META</v>
      </c>
      <c r="D66" t="str">
        <v>FY 19</v>
      </c>
      <c r="E66" vm="132">
        <v>43830</v>
      </c>
      <c r="F66" vm="133">
        <v>43845</v>
      </c>
      <c r="G66" vm="134">
        <v>44224</v>
      </c>
    </row>
    <row r="67" spans="1:7" x14ac:dyDescent="0.4">
      <c r="A67">
        <v>10688</v>
      </c>
      <c r="B67" t="str">
        <v>Meta Platforms, Inc.</v>
      </c>
      <c r="C67" t="str">
        <v>META</v>
      </c>
      <c r="D67" t="str">
        <v>Q1 20</v>
      </c>
      <c r="E67" vm="135">
        <v>43921</v>
      </c>
      <c r="F67" vm="136">
        <v>43936</v>
      </c>
      <c r="G67" vm="137">
        <v>44315</v>
      </c>
    </row>
    <row r="68" spans="1:7" x14ac:dyDescent="0.4">
      <c r="A68">
        <v>10688</v>
      </c>
      <c r="B68" t="str">
        <v>Meta Platforms, Inc.</v>
      </c>
      <c r="C68" t="str">
        <v>META</v>
      </c>
      <c r="D68" t="str">
        <v>Q2 20</v>
      </c>
      <c r="E68" vm="138">
        <v>44012</v>
      </c>
      <c r="F68" vm="139">
        <v>44027</v>
      </c>
      <c r="G68" vm="95">
        <v>44406</v>
      </c>
    </row>
    <row r="69" spans="1:7" x14ac:dyDescent="0.4">
      <c r="A69">
        <v>10688</v>
      </c>
      <c r="B69" t="str">
        <v>Meta Platforms, Inc.</v>
      </c>
      <c r="C69" t="str">
        <v>META</v>
      </c>
      <c r="D69" t="str">
        <v>Q3 20</v>
      </c>
      <c r="E69" vm="140">
        <v>44104</v>
      </c>
      <c r="F69" vm="141">
        <v>44119</v>
      </c>
      <c r="G69" vm="142">
        <v>44495</v>
      </c>
    </row>
    <row r="70" spans="1:7" x14ac:dyDescent="0.4">
      <c r="A70">
        <v>10688</v>
      </c>
      <c r="B70" t="str">
        <v>Meta Platforms, Inc.</v>
      </c>
      <c r="C70" t="str">
        <v>META</v>
      </c>
      <c r="D70" t="str">
        <v>Q4 20</v>
      </c>
      <c r="E70" vm="143">
        <v>44196</v>
      </c>
      <c r="F70" vm="144">
        <v>44211</v>
      </c>
      <c r="G70" vm="145">
        <v>44595</v>
      </c>
    </row>
    <row r="71" spans="1:7" x14ac:dyDescent="0.4">
      <c r="A71">
        <v>10688</v>
      </c>
      <c r="B71" t="str">
        <v>Meta Platforms, Inc.</v>
      </c>
      <c r="C71" t="str">
        <v>META</v>
      </c>
      <c r="D71" t="str">
        <v>FY 20</v>
      </c>
      <c r="E71" vm="143">
        <v>44196</v>
      </c>
      <c r="F71" vm="144">
        <v>44211</v>
      </c>
      <c r="G71" vm="146">
        <v>44959</v>
      </c>
    </row>
    <row r="72" spans="1:7" x14ac:dyDescent="0.4">
      <c r="A72">
        <v>10688</v>
      </c>
      <c r="B72" t="str">
        <v>Meta Platforms, Inc.</v>
      </c>
      <c r="C72" t="str">
        <v>META</v>
      </c>
      <c r="D72" t="str">
        <v>Q1 21</v>
      </c>
      <c r="E72" vm="147">
        <v>44286</v>
      </c>
      <c r="F72" vm="148">
        <v>44301</v>
      </c>
      <c r="G72" vm="149">
        <v>44679</v>
      </c>
    </row>
    <row r="73" spans="1:7" x14ac:dyDescent="0.4">
      <c r="A73">
        <v>10688</v>
      </c>
      <c r="B73" t="str">
        <v>Meta Platforms, Inc.</v>
      </c>
      <c r="C73" t="str">
        <v>META</v>
      </c>
      <c r="D73" t="str">
        <v>Q2 21</v>
      </c>
      <c r="E73" vm="150">
        <v>44377</v>
      </c>
      <c r="F73" vm="151">
        <v>44392</v>
      </c>
      <c r="G73" vm="95">
        <v>44406</v>
      </c>
    </row>
    <row r="74" spans="1:7" x14ac:dyDescent="0.4">
      <c r="A74">
        <v>10688</v>
      </c>
      <c r="B74" t="str">
        <v>Meta Platforms, Inc.</v>
      </c>
      <c r="C74" t="str">
        <v>META</v>
      </c>
      <c r="D74" t="str">
        <v>Q3 21</v>
      </c>
      <c r="E74" vm="152">
        <v>44469</v>
      </c>
      <c r="F74" vm="142">
        <v>44495</v>
      </c>
      <c r="G74" vm="153">
        <v>44860</v>
      </c>
    </row>
    <row r="75" spans="1:7" x14ac:dyDescent="0.4">
      <c r="A75">
        <v>10688</v>
      </c>
      <c r="B75" t="str">
        <v>Meta Platforms, Inc.</v>
      </c>
      <c r="C75" t="str">
        <v>META</v>
      </c>
      <c r="D75" t="str">
        <v>Q4 21</v>
      </c>
      <c r="E75" vm="154">
        <v>44561</v>
      </c>
      <c r="F75" vm="155">
        <v>44594</v>
      </c>
      <c r="G75" vm="146">
        <v>44959</v>
      </c>
    </row>
    <row r="76" spans="1:7" x14ac:dyDescent="0.4">
      <c r="A76">
        <v>10688</v>
      </c>
      <c r="B76" t="str">
        <v>Meta Platforms, Inc.</v>
      </c>
      <c r="C76" t="str">
        <v>META</v>
      </c>
      <c r="D76" t="str">
        <v>FY 21</v>
      </c>
      <c r="E76" vm="154">
        <v>44561</v>
      </c>
      <c r="F76" vm="145">
        <v>44595</v>
      </c>
      <c r="G76" vm="71">
        <v>45324</v>
      </c>
    </row>
    <row r="77" spans="1:7" x14ac:dyDescent="0.4">
      <c r="A77">
        <v>10688</v>
      </c>
      <c r="B77" t="str">
        <v>Meta Platforms, Inc.</v>
      </c>
      <c r="C77" t="str">
        <v>META</v>
      </c>
      <c r="D77" t="str">
        <v>Q1 22</v>
      </c>
      <c r="E77" vm="156">
        <v>44651</v>
      </c>
      <c r="F77" vm="149">
        <v>44679</v>
      </c>
      <c r="G77" vm="157">
        <v>45406</v>
      </c>
    </row>
    <row r="78" spans="1:7" x14ac:dyDescent="0.4">
      <c r="A78">
        <v>10688</v>
      </c>
      <c r="B78" t="str">
        <v>Meta Platforms, Inc.</v>
      </c>
      <c r="C78" t="str">
        <v>META</v>
      </c>
      <c r="D78" t="str">
        <v>Q2 22</v>
      </c>
      <c r="E78" vm="158">
        <v>44742</v>
      </c>
      <c r="F78" vm="159">
        <v>44770</v>
      </c>
      <c r="G78" vm="157">
        <v>45406</v>
      </c>
    </row>
    <row r="79" spans="1:7" x14ac:dyDescent="0.4">
      <c r="A79">
        <v>10688</v>
      </c>
      <c r="B79" t="str">
        <v>Meta Platforms, Inc.</v>
      </c>
      <c r="C79" t="str">
        <v>META</v>
      </c>
      <c r="D79" t="str">
        <v>Q3 22</v>
      </c>
      <c r="E79" vm="160">
        <v>44834</v>
      </c>
      <c r="F79" vm="161">
        <v>44861</v>
      </c>
      <c r="G79" vm="157">
        <v>45406</v>
      </c>
    </row>
    <row r="80" spans="1:7" x14ac:dyDescent="0.4">
      <c r="A80">
        <v>10688</v>
      </c>
      <c r="B80" t="str">
        <v>Meta Platforms, Inc.</v>
      </c>
      <c r="C80" t="str">
        <v>META</v>
      </c>
      <c r="D80" t="str">
        <v>Q4 22</v>
      </c>
      <c r="E80" vm="162">
        <v>44926</v>
      </c>
      <c r="F80" vm="146">
        <v>44959</v>
      </c>
      <c r="G80" vm="157">
        <v>45406</v>
      </c>
    </row>
    <row r="81" spans="1:7" x14ac:dyDescent="0.4">
      <c r="A81">
        <v>10688</v>
      </c>
      <c r="B81" t="str">
        <v>Meta Platforms, Inc.</v>
      </c>
      <c r="C81" t="str">
        <v>META</v>
      </c>
      <c r="D81" t="str">
        <v>FY 22</v>
      </c>
      <c r="E81" vm="162">
        <v>44926</v>
      </c>
      <c r="F81" vm="146">
        <v>44959</v>
      </c>
      <c r="G81" vm="157">
        <v>45406</v>
      </c>
    </row>
    <row r="82" spans="1:7" x14ac:dyDescent="0.4">
      <c r="A82">
        <v>10688</v>
      </c>
      <c r="B82" t="str">
        <v>Meta Platforms, Inc.</v>
      </c>
      <c r="C82" t="str">
        <v>META</v>
      </c>
      <c r="D82" t="str">
        <v>Q1 23</v>
      </c>
      <c r="E82" vm="163">
        <v>45016</v>
      </c>
      <c r="F82" vm="164">
        <v>45043</v>
      </c>
      <c r="G82" vm="165">
        <v>45407</v>
      </c>
    </row>
    <row r="83" spans="1:7" x14ac:dyDescent="0.4">
      <c r="A83">
        <v>10688</v>
      </c>
      <c r="B83" t="str">
        <v>Meta Platforms, Inc.</v>
      </c>
      <c r="C83" t="str">
        <v>META</v>
      </c>
      <c r="D83" t="str">
        <v>Q2 23</v>
      </c>
      <c r="E83" vm="166">
        <v>45107</v>
      </c>
      <c r="F83" vm="167">
        <v>45134</v>
      </c>
      <c r="G83" vm="168">
        <v>45504</v>
      </c>
    </row>
    <row r="84" spans="1:7" x14ac:dyDescent="0.4">
      <c r="A84">
        <v>10688</v>
      </c>
      <c r="B84" t="str">
        <v>Meta Platforms, Inc.</v>
      </c>
      <c r="C84" t="str">
        <v>META</v>
      </c>
      <c r="D84" t="str">
        <v>Q3 23</v>
      </c>
      <c r="E84" vm="169">
        <v>45199</v>
      </c>
      <c r="F84" vm="170">
        <v>45225</v>
      </c>
      <c r="G84" vm="171">
        <v>45595</v>
      </c>
    </row>
    <row r="85" spans="1:7" x14ac:dyDescent="0.4">
      <c r="A85">
        <v>10688</v>
      </c>
      <c r="B85" t="str">
        <v>Meta Platforms, Inc.</v>
      </c>
      <c r="C85" t="str">
        <v>META</v>
      </c>
      <c r="D85" t="str">
        <v>Q4 23</v>
      </c>
      <c r="E85" vm="172">
        <v>45291</v>
      </c>
      <c r="F85" vm="71">
        <v>45324</v>
      </c>
      <c r="G85" vm="165">
        <v>45407</v>
      </c>
    </row>
    <row r="86" spans="1:7" x14ac:dyDescent="0.4">
      <c r="A86">
        <v>10688</v>
      </c>
      <c r="B86" t="str">
        <v>Meta Platforms, Inc.</v>
      </c>
      <c r="C86" t="str">
        <v>META</v>
      </c>
      <c r="D86" t="str">
        <v>FY 23</v>
      </c>
      <c r="E86" vm="172">
        <v>45291</v>
      </c>
      <c r="F86" vm="71">
        <v>45324</v>
      </c>
      <c r="G86" vm="165">
        <v>45407</v>
      </c>
    </row>
    <row r="87" spans="1:7" x14ac:dyDescent="0.4">
      <c r="A87">
        <v>10688</v>
      </c>
      <c r="B87" t="str">
        <v>Meta Platforms, Inc.</v>
      </c>
      <c r="C87" t="str">
        <v>META</v>
      </c>
      <c r="D87" t="str">
        <v>Q1 24</v>
      </c>
      <c r="E87" vm="173">
        <v>45382</v>
      </c>
      <c r="F87" vm="165">
        <v>45407</v>
      </c>
      <c r="G87" vm="165">
        <v>45407</v>
      </c>
    </row>
    <row r="88" spans="1:7" x14ac:dyDescent="0.4">
      <c r="A88">
        <v>10688</v>
      </c>
      <c r="B88" t="str">
        <v>Meta Platforms, Inc.</v>
      </c>
      <c r="C88" t="str">
        <v>META</v>
      </c>
      <c r="D88" t="str">
        <v>Q2 24</v>
      </c>
      <c r="E88" vm="174">
        <v>45473</v>
      </c>
      <c r="F88" vm="175">
        <v>45505</v>
      </c>
      <c r="G88" vm="175">
        <v>45505</v>
      </c>
    </row>
    <row r="89" spans="1:7" x14ac:dyDescent="0.4">
      <c r="A89">
        <v>10688</v>
      </c>
      <c r="B89" t="str">
        <v>Meta Platforms, Inc.</v>
      </c>
      <c r="C89" t="str">
        <v>META</v>
      </c>
      <c r="D89" t="str">
        <v>Q3 24</v>
      </c>
      <c r="E89" vm="176">
        <v>45565</v>
      </c>
      <c r="F89" vm="177">
        <v>45596</v>
      </c>
      <c r="G89" vm="177">
        <v>45596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9B6A-8DB6-41F1-B481-9D3E22525E0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8BED-C637-4158-94D1-3F3FA29673AE}">
  <dimension ref="A1"/>
  <sheetViews>
    <sheetView workbookViewId="0">
      <selection activeCell="J16" sqref="J16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79685-ECD4-4673-9071-6FBE77D77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Sheet2</vt:lpstr>
      <vt:lpstr>Employee</vt:lpstr>
      <vt:lpstr>Salaries</vt:lpstr>
      <vt:lpstr>Sheet1</vt:lpstr>
      <vt:lpstr>data_sales</vt:lpstr>
      <vt:lpstr>data_sales (2)</vt:lpstr>
      <vt:lpstr>Sheet5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2025-04-16T06:02:11Z</dcterms:created>
  <dcterms:modified xsi:type="dcterms:W3CDTF">2025-06-16T11:18:51Z</dcterms:modified>
</cp:coreProperties>
</file>