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" sheetId="1" r:id="rId4"/>
  </sheets>
  <definedNames/>
  <calcPr/>
</workbook>
</file>

<file path=xl/sharedStrings.xml><?xml version="1.0" encoding="utf-8"?>
<sst xmlns="http://schemas.openxmlformats.org/spreadsheetml/2006/main" count="48" uniqueCount="47">
  <si>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</si>
  <si>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</si>
  <si>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</si>
  <si>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</si>
  <si>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</si>
  <si>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</si>
  <si>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</si>
  <si>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</si>
  <si>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</si>
  <si>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</si>
  <si>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</si>
  <si>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</si>
  <si>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</si>
  <si>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</t>
  </si>
  <si>
    <t>15th</t>
  </si>
  <si>
    <t>EOM</t>
  </si>
  <si>
    <t>Misc1</t>
  </si>
  <si>
    <t>Misc2</t>
  </si>
  <si>
    <t>TOTAL INCOME</t>
  </si>
  <si>
    <t>Reg Expenses</t>
  </si>
  <si>
    <t>Rent/Mortgage</t>
  </si>
  <si>
    <t>Streaming1</t>
  </si>
  <si>
    <t>Streaming2</t>
  </si>
  <si>
    <t>Subscription1</t>
  </si>
  <si>
    <t>TOTAL REG EXP</t>
  </si>
  <si>
    <t>Utilities</t>
  </si>
  <si>
    <t>Cell Phone</t>
  </si>
  <si>
    <t>Internet</t>
  </si>
  <si>
    <t>Gas</t>
  </si>
  <si>
    <t>Electric</t>
  </si>
  <si>
    <t>Water</t>
  </si>
  <si>
    <t>TOTAL UTILITIES</t>
  </si>
  <si>
    <t>Irreg Expenses</t>
  </si>
  <si>
    <t>Security Cams</t>
  </si>
  <si>
    <t>PO Box</t>
  </si>
  <si>
    <t>Car Ins</t>
  </si>
  <si>
    <t>Bug Spray</t>
  </si>
  <si>
    <t>Car Maintenance</t>
  </si>
  <si>
    <t>TOTAL IRREG</t>
  </si>
  <si>
    <t>CC</t>
  </si>
  <si>
    <t>Bank1 CC</t>
  </si>
  <si>
    <t>Target CC</t>
  </si>
  <si>
    <t>Amazon CC</t>
  </si>
  <si>
    <t>Best Buy CC</t>
  </si>
  <si>
    <t>TOTAL CC</t>
  </si>
  <si>
    <t>TOTAL BILLS</t>
  </si>
  <si>
    <t>IN/OUT DIFF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</si>
</sst>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2" fontId="1" numFmtId="0" xfId="0" applyAlignment="1" applyFill="1" applyFont="1">
      <alignment readingOrder="0"/>
    </xf>
    <xf borderId="0" fillId="2" fontId="1" numFmtId="164" xfId="0" applyFont="1" applyNumberFormat="1"/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164" xfId="0" applyFont="1" applyNumberFormat="1"/>
    <xf borderId="0" fillId="4" fontId="1" numFmtId="0" xfId="0" applyAlignment="1" applyFill="1" applyFont="1">
      <alignment readingOrder="0"/>
    </xf>
    <xf borderId="0" fillId="4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14</v>
      </c>
      <c r="B2" s="5">
        <v>1000.0</v>
      </c>
      <c r="C2" s="5">
        <v>1000.0</v>
      </c>
      <c r="D2" s="5">
        <v>1000.0</v>
      </c>
      <c r="E2" s="5">
        <v>1000.0</v>
      </c>
      <c r="F2" s="5">
        <v>1200.0</v>
      </c>
      <c r="G2" s="5">
        <v>1200.0</v>
      </c>
      <c r="H2" s="5">
        <v>1200.0</v>
      </c>
      <c r="I2" s="5">
        <v>1200.0</v>
      </c>
      <c r="J2" s="5"/>
      <c r="K2" s="5"/>
      <c r="L2" s="5"/>
      <c r="M2" s="5"/>
    </row>
    <row r="3">
      <c r="A3" s="4" t="s">
        <v>15</v>
      </c>
      <c r="B3" s="5">
        <v>1000.0</v>
      </c>
      <c r="C3" s="5">
        <v>1000.0</v>
      </c>
      <c r="D3" s="5">
        <v>1000.0</v>
      </c>
      <c r="E3" s="5">
        <v>1000.0</v>
      </c>
      <c r="F3" s="5">
        <v>1200.0</v>
      </c>
      <c r="G3" s="5">
        <v>1200.0</v>
      </c>
      <c r="H3" s="5">
        <v>1200.0</v>
      </c>
      <c r="I3" s="5">
        <v>1200.0</v>
      </c>
      <c r="J3" s="5"/>
      <c r="K3" s="5"/>
      <c r="L3" s="5"/>
      <c r="M3" s="5"/>
    </row>
    <row r="4">
      <c r="A4" s="4" t="s">
        <v>16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>
      <c r="A5" s="4" t="s">
        <v>17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>
      <c r="A6" s="7" t="s">
        <v>18</v>
      </c>
      <c r="B6" s="8">
        <f t="shared" ref="B6:M6" si="1">sum(B2:B5)</f>
        <v>2000</v>
      </c>
      <c r="C6" s="8">
        <f t="shared" si="1"/>
        <v>2000</v>
      </c>
      <c r="D6" s="8">
        <f t="shared" si="1"/>
        <v>2000</v>
      </c>
      <c r="E6" s="8">
        <f t="shared" si="1"/>
        <v>2000</v>
      </c>
      <c r="F6" s="8">
        <f t="shared" si="1"/>
        <v>2400</v>
      </c>
      <c r="G6" s="8">
        <f t="shared" si="1"/>
        <v>2400</v>
      </c>
      <c r="H6" s="8">
        <f t="shared" si="1"/>
        <v>2400</v>
      </c>
      <c r="I6" s="8">
        <f t="shared" si="1"/>
        <v>2400</v>
      </c>
      <c r="J6" s="8">
        <f t="shared" si="1"/>
        <v>0</v>
      </c>
      <c r="K6" s="8">
        <f t="shared" si="1"/>
        <v>0</v>
      </c>
      <c r="L6" s="8">
        <f t="shared" si="1"/>
        <v>0</v>
      </c>
      <c r="M6" s="8">
        <f t="shared" si="1"/>
        <v>0</v>
      </c>
      <c r="N6" s="8">
        <f>averageif(B6:M6,"&gt;0",B6:M6)</f>
        <v>2200</v>
      </c>
    </row>
    <row r="7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>
      <c r="A8" s="9" t="s">
        <v>19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>
      <c r="A9" s="4" t="s">
        <v>20</v>
      </c>
      <c r="B9" s="5">
        <v>1500.0</v>
      </c>
      <c r="C9" s="5">
        <v>1500.0</v>
      </c>
      <c r="D9" s="5">
        <v>1500.0</v>
      </c>
      <c r="E9" s="5">
        <v>1500.0</v>
      </c>
      <c r="F9" s="5">
        <v>1500.0</v>
      </c>
      <c r="G9" s="5">
        <v>1500.0</v>
      </c>
      <c r="H9" s="5">
        <v>1500.0</v>
      </c>
      <c r="I9" s="5">
        <v>1500.0</v>
      </c>
      <c r="J9" s="5"/>
      <c r="K9" s="5"/>
      <c r="L9" s="5"/>
      <c r="M9" s="5"/>
    </row>
    <row r="10">
      <c r="A10" s="4" t="s">
        <v>21</v>
      </c>
      <c r="B10" s="5">
        <v>10.99</v>
      </c>
      <c r="C10" s="5">
        <v>10.99</v>
      </c>
      <c r="D10" s="5">
        <v>10.99</v>
      </c>
      <c r="E10" s="5">
        <v>10.99</v>
      </c>
      <c r="F10" s="5">
        <v>10.99</v>
      </c>
      <c r="G10" s="5">
        <v>10.99</v>
      </c>
      <c r="H10" s="5">
        <v>10.99</v>
      </c>
      <c r="I10" s="5"/>
      <c r="J10" s="5"/>
      <c r="K10" s="5"/>
      <c r="L10" s="5"/>
      <c r="M10" s="5"/>
    </row>
    <row r="11">
      <c r="A11" s="4" t="s">
        <v>22</v>
      </c>
      <c r="B11" s="6"/>
      <c r="C11" s="5">
        <v>7.99</v>
      </c>
      <c r="D11" s="5">
        <v>7.99</v>
      </c>
      <c r="E11" s="5">
        <v>7.99</v>
      </c>
      <c r="F11" s="5">
        <v>7.99</v>
      </c>
      <c r="G11" s="5">
        <v>7.99</v>
      </c>
      <c r="H11" s="5">
        <v>7.99</v>
      </c>
      <c r="I11" s="5">
        <v>7.99</v>
      </c>
      <c r="J11" s="5"/>
      <c r="K11" s="5"/>
      <c r="L11" s="5"/>
      <c r="M11" s="5"/>
    </row>
    <row r="12">
      <c r="A12" s="4" t="s">
        <v>23</v>
      </c>
      <c r="B12" s="6"/>
      <c r="C12" s="5">
        <v>2.99</v>
      </c>
      <c r="D12" s="5">
        <v>2.99</v>
      </c>
      <c r="E12" s="5">
        <v>2.99</v>
      </c>
      <c r="F12" s="5">
        <v>2.99</v>
      </c>
      <c r="G12" s="5">
        <v>2.99</v>
      </c>
      <c r="H12" s="5">
        <v>2.99</v>
      </c>
      <c r="I12" s="5">
        <v>2.99</v>
      </c>
      <c r="J12" s="5"/>
      <c r="K12" s="5"/>
      <c r="L12" s="5"/>
      <c r="M12" s="5"/>
    </row>
    <row r="13">
      <c r="A13" s="10" t="s">
        <v>24</v>
      </c>
      <c r="B13" s="11">
        <f t="shared" ref="B13:M13" si="2">sum(B9:B12)</f>
        <v>1510.99</v>
      </c>
      <c r="C13" s="11">
        <f t="shared" si="2"/>
        <v>1521.97</v>
      </c>
      <c r="D13" s="11">
        <f t="shared" si="2"/>
        <v>1521.97</v>
      </c>
      <c r="E13" s="11">
        <f t="shared" si="2"/>
        <v>1521.97</v>
      </c>
      <c r="F13" s="11">
        <f t="shared" si="2"/>
        <v>1521.97</v>
      </c>
      <c r="G13" s="11">
        <f t="shared" si="2"/>
        <v>1521.97</v>
      </c>
      <c r="H13" s="11">
        <f t="shared" si="2"/>
        <v>1521.97</v>
      </c>
      <c r="I13" s="11">
        <f t="shared" si="2"/>
        <v>1510.98</v>
      </c>
      <c r="J13" s="11">
        <f t="shared" si="2"/>
        <v>0</v>
      </c>
      <c r="K13" s="11">
        <f t="shared" si="2"/>
        <v>0</v>
      </c>
      <c r="L13" s="11">
        <f t="shared" si="2"/>
        <v>0</v>
      </c>
      <c r="M13" s="11">
        <f t="shared" si="2"/>
        <v>0</v>
      </c>
      <c r="N13" s="11">
        <f>averageif(B13:M13,"&gt;0",B13:M13)</f>
        <v>1519.22375</v>
      </c>
    </row>
    <row r="14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>
      <c r="A15" s="9" t="s">
        <v>25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>
      <c r="A16" s="4" t="s">
        <v>26</v>
      </c>
      <c r="B16" s="5">
        <v>110.0</v>
      </c>
      <c r="C16" s="5">
        <v>110.0</v>
      </c>
      <c r="D16" s="5">
        <v>110.0</v>
      </c>
      <c r="E16" s="5">
        <v>110.0</v>
      </c>
      <c r="F16" s="5">
        <v>110.0</v>
      </c>
      <c r="G16" s="5">
        <v>110.0</v>
      </c>
      <c r="H16" s="5">
        <v>110.0</v>
      </c>
      <c r="I16" s="5">
        <v>110.0</v>
      </c>
      <c r="J16" s="5"/>
      <c r="K16" s="5"/>
      <c r="L16" s="5"/>
      <c r="M16" s="5"/>
    </row>
    <row r="17">
      <c r="A17" s="4" t="s">
        <v>27</v>
      </c>
      <c r="B17" s="5">
        <v>40.0</v>
      </c>
      <c r="C17" s="5">
        <v>40.0</v>
      </c>
      <c r="D17" s="5">
        <v>40.0</v>
      </c>
      <c r="E17" s="5">
        <v>40.0</v>
      </c>
      <c r="F17" s="5">
        <v>40.0</v>
      </c>
      <c r="G17" s="5">
        <v>40.0</v>
      </c>
      <c r="H17" s="5">
        <v>40.0</v>
      </c>
      <c r="I17" s="5">
        <v>40.0</v>
      </c>
      <c r="J17" s="5"/>
      <c r="K17" s="5"/>
      <c r="L17" s="5"/>
      <c r="M17" s="5"/>
    </row>
    <row r="18">
      <c r="A18" s="4" t="s">
        <v>28</v>
      </c>
      <c r="B18" s="5">
        <v>50.0</v>
      </c>
      <c r="C18" s="5">
        <v>45.0</v>
      </c>
      <c r="D18" s="5">
        <v>25.0</v>
      </c>
      <c r="E18" s="5">
        <v>30.0</v>
      </c>
      <c r="F18" s="5">
        <v>25.0</v>
      </c>
      <c r="G18" s="5">
        <v>30.0</v>
      </c>
      <c r="H18" s="5">
        <v>28.0</v>
      </c>
      <c r="I18" s="5">
        <v>45.0</v>
      </c>
      <c r="J18" s="6"/>
      <c r="K18" s="6"/>
      <c r="L18" s="6"/>
      <c r="M18" s="6"/>
    </row>
    <row r="19">
      <c r="A19" s="4" t="s">
        <v>29</v>
      </c>
      <c r="B19" s="5">
        <v>150.0</v>
      </c>
      <c r="C19" s="5">
        <v>145.0</v>
      </c>
      <c r="D19" s="5">
        <v>125.0</v>
      </c>
      <c r="E19" s="5">
        <v>100.0</v>
      </c>
      <c r="F19" s="5">
        <v>80.0</v>
      </c>
      <c r="G19" s="5">
        <v>80.0</v>
      </c>
      <c r="H19" s="5">
        <v>125.0</v>
      </c>
      <c r="I19" s="5">
        <v>150.0</v>
      </c>
      <c r="J19" s="6"/>
      <c r="K19" s="6"/>
      <c r="L19" s="6"/>
      <c r="M19" s="6"/>
    </row>
    <row r="20">
      <c r="A20" s="4" t="s">
        <v>30</v>
      </c>
      <c r="B20" s="5">
        <v>25.0</v>
      </c>
      <c r="C20" s="5">
        <v>25.0</v>
      </c>
      <c r="D20" s="5">
        <v>25.0</v>
      </c>
      <c r="E20" s="5">
        <v>25.0</v>
      </c>
      <c r="F20" s="5">
        <v>25.0</v>
      </c>
      <c r="G20" s="5">
        <v>25.0</v>
      </c>
      <c r="H20" s="5">
        <v>25.0</v>
      </c>
      <c r="I20" s="5">
        <v>25.0</v>
      </c>
      <c r="J20" s="5"/>
      <c r="K20" s="5"/>
      <c r="L20" s="5"/>
      <c r="M20" s="5"/>
    </row>
    <row r="21">
      <c r="A21" s="4" t="s">
        <v>25</v>
      </c>
      <c r="B21" s="5">
        <v>40.0</v>
      </c>
      <c r="C21" s="5">
        <v>40.0</v>
      </c>
      <c r="D21" s="5">
        <v>40.0</v>
      </c>
      <c r="E21" s="5">
        <v>40.0</v>
      </c>
      <c r="F21" s="5">
        <v>40.0</v>
      </c>
      <c r="G21" s="5">
        <v>40.0</v>
      </c>
      <c r="H21" s="5">
        <v>40.0</v>
      </c>
      <c r="I21" s="5">
        <v>40.0</v>
      </c>
      <c r="J21" s="5"/>
      <c r="K21" s="5"/>
      <c r="L21" s="5"/>
      <c r="M21" s="5"/>
    </row>
    <row r="22">
      <c r="A22" s="10" t="s">
        <v>31</v>
      </c>
      <c r="B22" s="11">
        <f t="shared" ref="B22:M22" si="3">SUM(B16:B21)</f>
        <v>415</v>
      </c>
      <c r="C22" s="11">
        <f t="shared" si="3"/>
        <v>405</v>
      </c>
      <c r="D22" s="11">
        <f t="shared" si="3"/>
        <v>365</v>
      </c>
      <c r="E22" s="11">
        <f t="shared" si="3"/>
        <v>345</v>
      </c>
      <c r="F22" s="11">
        <f t="shared" si="3"/>
        <v>320</v>
      </c>
      <c r="G22" s="11">
        <f t="shared" si="3"/>
        <v>325</v>
      </c>
      <c r="H22" s="11">
        <f t="shared" si="3"/>
        <v>368</v>
      </c>
      <c r="I22" s="11">
        <f t="shared" si="3"/>
        <v>410</v>
      </c>
      <c r="J22" s="11">
        <f t="shared" si="3"/>
        <v>0</v>
      </c>
      <c r="K22" s="11">
        <f t="shared" si="3"/>
        <v>0</v>
      </c>
      <c r="L22" s="11">
        <f t="shared" si="3"/>
        <v>0</v>
      </c>
      <c r="M22" s="11">
        <f t="shared" si="3"/>
        <v>0</v>
      </c>
      <c r="N22" s="11">
        <f>averageif(B22:M22,"&gt;0",B22:M22)</f>
        <v>369.125</v>
      </c>
    </row>
    <row r="2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>
      <c r="A24" s="9" t="s">
        <v>32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>
      <c r="A25" s="4" t="s">
        <v>33</v>
      </c>
      <c r="B25" s="6"/>
      <c r="C25" s="6"/>
      <c r="D25" s="6"/>
      <c r="E25" s="6"/>
      <c r="F25" s="5">
        <v>100.0</v>
      </c>
      <c r="G25" s="6"/>
      <c r="H25" s="6"/>
      <c r="I25" s="6"/>
      <c r="J25" s="6"/>
      <c r="K25" s="6"/>
      <c r="L25" s="6"/>
      <c r="M25" s="6"/>
      <c r="N25" s="6"/>
    </row>
    <row r="26">
      <c r="A26" s="4" t="s">
        <v>34</v>
      </c>
      <c r="B26" s="5">
        <v>110.0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>
      <c r="A27" s="4" t="s">
        <v>35</v>
      </c>
      <c r="B27" s="6"/>
      <c r="C27" s="6"/>
      <c r="D27" s="5">
        <v>300.0</v>
      </c>
      <c r="E27" s="6"/>
      <c r="F27" s="6"/>
      <c r="G27" s="5">
        <v>300.0</v>
      </c>
      <c r="H27" s="6"/>
      <c r="I27" s="6"/>
      <c r="J27" s="5">
        <v>300.0</v>
      </c>
      <c r="K27" s="6"/>
      <c r="L27" s="6"/>
      <c r="M27" s="5">
        <v>300.0</v>
      </c>
      <c r="N27" s="6"/>
    </row>
    <row r="28">
      <c r="A28" s="4" t="s">
        <v>36</v>
      </c>
      <c r="B28" s="6"/>
      <c r="C28" s="6"/>
      <c r="D28" s="6"/>
      <c r="E28" s="6"/>
      <c r="F28" s="6"/>
      <c r="G28" s="6"/>
      <c r="H28" s="5">
        <v>125.0</v>
      </c>
      <c r="I28" s="6"/>
      <c r="J28" s="6"/>
      <c r="K28" s="6"/>
      <c r="L28" s="6"/>
      <c r="M28" s="6"/>
      <c r="N28" s="6"/>
    </row>
    <row r="29">
      <c r="A29" s="4" t="s">
        <v>37</v>
      </c>
      <c r="B29" s="6"/>
      <c r="C29" s="6"/>
      <c r="D29" s="6"/>
      <c r="E29" s="6"/>
      <c r="F29" s="6"/>
      <c r="G29" s="5">
        <v>500.0</v>
      </c>
      <c r="H29" s="6"/>
      <c r="I29" s="6"/>
      <c r="J29" s="6"/>
      <c r="K29" s="6"/>
      <c r="L29" s="6"/>
      <c r="M29" s="6"/>
      <c r="N29" s="6"/>
    </row>
    <row r="30">
      <c r="A30" s="10" t="s">
        <v>38</v>
      </c>
      <c r="B30" s="11">
        <f t="shared" ref="B30:M30" si="4">sum(B25:B29)</f>
        <v>110</v>
      </c>
      <c r="C30" s="11">
        <f t="shared" si="4"/>
        <v>0</v>
      </c>
      <c r="D30" s="11">
        <f t="shared" si="4"/>
        <v>300</v>
      </c>
      <c r="E30" s="11">
        <f t="shared" si="4"/>
        <v>0</v>
      </c>
      <c r="F30" s="11">
        <f t="shared" si="4"/>
        <v>100</v>
      </c>
      <c r="G30" s="11">
        <f t="shared" si="4"/>
        <v>800</v>
      </c>
      <c r="H30" s="11">
        <f t="shared" si="4"/>
        <v>125</v>
      </c>
      <c r="I30" s="11">
        <f t="shared" si="4"/>
        <v>0</v>
      </c>
      <c r="J30" s="11">
        <f t="shared" si="4"/>
        <v>300</v>
      </c>
      <c r="K30" s="11">
        <f t="shared" si="4"/>
        <v>0</v>
      </c>
      <c r="L30" s="11">
        <f t="shared" si="4"/>
        <v>0</v>
      </c>
      <c r="M30" s="11">
        <f t="shared" si="4"/>
        <v>300</v>
      </c>
      <c r="N30" s="11">
        <f>AVerage(B30:M30)</f>
        <v>169.5833333</v>
      </c>
    </row>
    <row r="31">
      <c r="A31" s="9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>
      <c r="A32" s="9" t="s">
        <v>39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>
      <c r="A33" s="4" t="s">
        <v>40</v>
      </c>
      <c r="B33" s="5">
        <v>230.0</v>
      </c>
      <c r="C33" s="6">
        <v>244.16824554059878</v>
      </c>
      <c r="D33" s="6">
        <v>339.92654289056145</v>
      </c>
      <c r="E33" s="6">
        <v>281.7650847407219</v>
      </c>
      <c r="F33" s="6">
        <v>232.95714638764758</v>
      </c>
      <c r="G33" s="6">
        <v>258.8042733905877</v>
      </c>
      <c r="H33" s="6">
        <v>179.23306248639636</v>
      </c>
      <c r="I33" s="6">
        <v>251.98684496152666</v>
      </c>
      <c r="J33" s="6"/>
      <c r="K33" s="6"/>
      <c r="L33" s="6"/>
      <c r="M33" s="6"/>
      <c r="N33" s="6"/>
    </row>
    <row r="34">
      <c r="A34" s="4" t="s">
        <v>41</v>
      </c>
      <c r="B34" s="5">
        <v>55.0</v>
      </c>
      <c r="C34" s="6">
        <v>37.5033633087115</v>
      </c>
      <c r="D34" s="6">
        <v>35.193379905600665</v>
      </c>
      <c r="E34" s="6">
        <v>21.733112224308144</v>
      </c>
      <c r="F34" s="6">
        <v>25.110832136688362</v>
      </c>
      <c r="G34" s="6">
        <v>21.776238233231105</v>
      </c>
      <c r="H34" s="6">
        <v>15.848509840884372</v>
      </c>
      <c r="I34" s="6">
        <v>18.32764363102928</v>
      </c>
      <c r="J34" s="6"/>
      <c r="K34" s="6"/>
      <c r="L34" s="6"/>
      <c r="M34" s="6"/>
    </row>
    <row r="35">
      <c r="A35" s="4" t="s">
        <v>42</v>
      </c>
      <c r="B35" s="5">
        <v>142.0</v>
      </c>
      <c r="C35" s="6">
        <v>141.96202856692358</v>
      </c>
      <c r="D35" s="6">
        <v>110.33060560844498</v>
      </c>
      <c r="E35" s="6">
        <v>151.66260855227273</v>
      </c>
      <c r="F35" s="6">
        <v>114.49607589000551</v>
      </c>
      <c r="G35" s="6">
        <v>158.1223875815689</v>
      </c>
      <c r="H35" s="6">
        <v>126.76427380257822</v>
      </c>
      <c r="I35" s="6">
        <v>203.2758854874275</v>
      </c>
      <c r="J35" s="6"/>
      <c r="K35" s="6"/>
      <c r="L35" s="6"/>
      <c r="M35" s="6"/>
    </row>
    <row r="36">
      <c r="A36" s="4" t="s">
        <v>43</v>
      </c>
      <c r="B36" s="5">
        <v>37.0</v>
      </c>
      <c r="C36" s="6">
        <v>13.195771274957321</v>
      </c>
      <c r="D36" s="6">
        <v>13.908437496432242</v>
      </c>
      <c r="E36" s="6">
        <v>11.976915582072554</v>
      </c>
      <c r="F36" s="6">
        <v>17.755335907427494</v>
      </c>
      <c r="G36" s="6">
        <v>12.50780785426089</v>
      </c>
      <c r="H36" s="6">
        <v>20.07350455044144</v>
      </c>
      <c r="I36" s="6">
        <v>19.141545309580614</v>
      </c>
      <c r="J36" s="6"/>
      <c r="K36" s="6"/>
      <c r="L36" s="6"/>
      <c r="M36" s="6"/>
    </row>
    <row r="37">
      <c r="A37" s="10" t="s">
        <v>44</v>
      </c>
      <c r="B37" s="11">
        <f t="shared" ref="B37:M37" si="5">SUM(B33:B36)</f>
        <v>464</v>
      </c>
      <c r="C37" s="11">
        <f t="shared" si="5"/>
        <v>436.8294087</v>
      </c>
      <c r="D37" s="11">
        <f t="shared" si="5"/>
        <v>499.3589659</v>
      </c>
      <c r="E37" s="11">
        <f t="shared" si="5"/>
        <v>467.1377211</v>
      </c>
      <c r="F37" s="11">
        <f t="shared" si="5"/>
        <v>390.3193903</v>
      </c>
      <c r="G37" s="11">
        <f t="shared" si="5"/>
        <v>451.2107071</v>
      </c>
      <c r="H37" s="11">
        <f t="shared" si="5"/>
        <v>341.9193507</v>
      </c>
      <c r="I37" s="11">
        <f t="shared" si="5"/>
        <v>492.7319194</v>
      </c>
      <c r="J37" s="11">
        <f t="shared" si="5"/>
        <v>0</v>
      </c>
      <c r="K37" s="11">
        <f t="shared" si="5"/>
        <v>0</v>
      </c>
      <c r="L37" s="11">
        <f t="shared" si="5"/>
        <v>0</v>
      </c>
      <c r="M37" s="11">
        <f t="shared" si="5"/>
        <v>0</v>
      </c>
      <c r="N37" s="11">
        <f>averageif(B37:M37,"&gt;0",B37:M37)</f>
        <v>442.9384329</v>
      </c>
    </row>
    <row r="38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>
      <c r="A39" s="12" t="s">
        <v>45</v>
      </c>
      <c r="B39" s="13">
        <f t="shared" ref="B39:M39" si="6">sum(B37,B22,B13,B30)</f>
        <v>2499.99</v>
      </c>
      <c r="C39" s="13">
        <f t="shared" si="6"/>
        <v>2363.799409</v>
      </c>
      <c r="D39" s="13">
        <f t="shared" si="6"/>
        <v>2686.328966</v>
      </c>
      <c r="E39" s="13">
        <f t="shared" si="6"/>
        <v>2334.107721</v>
      </c>
      <c r="F39" s="13">
        <f t="shared" si="6"/>
        <v>2332.28939</v>
      </c>
      <c r="G39" s="13">
        <f t="shared" si="6"/>
        <v>3098.180707</v>
      </c>
      <c r="H39" s="13">
        <f t="shared" si="6"/>
        <v>2356.889351</v>
      </c>
      <c r="I39" s="13">
        <f t="shared" si="6"/>
        <v>2413.711919</v>
      </c>
      <c r="J39" s="13">
        <f t="shared" si="6"/>
        <v>300</v>
      </c>
      <c r="K39" s="13">
        <f t="shared" si="6"/>
        <v>0</v>
      </c>
      <c r="L39" s="13">
        <f t="shared" si="6"/>
        <v>0</v>
      </c>
      <c r="M39" s="13">
        <f t="shared" si="6"/>
        <v>300</v>
      </c>
      <c r="N39" s="13">
        <f t="shared" ref="N39:N40" si="8">averageif(B39:M39,"&gt;0",B39:M39)</f>
        <v>2068.529746</v>
      </c>
    </row>
    <row r="40">
      <c r="A40" s="12" t="s">
        <v>46</v>
      </c>
      <c r="B40" s="13">
        <f t="shared" ref="B40:M40" si="7">B6-B39</f>
        <v>-499.99</v>
      </c>
      <c r="C40" s="13">
        <f t="shared" si="7"/>
        <v>-363.7994087</v>
      </c>
      <c r="D40" s="13">
        <f t="shared" si="7"/>
        <v>-686.3289659</v>
      </c>
      <c r="E40" s="13">
        <f t="shared" si="7"/>
        <v>-334.1077211</v>
      </c>
      <c r="F40" s="13">
        <f t="shared" si="7"/>
        <v>67.71060968</v>
      </c>
      <c r="G40" s="13">
        <f t="shared" si="7"/>
        <v>-698.1807071</v>
      </c>
      <c r="H40" s="13">
        <f t="shared" si="7"/>
        <v>43.11064932</v>
      </c>
      <c r="I40" s="13">
        <f t="shared" si="7"/>
        <v>-13.71191939</v>
      </c>
      <c r="J40" s="13">
        <f t="shared" si="7"/>
        <v>-300</v>
      </c>
      <c r="K40" s="13">
        <f t="shared" si="7"/>
        <v>0</v>
      </c>
      <c r="L40" s="13">
        <f t="shared" si="7"/>
        <v>0</v>
      </c>
      <c r="M40" s="13">
        <f t="shared" si="7"/>
        <v>-300</v>
      </c>
      <c r="N40" s="13">
        <f t="shared" si="8"/>
        <v>55.4106295</v>
      </c>
    </row>
    <row r="41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</sheetData>
  <drawing r:id="rId1"/>
</worksheet>
</file>