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epos\knu-2nd\EcologyAndEconomics\lab_3\"/>
    </mc:Choice>
  </mc:AlternateContent>
  <xr:revisionPtr revIDLastSave="0" documentId="13_ncr:1_{86BE4FB8-4F54-4E86-ABF6-2EE008E09A4D}" xr6:coauthVersionLast="41" xr6:coauthVersionMax="41" xr10:uidLastSave="{00000000-0000-0000-0000-000000000000}"/>
  <bookViews>
    <workbookView xWindow="-120" yWindow="-120" windowWidth="29040" windowHeight="15840" activeTab="1" xr2:uid="{BA0DFAE9-CB96-49CE-B351-DF8ACA6B8C75}"/>
  </bookViews>
  <sheets>
    <sheet name="Data" sheetId="1" r:id="rId1"/>
    <sheet name="Visual Pa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3" i="1"/>
  <c r="F4" i="1"/>
  <c r="F5" i="1"/>
  <c r="F6" i="1"/>
  <c r="F7" i="1"/>
  <c r="F8" i="1"/>
  <c r="F9" i="1"/>
  <c r="F2" i="1"/>
  <c r="E15" i="1"/>
  <c r="B15" i="1"/>
  <c r="B14" i="1"/>
  <c r="E16" i="1" l="1"/>
  <c r="B16" i="1"/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<sst xmlns="http://schemas.openxmlformats.org/spreadsheetml/2006/main" count="15" uniqueCount="10">
  <si>
    <t>Price</t>
  </si>
  <si>
    <t>Demand</t>
  </si>
  <si>
    <t>Supply</t>
  </si>
  <si>
    <t>Qd</t>
  </si>
  <si>
    <t>Qs</t>
  </si>
  <si>
    <t>P*</t>
  </si>
  <si>
    <t>Qd - Qs</t>
  </si>
  <si>
    <t>Qs(subsidy)</t>
  </si>
  <si>
    <t>P**</t>
  </si>
  <si>
    <t>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</si>
</sst>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and Demand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434470691163604"/>
                  <c:y val="-8.3911854768153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Data!$A$2:$A$9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Data!$B$2:$B$9</c:f>
              <c:numCache>
                <c:formatCode>General</c:formatCode>
                <c:ptCount val="8"/>
                <c:pt idx="0">
                  <c:v>103</c:v>
                </c:pt>
                <c:pt idx="1">
                  <c:v>82</c:v>
                </c:pt>
                <c:pt idx="2">
                  <c:v>67</c:v>
                </c:pt>
                <c:pt idx="3">
                  <c:v>53</c:v>
                </c:pt>
                <c:pt idx="4">
                  <c:v>44</c:v>
                </c:pt>
                <c:pt idx="5">
                  <c:v>36</c:v>
                </c:pt>
                <c:pt idx="6">
                  <c:v>27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6-4FD5-96F6-E54E6A97357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2544181977252847E-2"/>
                  <c:y val="-4.444335083114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Data!$A$2:$A$9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Data!$C$2:$C$9</c:f>
              <c:numCache>
                <c:formatCode>General</c:formatCode>
                <c:ptCount val="8"/>
                <c:pt idx="0">
                  <c:v>10</c:v>
                </c:pt>
                <c:pt idx="1">
                  <c:v>29</c:v>
                </c:pt>
                <c:pt idx="2">
                  <c:v>38</c:v>
                </c:pt>
                <c:pt idx="3">
                  <c:v>48</c:v>
                </c:pt>
                <c:pt idx="4">
                  <c:v>60</c:v>
                </c:pt>
                <c:pt idx="5">
                  <c:v>83</c:v>
                </c:pt>
                <c:pt idx="6">
                  <c:v>91</c:v>
                </c:pt>
                <c:pt idx="7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66-4FD5-96F6-E54E6A97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651824"/>
        <c:axId val="1797798816"/>
      </c:scatterChart>
      <c:valAx>
        <c:axId val="179765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98816"/>
        <c:crosses val="autoZero"/>
        <c:crossBetween val="midCat"/>
      </c:valAx>
      <c:valAx>
        <c:axId val="1797798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5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Data!$A$2:$A$9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-1.095037863076298</c:v>
                </c:pt>
                <c:pt idx="1">
                  <c:v>35.58108198789386</c:v>
                </c:pt>
                <c:pt idx="2">
                  <c:v>41.937234632022431</c:v>
                </c:pt>
                <c:pt idx="3">
                  <c:v>54.452463851031212</c:v>
                </c:pt>
                <c:pt idx="4">
                  <c:v>70.986590863846303</c:v>
                </c:pt>
                <c:pt idx="5">
                  <c:v>80.813087400907534</c:v>
                </c:pt>
                <c:pt idx="6">
                  <c:v>87.419066738731445</c:v>
                </c:pt>
                <c:pt idx="7">
                  <c:v>94.908308425470423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D-4A84-8033-D976AB8D7286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Qd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Data!$A$2:$A$9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Data!$E$2:$E$9</c:f>
              <c:numCache>
                <c:formatCode>General</c:formatCode>
                <c:ptCount val="8"/>
                <c:pt idx="0">
                  <c:v>106.9871426503408</c:v>
                </c:pt>
                <c:pt idx="1">
                  <c:v>73.780756635430407</c:v>
                </c:pt>
                <c:pt idx="2">
                  <c:v>68.025925995540788</c:v>
                </c:pt>
                <c:pt idx="3">
                  <c:v>56.694696459805208</c:v>
                </c:pt>
                <c:pt idx="4">
                  <c:v>41.72477580740086</c:v>
                </c:pt>
                <c:pt idx="5">
                  <c:v>32.827912166706767</c:v>
                </c:pt>
                <c:pt idx="6">
                  <c:v>26.846889616075615</c:v>
                </c:pt>
                <c:pt idx="7">
                  <c:v>20.066165498602345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D-4A84-8033-D976AB8D7286}"/>
            </c:ext>
          </c:extLst>
        </c:ser>
        <c:ser>
          <c:idx val="2"/>
          <c:order val="2"/>
          <c:tx>
            <c:strRef>
              <c:f>Data!$A$13</c:f>
              <c:strCache>
                <c:ptCount val="1"/>
                <c:pt idx="0">
                  <c:v>P*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Data!$B$13</c:f>
              <c:numCache>
                <c:formatCode>General</c:formatCode>
                <c:ptCount val="1"/>
                <c:pt idx="0">
                  <c:v>3.5741938898076375</c:v>
                </c:pt>
              </c:numCache>
            </c:numRef>
          </c:xVal>
          <c:yVal>
            <c:numRef>
              <c:f>Data!$B$14</c:f>
              <c:numCache>
                <c:formatCode>General</c:formatCode>
                <c:ptCount val="1"/>
                <c:pt idx="0">
                  <c:v>55.628962870922734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7D-4A84-8033-D976AB8D7286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Qs(subsidy)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Data!$A$2:$A$9</c:f>
              <c:numCache>
                <c:formatCode>General</c:formatCode>
                <c:ptCount val="8"/>
                <c:pt idx="0">
                  <c:v>1.3</c:v>
                </c:pt>
                <c:pt idx="1">
                  <c:v>2.5</c:v>
                </c:pt>
                <c:pt idx="2">
                  <c:v>2.8</c:v>
                </c:pt>
                <c:pt idx="3">
                  <c:v>3.5</c:v>
                </c:pt>
                <c:pt idx="4">
                  <c:v>4.7</c:v>
                </c:pt>
                <c:pt idx="5">
                  <c:v>5.6</c:v>
                </c:pt>
                <c:pt idx="6">
                  <c:v>6.3</c:v>
                </c:pt>
                <c:pt idx="7">
                  <c:v>7.2</c:v>
                </c:pt>
              </c:numCache>
            </c:numRef>
          </c:xVal>
          <c:yVal>
            <c:numRef>
              <c:f>Data!$F$2:$F$9</c:f>
              <c:numCache>
                <c:formatCode>General</c:formatCode>
                <c:ptCount val="8"/>
                <c:pt idx="0">
                  <c:v>28.411419513390456</c:v>
                </c:pt>
                <c:pt idx="1">
                  <c:v>52.826668857957969</c:v>
                </c:pt>
                <c:pt idx="2">
                  <c:v>57.569154522899922</c:v>
                </c:pt>
                <c:pt idx="3">
                  <c:v>67.287272282275552</c:v>
                </c:pt>
                <c:pt idx="4">
                  <c:v>80.813087400907534</c:v>
                </c:pt>
                <c:pt idx="5">
                  <c:v>89.171896893702652</c:v>
                </c:pt>
                <c:pt idx="6">
                  <c:v>94.908308425470423</c:v>
                </c:pt>
                <c:pt idx="7">
                  <c:v>101.51428776329436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7D-4A84-8033-D976AB8D7286}"/>
            </c:ext>
          </c:extLst>
        </c:ser>
        <c:ser>
          <c:idx val="4"/>
          <c:order val="4"/>
          <c:tx>
            <c:strRef>
              <c:f>Data!$D$13</c:f>
              <c:strCache>
                <c:ptCount val="1"/>
                <c:pt idx="0">
                  <c:v>P**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38100">
                <a:solidFill>
                  <a:srgbClr val="7030A0"/>
                </a:solidFill>
              </a:ln>
              <a:effectLst/>
            </c:spPr>
          </c:marker>
          <c:xVal>
            <c:numRef>
              <c:f>Data!$E$13</c:f>
              <c:numCache>
                <c:formatCode>General</c:formatCode>
                <c:ptCount val="1"/>
                <c:pt idx="0">
                  <c:v>3.1302504181910829</c:v>
                </c:pt>
              </c:numCache>
            </c:numRef>
          </c:xVal>
          <c:yVal>
            <c:numRef>
              <c:f>Data!$E$14</c:f>
              <c:numCache>
                <c:formatCode>General</c:formatCode>
                <c:ptCount val="1"/>
                <c:pt idx="0">
                  <c:v>62.364265954151747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7D-4A84-8033-D976AB8D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87184"/>
        <c:axId val="1690542304"/>
      </c:scatterChart>
      <c:valAx>
        <c:axId val="18781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42304"/>
        <c:crosses val="autoZero"/>
        <c:crossBetween val="midCat"/>
      </c:valAx>
      <c:valAx>
        <c:axId val="1690542304"/>
        <c:scaling>
          <c:orientation val="minMax"/>
          <c:max val="1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8718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FFB9-EE4E-4972-9AF6-EAC82A013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19</xdr:col>
      <xdr:colOff>6350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1E979-AFD5-4BD8-8162-25009CB63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79BB-D435-49FA-9C20-BBDF89E60FB7}">
  <dimension ref="A1:F16"/>
  <sheetViews>
    <sheetView showGridLines="0" workbookViewId="0">
      <selection activeCell="I7" sqref="I7"/>
    </sheetView>
  </sheetViews>
  <sheetFormatPr defaultRowHeight="15" x14ac:dyDescent="0.25"/>
  <cols>
    <col min="1" max="6" width="12.7109375" customWidth="1"/>
  </cols>
  <sheetData>
    <row r="1" spans="1:6" ht="30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7</v>
      </c>
    </row>
    <row r="2" spans="1:6" x14ac:dyDescent="0.25">
      <c r="A2" s="3">
        <v>1.3</v>
      </c>
      <c r="B2" s="3">
        <v>103</v>
      </c>
      <c r="C2" s="3">
        <v>10</v>
      </c>
      <c r="D2" s="5">
        <f>56.086*LN(A2)-15.81</f>
        <v>-1.095037863076298</v>
      </c>
      <c r="E2" s="5">
        <f>-50.78*LN(A2)+120.31</f>
        <v>106.9871426503408</v>
      </c>
      <c r="F2" s="5">
        <f>56.086*LN(A2+$C$11)-15.81</f>
        <v>28.411419513390456</v>
      </c>
    </row>
    <row r="3" spans="1:6" x14ac:dyDescent="0.25">
      <c r="A3" s="3">
        <v>2.5</v>
      </c>
      <c r="B3" s="3">
        <v>82</v>
      </c>
      <c r="C3" s="3">
        <v>29</v>
      </c>
      <c r="D3" s="5">
        <f t="shared" ref="D3:D9" si="0">56.086*LN(A3)-15.81</f>
        <v>35.58108198789386</v>
      </c>
      <c r="E3" s="5">
        <f t="shared" ref="E3:E9" si="1">-50.78*LN(A3)+120.31</f>
        <v>73.780756635430407</v>
      </c>
      <c r="F3" s="5">
        <f t="shared" ref="F3:F9" si="2">56.086*LN(A3+$C$11)-15.81</f>
        <v>52.826668857957969</v>
      </c>
    </row>
    <row r="4" spans="1:6" x14ac:dyDescent="0.25">
      <c r="A4" s="3">
        <v>2.8</v>
      </c>
      <c r="B4" s="3">
        <v>67</v>
      </c>
      <c r="C4" s="3">
        <v>38</v>
      </c>
      <c r="D4" s="5">
        <f t="shared" si="0"/>
        <v>41.937234632022431</v>
      </c>
      <c r="E4" s="5">
        <f t="shared" si="1"/>
        <v>68.025925995540788</v>
      </c>
      <c r="F4" s="5">
        <f t="shared" si="2"/>
        <v>57.569154522899922</v>
      </c>
    </row>
    <row r="5" spans="1:6" x14ac:dyDescent="0.25">
      <c r="A5" s="3">
        <v>3.5</v>
      </c>
      <c r="B5" s="3">
        <v>53</v>
      </c>
      <c r="C5" s="3">
        <v>48</v>
      </c>
      <c r="D5" s="5">
        <f t="shared" si="0"/>
        <v>54.452463851031212</v>
      </c>
      <c r="E5" s="5">
        <f t="shared" si="1"/>
        <v>56.694696459805208</v>
      </c>
      <c r="F5" s="5">
        <f t="shared" si="2"/>
        <v>67.287272282275552</v>
      </c>
    </row>
    <row r="6" spans="1:6" x14ac:dyDescent="0.25">
      <c r="A6" s="3">
        <v>4.7</v>
      </c>
      <c r="B6" s="3">
        <v>44</v>
      </c>
      <c r="C6" s="3">
        <v>60</v>
      </c>
      <c r="D6" s="5">
        <f t="shared" si="0"/>
        <v>70.986590863846303</v>
      </c>
      <c r="E6" s="5">
        <f t="shared" si="1"/>
        <v>41.72477580740086</v>
      </c>
      <c r="F6" s="5">
        <f t="shared" si="2"/>
        <v>80.813087400907534</v>
      </c>
    </row>
    <row r="7" spans="1:6" x14ac:dyDescent="0.25">
      <c r="A7" s="3">
        <v>5.6</v>
      </c>
      <c r="B7" s="3">
        <v>36</v>
      </c>
      <c r="C7" s="3">
        <v>83</v>
      </c>
      <c r="D7" s="5">
        <f t="shared" si="0"/>
        <v>80.813087400907534</v>
      </c>
      <c r="E7" s="5">
        <f t="shared" si="1"/>
        <v>32.827912166706767</v>
      </c>
      <c r="F7" s="5">
        <f t="shared" si="2"/>
        <v>89.171896893702652</v>
      </c>
    </row>
    <row r="8" spans="1:6" x14ac:dyDescent="0.25">
      <c r="A8" s="3">
        <v>6.3</v>
      </c>
      <c r="B8" s="3">
        <v>27</v>
      </c>
      <c r="C8" s="3">
        <v>91</v>
      </c>
      <c r="D8" s="5">
        <f t="shared" si="0"/>
        <v>87.419066738731445</v>
      </c>
      <c r="E8" s="5">
        <f t="shared" si="1"/>
        <v>26.846889616075615</v>
      </c>
      <c r="F8" s="5">
        <f t="shared" si="2"/>
        <v>94.908308425470423</v>
      </c>
    </row>
    <row r="9" spans="1:6" x14ac:dyDescent="0.25">
      <c r="A9" s="3">
        <v>7.2</v>
      </c>
      <c r="B9" s="3">
        <v>15</v>
      </c>
      <c r="C9" s="3">
        <v>106</v>
      </c>
      <c r="D9" s="5">
        <f t="shared" si="0"/>
        <v>94.908308425470423</v>
      </c>
      <c r="E9" s="5">
        <f t="shared" si="1"/>
        <v>20.066165498602345</v>
      </c>
      <c r="F9" s="5">
        <f t="shared" si="2"/>
        <v>101.51428776329436</v>
      </c>
    </row>
    <row r="11" spans="1:6" x14ac:dyDescent="0.25">
      <c r="A11" s="2" t="s">
        <v>9</v>
      </c>
      <c r="B11" s="2"/>
      <c r="C11" s="4">
        <v>0.9</v>
      </c>
    </row>
    <row r="13" spans="1:6" x14ac:dyDescent="0.25">
      <c r="A13" s="1" t="s">
        <v>5</v>
      </c>
      <c r="B13" s="4">
        <v>3.5741938898076375</v>
      </c>
      <c r="D13" s="1" t="s">
        <v>8</v>
      </c>
      <c r="E13" s="4">
        <v>3.1302504181910829</v>
      </c>
    </row>
    <row r="14" spans="1:6" x14ac:dyDescent="0.25">
      <c r="A14" s="1" t="s">
        <v>4</v>
      </c>
      <c r="B14" s="4">
        <f>56.086*LN(B13)-15.81</f>
        <v>55.628962870922734</v>
      </c>
      <c r="D14" s="1" t="s">
        <v>4</v>
      </c>
      <c r="E14" s="4">
        <f>56.086*LN(E13+$C$11)-15.81</f>
        <v>62.364265954151747</v>
      </c>
    </row>
    <row r="15" spans="1:6" x14ac:dyDescent="0.25">
      <c r="A15" s="1" t="s">
        <v>3</v>
      </c>
      <c r="B15" s="4">
        <f>-50.78*LN(B13)+120.31</f>
        <v>55.629499793434078</v>
      </c>
      <c r="D15" s="1" t="s">
        <v>3</v>
      </c>
      <c r="E15" s="4">
        <f>-50.78*LN(E13)+120.31</f>
        <v>62.364281496231627</v>
      </c>
    </row>
    <row r="16" spans="1:6" x14ac:dyDescent="0.25">
      <c r="A16" s="1" t="s">
        <v>6</v>
      </c>
      <c r="B16" s="4">
        <f>B15-B14</f>
        <v>5.3692251134407343E-4</v>
      </c>
      <c r="D16" s="1" t="s">
        <v>6</v>
      </c>
      <c r="E16" s="4">
        <f>E15-E14</f>
        <v>1.5542079879082848E-5</v>
      </c>
    </row>
  </sheetData>
  <mergeCells count="1"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5B05-6DE4-4EC1-B70C-C95D3972E55E}">
  <dimension ref="A1"/>
  <sheetViews>
    <sheetView showGridLines="0" tabSelected="1" zoomScaleNormal="100" workbookViewId="0">
      <selection activeCell="W20" sqref="W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Tochanenko</dc:creator>
  <cp:lastModifiedBy>Vladislav Tochanenko</cp:lastModifiedBy>
  <dcterms:created xsi:type="dcterms:W3CDTF">2019-03-15T19:27:20Z</dcterms:created>
  <dcterms:modified xsi:type="dcterms:W3CDTF">2019-03-15T20:44:36Z</dcterms:modified>
</cp:coreProperties>
</file>